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vrodriguez\Documents\GitHub\fixedincomeproject\"/>
    </mc:Choice>
  </mc:AlternateContent>
  <xr:revisionPtr revIDLastSave="0" documentId="13_ncr:1_{5A864392-BE4C-4095-A60A-A1799FCC6601}" xr6:coauthVersionLast="45" xr6:coauthVersionMax="45" xr10:uidLastSave="{00000000-0000-0000-0000-000000000000}"/>
  <bookViews>
    <workbookView xWindow="-120" yWindow="-120" windowWidth="29040" windowHeight="15840" firstSheet="3" activeTab="3" xr2:uid="{00000000-000D-0000-FFFF-FFFF00000000}"/>
  </bookViews>
  <sheets>
    <sheet name="ID table Aux" sheetId="1" state="hidden" r:id="rId1"/>
    <sheet name="Hoja1" sheetId="2" state="hidden" r:id="rId2"/>
    <sheet name="Aux" sheetId="3" state="hidden" r:id="rId3"/>
    <sheet name="ID Table" sheetId="4" r:id="rId4"/>
    <sheet name="Emisor" sheetId="5" r:id="rId5"/>
    <sheet name="Analysts" sheetId="6" r:id="rId6"/>
  </sheets>
  <externalReferences>
    <externalReference r:id="rId7"/>
  </externalReferences>
  <definedNames>
    <definedName name="_xlnm._FilterDatabase" localSheetId="5" hidden="1">Analysts!$A$1:$D$568</definedName>
    <definedName name="_xlnm._FilterDatabase" localSheetId="4" hidden="1">Emisor!$A$1:$H$1073</definedName>
    <definedName name="_xlnm._FilterDatabase" localSheetId="3" hidden="1">'ID Table'!$A$1:$I$3042</definedName>
    <definedName name="_xlnm._FilterDatabase" localSheetId="0" hidden="1">'ID table Aux'!$A$1:$AB$3166</definedName>
  </definedNames>
  <calcPr calcId="191029" calcMode="autoNoTabl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3" i="4" l="1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2" i="4"/>
  <c r="D679" i="5"/>
  <c r="D678" i="5"/>
  <c r="D674" i="5"/>
  <c r="D673" i="5"/>
  <c r="D670" i="5"/>
  <c r="D669" i="5"/>
  <c r="D667" i="5"/>
  <c r="D666" i="5"/>
  <c r="D665" i="5"/>
  <c r="D662" i="5"/>
  <c r="D661" i="5"/>
  <c r="D660" i="5"/>
  <c r="D658" i="5"/>
  <c r="D656" i="5"/>
  <c r="D655" i="5"/>
  <c r="D654" i="5"/>
  <c r="D652" i="5"/>
  <c r="D650" i="5"/>
  <c r="D648" i="5"/>
  <c r="D646" i="5"/>
  <c r="D645" i="5"/>
  <c r="D644" i="5"/>
  <c r="D643" i="5"/>
  <c r="D642" i="5"/>
  <c r="D640" i="5"/>
  <c r="D639" i="5"/>
  <c r="D637" i="5"/>
  <c r="D636" i="5"/>
  <c r="D635" i="5"/>
  <c r="D634" i="5"/>
  <c r="D632" i="5"/>
  <c r="D629" i="5"/>
  <c r="D626" i="5"/>
  <c r="D625" i="5"/>
  <c r="D624" i="5"/>
  <c r="D623" i="5"/>
  <c r="D621" i="5"/>
  <c r="D620" i="5"/>
  <c r="D619" i="5"/>
  <c r="D617" i="5"/>
  <c r="D616" i="5"/>
  <c r="D615" i="5"/>
  <c r="D614" i="5"/>
  <c r="D613" i="5"/>
  <c r="D611" i="5"/>
  <c r="D610" i="5"/>
  <c r="D609" i="5"/>
  <c r="D608" i="5"/>
  <c r="D607" i="5"/>
  <c r="D606" i="5"/>
  <c r="D604" i="5"/>
  <c r="D603" i="5"/>
  <c r="D601" i="5"/>
  <c r="D600" i="5"/>
  <c r="D599" i="5"/>
  <c r="D598" i="5"/>
  <c r="D597" i="5"/>
  <c r="D596" i="5"/>
  <c r="D595" i="5"/>
  <c r="D588" i="5"/>
  <c r="D587" i="5"/>
  <c r="D586" i="5"/>
  <c r="D583" i="5"/>
  <c r="D582" i="5"/>
  <c r="D581" i="5"/>
  <c r="D580" i="5"/>
  <c r="D579" i="5"/>
  <c r="D578" i="5"/>
  <c r="D576" i="5"/>
  <c r="D575" i="5"/>
  <c r="D574" i="5"/>
  <c r="D570" i="5"/>
  <c r="D567" i="5"/>
  <c r="D566" i="5"/>
  <c r="D565" i="5"/>
  <c r="D563" i="5"/>
  <c r="D561" i="5"/>
  <c r="D560" i="5"/>
  <c r="D558" i="5"/>
  <c r="D556" i="5"/>
  <c r="D554" i="5"/>
  <c r="D553" i="5"/>
  <c r="D552" i="5"/>
  <c r="D551" i="5"/>
  <c r="D549" i="5"/>
  <c r="D548" i="5"/>
  <c r="D547" i="5"/>
  <c r="D546" i="5"/>
  <c r="D545" i="5"/>
  <c r="D544" i="5"/>
  <c r="D540" i="5"/>
  <c r="D3042" i="4"/>
  <c r="D3041" i="4"/>
  <c r="D3040" i="4"/>
  <c r="D3039" i="4"/>
  <c r="D3038" i="4"/>
  <c r="D3037" i="4"/>
  <c r="D3036" i="4"/>
  <c r="D3035" i="4"/>
  <c r="D3034" i="4"/>
  <c r="D3033" i="4"/>
  <c r="D3032" i="4"/>
  <c r="D3031" i="4"/>
  <c r="D3030" i="4"/>
  <c r="D3029" i="4"/>
  <c r="D3028" i="4"/>
  <c r="D3027" i="4"/>
  <c r="D3026" i="4"/>
  <c r="D3025" i="4"/>
  <c r="D3024" i="4"/>
  <c r="D3023" i="4"/>
  <c r="D3022" i="4"/>
  <c r="D3021" i="4"/>
  <c r="D3020" i="4"/>
  <c r="D3019" i="4"/>
  <c r="D3018" i="4"/>
  <c r="D3017" i="4"/>
  <c r="D3016" i="4"/>
  <c r="D3015" i="4"/>
  <c r="D3014" i="4"/>
  <c r="D3013" i="4"/>
  <c r="D3012" i="4"/>
  <c r="D3011" i="4"/>
  <c r="D3010" i="4"/>
  <c r="D3009" i="4"/>
  <c r="D3008" i="4"/>
  <c r="D3007" i="4"/>
  <c r="D3006" i="4"/>
  <c r="D3005" i="4"/>
  <c r="D3004" i="4"/>
  <c r="D3003" i="4"/>
  <c r="D3002" i="4"/>
  <c r="D3001" i="4"/>
  <c r="D3000" i="4"/>
  <c r="D2999" i="4"/>
  <c r="D2998" i="4"/>
  <c r="D2997" i="4"/>
  <c r="D2996" i="4"/>
  <c r="D2995" i="4"/>
  <c r="D2994" i="4"/>
  <c r="D2993" i="4"/>
  <c r="D2992" i="4"/>
  <c r="D2991" i="4"/>
  <c r="D2990" i="4"/>
  <c r="D2989" i="4"/>
  <c r="D2988" i="4"/>
  <c r="D2987" i="4"/>
  <c r="D2986" i="4"/>
  <c r="D2985" i="4"/>
  <c r="D2984" i="4"/>
  <c r="D2983" i="4"/>
  <c r="D2982" i="4"/>
  <c r="D2981" i="4"/>
  <c r="D2980" i="4"/>
  <c r="D2979" i="4"/>
  <c r="D2978" i="4"/>
  <c r="D2977" i="4"/>
  <c r="D2976" i="4"/>
  <c r="D2975" i="4"/>
  <c r="D2974" i="4"/>
  <c r="D2973" i="4"/>
  <c r="D2972" i="4"/>
  <c r="D2971" i="4"/>
  <c r="D2970" i="4"/>
  <c r="D2969" i="4"/>
  <c r="D2968" i="4"/>
  <c r="D2967" i="4"/>
  <c r="D2966" i="4"/>
  <c r="D2965" i="4"/>
  <c r="D2964" i="4"/>
  <c r="D2963" i="4"/>
  <c r="D2962" i="4"/>
  <c r="D2961" i="4"/>
  <c r="D2960" i="4"/>
  <c r="D2959" i="4"/>
  <c r="D2958" i="4"/>
  <c r="D2957" i="4"/>
  <c r="D2956" i="4"/>
  <c r="D2955" i="4"/>
  <c r="D2954" i="4"/>
  <c r="D2953" i="4"/>
  <c r="D2952" i="4"/>
  <c r="D2951" i="4"/>
  <c r="D2950" i="4"/>
  <c r="D2949" i="4"/>
  <c r="D2948" i="4"/>
  <c r="D2947" i="4"/>
  <c r="D2946" i="4"/>
  <c r="D2945" i="4"/>
  <c r="D2944" i="4"/>
  <c r="D2943" i="4"/>
  <c r="D2942" i="4"/>
  <c r="D2941" i="4"/>
  <c r="D2940" i="4"/>
  <c r="D2939" i="4"/>
  <c r="D2938" i="4"/>
  <c r="D2937" i="4"/>
  <c r="D2936" i="4"/>
  <c r="D2935" i="4"/>
  <c r="D2934" i="4"/>
  <c r="D2933" i="4"/>
  <c r="D2932" i="4"/>
  <c r="D2931" i="4"/>
  <c r="D2930" i="4"/>
  <c r="D2929" i="4"/>
  <c r="D2928" i="4"/>
  <c r="D2927" i="4"/>
  <c r="D2926" i="4"/>
  <c r="D2925" i="4"/>
  <c r="D2924" i="4"/>
  <c r="D2923" i="4"/>
  <c r="D2922" i="4"/>
  <c r="D2921" i="4"/>
  <c r="D2920" i="4"/>
  <c r="D2919" i="4"/>
  <c r="D2918" i="4"/>
  <c r="D2917" i="4"/>
  <c r="D2916" i="4"/>
  <c r="D2915" i="4"/>
  <c r="D2914" i="4"/>
  <c r="D2913" i="4"/>
  <c r="D2912" i="4"/>
  <c r="D2911" i="4"/>
  <c r="D2910" i="4"/>
  <c r="D2909" i="4"/>
  <c r="D2908" i="4"/>
  <c r="D2907" i="4"/>
  <c r="D2906" i="4"/>
  <c r="D2905" i="4"/>
  <c r="D2904" i="4"/>
  <c r="D2903" i="4"/>
  <c r="D2902" i="4"/>
  <c r="D2901" i="4"/>
  <c r="D2900" i="4"/>
  <c r="D2899" i="4"/>
  <c r="D2898" i="4"/>
  <c r="D2897" i="4"/>
  <c r="D2896" i="4"/>
  <c r="D2895" i="4"/>
  <c r="D2894" i="4"/>
  <c r="D2893" i="4"/>
  <c r="D2892" i="4"/>
  <c r="D2891" i="4"/>
  <c r="D2890" i="4"/>
  <c r="D2889" i="4"/>
  <c r="D2888" i="4"/>
  <c r="D2887" i="4"/>
  <c r="D2886" i="4"/>
  <c r="D2885" i="4"/>
  <c r="D2884" i="4"/>
  <c r="D2883" i="4"/>
  <c r="D2882" i="4"/>
  <c r="D2881" i="4"/>
  <c r="D2880" i="4"/>
  <c r="D2879" i="4"/>
  <c r="D2878" i="4"/>
  <c r="D2877" i="4"/>
  <c r="D2876" i="4"/>
  <c r="D2875" i="4"/>
  <c r="D2874" i="4"/>
  <c r="D2873" i="4"/>
  <c r="D2872" i="4"/>
  <c r="D2871" i="4"/>
  <c r="D2870" i="4"/>
  <c r="D2869" i="4"/>
  <c r="D2868" i="4"/>
  <c r="D2867" i="4"/>
  <c r="D2866" i="4"/>
  <c r="D2865" i="4"/>
  <c r="D2864" i="4"/>
  <c r="D2863" i="4"/>
  <c r="D2862" i="4"/>
  <c r="D2861" i="4"/>
  <c r="D2860" i="4"/>
  <c r="D2859" i="4"/>
  <c r="D2858" i="4"/>
  <c r="D2857" i="4"/>
  <c r="D2856" i="4"/>
  <c r="D2855" i="4"/>
  <c r="D2854" i="4"/>
  <c r="D2853" i="4"/>
  <c r="D2852" i="4"/>
  <c r="D2851" i="4"/>
  <c r="D2850" i="4"/>
  <c r="D2849" i="4"/>
  <c r="D2848" i="4"/>
  <c r="D2847" i="4"/>
  <c r="D2846" i="4"/>
  <c r="D2845" i="4"/>
  <c r="D2844" i="4"/>
  <c r="D2843" i="4"/>
  <c r="D2842" i="4"/>
  <c r="D2841" i="4"/>
  <c r="D2840" i="4"/>
  <c r="D2839" i="4"/>
  <c r="D2838" i="4"/>
  <c r="D2837" i="4"/>
  <c r="D2836" i="4"/>
  <c r="D2835" i="4"/>
  <c r="D2834" i="4"/>
  <c r="D2833" i="4"/>
  <c r="D2832" i="4"/>
  <c r="D2831" i="4"/>
  <c r="D2830" i="4"/>
  <c r="D2829" i="4"/>
  <c r="D2828" i="4"/>
  <c r="D2827" i="4"/>
  <c r="D2826" i="4"/>
  <c r="D2825" i="4"/>
  <c r="D2824" i="4"/>
  <c r="D2823" i="4"/>
  <c r="D2822" i="4"/>
  <c r="D2821" i="4"/>
  <c r="D2820" i="4"/>
  <c r="D2819" i="4"/>
  <c r="D2818" i="4"/>
  <c r="D2817" i="4"/>
  <c r="D2816" i="4"/>
  <c r="D2815" i="4"/>
  <c r="D2814" i="4"/>
  <c r="D2813" i="4"/>
  <c r="D2812" i="4"/>
  <c r="D2811" i="4"/>
  <c r="D2810" i="4"/>
  <c r="D2809" i="4"/>
  <c r="D2808" i="4"/>
  <c r="D2807" i="4"/>
  <c r="D2806" i="4"/>
  <c r="D2805" i="4"/>
  <c r="D2804" i="4"/>
  <c r="D2803" i="4"/>
  <c r="D2802" i="4"/>
  <c r="D2801" i="4"/>
  <c r="D2800" i="4"/>
  <c r="D2799" i="4"/>
  <c r="D2798" i="4"/>
  <c r="D2797" i="4"/>
  <c r="D2796" i="4"/>
  <c r="D2795" i="4"/>
  <c r="D2794" i="4"/>
  <c r="D2793" i="4"/>
  <c r="D2792" i="4"/>
  <c r="D2791" i="4"/>
  <c r="D2790" i="4"/>
  <c r="D2789" i="4"/>
  <c r="D2788" i="4"/>
  <c r="D2787" i="4"/>
  <c r="D2786" i="4"/>
  <c r="D2785" i="4"/>
  <c r="D2784" i="4"/>
  <c r="D2783" i="4"/>
  <c r="D2782" i="4"/>
  <c r="D2781" i="4"/>
  <c r="D2780" i="4"/>
  <c r="D2779" i="4"/>
  <c r="D2778" i="4"/>
  <c r="D2777" i="4"/>
  <c r="D2776" i="4"/>
  <c r="D2775" i="4"/>
  <c r="D2774" i="4"/>
  <c r="D2773" i="4"/>
  <c r="D2772" i="4"/>
  <c r="D2771" i="4"/>
  <c r="D2770" i="4"/>
  <c r="D2769" i="4"/>
  <c r="D2768" i="4"/>
  <c r="D2767" i="4"/>
  <c r="D2766" i="4"/>
  <c r="D2765" i="4"/>
  <c r="D2764" i="4"/>
  <c r="D2763" i="4"/>
  <c r="D2762" i="4"/>
  <c r="D2761" i="4"/>
  <c r="D2760" i="4"/>
  <c r="D2759" i="4"/>
  <c r="D2758" i="4"/>
  <c r="D2757" i="4"/>
  <c r="D2756" i="4"/>
  <c r="D2755" i="4"/>
  <c r="D2754" i="4"/>
  <c r="D2753" i="4"/>
  <c r="D2752" i="4"/>
  <c r="D2751" i="4"/>
  <c r="D2750" i="4"/>
  <c r="D2749" i="4"/>
  <c r="D2748" i="4"/>
  <c r="D2747" i="4"/>
  <c r="D2746" i="4"/>
  <c r="D2745" i="4"/>
  <c r="D2744" i="4"/>
  <c r="D2743" i="4"/>
  <c r="D2742" i="4"/>
  <c r="D2741" i="4"/>
  <c r="D2740" i="4"/>
  <c r="D2739" i="4"/>
  <c r="D2738" i="4"/>
  <c r="D2737" i="4"/>
  <c r="D2736" i="4"/>
  <c r="D2735" i="4"/>
  <c r="D2734" i="4"/>
  <c r="D2733" i="4"/>
  <c r="D2732" i="4"/>
  <c r="D2731" i="4"/>
  <c r="D2730" i="4"/>
  <c r="D2729" i="4"/>
  <c r="D2728" i="4"/>
  <c r="D2727" i="4"/>
  <c r="D2726" i="4"/>
  <c r="D2725" i="4"/>
  <c r="D2724" i="4"/>
  <c r="D2723" i="4"/>
  <c r="D2722" i="4"/>
  <c r="D2721" i="4"/>
  <c r="D2720" i="4"/>
  <c r="D2719" i="4"/>
  <c r="D2718" i="4"/>
  <c r="D2717" i="4"/>
  <c r="D2716" i="4"/>
  <c r="D2715" i="4"/>
  <c r="D2714" i="4"/>
  <c r="D2713" i="4"/>
  <c r="D2712" i="4"/>
  <c r="D2711" i="4"/>
  <c r="D2710" i="4"/>
  <c r="D2709" i="4"/>
  <c r="D2708" i="4"/>
  <c r="D2707" i="4"/>
  <c r="D2706" i="4"/>
  <c r="D2705" i="4"/>
  <c r="D2704" i="4"/>
  <c r="D2703" i="4"/>
  <c r="D2702" i="4"/>
  <c r="D2701" i="4"/>
  <c r="D2700" i="4"/>
  <c r="D2699" i="4"/>
  <c r="D2698" i="4"/>
  <c r="D2697" i="4"/>
  <c r="D2696" i="4"/>
  <c r="D2695" i="4"/>
  <c r="D2694" i="4"/>
  <c r="D2693" i="4"/>
  <c r="D2692" i="4"/>
  <c r="D2691" i="4"/>
  <c r="D2690" i="4"/>
  <c r="D2689" i="4"/>
  <c r="D2688" i="4"/>
  <c r="D2687" i="4"/>
  <c r="D2686" i="4"/>
  <c r="D2685" i="4"/>
  <c r="D2684" i="4"/>
  <c r="D2683" i="4"/>
  <c r="D2682" i="4"/>
  <c r="D2681" i="4"/>
  <c r="D2680" i="4"/>
  <c r="D2679" i="4"/>
  <c r="D2678" i="4"/>
  <c r="D2677" i="4"/>
  <c r="D2676" i="4"/>
  <c r="D2675" i="4"/>
  <c r="D2674" i="4"/>
  <c r="D2673" i="4"/>
  <c r="D2672" i="4"/>
  <c r="D2671" i="4"/>
  <c r="D2670" i="4"/>
  <c r="D2669" i="4"/>
  <c r="D2668" i="4"/>
  <c r="D2667" i="4"/>
  <c r="D2666" i="4"/>
  <c r="D2665" i="4"/>
  <c r="D2664" i="4"/>
  <c r="D2663" i="4"/>
  <c r="D2662" i="4"/>
  <c r="D2661" i="4"/>
  <c r="D2660" i="4"/>
  <c r="D2659" i="4"/>
  <c r="D2658" i="4"/>
  <c r="D2657" i="4"/>
  <c r="D2656" i="4"/>
  <c r="D2655" i="4"/>
  <c r="D2654" i="4"/>
  <c r="D2653" i="4"/>
  <c r="D2652" i="4"/>
  <c r="D2651" i="4"/>
  <c r="D2650" i="4"/>
  <c r="D2649" i="4"/>
  <c r="D2648" i="4"/>
  <c r="D2647" i="4"/>
  <c r="D2646" i="4"/>
  <c r="D2645" i="4"/>
  <c r="D2644" i="4"/>
  <c r="D2643" i="4"/>
  <c r="D2642" i="4"/>
  <c r="D2641" i="4"/>
  <c r="D2640" i="4"/>
  <c r="D2639" i="4"/>
  <c r="D2638" i="4"/>
  <c r="D2637" i="4"/>
  <c r="D2636" i="4"/>
  <c r="D2635" i="4"/>
  <c r="D2634" i="4"/>
  <c r="D2633" i="4"/>
  <c r="D2632" i="4"/>
  <c r="D2631" i="4"/>
  <c r="D2630" i="4"/>
  <c r="D2629" i="4"/>
  <c r="D2628" i="4"/>
  <c r="D2627" i="4"/>
  <c r="D2626" i="4"/>
  <c r="D2625" i="4"/>
  <c r="D2624" i="4"/>
  <c r="D2623" i="4"/>
  <c r="D2622" i="4"/>
  <c r="D2621" i="4"/>
  <c r="D2620" i="4"/>
  <c r="D2619" i="4"/>
  <c r="D2618" i="4"/>
  <c r="D2617" i="4"/>
  <c r="D2616" i="4"/>
  <c r="D2615" i="4"/>
  <c r="D2614" i="4"/>
  <c r="D2613" i="4"/>
  <c r="D2612" i="4"/>
  <c r="D2611" i="4"/>
  <c r="D2610" i="4"/>
  <c r="D2609" i="4"/>
  <c r="D2608" i="4"/>
  <c r="D2607" i="4"/>
  <c r="D2606" i="4"/>
  <c r="D2605" i="4"/>
  <c r="D2604" i="4"/>
  <c r="D2603" i="4"/>
  <c r="D2602" i="4"/>
  <c r="D2601" i="4"/>
  <c r="D2600" i="4"/>
  <c r="D2599" i="4"/>
  <c r="D2598" i="4"/>
  <c r="D2597" i="4"/>
  <c r="D2596" i="4"/>
  <c r="D2595" i="4"/>
  <c r="D2594" i="4"/>
  <c r="D2593" i="4"/>
  <c r="D2592" i="4"/>
  <c r="D2591" i="4"/>
  <c r="D2590" i="4"/>
  <c r="D2589" i="4"/>
  <c r="D2588" i="4"/>
  <c r="D2587" i="4"/>
  <c r="D2586" i="4"/>
  <c r="D2585" i="4"/>
  <c r="D2584" i="4"/>
  <c r="D2583" i="4"/>
  <c r="D2582" i="4"/>
  <c r="D2581" i="4"/>
  <c r="D2580" i="4"/>
  <c r="D2579" i="4"/>
  <c r="D2578" i="4"/>
  <c r="D2577" i="4"/>
  <c r="D2576" i="4"/>
  <c r="D2575" i="4"/>
  <c r="D2574" i="4"/>
  <c r="D2573" i="4"/>
  <c r="D2572" i="4"/>
  <c r="D2571" i="4"/>
  <c r="D2570" i="4"/>
  <c r="D2569" i="4"/>
  <c r="D2568" i="4"/>
  <c r="D2567" i="4"/>
  <c r="D2566" i="4"/>
  <c r="D2565" i="4"/>
  <c r="D2564" i="4"/>
  <c r="D2563" i="4"/>
  <c r="D2562" i="4"/>
  <c r="D2561" i="4"/>
  <c r="D2560" i="4"/>
  <c r="D2559" i="4"/>
  <c r="D2558" i="4"/>
  <c r="D2557" i="4"/>
  <c r="D2556" i="4"/>
  <c r="D2555" i="4"/>
  <c r="D2554" i="4"/>
  <c r="D2553" i="4"/>
  <c r="D2552" i="4"/>
  <c r="D2551" i="4"/>
  <c r="D2550" i="4"/>
  <c r="D2549" i="4"/>
  <c r="D2548" i="4"/>
  <c r="D2547" i="4"/>
  <c r="D2546" i="4"/>
  <c r="D2545" i="4"/>
  <c r="D2544" i="4"/>
  <c r="D2543" i="4"/>
  <c r="D2542" i="4"/>
  <c r="D2541" i="4"/>
  <c r="D2540" i="4"/>
  <c r="D2539" i="4"/>
  <c r="D2538" i="4"/>
  <c r="D2537" i="4"/>
  <c r="D2536" i="4"/>
  <c r="D2535" i="4"/>
  <c r="D2534" i="4"/>
  <c r="D2533" i="4"/>
  <c r="D2532" i="4"/>
  <c r="D2531" i="4"/>
  <c r="D2530" i="4"/>
  <c r="D2529" i="4"/>
  <c r="D2528" i="4"/>
  <c r="D2527" i="4"/>
  <c r="D2526" i="4"/>
  <c r="D2525" i="4"/>
  <c r="D2524" i="4"/>
  <c r="D2523" i="4"/>
  <c r="D2522" i="4"/>
  <c r="D2521" i="4"/>
  <c r="D2520" i="4"/>
  <c r="D2519" i="4"/>
  <c r="D2518" i="4"/>
  <c r="D2517" i="4"/>
  <c r="D2516" i="4"/>
  <c r="D2515" i="4"/>
  <c r="D2514" i="4"/>
  <c r="D2513" i="4"/>
  <c r="D2512" i="4"/>
  <c r="D2511" i="4"/>
  <c r="D2510" i="4"/>
  <c r="D2509" i="4"/>
  <c r="D2508" i="4"/>
  <c r="D2507" i="4"/>
  <c r="D2506" i="4"/>
  <c r="D2505" i="4"/>
  <c r="D2504" i="4"/>
  <c r="D2503" i="4"/>
  <c r="D2502" i="4"/>
  <c r="D2501" i="4"/>
  <c r="D2500" i="4"/>
  <c r="D2499" i="4"/>
  <c r="D2498" i="4"/>
  <c r="D2497" i="4"/>
  <c r="D2496" i="4"/>
  <c r="D2495" i="4"/>
  <c r="D2494" i="4"/>
  <c r="D2493" i="4"/>
  <c r="D2492" i="4"/>
  <c r="D2491" i="4"/>
  <c r="D2490" i="4"/>
  <c r="D2489" i="4"/>
  <c r="D2488" i="4"/>
  <c r="D2487" i="4"/>
  <c r="D2486" i="4"/>
  <c r="D2485" i="4"/>
  <c r="D2484" i="4"/>
  <c r="D2483" i="4"/>
  <c r="D2482" i="4"/>
  <c r="D2481" i="4"/>
  <c r="D2480" i="4"/>
  <c r="D2479" i="4"/>
  <c r="D2478" i="4"/>
  <c r="D2477" i="4"/>
  <c r="D2476" i="4"/>
  <c r="D2475" i="4"/>
  <c r="D2474" i="4"/>
  <c r="D2473" i="4"/>
  <c r="D2472" i="4"/>
  <c r="D2471" i="4"/>
  <c r="D2470" i="4"/>
  <c r="D2469" i="4"/>
  <c r="D2468" i="4"/>
  <c r="D2467" i="4"/>
  <c r="D2466" i="4"/>
  <c r="D2465" i="4"/>
  <c r="D2464" i="4"/>
  <c r="D2463" i="4"/>
  <c r="D2462" i="4"/>
  <c r="D2461" i="4"/>
  <c r="D2460" i="4"/>
  <c r="D2459" i="4"/>
  <c r="D2458" i="4"/>
  <c r="D2457" i="4"/>
  <c r="D2456" i="4"/>
  <c r="D2455" i="4"/>
  <c r="D2454" i="4"/>
  <c r="D2453" i="4"/>
  <c r="D2452" i="4"/>
  <c r="D2451" i="4"/>
  <c r="D2450" i="4"/>
  <c r="D2449" i="4"/>
  <c r="D2448" i="4"/>
  <c r="D2447" i="4"/>
  <c r="D2446" i="4"/>
  <c r="D2445" i="4"/>
  <c r="D2444" i="4"/>
  <c r="D2443" i="4"/>
  <c r="D2442" i="4"/>
  <c r="D2441" i="4"/>
  <c r="D2440" i="4"/>
  <c r="D2439" i="4"/>
  <c r="D2438" i="4"/>
  <c r="D2437" i="4"/>
  <c r="D2436" i="4"/>
  <c r="D2435" i="4"/>
  <c r="D2434" i="4"/>
  <c r="D2433" i="4"/>
  <c r="D2432" i="4"/>
  <c r="D2431" i="4"/>
  <c r="D2430" i="4"/>
  <c r="D2429" i="4"/>
  <c r="D2428" i="4"/>
  <c r="D2427" i="4"/>
  <c r="D2426" i="4"/>
  <c r="D2425" i="4"/>
  <c r="D2424" i="4"/>
  <c r="D2423" i="4"/>
  <c r="D2422" i="4"/>
  <c r="D2421" i="4"/>
  <c r="D2420" i="4"/>
  <c r="D2419" i="4"/>
  <c r="D2418" i="4"/>
  <c r="D2417" i="4"/>
  <c r="D2416" i="4"/>
  <c r="D2415" i="4"/>
  <c r="D2414" i="4"/>
  <c r="D2413" i="4"/>
  <c r="D2412" i="4"/>
  <c r="D2411" i="4"/>
  <c r="D2410" i="4"/>
  <c r="D2409" i="4"/>
  <c r="D2408" i="4"/>
  <c r="D2407" i="4"/>
  <c r="D2406" i="4"/>
  <c r="D2405" i="4"/>
  <c r="D2404" i="4"/>
  <c r="D2403" i="4"/>
  <c r="D2402" i="4"/>
  <c r="D2401" i="4"/>
  <c r="D2400" i="4"/>
  <c r="D2399" i="4"/>
  <c r="D2398" i="4"/>
  <c r="D2397" i="4"/>
  <c r="D2396" i="4"/>
  <c r="D2395" i="4"/>
  <c r="D2394" i="4"/>
  <c r="D2393" i="4"/>
  <c r="D2392" i="4"/>
  <c r="D2391" i="4"/>
  <c r="D2390" i="4"/>
  <c r="D2389" i="4"/>
  <c r="D2388" i="4"/>
  <c r="D2387" i="4"/>
  <c r="D2386" i="4"/>
  <c r="D2385" i="4"/>
  <c r="D2384" i="4"/>
  <c r="D2383" i="4"/>
  <c r="D2382" i="4"/>
  <c r="D2381" i="4"/>
  <c r="D2380" i="4"/>
  <c r="D2379" i="4"/>
  <c r="D2378" i="4"/>
  <c r="D2377" i="4"/>
  <c r="D2376" i="4"/>
  <c r="D2375" i="4"/>
  <c r="D2374" i="4"/>
  <c r="D2373" i="4"/>
  <c r="D2372" i="4"/>
  <c r="D2371" i="4"/>
  <c r="D2370" i="4"/>
  <c r="D2369" i="4"/>
  <c r="D2368" i="4"/>
  <c r="D2367" i="4"/>
  <c r="D2366" i="4"/>
  <c r="D2365" i="4"/>
  <c r="D2364" i="4"/>
  <c r="D2363" i="4"/>
  <c r="D2362" i="4"/>
  <c r="D2361" i="4"/>
  <c r="D2360" i="4"/>
  <c r="D2359" i="4"/>
  <c r="D2358" i="4"/>
  <c r="D2357" i="4"/>
  <c r="D2356" i="4"/>
  <c r="D2355" i="4"/>
  <c r="D2354" i="4"/>
  <c r="D2353" i="4"/>
  <c r="D2352" i="4"/>
  <c r="D2351" i="4"/>
  <c r="D2350" i="4"/>
  <c r="D2349" i="4"/>
  <c r="D2348" i="4"/>
  <c r="D2347" i="4"/>
  <c r="D2346" i="4"/>
  <c r="D2345" i="4"/>
  <c r="D2344" i="4"/>
  <c r="D2343" i="4"/>
  <c r="D2342" i="4"/>
  <c r="D2341" i="4"/>
  <c r="D2340" i="4"/>
  <c r="D2339" i="4"/>
  <c r="D2338" i="4"/>
  <c r="D2337" i="4"/>
  <c r="D2336" i="4"/>
  <c r="D2335" i="4"/>
  <c r="D2334" i="4"/>
  <c r="D2333" i="4"/>
  <c r="D2332" i="4"/>
  <c r="D2331" i="4"/>
  <c r="D2330" i="4"/>
  <c r="D2329" i="4"/>
  <c r="D2328" i="4"/>
  <c r="D2327" i="4"/>
  <c r="D2326" i="4"/>
  <c r="D2325" i="4"/>
  <c r="D2324" i="4"/>
  <c r="D2323" i="4"/>
  <c r="D2322" i="4"/>
  <c r="D2321" i="4"/>
  <c r="D2320" i="4"/>
  <c r="D2319" i="4"/>
  <c r="D2318" i="4"/>
  <c r="D2317" i="4"/>
  <c r="D2316" i="4"/>
  <c r="D2315" i="4"/>
  <c r="D2314" i="4"/>
  <c r="D2313" i="4"/>
  <c r="D2312" i="4"/>
  <c r="D2311" i="4"/>
  <c r="D2310" i="4"/>
  <c r="D2309" i="4"/>
  <c r="D2308" i="4"/>
  <c r="D2307" i="4"/>
  <c r="D2306" i="4"/>
  <c r="D2305" i="4"/>
  <c r="D2304" i="4"/>
  <c r="D2303" i="4"/>
  <c r="D2302" i="4"/>
  <c r="D2301" i="4"/>
  <c r="D2300" i="4"/>
  <c r="D2299" i="4"/>
  <c r="D2298" i="4"/>
  <c r="D2297" i="4"/>
  <c r="D2296" i="4"/>
  <c r="D2295" i="4"/>
  <c r="D2294" i="4"/>
  <c r="D2293" i="4"/>
  <c r="D2292" i="4"/>
  <c r="D2291" i="4"/>
  <c r="D2290" i="4"/>
  <c r="D2289" i="4"/>
  <c r="D2288" i="4"/>
  <c r="D2287" i="4"/>
  <c r="D2286" i="4"/>
  <c r="D2285" i="4"/>
  <c r="D2284" i="4"/>
  <c r="D2283" i="4"/>
  <c r="D2282" i="4"/>
  <c r="D2281" i="4"/>
  <c r="D2280" i="4"/>
  <c r="D2279" i="4"/>
  <c r="D2278" i="4"/>
  <c r="D2277" i="4"/>
  <c r="D2276" i="4"/>
  <c r="D2275" i="4"/>
  <c r="D2274" i="4"/>
  <c r="D2273" i="4"/>
  <c r="D2272" i="4"/>
  <c r="D2271" i="4"/>
  <c r="D2270" i="4"/>
  <c r="D2269" i="4"/>
  <c r="D2268" i="4"/>
  <c r="D2267" i="4"/>
  <c r="D2266" i="4"/>
  <c r="D2265" i="4"/>
  <c r="D2264" i="4"/>
  <c r="D2263" i="4"/>
  <c r="D2262" i="4"/>
  <c r="D2261" i="4"/>
  <c r="D2260" i="4"/>
  <c r="D2259" i="4"/>
  <c r="D2258" i="4"/>
  <c r="D2257" i="4"/>
  <c r="D2256" i="4"/>
  <c r="D2255" i="4"/>
  <c r="D2254" i="4"/>
  <c r="D2253" i="4"/>
  <c r="D2252" i="4"/>
  <c r="D2251" i="4"/>
  <c r="D2250" i="4"/>
  <c r="D2249" i="4"/>
  <c r="D2248" i="4"/>
  <c r="D2247" i="4"/>
  <c r="D2246" i="4"/>
  <c r="D2245" i="4"/>
  <c r="D2244" i="4"/>
  <c r="D2243" i="4"/>
  <c r="D2242" i="4"/>
  <c r="D2241" i="4"/>
  <c r="D2240" i="4"/>
  <c r="D2239" i="4"/>
  <c r="D2238" i="4"/>
  <c r="D2237" i="4"/>
  <c r="D2236" i="4"/>
  <c r="D2235" i="4"/>
  <c r="D2234" i="4"/>
  <c r="D2233" i="4"/>
  <c r="D2232" i="4"/>
  <c r="D2231" i="4"/>
  <c r="D2230" i="4"/>
  <c r="D2229" i="4"/>
  <c r="D2228" i="4"/>
  <c r="D2227" i="4"/>
  <c r="D2226" i="4"/>
  <c r="D2225" i="4"/>
  <c r="D2224" i="4"/>
  <c r="D2223" i="4"/>
  <c r="D2222" i="4"/>
  <c r="D2221" i="4"/>
  <c r="D2220" i="4"/>
  <c r="D2219" i="4"/>
  <c r="D2218" i="4"/>
  <c r="D2217" i="4"/>
  <c r="D2216" i="4"/>
  <c r="D2215" i="4"/>
  <c r="D2214" i="4"/>
  <c r="D2213" i="4"/>
  <c r="D2212" i="4"/>
  <c r="D2211" i="4"/>
  <c r="D2210" i="4"/>
  <c r="D2209" i="4"/>
  <c r="D2208" i="4"/>
  <c r="D2207" i="4"/>
  <c r="D2206" i="4"/>
  <c r="D2205" i="4"/>
  <c r="D2204" i="4"/>
  <c r="D2203" i="4"/>
  <c r="D2202" i="4"/>
  <c r="D2201" i="4"/>
  <c r="D2200" i="4"/>
  <c r="D2199" i="4"/>
  <c r="D2198" i="4"/>
  <c r="D2197" i="4"/>
  <c r="D2196" i="4"/>
  <c r="D2195" i="4"/>
  <c r="D2194" i="4"/>
  <c r="D2193" i="4"/>
  <c r="D2192" i="4"/>
  <c r="D2191" i="4"/>
  <c r="D2190" i="4"/>
  <c r="D2189" i="4"/>
  <c r="D2188" i="4"/>
  <c r="D2187" i="4"/>
  <c r="D2186" i="4"/>
  <c r="D2185" i="4"/>
  <c r="D2184" i="4"/>
  <c r="D2183" i="4"/>
  <c r="D2182" i="4"/>
  <c r="D2181" i="4"/>
  <c r="D2180" i="4"/>
  <c r="D2179" i="4"/>
  <c r="D2178" i="4"/>
  <c r="D2177" i="4"/>
  <c r="D2176" i="4"/>
  <c r="D2175" i="4"/>
  <c r="D2174" i="4"/>
  <c r="D2173" i="4"/>
  <c r="D2172" i="4"/>
  <c r="D2171" i="4"/>
  <c r="D2170" i="4"/>
  <c r="D2169" i="4"/>
  <c r="D2168" i="4"/>
  <c r="D2167" i="4"/>
  <c r="D2166" i="4"/>
  <c r="D2165" i="4"/>
  <c r="D2164" i="4"/>
  <c r="D2163" i="4"/>
  <c r="D2162" i="4"/>
  <c r="D2161" i="4"/>
  <c r="D2160" i="4"/>
  <c r="D2159" i="4"/>
  <c r="D2158" i="4"/>
  <c r="D2157" i="4"/>
  <c r="D2156" i="4"/>
  <c r="D2155" i="4"/>
  <c r="D2154" i="4"/>
  <c r="D2153" i="4"/>
  <c r="D2152" i="4"/>
  <c r="D2151" i="4"/>
  <c r="D2150" i="4"/>
  <c r="D2149" i="4"/>
  <c r="D2148" i="4"/>
  <c r="D2147" i="4"/>
  <c r="D2146" i="4"/>
  <c r="D2145" i="4"/>
  <c r="D2144" i="4"/>
  <c r="D2143" i="4"/>
  <c r="D2142" i="4"/>
  <c r="D2141" i="4"/>
  <c r="D2140" i="4"/>
  <c r="D2139" i="4"/>
  <c r="D2138" i="4"/>
  <c r="D2137" i="4"/>
  <c r="D2136" i="4"/>
  <c r="D2135" i="4"/>
  <c r="D2134" i="4"/>
  <c r="D2133" i="4"/>
  <c r="D2132" i="4"/>
  <c r="D2131" i="4"/>
  <c r="D2130" i="4"/>
  <c r="D2129" i="4"/>
  <c r="D2128" i="4"/>
  <c r="D2127" i="4"/>
  <c r="D2126" i="4"/>
  <c r="D2125" i="4"/>
  <c r="D2124" i="4"/>
  <c r="D2123" i="4"/>
  <c r="D2122" i="4"/>
  <c r="D2121" i="4"/>
  <c r="D2120" i="4"/>
  <c r="D2119" i="4"/>
  <c r="D2118" i="4"/>
  <c r="D2117" i="4"/>
  <c r="D2116" i="4"/>
  <c r="D2115" i="4"/>
  <c r="D2114" i="4"/>
  <c r="D2113" i="4"/>
  <c r="D2112" i="4"/>
  <c r="D2111" i="4"/>
  <c r="D2110" i="4"/>
  <c r="D2109" i="4"/>
  <c r="D2108" i="4"/>
  <c r="D2107" i="4"/>
  <c r="D2106" i="4"/>
  <c r="D2105" i="4"/>
  <c r="D2104" i="4"/>
  <c r="D2103" i="4"/>
  <c r="D2102" i="4"/>
  <c r="D2101" i="4"/>
  <c r="D2100" i="4"/>
  <c r="D2099" i="4"/>
  <c r="D2098" i="4"/>
  <c r="D2097" i="4"/>
  <c r="D2096" i="4"/>
  <c r="D2095" i="4"/>
  <c r="D2094" i="4"/>
  <c r="D2093" i="4"/>
  <c r="D2092" i="4"/>
  <c r="D2091" i="4"/>
  <c r="D2090" i="4"/>
  <c r="D2089" i="4"/>
  <c r="D2088" i="4"/>
  <c r="D2087" i="4"/>
  <c r="D2086" i="4"/>
  <c r="D2085" i="4"/>
  <c r="D2084" i="4"/>
  <c r="D2083" i="4"/>
  <c r="D2082" i="4"/>
  <c r="D2081" i="4"/>
  <c r="D2080" i="4"/>
  <c r="D2079" i="4"/>
  <c r="D2078" i="4"/>
  <c r="D2077" i="4"/>
  <c r="D2076" i="4"/>
  <c r="D2075" i="4"/>
  <c r="D2074" i="4"/>
  <c r="D2073" i="4"/>
  <c r="D2072" i="4"/>
  <c r="D2071" i="4"/>
  <c r="D2070" i="4"/>
  <c r="D2069" i="4"/>
  <c r="D2068" i="4"/>
  <c r="D2067" i="4"/>
  <c r="D2066" i="4"/>
  <c r="D2065" i="4"/>
  <c r="D2064" i="4"/>
  <c r="D2063" i="4"/>
  <c r="D2062" i="4"/>
  <c r="D2061" i="4"/>
  <c r="D2060" i="4"/>
  <c r="D2059" i="4"/>
  <c r="D2058" i="4"/>
  <c r="D2057" i="4"/>
  <c r="D2056" i="4"/>
  <c r="D2055" i="4"/>
  <c r="D2054" i="4"/>
  <c r="D2053" i="4"/>
  <c r="D2052" i="4"/>
  <c r="D2051" i="4"/>
  <c r="D2050" i="4"/>
  <c r="D2049" i="4"/>
  <c r="D2048" i="4"/>
  <c r="D2047" i="4"/>
  <c r="D2046" i="4"/>
  <c r="D2045" i="4"/>
  <c r="D2044" i="4"/>
  <c r="D2043" i="4"/>
  <c r="D2042" i="4"/>
  <c r="D2041" i="4"/>
  <c r="D2040" i="4"/>
  <c r="D2039" i="4"/>
  <c r="D2038" i="4"/>
  <c r="D2037" i="4"/>
  <c r="D2036" i="4"/>
  <c r="D2035" i="4"/>
  <c r="D2034" i="4"/>
  <c r="D2033" i="4"/>
  <c r="D2032" i="4"/>
  <c r="D2031" i="4"/>
  <c r="D2030" i="4"/>
  <c r="D2029" i="4"/>
  <c r="D2028" i="4"/>
  <c r="D2027" i="4"/>
  <c r="D2026" i="4"/>
  <c r="D2025" i="4"/>
  <c r="D2024" i="4"/>
  <c r="D2023" i="4"/>
  <c r="D2022" i="4"/>
  <c r="D2021" i="4"/>
  <c r="D2020" i="4"/>
  <c r="D2019" i="4"/>
  <c r="D2018" i="4"/>
  <c r="D2017" i="4"/>
  <c r="D2016" i="4"/>
  <c r="D2015" i="4"/>
  <c r="D2014" i="4"/>
  <c r="D2013" i="4"/>
  <c r="D2012" i="4"/>
  <c r="D2011" i="4"/>
  <c r="D2010" i="4"/>
  <c r="D2009" i="4"/>
  <c r="D2008" i="4"/>
  <c r="D2007" i="4"/>
  <c r="D2006" i="4"/>
  <c r="D2005" i="4"/>
  <c r="D2004" i="4"/>
  <c r="D2003" i="4"/>
  <c r="D2002" i="4"/>
  <c r="D2001" i="4"/>
  <c r="D2000" i="4"/>
  <c r="D1999" i="4"/>
  <c r="D1998" i="4"/>
  <c r="D1997" i="4"/>
  <c r="D1996" i="4"/>
  <c r="D1995" i="4"/>
  <c r="D1994" i="4"/>
  <c r="D1993" i="4"/>
  <c r="D1992" i="4"/>
  <c r="D1991" i="4"/>
  <c r="D1990" i="4"/>
  <c r="D1989" i="4"/>
  <c r="D1988" i="4"/>
  <c r="D1987" i="4"/>
  <c r="D1986" i="4"/>
  <c r="D1985" i="4"/>
  <c r="D1984" i="4"/>
  <c r="D1983" i="4"/>
  <c r="D1982" i="4"/>
  <c r="D1981" i="4"/>
  <c r="D1980" i="4"/>
  <c r="D1979" i="4"/>
  <c r="D1978" i="4"/>
  <c r="D1977" i="4"/>
  <c r="D1976" i="4"/>
  <c r="D1975" i="4"/>
  <c r="D1974" i="4"/>
  <c r="D1973" i="4"/>
  <c r="D1972" i="4"/>
  <c r="D1971" i="4"/>
  <c r="D1970" i="4"/>
  <c r="D1969" i="4"/>
  <c r="D1968" i="4"/>
  <c r="D1967" i="4"/>
  <c r="D1966" i="4"/>
  <c r="D1965" i="4"/>
  <c r="D1964" i="4"/>
  <c r="D1963" i="4"/>
  <c r="D1962" i="4"/>
  <c r="D1961" i="4"/>
  <c r="D1960" i="4"/>
  <c r="D1959" i="4"/>
  <c r="D1958" i="4"/>
  <c r="D1957" i="4"/>
  <c r="D1956" i="4"/>
  <c r="D1955" i="4"/>
  <c r="D1954" i="4"/>
  <c r="D1953" i="4"/>
  <c r="D1952" i="4"/>
  <c r="D1951" i="4"/>
  <c r="D1950" i="4"/>
  <c r="D1949" i="4"/>
  <c r="D1948" i="4"/>
  <c r="D1947" i="4"/>
  <c r="D1946" i="4"/>
  <c r="D1945" i="4"/>
  <c r="D1944" i="4"/>
  <c r="D1943" i="4"/>
  <c r="D1942" i="4"/>
  <c r="D1941" i="4"/>
  <c r="D1940" i="4"/>
  <c r="D1939" i="4"/>
  <c r="D1938" i="4"/>
  <c r="D1937" i="4"/>
  <c r="D1936" i="4"/>
  <c r="D1935" i="4"/>
  <c r="D1934" i="4"/>
  <c r="D1933" i="4"/>
  <c r="D1932" i="4"/>
  <c r="D1931" i="4"/>
  <c r="D1930" i="4"/>
  <c r="D1929" i="4"/>
  <c r="D1928" i="4"/>
  <c r="D1927" i="4"/>
  <c r="D1926" i="4"/>
  <c r="D1925" i="4"/>
  <c r="D1924" i="4"/>
  <c r="D1923" i="4"/>
  <c r="D1922" i="4"/>
  <c r="D1921" i="4"/>
  <c r="D1920" i="4"/>
  <c r="D1919" i="4"/>
  <c r="D1918" i="4"/>
  <c r="D1917" i="4"/>
  <c r="D1916" i="4"/>
  <c r="D1915" i="4"/>
  <c r="D1914" i="4"/>
  <c r="D1913" i="4"/>
  <c r="D1912" i="4"/>
  <c r="D1911" i="4"/>
  <c r="D1910" i="4"/>
  <c r="D1909" i="4"/>
  <c r="D1908" i="4"/>
  <c r="D1907" i="4"/>
  <c r="D1906" i="4"/>
  <c r="D1905" i="4"/>
  <c r="D1904" i="4"/>
  <c r="D1903" i="4"/>
  <c r="D1902" i="4"/>
  <c r="D1901" i="4"/>
  <c r="D1900" i="4"/>
  <c r="D1899" i="4"/>
  <c r="D1898" i="4"/>
  <c r="D1897" i="4"/>
  <c r="D1896" i="4"/>
  <c r="D1895" i="4"/>
  <c r="D1894" i="4"/>
  <c r="D1893" i="4"/>
  <c r="D1892" i="4"/>
  <c r="D1891" i="4"/>
  <c r="D1890" i="4"/>
  <c r="D1889" i="4"/>
  <c r="D1888" i="4"/>
  <c r="D1887" i="4"/>
  <c r="D1886" i="4"/>
  <c r="D1885" i="4"/>
  <c r="D1884" i="4"/>
  <c r="D1883" i="4"/>
  <c r="D1882" i="4"/>
  <c r="D1881" i="4"/>
  <c r="D1880" i="4"/>
  <c r="D1879" i="4"/>
  <c r="D1878" i="4"/>
  <c r="D1877" i="4"/>
  <c r="D1876" i="4"/>
  <c r="D1875" i="4"/>
  <c r="D1874" i="4"/>
  <c r="D1873" i="4"/>
  <c r="D1872" i="4"/>
  <c r="D1871" i="4"/>
  <c r="D1870" i="4"/>
  <c r="D1869" i="4"/>
  <c r="D1868" i="4"/>
  <c r="D1867" i="4"/>
  <c r="D1866" i="4"/>
  <c r="D1865" i="4"/>
  <c r="D1864" i="4"/>
  <c r="D1863" i="4"/>
  <c r="D1862" i="4"/>
  <c r="D1861" i="4"/>
  <c r="D1860" i="4"/>
  <c r="D1859" i="4"/>
  <c r="D1858" i="4"/>
  <c r="D1857" i="4"/>
  <c r="D1856" i="4"/>
  <c r="D1855" i="4"/>
  <c r="D1854" i="4"/>
  <c r="D1853" i="4"/>
  <c r="D1852" i="4"/>
  <c r="D1851" i="4"/>
  <c r="D1850" i="4"/>
  <c r="D1849" i="4"/>
  <c r="D1848" i="4"/>
  <c r="D1847" i="4"/>
  <c r="D1846" i="4"/>
  <c r="D1845" i="4"/>
  <c r="D1844" i="4"/>
  <c r="D1843" i="4"/>
  <c r="D1842" i="4"/>
  <c r="D1841" i="4"/>
  <c r="D1840" i="4"/>
  <c r="D1839" i="4"/>
  <c r="D1838" i="4"/>
  <c r="D1837" i="4"/>
  <c r="D1836" i="4"/>
  <c r="D1835" i="4"/>
  <c r="D1834" i="4"/>
  <c r="D1833" i="4"/>
  <c r="D1832" i="4"/>
  <c r="D1831" i="4"/>
  <c r="D1830" i="4"/>
  <c r="D1829" i="4"/>
  <c r="D1828" i="4"/>
  <c r="D1827" i="4"/>
  <c r="D1826" i="4"/>
  <c r="D1825" i="4"/>
  <c r="D1824" i="4"/>
  <c r="D1823" i="4"/>
  <c r="D1822" i="4"/>
  <c r="D1821" i="4"/>
  <c r="D1820" i="4"/>
  <c r="D1819" i="4"/>
  <c r="D1818" i="4"/>
  <c r="D1817" i="4"/>
  <c r="D1816" i="4"/>
  <c r="D1815" i="4"/>
  <c r="D1814" i="4"/>
  <c r="D1813" i="4"/>
  <c r="D1812" i="4"/>
  <c r="D1811" i="4"/>
  <c r="D1810" i="4"/>
  <c r="D1809" i="4"/>
  <c r="D1808" i="4"/>
  <c r="D1807" i="4"/>
  <c r="D1806" i="4"/>
  <c r="D1805" i="4"/>
  <c r="D1804" i="4"/>
  <c r="D1803" i="4"/>
  <c r="D1802" i="4"/>
  <c r="D1801" i="4"/>
  <c r="D1800" i="4"/>
  <c r="D1799" i="4"/>
  <c r="D1798" i="4"/>
  <c r="D1797" i="4"/>
  <c r="D1796" i="4"/>
  <c r="D1795" i="4"/>
  <c r="D1794" i="4"/>
  <c r="D1793" i="4"/>
  <c r="D1792" i="4"/>
  <c r="D1791" i="4"/>
  <c r="D1790" i="4"/>
  <c r="D1789" i="4"/>
  <c r="D1788" i="4"/>
  <c r="D1787" i="4"/>
  <c r="D1786" i="4"/>
  <c r="D1785" i="4"/>
  <c r="D1784" i="4"/>
  <c r="D1783" i="4"/>
  <c r="D1782" i="4"/>
  <c r="D1781" i="4"/>
  <c r="D1780" i="4"/>
  <c r="D1779" i="4"/>
  <c r="D1778" i="4"/>
  <c r="D1777" i="4"/>
  <c r="D1776" i="4"/>
  <c r="D1775" i="4"/>
  <c r="D1774" i="4"/>
  <c r="D1773" i="4"/>
  <c r="D1772" i="4"/>
  <c r="D1771" i="4"/>
  <c r="D1770" i="4"/>
  <c r="D1769" i="4"/>
  <c r="D1768" i="4"/>
  <c r="D1767" i="4"/>
  <c r="D1766" i="4"/>
  <c r="D1765" i="4"/>
  <c r="D1764" i="4"/>
  <c r="D1763" i="4"/>
  <c r="D1762" i="4"/>
  <c r="D1761" i="4"/>
  <c r="D1760" i="4"/>
  <c r="D1759" i="4"/>
  <c r="D1758" i="4"/>
  <c r="D1757" i="4"/>
  <c r="D1756" i="4"/>
  <c r="D1755" i="4"/>
  <c r="D1754" i="4"/>
  <c r="D1753" i="4"/>
  <c r="D1752" i="4"/>
  <c r="D1751" i="4"/>
  <c r="D1750" i="4"/>
  <c r="D1749" i="4"/>
  <c r="D1748" i="4"/>
  <c r="D1747" i="4"/>
  <c r="D1746" i="4"/>
  <c r="D1745" i="4"/>
  <c r="D1744" i="4"/>
  <c r="D1743" i="4"/>
  <c r="D1742" i="4"/>
  <c r="D1741" i="4"/>
  <c r="D1740" i="4"/>
  <c r="D1739" i="4"/>
  <c r="D1738" i="4"/>
  <c r="D1737" i="4"/>
  <c r="D1736" i="4"/>
  <c r="D1735" i="4"/>
  <c r="D1734" i="4"/>
  <c r="D1733" i="4"/>
  <c r="D1732" i="4"/>
  <c r="D1731" i="4"/>
  <c r="D1730" i="4"/>
  <c r="D1729" i="4"/>
  <c r="D1728" i="4"/>
  <c r="D1727" i="4"/>
  <c r="D1726" i="4"/>
  <c r="D1725" i="4"/>
  <c r="D1724" i="4"/>
  <c r="D1723" i="4"/>
  <c r="D1722" i="4"/>
  <c r="D1721" i="4"/>
  <c r="D1720" i="4"/>
  <c r="D1719" i="4"/>
  <c r="D1718" i="4"/>
  <c r="D1717" i="4"/>
  <c r="D1716" i="4"/>
  <c r="D1715" i="4"/>
  <c r="D1714" i="4"/>
  <c r="D1713" i="4"/>
  <c r="D1712" i="4"/>
  <c r="D1711" i="4"/>
  <c r="D1710" i="4"/>
  <c r="D1709" i="4"/>
  <c r="D1708" i="4"/>
  <c r="D1707" i="4"/>
  <c r="D1706" i="4"/>
  <c r="D1705" i="4"/>
  <c r="D1704" i="4"/>
  <c r="D1703" i="4"/>
  <c r="D1702" i="4"/>
  <c r="D1701" i="4"/>
  <c r="D1700" i="4"/>
  <c r="D1699" i="4"/>
  <c r="D1698" i="4"/>
  <c r="D1697" i="4"/>
  <c r="D1696" i="4"/>
  <c r="D1695" i="4"/>
  <c r="D1694" i="4"/>
  <c r="D1693" i="4"/>
  <c r="D1692" i="4"/>
  <c r="D1691" i="4"/>
  <c r="D1690" i="4"/>
  <c r="D1689" i="4"/>
  <c r="D1688" i="4"/>
  <c r="D1687" i="4"/>
  <c r="D1686" i="4"/>
  <c r="D1685" i="4"/>
  <c r="D1684" i="4"/>
  <c r="D1683" i="4"/>
  <c r="D1682" i="4"/>
  <c r="D1681" i="4"/>
  <c r="D1680" i="4"/>
  <c r="D1679" i="4"/>
  <c r="D1678" i="4"/>
  <c r="D1677" i="4"/>
  <c r="D1676" i="4"/>
  <c r="D1675" i="4"/>
  <c r="D1674" i="4"/>
  <c r="D1673" i="4"/>
  <c r="D1672" i="4"/>
  <c r="D1671" i="4"/>
  <c r="D1670" i="4"/>
  <c r="D1669" i="4"/>
  <c r="D1668" i="4"/>
  <c r="D1667" i="4"/>
  <c r="D1666" i="4"/>
  <c r="D1665" i="4"/>
  <c r="D1664" i="4"/>
  <c r="D1663" i="4"/>
  <c r="D1662" i="4"/>
  <c r="D1661" i="4"/>
  <c r="D1660" i="4"/>
  <c r="D1659" i="4"/>
  <c r="D1658" i="4"/>
  <c r="D1657" i="4"/>
  <c r="D1656" i="4"/>
  <c r="D1655" i="4"/>
  <c r="D1654" i="4"/>
  <c r="D1653" i="4"/>
  <c r="D1652" i="4"/>
  <c r="D1651" i="4"/>
  <c r="D1650" i="4"/>
  <c r="D1649" i="4"/>
  <c r="D1648" i="4"/>
  <c r="D1647" i="4"/>
  <c r="D1646" i="4"/>
  <c r="D1645" i="4"/>
  <c r="D1644" i="4"/>
  <c r="D1643" i="4"/>
  <c r="D1642" i="4"/>
  <c r="D1641" i="4"/>
  <c r="D1640" i="4"/>
  <c r="D1639" i="4"/>
  <c r="D1638" i="4"/>
  <c r="D1637" i="4"/>
  <c r="D1636" i="4"/>
  <c r="D1635" i="4"/>
  <c r="D1634" i="4"/>
  <c r="D1633" i="4"/>
  <c r="D1632" i="4"/>
  <c r="D1631" i="4"/>
  <c r="D1630" i="4"/>
  <c r="D1629" i="4"/>
  <c r="D1628" i="4"/>
  <c r="D1627" i="4"/>
  <c r="D1626" i="4"/>
  <c r="D1625" i="4"/>
  <c r="D1624" i="4"/>
  <c r="D1623" i="4"/>
  <c r="D1622" i="4"/>
  <c r="D1621" i="4"/>
  <c r="D1620" i="4"/>
  <c r="D1619" i="4"/>
  <c r="D1618" i="4"/>
  <c r="D1617" i="4"/>
  <c r="D1616" i="4"/>
  <c r="D1615" i="4"/>
  <c r="D1614" i="4"/>
  <c r="D1613" i="4"/>
  <c r="D1612" i="4"/>
  <c r="D1611" i="4"/>
  <c r="D1610" i="4"/>
  <c r="D1609" i="4"/>
  <c r="D1608" i="4"/>
  <c r="D1607" i="4"/>
  <c r="D1606" i="4"/>
  <c r="D1605" i="4"/>
  <c r="D1604" i="4"/>
  <c r="D1603" i="4"/>
  <c r="D1602" i="4"/>
  <c r="D1601" i="4"/>
  <c r="D1600" i="4"/>
  <c r="D1599" i="4"/>
  <c r="D1598" i="4"/>
  <c r="D1597" i="4"/>
  <c r="D1596" i="4"/>
  <c r="D1595" i="4"/>
  <c r="D1594" i="4"/>
  <c r="D1593" i="4"/>
  <c r="D1592" i="4"/>
  <c r="D1591" i="4"/>
  <c r="D1590" i="4"/>
  <c r="D1589" i="4"/>
  <c r="D1588" i="4"/>
  <c r="D1587" i="4"/>
  <c r="D1586" i="4"/>
  <c r="D1585" i="4"/>
  <c r="D1584" i="4"/>
  <c r="D1583" i="4"/>
  <c r="D1582" i="4"/>
  <c r="D1581" i="4"/>
  <c r="D1580" i="4"/>
  <c r="D1579" i="4"/>
  <c r="D1578" i="4"/>
  <c r="D1577" i="4"/>
  <c r="D1576" i="4"/>
  <c r="D1575" i="4"/>
  <c r="D1574" i="4"/>
  <c r="D1573" i="4"/>
  <c r="D1572" i="4"/>
  <c r="D1571" i="4"/>
  <c r="D1570" i="4"/>
  <c r="D1569" i="4"/>
  <c r="D1568" i="4"/>
  <c r="D1567" i="4"/>
  <c r="D1566" i="4"/>
  <c r="D1565" i="4"/>
  <c r="D1564" i="4"/>
  <c r="D1563" i="4"/>
  <c r="D1562" i="4"/>
  <c r="D1561" i="4"/>
  <c r="D1560" i="4"/>
  <c r="D1559" i="4"/>
  <c r="D1558" i="4"/>
  <c r="D1557" i="4"/>
  <c r="D1556" i="4"/>
  <c r="D1555" i="4"/>
  <c r="D1554" i="4"/>
  <c r="D1553" i="4"/>
  <c r="D1552" i="4"/>
  <c r="D1551" i="4"/>
  <c r="D1550" i="4"/>
  <c r="D1549" i="4"/>
  <c r="D1548" i="4"/>
  <c r="D1547" i="4"/>
  <c r="D1546" i="4"/>
  <c r="D1545" i="4"/>
  <c r="D1544" i="4"/>
  <c r="D1543" i="4"/>
  <c r="D1542" i="4"/>
  <c r="D1541" i="4"/>
  <c r="D1540" i="4"/>
  <c r="D1539" i="4"/>
  <c r="D1538" i="4"/>
  <c r="D1537" i="4"/>
  <c r="D1536" i="4"/>
  <c r="D1535" i="4"/>
  <c r="D1534" i="4"/>
  <c r="D1533" i="4"/>
  <c r="D1532" i="4"/>
  <c r="D1531" i="4"/>
  <c r="D1530" i="4"/>
  <c r="D1529" i="4"/>
  <c r="D1528" i="4"/>
  <c r="D1527" i="4"/>
  <c r="D1526" i="4"/>
  <c r="D1525" i="4"/>
  <c r="D1524" i="4"/>
  <c r="D1523" i="4"/>
  <c r="D1522" i="4"/>
  <c r="D1521" i="4"/>
  <c r="D1520" i="4"/>
  <c r="D1519" i="4"/>
  <c r="D1518" i="4"/>
  <c r="D1517" i="4"/>
  <c r="D1516" i="4"/>
  <c r="D1515" i="4"/>
  <c r="D1514" i="4"/>
  <c r="D1513" i="4"/>
  <c r="D1512" i="4"/>
  <c r="D1511" i="4"/>
  <c r="D1510" i="4"/>
  <c r="D1509" i="4"/>
  <c r="D1508" i="4"/>
  <c r="D1507" i="4"/>
  <c r="D1506" i="4"/>
  <c r="D1505" i="4"/>
  <c r="D1504" i="4"/>
  <c r="D1503" i="4"/>
  <c r="D1502" i="4"/>
  <c r="D1501" i="4"/>
  <c r="D1500" i="4"/>
  <c r="D1499" i="4"/>
  <c r="D1498" i="4"/>
  <c r="D1497" i="4"/>
  <c r="D1496" i="4"/>
  <c r="D1495" i="4"/>
  <c r="D1494" i="4"/>
  <c r="D1493" i="4"/>
  <c r="D1492" i="4"/>
  <c r="D1491" i="4"/>
  <c r="D1490" i="4"/>
  <c r="D1489" i="4"/>
  <c r="D1488" i="4"/>
  <c r="D1487" i="4"/>
  <c r="D1486" i="4"/>
  <c r="D1485" i="4"/>
  <c r="D1484" i="4"/>
  <c r="D1483" i="4"/>
  <c r="D1482" i="4"/>
  <c r="D1481" i="4"/>
  <c r="D1480" i="4"/>
  <c r="D1479" i="4"/>
  <c r="D1478" i="4"/>
  <c r="D1477" i="4"/>
  <c r="D1476" i="4"/>
  <c r="D1475" i="4"/>
  <c r="D1474" i="4"/>
  <c r="D1473" i="4"/>
  <c r="D1472" i="4"/>
  <c r="D1471" i="4"/>
  <c r="D1470" i="4"/>
  <c r="D1469" i="4"/>
  <c r="D1468" i="4"/>
  <c r="D1467" i="4"/>
  <c r="D1466" i="4"/>
  <c r="D1465" i="4"/>
  <c r="D1464" i="4"/>
  <c r="D1463" i="4"/>
  <c r="D1462" i="4"/>
  <c r="D1461" i="4"/>
  <c r="D1460" i="4"/>
  <c r="D1459" i="4"/>
  <c r="D1458" i="4"/>
  <c r="D1457" i="4"/>
  <c r="D1456" i="4"/>
  <c r="D1455" i="4"/>
  <c r="D1454" i="4"/>
  <c r="D1453" i="4"/>
  <c r="D1452" i="4"/>
  <c r="D1451" i="4"/>
  <c r="D1450" i="4"/>
  <c r="D1449" i="4"/>
  <c r="D1448" i="4"/>
  <c r="D1447" i="4"/>
  <c r="D1446" i="4"/>
  <c r="D1445" i="4"/>
  <c r="D1444" i="4"/>
  <c r="D1443" i="4"/>
  <c r="D1442" i="4"/>
  <c r="D1441" i="4"/>
  <c r="D1440" i="4"/>
  <c r="D1439" i="4"/>
  <c r="D1438" i="4"/>
  <c r="D1437" i="4"/>
  <c r="D1436" i="4"/>
  <c r="D1435" i="4"/>
  <c r="D1434" i="4"/>
  <c r="D1433" i="4"/>
  <c r="D1432" i="4"/>
  <c r="D1431" i="4"/>
  <c r="D1430" i="4"/>
  <c r="D1429" i="4"/>
  <c r="D1428" i="4"/>
  <c r="D1427" i="4"/>
  <c r="D1426" i="4"/>
  <c r="D1425" i="4"/>
  <c r="D1424" i="4"/>
  <c r="D1423" i="4"/>
  <c r="D1422" i="4"/>
  <c r="D1421" i="4"/>
  <c r="D1420" i="4"/>
  <c r="D1419" i="4"/>
  <c r="D1418" i="4"/>
  <c r="D1417" i="4"/>
  <c r="D1416" i="4"/>
  <c r="D1415" i="4"/>
  <c r="D1414" i="4"/>
  <c r="D1413" i="4"/>
  <c r="D1412" i="4"/>
  <c r="D1411" i="4"/>
  <c r="D1410" i="4"/>
  <c r="D1409" i="4"/>
  <c r="D1408" i="4"/>
  <c r="D1407" i="4"/>
  <c r="D1406" i="4"/>
  <c r="D1405" i="4"/>
  <c r="D1404" i="4"/>
  <c r="D1403" i="4"/>
  <c r="D1402" i="4"/>
  <c r="D1401" i="4"/>
  <c r="D1400" i="4"/>
  <c r="D1399" i="4"/>
  <c r="D1398" i="4"/>
  <c r="D1397" i="4"/>
  <c r="D1396" i="4"/>
  <c r="D1395" i="4"/>
  <c r="D1394" i="4"/>
  <c r="D1393" i="4"/>
  <c r="D1392" i="4"/>
  <c r="D1391" i="4"/>
  <c r="D1390" i="4"/>
  <c r="D1389" i="4"/>
  <c r="D1388" i="4"/>
  <c r="D1387" i="4"/>
  <c r="D1386" i="4"/>
  <c r="D1385" i="4"/>
  <c r="D1384" i="4"/>
  <c r="D1383" i="4"/>
  <c r="D1382" i="4"/>
  <c r="D1381" i="4"/>
  <c r="D1380" i="4"/>
  <c r="D1379" i="4"/>
  <c r="D1378" i="4"/>
  <c r="D1377" i="4"/>
  <c r="D1376" i="4"/>
  <c r="D1375" i="4"/>
  <c r="D1374" i="4"/>
  <c r="D1373" i="4"/>
  <c r="D1372" i="4"/>
  <c r="D1371" i="4"/>
  <c r="D1370" i="4"/>
  <c r="D1369" i="4"/>
  <c r="D1368" i="4"/>
  <c r="D1367" i="4"/>
  <c r="D1366" i="4"/>
  <c r="D1365" i="4"/>
  <c r="D1364" i="4"/>
  <c r="D1363" i="4"/>
  <c r="D1362" i="4"/>
  <c r="D1361" i="4"/>
  <c r="D1360" i="4"/>
  <c r="D1359" i="4"/>
  <c r="D1358" i="4"/>
  <c r="D1357" i="4"/>
  <c r="D1356" i="4"/>
  <c r="D1355" i="4"/>
  <c r="D1354" i="4"/>
  <c r="D1353" i="4"/>
  <c r="D1352" i="4"/>
  <c r="D1351" i="4"/>
  <c r="D1350" i="4"/>
  <c r="D1349" i="4"/>
  <c r="D1348" i="4"/>
  <c r="D1347" i="4"/>
  <c r="D1346" i="4"/>
  <c r="D1345" i="4"/>
  <c r="D1344" i="4"/>
  <c r="D1343" i="4"/>
  <c r="D1342" i="4"/>
  <c r="D1341" i="4"/>
  <c r="D1340" i="4"/>
  <c r="D1339" i="4"/>
  <c r="D1338" i="4"/>
  <c r="D1337" i="4"/>
  <c r="D1336" i="4"/>
  <c r="D1335" i="4"/>
  <c r="D1334" i="4"/>
  <c r="D1333" i="4"/>
  <c r="D1332" i="4"/>
  <c r="D1331" i="4"/>
  <c r="D1330" i="4"/>
  <c r="D1329" i="4"/>
  <c r="D1328" i="4"/>
  <c r="D1327" i="4"/>
  <c r="D1326" i="4"/>
  <c r="D1325" i="4"/>
  <c r="D1324" i="4"/>
  <c r="D1323" i="4"/>
  <c r="D1322" i="4"/>
  <c r="D1321" i="4"/>
  <c r="D1320" i="4"/>
  <c r="D1319" i="4"/>
  <c r="D1318" i="4"/>
  <c r="D1317" i="4"/>
  <c r="D1316" i="4"/>
  <c r="D1315" i="4"/>
  <c r="D1314" i="4"/>
  <c r="D1313" i="4"/>
  <c r="D1312" i="4"/>
  <c r="D1311" i="4"/>
  <c r="D1310" i="4"/>
  <c r="D1309" i="4"/>
  <c r="D1308" i="4"/>
  <c r="D1307" i="4"/>
  <c r="D1306" i="4"/>
  <c r="D1305" i="4"/>
  <c r="D1304" i="4"/>
  <c r="D1303" i="4"/>
  <c r="D1302" i="4"/>
  <c r="D1301" i="4"/>
  <c r="D1300" i="4"/>
  <c r="D1299" i="4"/>
  <c r="D1298" i="4"/>
  <c r="D1297" i="4"/>
  <c r="D1296" i="4"/>
  <c r="D1295" i="4"/>
  <c r="D1294" i="4"/>
  <c r="D1293" i="4"/>
  <c r="D1292" i="4"/>
  <c r="D1291" i="4"/>
  <c r="D1290" i="4"/>
  <c r="D1289" i="4"/>
  <c r="D1288" i="4"/>
  <c r="D1287" i="4"/>
  <c r="D1286" i="4"/>
  <c r="D1285" i="4"/>
  <c r="D1284" i="4"/>
  <c r="D1283" i="4"/>
  <c r="D1282" i="4"/>
  <c r="D1281" i="4"/>
  <c r="D1280" i="4"/>
  <c r="D1279" i="4"/>
  <c r="D1278" i="4"/>
  <c r="D1277" i="4"/>
  <c r="D1276" i="4"/>
  <c r="D1275" i="4"/>
  <c r="D1274" i="4"/>
  <c r="D1273" i="4"/>
  <c r="D1272" i="4"/>
  <c r="D1271" i="4"/>
  <c r="D1270" i="4"/>
  <c r="D1269" i="4"/>
  <c r="D1268" i="4"/>
  <c r="D1267" i="4"/>
  <c r="D1266" i="4"/>
  <c r="D1265" i="4"/>
  <c r="D1264" i="4"/>
  <c r="D1263" i="4"/>
  <c r="D1262" i="4"/>
  <c r="D1261" i="4"/>
  <c r="D1260" i="4"/>
  <c r="D1259" i="4"/>
  <c r="D1258" i="4"/>
  <c r="D1257" i="4"/>
  <c r="D1256" i="4"/>
  <c r="D1255" i="4"/>
  <c r="D1254" i="4"/>
  <c r="D1253" i="4"/>
  <c r="D1252" i="4"/>
  <c r="D1251" i="4"/>
  <c r="D1250" i="4"/>
  <c r="D1249" i="4"/>
  <c r="D1248" i="4"/>
  <c r="D1247" i="4"/>
  <c r="D1246" i="4"/>
  <c r="D1245" i="4"/>
  <c r="D1244" i="4"/>
  <c r="D1243" i="4"/>
  <c r="D1242" i="4"/>
  <c r="D1241" i="4"/>
  <c r="D1240" i="4"/>
  <c r="D1239" i="4"/>
  <c r="D1238" i="4"/>
  <c r="D1237" i="4"/>
  <c r="D1236" i="4"/>
  <c r="D1235" i="4"/>
  <c r="D1234" i="4"/>
  <c r="D1233" i="4"/>
  <c r="D1232" i="4"/>
  <c r="D1231" i="4"/>
  <c r="D1230" i="4"/>
  <c r="D1229" i="4"/>
  <c r="D1228" i="4"/>
  <c r="D1227" i="4"/>
  <c r="D1226" i="4"/>
  <c r="D1225" i="4"/>
  <c r="D1224" i="4"/>
  <c r="D1223" i="4"/>
  <c r="D1222" i="4"/>
  <c r="D1221" i="4"/>
  <c r="D1220" i="4"/>
  <c r="D1219" i="4"/>
  <c r="D1218" i="4"/>
  <c r="D1217" i="4"/>
  <c r="D1216" i="4"/>
  <c r="D1215" i="4"/>
  <c r="D1214" i="4"/>
  <c r="D1213" i="4"/>
  <c r="D1212" i="4"/>
  <c r="D1211" i="4"/>
  <c r="D1210" i="4"/>
  <c r="D1209" i="4"/>
  <c r="D1208" i="4"/>
  <c r="D1207" i="4"/>
  <c r="D1206" i="4"/>
  <c r="D1205" i="4"/>
  <c r="D1204" i="4"/>
  <c r="D1203" i="4"/>
  <c r="D1202" i="4"/>
  <c r="D1201" i="4"/>
  <c r="D1200" i="4"/>
  <c r="D1199" i="4"/>
  <c r="D1198" i="4"/>
  <c r="D1197" i="4"/>
  <c r="D1196" i="4"/>
  <c r="D1195" i="4"/>
  <c r="D1194" i="4"/>
  <c r="D1193" i="4"/>
  <c r="D1192" i="4"/>
  <c r="D1191" i="4"/>
  <c r="D1190" i="4"/>
  <c r="D1189" i="4"/>
  <c r="D1188" i="4"/>
  <c r="D1187" i="4"/>
  <c r="D1186" i="4"/>
  <c r="D1185" i="4"/>
  <c r="D1184" i="4"/>
  <c r="D1183" i="4"/>
  <c r="D1182" i="4"/>
  <c r="D1181" i="4"/>
  <c r="D1180" i="4"/>
  <c r="D1179" i="4"/>
  <c r="D1178" i="4"/>
  <c r="D1177" i="4"/>
  <c r="D1176" i="4"/>
  <c r="D1175" i="4"/>
  <c r="D1174" i="4"/>
  <c r="D1173" i="4"/>
  <c r="D1172" i="4"/>
  <c r="D1171" i="4"/>
  <c r="D1170" i="4"/>
  <c r="D1169" i="4"/>
  <c r="D1168" i="4"/>
  <c r="D1167" i="4"/>
  <c r="D1166" i="4"/>
  <c r="D1165" i="4"/>
  <c r="D1164" i="4"/>
  <c r="D1163" i="4"/>
  <c r="D1162" i="4"/>
  <c r="D1161" i="4"/>
  <c r="D1160" i="4"/>
  <c r="D1159" i="4"/>
  <c r="D1158" i="4"/>
  <c r="D1157" i="4"/>
  <c r="D1156" i="4"/>
  <c r="D1155" i="4"/>
  <c r="D1154" i="4"/>
  <c r="D1153" i="4"/>
  <c r="D1152" i="4"/>
  <c r="D1151" i="4"/>
  <c r="D1150" i="4"/>
  <c r="D1149" i="4"/>
  <c r="D1148" i="4"/>
  <c r="D1147" i="4"/>
  <c r="D1146" i="4"/>
  <c r="D1145" i="4"/>
  <c r="D1144" i="4"/>
  <c r="D1143" i="4"/>
  <c r="D1142" i="4"/>
  <c r="D1141" i="4"/>
  <c r="D1140" i="4"/>
  <c r="D1139" i="4"/>
  <c r="D1138" i="4"/>
  <c r="D1137" i="4"/>
  <c r="D1136" i="4"/>
  <c r="D1135" i="4"/>
  <c r="D1134" i="4"/>
  <c r="D1133" i="4"/>
  <c r="D1132" i="4"/>
  <c r="D1131" i="4"/>
  <c r="D1130" i="4"/>
  <c r="D1129" i="4"/>
  <c r="D1128" i="4"/>
  <c r="D1127" i="4"/>
  <c r="D1126" i="4"/>
  <c r="D1125" i="4"/>
  <c r="D1124" i="4"/>
  <c r="D1123" i="4"/>
  <c r="D1122" i="4"/>
  <c r="D1121" i="4"/>
  <c r="D1120" i="4"/>
  <c r="D1119" i="4"/>
  <c r="D1118" i="4"/>
  <c r="D1117" i="4"/>
  <c r="D1116" i="4"/>
  <c r="D1115" i="4"/>
  <c r="D1114" i="4"/>
  <c r="D1113" i="4"/>
  <c r="D1112" i="4"/>
  <c r="D1111" i="4"/>
  <c r="D1110" i="4"/>
  <c r="D1109" i="4"/>
  <c r="D1108" i="4"/>
  <c r="D1107" i="4"/>
  <c r="D1106" i="4"/>
  <c r="D1105" i="4"/>
  <c r="D1104" i="4"/>
  <c r="D1103" i="4"/>
  <c r="D1102" i="4"/>
  <c r="D1101" i="4"/>
  <c r="D1100" i="4"/>
  <c r="D1099" i="4"/>
  <c r="D1098" i="4"/>
  <c r="D1097" i="4"/>
  <c r="D1096" i="4"/>
  <c r="D1095" i="4"/>
  <c r="D1094" i="4"/>
  <c r="D1093" i="4"/>
  <c r="D1092" i="4"/>
  <c r="D1091" i="4"/>
  <c r="D1090" i="4"/>
  <c r="D1089" i="4"/>
  <c r="D1088" i="4"/>
  <c r="D1087" i="4"/>
  <c r="D1086" i="4"/>
  <c r="D1085" i="4"/>
  <c r="D1084" i="4"/>
  <c r="D1083" i="4"/>
  <c r="D1082" i="4"/>
  <c r="D1081" i="4"/>
  <c r="D1080" i="4"/>
  <c r="D1079" i="4"/>
  <c r="D1078" i="4"/>
  <c r="D1077" i="4"/>
  <c r="D1076" i="4"/>
  <c r="D1075" i="4"/>
  <c r="D1074" i="4"/>
  <c r="D1073" i="4"/>
  <c r="D1072" i="4"/>
  <c r="D1071" i="4"/>
  <c r="D1070" i="4"/>
  <c r="D1069" i="4"/>
  <c r="D1068" i="4"/>
  <c r="D1067" i="4"/>
  <c r="D1066" i="4"/>
  <c r="D1065" i="4"/>
  <c r="D1064" i="4"/>
  <c r="D1063" i="4"/>
  <c r="D1062" i="4"/>
  <c r="D1061" i="4"/>
  <c r="D1060" i="4"/>
  <c r="D1059" i="4"/>
  <c r="D1058" i="4"/>
  <c r="D1057" i="4"/>
  <c r="D1056" i="4"/>
  <c r="D1055" i="4"/>
  <c r="D1054" i="4"/>
  <c r="D1053" i="4"/>
  <c r="D1052" i="4"/>
  <c r="D1051" i="4"/>
  <c r="D1050" i="4"/>
  <c r="D1049" i="4"/>
  <c r="D1048" i="4"/>
  <c r="D1047" i="4"/>
  <c r="D1046" i="4"/>
  <c r="D1045" i="4"/>
  <c r="D1044" i="4"/>
  <c r="D1043" i="4"/>
  <c r="D1042" i="4"/>
  <c r="D1041" i="4"/>
  <c r="D1040" i="4"/>
  <c r="D1039" i="4"/>
  <c r="D1038" i="4"/>
  <c r="D1037" i="4"/>
  <c r="D1036" i="4"/>
  <c r="D1035" i="4"/>
  <c r="D1034" i="4"/>
  <c r="D1033" i="4"/>
  <c r="D1032" i="4"/>
  <c r="D1031" i="4"/>
  <c r="D1030" i="4"/>
  <c r="D1029" i="4"/>
  <c r="D1028" i="4"/>
  <c r="D1027" i="4"/>
  <c r="D1026" i="4"/>
  <c r="D1025" i="4"/>
  <c r="D1024" i="4"/>
  <c r="D1023" i="4"/>
  <c r="D1022" i="4"/>
  <c r="D1021" i="4"/>
  <c r="D1020" i="4"/>
  <c r="D1019" i="4"/>
  <c r="D1018" i="4"/>
  <c r="D1017" i="4"/>
  <c r="D1016" i="4"/>
  <c r="D1015" i="4"/>
  <c r="D1014" i="4"/>
  <c r="D1013" i="4"/>
  <c r="D1012" i="4"/>
  <c r="D1011" i="4"/>
  <c r="D1010" i="4"/>
  <c r="D1009" i="4"/>
  <c r="D1008" i="4"/>
  <c r="D1007" i="4"/>
  <c r="D1006" i="4"/>
  <c r="D1005" i="4"/>
  <c r="D1004" i="4"/>
  <c r="D1003" i="4"/>
  <c r="D1002" i="4"/>
  <c r="D1001" i="4"/>
  <c r="D1000" i="4"/>
  <c r="D999" i="4"/>
  <c r="D998" i="4"/>
  <c r="D997" i="4"/>
  <c r="D996" i="4"/>
  <c r="D995" i="4"/>
  <c r="D994" i="4"/>
  <c r="D993" i="4"/>
  <c r="D992" i="4"/>
  <c r="D991" i="4"/>
  <c r="D990" i="4"/>
  <c r="D989" i="4"/>
  <c r="D988" i="4"/>
  <c r="D987" i="4"/>
  <c r="D986" i="4"/>
  <c r="D985" i="4"/>
  <c r="D984" i="4"/>
  <c r="D983" i="4"/>
  <c r="D982" i="4"/>
  <c r="D981" i="4"/>
  <c r="D980" i="4"/>
  <c r="D979" i="4"/>
  <c r="D978" i="4"/>
  <c r="D977" i="4"/>
  <c r="D976" i="4"/>
  <c r="D975" i="4"/>
  <c r="D974" i="4"/>
  <c r="D973" i="4"/>
  <c r="D972" i="4"/>
  <c r="D971" i="4"/>
  <c r="D970" i="4"/>
  <c r="D969" i="4"/>
  <c r="D968" i="4"/>
  <c r="D967" i="4"/>
  <c r="D966" i="4"/>
  <c r="D965" i="4"/>
  <c r="D964" i="4"/>
  <c r="D963" i="4"/>
  <c r="D962" i="4"/>
  <c r="D961" i="4"/>
  <c r="D960" i="4"/>
  <c r="D959" i="4"/>
  <c r="D958" i="4"/>
  <c r="D957" i="4"/>
  <c r="D956" i="4"/>
  <c r="D955" i="4"/>
  <c r="D954" i="4"/>
  <c r="D953" i="4"/>
  <c r="D952" i="4"/>
  <c r="D951" i="4"/>
  <c r="D950" i="4"/>
  <c r="D949" i="4"/>
  <c r="D948" i="4"/>
  <c r="D947" i="4"/>
  <c r="D946" i="4"/>
  <c r="D945" i="4"/>
  <c r="D944" i="4"/>
  <c r="D943" i="4"/>
  <c r="D942" i="4"/>
  <c r="D941" i="4"/>
  <c r="D940" i="4"/>
  <c r="D939" i="4"/>
  <c r="D938" i="4"/>
  <c r="D937" i="4"/>
  <c r="D936" i="4"/>
  <c r="D935" i="4"/>
  <c r="D934" i="4"/>
  <c r="D933" i="4"/>
  <c r="D932" i="4"/>
  <c r="D931" i="4"/>
  <c r="D930" i="4"/>
  <c r="D929" i="4"/>
  <c r="D928" i="4"/>
  <c r="D927" i="4"/>
  <c r="D926" i="4"/>
  <c r="D925" i="4"/>
  <c r="D924" i="4"/>
  <c r="D923" i="4"/>
  <c r="D922" i="4"/>
  <c r="D921" i="4"/>
  <c r="D920" i="4"/>
  <c r="D919" i="4"/>
  <c r="D918" i="4"/>
  <c r="D917" i="4"/>
  <c r="D916" i="4"/>
  <c r="D915" i="4"/>
  <c r="D914" i="4"/>
  <c r="D913" i="4"/>
  <c r="D912" i="4"/>
  <c r="D911" i="4"/>
  <c r="D910" i="4"/>
  <c r="D909" i="4"/>
  <c r="D908" i="4"/>
  <c r="D907" i="4"/>
  <c r="D906" i="4"/>
  <c r="D905" i="4"/>
  <c r="D904" i="4"/>
  <c r="D903" i="4"/>
  <c r="D902" i="4"/>
  <c r="D901" i="4"/>
  <c r="D900" i="4"/>
  <c r="D899" i="4"/>
  <c r="D898" i="4"/>
  <c r="D897" i="4"/>
  <c r="D896" i="4"/>
  <c r="D895" i="4"/>
  <c r="D894" i="4"/>
  <c r="D893" i="4"/>
  <c r="D892" i="4"/>
  <c r="D891" i="4"/>
  <c r="D890" i="4"/>
  <c r="D889" i="4"/>
  <c r="D888" i="4"/>
  <c r="D887" i="4"/>
  <c r="D886" i="4"/>
  <c r="D885" i="4"/>
  <c r="D884" i="4"/>
  <c r="D883" i="4"/>
  <c r="D882" i="4"/>
  <c r="D881" i="4"/>
  <c r="D880" i="4"/>
  <c r="D879" i="4"/>
  <c r="D878" i="4"/>
  <c r="D877" i="4"/>
  <c r="D876" i="4"/>
  <c r="D875" i="4"/>
  <c r="D874" i="4"/>
  <c r="D873" i="4"/>
  <c r="D872" i="4"/>
  <c r="D871" i="4"/>
  <c r="D870" i="4"/>
  <c r="D869" i="4"/>
  <c r="D868" i="4"/>
  <c r="D867" i="4"/>
  <c r="D866" i="4"/>
  <c r="D865" i="4"/>
  <c r="D864" i="4"/>
  <c r="D863" i="4"/>
  <c r="D862" i="4"/>
  <c r="D861" i="4"/>
  <c r="D860" i="4"/>
  <c r="D859" i="4"/>
  <c r="D858" i="4"/>
  <c r="D857" i="4"/>
  <c r="D856" i="4"/>
  <c r="D855" i="4"/>
  <c r="D854" i="4"/>
  <c r="D853" i="4"/>
  <c r="D852" i="4"/>
  <c r="D851" i="4"/>
  <c r="D850" i="4"/>
  <c r="D849" i="4"/>
  <c r="D848" i="4"/>
  <c r="D847" i="4"/>
  <c r="D846" i="4"/>
  <c r="D845" i="4"/>
  <c r="D844" i="4"/>
  <c r="D843" i="4"/>
  <c r="D842" i="4"/>
  <c r="D841" i="4"/>
  <c r="D840" i="4"/>
  <c r="D839" i="4"/>
  <c r="D838" i="4"/>
  <c r="D837" i="4"/>
  <c r="D836" i="4"/>
  <c r="D835" i="4"/>
  <c r="D834" i="4"/>
  <c r="D833" i="4"/>
  <c r="D832" i="4"/>
  <c r="D831" i="4"/>
  <c r="D830" i="4"/>
  <c r="D829" i="4"/>
  <c r="D828" i="4"/>
  <c r="D827" i="4"/>
  <c r="D826" i="4"/>
  <c r="D825" i="4"/>
  <c r="D824" i="4"/>
  <c r="D823" i="4"/>
  <c r="D822" i="4"/>
  <c r="D821" i="4"/>
  <c r="D820" i="4"/>
  <c r="D819" i="4"/>
  <c r="D818" i="4"/>
  <c r="D817" i="4"/>
  <c r="D816" i="4"/>
  <c r="D815" i="4"/>
  <c r="D814" i="4"/>
  <c r="D813" i="4"/>
  <c r="D812" i="4"/>
  <c r="D811" i="4"/>
  <c r="D810" i="4"/>
  <c r="D809" i="4"/>
  <c r="D808" i="4"/>
  <c r="D807" i="4"/>
  <c r="D806" i="4"/>
  <c r="D805" i="4"/>
  <c r="D804" i="4"/>
  <c r="D803" i="4"/>
  <c r="D802" i="4"/>
  <c r="D801" i="4"/>
  <c r="D800" i="4"/>
  <c r="D799" i="4"/>
  <c r="D798" i="4"/>
  <c r="D797" i="4"/>
  <c r="D796" i="4"/>
  <c r="D795" i="4"/>
  <c r="D794" i="4"/>
  <c r="D793" i="4"/>
  <c r="D792" i="4"/>
  <c r="D791" i="4"/>
  <c r="D790" i="4"/>
  <c r="D789" i="4"/>
  <c r="D788" i="4"/>
  <c r="D787" i="4"/>
  <c r="D786" i="4"/>
  <c r="D785" i="4"/>
  <c r="D784" i="4"/>
  <c r="D783" i="4"/>
  <c r="D782" i="4"/>
  <c r="D781" i="4"/>
  <c r="D780" i="4"/>
  <c r="D779" i="4"/>
  <c r="D778" i="4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D545" i="4"/>
  <c r="D544" i="4"/>
  <c r="D543" i="4"/>
  <c r="D542" i="4"/>
  <c r="D541" i="4"/>
  <c r="D540" i="4"/>
  <c r="D539" i="4"/>
  <c r="D538" i="4"/>
  <c r="D537" i="4"/>
  <c r="D536" i="4"/>
  <c r="D535" i="4"/>
  <c r="D534" i="4"/>
  <c r="D533" i="4"/>
  <c r="D532" i="4"/>
  <c r="D531" i="4"/>
  <c r="D530" i="4"/>
  <c r="D529" i="4"/>
  <c r="D528" i="4"/>
  <c r="D527" i="4"/>
  <c r="D526" i="4"/>
  <c r="D525" i="4"/>
  <c r="D524" i="4"/>
  <c r="D523" i="4"/>
  <c r="D522" i="4"/>
  <c r="D521" i="4"/>
  <c r="D520" i="4"/>
  <c r="D519" i="4"/>
  <c r="D518" i="4"/>
  <c r="D517" i="4"/>
  <c r="D516" i="4"/>
  <c r="D515" i="4"/>
  <c r="D514" i="4"/>
  <c r="D513" i="4"/>
  <c r="D512" i="4"/>
  <c r="D511" i="4"/>
  <c r="D510" i="4"/>
  <c r="D509" i="4"/>
  <c r="D508" i="4"/>
  <c r="D507" i="4"/>
  <c r="D506" i="4"/>
  <c r="D505" i="4"/>
  <c r="D504" i="4"/>
  <c r="D503" i="4"/>
  <c r="D502" i="4"/>
  <c r="D501" i="4"/>
  <c r="D500" i="4"/>
  <c r="D499" i="4"/>
  <c r="D498" i="4"/>
  <c r="D497" i="4"/>
  <c r="D496" i="4"/>
  <c r="D495" i="4"/>
  <c r="D494" i="4"/>
  <c r="D493" i="4"/>
  <c r="D492" i="4"/>
  <c r="D491" i="4"/>
  <c r="D490" i="4"/>
  <c r="D489" i="4"/>
  <c r="D488" i="4"/>
  <c r="D487" i="4"/>
  <c r="D486" i="4"/>
  <c r="D485" i="4"/>
  <c r="D484" i="4"/>
  <c r="D483" i="4"/>
  <c r="D482" i="4"/>
  <c r="D481" i="4"/>
  <c r="D480" i="4"/>
  <c r="D479" i="4"/>
  <c r="D478" i="4"/>
  <c r="D477" i="4"/>
  <c r="D476" i="4"/>
  <c r="D475" i="4"/>
  <c r="D474" i="4"/>
  <c r="D473" i="4"/>
  <c r="D472" i="4"/>
  <c r="D471" i="4"/>
  <c r="D470" i="4"/>
  <c r="D469" i="4"/>
  <c r="D468" i="4"/>
  <c r="D467" i="4"/>
  <c r="D466" i="4"/>
  <c r="D465" i="4"/>
  <c r="D464" i="4"/>
  <c r="D463" i="4"/>
  <c r="D462" i="4"/>
  <c r="D461" i="4"/>
  <c r="D460" i="4"/>
  <c r="D459" i="4"/>
  <c r="D458" i="4"/>
  <c r="D457" i="4"/>
  <c r="D456" i="4"/>
  <c r="D455" i="4"/>
  <c r="D454" i="4"/>
  <c r="D453" i="4"/>
  <c r="D452" i="4"/>
  <c r="D451" i="4"/>
  <c r="D450" i="4"/>
  <c r="D449" i="4"/>
  <c r="D448" i="4"/>
  <c r="D447" i="4"/>
  <c r="D446" i="4"/>
  <c r="D445" i="4"/>
  <c r="D444" i="4"/>
  <c r="D443" i="4"/>
  <c r="D442" i="4"/>
  <c r="D441" i="4"/>
  <c r="D440" i="4"/>
  <c r="D439" i="4"/>
  <c r="D438" i="4"/>
  <c r="D437" i="4"/>
  <c r="D436" i="4"/>
  <c r="D435" i="4"/>
  <c r="D434" i="4"/>
  <c r="D433" i="4"/>
  <c r="D432" i="4"/>
  <c r="D431" i="4"/>
  <c r="D430" i="4"/>
  <c r="D429" i="4"/>
  <c r="D428" i="4"/>
  <c r="D427" i="4"/>
  <c r="D426" i="4"/>
  <c r="D425" i="4"/>
  <c r="D424" i="4"/>
  <c r="D423" i="4"/>
  <c r="D422" i="4"/>
  <c r="D421" i="4"/>
  <c r="D420" i="4"/>
  <c r="D419" i="4"/>
  <c r="D418" i="4"/>
  <c r="D417" i="4"/>
  <c r="D416" i="4"/>
  <c r="D415" i="4"/>
  <c r="D414" i="4"/>
  <c r="D413" i="4"/>
  <c r="D412" i="4"/>
  <c r="D411" i="4"/>
  <c r="D410" i="4"/>
  <c r="D409" i="4"/>
  <c r="D408" i="4"/>
  <c r="D407" i="4"/>
  <c r="D406" i="4"/>
  <c r="D405" i="4"/>
  <c r="D404" i="4"/>
  <c r="D403" i="4"/>
  <c r="D402" i="4"/>
  <c r="D401" i="4"/>
  <c r="D400" i="4"/>
  <c r="D399" i="4"/>
  <c r="D398" i="4"/>
  <c r="D397" i="4"/>
  <c r="D396" i="4"/>
  <c r="D395" i="4"/>
  <c r="D394" i="4"/>
  <c r="D393" i="4"/>
  <c r="D392" i="4"/>
  <c r="D391" i="4"/>
  <c r="D390" i="4"/>
  <c r="D389" i="4"/>
  <c r="D388" i="4"/>
  <c r="D387" i="4"/>
  <c r="D386" i="4"/>
  <c r="D385" i="4"/>
  <c r="D384" i="4"/>
  <c r="D383" i="4"/>
  <c r="D382" i="4"/>
  <c r="D381" i="4"/>
  <c r="D380" i="4"/>
  <c r="D379" i="4"/>
  <c r="D378" i="4"/>
  <c r="D377" i="4"/>
  <c r="D376" i="4"/>
  <c r="D375" i="4"/>
  <c r="D374" i="4"/>
  <c r="D373" i="4"/>
  <c r="D372" i="4"/>
  <c r="D371" i="4"/>
  <c r="D370" i="4"/>
  <c r="D369" i="4"/>
  <c r="D368" i="4"/>
  <c r="D367" i="4"/>
  <c r="D366" i="4"/>
  <c r="D365" i="4"/>
  <c r="D364" i="4"/>
  <c r="D363" i="4"/>
  <c r="D362" i="4"/>
  <c r="D361" i="4"/>
  <c r="D360" i="4"/>
  <c r="D359" i="4"/>
  <c r="D358" i="4"/>
  <c r="D357" i="4"/>
  <c r="D356" i="4"/>
  <c r="D355" i="4"/>
  <c r="D354" i="4"/>
  <c r="D353" i="4"/>
  <c r="D352" i="4"/>
  <c r="D351" i="4"/>
  <c r="D350" i="4"/>
  <c r="D349" i="4"/>
  <c r="D348" i="4"/>
  <c r="D347" i="4"/>
  <c r="D346" i="4"/>
  <c r="D345" i="4"/>
  <c r="D344" i="4"/>
  <c r="D343" i="4"/>
  <c r="D342" i="4"/>
  <c r="D341" i="4"/>
  <c r="D340" i="4"/>
  <c r="D339" i="4"/>
  <c r="D338" i="4"/>
  <c r="D337" i="4"/>
  <c r="D336" i="4"/>
  <c r="D335" i="4"/>
  <c r="D334" i="4"/>
  <c r="D333" i="4"/>
  <c r="D332" i="4"/>
  <c r="D331" i="4"/>
  <c r="D330" i="4"/>
  <c r="D329" i="4"/>
  <c r="D328" i="4"/>
  <c r="D327" i="4"/>
  <c r="D326" i="4"/>
  <c r="D325" i="4"/>
  <c r="D324" i="4"/>
  <c r="D323" i="4"/>
  <c r="D322" i="4"/>
  <c r="D321" i="4"/>
  <c r="D320" i="4"/>
  <c r="D319" i="4"/>
  <c r="D318" i="4"/>
  <c r="D317" i="4"/>
  <c r="D316" i="4"/>
  <c r="D315" i="4"/>
  <c r="D314" i="4"/>
  <c r="D313" i="4"/>
  <c r="D312" i="4"/>
  <c r="D311" i="4"/>
  <c r="D310" i="4"/>
  <c r="D309" i="4"/>
  <c r="D308" i="4"/>
  <c r="D307" i="4"/>
  <c r="D306" i="4"/>
  <c r="D305" i="4"/>
  <c r="D304" i="4"/>
  <c r="D303" i="4"/>
  <c r="D302" i="4"/>
  <c r="D301" i="4"/>
  <c r="D300" i="4"/>
  <c r="D299" i="4"/>
  <c r="D298" i="4"/>
  <c r="D297" i="4"/>
  <c r="D296" i="4"/>
  <c r="D295" i="4"/>
  <c r="D294" i="4"/>
  <c r="D293" i="4"/>
  <c r="D292" i="4"/>
  <c r="D291" i="4"/>
  <c r="D290" i="4"/>
  <c r="D289" i="4"/>
  <c r="D288" i="4"/>
  <c r="D287" i="4"/>
  <c r="D286" i="4"/>
  <c r="D285" i="4"/>
  <c r="D284" i="4"/>
  <c r="D283" i="4"/>
  <c r="D282" i="4"/>
  <c r="D281" i="4"/>
  <c r="D280" i="4"/>
  <c r="D279" i="4"/>
  <c r="D278" i="4"/>
  <c r="D277" i="4"/>
  <c r="D276" i="4"/>
  <c r="D275" i="4"/>
  <c r="D274" i="4"/>
  <c r="D273" i="4"/>
  <c r="D272" i="4"/>
  <c r="D271" i="4"/>
  <c r="D270" i="4"/>
  <c r="D269" i="4"/>
  <c r="D268" i="4"/>
  <c r="D267" i="4"/>
  <c r="D266" i="4"/>
  <c r="D265" i="4"/>
  <c r="D264" i="4"/>
  <c r="D263" i="4"/>
  <c r="D262" i="4"/>
  <c r="D261" i="4"/>
  <c r="D260" i="4"/>
  <c r="D259" i="4"/>
  <c r="D258" i="4"/>
  <c r="D257" i="4"/>
  <c r="D256" i="4"/>
  <c r="D255" i="4"/>
  <c r="D254" i="4"/>
  <c r="D253" i="4"/>
  <c r="D252" i="4"/>
  <c r="D251" i="4"/>
  <c r="D250" i="4"/>
  <c r="D249" i="4"/>
  <c r="D248" i="4"/>
  <c r="D247" i="4"/>
  <c r="D246" i="4"/>
  <c r="D245" i="4"/>
  <c r="D244" i="4"/>
  <c r="D243" i="4"/>
  <c r="D242" i="4"/>
  <c r="D241" i="4"/>
  <c r="D240" i="4"/>
  <c r="D239" i="4"/>
  <c r="D238" i="4"/>
  <c r="D237" i="4"/>
  <c r="D236" i="4"/>
  <c r="D235" i="4"/>
  <c r="D234" i="4"/>
  <c r="D233" i="4"/>
  <c r="D232" i="4"/>
  <c r="D231" i="4"/>
  <c r="D230" i="4"/>
  <c r="D229" i="4"/>
  <c r="D228" i="4"/>
  <c r="D227" i="4"/>
  <c r="D226" i="4"/>
  <c r="D225" i="4"/>
  <c r="D224" i="4"/>
  <c r="D223" i="4"/>
  <c r="D222" i="4"/>
  <c r="D221" i="4"/>
  <c r="D220" i="4"/>
  <c r="D219" i="4"/>
  <c r="D218" i="4"/>
  <c r="D217" i="4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74" i="4"/>
  <c r="D173" i="4"/>
  <c r="D172" i="4"/>
  <c r="D171" i="4"/>
  <c r="D170" i="4"/>
  <c r="D169" i="4"/>
  <c r="D168" i="4"/>
  <c r="D167" i="4"/>
  <c r="D166" i="4"/>
  <c r="D165" i="4"/>
  <c r="D164" i="4"/>
  <c r="D163" i="4"/>
  <c r="D162" i="4"/>
  <c r="D161" i="4"/>
  <c r="D160" i="4"/>
  <c r="D159" i="4"/>
  <c r="D158" i="4"/>
  <c r="D157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G1107" i="3"/>
  <c r="E1107" i="3"/>
  <c r="D1107" i="3"/>
  <c r="G1106" i="3"/>
  <c r="F1106" i="3"/>
  <c r="E1106" i="3"/>
  <c r="H1106" i="3" s="1"/>
  <c r="D1106" i="3"/>
  <c r="G1105" i="3"/>
  <c r="E1105" i="3"/>
  <c r="F1105" i="3" s="1"/>
  <c r="H1105" i="3" s="1"/>
  <c r="D1105" i="3"/>
  <c r="I1105" i="3" s="1"/>
  <c r="A3162" i="1" s="1"/>
  <c r="C3162" i="1" s="1"/>
  <c r="G1104" i="3"/>
  <c r="F1104" i="3"/>
  <c r="H1104" i="3" s="1"/>
  <c r="I1104" i="3" s="1"/>
  <c r="E1104" i="3"/>
  <c r="D1104" i="3"/>
  <c r="G1103" i="3"/>
  <c r="F1103" i="3"/>
  <c r="H1103" i="3" s="1"/>
  <c r="E1103" i="3"/>
  <c r="D1103" i="3"/>
  <c r="G1102" i="3"/>
  <c r="F1102" i="3"/>
  <c r="E1102" i="3"/>
  <c r="D1102" i="3"/>
  <c r="H1101" i="3"/>
  <c r="I1101" i="3" s="1"/>
  <c r="G1101" i="3"/>
  <c r="F1101" i="3"/>
  <c r="E1101" i="3"/>
  <c r="D1101" i="3"/>
  <c r="G1100" i="3"/>
  <c r="F1100" i="3"/>
  <c r="H1100" i="3" s="1"/>
  <c r="I1100" i="3" s="1"/>
  <c r="E1100" i="3"/>
  <c r="D1100" i="3"/>
  <c r="G1099" i="3"/>
  <c r="F1099" i="3"/>
  <c r="H1099" i="3" s="1"/>
  <c r="E1099" i="3"/>
  <c r="D1099" i="3"/>
  <c r="G1098" i="3"/>
  <c r="F1098" i="3"/>
  <c r="E1098" i="3"/>
  <c r="D1098" i="3"/>
  <c r="H1097" i="3"/>
  <c r="G1097" i="3"/>
  <c r="F1097" i="3"/>
  <c r="E1097" i="3"/>
  <c r="D1097" i="3"/>
  <c r="G1096" i="3"/>
  <c r="F1096" i="3"/>
  <c r="H1096" i="3" s="1"/>
  <c r="I1096" i="3" s="1"/>
  <c r="E1096" i="3"/>
  <c r="D1096" i="3"/>
  <c r="H1095" i="3"/>
  <c r="G1095" i="3"/>
  <c r="F1095" i="3"/>
  <c r="E1095" i="3"/>
  <c r="D1095" i="3"/>
  <c r="G1094" i="3"/>
  <c r="F1094" i="3"/>
  <c r="E1094" i="3"/>
  <c r="D1094" i="3"/>
  <c r="H1093" i="3"/>
  <c r="G1093" i="3"/>
  <c r="F1093" i="3"/>
  <c r="E1093" i="3"/>
  <c r="D1093" i="3"/>
  <c r="I1093" i="3" s="1"/>
  <c r="G1092" i="3"/>
  <c r="F1092" i="3"/>
  <c r="H1092" i="3" s="1"/>
  <c r="I1092" i="3" s="1"/>
  <c r="E1092" i="3"/>
  <c r="D1092" i="3"/>
  <c r="G1091" i="3"/>
  <c r="F1091" i="3"/>
  <c r="H1091" i="3" s="1"/>
  <c r="E1091" i="3"/>
  <c r="D1091" i="3"/>
  <c r="I1091" i="3" s="1"/>
  <c r="G1090" i="3"/>
  <c r="F1090" i="3"/>
  <c r="E1090" i="3"/>
  <c r="D1090" i="3"/>
  <c r="H1089" i="3"/>
  <c r="G1089" i="3"/>
  <c r="F1089" i="3"/>
  <c r="E1089" i="3"/>
  <c r="D1089" i="3"/>
  <c r="I1089" i="3" s="1"/>
  <c r="G1088" i="3"/>
  <c r="F1088" i="3"/>
  <c r="H1088" i="3" s="1"/>
  <c r="I1088" i="3" s="1"/>
  <c r="E1088" i="3"/>
  <c r="D1088" i="3"/>
  <c r="G1087" i="3"/>
  <c r="F1087" i="3"/>
  <c r="H1087" i="3" s="1"/>
  <c r="E1087" i="3"/>
  <c r="D1087" i="3"/>
  <c r="G1086" i="3"/>
  <c r="F1086" i="3"/>
  <c r="E1086" i="3"/>
  <c r="D1086" i="3"/>
  <c r="H1085" i="3"/>
  <c r="I1085" i="3" s="1"/>
  <c r="A3124" i="1" s="1"/>
  <c r="C3124" i="1" s="1"/>
  <c r="G1085" i="3"/>
  <c r="F1085" i="3"/>
  <c r="E1085" i="3"/>
  <c r="D1085" i="3"/>
  <c r="G1084" i="3"/>
  <c r="F1084" i="3"/>
  <c r="H1084" i="3" s="1"/>
  <c r="I1084" i="3" s="1"/>
  <c r="E1084" i="3"/>
  <c r="D1084" i="3"/>
  <c r="G1083" i="3"/>
  <c r="F1083" i="3"/>
  <c r="H1083" i="3" s="1"/>
  <c r="E1083" i="3"/>
  <c r="D1083" i="3"/>
  <c r="G1082" i="3"/>
  <c r="F1082" i="3"/>
  <c r="E1082" i="3"/>
  <c r="D1082" i="3"/>
  <c r="H1081" i="3"/>
  <c r="G1081" i="3"/>
  <c r="F1081" i="3"/>
  <c r="E1081" i="3"/>
  <c r="D1081" i="3"/>
  <c r="G1080" i="3"/>
  <c r="F1080" i="3"/>
  <c r="H1080" i="3" s="1"/>
  <c r="I1080" i="3" s="1"/>
  <c r="E1080" i="3"/>
  <c r="D1080" i="3"/>
  <c r="H1079" i="3"/>
  <c r="G1079" i="3"/>
  <c r="F1079" i="3"/>
  <c r="E1079" i="3"/>
  <c r="D1079" i="3"/>
  <c r="G1078" i="3"/>
  <c r="F1078" i="3"/>
  <c r="E1078" i="3"/>
  <c r="D1078" i="3"/>
  <c r="H1077" i="3"/>
  <c r="G1077" i="3"/>
  <c r="F1077" i="3"/>
  <c r="E1077" i="3"/>
  <c r="D1077" i="3"/>
  <c r="I1077" i="3" s="1"/>
  <c r="G1076" i="3"/>
  <c r="F1076" i="3"/>
  <c r="E1076" i="3"/>
  <c r="D1076" i="3"/>
  <c r="G1075" i="3"/>
  <c r="E1075" i="3"/>
  <c r="D1075" i="3"/>
  <c r="G1074" i="3"/>
  <c r="E1074" i="3"/>
  <c r="D1074" i="3"/>
  <c r="I1073" i="3"/>
  <c r="H1073" i="3"/>
  <c r="G1073" i="3"/>
  <c r="F1073" i="3"/>
  <c r="E1073" i="3"/>
  <c r="D1073" i="3"/>
  <c r="G1072" i="3"/>
  <c r="F1072" i="3"/>
  <c r="E1072" i="3"/>
  <c r="D1072" i="3"/>
  <c r="H1071" i="3"/>
  <c r="G1071" i="3"/>
  <c r="F1071" i="3"/>
  <c r="E1071" i="3"/>
  <c r="D1071" i="3"/>
  <c r="I1071" i="3" s="1"/>
  <c r="A3105" i="1" s="1"/>
  <c r="C3105" i="1" s="1"/>
  <c r="G1070" i="3"/>
  <c r="F1070" i="3"/>
  <c r="E1070" i="3"/>
  <c r="D1070" i="3"/>
  <c r="H1069" i="3"/>
  <c r="G1069" i="3"/>
  <c r="F1069" i="3"/>
  <c r="E1069" i="3"/>
  <c r="D1069" i="3"/>
  <c r="I1069" i="3" s="1"/>
  <c r="I1068" i="3"/>
  <c r="H1068" i="3"/>
  <c r="G1068" i="3"/>
  <c r="F1068" i="3"/>
  <c r="E1068" i="3"/>
  <c r="D1068" i="3"/>
  <c r="G1067" i="3"/>
  <c r="F1067" i="3"/>
  <c r="E1067" i="3"/>
  <c r="D1067" i="3"/>
  <c r="G1066" i="3"/>
  <c r="E1066" i="3"/>
  <c r="D1066" i="3"/>
  <c r="H1065" i="3"/>
  <c r="I1065" i="3" s="1"/>
  <c r="G1065" i="3"/>
  <c r="F1065" i="3"/>
  <c r="E1065" i="3"/>
  <c r="D1065" i="3"/>
  <c r="G1064" i="3"/>
  <c r="F1064" i="3"/>
  <c r="E1064" i="3"/>
  <c r="D1064" i="3"/>
  <c r="G1063" i="3"/>
  <c r="F1063" i="3"/>
  <c r="H1063" i="3" s="1"/>
  <c r="E1063" i="3"/>
  <c r="D1063" i="3"/>
  <c r="I1063" i="3" s="1"/>
  <c r="G1062" i="3"/>
  <c r="F1062" i="3"/>
  <c r="E1062" i="3"/>
  <c r="D1062" i="3"/>
  <c r="H1061" i="3"/>
  <c r="G1061" i="3"/>
  <c r="F1061" i="3"/>
  <c r="E1061" i="3"/>
  <c r="D1061" i="3"/>
  <c r="I1061" i="3" s="1"/>
  <c r="G1060" i="3"/>
  <c r="F1060" i="3"/>
  <c r="H1060" i="3" s="1"/>
  <c r="I1060" i="3" s="1"/>
  <c r="A3092" i="1" s="1"/>
  <c r="C3092" i="1" s="1"/>
  <c r="E1060" i="3"/>
  <c r="D1060" i="3"/>
  <c r="G1059" i="3"/>
  <c r="E1059" i="3"/>
  <c r="F1059" i="3" s="1"/>
  <c r="H1059" i="3" s="1"/>
  <c r="D1059" i="3"/>
  <c r="G1058" i="3"/>
  <c r="E1058" i="3"/>
  <c r="D1058" i="3"/>
  <c r="I1057" i="3"/>
  <c r="H1057" i="3"/>
  <c r="G1057" i="3"/>
  <c r="F1057" i="3"/>
  <c r="E1057" i="3"/>
  <c r="D1057" i="3"/>
  <c r="I1056" i="3"/>
  <c r="H1056" i="3"/>
  <c r="G1056" i="3"/>
  <c r="F1056" i="3"/>
  <c r="E1056" i="3"/>
  <c r="D1056" i="3"/>
  <c r="G1055" i="3"/>
  <c r="F1055" i="3"/>
  <c r="H1055" i="3" s="1"/>
  <c r="E1055" i="3"/>
  <c r="D1055" i="3"/>
  <c r="G1054" i="3"/>
  <c r="F1054" i="3"/>
  <c r="E1054" i="3"/>
  <c r="D1054" i="3"/>
  <c r="H1053" i="3"/>
  <c r="G1053" i="3"/>
  <c r="F1053" i="3"/>
  <c r="E1053" i="3"/>
  <c r="D1053" i="3"/>
  <c r="G1052" i="3"/>
  <c r="F1052" i="3"/>
  <c r="H1052" i="3" s="1"/>
  <c r="I1052" i="3" s="1"/>
  <c r="E1052" i="3"/>
  <c r="D1052" i="3"/>
  <c r="G1051" i="3"/>
  <c r="E1051" i="3"/>
  <c r="D1051" i="3"/>
  <c r="G1050" i="3"/>
  <c r="E1050" i="3"/>
  <c r="D1050" i="3"/>
  <c r="H1049" i="3"/>
  <c r="G1049" i="3"/>
  <c r="F1049" i="3"/>
  <c r="E1049" i="3"/>
  <c r="D1049" i="3"/>
  <c r="I1049" i="3" s="1"/>
  <c r="I1048" i="3"/>
  <c r="G1048" i="3"/>
  <c r="F1048" i="3"/>
  <c r="H1048" i="3" s="1"/>
  <c r="E1048" i="3"/>
  <c r="D1048" i="3"/>
  <c r="H1047" i="3"/>
  <c r="G1047" i="3"/>
  <c r="F1047" i="3"/>
  <c r="E1047" i="3"/>
  <c r="D1047" i="3"/>
  <c r="G1046" i="3"/>
  <c r="F1046" i="3"/>
  <c r="E1046" i="3"/>
  <c r="D1046" i="3"/>
  <c r="H1045" i="3"/>
  <c r="G1045" i="3"/>
  <c r="F1045" i="3"/>
  <c r="E1045" i="3"/>
  <c r="D1045" i="3"/>
  <c r="I1045" i="3" s="1"/>
  <c r="H1044" i="3"/>
  <c r="I1044" i="3" s="1"/>
  <c r="G1044" i="3"/>
  <c r="F1044" i="3"/>
  <c r="E1044" i="3"/>
  <c r="D1044" i="3"/>
  <c r="G1043" i="3"/>
  <c r="E1043" i="3"/>
  <c r="D1043" i="3"/>
  <c r="G1042" i="3"/>
  <c r="E1042" i="3"/>
  <c r="D1042" i="3"/>
  <c r="I1041" i="3"/>
  <c r="H1041" i="3"/>
  <c r="G1041" i="3"/>
  <c r="F1041" i="3"/>
  <c r="E1041" i="3"/>
  <c r="D1041" i="3"/>
  <c r="G1040" i="3"/>
  <c r="H1040" i="3" s="1"/>
  <c r="I1040" i="3" s="1"/>
  <c r="F1040" i="3"/>
  <c r="E1040" i="3"/>
  <c r="D1040" i="3"/>
  <c r="H1039" i="3"/>
  <c r="G1039" i="3"/>
  <c r="F1039" i="3"/>
  <c r="E1039" i="3"/>
  <c r="D1039" i="3"/>
  <c r="G1038" i="3"/>
  <c r="E1038" i="3"/>
  <c r="D1038" i="3"/>
  <c r="H1037" i="3"/>
  <c r="G1037" i="3"/>
  <c r="F1037" i="3"/>
  <c r="E1037" i="3"/>
  <c r="D1037" i="3"/>
  <c r="I1037" i="3" s="1"/>
  <c r="H1036" i="3"/>
  <c r="I1036" i="3" s="1"/>
  <c r="G1036" i="3"/>
  <c r="F1036" i="3"/>
  <c r="E1036" i="3"/>
  <c r="D1036" i="3"/>
  <c r="G1035" i="3"/>
  <c r="E1035" i="3"/>
  <c r="D1035" i="3"/>
  <c r="G1034" i="3"/>
  <c r="E1034" i="3"/>
  <c r="D1034" i="3"/>
  <c r="H1033" i="3"/>
  <c r="I1033" i="3" s="1"/>
  <c r="G1033" i="3"/>
  <c r="F1033" i="3"/>
  <c r="E1033" i="3"/>
  <c r="D1033" i="3"/>
  <c r="G1032" i="3"/>
  <c r="F1032" i="3"/>
  <c r="E1032" i="3"/>
  <c r="D1032" i="3"/>
  <c r="G1031" i="3"/>
  <c r="F1031" i="3"/>
  <c r="H1031" i="3" s="1"/>
  <c r="E1031" i="3"/>
  <c r="D1031" i="3"/>
  <c r="G1030" i="3"/>
  <c r="F1030" i="3"/>
  <c r="E1030" i="3"/>
  <c r="D1030" i="3"/>
  <c r="H1029" i="3"/>
  <c r="G1029" i="3"/>
  <c r="F1029" i="3"/>
  <c r="E1029" i="3"/>
  <c r="D1029" i="3"/>
  <c r="I1029" i="3" s="1"/>
  <c r="G1028" i="3"/>
  <c r="F1028" i="3"/>
  <c r="H1028" i="3" s="1"/>
  <c r="I1028" i="3" s="1"/>
  <c r="E1028" i="3"/>
  <c r="D1028" i="3"/>
  <c r="G1027" i="3"/>
  <c r="H1027" i="3" s="1"/>
  <c r="E1027" i="3"/>
  <c r="F1027" i="3" s="1"/>
  <c r="D1027" i="3"/>
  <c r="G1026" i="3"/>
  <c r="E1026" i="3"/>
  <c r="F1026" i="3" s="1"/>
  <c r="H1026" i="3" s="1"/>
  <c r="D1026" i="3"/>
  <c r="G1025" i="3"/>
  <c r="F1025" i="3"/>
  <c r="H1025" i="3" s="1"/>
  <c r="E1025" i="3"/>
  <c r="D1025" i="3"/>
  <c r="I1025" i="3" s="1"/>
  <c r="I1024" i="3"/>
  <c r="H1024" i="3"/>
  <c r="G1024" i="3"/>
  <c r="F1024" i="3"/>
  <c r="E1024" i="3"/>
  <c r="D1024" i="3"/>
  <c r="G1023" i="3"/>
  <c r="E1023" i="3"/>
  <c r="D1023" i="3"/>
  <c r="G1022" i="3"/>
  <c r="F1022" i="3"/>
  <c r="H1022" i="3" s="1"/>
  <c r="E1022" i="3"/>
  <c r="D1022" i="3"/>
  <c r="I1021" i="3"/>
  <c r="H1021" i="3"/>
  <c r="G1021" i="3"/>
  <c r="F1021" i="3"/>
  <c r="E1021" i="3"/>
  <c r="D1021" i="3"/>
  <c r="G1020" i="3"/>
  <c r="F1020" i="3"/>
  <c r="H1020" i="3" s="1"/>
  <c r="E1020" i="3"/>
  <c r="D1020" i="3"/>
  <c r="G1019" i="3"/>
  <c r="E1019" i="3"/>
  <c r="D1019" i="3"/>
  <c r="H1018" i="3"/>
  <c r="G1018" i="3"/>
  <c r="F1018" i="3"/>
  <c r="E1018" i="3"/>
  <c r="D1018" i="3"/>
  <c r="G1017" i="3"/>
  <c r="F1017" i="3"/>
  <c r="H1017" i="3" s="1"/>
  <c r="E1017" i="3"/>
  <c r="D1017" i="3"/>
  <c r="H1016" i="3"/>
  <c r="G1016" i="3"/>
  <c r="F1016" i="3"/>
  <c r="E1016" i="3"/>
  <c r="D1016" i="3"/>
  <c r="G1015" i="3"/>
  <c r="E1015" i="3"/>
  <c r="D1015" i="3"/>
  <c r="H1014" i="3"/>
  <c r="G1014" i="3"/>
  <c r="F1014" i="3"/>
  <c r="E1014" i="3"/>
  <c r="D1014" i="3"/>
  <c r="H1013" i="3"/>
  <c r="G1013" i="3"/>
  <c r="F1013" i="3"/>
  <c r="E1013" i="3"/>
  <c r="D1013" i="3"/>
  <c r="I1013" i="3" s="1"/>
  <c r="G1012" i="3"/>
  <c r="F1012" i="3"/>
  <c r="H1012" i="3" s="1"/>
  <c r="E1012" i="3"/>
  <c r="D1012" i="3"/>
  <c r="I1012" i="3" s="1"/>
  <c r="G1011" i="3"/>
  <c r="E1011" i="3"/>
  <c r="F1011" i="3" s="1"/>
  <c r="H1011" i="3" s="1"/>
  <c r="D1011" i="3"/>
  <c r="G1010" i="3"/>
  <c r="E1010" i="3"/>
  <c r="F1010" i="3" s="1"/>
  <c r="H1010" i="3" s="1"/>
  <c r="D1010" i="3"/>
  <c r="I1010" i="3" s="1"/>
  <c r="G1009" i="3"/>
  <c r="F1009" i="3"/>
  <c r="H1009" i="3" s="1"/>
  <c r="E1009" i="3"/>
  <c r="D1009" i="3"/>
  <c r="H1008" i="3"/>
  <c r="G1008" i="3"/>
  <c r="F1008" i="3"/>
  <c r="E1008" i="3"/>
  <c r="D1008" i="3"/>
  <c r="I1008" i="3" s="1"/>
  <c r="G1007" i="3"/>
  <c r="F1007" i="3"/>
  <c r="E1007" i="3"/>
  <c r="D1007" i="3"/>
  <c r="G1006" i="3"/>
  <c r="F1006" i="3"/>
  <c r="H1006" i="3" s="1"/>
  <c r="E1006" i="3"/>
  <c r="D1006" i="3"/>
  <c r="I1006" i="3" s="1"/>
  <c r="H1005" i="3"/>
  <c r="G1005" i="3"/>
  <c r="F1005" i="3"/>
  <c r="E1005" i="3"/>
  <c r="D1005" i="3"/>
  <c r="I1005" i="3" s="1"/>
  <c r="G1004" i="3"/>
  <c r="F1004" i="3"/>
  <c r="H1004" i="3" s="1"/>
  <c r="E1004" i="3"/>
  <c r="D1004" i="3"/>
  <c r="G1003" i="3"/>
  <c r="E1003" i="3"/>
  <c r="D1003" i="3"/>
  <c r="G1002" i="3"/>
  <c r="F1002" i="3"/>
  <c r="H1002" i="3" s="1"/>
  <c r="E1002" i="3"/>
  <c r="D1002" i="3"/>
  <c r="G1001" i="3"/>
  <c r="F1001" i="3"/>
  <c r="H1001" i="3" s="1"/>
  <c r="E1001" i="3"/>
  <c r="D1001" i="3"/>
  <c r="I1001" i="3" s="1"/>
  <c r="H1000" i="3"/>
  <c r="G1000" i="3"/>
  <c r="F1000" i="3"/>
  <c r="E1000" i="3"/>
  <c r="D1000" i="3"/>
  <c r="G999" i="3"/>
  <c r="E999" i="3"/>
  <c r="D999" i="3"/>
  <c r="H998" i="3"/>
  <c r="G998" i="3"/>
  <c r="F998" i="3"/>
  <c r="E998" i="3"/>
  <c r="D998" i="3"/>
  <c r="G997" i="3"/>
  <c r="F997" i="3"/>
  <c r="H997" i="3" s="1"/>
  <c r="E997" i="3"/>
  <c r="D997" i="3"/>
  <c r="G996" i="3"/>
  <c r="F996" i="3"/>
  <c r="H996" i="3" s="1"/>
  <c r="E996" i="3"/>
  <c r="D996" i="3"/>
  <c r="H995" i="3"/>
  <c r="G995" i="3"/>
  <c r="E995" i="3"/>
  <c r="F995" i="3" s="1"/>
  <c r="D995" i="3"/>
  <c r="G994" i="3"/>
  <c r="F994" i="3"/>
  <c r="E994" i="3"/>
  <c r="H994" i="3" s="1"/>
  <c r="D994" i="3"/>
  <c r="H993" i="3"/>
  <c r="G993" i="3"/>
  <c r="F993" i="3"/>
  <c r="E993" i="3"/>
  <c r="D993" i="3"/>
  <c r="I992" i="3"/>
  <c r="G992" i="3"/>
  <c r="F992" i="3"/>
  <c r="H992" i="3" s="1"/>
  <c r="E992" i="3"/>
  <c r="D992" i="3"/>
  <c r="G991" i="3"/>
  <c r="E991" i="3"/>
  <c r="D991" i="3"/>
  <c r="H990" i="3"/>
  <c r="G990" i="3"/>
  <c r="F990" i="3"/>
  <c r="E990" i="3"/>
  <c r="D990" i="3"/>
  <c r="H989" i="3"/>
  <c r="G989" i="3"/>
  <c r="F989" i="3"/>
  <c r="E989" i="3"/>
  <c r="D989" i="3"/>
  <c r="I989" i="3" s="1"/>
  <c r="G988" i="3"/>
  <c r="F988" i="3"/>
  <c r="H988" i="3" s="1"/>
  <c r="E988" i="3"/>
  <c r="D988" i="3"/>
  <c r="G987" i="3"/>
  <c r="E987" i="3"/>
  <c r="D987" i="3"/>
  <c r="G986" i="3"/>
  <c r="F986" i="3"/>
  <c r="H986" i="3" s="1"/>
  <c r="E986" i="3"/>
  <c r="D986" i="3"/>
  <c r="H985" i="3"/>
  <c r="G985" i="3"/>
  <c r="F985" i="3"/>
  <c r="E985" i="3"/>
  <c r="D985" i="3"/>
  <c r="H984" i="3"/>
  <c r="G984" i="3"/>
  <c r="F984" i="3"/>
  <c r="E984" i="3"/>
  <c r="D984" i="3"/>
  <c r="I984" i="3" s="1"/>
  <c r="G983" i="3"/>
  <c r="E983" i="3"/>
  <c r="D983" i="3"/>
  <c r="H982" i="3"/>
  <c r="G982" i="3"/>
  <c r="F982" i="3"/>
  <c r="E982" i="3"/>
  <c r="D982" i="3"/>
  <c r="I982" i="3" s="1"/>
  <c r="H981" i="3"/>
  <c r="G981" i="3"/>
  <c r="F981" i="3"/>
  <c r="E981" i="3"/>
  <c r="D981" i="3"/>
  <c r="I981" i="3" s="1"/>
  <c r="G980" i="3"/>
  <c r="F980" i="3"/>
  <c r="H980" i="3" s="1"/>
  <c r="E980" i="3"/>
  <c r="D980" i="3"/>
  <c r="G979" i="3"/>
  <c r="E979" i="3"/>
  <c r="D979" i="3"/>
  <c r="H978" i="3"/>
  <c r="G978" i="3"/>
  <c r="F978" i="3"/>
  <c r="E978" i="3"/>
  <c r="D978" i="3"/>
  <c r="H977" i="3"/>
  <c r="G977" i="3"/>
  <c r="F977" i="3"/>
  <c r="E977" i="3"/>
  <c r="D977" i="3"/>
  <c r="I977" i="3" s="1"/>
  <c r="G976" i="3"/>
  <c r="F976" i="3"/>
  <c r="H976" i="3" s="1"/>
  <c r="I976" i="3" s="1"/>
  <c r="E976" i="3"/>
  <c r="D976" i="3"/>
  <c r="G975" i="3"/>
  <c r="E975" i="3"/>
  <c r="D975" i="3"/>
  <c r="G974" i="3"/>
  <c r="F974" i="3"/>
  <c r="H974" i="3" s="1"/>
  <c r="E974" i="3"/>
  <c r="D974" i="3"/>
  <c r="H973" i="3"/>
  <c r="G973" i="3"/>
  <c r="F973" i="3"/>
  <c r="E973" i="3"/>
  <c r="D973" i="3"/>
  <c r="I973" i="3" s="1"/>
  <c r="G972" i="3"/>
  <c r="F972" i="3"/>
  <c r="E972" i="3"/>
  <c r="D972" i="3"/>
  <c r="G971" i="3"/>
  <c r="E971" i="3"/>
  <c r="D971" i="3"/>
  <c r="G970" i="3"/>
  <c r="F970" i="3"/>
  <c r="H970" i="3" s="1"/>
  <c r="E970" i="3"/>
  <c r="D970" i="3"/>
  <c r="G969" i="3"/>
  <c r="F969" i="3"/>
  <c r="H969" i="3" s="1"/>
  <c r="E969" i="3"/>
  <c r="D969" i="3"/>
  <c r="I969" i="3" s="1"/>
  <c r="H968" i="3"/>
  <c r="G968" i="3"/>
  <c r="F968" i="3"/>
  <c r="E968" i="3"/>
  <c r="D968" i="3"/>
  <c r="G967" i="3"/>
  <c r="E967" i="3"/>
  <c r="D967" i="3"/>
  <c r="H966" i="3"/>
  <c r="G966" i="3"/>
  <c r="F966" i="3"/>
  <c r="E966" i="3"/>
  <c r="D966" i="3"/>
  <c r="G965" i="3"/>
  <c r="F965" i="3"/>
  <c r="H965" i="3" s="1"/>
  <c r="E965" i="3"/>
  <c r="D965" i="3"/>
  <c r="G964" i="3"/>
  <c r="F964" i="3"/>
  <c r="H964" i="3" s="1"/>
  <c r="E964" i="3"/>
  <c r="D964" i="3"/>
  <c r="H963" i="3"/>
  <c r="G963" i="3"/>
  <c r="E963" i="3"/>
  <c r="F963" i="3" s="1"/>
  <c r="D963" i="3"/>
  <c r="G962" i="3"/>
  <c r="F962" i="3"/>
  <c r="E962" i="3"/>
  <c r="H962" i="3" s="1"/>
  <c r="D962" i="3"/>
  <c r="I962" i="3" s="1"/>
  <c r="H961" i="3"/>
  <c r="G961" i="3"/>
  <c r="F961" i="3"/>
  <c r="E961" i="3"/>
  <c r="D961" i="3"/>
  <c r="G960" i="3"/>
  <c r="F960" i="3"/>
  <c r="H960" i="3" s="1"/>
  <c r="I960" i="3" s="1"/>
  <c r="E960" i="3"/>
  <c r="D960" i="3"/>
  <c r="G959" i="3"/>
  <c r="E959" i="3"/>
  <c r="D959" i="3"/>
  <c r="H958" i="3"/>
  <c r="G958" i="3"/>
  <c r="F958" i="3"/>
  <c r="E958" i="3"/>
  <c r="D958" i="3"/>
  <c r="H957" i="3"/>
  <c r="G957" i="3"/>
  <c r="F957" i="3"/>
  <c r="E957" i="3"/>
  <c r="D957" i="3"/>
  <c r="I957" i="3" s="1"/>
  <c r="G956" i="3"/>
  <c r="F956" i="3"/>
  <c r="H956" i="3" s="1"/>
  <c r="E956" i="3"/>
  <c r="D956" i="3"/>
  <c r="G955" i="3"/>
  <c r="E955" i="3"/>
  <c r="D955" i="3"/>
  <c r="G954" i="3"/>
  <c r="F954" i="3"/>
  <c r="H954" i="3" s="1"/>
  <c r="E954" i="3"/>
  <c r="D954" i="3"/>
  <c r="H953" i="3"/>
  <c r="G953" i="3"/>
  <c r="F953" i="3"/>
  <c r="E953" i="3"/>
  <c r="D953" i="3"/>
  <c r="H952" i="3"/>
  <c r="G952" i="3"/>
  <c r="F952" i="3"/>
  <c r="E952" i="3"/>
  <c r="D952" i="3"/>
  <c r="I952" i="3" s="1"/>
  <c r="G951" i="3"/>
  <c r="E951" i="3"/>
  <c r="D951" i="3"/>
  <c r="H950" i="3"/>
  <c r="G950" i="3"/>
  <c r="F950" i="3"/>
  <c r="E950" i="3"/>
  <c r="D950" i="3"/>
  <c r="I950" i="3" s="1"/>
  <c r="H949" i="3"/>
  <c r="G949" i="3"/>
  <c r="F949" i="3"/>
  <c r="E949" i="3"/>
  <c r="D949" i="3"/>
  <c r="I949" i="3" s="1"/>
  <c r="G948" i="3"/>
  <c r="F948" i="3"/>
  <c r="H948" i="3" s="1"/>
  <c r="E948" i="3"/>
  <c r="D948" i="3"/>
  <c r="G947" i="3"/>
  <c r="E947" i="3"/>
  <c r="D947" i="3"/>
  <c r="H946" i="3"/>
  <c r="G946" i="3"/>
  <c r="F946" i="3"/>
  <c r="E946" i="3"/>
  <c r="D946" i="3"/>
  <c r="H945" i="3"/>
  <c r="G945" i="3"/>
  <c r="F945" i="3"/>
  <c r="E945" i="3"/>
  <c r="D945" i="3"/>
  <c r="I945" i="3" s="1"/>
  <c r="G944" i="3"/>
  <c r="F944" i="3"/>
  <c r="H944" i="3" s="1"/>
  <c r="I944" i="3" s="1"/>
  <c r="E944" i="3"/>
  <c r="D944" i="3"/>
  <c r="G943" i="3"/>
  <c r="E943" i="3"/>
  <c r="D943" i="3"/>
  <c r="G942" i="3"/>
  <c r="F942" i="3"/>
  <c r="H942" i="3" s="1"/>
  <c r="E942" i="3"/>
  <c r="D942" i="3"/>
  <c r="H941" i="3"/>
  <c r="G941" i="3"/>
  <c r="F941" i="3"/>
  <c r="E941" i="3"/>
  <c r="D941" i="3"/>
  <c r="I941" i="3" s="1"/>
  <c r="G940" i="3"/>
  <c r="F940" i="3"/>
  <c r="H940" i="3" s="1"/>
  <c r="E940" i="3"/>
  <c r="D940" i="3"/>
  <c r="G939" i="3"/>
  <c r="E939" i="3"/>
  <c r="D939" i="3"/>
  <c r="G938" i="3"/>
  <c r="F938" i="3"/>
  <c r="H938" i="3" s="1"/>
  <c r="E938" i="3"/>
  <c r="D938" i="3"/>
  <c r="G937" i="3"/>
  <c r="F937" i="3"/>
  <c r="H937" i="3" s="1"/>
  <c r="E937" i="3"/>
  <c r="D937" i="3"/>
  <c r="H936" i="3"/>
  <c r="G936" i="3"/>
  <c r="F936" i="3"/>
  <c r="E936" i="3"/>
  <c r="D936" i="3"/>
  <c r="G935" i="3"/>
  <c r="E935" i="3"/>
  <c r="D935" i="3"/>
  <c r="H934" i="3"/>
  <c r="G934" i="3"/>
  <c r="F934" i="3"/>
  <c r="E934" i="3"/>
  <c r="D934" i="3"/>
  <c r="H933" i="3"/>
  <c r="G933" i="3"/>
  <c r="F933" i="3"/>
  <c r="E933" i="3"/>
  <c r="D933" i="3"/>
  <c r="G932" i="3"/>
  <c r="F932" i="3"/>
  <c r="H932" i="3" s="1"/>
  <c r="E932" i="3"/>
  <c r="D932" i="3"/>
  <c r="H931" i="3"/>
  <c r="G931" i="3"/>
  <c r="E931" i="3"/>
  <c r="F931" i="3" s="1"/>
  <c r="D931" i="3"/>
  <c r="G930" i="3"/>
  <c r="F930" i="3"/>
  <c r="E930" i="3"/>
  <c r="H930" i="3" s="1"/>
  <c r="D930" i="3"/>
  <c r="I930" i="3" s="1"/>
  <c r="H929" i="3"/>
  <c r="G929" i="3"/>
  <c r="F929" i="3"/>
  <c r="E929" i="3"/>
  <c r="D929" i="3"/>
  <c r="G928" i="3"/>
  <c r="F928" i="3"/>
  <c r="H928" i="3" s="1"/>
  <c r="I928" i="3" s="1"/>
  <c r="E928" i="3"/>
  <c r="D928" i="3"/>
  <c r="G927" i="3"/>
  <c r="E927" i="3"/>
  <c r="D927" i="3"/>
  <c r="G926" i="3"/>
  <c r="F926" i="3"/>
  <c r="H926" i="3" s="1"/>
  <c r="E926" i="3"/>
  <c r="D926" i="3"/>
  <c r="H925" i="3"/>
  <c r="G925" i="3"/>
  <c r="F925" i="3"/>
  <c r="E925" i="3"/>
  <c r="D925" i="3"/>
  <c r="G924" i="3"/>
  <c r="F924" i="3"/>
  <c r="H924" i="3" s="1"/>
  <c r="E924" i="3"/>
  <c r="D924" i="3"/>
  <c r="G923" i="3"/>
  <c r="E923" i="3"/>
  <c r="D923" i="3"/>
  <c r="G922" i="3"/>
  <c r="F922" i="3"/>
  <c r="H922" i="3" s="1"/>
  <c r="E922" i="3"/>
  <c r="D922" i="3"/>
  <c r="H921" i="3"/>
  <c r="G921" i="3"/>
  <c r="F921" i="3"/>
  <c r="E921" i="3"/>
  <c r="D921" i="3"/>
  <c r="H920" i="3"/>
  <c r="G920" i="3"/>
  <c r="F920" i="3"/>
  <c r="E920" i="3"/>
  <c r="D920" i="3"/>
  <c r="I920" i="3" s="1"/>
  <c r="G919" i="3"/>
  <c r="E919" i="3"/>
  <c r="D919" i="3"/>
  <c r="H918" i="3"/>
  <c r="G918" i="3"/>
  <c r="F918" i="3"/>
  <c r="E918" i="3"/>
  <c r="D918" i="3"/>
  <c r="I918" i="3" s="1"/>
  <c r="H917" i="3"/>
  <c r="G917" i="3"/>
  <c r="F917" i="3"/>
  <c r="E917" i="3"/>
  <c r="D917" i="3"/>
  <c r="I917" i="3" s="1"/>
  <c r="G916" i="3"/>
  <c r="F916" i="3"/>
  <c r="H916" i="3" s="1"/>
  <c r="E916" i="3"/>
  <c r="D916" i="3"/>
  <c r="G915" i="3"/>
  <c r="E915" i="3"/>
  <c r="D915" i="3"/>
  <c r="H914" i="3"/>
  <c r="G914" i="3"/>
  <c r="F914" i="3"/>
  <c r="E914" i="3"/>
  <c r="D914" i="3"/>
  <c r="H913" i="3"/>
  <c r="G913" i="3"/>
  <c r="F913" i="3"/>
  <c r="E913" i="3"/>
  <c r="D913" i="3"/>
  <c r="I913" i="3" s="1"/>
  <c r="I912" i="3"/>
  <c r="G912" i="3"/>
  <c r="F912" i="3"/>
  <c r="H912" i="3" s="1"/>
  <c r="E912" i="3"/>
  <c r="D912" i="3"/>
  <c r="G911" i="3"/>
  <c r="E911" i="3"/>
  <c r="D911" i="3"/>
  <c r="G910" i="3"/>
  <c r="F910" i="3"/>
  <c r="H910" i="3" s="1"/>
  <c r="E910" i="3"/>
  <c r="D910" i="3"/>
  <c r="H909" i="3"/>
  <c r="G909" i="3"/>
  <c r="F909" i="3"/>
  <c r="E909" i="3"/>
  <c r="D909" i="3"/>
  <c r="I909" i="3" s="1"/>
  <c r="G908" i="3"/>
  <c r="F908" i="3"/>
  <c r="H908" i="3" s="1"/>
  <c r="E908" i="3"/>
  <c r="D908" i="3"/>
  <c r="G907" i="3"/>
  <c r="E907" i="3"/>
  <c r="D907" i="3"/>
  <c r="G906" i="3"/>
  <c r="F906" i="3"/>
  <c r="H906" i="3" s="1"/>
  <c r="E906" i="3"/>
  <c r="D906" i="3"/>
  <c r="G905" i="3"/>
  <c r="F905" i="3"/>
  <c r="H905" i="3" s="1"/>
  <c r="E905" i="3"/>
  <c r="D905" i="3"/>
  <c r="H904" i="3"/>
  <c r="G904" i="3"/>
  <c r="F904" i="3"/>
  <c r="E904" i="3"/>
  <c r="D904" i="3"/>
  <c r="G903" i="3"/>
  <c r="E903" i="3"/>
  <c r="D903" i="3"/>
  <c r="H902" i="3"/>
  <c r="G902" i="3"/>
  <c r="F902" i="3"/>
  <c r="E902" i="3"/>
  <c r="D902" i="3"/>
  <c r="H901" i="3"/>
  <c r="G901" i="3"/>
  <c r="F901" i="3"/>
  <c r="E901" i="3"/>
  <c r="D901" i="3"/>
  <c r="G900" i="3"/>
  <c r="F900" i="3"/>
  <c r="H900" i="3" s="1"/>
  <c r="E900" i="3"/>
  <c r="D900" i="3"/>
  <c r="H899" i="3"/>
  <c r="G899" i="3"/>
  <c r="E899" i="3"/>
  <c r="F899" i="3" s="1"/>
  <c r="D899" i="3"/>
  <c r="G898" i="3"/>
  <c r="F898" i="3"/>
  <c r="E898" i="3"/>
  <c r="H898" i="3" s="1"/>
  <c r="D898" i="3"/>
  <c r="I898" i="3" s="1"/>
  <c r="H897" i="3"/>
  <c r="G897" i="3"/>
  <c r="F897" i="3"/>
  <c r="E897" i="3"/>
  <c r="D897" i="3"/>
  <c r="G896" i="3"/>
  <c r="F896" i="3"/>
  <c r="H896" i="3" s="1"/>
  <c r="I896" i="3" s="1"/>
  <c r="E896" i="3"/>
  <c r="D896" i="3"/>
  <c r="G895" i="3"/>
  <c r="E895" i="3"/>
  <c r="D895" i="3"/>
  <c r="G894" i="3"/>
  <c r="F894" i="3"/>
  <c r="H894" i="3" s="1"/>
  <c r="E894" i="3"/>
  <c r="D894" i="3"/>
  <c r="H893" i="3"/>
  <c r="G893" i="3"/>
  <c r="F893" i="3"/>
  <c r="E893" i="3"/>
  <c r="D893" i="3"/>
  <c r="G892" i="3"/>
  <c r="F892" i="3"/>
  <c r="H892" i="3" s="1"/>
  <c r="E892" i="3"/>
  <c r="D892" i="3"/>
  <c r="G891" i="3"/>
  <c r="E891" i="3"/>
  <c r="D891" i="3"/>
  <c r="G890" i="3"/>
  <c r="F890" i="3"/>
  <c r="H890" i="3" s="1"/>
  <c r="E890" i="3"/>
  <c r="D890" i="3"/>
  <c r="H889" i="3"/>
  <c r="G889" i="3"/>
  <c r="F889" i="3"/>
  <c r="E889" i="3"/>
  <c r="D889" i="3"/>
  <c r="H888" i="3"/>
  <c r="G888" i="3"/>
  <c r="F888" i="3"/>
  <c r="E888" i="3"/>
  <c r="D888" i="3"/>
  <c r="I888" i="3" s="1"/>
  <c r="G887" i="3"/>
  <c r="E887" i="3"/>
  <c r="D887" i="3"/>
  <c r="H886" i="3"/>
  <c r="G886" i="3"/>
  <c r="F886" i="3"/>
  <c r="E886" i="3"/>
  <c r="D886" i="3"/>
  <c r="I886" i="3" s="1"/>
  <c r="H885" i="3"/>
  <c r="G885" i="3"/>
  <c r="F885" i="3"/>
  <c r="E885" i="3"/>
  <c r="D885" i="3"/>
  <c r="I885" i="3" s="1"/>
  <c r="G884" i="3"/>
  <c r="F884" i="3"/>
  <c r="H884" i="3" s="1"/>
  <c r="E884" i="3"/>
  <c r="D884" i="3"/>
  <c r="G883" i="3"/>
  <c r="E883" i="3"/>
  <c r="D883" i="3"/>
  <c r="G882" i="3"/>
  <c r="F882" i="3"/>
  <c r="H882" i="3" s="1"/>
  <c r="E882" i="3"/>
  <c r="D882" i="3"/>
  <c r="H881" i="3"/>
  <c r="G881" i="3"/>
  <c r="F881" i="3"/>
  <c r="E881" i="3"/>
  <c r="D881" i="3"/>
  <c r="I881" i="3" s="1"/>
  <c r="I880" i="3"/>
  <c r="G880" i="3"/>
  <c r="F880" i="3"/>
  <c r="H880" i="3" s="1"/>
  <c r="E880" i="3"/>
  <c r="D880" i="3"/>
  <c r="G879" i="3"/>
  <c r="E879" i="3"/>
  <c r="D879" i="3"/>
  <c r="G878" i="3"/>
  <c r="F878" i="3"/>
  <c r="H878" i="3" s="1"/>
  <c r="E878" i="3"/>
  <c r="D878" i="3"/>
  <c r="H877" i="3"/>
  <c r="G877" i="3"/>
  <c r="F877" i="3"/>
  <c r="E877" i="3"/>
  <c r="D877" i="3"/>
  <c r="I877" i="3" s="1"/>
  <c r="G876" i="3"/>
  <c r="F876" i="3"/>
  <c r="H876" i="3" s="1"/>
  <c r="E876" i="3"/>
  <c r="D876" i="3"/>
  <c r="G875" i="3"/>
  <c r="E875" i="3"/>
  <c r="D875" i="3"/>
  <c r="G874" i="3"/>
  <c r="F874" i="3"/>
  <c r="H874" i="3" s="1"/>
  <c r="E874" i="3"/>
  <c r="D874" i="3"/>
  <c r="G873" i="3"/>
  <c r="F873" i="3"/>
  <c r="H873" i="3" s="1"/>
  <c r="E873" i="3"/>
  <c r="D873" i="3"/>
  <c r="H872" i="3"/>
  <c r="G872" i="3"/>
  <c r="F872" i="3"/>
  <c r="E872" i="3"/>
  <c r="D872" i="3"/>
  <c r="G871" i="3"/>
  <c r="E871" i="3"/>
  <c r="D871" i="3"/>
  <c r="H870" i="3"/>
  <c r="G870" i="3"/>
  <c r="F870" i="3"/>
  <c r="E870" i="3"/>
  <c r="D870" i="3"/>
  <c r="H869" i="3"/>
  <c r="G869" i="3"/>
  <c r="F869" i="3"/>
  <c r="E869" i="3"/>
  <c r="D869" i="3"/>
  <c r="G868" i="3"/>
  <c r="F868" i="3"/>
  <c r="H868" i="3" s="1"/>
  <c r="E868" i="3"/>
  <c r="D868" i="3"/>
  <c r="G867" i="3"/>
  <c r="E867" i="3"/>
  <c r="D867" i="3"/>
  <c r="G866" i="3"/>
  <c r="F866" i="3"/>
  <c r="E866" i="3"/>
  <c r="H866" i="3" s="1"/>
  <c r="D866" i="3"/>
  <c r="I866" i="3" s="1"/>
  <c r="H865" i="3"/>
  <c r="G865" i="3"/>
  <c r="F865" i="3"/>
  <c r="E865" i="3"/>
  <c r="D865" i="3"/>
  <c r="G864" i="3"/>
  <c r="F864" i="3"/>
  <c r="H864" i="3" s="1"/>
  <c r="I864" i="3" s="1"/>
  <c r="E864" i="3"/>
  <c r="D864" i="3"/>
  <c r="G863" i="3"/>
  <c r="E863" i="3"/>
  <c r="D863" i="3"/>
  <c r="G862" i="3"/>
  <c r="F862" i="3"/>
  <c r="H862" i="3" s="1"/>
  <c r="E862" i="3"/>
  <c r="D862" i="3"/>
  <c r="H861" i="3"/>
  <c r="G861" i="3"/>
  <c r="F861" i="3"/>
  <c r="E861" i="3"/>
  <c r="D861" i="3"/>
  <c r="G860" i="3"/>
  <c r="F860" i="3"/>
  <c r="H860" i="3" s="1"/>
  <c r="E860" i="3"/>
  <c r="D860" i="3"/>
  <c r="H859" i="3"/>
  <c r="G859" i="3"/>
  <c r="E859" i="3"/>
  <c r="F859" i="3" s="1"/>
  <c r="D859" i="3"/>
  <c r="G858" i="3"/>
  <c r="F858" i="3"/>
  <c r="E858" i="3"/>
  <c r="D858" i="3"/>
  <c r="H857" i="3"/>
  <c r="G857" i="3"/>
  <c r="F857" i="3"/>
  <c r="E857" i="3"/>
  <c r="D857" i="3"/>
  <c r="I857" i="3" s="1"/>
  <c r="G856" i="3"/>
  <c r="E856" i="3"/>
  <c r="D856" i="3"/>
  <c r="G855" i="3"/>
  <c r="F855" i="3"/>
  <c r="H855" i="3" s="1"/>
  <c r="E855" i="3"/>
  <c r="D855" i="3"/>
  <c r="H854" i="3"/>
  <c r="G854" i="3"/>
  <c r="E854" i="3"/>
  <c r="F854" i="3" s="1"/>
  <c r="D854" i="3"/>
  <c r="I854" i="3" s="1"/>
  <c r="G853" i="3"/>
  <c r="F853" i="3"/>
  <c r="H853" i="3" s="1"/>
  <c r="E853" i="3"/>
  <c r="D853" i="3"/>
  <c r="G852" i="3"/>
  <c r="E852" i="3"/>
  <c r="D852" i="3"/>
  <c r="G851" i="3"/>
  <c r="F851" i="3"/>
  <c r="E851" i="3"/>
  <c r="D851" i="3"/>
  <c r="G850" i="3"/>
  <c r="E850" i="3"/>
  <c r="F850" i="3" s="1"/>
  <c r="D850" i="3"/>
  <c r="G849" i="3"/>
  <c r="F849" i="3"/>
  <c r="H849" i="3" s="1"/>
  <c r="I849" i="3" s="1"/>
  <c r="E849" i="3"/>
  <c r="D849" i="3"/>
  <c r="G848" i="3"/>
  <c r="H848" i="3" s="1"/>
  <c r="I848" i="3" s="1"/>
  <c r="E848" i="3"/>
  <c r="F848" i="3" s="1"/>
  <c r="D848" i="3"/>
  <c r="G847" i="3"/>
  <c r="E847" i="3"/>
  <c r="D847" i="3"/>
  <c r="H846" i="3"/>
  <c r="G846" i="3"/>
  <c r="F846" i="3"/>
  <c r="E846" i="3"/>
  <c r="D846" i="3"/>
  <c r="I846" i="3" s="1"/>
  <c r="H845" i="3"/>
  <c r="I845" i="3" s="1"/>
  <c r="G845" i="3"/>
  <c r="F845" i="3"/>
  <c r="E845" i="3"/>
  <c r="D845" i="3"/>
  <c r="G844" i="3"/>
  <c r="H844" i="3" s="1"/>
  <c r="F844" i="3"/>
  <c r="E844" i="3"/>
  <c r="D844" i="3"/>
  <c r="I844" i="3" s="1"/>
  <c r="H843" i="3"/>
  <c r="G843" i="3"/>
  <c r="E843" i="3"/>
  <c r="F843" i="3" s="1"/>
  <c r="D843" i="3"/>
  <c r="G842" i="3"/>
  <c r="E842" i="3"/>
  <c r="D842" i="3"/>
  <c r="G841" i="3"/>
  <c r="H841" i="3" s="1"/>
  <c r="F841" i="3"/>
  <c r="E841" i="3"/>
  <c r="D841" i="3"/>
  <c r="I841" i="3" s="1"/>
  <c r="G840" i="3"/>
  <c r="F840" i="3"/>
  <c r="E840" i="3"/>
  <c r="D840" i="3"/>
  <c r="G839" i="3"/>
  <c r="F839" i="3"/>
  <c r="H839" i="3" s="1"/>
  <c r="E839" i="3"/>
  <c r="D839" i="3"/>
  <c r="G838" i="3"/>
  <c r="F838" i="3"/>
  <c r="E838" i="3"/>
  <c r="H838" i="3" s="1"/>
  <c r="D838" i="3"/>
  <c r="G837" i="3"/>
  <c r="H837" i="3" s="1"/>
  <c r="F837" i="3"/>
  <c r="E837" i="3"/>
  <c r="D837" i="3"/>
  <c r="G836" i="3"/>
  <c r="E836" i="3"/>
  <c r="D836" i="3"/>
  <c r="G835" i="3"/>
  <c r="E835" i="3"/>
  <c r="D835" i="3"/>
  <c r="H834" i="3"/>
  <c r="I834" i="3" s="1"/>
  <c r="G834" i="3"/>
  <c r="E834" i="3"/>
  <c r="F834" i="3" s="1"/>
  <c r="D834" i="3"/>
  <c r="G833" i="3"/>
  <c r="F833" i="3"/>
  <c r="H833" i="3" s="1"/>
  <c r="E833" i="3"/>
  <c r="D833" i="3"/>
  <c r="G832" i="3"/>
  <c r="F832" i="3"/>
  <c r="E832" i="3"/>
  <c r="H832" i="3" s="1"/>
  <c r="D832" i="3"/>
  <c r="I832" i="3" s="1"/>
  <c r="G831" i="3"/>
  <c r="H831" i="3" s="1"/>
  <c r="F831" i="3"/>
  <c r="E831" i="3"/>
  <c r="D831" i="3"/>
  <c r="G830" i="3"/>
  <c r="F830" i="3"/>
  <c r="E830" i="3"/>
  <c r="D830" i="3"/>
  <c r="G829" i="3"/>
  <c r="H829" i="3" s="1"/>
  <c r="F829" i="3"/>
  <c r="E829" i="3"/>
  <c r="D829" i="3"/>
  <c r="G828" i="3"/>
  <c r="E828" i="3"/>
  <c r="D828" i="3"/>
  <c r="G827" i="3"/>
  <c r="H827" i="3" s="1"/>
  <c r="F827" i="3"/>
  <c r="E827" i="3"/>
  <c r="D827" i="3"/>
  <c r="G826" i="3"/>
  <c r="F826" i="3"/>
  <c r="H826" i="3" s="1"/>
  <c r="E826" i="3"/>
  <c r="D826" i="3"/>
  <c r="G825" i="3"/>
  <c r="F825" i="3"/>
  <c r="H825" i="3" s="1"/>
  <c r="E825" i="3"/>
  <c r="D825" i="3"/>
  <c r="I825" i="3" s="1"/>
  <c r="H824" i="3"/>
  <c r="I824" i="3" s="1"/>
  <c r="G824" i="3"/>
  <c r="E824" i="3"/>
  <c r="F824" i="3" s="1"/>
  <c r="D824" i="3"/>
  <c r="G823" i="3"/>
  <c r="E823" i="3"/>
  <c r="D823" i="3"/>
  <c r="G822" i="3"/>
  <c r="E822" i="3"/>
  <c r="D822" i="3"/>
  <c r="G821" i="3"/>
  <c r="F821" i="3"/>
  <c r="H821" i="3" s="1"/>
  <c r="I821" i="3" s="1"/>
  <c r="E821" i="3"/>
  <c r="D821" i="3"/>
  <c r="I820" i="3"/>
  <c r="G820" i="3"/>
  <c r="H820" i="3" s="1"/>
  <c r="F820" i="3"/>
  <c r="E820" i="3"/>
  <c r="D820" i="3"/>
  <c r="G819" i="3"/>
  <c r="F819" i="3"/>
  <c r="H819" i="3" s="1"/>
  <c r="E819" i="3"/>
  <c r="D819" i="3"/>
  <c r="G818" i="3"/>
  <c r="F818" i="3"/>
  <c r="E818" i="3"/>
  <c r="H818" i="3" s="1"/>
  <c r="D818" i="3"/>
  <c r="I818" i="3" s="1"/>
  <c r="H817" i="3"/>
  <c r="I817" i="3" s="1"/>
  <c r="G817" i="3"/>
  <c r="F817" i="3"/>
  <c r="E817" i="3"/>
  <c r="D817" i="3"/>
  <c r="G816" i="3"/>
  <c r="H816" i="3" s="1"/>
  <c r="I816" i="3" s="1"/>
  <c r="F816" i="3"/>
  <c r="E816" i="3"/>
  <c r="D816" i="3"/>
  <c r="H815" i="3"/>
  <c r="G815" i="3"/>
  <c r="E815" i="3"/>
  <c r="F815" i="3" s="1"/>
  <c r="D815" i="3"/>
  <c r="I815" i="3" s="1"/>
  <c r="G814" i="3"/>
  <c r="F814" i="3"/>
  <c r="E814" i="3"/>
  <c r="D814" i="3"/>
  <c r="G813" i="3"/>
  <c r="H813" i="3" s="1"/>
  <c r="F813" i="3"/>
  <c r="E813" i="3"/>
  <c r="D813" i="3"/>
  <c r="G812" i="3"/>
  <c r="E812" i="3"/>
  <c r="D812" i="3"/>
  <c r="G811" i="3"/>
  <c r="F811" i="3"/>
  <c r="E811" i="3"/>
  <c r="D811" i="3"/>
  <c r="G810" i="3"/>
  <c r="E810" i="3"/>
  <c r="F810" i="3" s="1"/>
  <c r="D810" i="3"/>
  <c r="G809" i="3"/>
  <c r="F809" i="3"/>
  <c r="E809" i="3"/>
  <c r="D809" i="3"/>
  <c r="G808" i="3"/>
  <c r="E808" i="3"/>
  <c r="D808" i="3"/>
  <c r="G807" i="3"/>
  <c r="E807" i="3"/>
  <c r="D807" i="3"/>
  <c r="I806" i="3"/>
  <c r="H806" i="3"/>
  <c r="G806" i="3"/>
  <c r="F806" i="3"/>
  <c r="E806" i="3"/>
  <c r="D806" i="3"/>
  <c r="G805" i="3"/>
  <c r="F805" i="3"/>
  <c r="H805" i="3" s="1"/>
  <c r="I805" i="3" s="1"/>
  <c r="E805" i="3"/>
  <c r="D805" i="3"/>
  <c r="G804" i="3"/>
  <c r="H804" i="3" s="1"/>
  <c r="E804" i="3"/>
  <c r="F804" i="3" s="1"/>
  <c r="D804" i="3"/>
  <c r="H803" i="3"/>
  <c r="G803" i="3"/>
  <c r="E803" i="3"/>
  <c r="F803" i="3" s="1"/>
  <c r="D803" i="3"/>
  <c r="I803" i="3" s="1"/>
  <c r="H802" i="3"/>
  <c r="I802" i="3" s="1"/>
  <c r="G802" i="3"/>
  <c r="F802" i="3"/>
  <c r="E802" i="3"/>
  <c r="D802" i="3"/>
  <c r="G801" i="3"/>
  <c r="F801" i="3"/>
  <c r="H801" i="3" s="1"/>
  <c r="I801" i="3" s="1"/>
  <c r="E801" i="3"/>
  <c r="D801" i="3"/>
  <c r="G800" i="3"/>
  <c r="F800" i="3"/>
  <c r="E800" i="3"/>
  <c r="H800" i="3" s="1"/>
  <c r="D800" i="3"/>
  <c r="H799" i="3"/>
  <c r="G799" i="3"/>
  <c r="F799" i="3"/>
  <c r="E799" i="3"/>
  <c r="D799" i="3"/>
  <c r="G798" i="3"/>
  <c r="E798" i="3"/>
  <c r="D798" i="3"/>
  <c r="H797" i="3"/>
  <c r="G797" i="3"/>
  <c r="F797" i="3"/>
  <c r="E797" i="3"/>
  <c r="D797" i="3"/>
  <c r="I797" i="3" s="1"/>
  <c r="H796" i="3"/>
  <c r="I796" i="3" s="1"/>
  <c r="G796" i="3"/>
  <c r="F796" i="3"/>
  <c r="E796" i="3"/>
  <c r="D796" i="3"/>
  <c r="G795" i="3"/>
  <c r="E795" i="3"/>
  <c r="D795" i="3"/>
  <c r="G794" i="3"/>
  <c r="E794" i="3"/>
  <c r="D794" i="3"/>
  <c r="I793" i="3"/>
  <c r="G793" i="3"/>
  <c r="F793" i="3"/>
  <c r="H793" i="3" s="1"/>
  <c r="E793" i="3"/>
  <c r="D793" i="3"/>
  <c r="H792" i="3"/>
  <c r="I792" i="3" s="1"/>
  <c r="G792" i="3"/>
  <c r="E792" i="3"/>
  <c r="F792" i="3" s="1"/>
  <c r="D792" i="3"/>
  <c r="G791" i="3"/>
  <c r="E791" i="3"/>
  <c r="D791" i="3"/>
  <c r="H790" i="3"/>
  <c r="G790" i="3"/>
  <c r="E790" i="3"/>
  <c r="F790" i="3" s="1"/>
  <c r="D790" i="3"/>
  <c r="G789" i="3"/>
  <c r="F789" i="3"/>
  <c r="H789" i="3" s="1"/>
  <c r="I789" i="3" s="1"/>
  <c r="E789" i="3"/>
  <c r="D789" i="3"/>
  <c r="G788" i="3"/>
  <c r="H788" i="3" s="1"/>
  <c r="I788" i="3" s="1"/>
  <c r="F788" i="3"/>
  <c r="E788" i="3"/>
  <c r="D788" i="3"/>
  <c r="G787" i="3"/>
  <c r="F787" i="3"/>
  <c r="H787" i="3" s="1"/>
  <c r="E787" i="3"/>
  <c r="D787" i="3"/>
  <c r="G786" i="3"/>
  <c r="E786" i="3"/>
  <c r="D786" i="3"/>
  <c r="G785" i="3"/>
  <c r="H785" i="3" s="1"/>
  <c r="F785" i="3"/>
  <c r="E785" i="3"/>
  <c r="D785" i="3"/>
  <c r="G784" i="3"/>
  <c r="E784" i="3"/>
  <c r="F784" i="3" s="1"/>
  <c r="D784" i="3"/>
  <c r="G783" i="3"/>
  <c r="F783" i="3"/>
  <c r="E783" i="3"/>
  <c r="D783" i="3"/>
  <c r="G782" i="3"/>
  <c r="E782" i="3"/>
  <c r="D782" i="3"/>
  <c r="H781" i="3"/>
  <c r="I781" i="3" s="1"/>
  <c r="G781" i="3"/>
  <c r="F781" i="3"/>
  <c r="E781" i="3"/>
  <c r="D781" i="3"/>
  <c r="H780" i="3"/>
  <c r="I780" i="3" s="1"/>
  <c r="G780" i="3"/>
  <c r="F780" i="3"/>
  <c r="E780" i="3"/>
  <c r="D780" i="3"/>
  <c r="G779" i="3"/>
  <c r="E779" i="3"/>
  <c r="D779" i="3"/>
  <c r="H778" i="3"/>
  <c r="I778" i="3" s="1"/>
  <c r="G778" i="3"/>
  <c r="E778" i="3"/>
  <c r="F778" i="3" s="1"/>
  <c r="D778" i="3"/>
  <c r="G777" i="3"/>
  <c r="H777" i="3" s="1"/>
  <c r="I777" i="3" s="1"/>
  <c r="F777" i="3"/>
  <c r="E777" i="3"/>
  <c r="D777" i="3"/>
  <c r="G776" i="3"/>
  <c r="F776" i="3"/>
  <c r="E776" i="3"/>
  <c r="D776" i="3"/>
  <c r="H775" i="3"/>
  <c r="G775" i="3"/>
  <c r="F775" i="3"/>
  <c r="E775" i="3"/>
  <c r="D775" i="3"/>
  <c r="I774" i="3"/>
  <c r="H774" i="3"/>
  <c r="G774" i="3"/>
  <c r="F774" i="3"/>
  <c r="E774" i="3"/>
  <c r="D774" i="3"/>
  <c r="G773" i="3"/>
  <c r="F773" i="3"/>
  <c r="E773" i="3"/>
  <c r="D773" i="3"/>
  <c r="G772" i="3"/>
  <c r="E772" i="3"/>
  <c r="F772" i="3" s="1"/>
  <c r="D772" i="3"/>
  <c r="H771" i="3"/>
  <c r="G771" i="3"/>
  <c r="E771" i="3"/>
  <c r="F771" i="3" s="1"/>
  <c r="D771" i="3"/>
  <c r="G770" i="3"/>
  <c r="F770" i="3"/>
  <c r="E770" i="3"/>
  <c r="D770" i="3"/>
  <c r="I769" i="3"/>
  <c r="G769" i="3"/>
  <c r="E769" i="3"/>
  <c r="F769" i="3" s="1"/>
  <c r="H769" i="3" s="1"/>
  <c r="D769" i="3"/>
  <c r="G768" i="3"/>
  <c r="F768" i="3"/>
  <c r="E768" i="3"/>
  <c r="D768" i="3"/>
  <c r="G767" i="3"/>
  <c r="E767" i="3"/>
  <c r="D767" i="3"/>
  <c r="G766" i="3"/>
  <c r="E766" i="3"/>
  <c r="F766" i="3" s="1"/>
  <c r="D766" i="3"/>
  <c r="G765" i="3"/>
  <c r="E765" i="3"/>
  <c r="D765" i="3"/>
  <c r="G764" i="3"/>
  <c r="F764" i="3"/>
  <c r="E764" i="3"/>
  <c r="D764" i="3"/>
  <c r="H763" i="3"/>
  <c r="G763" i="3"/>
  <c r="E763" i="3"/>
  <c r="F763" i="3" s="1"/>
  <c r="D763" i="3"/>
  <c r="G762" i="3"/>
  <c r="E762" i="3"/>
  <c r="D762" i="3"/>
  <c r="G761" i="3"/>
  <c r="E761" i="3"/>
  <c r="F761" i="3" s="1"/>
  <c r="D761" i="3"/>
  <c r="G760" i="3"/>
  <c r="E760" i="3"/>
  <c r="D760" i="3"/>
  <c r="G759" i="3"/>
  <c r="E759" i="3"/>
  <c r="D759" i="3"/>
  <c r="H758" i="3"/>
  <c r="I758" i="3" s="1"/>
  <c r="G758" i="3"/>
  <c r="E758" i="3"/>
  <c r="F758" i="3" s="1"/>
  <c r="D758" i="3"/>
  <c r="G757" i="3"/>
  <c r="F757" i="3"/>
  <c r="E757" i="3"/>
  <c r="D757" i="3"/>
  <c r="G756" i="3"/>
  <c r="F756" i="3"/>
  <c r="E756" i="3"/>
  <c r="D756" i="3"/>
  <c r="I755" i="3"/>
  <c r="H755" i="3"/>
  <c r="G755" i="3"/>
  <c r="E755" i="3"/>
  <c r="F755" i="3" s="1"/>
  <c r="D755" i="3"/>
  <c r="G754" i="3"/>
  <c r="E754" i="3"/>
  <c r="D754" i="3"/>
  <c r="G753" i="3"/>
  <c r="E753" i="3"/>
  <c r="F753" i="3" s="1"/>
  <c r="D753" i="3"/>
  <c r="G752" i="3"/>
  <c r="F752" i="3"/>
  <c r="E752" i="3"/>
  <c r="D752" i="3"/>
  <c r="G751" i="3"/>
  <c r="E751" i="3"/>
  <c r="D751" i="3"/>
  <c r="I750" i="3"/>
  <c r="G750" i="3"/>
  <c r="E750" i="3"/>
  <c r="F750" i="3" s="1"/>
  <c r="H750" i="3" s="1"/>
  <c r="D750" i="3"/>
  <c r="G749" i="3"/>
  <c r="E749" i="3"/>
  <c r="D749" i="3"/>
  <c r="G748" i="3"/>
  <c r="F748" i="3"/>
  <c r="E748" i="3"/>
  <c r="D748" i="3"/>
  <c r="H747" i="3"/>
  <c r="G747" i="3"/>
  <c r="E747" i="3"/>
  <c r="F747" i="3" s="1"/>
  <c r="D747" i="3"/>
  <c r="G746" i="3"/>
  <c r="E746" i="3"/>
  <c r="D746" i="3"/>
  <c r="H745" i="3"/>
  <c r="G745" i="3"/>
  <c r="E745" i="3"/>
  <c r="F745" i="3" s="1"/>
  <c r="D745" i="3"/>
  <c r="G744" i="3"/>
  <c r="F744" i="3"/>
  <c r="E744" i="3"/>
  <c r="D744" i="3"/>
  <c r="G743" i="3"/>
  <c r="E743" i="3"/>
  <c r="F743" i="3" s="1"/>
  <c r="H743" i="3" s="1"/>
  <c r="D743" i="3"/>
  <c r="I743" i="3" s="1"/>
  <c r="G742" i="3"/>
  <c r="E742" i="3"/>
  <c r="D742" i="3"/>
  <c r="G741" i="3"/>
  <c r="E741" i="3"/>
  <c r="F741" i="3" s="1"/>
  <c r="D741" i="3"/>
  <c r="G740" i="3"/>
  <c r="E740" i="3"/>
  <c r="D740" i="3"/>
  <c r="G739" i="3"/>
  <c r="E739" i="3"/>
  <c r="F739" i="3" s="1"/>
  <c r="H739" i="3" s="1"/>
  <c r="I739" i="3" s="1"/>
  <c r="D739" i="3"/>
  <c r="G738" i="3"/>
  <c r="E738" i="3"/>
  <c r="D738" i="3"/>
  <c r="G737" i="3"/>
  <c r="E737" i="3"/>
  <c r="D737" i="3"/>
  <c r="G736" i="3"/>
  <c r="F736" i="3"/>
  <c r="E736" i="3"/>
  <c r="D736" i="3"/>
  <c r="G735" i="3"/>
  <c r="E735" i="3"/>
  <c r="F735" i="3" s="1"/>
  <c r="D735" i="3"/>
  <c r="G734" i="3"/>
  <c r="E734" i="3"/>
  <c r="D734" i="3"/>
  <c r="G733" i="3"/>
  <c r="H733" i="3" s="1"/>
  <c r="E733" i="3"/>
  <c r="F733" i="3" s="1"/>
  <c r="D733" i="3"/>
  <c r="I733" i="3" s="1"/>
  <c r="G732" i="3"/>
  <c r="F732" i="3"/>
  <c r="E732" i="3"/>
  <c r="D732" i="3"/>
  <c r="G731" i="3"/>
  <c r="E731" i="3"/>
  <c r="F731" i="3" s="1"/>
  <c r="H731" i="3" s="1"/>
  <c r="I731" i="3" s="1"/>
  <c r="D731" i="3"/>
  <c r="G730" i="3"/>
  <c r="E730" i="3"/>
  <c r="D730" i="3"/>
  <c r="G729" i="3"/>
  <c r="E729" i="3"/>
  <c r="F729" i="3" s="1"/>
  <c r="D729" i="3"/>
  <c r="G728" i="3"/>
  <c r="E728" i="3"/>
  <c r="D728" i="3"/>
  <c r="I727" i="3"/>
  <c r="G727" i="3"/>
  <c r="H727" i="3" s="1"/>
  <c r="E727" i="3"/>
  <c r="F727" i="3" s="1"/>
  <c r="D727" i="3"/>
  <c r="G726" i="3"/>
  <c r="E726" i="3"/>
  <c r="D726" i="3"/>
  <c r="H725" i="3"/>
  <c r="G725" i="3"/>
  <c r="E725" i="3"/>
  <c r="F725" i="3" s="1"/>
  <c r="D725" i="3"/>
  <c r="G724" i="3"/>
  <c r="F724" i="3"/>
  <c r="E724" i="3"/>
  <c r="D724" i="3"/>
  <c r="G723" i="3"/>
  <c r="E723" i="3"/>
  <c r="F723" i="3" s="1"/>
  <c r="H723" i="3" s="1"/>
  <c r="I723" i="3" s="1"/>
  <c r="D723" i="3"/>
  <c r="G722" i="3"/>
  <c r="F722" i="3"/>
  <c r="E722" i="3"/>
  <c r="D722" i="3"/>
  <c r="G721" i="3"/>
  <c r="H721" i="3" s="1"/>
  <c r="E721" i="3"/>
  <c r="F721" i="3" s="1"/>
  <c r="D721" i="3"/>
  <c r="I721" i="3" s="1"/>
  <c r="G720" i="3"/>
  <c r="F720" i="3"/>
  <c r="E720" i="3"/>
  <c r="D720" i="3"/>
  <c r="G719" i="3"/>
  <c r="E719" i="3"/>
  <c r="F719" i="3" s="1"/>
  <c r="D719" i="3"/>
  <c r="G718" i="3"/>
  <c r="E718" i="3"/>
  <c r="D718" i="3"/>
  <c r="H717" i="3"/>
  <c r="G717" i="3"/>
  <c r="E717" i="3"/>
  <c r="F717" i="3" s="1"/>
  <c r="D717" i="3"/>
  <c r="G716" i="3"/>
  <c r="F716" i="3"/>
  <c r="E716" i="3"/>
  <c r="D716" i="3"/>
  <c r="H715" i="3"/>
  <c r="I715" i="3" s="1"/>
  <c r="G715" i="3"/>
  <c r="E715" i="3"/>
  <c r="F715" i="3" s="1"/>
  <c r="D715" i="3"/>
  <c r="G714" i="3"/>
  <c r="F714" i="3"/>
  <c r="E714" i="3"/>
  <c r="D714" i="3"/>
  <c r="G713" i="3"/>
  <c r="E713" i="3"/>
  <c r="F713" i="3" s="1"/>
  <c r="D713" i="3"/>
  <c r="G712" i="3"/>
  <c r="E712" i="3"/>
  <c r="D712" i="3"/>
  <c r="G711" i="3"/>
  <c r="H711" i="3" s="1"/>
  <c r="E711" i="3"/>
  <c r="F711" i="3" s="1"/>
  <c r="D711" i="3"/>
  <c r="G710" i="3"/>
  <c r="F710" i="3"/>
  <c r="E710" i="3"/>
  <c r="D710" i="3"/>
  <c r="G709" i="3"/>
  <c r="E709" i="3"/>
  <c r="F709" i="3" s="1"/>
  <c r="D709" i="3"/>
  <c r="G708" i="3"/>
  <c r="E708" i="3"/>
  <c r="D708" i="3"/>
  <c r="H707" i="3"/>
  <c r="G707" i="3"/>
  <c r="E707" i="3"/>
  <c r="F707" i="3" s="1"/>
  <c r="D707" i="3"/>
  <c r="I707" i="3" s="1"/>
  <c r="G706" i="3"/>
  <c r="E706" i="3"/>
  <c r="D706" i="3"/>
  <c r="G705" i="3"/>
  <c r="E705" i="3"/>
  <c r="F705" i="3" s="1"/>
  <c r="H705" i="3" s="1"/>
  <c r="D705" i="3"/>
  <c r="G704" i="3"/>
  <c r="E704" i="3"/>
  <c r="D704" i="3"/>
  <c r="G703" i="3"/>
  <c r="H703" i="3" s="1"/>
  <c r="E703" i="3"/>
  <c r="F703" i="3" s="1"/>
  <c r="D703" i="3"/>
  <c r="I703" i="3" s="1"/>
  <c r="G702" i="3"/>
  <c r="E702" i="3"/>
  <c r="F702" i="3" s="1"/>
  <c r="H702" i="3" s="1"/>
  <c r="I702" i="3" s="1"/>
  <c r="D702" i="3"/>
  <c r="G701" i="3"/>
  <c r="E701" i="3"/>
  <c r="F701" i="3" s="1"/>
  <c r="D701" i="3"/>
  <c r="G700" i="3"/>
  <c r="F700" i="3"/>
  <c r="E700" i="3"/>
  <c r="D700" i="3"/>
  <c r="H699" i="3"/>
  <c r="I699" i="3" s="1"/>
  <c r="G699" i="3"/>
  <c r="E699" i="3"/>
  <c r="F699" i="3" s="1"/>
  <c r="D699" i="3"/>
  <c r="G698" i="3"/>
  <c r="E698" i="3"/>
  <c r="F698" i="3" s="1"/>
  <c r="D698" i="3"/>
  <c r="G697" i="3"/>
  <c r="F697" i="3"/>
  <c r="H697" i="3" s="1"/>
  <c r="E697" i="3"/>
  <c r="D697" i="3"/>
  <c r="I697" i="3" s="1"/>
  <c r="G696" i="3"/>
  <c r="F696" i="3"/>
  <c r="E696" i="3"/>
  <c r="D696" i="3"/>
  <c r="G695" i="3"/>
  <c r="E695" i="3"/>
  <c r="F695" i="3" s="1"/>
  <c r="H695" i="3" s="1"/>
  <c r="I695" i="3" s="1"/>
  <c r="D695" i="3"/>
  <c r="G694" i="3"/>
  <c r="F694" i="3"/>
  <c r="H694" i="3" s="1"/>
  <c r="I694" i="3" s="1"/>
  <c r="E694" i="3"/>
  <c r="D694" i="3"/>
  <c r="G693" i="3"/>
  <c r="F693" i="3"/>
  <c r="H693" i="3" s="1"/>
  <c r="E693" i="3"/>
  <c r="D693" i="3"/>
  <c r="G692" i="3"/>
  <c r="F692" i="3"/>
  <c r="E692" i="3"/>
  <c r="D692" i="3"/>
  <c r="G691" i="3"/>
  <c r="E691" i="3"/>
  <c r="F691" i="3" s="1"/>
  <c r="H691" i="3" s="1"/>
  <c r="I691" i="3" s="1"/>
  <c r="D691" i="3"/>
  <c r="G690" i="3"/>
  <c r="F690" i="3"/>
  <c r="H690" i="3" s="1"/>
  <c r="I690" i="3" s="1"/>
  <c r="E690" i="3"/>
  <c r="D690" i="3"/>
  <c r="G689" i="3"/>
  <c r="F689" i="3"/>
  <c r="H689" i="3" s="1"/>
  <c r="E689" i="3"/>
  <c r="D689" i="3"/>
  <c r="G688" i="3"/>
  <c r="E688" i="3"/>
  <c r="D688" i="3"/>
  <c r="G687" i="3"/>
  <c r="E687" i="3"/>
  <c r="F687" i="3" s="1"/>
  <c r="H687" i="3" s="1"/>
  <c r="I687" i="3" s="1"/>
  <c r="D687" i="3"/>
  <c r="H686" i="3"/>
  <c r="I686" i="3" s="1"/>
  <c r="G686" i="3"/>
  <c r="F686" i="3"/>
  <c r="E686" i="3"/>
  <c r="D686" i="3"/>
  <c r="G685" i="3"/>
  <c r="E685" i="3"/>
  <c r="D685" i="3"/>
  <c r="G684" i="3"/>
  <c r="F684" i="3"/>
  <c r="E684" i="3"/>
  <c r="D684" i="3"/>
  <c r="H683" i="3"/>
  <c r="I683" i="3" s="1"/>
  <c r="G683" i="3"/>
  <c r="E683" i="3"/>
  <c r="F683" i="3" s="1"/>
  <c r="D683" i="3"/>
  <c r="G682" i="3"/>
  <c r="E682" i="3"/>
  <c r="D682" i="3"/>
  <c r="H681" i="3"/>
  <c r="G681" i="3"/>
  <c r="F681" i="3"/>
  <c r="E681" i="3"/>
  <c r="D681" i="3"/>
  <c r="G680" i="3"/>
  <c r="E680" i="3"/>
  <c r="D680" i="3"/>
  <c r="G679" i="3"/>
  <c r="E679" i="3"/>
  <c r="F679" i="3" s="1"/>
  <c r="H679" i="3" s="1"/>
  <c r="D679" i="3"/>
  <c r="H678" i="3"/>
  <c r="I678" i="3" s="1"/>
  <c r="G678" i="3"/>
  <c r="F678" i="3"/>
  <c r="E678" i="3"/>
  <c r="D678" i="3"/>
  <c r="G677" i="3"/>
  <c r="E677" i="3"/>
  <c r="D677" i="3"/>
  <c r="G676" i="3"/>
  <c r="E676" i="3"/>
  <c r="D676" i="3"/>
  <c r="H675" i="3"/>
  <c r="G675" i="3"/>
  <c r="E675" i="3"/>
  <c r="F675" i="3" s="1"/>
  <c r="D675" i="3"/>
  <c r="I675" i="3" s="1"/>
  <c r="G674" i="3"/>
  <c r="E674" i="3"/>
  <c r="D674" i="3"/>
  <c r="G673" i="3"/>
  <c r="E673" i="3"/>
  <c r="F673" i="3" s="1"/>
  <c r="H673" i="3" s="1"/>
  <c r="D673" i="3"/>
  <c r="I673" i="3" s="1"/>
  <c r="G672" i="3"/>
  <c r="E672" i="3"/>
  <c r="D672" i="3"/>
  <c r="G671" i="3"/>
  <c r="H671" i="3" s="1"/>
  <c r="E671" i="3"/>
  <c r="F671" i="3" s="1"/>
  <c r="D671" i="3"/>
  <c r="I671" i="3" s="1"/>
  <c r="G670" i="3"/>
  <c r="E670" i="3"/>
  <c r="F670" i="3" s="1"/>
  <c r="H670" i="3" s="1"/>
  <c r="I670" i="3" s="1"/>
  <c r="D670" i="3"/>
  <c r="G669" i="3"/>
  <c r="E669" i="3"/>
  <c r="F669" i="3" s="1"/>
  <c r="D669" i="3"/>
  <c r="G668" i="3"/>
  <c r="F668" i="3"/>
  <c r="E668" i="3"/>
  <c r="D668" i="3"/>
  <c r="H667" i="3"/>
  <c r="G667" i="3"/>
  <c r="E667" i="3"/>
  <c r="F667" i="3" s="1"/>
  <c r="D667" i="3"/>
  <c r="I667" i="3" s="1"/>
  <c r="G666" i="3"/>
  <c r="E666" i="3"/>
  <c r="F666" i="3" s="1"/>
  <c r="D666" i="3"/>
  <c r="G665" i="3"/>
  <c r="F665" i="3"/>
  <c r="H665" i="3" s="1"/>
  <c r="E665" i="3"/>
  <c r="D665" i="3"/>
  <c r="G664" i="3"/>
  <c r="F664" i="3"/>
  <c r="E664" i="3"/>
  <c r="D664" i="3"/>
  <c r="G663" i="3"/>
  <c r="E663" i="3"/>
  <c r="F663" i="3" s="1"/>
  <c r="D663" i="3"/>
  <c r="G662" i="3"/>
  <c r="F662" i="3"/>
  <c r="H662" i="3" s="1"/>
  <c r="I662" i="3" s="1"/>
  <c r="E662" i="3"/>
  <c r="D662" i="3"/>
  <c r="G661" i="3"/>
  <c r="F661" i="3"/>
  <c r="H661" i="3" s="1"/>
  <c r="E661" i="3"/>
  <c r="D661" i="3"/>
  <c r="G660" i="3"/>
  <c r="F660" i="3"/>
  <c r="E660" i="3"/>
  <c r="D660" i="3"/>
  <c r="G659" i="3"/>
  <c r="E659" i="3"/>
  <c r="F659" i="3" s="1"/>
  <c r="H659" i="3" s="1"/>
  <c r="I659" i="3" s="1"/>
  <c r="D659" i="3"/>
  <c r="I658" i="3"/>
  <c r="G658" i="3"/>
  <c r="F658" i="3"/>
  <c r="H658" i="3" s="1"/>
  <c r="E658" i="3"/>
  <c r="D658" i="3"/>
  <c r="H657" i="3"/>
  <c r="G657" i="3"/>
  <c r="F657" i="3"/>
  <c r="E657" i="3"/>
  <c r="D657" i="3"/>
  <c r="G656" i="3"/>
  <c r="E656" i="3"/>
  <c r="D656" i="3"/>
  <c r="G655" i="3"/>
  <c r="E655" i="3"/>
  <c r="F655" i="3" s="1"/>
  <c r="D655" i="3"/>
  <c r="G654" i="3"/>
  <c r="F654" i="3"/>
  <c r="H654" i="3" s="1"/>
  <c r="E654" i="3"/>
  <c r="D654" i="3"/>
  <c r="G653" i="3"/>
  <c r="F653" i="3"/>
  <c r="H653" i="3" s="1"/>
  <c r="E653" i="3"/>
  <c r="D653" i="3"/>
  <c r="I653" i="3" s="1"/>
  <c r="G652" i="3"/>
  <c r="E652" i="3"/>
  <c r="F652" i="3" s="1"/>
  <c r="H652" i="3" s="1"/>
  <c r="D652" i="3"/>
  <c r="H651" i="3"/>
  <c r="G651" i="3"/>
  <c r="F651" i="3"/>
  <c r="E651" i="3"/>
  <c r="D651" i="3"/>
  <c r="G650" i="3"/>
  <c r="F650" i="3"/>
  <c r="H650" i="3" s="1"/>
  <c r="E650" i="3"/>
  <c r="D650" i="3"/>
  <c r="G649" i="3"/>
  <c r="F649" i="3"/>
  <c r="H649" i="3" s="1"/>
  <c r="E649" i="3"/>
  <c r="D649" i="3"/>
  <c r="G648" i="3"/>
  <c r="E648" i="3"/>
  <c r="F648" i="3" s="1"/>
  <c r="H648" i="3" s="1"/>
  <c r="D648" i="3"/>
  <c r="I648" i="3" s="1"/>
  <c r="H647" i="3"/>
  <c r="G647" i="3"/>
  <c r="F647" i="3"/>
  <c r="E647" i="3"/>
  <c r="D647" i="3"/>
  <c r="G646" i="3"/>
  <c r="F646" i="3"/>
  <c r="H646" i="3" s="1"/>
  <c r="E646" i="3"/>
  <c r="D646" i="3"/>
  <c r="G645" i="3"/>
  <c r="F645" i="3"/>
  <c r="H645" i="3" s="1"/>
  <c r="E645" i="3"/>
  <c r="D645" i="3"/>
  <c r="I645" i="3" s="1"/>
  <c r="G644" i="3"/>
  <c r="E644" i="3"/>
  <c r="F644" i="3" s="1"/>
  <c r="H644" i="3" s="1"/>
  <c r="D644" i="3"/>
  <c r="H643" i="3"/>
  <c r="G643" i="3"/>
  <c r="F643" i="3"/>
  <c r="E643" i="3"/>
  <c r="D643" i="3"/>
  <c r="I643" i="3" s="1"/>
  <c r="G642" i="3"/>
  <c r="F642" i="3"/>
  <c r="H642" i="3" s="1"/>
  <c r="E642" i="3"/>
  <c r="D642" i="3"/>
  <c r="G641" i="3"/>
  <c r="F641" i="3"/>
  <c r="H641" i="3" s="1"/>
  <c r="E641" i="3"/>
  <c r="D641" i="3"/>
  <c r="I641" i="3" s="1"/>
  <c r="G640" i="3"/>
  <c r="E640" i="3"/>
  <c r="F640" i="3" s="1"/>
  <c r="H640" i="3" s="1"/>
  <c r="D640" i="3"/>
  <c r="H639" i="3"/>
  <c r="G639" i="3"/>
  <c r="F639" i="3"/>
  <c r="E639" i="3"/>
  <c r="D639" i="3"/>
  <c r="H638" i="3"/>
  <c r="G638" i="3"/>
  <c r="F638" i="3"/>
  <c r="E638" i="3"/>
  <c r="D638" i="3"/>
  <c r="G637" i="3"/>
  <c r="F637" i="3"/>
  <c r="H637" i="3" s="1"/>
  <c r="E637" i="3"/>
  <c r="D637" i="3"/>
  <c r="I637" i="3" s="1"/>
  <c r="G636" i="3"/>
  <c r="E636" i="3"/>
  <c r="F636" i="3" s="1"/>
  <c r="H636" i="3" s="1"/>
  <c r="D636" i="3"/>
  <c r="I636" i="3" s="1"/>
  <c r="H635" i="3"/>
  <c r="G635" i="3"/>
  <c r="F635" i="3"/>
  <c r="E635" i="3"/>
  <c r="D635" i="3"/>
  <c r="I635" i="3" s="1"/>
  <c r="H634" i="3"/>
  <c r="G634" i="3"/>
  <c r="F634" i="3"/>
  <c r="E634" i="3"/>
  <c r="D634" i="3"/>
  <c r="G633" i="3"/>
  <c r="F633" i="3"/>
  <c r="H633" i="3" s="1"/>
  <c r="E633" i="3"/>
  <c r="D633" i="3"/>
  <c r="I633" i="3" s="1"/>
  <c r="G632" i="3"/>
  <c r="E632" i="3"/>
  <c r="F632" i="3" s="1"/>
  <c r="H632" i="3" s="1"/>
  <c r="D632" i="3"/>
  <c r="H631" i="3"/>
  <c r="G631" i="3"/>
  <c r="F631" i="3"/>
  <c r="E631" i="3"/>
  <c r="D631" i="3"/>
  <c r="I631" i="3" s="1"/>
  <c r="G630" i="3"/>
  <c r="F630" i="3"/>
  <c r="H630" i="3" s="1"/>
  <c r="E630" i="3"/>
  <c r="D630" i="3"/>
  <c r="G629" i="3"/>
  <c r="F629" i="3"/>
  <c r="H629" i="3" s="1"/>
  <c r="E629" i="3"/>
  <c r="D629" i="3"/>
  <c r="G628" i="3"/>
  <c r="E628" i="3"/>
  <c r="F628" i="3" s="1"/>
  <c r="H628" i="3" s="1"/>
  <c r="D628" i="3"/>
  <c r="H627" i="3"/>
  <c r="G627" i="3"/>
  <c r="F627" i="3"/>
  <c r="E627" i="3"/>
  <c r="D627" i="3"/>
  <c r="H626" i="3"/>
  <c r="G626" i="3"/>
  <c r="F626" i="3"/>
  <c r="E626" i="3"/>
  <c r="D626" i="3"/>
  <c r="G625" i="3"/>
  <c r="F625" i="3"/>
  <c r="H625" i="3" s="1"/>
  <c r="E625" i="3"/>
  <c r="D625" i="3"/>
  <c r="G624" i="3"/>
  <c r="E624" i="3"/>
  <c r="F624" i="3" s="1"/>
  <c r="H624" i="3" s="1"/>
  <c r="D624" i="3"/>
  <c r="I624" i="3" s="1"/>
  <c r="H623" i="3"/>
  <c r="G623" i="3"/>
  <c r="F623" i="3"/>
  <c r="E623" i="3"/>
  <c r="D623" i="3"/>
  <c r="I623" i="3" s="1"/>
  <c r="G622" i="3"/>
  <c r="F622" i="3"/>
  <c r="H622" i="3" s="1"/>
  <c r="E622" i="3"/>
  <c r="D622" i="3"/>
  <c r="I622" i="3" s="1"/>
  <c r="G621" i="3"/>
  <c r="F621" i="3"/>
  <c r="H621" i="3" s="1"/>
  <c r="E621" i="3"/>
  <c r="D621" i="3"/>
  <c r="I621" i="3" s="1"/>
  <c r="G620" i="3"/>
  <c r="E620" i="3"/>
  <c r="F620" i="3" s="1"/>
  <c r="H620" i="3" s="1"/>
  <c r="D620" i="3"/>
  <c r="H619" i="3"/>
  <c r="G619" i="3"/>
  <c r="F619" i="3"/>
  <c r="E619" i="3"/>
  <c r="D619" i="3"/>
  <c r="G618" i="3"/>
  <c r="F618" i="3"/>
  <c r="H618" i="3" s="1"/>
  <c r="E618" i="3"/>
  <c r="D618" i="3"/>
  <c r="G617" i="3"/>
  <c r="F617" i="3"/>
  <c r="H617" i="3" s="1"/>
  <c r="E617" i="3"/>
  <c r="D617" i="3"/>
  <c r="G616" i="3"/>
  <c r="E616" i="3"/>
  <c r="F616" i="3" s="1"/>
  <c r="H616" i="3" s="1"/>
  <c r="D616" i="3"/>
  <c r="I616" i="3" s="1"/>
  <c r="H615" i="3"/>
  <c r="G615" i="3"/>
  <c r="F615" i="3"/>
  <c r="E615" i="3"/>
  <c r="D615" i="3"/>
  <c r="H614" i="3"/>
  <c r="G614" i="3"/>
  <c r="F614" i="3"/>
  <c r="E614" i="3"/>
  <c r="D614" i="3"/>
  <c r="G613" i="3"/>
  <c r="F613" i="3"/>
  <c r="H613" i="3" s="1"/>
  <c r="E613" i="3"/>
  <c r="D613" i="3"/>
  <c r="I613" i="3" s="1"/>
  <c r="G612" i="3"/>
  <c r="E612" i="3"/>
  <c r="F612" i="3" s="1"/>
  <c r="H612" i="3" s="1"/>
  <c r="D612" i="3"/>
  <c r="H611" i="3"/>
  <c r="G611" i="3"/>
  <c r="F611" i="3"/>
  <c r="E611" i="3"/>
  <c r="D611" i="3"/>
  <c r="I611" i="3" s="1"/>
  <c r="G610" i="3"/>
  <c r="F610" i="3"/>
  <c r="H610" i="3" s="1"/>
  <c r="E610" i="3"/>
  <c r="D610" i="3"/>
  <c r="G609" i="3"/>
  <c r="F609" i="3"/>
  <c r="H609" i="3" s="1"/>
  <c r="E609" i="3"/>
  <c r="D609" i="3"/>
  <c r="I609" i="3" s="1"/>
  <c r="G608" i="3"/>
  <c r="E608" i="3"/>
  <c r="F608" i="3" s="1"/>
  <c r="H608" i="3" s="1"/>
  <c r="D608" i="3"/>
  <c r="H607" i="3"/>
  <c r="G607" i="3"/>
  <c r="F607" i="3"/>
  <c r="E607" i="3"/>
  <c r="D607" i="3"/>
  <c r="H606" i="3"/>
  <c r="G606" i="3"/>
  <c r="F606" i="3"/>
  <c r="E606" i="3"/>
  <c r="D606" i="3"/>
  <c r="G605" i="3"/>
  <c r="F605" i="3"/>
  <c r="H605" i="3" s="1"/>
  <c r="E605" i="3"/>
  <c r="D605" i="3"/>
  <c r="I605" i="3" s="1"/>
  <c r="G604" i="3"/>
  <c r="E604" i="3"/>
  <c r="F604" i="3" s="1"/>
  <c r="H604" i="3" s="1"/>
  <c r="D604" i="3"/>
  <c r="I604" i="3" s="1"/>
  <c r="H603" i="3"/>
  <c r="G603" i="3"/>
  <c r="F603" i="3"/>
  <c r="E603" i="3"/>
  <c r="D603" i="3"/>
  <c r="I603" i="3" s="1"/>
  <c r="H602" i="3"/>
  <c r="G602" i="3"/>
  <c r="F602" i="3"/>
  <c r="E602" i="3"/>
  <c r="D602" i="3"/>
  <c r="G601" i="3"/>
  <c r="F601" i="3"/>
  <c r="H601" i="3" s="1"/>
  <c r="E601" i="3"/>
  <c r="D601" i="3"/>
  <c r="I601" i="3" s="1"/>
  <c r="G600" i="3"/>
  <c r="E600" i="3"/>
  <c r="F600" i="3" s="1"/>
  <c r="H600" i="3" s="1"/>
  <c r="D600" i="3"/>
  <c r="G599" i="3"/>
  <c r="F599" i="3"/>
  <c r="H599" i="3" s="1"/>
  <c r="E599" i="3"/>
  <c r="D599" i="3"/>
  <c r="G598" i="3"/>
  <c r="F598" i="3"/>
  <c r="H598" i="3" s="1"/>
  <c r="E598" i="3"/>
  <c r="D598" i="3"/>
  <c r="I598" i="3" s="1"/>
  <c r="G597" i="3"/>
  <c r="F597" i="3"/>
  <c r="H597" i="3" s="1"/>
  <c r="E597" i="3"/>
  <c r="D597" i="3"/>
  <c r="H596" i="3"/>
  <c r="G596" i="3"/>
  <c r="E596" i="3"/>
  <c r="F596" i="3" s="1"/>
  <c r="D596" i="3"/>
  <c r="I596" i="3" s="1"/>
  <c r="G595" i="3"/>
  <c r="F595" i="3"/>
  <c r="H595" i="3" s="1"/>
  <c r="E595" i="3"/>
  <c r="D595" i="3"/>
  <c r="G594" i="3"/>
  <c r="F594" i="3"/>
  <c r="H594" i="3" s="1"/>
  <c r="E594" i="3"/>
  <c r="D594" i="3"/>
  <c r="I594" i="3" s="1"/>
  <c r="G593" i="3"/>
  <c r="F593" i="3"/>
  <c r="H593" i="3" s="1"/>
  <c r="E593" i="3"/>
  <c r="D593" i="3"/>
  <c r="I593" i="3" s="1"/>
  <c r="G592" i="3"/>
  <c r="E592" i="3"/>
  <c r="F592" i="3" s="1"/>
  <c r="H592" i="3" s="1"/>
  <c r="D592" i="3"/>
  <c r="H591" i="3"/>
  <c r="G591" i="3"/>
  <c r="F591" i="3"/>
  <c r="E591" i="3"/>
  <c r="D591" i="3"/>
  <c r="H590" i="3"/>
  <c r="G590" i="3"/>
  <c r="F590" i="3"/>
  <c r="E590" i="3"/>
  <c r="D590" i="3"/>
  <c r="G589" i="3"/>
  <c r="F589" i="3"/>
  <c r="H589" i="3" s="1"/>
  <c r="E589" i="3"/>
  <c r="D589" i="3"/>
  <c r="I589" i="3" s="1"/>
  <c r="G588" i="3"/>
  <c r="E588" i="3"/>
  <c r="F588" i="3" s="1"/>
  <c r="H588" i="3" s="1"/>
  <c r="D588" i="3"/>
  <c r="H587" i="3"/>
  <c r="G587" i="3"/>
  <c r="F587" i="3"/>
  <c r="E587" i="3"/>
  <c r="D587" i="3"/>
  <c r="H586" i="3"/>
  <c r="G586" i="3"/>
  <c r="F586" i="3"/>
  <c r="E586" i="3"/>
  <c r="D586" i="3"/>
  <c r="G585" i="3"/>
  <c r="F585" i="3"/>
  <c r="H585" i="3" s="1"/>
  <c r="E585" i="3"/>
  <c r="D585" i="3"/>
  <c r="I585" i="3" s="1"/>
  <c r="H584" i="3"/>
  <c r="G584" i="3"/>
  <c r="E584" i="3"/>
  <c r="F584" i="3" s="1"/>
  <c r="D584" i="3"/>
  <c r="G583" i="3"/>
  <c r="F583" i="3"/>
  <c r="H583" i="3" s="1"/>
  <c r="E583" i="3"/>
  <c r="D583" i="3"/>
  <c r="G582" i="3"/>
  <c r="F582" i="3"/>
  <c r="H582" i="3" s="1"/>
  <c r="E582" i="3"/>
  <c r="D582" i="3"/>
  <c r="G581" i="3"/>
  <c r="F581" i="3"/>
  <c r="H581" i="3" s="1"/>
  <c r="E581" i="3"/>
  <c r="D581" i="3"/>
  <c r="H580" i="3"/>
  <c r="G580" i="3"/>
  <c r="E580" i="3"/>
  <c r="F580" i="3" s="1"/>
  <c r="D580" i="3"/>
  <c r="I580" i="3" s="1"/>
  <c r="G579" i="3"/>
  <c r="F579" i="3"/>
  <c r="H579" i="3" s="1"/>
  <c r="E579" i="3"/>
  <c r="D579" i="3"/>
  <c r="G578" i="3"/>
  <c r="F578" i="3"/>
  <c r="H578" i="3" s="1"/>
  <c r="E578" i="3"/>
  <c r="D578" i="3"/>
  <c r="G577" i="3"/>
  <c r="F577" i="3"/>
  <c r="H577" i="3" s="1"/>
  <c r="E577" i="3"/>
  <c r="D577" i="3"/>
  <c r="G576" i="3"/>
  <c r="E576" i="3"/>
  <c r="F576" i="3" s="1"/>
  <c r="H576" i="3" s="1"/>
  <c r="D576" i="3"/>
  <c r="I576" i="3" s="1"/>
  <c r="H575" i="3"/>
  <c r="G575" i="3"/>
  <c r="F575" i="3"/>
  <c r="E575" i="3"/>
  <c r="D575" i="3"/>
  <c r="G574" i="3"/>
  <c r="F574" i="3"/>
  <c r="H574" i="3" s="1"/>
  <c r="E574" i="3"/>
  <c r="D574" i="3"/>
  <c r="G573" i="3"/>
  <c r="F573" i="3"/>
  <c r="H573" i="3" s="1"/>
  <c r="E573" i="3"/>
  <c r="D573" i="3"/>
  <c r="I573" i="3" s="1"/>
  <c r="G572" i="3"/>
  <c r="E572" i="3"/>
  <c r="F572" i="3" s="1"/>
  <c r="H572" i="3" s="1"/>
  <c r="D572" i="3"/>
  <c r="H571" i="3"/>
  <c r="G571" i="3"/>
  <c r="F571" i="3"/>
  <c r="E571" i="3"/>
  <c r="D571" i="3"/>
  <c r="H570" i="3"/>
  <c r="G570" i="3"/>
  <c r="F570" i="3"/>
  <c r="E570" i="3"/>
  <c r="D570" i="3"/>
  <c r="G569" i="3"/>
  <c r="F569" i="3"/>
  <c r="H569" i="3" s="1"/>
  <c r="E569" i="3"/>
  <c r="D569" i="3"/>
  <c r="I569" i="3" s="1"/>
  <c r="H568" i="3"/>
  <c r="G568" i="3"/>
  <c r="E568" i="3"/>
  <c r="F568" i="3" s="1"/>
  <c r="D568" i="3"/>
  <c r="G567" i="3"/>
  <c r="F567" i="3"/>
  <c r="H567" i="3" s="1"/>
  <c r="E567" i="3"/>
  <c r="D567" i="3"/>
  <c r="G566" i="3"/>
  <c r="F566" i="3"/>
  <c r="H566" i="3" s="1"/>
  <c r="E566" i="3"/>
  <c r="D566" i="3"/>
  <c r="I566" i="3" s="1"/>
  <c r="G565" i="3"/>
  <c r="F565" i="3"/>
  <c r="H565" i="3" s="1"/>
  <c r="E565" i="3"/>
  <c r="D565" i="3"/>
  <c r="H564" i="3"/>
  <c r="G564" i="3"/>
  <c r="E564" i="3"/>
  <c r="F564" i="3" s="1"/>
  <c r="D564" i="3"/>
  <c r="I564" i="3" s="1"/>
  <c r="G563" i="3"/>
  <c r="F563" i="3"/>
  <c r="H563" i="3" s="1"/>
  <c r="E563" i="3"/>
  <c r="D563" i="3"/>
  <c r="G562" i="3"/>
  <c r="F562" i="3"/>
  <c r="H562" i="3" s="1"/>
  <c r="E562" i="3"/>
  <c r="D562" i="3"/>
  <c r="I562" i="3" s="1"/>
  <c r="G561" i="3"/>
  <c r="F561" i="3"/>
  <c r="H561" i="3" s="1"/>
  <c r="E561" i="3"/>
  <c r="D561" i="3"/>
  <c r="G560" i="3"/>
  <c r="E560" i="3"/>
  <c r="F560" i="3" s="1"/>
  <c r="H560" i="3" s="1"/>
  <c r="D560" i="3"/>
  <c r="I560" i="3" s="1"/>
  <c r="H559" i="3"/>
  <c r="G559" i="3"/>
  <c r="F559" i="3"/>
  <c r="E559" i="3"/>
  <c r="D559" i="3"/>
  <c r="G558" i="3"/>
  <c r="F558" i="3"/>
  <c r="H558" i="3" s="1"/>
  <c r="E558" i="3"/>
  <c r="D558" i="3"/>
  <c r="G557" i="3"/>
  <c r="F557" i="3"/>
  <c r="H557" i="3" s="1"/>
  <c r="E557" i="3"/>
  <c r="D557" i="3"/>
  <c r="I557" i="3" s="1"/>
  <c r="H556" i="3"/>
  <c r="G556" i="3"/>
  <c r="F556" i="3"/>
  <c r="E556" i="3"/>
  <c r="D556" i="3"/>
  <c r="I556" i="3" s="1"/>
  <c r="G555" i="3"/>
  <c r="F555" i="3"/>
  <c r="H555" i="3" s="1"/>
  <c r="E555" i="3"/>
  <c r="D555" i="3"/>
  <c r="G554" i="3"/>
  <c r="F554" i="3"/>
  <c r="H554" i="3" s="1"/>
  <c r="E554" i="3"/>
  <c r="D554" i="3"/>
  <c r="G553" i="3"/>
  <c r="F553" i="3"/>
  <c r="H553" i="3" s="1"/>
  <c r="E553" i="3"/>
  <c r="D553" i="3"/>
  <c r="I553" i="3" s="1"/>
  <c r="H552" i="3"/>
  <c r="G552" i="3"/>
  <c r="F552" i="3"/>
  <c r="E552" i="3"/>
  <c r="D552" i="3"/>
  <c r="I552" i="3" s="1"/>
  <c r="G551" i="3"/>
  <c r="F551" i="3"/>
  <c r="H551" i="3" s="1"/>
  <c r="E551" i="3"/>
  <c r="D551" i="3"/>
  <c r="G550" i="3"/>
  <c r="F550" i="3"/>
  <c r="H550" i="3" s="1"/>
  <c r="E550" i="3"/>
  <c r="D550" i="3"/>
  <c r="G549" i="3"/>
  <c r="F549" i="3"/>
  <c r="H549" i="3" s="1"/>
  <c r="E549" i="3"/>
  <c r="D549" i="3"/>
  <c r="H548" i="3"/>
  <c r="G548" i="3"/>
  <c r="F548" i="3"/>
  <c r="E548" i="3"/>
  <c r="D548" i="3"/>
  <c r="I548" i="3" s="1"/>
  <c r="H547" i="3"/>
  <c r="G547" i="3"/>
  <c r="F547" i="3"/>
  <c r="E547" i="3"/>
  <c r="D547" i="3"/>
  <c r="I547" i="3" s="1"/>
  <c r="G546" i="3"/>
  <c r="F546" i="3"/>
  <c r="H546" i="3" s="1"/>
  <c r="E546" i="3"/>
  <c r="D546" i="3"/>
  <c r="G545" i="3"/>
  <c r="F545" i="3"/>
  <c r="H545" i="3" s="1"/>
  <c r="E545" i="3"/>
  <c r="D545" i="3"/>
  <c r="I545" i="3" s="1"/>
  <c r="H544" i="3"/>
  <c r="G544" i="3"/>
  <c r="F544" i="3"/>
  <c r="E544" i="3"/>
  <c r="D544" i="3"/>
  <c r="G543" i="3"/>
  <c r="F543" i="3"/>
  <c r="H543" i="3" s="1"/>
  <c r="E543" i="3"/>
  <c r="D543" i="3"/>
  <c r="H542" i="3"/>
  <c r="G542" i="3"/>
  <c r="F542" i="3"/>
  <c r="E542" i="3"/>
  <c r="D542" i="3"/>
  <c r="I542" i="3" s="1"/>
  <c r="G541" i="3"/>
  <c r="F541" i="3"/>
  <c r="H541" i="3" s="1"/>
  <c r="E541" i="3"/>
  <c r="D541" i="3"/>
  <c r="G540" i="3"/>
  <c r="F540" i="3"/>
  <c r="H540" i="3" s="1"/>
  <c r="E540" i="3"/>
  <c r="D540" i="3"/>
  <c r="H539" i="3"/>
  <c r="G539" i="3"/>
  <c r="F539" i="3"/>
  <c r="E539" i="3"/>
  <c r="D539" i="3"/>
  <c r="H538" i="3"/>
  <c r="G538" i="3"/>
  <c r="F538" i="3"/>
  <c r="E538" i="3"/>
  <c r="D538" i="3"/>
  <c r="H537" i="3"/>
  <c r="G537" i="3"/>
  <c r="F537" i="3"/>
  <c r="E537" i="3"/>
  <c r="D537" i="3"/>
  <c r="H536" i="3"/>
  <c r="G536" i="3"/>
  <c r="F536" i="3"/>
  <c r="E536" i="3"/>
  <c r="D536" i="3"/>
  <c r="G535" i="3"/>
  <c r="E535" i="3"/>
  <c r="D535" i="3"/>
  <c r="H534" i="3"/>
  <c r="G534" i="3"/>
  <c r="F534" i="3"/>
  <c r="E534" i="3"/>
  <c r="D534" i="3"/>
  <c r="I534" i="3" s="1"/>
  <c r="H533" i="3"/>
  <c r="I533" i="3" s="1"/>
  <c r="G533" i="3"/>
  <c r="F533" i="3"/>
  <c r="E533" i="3"/>
  <c r="D533" i="3"/>
  <c r="G532" i="3"/>
  <c r="F532" i="3"/>
  <c r="H532" i="3" s="1"/>
  <c r="E532" i="3"/>
  <c r="D532" i="3"/>
  <c r="H531" i="3"/>
  <c r="G531" i="3"/>
  <c r="F531" i="3"/>
  <c r="E531" i="3"/>
  <c r="D531" i="3"/>
  <c r="I531" i="3" s="1"/>
  <c r="G530" i="3"/>
  <c r="F530" i="3"/>
  <c r="H530" i="3" s="1"/>
  <c r="E530" i="3"/>
  <c r="D530" i="3"/>
  <c r="G529" i="3"/>
  <c r="F529" i="3"/>
  <c r="H529" i="3" s="1"/>
  <c r="E529" i="3"/>
  <c r="D529" i="3"/>
  <c r="G528" i="3"/>
  <c r="H528" i="3" s="1"/>
  <c r="F528" i="3"/>
  <c r="E528" i="3"/>
  <c r="D528" i="3"/>
  <c r="I528" i="3" s="1"/>
  <c r="G527" i="3"/>
  <c r="F527" i="3"/>
  <c r="E527" i="3"/>
  <c r="H527" i="3" s="1"/>
  <c r="D527" i="3"/>
  <c r="G526" i="3"/>
  <c r="F526" i="3"/>
  <c r="H526" i="3" s="1"/>
  <c r="E526" i="3"/>
  <c r="D526" i="3"/>
  <c r="I526" i="3" s="1"/>
  <c r="H525" i="3"/>
  <c r="G525" i="3"/>
  <c r="F525" i="3"/>
  <c r="E525" i="3"/>
  <c r="D525" i="3"/>
  <c r="I525" i="3" s="1"/>
  <c r="G524" i="3"/>
  <c r="F524" i="3"/>
  <c r="H524" i="3" s="1"/>
  <c r="E524" i="3"/>
  <c r="D524" i="3"/>
  <c r="G523" i="3"/>
  <c r="F523" i="3"/>
  <c r="E523" i="3"/>
  <c r="D523" i="3"/>
  <c r="H522" i="3"/>
  <c r="G522" i="3"/>
  <c r="F522" i="3"/>
  <c r="E522" i="3"/>
  <c r="D522" i="3"/>
  <c r="G521" i="3"/>
  <c r="F521" i="3"/>
  <c r="H521" i="3" s="1"/>
  <c r="I521" i="3" s="1"/>
  <c r="E521" i="3"/>
  <c r="D521" i="3"/>
  <c r="G520" i="3"/>
  <c r="F520" i="3"/>
  <c r="E520" i="3"/>
  <c r="H520" i="3" s="1"/>
  <c r="D520" i="3"/>
  <c r="H519" i="3"/>
  <c r="G519" i="3"/>
  <c r="F519" i="3"/>
  <c r="E519" i="3"/>
  <c r="D519" i="3"/>
  <c r="G518" i="3"/>
  <c r="F518" i="3"/>
  <c r="H518" i="3" s="1"/>
  <c r="I518" i="3" s="1"/>
  <c r="E518" i="3"/>
  <c r="D518" i="3"/>
  <c r="G517" i="3"/>
  <c r="F517" i="3"/>
  <c r="H517" i="3" s="1"/>
  <c r="E517" i="3"/>
  <c r="D517" i="3"/>
  <c r="G516" i="3"/>
  <c r="H516" i="3" s="1"/>
  <c r="F516" i="3"/>
  <c r="E516" i="3"/>
  <c r="D516" i="3"/>
  <c r="G515" i="3"/>
  <c r="F515" i="3"/>
  <c r="E515" i="3"/>
  <c r="H515" i="3" s="1"/>
  <c r="D515" i="3"/>
  <c r="G514" i="3"/>
  <c r="F514" i="3"/>
  <c r="H514" i="3" s="1"/>
  <c r="E514" i="3"/>
  <c r="D514" i="3"/>
  <c r="I514" i="3" s="1"/>
  <c r="H513" i="3"/>
  <c r="I513" i="3" s="1"/>
  <c r="G513" i="3"/>
  <c r="F513" i="3"/>
  <c r="E513" i="3"/>
  <c r="D513" i="3"/>
  <c r="G512" i="3"/>
  <c r="E512" i="3"/>
  <c r="F512" i="3" s="1"/>
  <c r="H512" i="3" s="1"/>
  <c r="D512" i="3"/>
  <c r="G511" i="3"/>
  <c r="E511" i="3"/>
  <c r="D511" i="3"/>
  <c r="H510" i="3"/>
  <c r="G510" i="3"/>
  <c r="F510" i="3"/>
  <c r="E510" i="3"/>
  <c r="D510" i="3"/>
  <c r="I510" i="3" s="1"/>
  <c r="I509" i="3"/>
  <c r="H509" i="3"/>
  <c r="G509" i="3"/>
  <c r="F509" i="3"/>
  <c r="E509" i="3"/>
  <c r="D509" i="3"/>
  <c r="H508" i="3"/>
  <c r="G508" i="3"/>
  <c r="F508" i="3"/>
  <c r="E508" i="3"/>
  <c r="D508" i="3"/>
  <c r="G507" i="3"/>
  <c r="E507" i="3"/>
  <c r="D507" i="3"/>
  <c r="I506" i="3"/>
  <c r="H506" i="3"/>
  <c r="G506" i="3"/>
  <c r="F506" i="3"/>
  <c r="E506" i="3"/>
  <c r="D506" i="3"/>
  <c r="G505" i="3"/>
  <c r="F505" i="3"/>
  <c r="H505" i="3" s="1"/>
  <c r="I505" i="3" s="1"/>
  <c r="E505" i="3"/>
  <c r="D505" i="3"/>
  <c r="G504" i="3"/>
  <c r="F504" i="3"/>
  <c r="E504" i="3"/>
  <c r="H504" i="3" s="1"/>
  <c r="D504" i="3"/>
  <c r="H503" i="3"/>
  <c r="G503" i="3"/>
  <c r="F503" i="3"/>
  <c r="E503" i="3"/>
  <c r="D503" i="3"/>
  <c r="G502" i="3"/>
  <c r="F502" i="3"/>
  <c r="H502" i="3" s="1"/>
  <c r="I502" i="3" s="1"/>
  <c r="E502" i="3"/>
  <c r="D502" i="3"/>
  <c r="G501" i="3"/>
  <c r="F501" i="3"/>
  <c r="H501" i="3" s="1"/>
  <c r="E501" i="3"/>
  <c r="D501" i="3"/>
  <c r="G500" i="3"/>
  <c r="H500" i="3" s="1"/>
  <c r="F500" i="3"/>
  <c r="E500" i="3"/>
  <c r="D500" i="3"/>
  <c r="G499" i="3"/>
  <c r="F499" i="3"/>
  <c r="H499" i="3" s="1"/>
  <c r="E499" i="3"/>
  <c r="D499" i="3"/>
  <c r="G498" i="3"/>
  <c r="E498" i="3"/>
  <c r="D498" i="3"/>
  <c r="H497" i="3"/>
  <c r="G497" i="3"/>
  <c r="F497" i="3"/>
  <c r="E497" i="3"/>
  <c r="D497" i="3"/>
  <c r="I497" i="3" s="1"/>
  <c r="I496" i="3"/>
  <c r="H496" i="3"/>
  <c r="G496" i="3"/>
  <c r="F496" i="3"/>
  <c r="E496" i="3"/>
  <c r="D496" i="3"/>
  <c r="H495" i="3"/>
  <c r="G495" i="3"/>
  <c r="F495" i="3"/>
  <c r="E495" i="3"/>
  <c r="D495" i="3"/>
  <c r="G494" i="3"/>
  <c r="F494" i="3"/>
  <c r="E494" i="3"/>
  <c r="H494" i="3" s="1"/>
  <c r="D494" i="3"/>
  <c r="I494" i="3" s="1"/>
  <c r="G493" i="3"/>
  <c r="H493" i="3" s="1"/>
  <c r="F493" i="3"/>
  <c r="E493" i="3"/>
  <c r="D493" i="3"/>
  <c r="I493" i="3" s="1"/>
  <c r="H492" i="3"/>
  <c r="I492" i="3" s="1"/>
  <c r="G492" i="3"/>
  <c r="E492" i="3"/>
  <c r="F492" i="3" s="1"/>
  <c r="D492" i="3"/>
  <c r="G491" i="3"/>
  <c r="E491" i="3"/>
  <c r="D491" i="3"/>
  <c r="G490" i="3"/>
  <c r="E490" i="3"/>
  <c r="D490" i="3"/>
  <c r="I489" i="3"/>
  <c r="H489" i="3"/>
  <c r="G489" i="3"/>
  <c r="F489" i="3"/>
  <c r="E489" i="3"/>
  <c r="D489" i="3"/>
  <c r="I488" i="3"/>
  <c r="G488" i="3"/>
  <c r="F488" i="3"/>
  <c r="H488" i="3" s="1"/>
  <c r="E488" i="3"/>
  <c r="D488" i="3"/>
  <c r="G487" i="3"/>
  <c r="F487" i="3"/>
  <c r="E487" i="3"/>
  <c r="D487" i="3"/>
  <c r="H486" i="3"/>
  <c r="G486" i="3"/>
  <c r="F486" i="3"/>
  <c r="E486" i="3"/>
  <c r="D486" i="3"/>
  <c r="I486" i="3" s="1"/>
  <c r="H485" i="3"/>
  <c r="I485" i="3" s="1"/>
  <c r="G485" i="3"/>
  <c r="F485" i="3"/>
  <c r="E485" i="3"/>
  <c r="D485" i="3"/>
  <c r="H484" i="3"/>
  <c r="G484" i="3"/>
  <c r="F484" i="3"/>
  <c r="E484" i="3"/>
  <c r="D484" i="3"/>
  <c r="G483" i="3"/>
  <c r="E483" i="3"/>
  <c r="D483" i="3"/>
  <c r="I482" i="3"/>
  <c r="H482" i="3"/>
  <c r="G482" i="3"/>
  <c r="F482" i="3"/>
  <c r="E482" i="3"/>
  <c r="D482" i="3"/>
  <c r="G481" i="3"/>
  <c r="F481" i="3"/>
  <c r="H481" i="3" s="1"/>
  <c r="I481" i="3" s="1"/>
  <c r="E481" i="3"/>
  <c r="D481" i="3"/>
  <c r="G480" i="3"/>
  <c r="E480" i="3"/>
  <c r="D480" i="3"/>
  <c r="G479" i="3"/>
  <c r="H479" i="3" s="1"/>
  <c r="F479" i="3"/>
  <c r="E479" i="3"/>
  <c r="D479" i="3"/>
  <c r="H478" i="3"/>
  <c r="I478" i="3" s="1"/>
  <c r="G478" i="3"/>
  <c r="E478" i="3"/>
  <c r="F478" i="3" s="1"/>
  <c r="D478" i="3"/>
  <c r="G477" i="3"/>
  <c r="F477" i="3"/>
  <c r="H477" i="3" s="1"/>
  <c r="E477" i="3"/>
  <c r="D477" i="3"/>
  <c r="G476" i="3"/>
  <c r="F476" i="3"/>
  <c r="E476" i="3"/>
  <c r="H476" i="3" s="1"/>
  <c r="D476" i="3"/>
  <c r="H475" i="3"/>
  <c r="G475" i="3"/>
  <c r="F475" i="3"/>
  <c r="E475" i="3"/>
  <c r="D475" i="3"/>
  <c r="I474" i="3"/>
  <c r="G474" i="3"/>
  <c r="F474" i="3"/>
  <c r="H474" i="3" s="1"/>
  <c r="E474" i="3"/>
  <c r="D474" i="3"/>
  <c r="G473" i="3"/>
  <c r="F473" i="3"/>
  <c r="H473" i="3" s="1"/>
  <c r="E473" i="3"/>
  <c r="D473" i="3"/>
  <c r="G472" i="3"/>
  <c r="E472" i="3"/>
  <c r="D472" i="3"/>
  <c r="H471" i="3"/>
  <c r="G471" i="3"/>
  <c r="E471" i="3"/>
  <c r="F471" i="3" s="1"/>
  <c r="D471" i="3"/>
  <c r="H470" i="3"/>
  <c r="G470" i="3"/>
  <c r="F470" i="3"/>
  <c r="E470" i="3"/>
  <c r="D470" i="3"/>
  <c r="I470" i="3" s="1"/>
  <c r="G469" i="3"/>
  <c r="F469" i="3"/>
  <c r="H469" i="3" s="1"/>
  <c r="E469" i="3"/>
  <c r="D469" i="3"/>
  <c r="G468" i="3"/>
  <c r="H468" i="3" s="1"/>
  <c r="F468" i="3"/>
  <c r="E468" i="3"/>
  <c r="D468" i="3"/>
  <c r="I468" i="3" s="1"/>
  <c r="G467" i="3"/>
  <c r="F467" i="3"/>
  <c r="H467" i="3" s="1"/>
  <c r="E467" i="3"/>
  <c r="D467" i="3"/>
  <c r="G466" i="3"/>
  <c r="E466" i="3"/>
  <c r="D466" i="3"/>
  <c r="H465" i="3"/>
  <c r="G465" i="3"/>
  <c r="F465" i="3"/>
  <c r="E465" i="3"/>
  <c r="D465" i="3"/>
  <c r="I465" i="3" s="1"/>
  <c r="I464" i="3"/>
  <c r="H464" i="3"/>
  <c r="G464" i="3"/>
  <c r="F464" i="3"/>
  <c r="E464" i="3"/>
  <c r="D464" i="3"/>
  <c r="G463" i="3"/>
  <c r="F463" i="3"/>
  <c r="H463" i="3" s="1"/>
  <c r="I463" i="3" s="1"/>
  <c r="E463" i="3"/>
  <c r="D463" i="3"/>
  <c r="G462" i="3"/>
  <c r="E462" i="3"/>
  <c r="D462" i="3"/>
  <c r="G461" i="3"/>
  <c r="E461" i="3"/>
  <c r="D461" i="3"/>
  <c r="I460" i="3"/>
  <c r="H460" i="3"/>
  <c r="G460" i="3"/>
  <c r="F460" i="3"/>
  <c r="E460" i="3"/>
  <c r="D460" i="3"/>
  <c r="G459" i="3"/>
  <c r="F459" i="3"/>
  <c r="E459" i="3"/>
  <c r="D459" i="3"/>
  <c r="G458" i="3"/>
  <c r="E458" i="3"/>
  <c r="D458" i="3"/>
  <c r="G457" i="3"/>
  <c r="E457" i="3"/>
  <c r="D457" i="3"/>
  <c r="I456" i="3"/>
  <c r="H456" i="3"/>
  <c r="G456" i="3"/>
  <c r="F456" i="3"/>
  <c r="E456" i="3"/>
  <c r="D456" i="3"/>
  <c r="I455" i="3"/>
  <c r="G455" i="3"/>
  <c r="F455" i="3"/>
  <c r="H455" i="3" s="1"/>
  <c r="E455" i="3"/>
  <c r="D455" i="3"/>
  <c r="G454" i="3"/>
  <c r="E454" i="3"/>
  <c r="D454" i="3"/>
  <c r="G453" i="3"/>
  <c r="E453" i="3"/>
  <c r="D453" i="3"/>
  <c r="I452" i="3"/>
  <c r="H452" i="3"/>
  <c r="G452" i="3"/>
  <c r="F452" i="3"/>
  <c r="E452" i="3"/>
  <c r="D452" i="3"/>
  <c r="G451" i="3"/>
  <c r="F451" i="3"/>
  <c r="H451" i="3" s="1"/>
  <c r="I451" i="3" s="1"/>
  <c r="E451" i="3"/>
  <c r="D451" i="3"/>
  <c r="G450" i="3"/>
  <c r="E450" i="3"/>
  <c r="D450" i="3"/>
  <c r="G449" i="3"/>
  <c r="E449" i="3"/>
  <c r="D449" i="3"/>
  <c r="H448" i="3"/>
  <c r="I448" i="3" s="1"/>
  <c r="G448" i="3"/>
  <c r="F448" i="3"/>
  <c r="E448" i="3"/>
  <c r="D448" i="3"/>
  <c r="G447" i="3"/>
  <c r="F447" i="3"/>
  <c r="E447" i="3"/>
  <c r="D447" i="3"/>
  <c r="G446" i="3"/>
  <c r="E446" i="3"/>
  <c r="D446" i="3"/>
  <c r="G445" i="3"/>
  <c r="E445" i="3"/>
  <c r="D445" i="3"/>
  <c r="I444" i="3"/>
  <c r="H444" i="3"/>
  <c r="G444" i="3"/>
  <c r="F444" i="3"/>
  <c r="E444" i="3"/>
  <c r="D444" i="3"/>
  <c r="G443" i="3"/>
  <c r="F443" i="3"/>
  <c r="H443" i="3" s="1"/>
  <c r="I443" i="3" s="1"/>
  <c r="E443" i="3"/>
  <c r="D443" i="3"/>
  <c r="G442" i="3"/>
  <c r="E442" i="3"/>
  <c r="D442" i="3"/>
  <c r="G441" i="3"/>
  <c r="E441" i="3"/>
  <c r="D441" i="3"/>
  <c r="I440" i="3"/>
  <c r="H440" i="3"/>
  <c r="G440" i="3"/>
  <c r="F440" i="3"/>
  <c r="E440" i="3"/>
  <c r="D440" i="3"/>
  <c r="G439" i="3"/>
  <c r="F439" i="3"/>
  <c r="E439" i="3"/>
  <c r="D439" i="3"/>
  <c r="G438" i="3"/>
  <c r="E438" i="3"/>
  <c r="D438" i="3"/>
  <c r="G437" i="3"/>
  <c r="E437" i="3"/>
  <c r="D437" i="3"/>
  <c r="H436" i="3"/>
  <c r="I436" i="3" s="1"/>
  <c r="G436" i="3"/>
  <c r="F436" i="3"/>
  <c r="E436" i="3"/>
  <c r="D436" i="3"/>
  <c r="G435" i="3"/>
  <c r="F435" i="3"/>
  <c r="E435" i="3"/>
  <c r="D435" i="3"/>
  <c r="G434" i="3"/>
  <c r="E434" i="3"/>
  <c r="D434" i="3"/>
  <c r="G433" i="3"/>
  <c r="E433" i="3"/>
  <c r="D433" i="3"/>
  <c r="G432" i="3"/>
  <c r="F432" i="3"/>
  <c r="H432" i="3" s="1"/>
  <c r="I432" i="3" s="1"/>
  <c r="E432" i="3"/>
  <c r="D432" i="3"/>
  <c r="G431" i="3"/>
  <c r="F431" i="3"/>
  <c r="H431" i="3" s="1"/>
  <c r="E431" i="3"/>
  <c r="D431" i="3"/>
  <c r="I431" i="3" s="1"/>
  <c r="G430" i="3"/>
  <c r="E430" i="3"/>
  <c r="D430" i="3"/>
  <c r="G429" i="3"/>
  <c r="E429" i="3"/>
  <c r="F429" i="3" s="1"/>
  <c r="D429" i="3"/>
  <c r="G428" i="3"/>
  <c r="F428" i="3"/>
  <c r="H428" i="3" s="1"/>
  <c r="I428" i="3" s="1"/>
  <c r="E428" i="3"/>
  <c r="D428" i="3"/>
  <c r="I427" i="3"/>
  <c r="G427" i="3"/>
  <c r="F427" i="3"/>
  <c r="H427" i="3" s="1"/>
  <c r="E427" i="3"/>
  <c r="D427" i="3"/>
  <c r="G426" i="3"/>
  <c r="E426" i="3"/>
  <c r="D426" i="3"/>
  <c r="H425" i="3"/>
  <c r="G425" i="3"/>
  <c r="E425" i="3"/>
  <c r="F425" i="3" s="1"/>
  <c r="D425" i="3"/>
  <c r="I425" i="3" s="1"/>
  <c r="H424" i="3"/>
  <c r="I424" i="3" s="1"/>
  <c r="G424" i="3"/>
  <c r="F424" i="3"/>
  <c r="E424" i="3"/>
  <c r="D424" i="3"/>
  <c r="G423" i="3"/>
  <c r="F423" i="3"/>
  <c r="E423" i="3"/>
  <c r="D423" i="3"/>
  <c r="G422" i="3"/>
  <c r="E422" i="3"/>
  <c r="D422" i="3"/>
  <c r="H421" i="3"/>
  <c r="G421" i="3"/>
  <c r="E421" i="3"/>
  <c r="F421" i="3" s="1"/>
  <c r="D421" i="3"/>
  <c r="I421" i="3" s="1"/>
  <c r="I420" i="3"/>
  <c r="H420" i="3"/>
  <c r="G420" i="3"/>
  <c r="F420" i="3"/>
  <c r="E420" i="3"/>
  <c r="D420" i="3"/>
  <c r="G419" i="3"/>
  <c r="F419" i="3"/>
  <c r="E419" i="3"/>
  <c r="D419" i="3"/>
  <c r="G418" i="3"/>
  <c r="E418" i="3"/>
  <c r="D418" i="3"/>
  <c r="G417" i="3"/>
  <c r="E417" i="3"/>
  <c r="F417" i="3" s="1"/>
  <c r="D417" i="3"/>
  <c r="G416" i="3"/>
  <c r="F416" i="3"/>
  <c r="H416" i="3" s="1"/>
  <c r="I416" i="3" s="1"/>
  <c r="E416" i="3"/>
  <c r="D416" i="3"/>
  <c r="G415" i="3"/>
  <c r="F415" i="3"/>
  <c r="H415" i="3" s="1"/>
  <c r="E415" i="3"/>
  <c r="D415" i="3"/>
  <c r="I415" i="3" s="1"/>
  <c r="G414" i="3"/>
  <c r="E414" i="3"/>
  <c r="D414" i="3"/>
  <c r="G413" i="3"/>
  <c r="E413" i="3"/>
  <c r="F413" i="3" s="1"/>
  <c r="D413" i="3"/>
  <c r="G412" i="3"/>
  <c r="F412" i="3"/>
  <c r="H412" i="3" s="1"/>
  <c r="I412" i="3" s="1"/>
  <c r="E412" i="3"/>
  <c r="D412" i="3"/>
  <c r="I411" i="3"/>
  <c r="G411" i="3"/>
  <c r="F411" i="3"/>
  <c r="H411" i="3" s="1"/>
  <c r="E411" i="3"/>
  <c r="D411" i="3"/>
  <c r="G410" i="3"/>
  <c r="E410" i="3"/>
  <c r="D410" i="3"/>
  <c r="H409" i="3"/>
  <c r="G409" i="3"/>
  <c r="E409" i="3"/>
  <c r="F409" i="3" s="1"/>
  <c r="D409" i="3"/>
  <c r="I409" i="3" s="1"/>
  <c r="H408" i="3"/>
  <c r="I408" i="3" s="1"/>
  <c r="G408" i="3"/>
  <c r="F408" i="3"/>
  <c r="E408" i="3"/>
  <c r="D408" i="3"/>
  <c r="G407" i="3"/>
  <c r="F407" i="3"/>
  <c r="E407" i="3"/>
  <c r="D407" i="3"/>
  <c r="G406" i="3"/>
  <c r="E406" i="3"/>
  <c r="D406" i="3"/>
  <c r="H405" i="3"/>
  <c r="G405" i="3"/>
  <c r="E405" i="3"/>
  <c r="F405" i="3" s="1"/>
  <c r="D405" i="3"/>
  <c r="I405" i="3" s="1"/>
  <c r="I404" i="3"/>
  <c r="H404" i="3"/>
  <c r="G404" i="3"/>
  <c r="F404" i="3"/>
  <c r="E404" i="3"/>
  <c r="D404" i="3"/>
  <c r="G403" i="3"/>
  <c r="F403" i="3"/>
  <c r="E403" i="3"/>
  <c r="D403" i="3"/>
  <c r="G402" i="3"/>
  <c r="E402" i="3"/>
  <c r="D402" i="3"/>
  <c r="G401" i="3"/>
  <c r="E401" i="3"/>
  <c r="F401" i="3" s="1"/>
  <c r="D401" i="3"/>
  <c r="G400" i="3"/>
  <c r="F400" i="3"/>
  <c r="H400" i="3" s="1"/>
  <c r="I400" i="3" s="1"/>
  <c r="E400" i="3"/>
  <c r="D400" i="3"/>
  <c r="G399" i="3"/>
  <c r="F399" i="3"/>
  <c r="H399" i="3" s="1"/>
  <c r="E399" i="3"/>
  <c r="D399" i="3"/>
  <c r="I399" i="3" s="1"/>
  <c r="G398" i="3"/>
  <c r="E398" i="3"/>
  <c r="D398" i="3"/>
  <c r="G397" i="3"/>
  <c r="E397" i="3"/>
  <c r="F397" i="3" s="1"/>
  <c r="D397" i="3"/>
  <c r="H396" i="3"/>
  <c r="I396" i="3" s="1"/>
  <c r="G396" i="3"/>
  <c r="F396" i="3"/>
  <c r="E396" i="3"/>
  <c r="D396" i="3"/>
  <c r="I395" i="3"/>
  <c r="G395" i="3"/>
  <c r="F395" i="3"/>
  <c r="H395" i="3" s="1"/>
  <c r="E395" i="3"/>
  <c r="D395" i="3"/>
  <c r="G394" i="3"/>
  <c r="E394" i="3"/>
  <c r="D394" i="3"/>
  <c r="H393" i="3"/>
  <c r="G393" i="3"/>
  <c r="E393" i="3"/>
  <c r="F393" i="3" s="1"/>
  <c r="D393" i="3"/>
  <c r="I393" i="3" s="1"/>
  <c r="H392" i="3"/>
  <c r="I392" i="3" s="1"/>
  <c r="G392" i="3"/>
  <c r="F392" i="3"/>
  <c r="E392" i="3"/>
  <c r="D392" i="3"/>
  <c r="H391" i="3"/>
  <c r="I391" i="3" s="1"/>
  <c r="G391" i="3"/>
  <c r="F391" i="3"/>
  <c r="E391" i="3"/>
  <c r="D391" i="3"/>
  <c r="G390" i="3"/>
  <c r="E390" i="3"/>
  <c r="D390" i="3"/>
  <c r="G389" i="3"/>
  <c r="E389" i="3"/>
  <c r="F389" i="3" s="1"/>
  <c r="D389" i="3"/>
  <c r="G388" i="3"/>
  <c r="F388" i="3"/>
  <c r="H388" i="3" s="1"/>
  <c r="I388" i="3" s="1"/>
  <c r="E388" i="3"/>
  <c r="D388" i="3"/>
  <c r="G387" i="3"/>
  <c r="H387" i="3" s="1"/>
  <c r="F387" i="3"/>
  <c r="E387" i="3"/>
  <c r="D387" i="3"/>
  <c r="G386" i="3"/>
  <c r="F386" i="3"/>
  <c r="E386" i="3"/>
  <c r="D386" i="3"/>
  <c r="H385" i="3"/>
  <c r="G385" i="3"/>
  <c r="E385" i="3"/>
  <c r="F385" i="3" s="1"/>
  <c r="D385" i="3"/>
  <c r="I385" i="3" s="1"/>
  <c r="H384" i="3"/>
  <c r="I384" i="3" s="1"/>
  <c r="G384" i="3"/>
  <c r="F384" i="3"/>
  <c r="E384" i="3"/>
  <c r="D384" i="3"/>
  <c r="H383" i="3"/>
  <c r="I383" i="3" s="1"/>
  <c r="G383" i="3"/>
  <c r="F383" i="3"/>
  <c r="E383" i="3"/>
  <c r="D383" i="3"/>
  <c r="G382" i="3"/>
  <c r="E382" i="3"/>
  <c r="D382" i="3"/>
  <c r="G381" i="3"/>
  <c r="E381" i="3"/>
  <c r="F381" i="3" s="1"/>
  <c r="D381" i="3"/>
  <c r="G380" i="3"/>
  <c r="F380" i="3"/>
  <c r="H380" i="3" s="1"/>
  <c r="I380" i="3" s="1"/>
  <c r="E380" i="3"/>
  <c r="D380" i="3"/>
  <c r="G379" i="3"/>
  <c r="H379" i="3" s="1"/>
  <c r="F379" i="3"/>
  <c r="E379" i="3"/>
  <c r="D379" i="3"/>
  <c r="G378" i="3"/>
  <c r="F378" i="3"/>
  <c r="E378" i="3"/>
  <c r="D378" i="3"/>
  <c r="H377" i="3"/>
  <c r="G377" i="3"/>
  <c r="E377" i="3"/>
  <c r="F377" i="3" s="1"/>
  <c r="D377" i="3"/>
  <c r="I377" i="3" s="1"/>
  <c r="H376" i="3"/>
  <c r="I376" i="3" s="1"/>
  <c r="G376" i="3"/>
  <c r="F376" i="3"/>
  <c r="E376" i="3"/>
  <c r="D376" i="3"/>
  <c r="H375" i="3"/>
  <c r="I375" i="3" s="1"/>
  <c r="G375" i="3"/>
  <c r="F375" i="3"/>
  <c r="E375" i="3"/>
  <c r="D375" i="3"/>
  <c r="G374" i="3"/>
  <c r="E374" i="3"/>
  <c r="D374" i="3"/>
  <c r="G373" i="3"/>
  <c r="E373" i="3"/>
  <c r="F373" i="3" s="1"/>
  <c r="D373" i="3"/>
  <c r="G372" i="3"/>
  <c r="F372" i="3"/>
  <c r="H372" i="3" s="1"/>
  <c r="I372" i="3" s="1"/>
  <c r="E372" i="3"/>
  <c r="D372" i="3"/>
  <c r="G371" i="3"/>
  <c r="H371" i="3" s="1"/>
  <c r="F371" i="3"/>
  <c r="E371" i="3"/>
  <c r="D371" i="3"/>
  <c r="G370" i="3"/>
  <c r="F370" i="3"/>
  <c r="E370" i="3"/>
  <c r="D370" i="3"/>
  <c r="H369" i="3"/>
  <c r="G369" i="3"/>
  <c r="E369" i="3"/>
  <c r="F369" i="3" s="1"/>
  <c r="D369" i="3"/>
  <c r="I369" i="3" s="1"/>
  <c r="H368" i="3"/>
  <c r="I368" i="3" s="1"/>
  <c r="G368" i="3"/>
  <c r="F368" i="3"/>
  <c r="E368" i="3"/>
  <c r="D368" i="3"/>
  <c r="H367" i="3"/>
  <c r="G367" i="3"/>
  <c r="F367" i="3"/>
  <c r="E367" i="3"/>
  <c r="D367" i="3"/>
  <c r="G366" i="3"/>
  <c r="E366" i="3"/>
  <c r="D366" i="3"/>
  <c r="G365" i="3"/>
  <c r="E365" i="3"/>
  <c r="F365" i="3" s="1"/>
  <c r="D365" i="3"/>
  <c r="G364" i="3"/>
  <c r="F364" i="3"/>
  <c r="H364" i="3" s="1"/>
  <c r="I364" i="3" s="1"/>
  <c r="E364" i="3"/>
  <c r="D364" i="3"/>
  <c r="G363" i="3"/>
  <c r="H363" i="3" s="1"/>
  <c r="F363" i="3"/>
  <c r="E363" i="3"/>
  <c r="D363" i="3"/>
  <c r="I363" i="3" s="1"/>
  <c r="G362" i="3"/>
  <c r="F362" i="3"/>
  <c r="E362" i="3"/>
  <c r="D362" i="3"/>
  <c r="H361" i="3"/>
  <c r="G361" i="3"/>
  <c r="E361" i="3"/>
  <c r="F361" i="3" s="1"/>
  <c r="D361" i="3"/>
  <c r="I361" i="3" s="1"/>
  <c r="H360" i="3"/>
  <c r="I360" i="3" s="1"/>
  <c r="G360" i="3"/>
  <c r="F360" i="3"/>
  <c r="E360" i="3"/>
  <c r="D360" i="3"/>
  <c r="H359" i="3"/>
  <c r="G359" i="3"/>
  <c r="F359" i="3"/>
  <c r="E359" i="3"/>
  <c r="D359" i="3"/>
  <c r="G358" i="3"/>
  <c r="E358" i="3"/>
  <c r="D358" i="3"/>
  <c r="G357" i="3"/>
  <c r="E357" i="3"/>
  <c r="F357" i="3" s="1"/>
  <c r="D357" i="3"/>
  <c r="G356" i="3"/>
  <c r="F356" i="3"/>
  <c r="H356" i="3" s="1"/>
  <c r="I356" i="3" s="1"/>
  <c r="E356" i="3"/>
  <c r="D356" i="3"/>
  <c r="G355" i="3"/>
  <c r="H355" i="3" s="1"/>
  <c r="F355" i="3"/>
  <c r="E355" i="3"/>
  <c r="D355" i="3"/>
  <c r="I355" i="3" s="1"/>
  <c r="G354" i="3"/>
  <c r="F354" i="3"/>
  <c r="E354" i="3"/>
  <c r="D354" i="3"/>
  <c r="H353" i="3"/>
  <c r="G353" i="3"/>
  <c r="E353" i="3"/>
  <c r="F353" i="3" s="1"/>
  <c r="D353" i="3"/>
  <c r="I353" i="3" s="1"/>
  <c r="H352" i="3"/>
  <c r="I352" i="3" s="1"/>
  <c r="G352" i="3"/>
  <c r="F352" i="3"/>
  <c r="E352" i="3"/>
  <c r="D352" i="3"/>
  <c r="H351" i="3"/>
  <c r="G351" i="3"/>
  <c r="F351" i="3"/>
  <c r="E351" i="3"/>
  <c r="D351" i="3"/>
  <c r="G350" i="3"/>
  <c r="E350" i="3"/>
  <c r="D350" i="3"/>
  <c r="G349" i="3"/>
  <c r="E349" i="3"/>
  <c r="F349" i="3" s="1"/>
  <c r="D349" i="3"/>
  <c r="G348" i="3"/>
  <c r="F348" i="3"/>
  <c r="H348" i="3" s="1"/>
  <c r="I348" i="3" s="1"/>
  <c r="E348" i="3"/>
  <c r="D348" i="3"/>
  <c r="G347" i="3"/>
  <c r="H347" i="3" s="1"/>
  <c r="F347" i="3"/>
  <c r="E347" i="3"/>
  <c r="D347" i="3"/>
  <c r="I347" i="3" s="1"/>
  <c r="G346" i="3"/>
  <c r="F346" i="3"/>
  <c r="E346" i="3"/>
  <c r="D346" i="3"/>
  <c r="H345" i="3"/>
  <c r="G345" i="3"/>
  <c r="E345" i="3"/>
  <c r="F345" i="3" s="1"/>
  <c r="D345" i="3"/>
  <c r="I345" i="3" s="1"/>
  <c r="H344" i="3"/>
  <c r="I344" i="3" s="1"/>
  <c r="G344" i="3"/>
  <c r="F344" i="3"/>
  <c r="E344" i="3"/>
  <c r="D344" i="3"/>
  <c r="H343" i="3"/>
  <c r="G343" i="3"/>
  <c r="F343" i="3"/>
  <c r="E343" i="3"/>
  <c r="D343" i="3"/>
  <c r="G342" i="3"/>
  <c r="E342" i="3"/>
  <c r="D342" i="3"/>
  <c r="G341" i="3"/>
  <c r="E341" i="3"/>
  <c r="F341" i="3" s="1"/>
  <c r="D341" i="3"/>
  <c r="G340" i="3"/>
  <c r="F340" i="3"/>
  <c r="H340" i="3" s="1"/>
  <c r="I340" i="3" s="1"/>
  <c r="E340" i="3"/>
  <c r="D340" i="3"/>
  <c r="G339" i="3"/>
  <c r="H339" i="3" s="1"/>
  <c r="F339" i="3"/>
  <c r="E339" i="3"/>
  <c r="D339" i="3"/>
  <c r="I339" i="3" s="1"/>
  <c r="G338" i="3"/>
  <c r="F338" i="3"/>
  <c r="E338" i="3"/>
  <c r="D338" i="3"/>
  <c r="H337" i="3"/>
  <c r="G337" i="3"/>
  <c r="E337" i="3"/>
  <c r="F337" i="3" s="1"/>
  <c r="D337" i="3"/>
  <c r="I337" i="3" s="1"/>
  <c r="H336" i="3"/>
  <c r="I336" i="3" s="1"/>
  <c r="G336" i="3"/>
  <c r="F336" i="3"/>
  <c r="E336" i="3"/>
  <c r="D336" i="3"/>
  <c r="H335" i="3"/>
  <c r="G335" i="3"/>
  <c r="F335" i="3"/>
  <c r="E335" i="3"/>
  <c r="D335" i="3"/>
  <c r="G334" i="3"/>
  <c r="E334" i="3"/>
  <c r="D334" i="3"/>
  <c r="G333" i="3"/>
  <c r="E333" i="3"/>
  <c r="F333" i="3" s="1"/>
  <c r="D333" i="3"/>
  <c r="G332" i="3"/>
  <c r="F332" i="3"/>
  <c r="H332" i="3" s="1"/>
  <c r="I332" i="3" s="1"/>
  <c r="E332" i="3"/>
  <c r="D332" i="3"/>
  <c r="G331" i="3"/>
  <c r="H331" i="3" s="1"/>
  <c r="F331" i="3"/>
  <c r="E331" i="3"/>
  <c r="D331" i="3"/>
  <c r="I331" i="3" s="1"/>
  <c r="G330" i="3"/>
  <c r="F330" i="3"/>
  <c r="E330" i="3"/>
  <c r="D330" i="3"/>
  <c r="H329" i="3"/>
  <c r="G329" i="3"/>
  <c r="E329" i="3"/>
  <c r="F329" i="3" s="1"/>
  <c r="D329" i="3"/>
  <c r="I329" i="3" s="1"/>
  <c r="H328" i="3"/>
  <c r="I328" i="3" s="1"/>
  <c r="G328" i="3"/>
  <c r="F328" i="3"/>
  <c r="E328" i="3"/>
  <c r="D328" i="3"/>
  <c r="H327" i="3"/>
  <c r="G327" i="3"/>
  <c r="F327" i="3"/>
  <c r="E327" i="3"/>
  <c r="D327" i="3"/>
  <c r="G326" i="3"/>
  <c r="E326" i="3"/>
  <c r="D326" i="3"/>
  <c r="G325" i="3"/>
  <c r="E325" i="3"/>
  <c r="F325" i="3" s="1"/>
  <c r="D325" i="3"/>
  <c r="G324" i="3"/>
  <c r="F324" i="3"/>
  <c r="H324" i="3" s="1"/>
  <c r="I324" i="3" s="1"/>
  <c r="E324" i="3"/>
  <c r="D324" i="3"/>
  <c r="G323" i="3"/>
  <c r="H323" i="3" s="1"/>
  <c r="F323" i="3"/>
  <c r="E323" i="3"/>
  <c r="D323" i="3"/>
  <c r="I323" i="3" s="1"/>
  <c r="G322" i="3"/>
  <c r="F322" i="3"/>
  <c r="E322" i="3"/>
  <c r="D322" i="3"/>
  <c r="H321" i="3"/>
  <c r="G321" i="3"/>
  <c r="E321" i="3"/>
  <c r="F321" i="3" s="1"/>
  <c r="D321" i="3"/>
  <c r="I321" i="3" s="1"/>
  <c r="H320" i="3"/>
  <c r="I320" i="3" s="1"/>
  <c r="G320" i="3"/>
  <c r="F320" i="3"/>
  <c r="E320" i="3"/>
  <c r="D320" i="3"/>
  <c r="H319" i="3"/>
  <c r="G319" i="3"/>
  <c r="F319" i="3"/>
  <c r="E319" i="3"/>
  <c r="D319" i="3"/>
  <c r="G318" i="3"/>
  <c r="E318" i="3"/>
  <c r="D318" i="3"/>
  <c r="G317" i="3"/>
  <c r="E317" i="3"/>
  <c r="F317" i="3" s="1"/>
  <c r="D317" i="3"/>
  <c r="G316" i="3"/>
  <c r="F316" i="3"/>
  <c r="H316" i="3" s="1"/>
  <c r="I316" i="3" s="1"/>
  <c r="E316" i="3"/>
  <c r="D316" i="3"/>
  <c r="G315" i="3"/>
  <c r="H315" i="3" s="1"/>
  <c r="F315" i="3"/>
  <c r="E315" i="3"/>
  <c r="D315" i="3"/>
  <c r="I315" i="3" s="1"/>
  <c r="G314" i="3"/>
  <c r="F314" i="3"/>
  <c r="E314" i="3"/>
  <c r="D314" i="3"/>
  <c r="H313" i="3"/>
  <c r="G313" i="3"/>
  <c r="E313" i="3"/>
  <c r="F313" i="3" s="1"/>
  <c r="D313" i="3"/>
  <c r="I313" i="3" s="1"/>
  <c r="H312" i="3"/>
  <c r="I312" i="3" s="1"/>
  <c r="G312" i="3"/>
  <c r="F312" i="3"/>
  <c r="E312" i="3"/>
  <c r="D312" i="3"/>
  <c r="H311" i="3"/>
  <c r="G311" i="3"/>
  <c r="F311" i="3"/>
  <c r="E311" i="3"/>
  <c r="D311" i="3"/>
  <c r="G310" i="3"/>
  <c r="E310" i="3"/>
  <c r="D310" i="3"/>
  <c r="G309" i="3"/>
  <c r="E309" i="3"/>
  <c r="F309" i="3" s="1"/>
  <c r="D309" i="3"/>
  <c r="G308" i="3"/>
  <c r="F308" i="3"/>
  <c r="H308" i="3" s="1"/>
  <c r="I308" i="3" s="1"/>
  <c r="E308" i="3"/>
  <c r="D308" i="3"/>
  <c r="G307" i="3"/>
  <c r="H307" i="3" s="1"/>
  <c r="F307" i="3"/>
  <c r="E307" i="3"/>
  <c r="D307" i="3"/>
  <c r="I307" i="3" s="1"/>
  <c r="G306" i="3"/>
  <c r="F306" i="3"/>
  <c r="E306" i="3"/>
  <c r="D306" i="3"/>
  <c r="H305" i="3"/>
  <c r="G305" i="3"/>
  <c r="E305" i="3"/>
  <c r="F305" i="3" s="1"/>
  <c r="D305" i="3"/>
  <c r="I305" i="3" s="1"/>
  <c r="H304" i="3"/>
  <c r="I304" i="3" s="1"/>
  <c r="G304" i="3"/>
  <c r="F304" i="3"/>
  <c r="E304" i="3"/>
  <c r="D304" i="3"/>
  <c r="H303" i="3"/>
  <c r="G303" i="3"/>
  <c r="F303" i="3"/>
  <c r="E303" i="3"/>
  <c r="D303" i="3"/>
  <c r="G302" i="3"/>
  <c r="E302" i="3"/>
  <c r="D302" i="3"/>
  <c r="G301" i="3"/>
  <c r="E301" i="3"/>
  <c r="F301" i="3" s="1"/>
  <c r="D301" i="3"/>
  <c r="G300" i="3"/>
  <c r="F300" i="3"/>
  <c r="H300" i="3" s="1"/>
  <c r="I300" i="3" s="1"/>
  <c r="E300" i="3"/>
  <c r="D300" i="3"/>
  <c r="G299" i="3"/>
  <c r="E299" i="3"/>
  <c r="F299" i="3" s="1"/>
  <c r="H299" i="3" s="1"/>
  <c r="D299" i="3"/>
  <c r="G298" i="3"/>
  <c r="F298" i="3"/>
  <c r="E298" i="3"/>
  <c r="D298" i="3"/>
  <c r="G297" i="3"/>
  <c r="F297" i="3"/>
  <c r="E297" i="3"/>
  <c r="H297" i="3" s="1"/>
  <c r="D297" i="3"/>
  <c r="G296" i="3"/>
  <c r="H296" i="3" s="1"/>
  <c r="F296" i="3"/>
  <c r="E296" i="3"/>
  <c r="D296" i="3"/>
  <c r="G295" i="3"/>
  <c r="E295" i="3"/>
  <c r="F295" i="3" s="1"/>
  <c r="H295" i="3" s="1"/>
  <c r="D295" i="3"/>
  <c r="G294" i="3"/>
  <c r="E294" i="3"/>
  <c r="D294" i="3"/>
  <c r="G293" i="3"/>
  <c r="E293" i="3"/>
  <c r="D293" i="3"/>
  <c r="I292" i="3"/>
  <c r="G292" i="3"/>
  <c r="F292" i="3"/>
  <c r="H292" i="3" s="1"/>
  <c r="E292" i="3"/>
  <c r="D292" i="3"/>
  <c r="G291" i="3"/>
  <c r="E291" i="3"/>
  <c r="F291" i="3" s="1"/>
  <c r="D291" i="3"/>
  <c r="G290" i="3"/>
  <c r="F290" i="3"/>
  <c r="E290" i="3"/>
  <c r="D290" i="3"/>
  <c r="G289" i="3"/>
  <c r="E289" i="3"/>
  <c r="F289" i="3" s="1"/>
  <c r="H289" i="3" s="1"/>
  <c r="D289" i="3"/>
  <c r="H288" i="3"/>
  <c r="G288" i="3"/>
  <c r="F288" i="3"/>
  <c r="E288" i="3"/>
  <c r="D288" i="3"/>
  <c r="G287" i="3"/>
  <c r="F287" i="3"/>
  <c r="H287" i="3" s="1"/>
  <c r="E287" i="3"/>
  <c r="D287" i="3"/>
  <c r="G286" i="3"/>
  <c r="E286" i="3"/>
  <c r="D286" i="3"/>
  <c r="G285" i="3"/>
  <c r="F285" i="3"/>
  <c r="H285" i="3" s="1"/>
  <c r="I285" i="3" s="1"/>
  <c r="E285" i="3"/>
  <c r="D285" i="3"/>
  <c r="I284" i="3"/>
  <c r="G284" i="3"/>
  <c r="F284" i="3"/>
  <c r="H284" i="3" s="1"/>
  <c r="E284" i="3"/>
  <c r="D284" i="3"/>
  <c r="G283" i="3"/>
  <c r="E283" i="3"/>
  <c r="D283" i="3"/>
  <c r="G282" i="3"/>
  <c r="E282" i="3"/>
  <c r="F282" i="3" s="1"/>
  <c r="H282" i="3" s="1"/>
  <c r="D282" i="3"/>
  <c r="I282" i="3" s="1"/>
  <c r="G281" i="3"/>
  <c r="E281" i="3"/>
  <c r="F281" i="3" s="1"/>
  <c r="H281" i="3" s="1"/>
  <c r="D281" i="3"/>
  <c r="G280" i="3"/>
  <c r="F280" i="3"/>
  <c r="H280" i="3" s="1"/>
  <c r="E280" i="3"/>
  <c r="D280" i="3"/>
  <c r="G279" i="3"/>
  <c r="F279" i="3"/>
  <c r="H279" i="3" s="1"/>
  <c r="E279" i="3"/>
  <c r="D279" i="3"/>
  <c r="G278" i="3"/>
  <c r="F278" i="3"/>
  <c r="H278" i="3" s="1"/>
  <c r="E278" i="3"/>
  <c r="D278" i="3"/>
  <c r="G277" i="3"/>
  <c r="E277" i="3"/>
  <c r="F277" i="3" s="1"/>
  <c r="D277" i="3"/>
  <c r="G276" i="3"/>
  <c r="H276" i="3" s="1"/>
  <c r="F276" i="3"/>
  <c r="E276" i="3"/>
  <c r="D276" i="3"/>
  <c r="G275" i="3"/>
  <c r="E275" i="3"/>
  <c r="D275" i="3"/>
  <c r="G274" i="3"/>
  <c r="E274" i="3"/>
  <c r="F274" i="3" s="1"/>
  <c r="H274" i="3" s="1"/>
  <c r="D274" i="3"/>
  <c r="G273" i="3"/>
  <c r="F273" i="3"/>
  <c r="H273" i="3" s="1"/>
  <c r="E273" i="3"/>
  <c r="D273" i="3"/>
  <c r="G272" i="3"/>
  <c r="F272" i="3"/>
  <c r="H272" i="3" s="1"/>
  <c r="E272" i="3"/>
  <c r="D272" i="3"/>
  <c r="G271" i="3"/>
  <c r="E271" i="3"/>
  <c r="F271" i="3" s="1"/>
  <c r="H271" i="3" s="1"/>
  <c r="D271" i="3"/>
  <c r="I271" i="3" s="1"/>
  <c r="G270" i="3"/>
  <c r="E270" i="3"/>
  <c r="F270" i="3" s="1"/>
  <c r="D270" i="3"/>
  <c r="G269" i="3"/>
  <c r="E269" i="3"/>
  <c r="D269" i="3"/>
  <c r="H268" i="3"/>
  <c r="I268" i="3" s="1"/>
  <c r="G268" i="3"/>
  <c r="F268" i="3"/>
  <c r="E268" i="3"/>
  <c r="D268" i="3"/>
  <c r="G267" i="3"/>
  <c r="F267" i="3"/>
  <c r="H267" i="3" s="1"/>
  <c r="I267" i="3" s="1"/>
  <c r="E267" i="3"/>
  <c r="D267" i="3"/>
  <c r="G266" i="3"/>
  <c r="F266" i="3"/>
  <c r="H266" i="3" s="1"/>
  <c r="E266" i="3"/>
  <c r="D266" i="3"/>
  <c r="G265" i="3"/>
  <c r="F265" i="3"/>
  <c r="E265" i="3"/>
  <c r="H265" i="3" s="1"/>
  <c r="D265" i="3"/>
  <c r="G264" i="3"/>
  <c r="E264" i="3"/>
  <c r="F264" i="3" s="1"/>
  <c r="H264" i="3" s="1"/>
  <c r="D264" i="3"/>
  <c r="I264" i="3" s="1"/>
  <c r="G263" i="3"/>
  <c r="E263" i="3"/>
  <c r="F263" i="3" s="1"/>
  <c r="H263" i="3" s="1"/>
  <c r="D263" i="3"/>
  <c r="G262" i="3"/>
  <c r="F262" i="3"/>
  <c r="H262" i="3" s="1"/>
  <c r="E262" i="3"/>
  <c r="D262" i="3"/>
  <c r="G261" i="3"/>
  <c r="F261" i="3"/>
  <c r="H261" i="3" s="1"/>
  <c r="E261" i="3"/>
  <c r="D261" i="3"/>
  <c r="G260" i="3"/>
  <c r="E260" i="3"/>
  <c r="F260" i="3" s="1"/>
  <c r="H260" i="3" s="1"/>
  <c r="D260" i="3"/>
  <c r="I260" i="3" s="1"/>
  <c r="G259" i="3"/>
  <c r="E259" i="3"/>
  <c r="F259" i="3" s="1"/>
  <c r="H259" i="3" s="1"/>
  <c r="D259" i="3"/>
  <c r="G258" i="3"/>
  <c r="F258" i="3"/>
  <c r="H258" i="3" s="1"/>
  <c r="E258" i="3"/>
  <c r="D258" i="3"/>
  <c r="G257" i="3"/>
  <c r="F257" i="3"/>
  <c r="H257" i="3" s="1"/>
  <c r="E257" i="3"/>
  <c r="D257" i="3"/>
  <c r="G256" i="3"/>
  <c r="E256" i="3"/>
  <c r="F256" i="3" s="1"/>
  <c r="H256" i="3" s="1"/>
  <c r="D256" i="3"/>
  <c r="I256" i="3" s="1"/>
  <c r="G255" i="3"/>
  <c r="E255" i="3"/>
  <c r="F255" i="3" s="1"/>
  <c r="H255" i="3" s="1"/>
  <c r="D255" i="3"/>
  <c r="I255" i="3" s="1"/>
  <c r="G254" i="3"/>
  <c r="F254" i="3"/>
  <c r="H254" i="3" s="1"/>
  <c r="E254" i="3"/>
  <c r="D254" i="3"/>
  <c r="G253" i="3"/>
  <c r="F253" i="3"/>
  <c r="H253" i="3" s="1"/>
  <c r="E253" i="3"/>
  <c r="D253" i="3"/>
  <c r="G252" i="3"/>
  <c r="E252" i="3"/>
  <c r="F252" i="3" s="1"/>
  <c r="H252" i="3" s="1"/>
  <c r="D252" i="3"/>
  <c r="G251" i="3"/>
  <c r="E251" i="3"/>
  <c r="F251" i="3" s="1"/>
  <c r="H251" i="3" s="1"/>
  <c r="D251" i="3"/>
  <c r="G250" i="3"/>
  <c r="F250" i="3"/>
  <c r="H250" i="3" s="1"/>
  <c r="E250" i="3"/>
  <c r="D250" i="3"/>
  <c r="G249" i="3"/>
  <c r="F249" i="3"/>
  <c r="H249" i="3" s="1"/>
  <c r="E249" i="3"/>
  <c r="D249" i="3"/>
  <c r="G248" i="3"/>
  <c r="E248" i="3"/>
  <c r="F248" i="3" s="1"/>
  <c r="H248" i="3" s="1"/>
  <c r="D248" i="3"/>
  <c r="G247" i="3"/>
  <c r="E247" i="3"/>
  <c r="F247" i="3" s="1"/>
  <c r="H247" i="3" s="1"/>
  <c r="D247" i="3"/>
  <c r="G246" i="3"/>
  <c r="F246" i="3"/>
  <c r="H246" i="3" s="1"/>
  <c r="E246" i="3"/>
  <c r="D246" i="3"/>
  <c r="G245" i="3"/>
  <c r="F245" i="3"/>
  <c r="H245" i="3" s="1"/>
  <c r="E245" i="3"/>
  <c r="D245" i="3"/>
  <c r="G244" i="3"/>
  <c r="E244" i="3"/>
  <c r="F244" i="3" s="1"/>
  <c r="H244" i="3" s="1"/>
  <c r="D244" i="3"/>
  <c r="G243" i="3"/>
  <c r="E243" i="3"/>
  <c r="F243" i="3" s="1"/>
  <c r="D243" i="3"/>
  <c r="G242" i="3"/>
  <c r="F242" i="3"/>
  <c r="H242" i="3" s="1"/>
  <c r="E242" i="3"/>
  <c r="D242" i="3"/>
  <c r="G241" i="3"/>
  <c r="F241" i="3"/>
  <c r="H241" i="3" s="1"/>
  <c r="I241" i="3" s="1"/>
  <c r="E241" i="3"/>
  <c r="D241" i="3"/>
  <c r="G240" i="3"/>
  <c r="E240" i="3"/>
  <c r="F240" i="3" s="1"/>
  <c r="D240" i="3"/>
  <c r="G239" i="3"/>
  <c r="E239" i="3"/>
  <c r="F239" i="3" s="1"/>
  <c r="D239" i="3"/>
  <c r="H238" i="3"/>
  <c r="G238" i="3"/>
  <c r="F238" i="3"/>
  <c r="E238" i="3"/>
  <c r="D238" i="3"/>
  <c r="I238" i="3" s="1"/>
  <c r="I237" i="3"/>
  <c r="G237" i="3"/>
  <c r="F237" i="3"/>
  <c r="H237" i="3" s="1"/>
  <c r="E237" i="3"/>
  <c r="D237" i="3"/>
  <c r="G236" i="3"/>
  <c r="E236" i="3"/>
  <c r="F236" i="3" s="1"/>
  <c r="D236" i="3"/>
  <c r="H235" i="3"/>
  <c r="G235" i="3"/>
  <c r="E235" i="3"/>
  <c r="F235" i="3" s="1"/>
  <c r="D235" i="3"/>
  <c r="H234" i="3"/>
  <c r="G234" i="3"/>
  <c r="F234" i="3"/>
  <c r="E234" i="3"/>
  <c r="D234" i="3"/>
  <c r="I234" i="3" s="1"/>
  <c r="I233" i="3"/>
  <c r="G233" i="3"/>
  <c r="F233" i="3"/>
  <c r="H233" i="3" s="1"/>
  <c r="E233" i="3"/>
  <c r="D233" i="3"/>
  <c r="G232" i="3"/>
  <c r="E232" i="3"/>
  <c r="F232" i="3" s="1"/>
  <c r="H232" i="3" s="1"/>
  <c r="D232" i="3"/>
  <c r="H231" i="3"/>
  <c r="G231" i="3"/>
  <c r="E231" i="3"/>
  <c r="F231" i="3" s="1"/>
  <c r="D231" i="3"/>
  <c r="G230" i="3"/>
  <c r="F230" i="3"/>
  <c r="H230" i="3" s="1"/>
  <c r="E230" i="3"/>
  <c r="D230" i="3"/>
  <c r="G229" i="3"/>
  <c r="F229" i="3"/>
  <c r="H229" i="3" s="1"/>
  <c r="I229" i="3" s="1"/>
  <c r="E229" i="3"/>
  <c r="D229" i="3"/>
  <c r="G228" i="3"/>
  <c r="E228" i="3"/>
  <c r="F228" i="3" s="1"/>
  <c r="D228" i="3"/>
  <c r="G227" i="3"/>
  <c r="E227" i="3"/>
  <c r="F227" i="3" s="1"/>
  <c r="D227" i="3"/>
  <c r="G226" i="3"/>
  <c r="F226" i="3"/>
  <c r="H226" i="3" s="1"/>
  <c r="E226" i="3"/>
  <c r="D226" i="3"/>
  <c r="G225" i="3"/>
  <c r="F225" i="3"/>
  <c r="H225" i="3" s="1"/>
  <c r="E225" i="3"/>
  <c r="D225" i="3"/>
  <c r="I225" i="3" s="1"/>
  <c r="G224" i="3"/>
  <c r="E224" i="3"/>
  <c r="F224" i="3" s="1"/>
  <c r="H224" i="3" s="1"/>
  <c r="D224" i="3"/>
  <c r="H223" i="3"/>
  <c r="G223" i="3"/>
  <c r="E223" i="3"/>
  <c r="F223" i="3" s="1"/>
  <c r="D223" i="3"/>
  <c r="G222" i="3"/>
  <c r="F222" i="3"/>
  <c r="H222" i="3" s="1"/>
  <c r="E222" i="3"/>
  <c r="D222" i="3"/>
  <c r="G221" i="3"/>
  <c r="F221" i="3"/>
  <c r="H221" i="3" s="1"/>
  <c r="E221" i="3"/>
  <c r="D221" i="3"/>
  <c r="I221" i="3" s="1"/>
  <c r="G220" i="3"/>
  <c r="E220" i="3"/>
  <c r="F220" i="3" s="1"/>
  <c r="D220" i="3"/>
  <c r="H219" i="3"/>
  <c r="G219" i="3"/>
  <c r="E219" i="3"/>
  <c r="F219" i="3" s="1"/>
  <c r="D219" i="3"/>
  <c r="I219" i="3" s="1"/>
  <c r="H218" i="3"/>
  <c r="G218" i="3"/>
  <c r="F218" i="3"/>
  <c r="E218" i="3"/>
  <c r="D218" i="3"/>
  <c r="G217" i="3"/>
  <c r="F217" i="3"/>
  <c r="H217" i="3" s="1"/>
  <c r="E217" i="3"/>
  <c r="D217" i="3"/>
  <c r="I217" i="3" s="1"/>
  <c r="G216" i="3"/>
  <c r="E216" i="3"/>
  <c r="F216" i="3" s="1"/>
  <c r="H216" i="3" s="1"/>
  <c r="D216" i="3"/>
  <c r="G215" i="3"/>
  <c r="E215" i="3"/>
  <c r="D215" i="3"/>
  <c r="H214" i="3"/>
  <c r="G214" i="3"/>
  <c r="F214" i="3"/>
  <c r="E214" i="3"/>
  <c r="D214" i="3"/>
  <c r="G213" i="3"/>
  <c r="F213" i="3"/>
  <c r="H213" i="3" s="1"/>
  <c r="E213" i="3"/>
  <c r="D213" i="3"/>
  <c r="I213" i="3" s="1"/>
  <c r="H212" i="3"/>
  <c r="G212" i="3"/>
  <c r="E212" i="3"/>
  <c r="F212" i="3" s="1"/>
  <c r="D212" i="3"/>
  <c r="H211" i="3"/>
  <c r="G211" i="3"/>
  <c r="F211" i="3"/>
  <c r="E211" i="3"/>
  <c r="D211" i="3"/>
  <c r="H210" i="3"/>
  <c r="G210" i="3"/>
  <c r="F210" i="3"/>
  <c r="E210" i="3"/>
  <c r="D210" i="3"/>
  <c r="I210" i="3" s="1"/>
  <c r="I209" i="3"/>
  <c r="G209" i="3"/>
  <c r="F209" i="3"/>
  <c r="H209" i="3" s="1"/>
  <c r="E209" i="3"/>
  <c r="D209" i="3"/>
  <c r="G208" i="3"/>
  <c r="E208" i="3"/>
  <c r="F208" i="3" s="1"/>
  <c r="D208" i="3"/>
  <c r="G207" i="3"/>
  <c r="F207" i="3"/>
  <c r="E207" i="3"/>
  <c r="H207" i="3" s="1"/>
  <c r="D207" i="3"/>
  <c r="G206" i="3"/>
  <c r="F206" i="3"/>
  <c r="H206" i="3" s="1"/>
  <c r="E206" i="3"/>
  <c r="D206" i="3"/>
  <c r="G205" i="3"/>
  <c r="F205" i="3"/>
  <c r="H205" i="3" s="1"/>
  <c r="E205" i="3"/>
  <c r="D205" i="3"/>
  <c r="I205" i="3" s="1"/>
  <c r="H204" i="3"/>
  <c r="G204" i="3"/>
  <c r="E204" i="3"/>
  <c r="F204" i="3" s="1"/>
  <c r="D204" i="3"/>
  <c r="G203" i="3"/>
  <c r="F203" i="3"/>
  <c r="E203" i="3"/>
  <c r="H203" i="3" s="1"/>
  <c r="D203" i="3"/>
  <c r="G202" i="3"/>
  <c r="F202" i="3"/>
  <c r="H202" i="3" s="1"/>
  <c r="E202" i="3"/>
  <c r="D202" i="3"/>
  <c r="G201" i="3"/>
  <c r="F201" i="3"/>
  <c r="H201" i="3" s="1"/>
  <c r="I201" i="3" s="1"/>
  <c r="E201" i="3"/>
  <c r="D201" i="3"/>
  <c r="H200" i="3"/>
  <c r="G200" i="3"/>
  <c r="E200" i="3"/>
  <c r="F200" i="3" s="1"/>
  <c r="D200" i="3"/>
  <c r="I200" i="3" s="1"/>
  <c r="G199" i="3"/>
  <c r="E199" i="3"/>
  <c r="F199" i="3" s="1"/>
  <c r="H199" i="3" s="1"/>
  <c r="D199" i="3"/>
  <c r="G198" i="3"/>
  <c r="F198" i="3"/>
  <c r="H198" i="3" s="1"/>
  <c r="E198" i="3"/>
  <c r="D198" i="3"/>
  <c r="G197" i="3"/>
  <c r="F197" i="3"/>
  <c r="H197" i="3" s="1"/>
  <c r="I197" i="3" s="1"/>
  <c r="E197" i="3"/>
  <c r="D197" i="3"/>
  <c r="H196" i="3"/>
  <c r="G196" i="3"/>
  <c r="E196" i="3"/>
  <c r="F196" i="3" s="1"/>
  <c r="D196" i="3"/>
  <c r="H195" i="3"/>
  <c r="G195" i="3"/>
  <c r="F195" i="3"/>
  <c r="E195" i="3"/>
  <c r="D195" i="3"/>
  <c r="I195" i="3" s="1"/>
  <c r="H194" i="3"/>
  <c r="G194" i="3"/>
  <c r="F194" i="3"/>
  <c r="E194" i="3"/>
  <c r="D194" i="3"/>
  <c r="G193" i="3"/>
  <c r="F193" i="3"/>
  <c r="H193" i="3" s="1"/>
  <c r="E193" i="3"/>
  <c r="D193" i="3"/>
  <c r="I193" i="3" s="1"/>
  <c r="G192" i="3"/>
  <c r="E192" i="3"/>
  <c r="F192" i="3" s="1"/>
  <c r="H192" i="3" s="1"/>
  <c r="D192" i="3"/>
  <c r="G191" i="3"/>
  <c r="E191" i="3"/>
  <c r="D191" i="3"/>
  <c r="H190" i="3"/>
  <c r="G190" i="3"/>
  <c r="F190" i="3"/>
  <c r="E190" i="3"/>
  <c r="D190" i="3"/>
  <c r="I190" i="3" s="1"/>
  <c r="I189" i="3"/>
  <c r="G189" i="3"/>
  <c r="F189" i="3"/>
  <c r="H189" i="3" s="1"/>
  <c r="E189" i="3"/>
  <c r="D189" i="3"/>
  <c r="G188" i="3"/>
  <c r="E188" i="3"/>
  <c r="F188" i="3" s="1"/>
  <c r="H188" i="3" s="1"/>
  <c r="D188" i="3"/>
  <c r="H187" i="3"/>
  <c r="G187" i="3"/>
  <c r="F187" i="3"/>
  <c r="E187" i="3"/>
  <c r="D187" i="3"/>
  <c r="G186" i="3"/>
  <c r="F186" i="3"/>
  <c r="H186" i="3" s="1"/>
  <c r="E186" i="3"/>
  <c r="D186" i="3"/>
  <c r="G185" i="3"/>
  <c r="F185" i="3"/>
  <c r="H185" i="3" s="1"/>
  <c r="E185" i="3"/>
  <c r="D185" i="3"/>
  <c r="I185" i="3" s="1"/>
  <c r="G184" i="3"/>
  <c r="H184" i="3" s="1"/>
  <c r="E184" i="3"/>
  <c r="F184" i="3" s="1"/>
  <c r="D184" i="3"/>
  <c r="G183" i="3"/>
  <c r="E183" i="3"/>
  <c r="D183" i="3"/>
  <c r="H182" i="3"/>
  <c r="G182" i="3"/>
  <c r="F182" i="3"/>
  <c r="E182" i="3"/>
  <c r="D182" i="3"/>
  <c r="G181" i="3"/>
  <c r="F181" i="3"/>
  <c r="H181" i="3" s="1"/>
  <c r="E181" i="3"/>
  <c r="D181" i="3"/>
  <c r="I181" i="3" s="1"/>
  <c r="H180" i="3"/>
  <c r="G180" i="3"/>
  <c r="E180" i="3"/>
  <c r="F180" i="3" s="1"/>
  <c r="D180" i="3"/>
  <c r="H179" i="3"/>
  <c r="G179" i="3"/>
  <c r="F179" i="3"/>
  <c r="E179" i="3"/>
  <c r="D179" i="3"/>
  <c r="H178" i="3"/>
  <c r="G178" i="3"/>
  <c r="F178" i="3"/>
  <c r="E178" i="3"/>
  <c r="D178" i="3"/>
  <c r="I178" i="3" s="1"/>
  <c r="I177" i="3"/>
  <c r="G177" i="3"/>
  <c r="F177" i="3"/>
  <c r="H177" i="3" s="1"/>
  <c r="E177" i="3"/>
  <c r="D177" i="3"/>
  <c r="G176" i="3"/>
  <c r="E176" i="3"/>
  <c r="F176" i="3" s="1"/>
  <c r="D176" i="3"/>
  <c r="G175" i="3"/>
  <c r="F175" i="3"/>
  <c r="E175" i="3"/>
  <c r="H175" i="3" s="1"/>
  <c r="D175" i="3"/>
  <c r="G174" i="3"/>
  <c r="F174" i="3"/>
  <c r="H174" i="3" s="1"/>
  <c r="E174" i="3"/>
  <c r="D174" i="3"/>
  <c r="G173" i="3"/>
  <c r="F173" i="3"/>
  <c r="H173" i="3" s="1"/>
  <c r="E173" i="3"/>
  <c r="D173" i="3"/>
  <c r="I173" i="3" s="1"/>
  <c r="H172" i="3"/>
  <c r="G172" i="3"/>
  <c r="E172" i="3"/>
  <c r="F172" i="3" s="1"/>
  <c r="D172" i="3"/>
  <c r="G171" i="3"/>
  <c r="F171" i="3"/>
  <c r="E171" i="3"/>
  <c r="D171" i="3"/>
  <c r="G170" i="3"/>
  <c r="F170" i="3"/>
  <c r="H170" i="3" s="1"/>
  <c r="E170" i="3"/>
  <c r="D170" i="3"/>
  <c r="I169" i="3"/>
  <c r="G169" i="3"/>
  <c r="F169" i="3"/>
  <c r="H169" i="3" s="1"/>
  <c r="E169" i="3"/>
  <c r="D169" i="3"/>
  <c r="H168" i="3"/>
  <c r="G168" i="3"/>
  <c r="E168" i="3"/>
  <c r="F168" i="3" s="1"/>
  <c r="D168" i="3"/>
  <c r="I168" i="3" s="1"/>
  <c r="G167" i="3"/>
  <c r="E167" i="3"/>
  <c r="F167" i="3" s="1"/>
  <c r="D167" i="3"/>
  <c r="G166" i="3"/>
  <c r="F166" i="3"/>
  <c r="H166" i="3" s="1"/>
  <c r="E166" i="3"/>
  <c r="D166" i="3"/>
  <c r="G165" i="3"/>
  <c r="F165" i="3"/>
  <c r="H165" i="3" s="1"/>
  <c r="I165" i="3" s="1"/>
  <c r="E165" i="3"/>
  <c r="D165" i="3"/>
  <c r="G164" i="3"/>
  <c r="E164" i="3"/>
  <c r="F164" i="3" s="1"/>
  <c r="H164" i="3" s="1"/>
  <c r="D164" i="3"/>
  <c r="H163" i="3"/>
  <c r="G163" i="3"/>
  <c r="F163" i="3"/>
  <c r="E163" i="3"/>
  <c r="D163" i="3"/>
  <c r="I163" i="3" s="1"/>
  <c r="H162" i="3"/>
  <c r="G162" i="3"/>
  <c r="F162" i="3"/>
  <c r="E162" i="3"/>
  <c r="D162" i="3"/>
  <c r="G161" i="3"/>
  <c r="F161" i="3"/>
  <c r="H161" i="3" s="1"/>
  <c r="E161" i="3"/>
  <c r="D161" i="3"/>
  <c r="I161" i="3" s="1"/>
  <c r="G160" i="3"/>
  <c r="E160" i="3"/>
  <c r="F160" i="3" s="1"/>
  <c r="H160" i="3" s="1"/>
  <c r="D160" i="3"/>
  <c r="G159" i="3"/>
  <c r="E159" i="3"/>
  <c r="D159" i="3"/>
  <c r="H158" i="3"/>
  <c r="G158" i="3"/>
  <c r="F158" i="3"/>
  <c r="E158" i="3"/>
  <c r="D158" i="3"/>
  <c r="I158" i="3" s="1"/>
  <c r="I157" i="3"/>
  <c r="G157" i="3"/>
  <c r="F157" i="3"/>
  <c r="H157" i="3" s="1"/>
  <c r="E157" i="3"/>
  <c r="D157" i="3"/>
  <c r="G156" i="3"/>
  <c r="E156" i="3"/>
  <c r="F156" i="3" s="1"/>
  <c r="H156" i="3" s="1"/>
  <c r="D156" i="3"/>
  <c r="H155" i="3"/>
  <c r="G155" i="3"/>
  <c r="F155" i="3"/>
  <c r="E155" i="3"/>
  <c r="D155" i="3"/>
  <c r="G154" i="3"/>
  <c r="F154" i="3"/>
  <c r="H154" i="3" s="1"/>
  <c r="E154" i="3"/>
  <c r="D154" i="3"/>
  <c r="G153" i="3"/>
  <c r="F153" i="3"/>
  <c r="H153" i="3" s="1"/>
  <c r="E153" i="3"/>
  <c r="D153" i="3"/>
  <c r="I153" i="3" s="1"/>
  <c r="G152" i="3"/>
  <c r="H152" i="3" s="1"/>
  <c r="E152" i="3"/>
  <c r="F152" i="3" s="1"/>
  <c r="D152" i="3"/>
  <c r="G151" i="3"/>
  <c r="E151" i="3"/>
  <c r="D151" i="3"/>
  <c r="H150" i="3"/>
  <c r="G150" i="3"/>
  <c r="F150" i="3"/>
  <c r="E150" i="3"/>
  <c r="D150" i="3"/>
  <c r="G149" i="3"/>
  <c r="F149" i="3"/>
  <c r="H149" i="3" s="1"/>
  <c r="E149" i="3"/>
  <c r="D149" i="3"/>
  <c r="I149" i="3" s="1"/>
  <c r="H148" i="3"/>
  <c r="G148" i="3"/>
  <c r="E148" i="3"/>
  <c r="F148" i="3" s="1"/>
  <c r="D148" i="3"/>
  <c r="H147" i="3"/>
  <c r="G147" i="3"/>
  <c r="F147" i="3"/>
  <c r="E147" i="3"/>
  <c r="D147" i="3"/>
  <c r="H146" i="3"/>
  <c r="G146" i="3"/>
  <c r="F146" i="3"/>
  <c r="E146" i="3"/>
  <c r="D146" i="3"/>
  <c r="I146" i="3" s="1"/>
  <c r="I145" i="3"/>
  <c r="G145" i="3"/>
  <c r="F145" i="3"/>
  <c r="H145" i="3" s="1"/>
  <c r="E145" i="3"/>
  <c r="D145" i="3"/>
  <c r="G144" i="3"/>
  <c r="E144" i="3"/>
  <c r="F144" i="3" s="1"/>
  <c r="D144" i="3"/>
  <c r="G143" i="3"/>
  <c r="F143" i="3"/>
  <c r="E143" i="3"/>
  <c r="H143" i="3" s="1"/>
  <c r="D143" i="3"/>
  <c r="G142" i="3"/>
  <c r="F142" i="3"/>
  <c r="H142" i="3" s="1"/>
  <c r="E142" i="3"/>
  <c r="D142" i="3"/>
  <c r="G141" i="3"/>
  <c r="F141" i="3"/>
  <c r="H141" i="3" s="1"/>
  <c r="E141" i="3"/>
  <c r="D141" i="3"/>
  <c r="I141" i="3" s="1"/>
  <c r="H140" i="3"/>
  <c r="G140" i="3"/>
  <c r="E140" i="3"/>
  <c r="F140" i="3" s="1"/>
  <c r="D140" i="3"/>
  <c r="G139" i="3"/>
  <c r="F139" i="3"/>
  <c r="E139" i="3"/>
  <c r="H139" i="3" s="1"/>
  <c r="D139" i="3"/>
  <c r="G138" i="3"/>
  <c r="F138" i="3"/>
  <c r="H138" i="3" s="1"/>
  <c r="E138" i="3"/>
  <c r="D138" i="3"/>
  <c r="G137" i="3"/>
  <c r="F137" i="3"/>
  <c r="H137" i="3" s="1"/>
  <c r="I137" i="3" s="1"/>
  <c r="E137" i="3"/>
  <c r="D137" i="3"/>
  <c r="H136" i="3"/>
  <c r="G136" i="3"/>
  <c r="E136" i="3"/>
  <c r="F136" i="3" s="1"/>
  <c r="D136" i="3"/>
  <c r="I136" i="3" s="1"/>
  <c r="G135" i="3"/>
  <c r="E135" i="3"/>
  <c r="F135" i="3" s="1"/>
  <c r="D135" i="3"/>
  <c r="G134" i="3"/>
  <c r="F134" i="3"/>
  <c r="H134" i="3" s="1"/>
  <c r="E134" i="3"/>
  <c r="D134" i="3"/>
  <c r="G133" i="3"/>
  <c r="F133" i="3"/>
  <c r="H133" i="3" s="1"/>
  <c r="E133" i="3"/>
  <c r="D133" i="3"/>
  <c r="I133" i="3" s="1"/>
  <c r="H132" i="3"/>
  <c r="G132" i="3"/>
  <c r="E132" i="3"/>
  <c r="F132" i="3" s="1"/>
  <c r="D132" i="3"/>
  <c r="H131" i="3"/>
  <c r="G131" i="3"/>
  <c r="F131" i="3"/>
  <c r="E131" i="3"/>
  <c r="D131" i="3"/>
  <c r="I131" i="3" s="1"/>
  <c r="H130" i="3"/>
  <c r="G130" i="3"/>
  <c r="F130" i="3"/>
  <c r="E130" i="3"/>
  <c r="D130" i="3"/>
  <c r="G129" i="3"/>
  <c r="F129" i="3"/>
  <c r="H129" i="3" s="1"/>
  <c r="E129" i="3"/>
  <c r="D129" i="3"/>
  <c r="I129" i="3" s="1"/>
  <c r="G128" i="3"/>
  <c r="E128" i="3"/>
  <c r="F128" i="3" s="1"/>
  <c r="H128" i="3" s="1"/>
  <c r="D128" i="3"/>
  <c r="G127" i="3"/>
  <c r="E127" i="3"/>
  <c r="D127" i="3"/>
  <c r="H126" i="3"/>
  <c r="G126" i="3"/>
  <c r="F126" i="3"/>
  <c r="E126" i="3"/>
  <c r="D126" i="3"/>
  <c r="I126" i="3" s="1"/>
  <c r="I125" i="3"/>
  <c r="G125" i="3"/>
  <c r="F125" i="3"/>
  <c r="H125" i="3" s="1"/>
  <c r="E125" i="3"/>
  <c r="D125" i="3"/>
  <c r="G124" i="3"/>
  <c r="E124" i="3"/>
  <c r="F124" i="3" s="1"/>
  <c r="H124" i="3" s="1"/>
  <c r="D124" i="3"/>
  <c r="H123" i="3"/>
  <c r="G123" i="3"/>
  <c r="F123" i="3"/>
  <c r="E123" i="3"/>
  <c r="D123" i="3"/>
  <c r="G122" i="3"/>
  <c r="F122" i="3"/>
  <c r="H122" i="3" s="1"/>
  <c r="E122" i="3"/>
  <c r="D122" i="3"/>
  <c r="G121" i="3"/>
  <c r="F121" i="3"/>
  <c r="H121" i="3" s="1"/>
  <c r="E121" i="3"/>
  <c r="D121" i="3"/>
  <c r="I121" i="3" s="1"/>
  <c r="G120" i="3"/>
  <c r="H120" i="3" s="1"/>
  <c r="E120" i="3"/>
  <c r="F120" i="3" s="1"/>
  <c r="D120" i="3"/>
  <c r="G119" i="3"/>
  <c r="E119" i="3"/>
  <c r="D119" i="3"/>
  <c r="H118" i="3"/>
  <c r="G118" i="3"/>
  <c r="F118" i="3"/>
  <c r="E118" i="3"/>
  <c r="D118" i="3"/>
  <c r="G117" i="3"/>
  <c r="F117" i="3"/>
  <c r="H117" i="3" s="1"/>
  <c r="E117" i="3"/>
  <c r="D117" i="3"/>
  <c r="I117" i="3" s="1"/>
  <c r="H116" i="3"/>
  <c r="G116" i="3"/>
  <c r="E116" i="3"/>
  <c r="F116" i="3" s="1"/>
  <c r="D116" i="3"/>
  <c r="H115" i="3"/>
  <c r="G115" i="3"/>
  <c r="F115" i="3"/>
  <c r="E115" i="3"/>
  <c r="D115" i="3"/>
  <c r="H114" i="3"/>
  <c r="G114" i="3"/>
  <c r="F114" i="3"/>
  <c r="E114" i="3"/>
  <c r="D114" i="3"/>
  <c r="I114" i="3" s="1"/>
  <c r="I113" i="3"/>
  <c r="G113" i="3"/>
  <c r="F113" i="3"/>
  <c r="H113" i="3" s="1"/>
  <c r="E113" i="3"/>
  <c r="D113" i="3"/>
  <c r="G112" i="3"/>
  <c r="E112" i="3"/>
  <c r="F112" i="3" s="1"/>
  <c r="D112" i="3"/>
  <c r="G111" i="3"/>
  <c r="F111" i="3"/>
  <c r="E111" i="3"/>
  <c r="H111" i="3" s="1"/>
  <c r="D111" i="3"/>
  <c r="G110" i="3"/>
  <c r="F110" i="3"/>
  <c r="H110" i="3" s="1"/>
  <c r="E110" i="3"/>
  <c r="D110" i="3"/>
  <c r="G109" i="3"/>
  <c r="F109" i="3"/>
  <c r="H109" i="3" s="1"/>
  <c r="E109" i="3"/>
  <c r="D109" i="3"/>
  <c r="I109" i="3" s="1"/>
  <c r="H108" i="3"/>
  <c r="G108" i="3"/>
  <c r="E108" i="3"/>
  <c r="F108" i="3" s="1"/>
  <c r="D108" i="3"/>
  <c r="G107" i="3"/>
  <c r="F107" i="3"/>
  <c r="E107" i="3"/>
  <c r="D107" i="3"/>
  <c r="G106" i="3"/>
  <c r="F106" i="3"/>
  <c r="H106" i="3" s="1"/>
  <c r="E106" i="3"/>
  <c r="D106" i="3"/>
  <c r="I105" i="3"/>
  <c r="G105" i="3"/>
  <c r="F105" i="3"/>
  <c r="H105" i="3" s="1"/>
  <c r="E105" i="3"/>
  <c r="D105" i="3"/>
  <c r="H104" i="3"/>
  <c r="G104" i="3"/>
  <c r="E104" i="3"/>
  <c r="F104" i="3" s="1"/>
  <c r="D104" i="3"/>
  <c r="I104" i="3" s="1"/>
  <c r="G103" i="3"/>
  <c r="E103" i="3"/>
  <c r="F103" i="3" s="1"/>
  <c r="D103" i="3"/>
  <c r="G102" i="3"/>
  <c r="F102" i="3"/>
  <c r="H102" i="3" s="1"/>
  <c r="E102" i="3"/>
  <c r="D102" i="3"/>
  <c r="G101" i="3"/>
  <c r="F101" i="3"/>
  <c r="H101" i="3" s="1"/>
  <c r="E101" i="3"/>
  <c r="D101" i="3"/>
  <c r="I101" i="3" s="1"/>
  <c r="G100" i="3"/>
  <c r="E100" i="3"/>
  <c r="F100" i="3" s="1"/>
  <c r="H100" i="3" s="1"/>
  <c r="D100" i="3"/>
  <c r="H99" i="3"/>
  <c r="G99" i="3"/>
  <c r="F99" i="3"/>
  <c r="E99" i="3"/>
  <c r="D99" i="3"/>
  <c r="I99" i="3" s="1"/>
  <c r="H98" i="3"/>
  <c r="G98" i="3"/>
  <c r="F98" i="3"/>
  <c r="E98" i="3"/>
  <c r="D98" i="3"/>
  <c r="G97" i="3"/>
  <c r="F97" i="3"/>
  <c r="H97" i="3" s="1"/>
  <c r="E97" i="3"/>
  <c r="D97" i="3"/>
  <c r="I97" i="3" s="1"/>
  <c r="G96" i="3"/>
  <c r="E96" i="3"/>
  <c r="F96" i="3" s="1"/>
  <c r="H96" i="3" s="1"/>
  <c r="D96" i="3"/>
  <c r="G95" i="3"/>
  <c r="E95" i="3"/>
  <c r="D95" i="3"/>
  <c r="H94" i="3"/>
  <c r="G94" i="3"/>
  <c r="F94" i="3"/>
  <c r="E94" i="3"/>
  <c r="D94" i="3"/>
  <c r="I94" i="3" s="1"/>
  <c r="I93" i="3"/>
  <c r="G93" i="3"/>
  <c r="F93" i="3"/>
  <c r="H93" i="3" s="1"/>
  <c r="E93" i="3"/>
  <c r="D93" i="3"/>
  <c r="G92" i="3"/>
  <c r="E92" i="3"/>
  <c r="F92" i="3" s="1"/>
  <c r="H92" i="3" s="1"/>
  <c r="D92" i="3"/>
  <c r="H91" i="3"/>
  <c r="G91" i="3"/>
  <c r="F91" i="3"/>
  <c r="E91" i="3"/>
  <c r="D91" i="3"/>
  <c r="G90" i="3"/>
  <c r="F90" i="3"/>
  <c r="H90" i="3" s="1"/>
  <c r="E90" i="3"/>
  <c r="D90" i="3"/>
  <c r="G89" i="3"/>
  <c r="F89" i="3"/>
  <c r="H89" i="3" s="1"/>
  <c r="E89" i="3"/>
  <c r="D89" i="3"/>
  <c r="I89" i="3" s="1"/>
  <c r="G88" i="3"/>
  <c r="H88" i="3" s="1"/>
  <c r="E88" i="3"/>
  <c r="F88" i="3" s="1"/>
  <c r="D88" i="3"/>
  <c r="G87" i="3"/>
  <c r="E87" i="3"/>
  <c r="D87" i="3"/>
  <c r="H86" i="3"/>
  <c r="G86" i="3"/>
  <c r="F86" i="3"/>
  <c r="E86" i="3"/>
  <c r="D86" i="3"/>
  <c r="G85" i="3"/>
  <c r="F85" i="3"/>
  <c r="H85" i="3" s="1"/>
  <c r="E85" i="3"/>
  <c r="D85" i="3"/>
  <c r="I85" i="3" s="1"/>
  <c r="H84" i="3"/>
  <c r="G84" i="3"/>
  <c r="E84" i="3"/>
  <c r="F84" i="3" s="1"/>
  <c r="D84" i="3"/>
  <c r="H83" i="3"/>
  <c r="G83" i="3"/>
  <c r="F83" i="3"/>
  <c r="E83" i="3"/>
  <c r="D83" i="3"/>
  <c r="H82" i="3"/>
  <c r="G82" i="3"/>
  <c r="F82" i="3"/>
  <c r="E82" i="3"/>
  <c r="D82" i="3"/>
  <c r="I82" i="3" s="1"/>
  <c r="I81" i="3"/>
  <c r="G81" i="3"/>
  <c r="F81" i="3"/>
  <c r="H81" i="3" s="1"/>
  <c r="E81" i="3"/>
  <c r="D81" i="3"/>
  <c r="G80" i="3"/>
  <c r="E80" i="3"/>
  <c r="F80" i="3" s="1"/>
  <c r="D80" i="3"/>
  <c r="G79" i="3"/>
  <c r="F79" i="3"/>
  <c r="E79" i="3"/>
  <c r="H79" i="3" s="1"/>
  <c r="D79" i="3"/>
  <c r="G78" i="3"/>
  <c r="F78" i="3"/>
  <c r="H78" i="3" s="1"/>
  <c r="E78" i="3"/>
  <c r="D78" i="3"/>
  <c r="G77" i="3"/>
  <c r="F77" i="3"/>
  <c r="H77" i="3" s="1"/>
  <c r="E77" i="3"/>
  <c r="D77" i="3"/>
  <c r="I77" i="3" s="1"/>
  <c r="H76" i="3"/>
  <c r="G76" i="3"/>
  <c r="E76" i="3"/>
  <c r="F76" i="3" s="1"/>
  <c r="D76" i="3"/>
  <c r="G75" i="3"/>
  <c r="F75" i="3"/>
  <c r="E75" i="3"/>
  <c r="H75" i="3" s="1"/>
  <c r="D75" i="3"/>
  <c r="G74" i="3"/>
  <c r="F74" i="3"/>
  <c r="H74" i="3" s="1"/>
  <c r="E74" i="3"/>
  <c r="D74" i="3"/>
  <c r="G73" i="3"/>
  <c r="F73" i="3"/>
  <c r="H73" i="3" s="1"/>
  <c r="I73" i="3" s="1"/>
  <c r="E73" i="3"/>
  <c r="D73" i="3"/>
  <c r="H72" i="3"/>
  <c r="G72" i="3"/>
  <c r="E72" i="3"/>
  <c r="F72" i="3" s="1"/>
  <c r="D72" i="3"/>
  <c r="I72" i="3" s="1"/>
  <c r="G71" i="3"/>
  <c r="E71" i="3"/>
  <c r="F71" i="3" s="1"/>
  <c r="D71" i="3"/>
  <c r="G70" i="3"/>
  <c r="F70" i="3"/>
  <c r="H70" i="3" s="1"/>
  <c r="E70" i="3"/>
  <c r="D70" i="3"/>
  <c r="G69" i="3"/>
  <c r="F69" i="3"/>
  <c r="H69" i="3" s="1"/>
  <c r="E69" i="3"/>
  <c r="D69" i="3"/>
  <c r="I69" i="3" s="1"/>
  <c r="H68" i="3"/>
  <c r="G68" i="3"/>
  <c r="F68" i="3"/>
  <c r="E68" i="3"/>
  <c r="D68" i="3"/>
  <c r="G67" i="3"/>
  <c r="E67" i="3"/>
  <c r="D67" i="3"/>
  <c r="H66" i="3"/>
  <c r="G66" i="3"/>
  <c r="F66" i="3"/>
  <c r="E66" i="3"/>
  <c r="D66" i="3"/>
  <c r="G65" i="3"/>
  <c r="F65" i="3"/>
  <c r="H65" i="3" s="1"/>
  <c r="E65" i="3"/>
  <c r="D65" i="3"/>
  <c r="I65" i="3" s="1"/>
  <c r="H64" i="3"/>
  <c r="G64" i="3"/>
  <c r="F64" i="3"/>
  <c r="E64" i="3"/>
  <c r="D64" i="3"/>
  <c r="I64" i="3" s="1"/>
  <c r="G63" i="3"/>
  <c r="E63" i="3"/>
  <c r="F63" i="3" s="1"/>
  <c r="D63" i="3"/>
  <c r="G62" i="3"/>
  <c r="F62" i="3"/>
  <c r="H62" i="3" s="1"/>
  <c r="E62" i="3"/>
  <c r="D62" i="3"/>
  <c r="I62" i="3" s="1"/>
  <c r="G61" i="3"/>
  <c r="F61" i="3"/>
  <c r="H61" i="3" s="1"/>
  <c r="E61" i="3"/>
  <c r="D61" i="3"/>
  <c r="I61" i="3" s="1"/>
  <c r="H60" i="3"/>
  <c r="G60" i="3"/>
  <c r="F60" i="3"/>
  <c r="E60" i="3"/>
  <c r="D60" i="3"/>
  <c r="G59" i="3"/>
  <c r="E59" i="3"/>
  <c r="D59" i="3"/>
  <c r="H58" i="3"/>
  <c r="G58" i="3"/>
  <c r="F58" i="3"/>
  <c r="E58" i="3"/>
  <c r="D58" i="3"/>
  <c r="G57" i="3"/>
  <c r="F57" i="3"/>
  <c r="H57" i="3" s="1"/>
  <c r="E57" i="3"/>
  <c r="D57" i="3"/>
  <c r="I57" i="3" s="1"/>
  <c r="H56" i="3"/>
  <c r="G56" i="3"/>
  <c r="F56" i="3"/>
  <c r="E56" i="3"/>
  <c r="D56" i="3"/>
  <c r="I56" i="3" s="1"/>
  <c r="G55" i="3"/>
  <c r="E55" i="3"/>
  <c r="F55" i="3" s="1"/>
  <c r="D55" i="3"/>
  <c r="G54" i="3"/>
  <c r="F54" i="3"/>
  <c r="H54" i="3" s="1"/>
  <c r="E54" i="3"/>
  <c r="D54" i="3"/>
  <c r="I54" i="3" s="1"/>
  <c r="G53" i="3"/>
  <c r="F53" i="3"/>
  <c r="H53" i="3" s="1"/>
  <c r="E53" i="3"/>
  <c r="D53" i="3"/>
  <c r="I53" i="3" s="1"/>
  <c r="H52" i="3"/>
  <c r="G52" i="3"/>
  <c r="F52" i="3"/>
  <c r="E52" i="3"/>
  <c r="D52" i="3"/>
  <c r="G51" i="3"/>
  <c r="E51" i="3"/>
  <c r="D51" i="3"/>
  <c r="H50" i="3"/>
  <c r="G50" i="3"/>
  <c r="F50" i="3"/>
  <c r="E50" i="3"/>
  <c r="D50" i="3"/>
  <c r="G49" i="3"/>
  <c r="F49" i="3"/>
  <c r="H49" i="3" s="1"/>
  <c r="E49" i="3"/>
  <c r="D49" i="3"/>
  <c r="I49" i="3" s="1"/>
  <c r="H48" i="3"/>
  <c r="G48" i="3"/>
  <c r="F48" i="3"/>
  <c r="E48" i="3"/>
  <c r="D48" i="3"/>
  <c r="I48" i="3" s="1"/>
  <c r="G47" i="3"/>
  <c r="E47" i="3"/>
  <c r="F47" i="3" s="1"/>
  <c r="D47" i="3"/>
  <c r="G46" i="3"/>
  <c r="F46" i="3"/>
  <c r="H46" i="3" s="1"/>
  <c r="E46" i="3"/>
  <c r="D46" i="3"/>
  <c r="I46" i="3" s="1"/>
  <c r="G45" i="3"/>
  <c r="F45" i="3"/>
  <c r="H45" i="3" s="1"/>
  <c r="E45" i="3"/>
  <c r="D45" i="3"/>
  <c r="I45" i="3" s="1"/>
  <c r="H44" i="3"/>
  <c r="G44" i="3"/>
  <c r="F44" i="3"/>
  <c r="E44" i="3"/>
  <c r="D44" i="3"/>
  <c r="G43" i="3"/>
  <c r="E43" i="3"/>
  <c r="D43" i="3"/>
  <c r="H42" i="3"/>
  <c r="G42" i="3"/>
  <c r="F42" i="3"/>
  <c r="E42" i="3"/>
  <c r="D42" i="3"/>
  <c r="G41" i="3"/>
  <c r="F41" i="3"/>
  <c r="H41" i="3" s="1"/>
  <c r="E41" i="3"/>
  <c r="D41" i="3"/>
  <c r="I41" i="3" s="1"/>
  <c r="H40" i="3"/>
  <c r="G40" i="3"/>
  <c r="F40" i="3"/>
  <c r="E40" i="3"/>
  <c r="D40" i="3"/>
  <c r="I40" i="3" s="1"/>
  <c r="G39" i="3"/>
  <c r="E39" i="3"/>
  <c r="F39" i="3" s="1"/>
  <c r="D39" i="3"/>
  <c r="G38" i="3"/>
  <c r="F38" i="3"/>
  <c r="H38" i="3" s="1"/>
  <c r="E38" i="3"/>
  <c r="D38" i="3"/>
  <c r="G37" i="3"/>
  <c r="F37" i="3"/>
  <c r="H37" i="3" s="1"/>
  <c r="E37" i="3"/>
  <c r="D37" i="3"/>
  <c r="I37" i="3" s="1"/>
  <c r="H36" i="3"/>
  <c r="G36" i="3"/>
  <c r="F36" i="3"/>
  <c r="E36" i="3"/>
  <c r="D36" i="3"/>
  <c r="G35" i="3"/>
  <c r="E35" i="3"/>
  <c r="D35" i="3"/>
  <c r="H34" i="3"/>
  <c r="G34" i="3"/>
  <c r="F34" i="3"/>
  <c r="E34" i="3"/>
  <c r="D34" i="3"/>
  <c r="G33" i="3"/>
  <c r="F33" i="3"/>
  <c r="H33" i="3" s="1"/>
  <c r="E33" i="3"/>
  <c r="D33" i="3"/>
  <c r="I33" i="3" s="1"/>
  <c r="H32" i="3"/>
  <c r="G32" i="3"/>
  <c r="F32" i="3"/>
  <c r="E32" i="3"/>
  <c r="D32" i="3"/>
  <c r="I32" i="3" s="1"/>
  <c r="G31" i="3"/>
  <c r="E31" i="3"/>
  <c r="F31" i="3" s="1"/>
  <c r="D31" i="3"/>
  <c r="G30" i="3"/>
  <c r="F30" i="3"/>
  <c r="H30" i="3" s="1"/>
  <c r="E30" i="3"/>
  <c r="D30" i="3"/>
  <c r="G29" i="3"/>
  <c r="F29" i="3"/>
  <c r="H29" i="3" s="1"/>
  <c r="E29" i="3"/>
  <c r="D29" i="3"/>
  <c r="I29" i="3" s="1"/>
  <c r="H28" i="3"/>
  <c r="G28" i="3"/>
  <c r="F28" i="3"/>
  <c r="E28" i="3"/>
  <c r="D28" i="3"/>
  <c r="G27" i="3"/>
  <c r="E27" i="3"/>
  <c r="D27" i="3"/>
  <c r="H26" i="3"/>
  <c r="G26" i="3"/>
  <c r="F26" i="3"/>
  <c r="E26" i="3"/>
  <c r="D26" i="3"/>
  <c r="G25" i="3"/>
  <c r="F25" i="3"/>
  <c r="H25" i="3" s="1"/>
  <c r="E25" i="3"/>
  <c r="D25" i="3"/>
  <c r="I25" i="3" s="1"/>
  <c r="H24" i="3"/>
  <c r="G24" i="3"/>
  <c r="F24" i="3"/>
  <c r="E24" i="3"/>
  <c r="D24" i="3"/>
  <c r="I24" i="3" s="1"/>
  <c r="G23" i="3"/>
  <c r="E23" i="3"/>
  <c r="F23" i="3" s="1"/>
  <c r="D23" i="3"/>
  <c r="G22" i="3"/>
  <c r="F22" i="3"/>
  <c r="H22" i="3" s="1"/>
  <c r="E22" i="3"/>
  <c r="D22" i="3"/>
  <c r="I22" i="3" s="1"/>
  <c r="H21" i="3"/>
  <c r="G21" i="3"/>
  <c r="F21" i="3"/>
  <c r="E21" i="3"/>
  <c r="D21" i="3"/>
  <c r="I21" i="3" s="1"/>
  <c r="G20" i="3"/>
  <c r="H20" i="3" s="1"/>
  <c r="F20" i="3"/>
  <c r="E20" i="3"/>
  <c r="D20" i="3"/>
  <c r="G19" i="3"/>
  <c r="F19" i="3"/>
  <c r="E19" i="3"/>
  <c r="D19" i="3"/>
  <c r="G18" i="3"/>
  <c r="F18" i="3"/>
  <c r="H18" i="3" s="1"/>
  <c r="E18" i="3"/>
  <c r="D18" i="3"/>
  <c r="I17" i="3"/>
  <c r="H17" i="3"/>
  <c r="G17" i="3"/>
  <c r="F17" i="3"/>
  <c r="E17" i="3"/>
  <c r="D17" i="3"/>
  <c r="G16" i="3"/>
  <c r="F16" i="3"/>
  <c r="H16" i="3" s="1"/>
  <c r="E16" i="3"/>
  <c r="D16" i="3"/>
  <c r="I16" i="3" s="1"/>
  <c r="G15" i="3"/>
  <c r="F15" i="3"/>
  <c r="E15" i="3"/>
  <c r="H15" i="3" s="1"/>
  <c r="D15" i="3"/>
  <c r="H14" i="3"/>
  <c r="G14" i="3"/>
  <c r="F14" i="3"/>
  <c r="E14" i="3"/>
  <c r="D14" i="3"/>
  <c r="G13" i="3"/>
  <c r="F13" i="3"/>
  <c r="H13" i="3" s="1"/>
  <c r="E13" i="3"/>
  <c r="D13" i="3"/>
  <c r="I13" i="3" s="1"/>
  <c r="G12" i="3"/>
  <c r="F12" i="3"/>
  <c r="H12" i="3" s="1"/>
  <c r="E12" i="3"/>
  <c r="D12" i="3"/>
  <c r="H11" i="3"/>
  <c r="G11" i="3"/>
  <c r="F11" i="3"/>
  <c r="E11" i="3"/>
  <c r="D11" i="3"/>
  <c r="H10" i="3"/>
  <c r="G10" i="3"/>
  <c r="F10" i="3"/>
  <c r="E10" i="3"/>
  <c r="D10" i="3"/>
  <c r="I10" i="3" s="1"/>
  <c r="I9" i="3"/>
  <c r="G9" i="3"/>
  <c r="F9" i="3"/>
  <c r="H9" i="3" s="1"/>
  <c r="E9" i="3"/>
  <c r="D9" i="3"/>
  <c r="G8" i="3"/>
  <c r="F8" i="3"/>
  <c r="H8" i="3" s="1"/>
  <c r="E8" i="3"/>
  <c r="D8" i="3"/>
  <c r="G7" i="3"/>
  <c r="E7" i="3"/>
  <c r="D7" i="3"/>
  <c r="H6" i="3"/>
  <c r="G6" i="3"/>
  <c r="F6" i="3"/>
  <c r="E6" i="3"/>
  <c r="D6" i="3"/>
  <c r="G5" i="3"/>
  <c r="F5" i="3"/>
  <c r="H5" i="3" s="1"/>
  <c r="E5" i="3"/>
  <c r="D5" i="3"/>
  <c r="H4" i="3"/>
  <c r="G4" i="3"/>
  <c r="F4" i="3"/>
  <c r="E4" i="3"/>
  <c r="D4" i="3"/>
  <c r="I4" i="3" s="1"/>
  <c r="H3" i="3"/>
  <c r="G3" i="3"/>
  <c r="F3" i="3"/>
  <c r="E3" i="3"/>
  <c r="D3" i="3"/>
  <c r="B3166" i="1"/>
  <c r="B3165" i="1"/>
  <c r="B3164" i="1"/>
  <c r="B3163" i="1"/>
  <c r="B3162" i="1"/>
  <c r="B3161" i="1"/>
  <c r="B3160" i="1"/>
  <c r="B3159" i="1"/>
  <c r="A3159" i="1"/>
  <c r="C3159" i="1" s="1"/>
  <c r="B3158" i="1"/>
  <c r="C3158" i="1" s="1"/>
  <c r="A3158" i="1"/>
  <c r="B3157" i="1"/>
  <c r="B3156" i="1"/>
  <c r="A3156" i="1"/>
  <c r="C3156" i="1" s="1"/>
  <c r="C3155" i="1"/>
  <c r="B3155" i="1"/>
  <c r="A3155" i="1"/>
  <c r="C3154" i="1"/>
  <c r="B3154" i="1"/>
  <c r="A3154" i="1"/>
  <c r="B3153" i="1"/>
  <c r="A3153" i="1"/>
  <c r="C3153" i="1" s="1"/>
  <c r="B3152" i="1"/>
  <c r="B3151" i="1"/>
  <c r="A3151" i="1"/>
  <c r="C3151" i="1" s="1"/>
  <c r="B3150" i="1"/>
  <c r="B3149" i="1"/>
  <c r="B3148" i="1"/>
  <c r="C3147" i="1"/>
  <c r="B3147" i="1"/>
  <c r="A3147" i="1"/>
  <c r="C3146" i="1"/>
  <c r="B3146" i="1"/>
  <c r="A3146" i="1"/>
  <c r="B3145" i="1"/>
  <c r="B3144" i="1"/>
  <c r="B3143" i="1"/>
  <c r="B3142" i="1"/>
  <c r="C3142" i="1" s="1"/>
  <c r="A3142" i="1"/>
  <c r="C3141" i="1"/>
  <c r="B3141" i="1"/>
  <c r="A3141" i="1"/>
  <c r="B3140" i="1"/>
  <c r="A3140" i="1"/>
  <c r="C3140" i="1" s="1"/>
  <c r="C3139" i="1"/>
  <c r="B3139" i="1"/>
  <c r="A3139" i="1"/>
  <c r="B3138" i="1"/>
  <c r="A3138" i="1"/>
  <c r="C3138" i="1" s="1"/>
  <c r="B3137" i="1"/>
  <c r="A3137" i="1"/>
  <c r="C3137" i="1" s="1"/>
  <c r="B3136" i="1"/>
  <c r="A3136" i="1"/>
  <c r="B3135" i="1"/>
  <c r="A3135" i="1"/>
  <c r="C3135" i="1" s="1"/>
  <c r="B3134" i="1"/>
  <c r="C3134" i="1" s="1"/>
  <c r="A3134" i="1"/>
  <c r="C3133" i="1"/>
  <c r="B3133" i="1"/>
  <c r="A3133" i="1"/>
  <c r="B3132" i="1"/>
  <c r="A3132" i="1"/>
  <c r="C3132" i="1" s="1"/>
  <c r="B3131" i="1"/>
  <c r="B3130" i="1"/>
  <c r="B3129" i="1"/>
  <c r="A3129" i="1"/>
  <c r="C3129" i="1" s="1"/>
  <c r="B3128" i="1"/>
  <c r="A3128" i="1"/>
  <c r="B3127" i="1"/>
  <c r="B3126" i="1"/>
  <c r="B3125" i="1"/>
  <c r="B3124" i="1"/>
  <c r="C3123" i="1"/>
  <c r="B3123" i="1"/>
  <c r="A3123" i="1"/>
  <c r="B3122" i="1"/>
  <c r="B3121" i="1"/>
  <c r="B3120" i="1"/>
  <c r="C3119" i="1"/>
  <c r="B3119" i="1"/>
  <c r="A3119" i="1"/>
  <c r="B3118" i="1"/>
  <c r="B3117" i="1"/>
  <c r="B3116" i="1"/>
  <c r="B3115" i="1"/>
  <c r="C3115" i="1" s="1"/>
  <c r="A3115" i="1"/>
  <c r="B3114" i="1"/>
  <c r="B3113" i="1"/>
  <c r="B3112" i="1"/>
  <c r="B3111" i="1"/>
  <c r="B3110" i="1"/>
  <c r="B3109" i="1"/>
  <c r="B3108" i="1"/>
  <c r="A3108" i="1"/>
  <c r="C3108" i="1" s="1"/>
  <c r="B3107" i="1"/>
  <c r="B3106" i="1"/>
  <c r="B3105" i="1"/>
  <c r="B3104" i="1"/>
  <c r="B3103" i="1"/>
  <c r="A3103" i="1"/>
  <c r="C3103" i="1" s="1"/>
  <c r="B3102" i="1"/>
  <c r="C3102" i="1" s="1"/>
  <c r="A3102" i="1"/>
  <c r="B3101" i="1"/>
  <c r="B3100" i="1"/>
  <c r="C3099" i="1"/>
  <c r="B3099" i="1"/>
  <c r="A3099" i="1"/>
  <c r="B3098" i="1"/>
  <c r="B3097" i="1"/>
  <c r="B3096" i="1"/>
  <c r="A3096" i="1"/>
  <c r="C3096" i="1" s="1"/>
  <c r="B3095" i="1"/>
  <c r="B3094" i="1"/>
  <c r="C3093" i="1"/>
  <c r="B3093" i="1"/>
  <c r="A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C3079" i="1"/>
  <c r="B3079" i="1"/>
  <c r="A3079" i="1"/>
  <c r="B3078" i="1"/>
  <c r="A3078" i="1"/>
  <c r="C3078" i="1" s="1"/>
  <c r="B3077" i="1"/>
  <c r="B3076" i="1"/>
  <c r="B3075" i="1"/>
  <c r="C3074" i="1"/>
  <c r="B3074" i="1"/>
  <c r="A3074" i="1"/>
  <c r="C3073" i="1"/>
  <c r="B3073" i="1"/>
  <c r="A3073" i="1"/>
  <c r="B3072" i="1"/>
  <c r="B3071" i="1"/>
  <c r="B3070" i="1"/>
  <c r="B3069" i="1"/>
  <c r="A3069" i="1"/>
  <c r="C3069" i="1" s="1"/>
  <c r="B3068" i="1"/>
  <c r="A3068" i="1"/>
  <c r="C3068" i="1" s="1"/>
  <c r="B3067" i="1"/>
  <c r="B3066" i="1"/>
  <c r="B3065" i="1"/>
  <c r="A3065" i="1"/>
  <c r="C3065" i="1" s="1"/>
  <c r="B3064" i="1"/>
  <c r="C3064" i="1" s="1"/>
  <c r="A3064" i="1"/>
  <c r="B3063" i="1"/>
  <c r="B3062" i="1"/>
  <c r="B3061" i="1"/>
  <c r="C3061" i="1" s="1"/>
  <c r="A3061" i="1"/>
  <c r="C3060" i="1"/>
  <c r="B3060" i="1"/>
  <c r="A3060" i="1"/>
  <c r="B3059" i="1"/>
  <c r="B3058" i="1"/>
  <c r="B3057" i="1"/>
  <c r="A3057" i="1"/>
  <c r="C3057" i="1" s="1"/>
  <c r="B3056" i="1"/>
  <c r="C3056" i="1" s="1"/>
  <c r="A3056" i="1"/>
  <c r="B3055" i="1"/>
  <c r="B3054" i="1"/>
  <c r="B3053" i="1"/>
  <c r="B3052" i="1"/>
  <c r="B3051" i="1"/>
  <c r="B3050" i="1"/>
  <c r="B3049" i="1"/>
  <c r="B3048" i="1"/>
  <c r="B3047" i="1"/>
  <c r="A3047" i="1"/>
  <c r="C3047" i="1" s="1"/>
  <c r="B3046" i="1"/>
  <c r="A3046" i="1"/>
  <c r="C3046" i="1" s="1"/>
  <c r="B3045" i="1"/>
  <c r="B3044" i="1"/>
  <c r="B3043" i="1"/>
  <c r="A3043" i="1"/>
  <c r="C3043" i="1" s="1"/>
  <c r="B3042" i="1"/>
  <c r="A3042" i="1"/>
  <c r="C3042" i="1" s="1"/>
  <c r="B3041" i="1"/>
  <c r="A3041" i="1"/>
  <c r="C3041" i="1" s="1"/>
  <c r="C3040" i="1"/>
  <c r="B3040" i="1"/>
  <c r="A3040" i="1"/>
  <c r="B3039" i="1"/>
  <c r="B3038" i="1"/>
  <c r="B3037" i="1"/>
  <c r="B3036" i="1"/>
  <c r="A3036" i="1"/>
  <c r="B3035" i="1"/>
  <c r="A3035" i="1"/>
  <c r="B3034" i="1"/>
  <c r="A3034" i="1"/>
  <c r="B3033" i="1"/>
  <c r="A3033" i="1"/>
  <c r="B3032" i="1"/>
  <c r="B3031" i="1"/>
  <c r="B3030" i="1"/>
  <c r="B3029" i="1"/>
  <c r="B3028" i="1"/>
  <c r="B3027" i="1"/>
  <c r="B3026" i="1"/>
  <c r="B3025" i="1"/>
  <c r="A3025" i="1"/>
  <c r="C3025" i="1" s="1"/>
  <c r="B3024" i="1"/>
  <c r="C3024" i="1" s="1"/>
  <c r="A3024" i="1"/>
  <c r="C3023" i="1"/>
  <c r="B3023" i="1"/>
  <c r="A3023" i="1"/>
  <c r="B3022" i="1"/>
  <c r="A3022" i="1"/>
  <c r="C3021" i="1"/>
  <c r="B3021" i="1"/>
  <c r="A3021" i="1"/>
  <c r="C3020" i="1"/>
  <c r="B3020" i="1"/>
  <c r="A3020" i="1"/>
  <c r="C3019" i="1"/>
  <c r="B3019" i="1"/>
  <c r="A3019" i="1"/>
  <c r="C3018" i="1"/>
  <c r="B3018" i="1"/>
  <c r="A3018" i="1"/>
  <c r="C3017" i="1"/>
  <c r="B3017" i="1"/>
  <c r="A3017" i="1"/>
  <c r="B3016" i="1"/>
  <c r="B3015" i="1"/>
  <c r="B3014" i="1"/>
  <c r="B3013" i="1"/>
  <c r="B3012" i="1"/>
  <c r="C3011" i="1"/>
  <c r="B3011" i="1"/>
  <c r="A3011" i="1"/>
  <c r="B3010" i="1"/>
  <c r="C3009" i="1"/>
  <c r="B3009" i="1"/>
  <c r="A3009" i="1"/>
  <c r="C3008" i="1"/>
  <c r="B3008" i="1"/>
  <c r="A3008" i="1"/>
  <c r="C3007" i="1"/>
  <c r="B3007" i="1"/>
  <c r="A3007" i="1"/>
  <c r="B3006" i="1"/>
  <c r="B3005" i="1"/>
  <c r="A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C2992" i="1"/>
  <c r="B2992" i="1"/>
  <c r="A2992" i="1"/>
  <c r="C2991" i="1"/>
  <c r="B2991" i="1"/>
  <c r="A2991" i="1"/>
  <c r="B2990" i="1"/>
  <c r="B2989" i="1"/>
  <c r="B2988" i="1"/>
  <c r="B2987" i="1"/>
  <c r="A2987" i="1"/>
  <c r="C2987" i="1" s="1"/>
  <c r="B2986" i="1"/>
  <c r="A2986" i="1"/>
  <c r="C2985" i="1"/>
  <c r="B2985" i="1"/>
  <c r="A2985" i="1"/>
  <c r="C2984" i="1"/>
  <c r="B2984" i="1"/>
  <c r="A2984" i="1"/>
  <c r="B2983" i="1"/>
  <c r="B2982" i="1"/>
  <c r="B2981" i="1"/>
  <c r="B2980" i="1"/>
  <c r="B2979" i="1"/>
  <c r="B2978" i="1"/>
  <c r="C2977" i="1"/>
  <c r="B2977" i="1"/>
  <c r="A2977" i="1"/>
  <c r="C2976" i="1"/>
  <c r="B2976" i="1"/>
  <c r="A2976" i="1"/>
  <c r="C2975" i="1"/>
  <c r="B2975" i="1"/>
  <c r="A2975" i="1"/>
  <c r="B2974" i="1"/>
  <c r="A2974" i="1"/>
  <c r="C2974" i="1" s="1"/>
  <c r="B2973" i="1"/>
  <c r="A2973" i="1"/>
  <c r="B2972" i="1"/>
  <c r="C2972" i="1" s="1"/>
  <c r="A2972" i="1"/>
  <c r="C2971" i="1"/>
  <c r="B2971" i="1"/>
  <c r="A2971" i="1"/>
  <c r="B2970" i="1"/>
  <c r="A2970" i="1"/>
  <c r="B2969" i="1"/>
  <c r="C2969" i="1" s="1"/>
  <c r="A2969" i="1"/>
  <c r="C2968" i="1"/>
  <c r="B2968" i="1"/>
  <c r="A2968" i="1"/>
  <c r="G2967" i="1"/>
  <c r="D2967" i="1"/>
  <c r="D2968" i="1" s="1"/>
  <c r="C2967" i="1"/>
  <c r="B2967" i="1"/>
  <c r="A2967" i="1"/>
  <c r="B2966" i="1"/>
  <c r="A2966" i="1"/>
  <c r="C2966" i="1" s="1"/>
  <c r="B2965" i="1"/>
  <c r="B2964" i="1"/>
  <c r="C2963" i="1"/>
  <c r="B2963" i="1"/>
  <c r="A2963" i="1"/>
  <c r="B2962" i="1"/>
  <c r="A2962" i="1"/>
  <c r="C2962" i="1" s="1"/>
  <c r="C2961" i="1"/>
  <c r="B2961" i="1"/>
  <c r="A2961" i="1"/>
  <c r="C2960" i="1"/>
  <c r="B2960" i="1"/>
  <c r="A2960" i="1"/>
  <c r="C2959" i="1"/>
  <c r="B2959" i="1"/>
  <c r="A2959" i="1"/>
  <c r="B2958" i="1"/>
  <c r="A2958" i="1"/>
  <c r="C2958" i="1" s="1"/>
  <c r="B2957" i="1"/>
  <c r="A2957" i="1"/>
  <c r="B2956" i="1"/>
  <c r="B2955" i="1"/>
  <c r="B2954" i="1"/>
  <c r="B2953" i="1"/>
  <c r="B2952" i="1"/>
  <c r="C2951" i="1"/>
  <c r="B2951" i="1"/>
  <c r="A2951" i="1"/>
  <c r="B2950" i="1"/>
  <c r="A2950" i="1"/>
  <c r="C2950" i="1" s="1"/>
  <c r="B2949" i="1"/>
  <c r="A2949" i="1"/>
  <c r="C2949" i="1" s="1"/>
  <c r="B2948" i="1"/>
  <c r="C2948" i="1" s="1"/>
  <c r="A2948" i="1"/>
  <c r="B2947" i="1"/>
  <c r="B2946" i="1"/>
  <c r="B2945" i="1"/>
  <c r="C2945" i="1" s="1"/>
  <c r="A2945" i="1"/>
  <c r="C2944" i="1"/>
  <c r="B2944" i="1"/>
  <c r="A2944" i="1"/>
  <c r="C2943" i="1"/>
  <c r="B2943" i="1"/>
  <c r="A2943" i="1"/>
  <c r="B2942" i="1"/>
  <c r="A2942" i="1"/>
  <c r="C2942" i="1" s="1"/>
  <c r="B2941" i="1"/>
  <c r="A2941" i="1"/>
  <c r="B2940" i="1"/>
  <c r="B2939" i="1"/>
  <c r="B2938" i="1"/>
  <c r="B2937" i="1"/>
  <c r="C2936" i="1"/>
  <c r="B2936" i="1"/>
  <c r="A2936" i="1"/>
  <c r="C2935" i="1"/>
  <c r="B2935" i="1"/>
  <c r="A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A2922" i="1"/>
  <c r="B2921" i="1"/>
  <c r="B2920" i="1"/>
  <c r="C2919" i="1"/>
  <c r="B2919" i="1"/>
  <c r="A2919" i="1"/>
  <c r="B2918" i="1"/>
  <c r="A2918" i="1"/>
  <c r="C2918" i="1" s="1"/>
  <c r="B2917" i="1"/>
  <c r="A2917" i="1"/>
  <c r="B2916" i="1"/>
  <c r="C2916" i="1" s="1"/>
  <c r="A2916" i="1"/>
  <c r="B2915" i="1"/>
  <c r="A2915" i="1"/>
  <c r="C2915" i="1" s="1"/>
  <c r="B2914" i="1"/>
  <c r="A2914" i="1"/>
  <c r="C2913" i="1"/>
  <c r="B2913" i="1"/>
  <c r="A2913" i="1"/>
  <c r="B2912" i="1"/>
  <c r="C2912" i="1" s="1"/>
  <c r="A2912" i="1"/>
  <c r="C2911" i="1"/>
  <c r="B2911" i="1"/>
  <c r="A2911" i="1"/>
  <c r="B2910" i="1"/>
  <c r="A2910" i="1"/>
  <c r="C2910" i="1" s="1"/>
  <c r="B2909" i="1"/>
  <c r="A2909" i="1"/>
  <c r="C2908" i="1"/>
  <c r="B2908" i="1"/>
  <c r="A2908" i="1"/>
  <c r="C2907" i="1"/>
  <c r="B2907" i="1"/>
  <c r="A2907" i="1"/>
  <c r="B2906" i="1"/>
  <c r="A2906" i="1"/>
  <c r="C2906" i="1" s="1"/>
  <c r="C2905" i="1"/>
  <c r="B2905" i="1"/>
  <c r="A2905" i="1"/>
  <c r="B2904" i="1"/>
  <c r="C2904" i="1" s="1"/>
  <c r="A2904" i="1"/>
  <c r="C2903" i="1"/>
  <c r="B2903" i="1"/>
  <c r="A2903" i="1"/>
  <c r="B2902" i="1"/>
  <c r="A2902" i="1"/>
  <c r="C2902" i="1" s="1"/>
  <c r="B2901" i="1"/>
  <c r="A2901" i="1"/>
  <c r="C2901" i="1" s="1"/>
  <c r="C2900" i="1"/>
  <c r="B2900" i="1"/>
  <c r="A2900" i="1"/>
  <c r="C2899" i="1"/>
  <c r="B2899" i="1"/>
  <c r="A2899" i="1"/>
  <c r="B2898" i="1"/>
  <c r="A2898" i="1"/>
  <c r="C2898" i="1" s="1"/>
  <c r="B2897" i="1"/>
  <c r="A2897" i="1"/>
  <c r="C2897" i="1" s="1"/>
  <c r="C2896" i="1"/>
  <c r="B2896" i="1"/>
  <c r="A2896" i="1"/>
  <c r="C2895" i="1"/>
  <c r="B2895" i="1"/>
  <c r="A2895" i="1"/>
  <c r="B2894" i="1"/>
  <c r="A2894" i="1"/>
  <c r="C2894" i="1" s="1"/>
  <c r="B2893" i="1"/>
  <c r="A2893" i="1"/>
  <c r="C2893" i="1" s="1"/>
  <c r="B2892" i="1"/>
  <c r="C2892" i="1" s="1"/>
  <c r="A2892" i="1"/>
  <c r="B2891" i="1"/>
  <c r="A2891" i="1"/>
  <c r="C2891" i="1" s="1"/>
  <c r="B2890" i="1"/>
  <c r="A2890" i="1"/>
  <c r="B2889" i="1"/>
  <c r="B2888" i="1"/>
  <c r="C2887" i="1"/>
  <c r="B2887" i="1"/>
  <c r="A2887" i="1"/>
  <c r="B2886" i="1"/>
  <c r="B2885" i="1"/>
  <c r="B2884" i="1"/>
  <c r="B2883" i="1"/>
  <c r="B2882" i="1"/>
  <c r="C2881" i="1"/>
  <c r="B2881" i="1"/>
  <c r="A2881" i="1"/>
  <c r="B2880" i="1"/>
  <c r="C2879" i="1"/>
  <c r="B2879" i="1"/>
  <c r="A2879" i="1"/>
  <c r="C2878" i="1"/>
  <c r="B2878" i="1"/>
  <c r="A2878" i="1"/>
  <c r="B2877" i="1"/>
  <c r="B2876" i="1"/>
  <c r="B2875" i="1"/>
  <c r="C2874" i="1"/>
  <c r="B2874" i="1"/>
  <c r="A2874" i="1"/>
  <c r="B2873" i="1"/>
  <c r="A2873" i="1"/>
  <c r="C2873" i="1" s="1"/>
  <c r="B2872" i="1"/>
  <c r="A2872" i="1"/>
  <c r="C2871" i="1"/>
  <c r="B2871" i="1"/>
  <c r="A2871" i="1"/>
  <c r="C2870" i="1"/>
  <c r="B2870" i="1"/>
  <c r="A2870" i="1"/>
  <c r="C2869" i="1"/>
  <c r="B2869" i="1"/>
  <c r="A2869" i="1"/>
  <c r="B2868" i="1"/>
  <c r="A2868" i="1"/>
  <c r="C2868" i="1" s="1"/>
  <c r="B2867" i="1"/>
  <c r="A2867" i="1"/>
  <c r="C2867" i="1" s="1"/>
  <c r="B2866" i="1"/>
  <c r="C2866" i="1" s="1"/>
  <c r="A2866" i="1"/>
  <c r="B2865" i="1"/>
  <c r="A2865" i="1"/>
  <c r="C2865" i="1" s="1"/>
  <c r="B2864" i="1"/>
  <c r="A2864" i="1"/>
  <c r="C2864" i="1" s="1"/>
  <c r="D2864" i="1" s="1"/>
  <c r="C2863" i="1"/>
  <c r="B2863" i="1"/>
  <c r="A2863" i="1"/>
  <c r="C2862" i="1"/>
  <c r="B2862" i="1"/>
  <c r="A2862" i="1"/>
  <c r="B2861" i="1"/>
  <c r="B2860" i="1"/>
  <c r="B2859" i="1"/>
  <c r="B2858" i="1"/>
  <c r="C2858" i="1" s="1"/>
  <c r="A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A2832" i="1"/>
  <c r="B2831" i="1"/>
  <c r="C2830" i="1"/>
  <c r="B2830" i="1"/>
  <c r="A2830" i="1"/>
  <c r="B2829" i="1"/>
  <c r="A2829" i="1"/>
  <c r="C2829" i="1" s="1"/>
  <c r="B2828" i="1"/>
  <c r="A2828" i="1"/>
  <c r="B2827" i="1"/>
  <c r="A2827" i="1"/>
  <c r="C2827" i="1" s="1"/>
  <c r="B2826" i="1"/>
  <c r="C2826" i="1" s="1"/>
  <c r="A2826" i="1"/>
  <c r="B2825" i="1"/>
  <c r="A2825" i="1"/>
  <c r="C2825" i="1" s="1"/>
  <c r="B2824" i="1"/>
  <c r="A2824" i="1"/>
  <c r="C2824" i="1" s="1"/>
  <c r="B2823" i="1"/>
  <c r="A2823" i="1"/>
  <c r="C2823" i="1" s="1"/>
  <c r="C2822" i="1"/>
  <c r="B2822" i="1"/>
  <c r="A2822" i="1"/>
  <c r="C2821" i="1"/>
  <c r="B2821" i="1"/>
  <c r="A2821" i="1"/>
  <c r="B2820" i="1"/>
  <c r="A2820" i="1"/>
  <c r="C2819" i="1"/>
  <c r="B2819" i="1"/>
  <c r="A2819" i="1"/>
  <c r="B2818" i="1"/>
  <c r="C2818" i="1" s="1"/>
  <c r="A2818" i="1"/>
  <c r="C2817" i="1"/>
  <c r="B2817" i="1"/>
  <c r="A2817" i="1"/>
  <c r="B2816" i="1"/>
  <c r="A2816" i="1"/>
  <c r="C2816" i="1" s="1"/>
  <c r="B2815" i="1"/>
  <c r="A2815" i="1"/>
  <c r="C2815" i="1" s="1"/>
  <c r="B2814" i="1"/>
  <c r="C2814" i="1" s="1"/>
  <c r="A2814" i="1"/>
  <c r="B2813" i="1"/>
  <c r="A2813" i="1"/>
  <c r="C2813" i="1" s="1"/>
  <c r="B2812" i="1"/>
  <c r="A2812" i="1"/>
  <c r="C2812" i="1" s="1"/>
  <c r="C2811" i="1"/>
  <c r="B2811" i="1"/>
  <c r="A2811" i="1"/>
  <c r="B2810" i="1"/>
  <c r="C2810" i="1" s="1"/>
  <c r="A2810" i="1"/>
  <c r="B2809" i="1"/>
  <c r="A2809" i="1"/>
  <c r="C2809" i="1" s="1"/>
  <c r="B2808" i="1"/>
  <c r="A2808" i="1"/>
  <c r="C2808" i="1" s="1"/>
  <c r="B2807" i="1"/>
  <c r="C2807" i="1" s="1"/>
  <c r="A2807" i="1"/>
  <c r="B2806" i="1"/>
  <c r="C2806" i="1" s="1"/>
  <c r="A2806" i="1"/>
  <c r="B2805" i="1"/>
  <c r="A2805" i="1"/>
  <c r="C2805" i="1" s="1"/>
  <c r="B2804" i="1"/>
  <c r="A2804" i="1"/>
  <c r="C2804" i="1" s="1"/>
  <c r="B2803" i="1"/>
  <c r="A2803" i="1"/>
  <c r="C2803" i="1" s="1"/>
  <c r="C2802" i="1"/>
  <c r="B2802" i="1"/>
  <c r="A2802" i="1"/>
  <c r="B2801" i="1"/>
  <c r="A2801" i="1"/>
  <c r="C2801" i="1" s="1"/>
  <c r="B2800" i="1"/>
  <c r="A2800" i="1"/>
  <c r="B2799" i="1"/>
  <c r="A2799" i="1"/>
  <c r="C2798" i="1"/>
  <c r="B2798" i="1"/>
  <c r="A2798" i="1"/>
  <c r="B2797" i="1"/>
  <c r="A2797" i="1"/>
  <c r="C2797" i="1" s="1"/>
  <c r="B2796" i="1"/>
  <c r="A2796" i="1"/>
  <c r="B2795" i="1"/>
  <c r="A2795" i="1"/>
  <c r="C2795" i="1" s="1"/>
  <c r="B2794" i="1"/>
  <c r="C2794" i="1" s="1"/>
  <c r="A2794" i="1"/>
  <c r="B2793" i="1"/>
  <c r="A2793" i="1"/>
  <c r="C2793" i="1" s="1"/>
  <c r="B2792" i="1"/>
  <c r="A2792" i="1"/>
  <c r="C2792" i="1" s="1"/>
  <c r="B2791" i="1"/>
  <c r="A2791" i="1"/>
  <c r="C2791" i="1" s="1"/>
  <c r="B2790" i="1"/>
  <c r="B2789" i="1"/>
  <c r="B2788" i="1"/>
  <c r="B2787" i="1"/>
  <c r="B2786" i="1"/>
  <c r="B2785" i="1"/>
  <c r="B2784" i="1"/>
  <c r="B2783" i="1"/>
  <c r="B2782" i="1"/>
  <c r="B2781" i="1"/>
  <c r="B2780" i="1"/>
  <c r="C2779" i="1"/>
  <c r="B2779" i="1"/>
  <c r="A2779" i="1"/>
  <c r="B2778" i="1"/>
  <c r="B2777" i="1"/>
  <c r="B2776" i="1"/>
  <c r="C2776" i="1" s="1"/>
  <c r="A2776" i="1"/>
  <c r="B2775" i="1"/>
  <c r="A2775" i="1"/>
  <c r="C2775" i="1" s="1"/>
  <c r="B2774" i="1"/>
  <c r="A2774" i="1"/>
  <c r="C2774" i="1" s="1"/>
  <c r="C2773" i="1"/>
  <c r="B2773" i="1"/>
  <c r="A2773" i="1"/>
  <c r="B2772" i="1"/>
  <c r="C2772" i="1" s="1"/>
  <c r="A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C2760" i="1" s="1"/>
  <c r="A2760" i="1"/>
  <c r="B2759" i="1"/>
  <c r="A2759" i="1"/>
  <c r="C2759" i="1" s="1"/>
  <c r="D2759" i="1" s="1"/>
  <c r="B2758" i="1"/>
  <c r="A2758" i="1"/>
  <c r="C2758" i="1" s="1"/>
  <c r="C2757" i="1"/>
  <c r="B2757" i="1"/>
  <c r="A2757" i="1"/>
  <c r="B2756" i="1"/>
  <c r="B2755" i="1"/>
  <c r="B2754" i="1"/>
  <c r="A2754" i="1"/>
  <c r="C2754" i="1" s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A2727" i="1"/>
  <c r="C2727" i="1" s="1"/>
  <c r="B2726" i="1"/>
  <c r="C2725" i="1"/>
  <c r="B2725" i="1"/>
  <c r="A2725" i="1"/>
  <c r="B2724" i="1"/>
  <c r="C2724" i="1" s="1"/>
  <c r="A2724" i="1"/>
  <c r="C2723" i="1"/>
  <c r="B2723" i="1"/>
  <c r="A2723" i="1"/>
  <c r="B2722" i="1"/>
  <c r="A2722" i="1"/>
  <c r="C2722" i="1" s="1"/>
  <c r="B2721" i="1"/>
  <c r="A2721" i="1"/>
  <c r="C2720" i="1"/>
  <c r="B2720" i="1"/>
  <c r="A2720" i="1"/>
  <c r="C2719" i="1"/>
  <c r="B2719" i="1"/>
  <c r="A2719" i="1"/>
  <c r="B2718" i="1"/>
  <c r="A2718" i="1"/>
  <c r="C2717" i="1"/>
  <c r="B2717" i="1"/>
  <c r="A2717" i="1"/>
  <c r="B2716" i="1"/>
  <c r="C2716" i="1" s="1"/>
  <c r="A2716" i="1"/>
  <c r="C2715" i="1"/>
  <c r="B2715" i="1"/>
  <c r="A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C2696" i="1"/>
  <c r="B2696" i="1"/>
  <c r="A2696" i="1"/>
  <c r="B2695" i="1"/>
  <c r="B2694" i="1"/>
  <c r="B2693" i="1"/>
  <c r="B2692" i="1"/>
  <c r="B2691" i="1"/>
  <c r="B2690" i="1"/>
  <c r="C2689" i="1"/>
  <c r="B2689" i="1"/>
  <c r="A2689" i="1"/>
  <c r="D2688" i="1"/>
  <c r="B2688" i="1"/>
  <c r="C2688" i="1" s="1"/>
  <c r="A2688" i="1"/>
  <c r="B2687" i="1"/>
  <c r="A2687" i="1"/>
  <c r="C2687" i="1" s="1"/>
  <c r="B2686" i="1"/>
  <c r="B2685" i="1"/>
  <c r="B2684" i="1"/>
  <c r="B2683" i="1"/>
  <c r="B2682" i="1"/>
  <c r="B2681" i="1"/>
  <c r="B2680" i="1"/>
  <c r="B2679" i="1"/>
  <c r="B2678" i="1"/>
  <c r="B2677" i="1"/>
  <c r="B2676" i="1"/>
  <c r="C2676" i="1" s="1"/>
  <c r="A2676" i="1"/>
  <c r="B2675" i="1"/>
  <c r="A2675" i="1"/>
  <c r="C2675" i="1" s="1"/>
  <c r="B2674" i="1"/>
  <c r="B2673" i="1"/>
  <c r="B2672" i="1"/>
  <c r="B2671" i="1"/>
  <c r="B2670" i="1"/>
  <c r="B2669" i="1"/>
  <c r="A2669" i="1"/>
  <c r="C2669" i="1" s="1"/>
  <c r="B2668" i="1"/>
  <c r="A2668" i="1"/>
  <c r="C2668" i="1" s="1"/>
  <c r="B2667" i="1"/>
  <c r="A2667" i="1"/>
  <c r="C2667" i="1" s="1"/>
  <c r="B2666" i="1"/>
  <c r="A2666" i="1"/>
  <c r="C2666" i="1" s="1"/>
  <c r="B2665" i="1"/>
  <c r="A2665" i="1"/>
  <c r="C2665" i="1" s="1"/>
  <c r="B2664" i="1"/>
  <c r="C2664" i="1" s="1"/>
  <c r="A2664" i="1"/>
  <c r="B2663" i="1"/>
  <c r="C2663" i="1" s="1"/>
  <c r="A2663" i="1"/>
  <c r="C2662" i="1"/>
  <c r="B2662" i="1"/>
  <c r="A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A2633" i="1"/>
  <c r="C2633" i="1" s="1"/>
  <c r="B2632" i="1"/>
  <c r="B2631" i="1"/>
  <c r="C2631" i="1" s="1"/>
  <c r="A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A2617" i="1"/>
  <c r="C2617" i="1" s="1"/>
  <c r="B2616" i="1"/>
  <c r="A2616" i="1"/>
  <c r="C2616" i="1" s="1"/>
  <c r="B2615" i="1"/>
  <c r="C2615" i="1" s="1"/>
  <c r="A2615" i="1"/>
  <c r="C2614" i="1"/>
  <c r="B2614" i="1"/>
  <c r="A2614" i="1"/>
  <c r="B2613" i="1"/>
  <c r="A2613" i="1"/>
  <c r="C2612" i="1"/>
  <c r="B2612" i="1"/>
  <c r="A2612" i="1"/>
  <c r="C2611" i="1"/>
  <c r="B2611" i="1"/>
  <c r="A2611" i="1"/>
  <c r="C2610" i="1"/>
  <c r="B2610" i="1"/>
  <c r="A2610" i="1"/>
  <c r="B2609" i="1"/>
  <c r="A2609" i="1"/>
  <c r="C2609" i="1" s="1"/>
  <c r="B2608" i="1"/>
  <c r="B2607" i="1"/>
  <c r="B2606" i="1"/>
  <c r="B2605" i="1"/>
  <c r="C2604" i="1"/>
  <c r="B2604" i="1"/>
  <c r="A2604" i="1"/>
  <c r="C2603" i="1"/>
  <c r="B2603" i="1"/>
  <c r="A2603" i="1"/>
  <c r="B2602" i="1"/>
  <c r="B2601" i="1"/>
  <c r="B2600" i="1"/>
  <c r="B2599" i="1"/>
  <c r="B2598" i="1"/>
  <c r="B2597" i="1"/>
  <c r="A2597" i="1"/>
  <c r="C2597" i="1" s="1"/>
  <c r="D2597" i="1" s="1"/>
  <c r="C2596" i="1"/>
  <c r="B2596" i="1"/>
  <c r="A2596" i="1"/>
  <c r="C2595" i="1"/>
  <c r="B2595" i="1"/>
  <c r="A2595" i="1"/>
  <c r="B2594" i="1"/>
  <c r="B2593" i="1"/>
  <c r="B2592" i="1"/>
  <c r="B2591" i="1"/>
  <c r="B2590" i="1"/>
  <c r="B2589" i="1"/>
  <c r="A2589" i="1"/>
  <c r="C2589" i="1" s="1"/>
  <c r="C2588" i="1"/>
  <c r="B2588" i="1"/>
  <c r="A2588" i="1"/>
  <c r="C2587" i="1"/>
  <c r="B2587" i="1"/>
  <c r="A2587" i="1"/>
  <c r="C2586" i="1"/>
  <c r="B2586" i="1"/>
  <c r="A2586" i="1"/>
  <c r="B2585" i="1"/>
  <c r="A2585" i="1"/>
  <c r="C2585" i="1" s="1"/>
  <c r="B2584" i="1"/>
  <c r="A2584" i="1"/>
  <c r="B2583" i="1"/>
  <c r="C2583" i="1" s="1"/>
  <c r="A2583" i="1"/>
  <c r="C2582" i="1"/>
  <c r="D2582" i="1" s="1"/>
  <c r="B2582" i="1"/>
  <c r="A2582" i="1"/>
  <c r="B2581" i="1"/>
  <c r="A2581" i="1"/>
  <c r="C2581" i="1" s="1"/>
  <c r="C2580" i="1"/>
  <c r="B2580" i="1"/>
  <c r="A2580" i="1"/>
  <c r="B2579" i="1"/>
  <c r="B2578" i="1"/>
  <c r="B2577" i="1"/>
  <c r="A2577" i="1"/>
  <c r="C2577" i="1" s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A2565" i="1"/>
  <c r="C2565" i="1" s="1"/>
  <c r="B2564" i="1"/>
  <c r="B2563" i="1"/>
  <c r="C2563" i="1" s="1"/>
  <c r="A2563" i="1"/>
  <c r="B2562" i="1"/>
  <c r="B2561" i="1"/>
  <c r="B2560" i="1"/>
  <c r="B2559" i="1"/>
  <c r="B2558" i="1"/>
  <c r="B2557" i="1"/>
  <c r="B2556" i="1"/>
  <c r="B2555" i="1"/>
  <c r="B2554" i="1"/>
  <c r="B2553" i="1"/>
  <c r="B2552" i="1"/>
  <c r="A2552" i="1"/>
  <c r="C2552" i="1" s="1"/>
  <c r="C2551" i="1"/>
  <c r="B2551" i="1"/>
  <c r="A2551" i="1"/>
  <c r="C2550" i="1"/>
  <c r="B2550" i="1"/>
  <c r="A2550" i="1"/>
  <c r="B2549" i="1"/>
  <c r="B2548" i="1"/>
  <c r="B2547" i="1"/>
  <c r="C2547" i="1" s="1"/>
  <c r="A2547" i="1"/>
  <c r="B2546" i="1"/>
  <c r="A2546" i="1"/>
  <c r="C2546" i="1" s="1"/>
  <c r="B2545" i="1"/>
  <c r="B2544" i="1"/>
  <c r="B2543" i="1"/>
  <c r="C2543" i="1" s="1"/>
  <c r="A2543" i="1"/>
  <c r="B2542" i="1"/>
  <c r="A2542" i="1"/>
  <c r="C2542" i="1" s="1"/>
  <c r="B2541" i="1"/>
  <c r="A2541" i="1"/>
  <c r="C2541" i="1" s="1"/>
  <c r="C2540" i="1"/>
  <c r="B2540" i="1"/>
  <c r="A2540" i="1"/>
  <c r="B2539" i="1"/>
  <c r="C2539" i="1" s="1"/>
  <c r="A2539" i="1"/>
  <c r="C2538" i="1"/>
  <c r="B2538" i="1"/>
  <c r="A2538" i="1"/>
  <c r="B2537" i="1"/>
  <c r="A2537" i="1"/>
  <c r="C2537" i="1" s="1"/>
  <c r="B2536" i="1"/>
  <c r="A2536" i="1"/>
  <c r="C2536" i="1" s="1"/>
  <c r="B2535" i="1"/>
  <c r="C2535" i="1" s="1"/>
  <c r="A2535" i="1"/>
  <c r="B2534" i="1"/>
  <c r="A2534" i="1"/>
  <c r="C2534" i="1" s="1"/>
  <c r="D2534" i="1" s="1"/>
  <c r="B2533" i="1"/>
  <c r="C2533" i="1" s="1"/>
  <c r="A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A2447" i="1"/>
  <c r="C2447" i="1" s="1"/>
  <c r="B2446" i="1"/>
  <c r="A2446" i="1"/>
  <c r="C2446" i="1" s="1"/>
  <c r="C2445" i="1"/>
  <c r="B2445" i="1"/>
  <c r="A2445" i="1"/>
  <c r="C2444" i="1"/>
  <c r="B2444" i="1"/>
  <c r="A2444" i="1"/>
  <c r="B2443" i="1"/>
  <c r="A2443" i="1"/>
  <c r="C2443" i="1" s="1"/>
  <c r="B2442" i="1"/>
  <c r="A2442" i="1"/>
  <c r="C2441" i="1"/>
  <c r="B2441" i="1"/>
  <c r="A2441" i="1"/>
  <c r="C2440" i="1"/>
  <c r="B2440" i="1"/>
  <c r="A2440" i="1"/>
  <c r="B2439" i="1"/>
  <c r="A2439" i="1"/>
  <c r="C2439" i="1" s="1"/>
  <c r="B2438" i="1"/>
  <c r="A2438" i="1"/>
  <c r="C2437" i="1"/>
  <c r="B2437" i="1"/>
  <c r="A2437" i="1"/>
  <c r="C2436" i="1"/>
  <c r="B2436" i="1"/>
  <c r="A2436" i="1"/>
  <c r="B2435" i="1"/>
  <c r="A2435" i="1"/>
  <c r="C2435" i="1" s="1"/>
  <c r="B2434" i="1"/>
  <c r="A2434" i="1"/>
  <c r="C2433" i="1"/>
  <c r="B2433" i="1"/>
  <c r="A2433" i="1"/>
  <c r="C2432" i="1"/>
  <c r="B2432" i="1"/>
  <c r="A2432" i="1"/>
  <c r="B2431" i="1"/>
  <c r="A2431" i="1"/>
  <c r="C2431" i="1" s="1"/>
  <c r="B2430" i="1"/>
  <c r="A2430" i="1"/>
  <c r="C2429" i="1"/>
  <c r="B2429" i="1"/>
  <c r="A2429" i="1"/>
  <c r="B2428" i="1"/>
  <c r="B2427" i="1"/>
  <c r="A2427" i="1"/>
  <c r="C2427" i="1" s="1"/>
  <c r="B2426" i="1"/>
  <c r="A2426" i="1"/>
  <c r="C2426" i="1" s="1"/>
  <c r="C2425" i="1"/>
  <c r="B2425" i="1"/>
  <c r="A2425" i="1"/>
  <c r="C2424" i="1"/>
  <c r="B2424" i="1"/>
  <c r="A2424" i="1"/>
  <c r="B2423" i="1"/>
  <c r="A2423" i="1"/>
  <c r="B2422" i="1"/>
  <c r="A2422" i="1"/>
  <c r="C2422" i="1" s="1"/>
  <c r="B2421" i="1"/>
  <c r="C2421" i="1" s="1"/>
  <c r="A2421" i="1"/>
  <c r="B2420" i="1"/>
  <c r="A2420" i="1"/>
  <c r="C2420" i="1" s="1"/>
  <c r="D2420" i="1" s="1"/>
  <c r="B2419" i="1"/>
  <c r="A2419" i="1"/>
  <c r="C2419" i="1" s="1"/>
  <c r="B2418" i="1"/>
  <c r="B2417" i="1"/>
  <c r="B2416" i="1"/>
  <c r="B2415" i="1"/>
  <c r="A2415" i="1"/>
  <c r="C2415" i="1" s="1"/>
  <c r="B2414" i="1"/>
  <c r="A2414" i="1"/>
  <c r="C2413" i="1"/>
  <c r="B2413" i="1"/>
  <c r="A2413" i="1"/>
  <c r="B2412" i="1"/>
  <c r="B2411" i="1"/>
  <c r="B2410" i="1"/>
  <c r="B2409" i="1"/>
  <c r="B2408" i="1"/>
  <c r="B2407" i="1"/>
  <c r="C2406" i="1"/>
  <c r="B2406" i="1"/>
  <c r="A2406" i="1"/>
  <c r="C2405" i="1"/>
  <c r="B2405" i="1"/>
  <c r="A2405" i="1"/>
  <c r="C2404" i="1"/>
  <c r="B2404" i="1"/>
  <c r="A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C2386" i="1"/>
  <c r="D2386" i="1" s="1"/>
  <c r="B2386" i="1"/>
  <c r="A2386" i="1"/>
  <c r="B2385" i="1"/>
  <c r="A2385" i="1"/>
  <c r="C2385" i="1" s="1"/>
  <c r="B2384" i="1"/>
  <c r="C2384" i="1" s="1"/>
  <c r="A2384" i="1"/>
  <c r="C2383" i="1"/>
  <c r="B2383" i="1"/>
  <c r="A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C2359" i="1"/>
  <c r="B2359" i="1"/>
  <c r="A2359" i="1"/>
  <c r="D2358" i="1"/>
  <c r="B2358" i="1"/>
  <c r="A2358" i="1"/>
  <c r="C2358" i="1" s="1"/>
  <c r="C2357" i="1"/>
  <c r="B2357" i="1"/>
  <c r="A2357" i="1"/>
  <c r="B2356" i="1"/>
  <c r="A2356" i="1"/>
  <c r="C2356" i="1" s="1"/>
  <c r="B2355" i="1"/>
  <c r="C2355" i="1" s="1"/>
  <c r="A2355" i="1"/>
  <c r="B2354" i="1"/>
  <c r="B2353" i="1"/>
  <c r="B2352" i="1"/>
  <c r="C2351" i="1"/>
  <c r="B2351" i="1"/>
  <c r="A2351" i="1"/>
  <c r="B2350" i="1"/>
  <c r="B2349" i="1"/>
  <c r="B2348" i="1"/>
  <c r="B2347" i="1"/>
  <c r="B2346" i="1"/>
  <c r="B2345" i="1"/>
  <c r="B2344" i="1"/>
  <c r="C2343" i="1"/>
  <c r="B2343" i="1"/>
  <c r="A2343" i="1"/>
  <c r="B2342" i="1"/>
  <c r="A2342" i="1"/>
  <c r="C2342" i="1" s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C2327" i="1"/>
  <c r="B2327" i="1"/>
  <c r="A2327" i="1"/>
  <c r="B2326" i="1"/>
  <c r="A2326" i="1"/>
  <c r="C2326" i="1" s="1"/>
  <c r="C2325" i="1"/>
  <c r="B2325" i="1"/>
  <c r="A2325" i="1"/>
  <c r="B2324" i="1"/>
  <c r="B2323" i="1"/>
  <c r="C2322" i="1"/>
  <c r="B2322" i="1"/>
  <c r="A2322" i="1"/>
  <c r="B2321" i="1"/>
  <c r="B2320" i="1"/>
  <c r="B2319" i="1"/>
  <c r="B2318" i="1"/>
  <c r="C2317" i="1"/>
  <c r="B2317" i="1"/>
  <c r="A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C2301" i="1"/>
  <c r="B2301" i="1"/>
  <c r="A2301" i="1"/>
  <c r="B2300" i="1"/>
  <c r="A2300" i="1"/>
  <c r="C2300" i="1" s="1"/>
  <c r="B2299" i="1"/>
  <c r="B2298" i="1"/>
  <c r="B2297" i="1"/>
  <c r="B2296" i="1"/>
  <c r="B2295" i="1"/>
  <c r="B2294" i="1"/>
  <c r="B2293" i="1"/>
  <c r="B2292" i="1"/>
  <c r="B2291" i="1"/>
  <c r="C2291" i="1" s="1"/>
  <c r="A2291" i="1"/>
  <c r="C2290" i="1"/>
  <c r="B2290" i="1"/>
  <c r="A2290" i="1"/>
  <c r="B2289" i="1"/>
  <c r="A2289" i="1"/>
  <c r="C2289" i="1" s="1"/>
  <c r="B2288" i="1"/>
  <c r="B2287" i="1"/>
  <c r="B2286" i="1"/>
  <c r="B2285" i="1"/>
  <c r="B2284" i="1"/>
  <c r="B2283" i="1"/>
  <c r="B2282" i="1"/>
  <c r="B2281" i="1"/>
  <c r="B2280" i="1"/>
  <c r="C2279" i="1"/>
  <c r="B2279" i="1"/>
  <c r="A2279" i="1"/>
  <c r="B2278" i="1"/>
  <c r="C2277" i="1"/>
  <c r="B2277" i="1"/>
  <c r="A2277" i="1"/>
  <c r="B2276" i="1"/>
  <c r="A2276" i="1"/>
  <c r="C2276" i="1" s="1"/>
  <c r="B2275" i="1"/>
  <c r="B2274" i="1"/>
  <c r="B2273" i="1"/>
  <c r="B2272" i="1"/>
  <c r="C2271" i="1"/>
  <c r="B2271" i="1"/>
  <c r="A2271" i="1"/>
  <c r="B2270" i="1"/>
  <c r="A2270" i="1"/>
  <c r="C2270" i="1" s="1"/>
  <c r="C2269" i="1"/>
  <c r="B2269" i="1"/>
  <c r="A2269" i="1"/>
  <c r="B2268" i="1"/>
  <c r="A2268" i="1"/>
  <c r="C2268" i="1" s="1"/>
  <c r="B2267" i="1"/>
  <c r="C2267" i="1" s="1"/>
  <c r="A2267" i="1"/>
  <c r="C2266" i="1"/>
  <c r="B2266" i="1"/>
  <c r="A2266" i="1"/>
  <c r="B2265" i="1"/>
  <c r="A2265" i="1"/>
  <c r="C2265" i="1" s="1"/>
  <c r="B2264" i="1"/>
  <c r="B2263" i="1"/>
  <c r="B2262" i="1"/>
  <c r="B2261" i="1"/>
  <c r="B2260" i="1"/>
  <c r="A2260" i="1"/>
  <c r="C2260" i="1" s="1"/>
  <c r="B2259" i="1"/>
  <c r="C2258" i="1"/>
  <c r="B2258" i="1"/>
  <c r="A2258" i="1"/>
  <c r="B2257" i="1"/>
  <c r="A2257" i="1"/>
  <c r="C2257" i="1" s="1"/>
  <c r="B2256" i="1"/>
  <c r="B2255" i="1"/>
  <c r="B2254" i="1"/>
  <c r="B2253" i="1"/>
  <c r="B2252" i="1"/>
  <c r="B2251" i="1"/>
  <c r="B2250" i="1"/>
  <c r="B2249" i="1"/>
  <c r="B2248" i="1"/>
  <c r="C2248" i="1" s="1"/>
  <c r="A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C2231" i="1"/>
  <c r="B2231" i="1"/>
  <c r="A2231" i="1"/>
  <c r="B2230" i="1"/>
  <c r="A2230" i="1"/>
  <c r="C2229" i="1"/>
  <c r="B2229" i="1"/>
  <c r="A2229" i="1"/>
  <c r="B2228" i="1"/>
  <c r="A2228" i="1"/>
  <c r="C2228" i="1" s="1"/>
  <c r="B2227" i="1"/>
  <c r="B2226" i="1"/>
  <c r="B2225" i="1"/>
  <c r="B2224" i="1"/>
  <c r="B2223" i="1"/>
  <c r="B2222" i="1"/>
  <c r="B2221" i="1"/>
  <c r="B2220" i="1"/>
  <c r="B2219" i="1"/>
  <c r="B2218" i="1"/>
  <c r="B2217" i="1"/>
  <c r="A2217" i="1"/>
  <c r="C2217" i="1" s="1"/>
  <c r="B2216" i="1"/>
  <c r="C2216" i="1" s="1"/>
  <c r="A2216" i="1"/>
  <c r="B2215" i="1"/>
  <c r="A2215" i="1"/>
  <c r="C2215" i="1" s="1"/>
  <c r="B2214" i="1"/>
  <c r="A2214" i="1"/>
  <c r="C2214" i="1" s="1"/>
  <c r="C2213" i="1"/>
  <c r="B2213" i="1"/>
  <c r="A2213" i="1"/>
  <c r="B2212" i="1"/>
  <c r="B2211" i="1"/>
  <c r="B2210" i="1"/>
  <c r="B2209" i="1"/>
  <c r="B2208" i="1"/>
  <c r="C2208" i="1" s="1"/>
  <c r="A2208" i="1"/>
  <c r="B2207" i="1"/>
  <c r="B2206" i="1"/>
  <c r="A2206" i="1"/>
  <c r="C2206" i="1" s="1"/>
  <c r="B2205" i="1"/>
  <c r="D2204" i="1"/>
  <c r="B2204" i="1"/>
  <c r="A2204" i="1"/>
  <c r="C2204" i="1" s="1"/>
  <c r="B2203" i="1"/>
  <c r="C2203" i="1" s="1"/>
  <c r="A2203" i="1"/>
  <c r="B2202" i="1"/>
  <c r="B2201" i="1"/>
  <c r="B2200" i="1"/>
  <c r="C2200" i="1" s="1"/>
  <c r="A2200" i="1"/>
  <c r="B2199" i="1"/>
  <c r="A2199" i="1"/>
  <c r="C2199" i="1" s="1"/>
  <c r="B2198" i="1"/>
  <c r="B2197" i="1"/>
  <c r="B2196" i="1"/>
  <c r="B2195" i="1"/>
  <c r="C2194" i="1"/>
  <c r="B2194" i="1"/>
  <c r="A2194" i="1"/>
  <c r="B2193" i="1"/>
  <c r="A2193" i="1"/>
  <c r="C2193" i="1" s="1"/>
  <c r="B2192" i="1"/>
  <c r="B2191" i="1"/>
  <c r="B2190" i="1"/>
  <c r="A2190" i="1"/>
  <c r="B2189" i="1"/>
  <c r="B2188" i="1"/>
  <c r="B2187" i="1"/>
  <c r="B2186" i="1"/>
  <c r="B2185" i="1"/>
  <c r="B2184" i="1"/>
  <c r="B2183" i="1"/>
  <c r="B2182" i="1"/>
  <c r="B2181" i="1"/>
  <c r="B2180" i="1"/>
  <c r="A2180" i="1"/>
  <c r="C2180" i="1" s="1"/>
  <c r="B2179" i="1"/>
  <c r="C2179" i="1" s="1"/>
  <c r="A2179" i="1"/>
  <c r="C2178" i="1"/>
  <c r="B2178" i="1"/>
  <c r="A2178" i="1"/>
  <c r="B2177" i="1"/>
  <c r="B2176" i="1"/>
  <c r="C2175" i="1"/>
  <c r="B2175" i="1"/>
  <c r="A2175" i="1"/>
  <c r="B2174" i="1"/>
  <c r="A2174" i="1"/>
  <c r="C2174" i="1" s="1"/>
  <c r="C2173" i="1"/>
  <c r="B2173" i="1"/>
  <c r="A2173" i="1"/>
  <c r="B2172" i="1"/>
  <c r="B2171" i="1"/>
  <c r="C2171" i="1" s="1"/>
  <c r="A2171" i="1"/>
  <c r="B2170" i="1"/>
  <c r="B2169" i="1"/>
  <c r="A2169" i="1"/>
  <c r="C2169" i="1" s="1"/>
  <c r="B2168" i="1"/>
  <c r="C2168" i="1" s="1"/>
  <c r="A2168" i="1"/>
  <c r="B2167" i="1"/>
  <c r="B2166" i="1"/>
  <c r="B2165" i="1"/>
  <c r="B2164" i="1"/>
  <c r="B2163" i="1"/>
  <c r="C2162" i="1"/>
  <c r="B2162" i="1"/>
  <c r="A2162" i="1"/>
  <c r="B2161" i="1"/>
  <c r="B2160" i="1"/>
  <c r="B2159" i="1"/>
  <c r="B2158" i="1"/>
  <c r="C2157" i="1"/>
  <c r="B2157" i="1"/>
  <c r="A2157" i="1"/>
  <c r="B2156" i="1"/>
  <c r="B2155" i="1"/>
  <c r="C2154" i="1"/>
  <c r="B2154" i="1"/>
  <c r="A2154" i="1"/>
  <c r="B2153" i="1"/>
  <c r="A2153" i="1"/>
  <c r="C2153" i="1" s="1"/>
  <c r="B2152" i="1"/>
  <c r="C2152" i="1" s="1"/>
  <c r="A2152" i="1"/>
  <c r="B2151" i="1"/>
  <c r="B2150" i="1"/>
  <c r="B2149" i="1"/>
  <c r="B2148" i="1"/>
  <c r="B2147" i="1"/>
  <c r="C2147" i="1" s="1"/>
  <c r="A2147" i="1"/>
  <c r="C2146" i="1"/>
  <c r="B2146" i="1"/>
  <c r="A2146" i="1"/>
  <c r="B2145" i="1"/>
  <c r="B2144" i="1"/>
  <c r="B2143" i="1"/>
  <c r="B2142" i="1"/>
  <c r="A2142" i="1"/>
  <c r="C2142" i="1" s="1"/>
  <c r="C2141" i="1"/>
  <c r="B2141" i="1"/>
  <c r="A2141" i="1"/>
  <c r="B2140" i="1"/>
  <c r="A2140" i="1"/>
  <c r="C2140" i="1" s="1"/>
  <c r="B2139" i="1"/>
  <c r="B2138" i="1"/>
  <c r="B2137" i="1"/>
  <c r="A2137" i="1"/>
  <c r="C2137" i="1" s="1"/>
  <c r="B2136" i="1"/>
  <c r="B2135" i="1"/>
  <c r="A2135" i="1"/>
  <c r="C2135" i="1" s="1"/>
  <c r="B2134" i="1"/>
  <c r="C2133" i="1"/>
  <c r="B2133" i="1"/>
  <c r="A2133" i="1"/>
  <c r="B2132" i="1"/>
  <c r="B2131" i="1"/>
  <c r="B2130" i="1"/>
  <c r="B2129" i="1"/>
  <c r="A2129" i="1"/>
  <c r="C2129" i="1" s="1"/>
  <c r="B2128" i="1"/>
  <c r="C2128" i="1" s="1"/>
  <c r="A2128" i="1"/>
  <c r="B2127" i="1"/>
  <c r="A2127" i="1"/>
  <c r="C2127" i="1" s="1"/>
  <c r="B2126" i="1"/>
  <c r="C2125" i="1"/>
  <c r="B2125" i="1"/>
  <c r="A2125" i="1"/>
  <c r="B2124" i="1"/>
  <c r="B2123" i="1"/>
  <c r="C2123" i="1" s="1"/>
  <c r="A2123" i="1"/>
  <c r="B2122" i="1"/>
  <c r="B2121" i="1"/>
  <c r="B2120" i="1"/>
  <c r="B2119" i="1"/>
  <c r="B2118" i="1"/>
  <c r="B2117" i="1"/>
  <c r="B2116" i="1"/>
  <c r="B2115" i="1"/>
  <c r="B2114" i="1"/>
  <c r="B2113" i="1"/>
  <c r="A2113" i="1"/>
  <c r="C2113" i="1" s="1"/>
  <c r="B2112" i="1"/>
  <c r="C2112" i="1" s="1"/>
  <c r="A2112" i="1"/>
  <c r="B2111" i="1"/>
  <c r="A2111" i="1"/>
  <c r="C2111" i="1" s="1"/>
  <c r="D2110" i="1"/>
  <c r="B2110" i="1"/>
  <c r="A2110" i="1"/>
  <c r="C2110" i="1" s="1"/>
  <c r="C2109" i="1"/>
  <c r="B2109" i="1"/>
  <c r="A2109" i="1"/>
  <c r="B2108" i="1"/>
  <c r="A2108" i="1"/>
  <c r="C2107" i="1"/>
  <c r="B2107" i="1"/>
  <c r="A2107" i="1"/>
  <c r="B2106" i="1"/>
  <c r="B2105" i="1"/>
  <c r="B2104" i="1"/>
  <c r="B2103" i="1"/>
  <c r="B2102" i="1"/>
  <c r="C2102" i="1" s="1"/>
  <c r="A2102" i="1"/>
  <c r="B2101" i="1"/>
  <c r="B2100" i="1"/>
  <c r="C2099" i="1"/>
  <c r="B2099" i="1"/>
  <c r="A2099" i="1"/>
  <c r="B2098" i="1"/>
  <c r="C2098" i="1" s="1"/>
  <c r="A2098" i="1"/>
  <c r="C2097" i="1"/>
  <c r="B2097" i="1"/>
  <c r="A2097" i="1"/>
  <c r="B2096" i="1"/>
  <c r="A2096" i="1"/>
  <c r="C2096" i="1" s="1"/>
  <c r="C2095" i="1"/>
  <c r="B2095" i="1"/>
  <c r="A2095" i="1"/>
  <c r="C2094" i="1"/>
  <c r="B2094" i="1"/>
  <c r="A2094" i="1"/>
  <c r="B2093" i="1"/>
  <c r="A2093" i="1"/>
  <c r="C2093" i="1" s="1"/>
  <c r="D2094" i="1" s="1"/>
  <c r="B2092" i="1"/>
  <c r="C2091" i="1"/>
  <c r="B2091" i="1"/>
  <c r="A2091" i="1"/>
  <c r="B2090" i="1"/>
  <c r="B2089" i="1"/>
  <c r="B2088" i="1"/>
  <c r="B2087" i="1"/>
  <c r="B2086" i="1"/>
  <c r="B2085" i="1"/>
  <c r="B2084" i="1"/>
  <c r="B2083" i="1"/>
  <c r="B2082" i="1"/>
  <c r="B2081" i="1"/>
  <c r="B2080" i="1"/>
  <c r="A2080" i="1"/>
  <c r="C2079" i="1"/>
  <c r="B2079" i="1"/>
  <c r="A2079" i="1"/>
  <c r="C2078" i="1"/>
  <c r="B2078" i="1"/>
  <c r="A2078" i="1"/>
  <c r="B2077" i="1"/>
  <c r="B2076" i="1"/>
  <c r="B2075" i="1"/>
  <c r="C2074" i="1"/>
  <c r="B2074" i="1"/>
  <c r="A2074" i="1"/>
  <c r="B2073" i="1"/>
  <c r="B2072" i="1"/>
  <c r="C2071" i="1"/>
  <c r="B2071" i="1"/>
  <c r="A2071" i="1"/>
  <c r="B2070" i="1"/>
  <c r="B2069" i="1"/>
  <c r="A2069" i="1"/>
  <c r="C2069" i="1" s="1"/>
  <c r="B2068" i="1"/>
  <c r="A2068" i="1"/>
  <c r="C2068" i="1" s="1"/>
  <c r="C2067" i="1"/>
  <c r="B2067" i="1"/>
  <c r="A2067" i="1"/>
  <c r="C2066" i="1"/>
  <c r="B2066" i="1"/>
  <c r="A2066" i="1"/>
  <c r="B2065" i="1"/>
  <c r="A2065" i="1"/>
  <c r="C2065" i="1" s="1"/>
  <c r="B2064" i="1"/>
  <c r="B2063" i="1"/>
  <c r="D2062" i="1"/>
  <c r="C2062" i="1"/>
  <c r="B2062" i="1"/>
  <c r="A2062" i="1"/>
  <c r="B2061" i="1"/>
  <c r="A2061" i="1"/>
  <c r="C2061" i="1" s="1"/>
  <c r="B2060" i="1"/>
  <c r="B2059" i="1"/>
  <c r="B2058" i="1"/>
  <c r="B2057" i="1"/>
  <c r="A2057" i="1"/>
  <c r="C2057" i="1" s="1"/>
  <c r="B2056" i="1"/>
  <c r="B2055" i="1"/>
  <c r="B2054" i="1"/>
  <c r="B2053" i="1"/>
  <c r="A2053" i="1"/>
  <c r="C2053" i="1" s="1"/>
  <c r="B2052" i="1"/>
  <c r="A2052" i="1"/>
  <c r="C2052" i="1" s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A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C2027" i="1" s="1"/>
  <c r="A2027" i="1"/>
  <c r="B2026" i="1"/>
  <c r="B2025" i="1"/>
  <c r="B2024" i="1"/>
  <c r="C2023" i="1"/>
  <c r="B2023" i="1"/>
  <c r="A2023" i="1"/>
  <c r="B2022" i="1"/>
  <c r="B2021" i="1"/>
  <c r="B2020" i="1"/>
  <c r="B2019" i="1"/>
  <c r="C2019" i="1" s="1"/>
  <c r="A2019" i="1"/>
  <c r="B2018" i="1"/>
  <c r="B2017" i="1"/>
  <c r="B2016" i="1"/>
  <c r="B2015" i="1"/>
  <c r="B2014" i="1"/>
  <c r="B2013" i="1"/>
  <c r="B2012" i="1"/>
  <c r="B2011" i="1"/>
  <c r="B2010" i="1"/>
  <c r="B2009" i="1"/>
  <c r="A2009" i="1"/>
  <c r="C2009" i="1" s="1"/>
  <c r="B2008" i="1"/>
  <c r="B2007" i="1"/>
  <c r="C2006" i="1"/>
  <c r="B2006" i="1"/>
  <c r="A2006" i="1"/>
  <c r="B2005" i="1"/>
  <c r="B2004" i="1"/>
  <c r="A2004" i="1"/>
  <c r="C2004" i="1" s="1"/>
  <c r="B2003" i="1"/>
  <c r="B2002" i="1"/>
  <c r="C2002" i="1" s="1"/>
  <c r="A2002" i="1"/>
  <c r="B2001" i="1"/>
  <c r="B2000" i="1"/>
  <c r="C1999" i="1"/>
  <c r="B1999" i="1"/>
  <c r="A1999" i="1"/>
  <c r="C1998" i="1"/>
  <c r="B1998" i="1"/>
  <c r="A1998" i="1"/>
  <c r="B1997" i="1"/>
  <c r="B1996" i="1"/>
  <c r="B1995" i="1"/>
  <c r="B1994" i="1"/>
  <c r="B1993" i="1"/>
  <c r="B1992" i="1"/>
  <c r="B1991" i="1"/>
  <c r="C1990" i="1"/>
  <c r="B1990" i="1"/>
  <c r="A1990" i="1"/>
  <c r="B1989" i="1"/>
  <c r="A1989" i="1"/>
  <c r="C1989" i="1" s="1"/>
  <c r="B1988" i="1"/>
  <c r="B1987" i="1"/>
  <c r="B1986" i="1"/>
  <c r="B1985" i="1"/>
  <c r="A1985" i="1"/>
  <c r="C1985" i="1" s="1"/>
  <c r="B1984" i="1"/>
  <c r="A1984" i="1"/>
  <c r="C1984" i="1" s="1"/>
  <c r="C1983" i="1"/>
  <c r="B1983" i="1"/>
  <c r="A1983" i="1"/>
  <c r="C1982" i="1"/>
  <c r="B1982" i="1"/>
  <c r="A1982" i="1"/>
  <c r="B1981" i="1"/>
  <c r="A1981" i="1"/>
  <c r="C1981" i="1" s="1"/>
  <c r="B1980" i="1"/>
  <c r="A1980" i="1"/>
  <c r="C1980" i="1" s="1"/>
  <c r="B1979" i="1"/>
  <c r="B1978" i="1"/>
  <c r="B1977" i="1"/>
  <c r="A1977" i="1"/>
  <c r="C1977" i="1" s="1"/>
  <c r="B1976" i="1"/>
  <c r="A1976" i="1"/>
  <c r="C1976" i="1" s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C1962" i="1" s="1"/>
  <c r="A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A1949" i="1"/>
  <c r="C1949" i="1" s="1"/>
  <c r="B1948" i="1"/>
  <c r="A1948" i="1"/>
  <c r="C1948" i="1" s="1"/>
  <c r="B1947" i="1"/>
  <c r="B1946" i="1"/>
  <c r="C1946" i="1" s="1"/>
  <c r="A1946" i="1"/>
  <c r="B1945" i="1"/>
  <c r="B1944" i="1"/>
  <c r="B1943" i="1"/>
  <c r="B1942" i="1"/>
  <c r="B1941" i="1"/>
  <c r="A1941" i="1"/>
  <c r="C1941" i="1" s="1"/>
  <c r="B1940" i="1"/>
  <c r="B1939" i="1"/>
  <c r="A1939" i="1"/>
  <c r="C1939" i="1" s="1"/>
  <c r="D1939" i="1" s="1"/>
  <c r="E1939" i="1" s="1"/>
  <c r="B1938" i="1"/>
  <c r="C1938" i="1" s="1"/>
  <c r="A1938" i="1"/>
  <c r="B1937" i="1"/>
  <c r="B1936" i="1"/>
  <c r="B1935" i="1"/>
  <c r="B1934" i="1"/>
  <c r="B1933" i="1"/>
  <c r="A1933" i="1"/>
  <c r="C1933" i="1" s="1"/>
  <c r="B1932" i="1"/>
  <c r="B1931" i="1"/>
  <c r="B1930" i="1"/>
  <c r="B1929" i="1"/>
  <c r="B1928" i="1"/>
  <c r="B1927" i="1"/>
  <c r="B1926" i="1"/>
  <c r="B1925" i="1"/>
  <c r="B1924" i="1"/>
  <c r="C1923" i="1"/>
  <c r="B1923" i="1"/>
  <c r="A1923" i="1"/>
  <c r="B1922" i="1"/>
  <c r="B1921" i="1"/>
  <c r="B1920" i="1"/>
  <c r="B1919" i="1"/>
  <c r="C1918" i="1"/>
  <c r="B1918" i="1"/>
  <c r="A1918" i="1"/>
  <c r="B1917" i="1"/>
  <c r="A1917" i="1"/>
  <c r="B1916" i="1"/>
  <c r="B1915" i="1"/>
  <c r="C1914" i="1"/>
  <c r="D1914" i="1" s="1"/>
  <c r="G1914" i="1" s="1"/>
  <c r="B1914" i="1"/>
  <c r="A1914" i="1"/>
  <c r="B1913" i="1"/>
  <c r="A1913" i="1"/>
  <c r="C1913" i="1" s="1"/>
  <c r="B1912" i="1"/>
  <c r="B1911" i="1"/>
  <c r="B1910" i="1"/>
  <c r="B1909" i="1"/>
  <c r="A1909" i="1"/>
  <c r="C1909" i="1" s="1"/>
  <c r="C1908" i="1"/>
  <c r="B1908" i="1"/>
  <c r="A1908" i="1"/>
  <c r="B1907" i="1"/>
  <c r="C1907" i="1" s="1"/>
  <c r="A1907" i="1"/>
  <c r="C1906" i="1"/>
  <c r="B1906" i="1"/>
  <c r="A1906" i="1"/>
  <c r="B1905" i="1"/>
  <c r="A1905" i="1"/>
  <c r="C1905" i="1" s="1"/>
  <c r="B1904" i="1"/>
  <c r="A1904" i="1"/>
  <c r="C1904" i="1" s="1"/>
  <c r="C1903" i="1"/>
  <c r="B1903" i="1"/>
  <c r="A1903" i="1"/>
  <c r="B1902" i="1"/>
  <c r="A1902" i="1"/>
  <c r="C1902" i="1" s="1"/>
  <c r="B1901" i="1"/>
  <c r="B1900" i="1"/>
  <c r="B1899" i="1"/>
  <c r="C1899" i="1" s="1"/>
  <c r="A1899" i="1"/>
  <c r="C1898" i="1"/>
  <c r="B1898" i="1"/>
  <c r="A1898" i="1"/>
  <c r="B1897" i="1"/>
  <c r="B1896" i="1"/>
  <c r="B1895" i="1"/>
  <c r="B1894" i="1"/>
  <c r="B1893" i="1"/>
  <c r="A1893" i="1"/>
  <c r="C1892" i="1"/>
  <c r="B1892" i="1"/>
  <c r="A1892" i="1"/>
  <c r="B1891" i="1"/>
  <c r="C1890" i="1"/>
  <c r="B1890" i="1"/>
  <c r="A1890" i="1"/>
  <c r="B1889" i="1"/>
  <c r="A1889" i="1"/>
  <c r="C1889" i="1" s="1"/>
  <c r="B1888" i="1"/>
  <c r="A1888" i="1"/>
  <c r="C1888" i="1" s="1"/>
  <c r="C1887" i="1"/>
  <c r="B1887" i="1"/>
  <c r="A1887" i="1"/>
  <c r="B1886" i="1"/>
  <c r="B1885" i="1"/>
  <c r="C1884" i="1"/>
  <c r="B1884" i="1"/>
  <c r="A1884" i="1"/>
  <c r="B1883" i="1"/>
  <c r="C1883" i="1" s="1"/>
  <c r="A1883" i="1"/>
  <c r="B1882" i="1"/>
  <c r="B1881" i="1"/>
  <c r="A1881" i="1"/>
  <c r="C1881" i="1" s="1"/>
  <c r="B1880" i="1"/>
  <c r="A1880" i="1"/>
  <c r="C1880" i="1" s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C1852" i="1"/>
  <c r="B1852" i="1"/>
  <c r="A1852" i="1"/>
  <c r="B1851" i="1"/>
  <c r="C1851" i="1" s="1"/>
  <c r="A1851" i="1"/>
  <c r="B1850" i="1"/>
  <c r="B1849" i="1"/>
  <c r="B1848" i="1"/>
  <c r="A1848" i="1"/>
  <c r="C1848" i="1" s="1"/>
  <c r="B1847" i="1"/>
  <c r="B1846" i="1"/>
  <c r="B1845" i="1"/>
  <c r="C1844" i="1"/>
  <c r="B1844" i="1"/>
  <c r="A1844" i="1"/>
  <c r="B1843" i="1"/>
  <c r="C1843" i="1" s="1"/>
  <c r="A1843" i="1"/>
  <c r="C1842" i="1"/>
  <c r="B1842" i="1"/>
  <c r="A1842" i="1"/>
  <c r="B1841" i="1"/>
  <c r="A1841" i="1"/>
  <c r="C1841" i="1" s="1"/>
  <c r="B1840" i="1"/>
  <c r="A1840" i="1"/>
  <c r="C1840" i="1" s="1"/>
  <c r="C1839" i="1"/>
  <c r="B1839" i="1"/>
  <c r="A1839" i="1"/>
  <c r="B1838" i="1"/>
  <c r="B1837" i="1"/>
  <c r="B1836" i="1"/>
  <c r="B1835" i="1"/>
  <c r="B1834" i="1"/>
  <c r="B1833" i="1"/>
  <c r="B1832" i="1"/>
  <c r="A1832" i="1"/>
  <c r="C1832" i="1" s="1"/>
  <c r="C1831" i="1"/>
  <c r="B1831" i="1"/>
  <c r="A1831" i="1"/>
  <c r="B1830" i="1"/>
  <c r="A1830" i="1"/>
  <c r="C1830" i="1" s="1"/>
  <c r="B1829" i="1"/>
  <c r="A1829" i="1"/>
  <c r="C1829" i="1" s="1"/>
  <c r="C1828" i="1"/>
  <c r="B1828" i="1"/>
  <c r="A1828" i="1"/>
  <c r="B1827" i="1"/>
  <c r="C1827" i="1" s="1"/>
  <c r="A1827" i="1"/>
  <c r="C1826" i="1"/>
  <c r="B1826" i="1"/>
  <c r="A1826" i="1"/>
  <c r="B1825" i="1"/>
  <c r="A1825" i="1"/>
  <c r="C1825" i="1" s="1"/>
  <c r="B1824" i="1"/>
  <c r="A1824" i="1"/>
  <c r="C1824" i="1" s="1"/>
  <c r="C1823" i="1"/>
  <c r="B1823" i="1"/>
  <c r="A1823" i="1"/>
  <c r="B1822" i="1"/>
  <c r="B1821" i="1"/>
  <c r="A1821" i="1"/>
  <c r="C1821" i="1" s="1"/>
  <c r="B1820" i="1"/>
  <c r="B1819" i="1"/>
  <c r="B1818" i="1"/>
  <c r="B1817" i="1"/>
  <c r="A1817" i="1"/>
  <c r="C1817" i="1" s="1"/>
  <c r="B1816" i="1"/>
  <c r="A1816" i="1"/>
  <c r="C1816" i="1" s="1"/>
  <c r="C1815" i="1"/>
  <c r="B1815" i="1"/>
  <c r="A1815" i="1"/>
  <c r="B1814" i="1"/>
  <c r="B1813" i="1"/>
  <c r="C1812" i="1"/>
  <c r="B1812" i="1"/>
  <c r="A1812" i="1"/>
  <c r="B1811" i="1"/>
  <c r="C1811" i="1" s="1"/>
  <c r="A1811" i="1"/>
  <c r="C1810" i="1"/>
  <c r="B1810" i="1"/>
  <c r="A1810" i="1"/>
  <c r="B1809" i="1"/>
  <c r="A1809" i="1"/>
  <c r="C1809" i="1" s="1"/>
  <c r="B1808" i="1"/>
  <c r="A1808" i="1"/>
  <c r="C1808" i="1" s="1"/>
  <c r="C1807" i="1"/>
  <c r="B1807" i="1"/>
  <c r="A1807" i="1"/>
  <c r="B1806" i="1"/>
  <c r="A1806" i="1"/>
  <c r="C1806" i="1" s="1"/>
  <c r="B1805" i="1"/>
  <c r="A1805" i="1"/>
  <c r="B1804" i="1"/>
  <c r="B1803" i="1"/>
  <c r="B1802" i="1"/>
  <c r="B1801" i="1"/>
  <c r="A1801" i="1"/>
  <c r="C1801" i="1" s="1"/>
  <c r="B1800" i="1"/>
  <c r="A1800" i="1"/>
  <c r="C1800" i="1" s="1"/>
  <c r="C1799" i="1"/>
  <c r="B1799" i="1"/>
  <c r="A1799" i="1"/>
  <c r="B1798" i="1"/>
  <c r="A1798" i="1"/>
  <c r="C1798" i="1" s="1"/>
  <c r="B1797" i="1"/>
  <c r="A1797" i="1"/>
  <c r="C1796" i="1"/>
  <c r="B1796" i="1"/>
  <c r="A1796" i="1"/>
  <c r="B1795" i="1"/>
  <c r="C1795" i="1" s="1"/>
  <c r="A1795" i="1"/>
  <c r="C1794" i="1"/>
  <c r="B1794" i="1"/>
  <c r="A1794" i="1"/>
  <c r="B1793" i="1"/>
  <c r="A1793" i="1"/>
  <c r="C1793" i="1" s="1"/>
  <c r="B1792" i="1"/>
  <c r="A1792" i="1"/>
  <c r="C1792" i="1" s="1"/>
  <c r="C1791" i="1"/>
  <c r="B1791" i="1"/>
  <c r="A1791" i="1"/>
  <c r="B1790" i="1"/>
  <c r="B1789" i="1"/>
  <c r="B1788" i="1"/>
  <c r="B1787" i="1"/>
  <c r="C1786" i="1"/>
  <c r="D1786" i="1" s="1"/>
  <c r="G1786" i="1" s="1"/>
  <c r="B1786" i="1"/>
  <c r="A1786" i="1"/>
  <c r="B1785" i="1"/>
  <c r="A1785" i="1"/>
  <c r="C1785" i="1" s="1"/>
  <c r="B1784" i="1"/>
  <c r="B1783" i="1"/>
  <c r="B1782" i="1"/>
  <c r="A1782" i="1"/>
  <c r="C1782" i="1" s="1"/>
  <c r="B1781" i="1"/>
  <c r="B1780" i="1"/>
  <c r="B1779" i="1"/>
  <c r="B1778" i="1"/>
  <c r="B1777" i="1"/>
  <c r="A1777" i="1"/>
  <c r="C1777" i="1" s="1"/>
  <c r="B1776" i="1"/>
  <c r="A1776" i="1"/>
  <c r="C1776" i="1" s="1"/>
  <c r="B1775" i="1"/>
  <c r="B1774" i="1"/>
  <c r="B1773" i="1"/>
  <c r="B1772" i="1"/>
  <c r="B1771" i="1"/>
  <c r="B1770" i="1"/>
  <c r="B1769" i="1"/>
  <c r="B1768" i="1"/>
  <c r="B1767" i="1"/>
  <c r="B1766" i="1"/>
  <c r="B1765" i="1"/>
  <c r="C1764" i="1"/>
  <c r="B1764" i="1"/>
  <c r="A1764" i="1"/>
  <c r="B1763" i="1"/>
  <c r="B1762" i="1"/>
  <c r="B1761" i="1"/>
  <c r="B1760" i="1"/>
  <c r="B1759" i="1"/>
  <c r="B1758" i="1"/>
  <c r="B1757" i="1"/>
  <c r="B1756" i="1"/>
  <c r="B1755" i="1"/>
  <c r="C1754" i="1"/>
  <c r="B1754" i="1"/>
  <c r="A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A1734" i="1"/>
  <c r="C1734" i="1" s="1"/>
  <c r="B1733" i="1"/>
  <c r="A1733" i="1"/>
  <c r="C1733" i="1" s="1"/>
  <c r="C1732" i="1"/>
  <c r="B1732" i="1"/>
  <c r="A1732" i="1"/>
  <c r="C1731" i="1"/>
  <c r="B1731" i="1"/>
  <c r="A1731" i="1"/>
  <c r="C1730" i="1"/>
  <c r="B1730" i="1"/>
  <c r="A1730" i="1"/>
  <c r="B1729" i="1"/>
  <c r="A1729" i="1"/>
  <c r="C1729" i="1" s="1"/>
  <c r="B1728" i="1"/>
  <c r="A1728" i="1"/>
  <c r="C1728" i="1" s="1"/>
  <c r="C1727" i="1"/>
  <c r="B1727" i="1"/>
  <c r="A1727" i="1"/>
  <c r="B1726" i="1"/>
  <c r="A1726" i="1"/>
  <c r="C1726" i="1" s="1"/>
  <c r="B1725" i="1"/>
  <c r="A1725" i="1"/>
  <c r="C1724" i="1"/>
  <c r="B1724" i="1"/>
  <c r="A1724" i="1"/>
  <c r="C1723" i="1"/>
  <c r="B1723" i="1"/>
  <c r="A1723" i="1"/>
  <c r="B1722" i="1"/>
  <c r="B1721" i="1"/>
  <c r="B1720" i="1"/>
  <c r="A1720" i="1"/>
  <c r="C1720" i="1" s="1"/>
  <c r="C1719" i="1"/>
  <c r="B1719" i="1"/>
  <c r="A1719" i="1"/>
  <c r="B1718" i="1"/>
  <c r="B1717" i="1"/>
  <c r="A1717" i="1"/>
  <c r="C1716" i="1"/>
  <c r="B1716" i="1"/>
  <c r="A1716" i="1"/>
  <c r="B1715" i="1"/>
  <c r="B1714" i="1"/>
  <c r="B1713" i="1"/>
  <c r="B1712" i="1"/>
  <c r="A1712" i="1"/>
  <c r="C1712" i="1" s="1"/>
  <c r="C1711" i="1"/>
  <c r="B1711" i="1"/>
  <c r="A1711" i="1"/>
  <c r="B1710" i="1"/>
  <c r="B1709" i="1"/>
  <c r="B1708" i="1"/>
  <c r="D1707" i="1"/>
  <c r="C1707" i="1"/>
  <c r="B1707" i="1"/>
  <c r="A1707" i="1"/>
  <c r="C1706" i="1"/>
  <c r="B1706" i="1"/>
  <c r="A1706" i="1"/>
  <c r="B1705" i="1"/>
  <c r="B1704" i="1"/>
  <c r="B1703" i="1"/>
  <c r="B1702" i="1"/>
  <c r="B1701" i="1"/>
  <c r="B1700" i="1"/>
  <c r="B1699" i="1"/>
  <c r="B1698" i="1"/>
  <c r="B1697" i="1"/>
  <c r="A1697" i="1"/>
  <c r="C1697" i="1" s="1"/>
  <c r="B1696" i="1"/>
  <c r="A1696" i="1"/>
  <c r="C1696" i="1" s="1"/>
  <c r="C1695" i="1"/>
  <c r="B1695" i="1"/>
  <c r="A1695" i="1"/>
  <c r="B1694" i="1"/>
  <c r="A1694" i="1"/>
  <c r="C1694" i="1" s="1"/>
  <c r="B1693" i="1"/>
  <c r="A1693" i="1"/>
  <c r="C1692" i="1"/>
  <c r="B1692" i="1"/>
  <c r="A1692" i="1"/>
  <c r="D1691" i="1"/>
  <c r="E1691" i="1" s="1"/>
  <c r="C1691" i="1"/>
  <c r="B1691" i="1"/>
  <c r="A1691" i="1"/>
  <c r="C1690" i="1"/>
  <c r="B1690" i="1"/>
  <c r="A1690" i="1"/>
  <c r="B1689" i="1"/>
  <c r="A1689" i="1"/>
  <c r="C1689" i="1" s="1"/>
  <c r="B1688" i="1"/>
  <c r="A1688" i="1"/>
  <c r="C1688" i="1" s="1"/>
  <c r="B1687" i="1"/>
  <c r="B1686" i="1"/>
  <c r="B1685" i="1"/>
  <c r="A1685" i="1"/>
  <c r="C1685" i="1" s="1"/>
  <c r="C1684" i="1"/>
  <c r="B1684" i="1"/>
  <c r="A1684" i="1"/>
  <c r="B1683" i="1"/>
  <c r="B1682" i="1"/>
  <c r="B1681" i="1"/>
  <c r="A1681" i="1"/>
  <c r="C1681" i="1" s="1"/>
  <c r="B1680" i="1"/>
  <c r="A1680" i="1"/>
  <c r="C1679" i="1"/>
  <c r="B1679" i="1"/>
  <c r="A1679" i="1"/>
  <c r="B1678" i="1"/>
  <c r="A1678" i="1"/>
  <c r="C1678" i="1" s="1"/>
  <c r="B1677" i="1"/>
  <c r="A1677" i="1"/>
  <c r="C1676" i="1"/>
  <c r="B1676" i="1"/>
  <c r="A1676" i="1"/>
  <c r="B1675" i="1"/>
  <c r="B1674" i="1"/>
  <c r="B1673" i="1"/>
  <c r="B1672" i="1"/>
  <c r="A1672" i="1"/>
  <c r="C1672" i="1" s="1"/>
  <c r="C1671" i="1"/>
  <c r="B1671" i="1"/>
  <c r="A1671" i="1"/>
  <c r="B1670" i="1"/>
  <c r="A1670" i="1"/>
  <c r="C1670" i="1" s="1"/>
  <c r="B1669" i="1"/>
  <c r="B1668" i="1"/>
  <c r="C1667" i="1"/>
  <c r="B1667" i="1"/>
  <c r="A1667" i="1"/>
  <c r="B1666" i="1"/>
  <c r="C1666" i="1" s="1"/>
  <c r="A1666" i="1"/>
  <c r="B1665" i="1"/>
  <c r="B1664" i="1"/>
  <c r="B1663" i="1"/>
  <c r="B1662" i="1"/>
  <c r="B1661" i="1"/>
  <c r="B1660" i="1"/>
  <c r="B1659" i="1"/>
  <c r="B1658" i="1"/>
  <c r="C1658" i="1" s="1"/>
  <c r="A1658" i="1"/>
  <c r="B1657" i="1"/>
  <c r="A1657" i="1"/>
  <c r="C1657" i="1" s="1"/>
  <c r="B1656" i="1"/>
  <c r="A1656" i="1"/>
  <c r="C1655" i="1"/>
  <c r="B1655" i="1"/>
  <c r="A1655" i="1"/>
  <c r="B1654" i="1"/>
  <c r="A1654" i="1"/>
  <c r="C1654" i="1" s="1"/>
  <c r="B1653" i="1"/>
  <c r="A1653" i="1"/>
  <c r="C1653" i="1" s="1"/>
  <c r="C1652" i="1"/>
  <c r="B1652" i="1"/>
  <c r="A1652" i="1"/>
  <c r="C1651" i="1"/>
  <c r="B1651" i="1"/>
  <c r="A1651" i="1"/>
  <c r="B1650" i="1"/>
  <c r="C1650" i="1" s="1"/>
  <c r="A1650" i="1"/>
  <c r="B1649" i="1"/>
  <c r="A1649" i="1"/>
  <c r="C1649" i="1" s="1"/>
  <c r="B1648" i="1"/>
  <c r="B1647" i="1"/>
  <c r="B1646" i="1"/>
  <c r="A1646" i="1"/>
  <c r="C1646" i="1" s="1"/>
  <c r="B1645" i="1"/>
  <c r="B1644" i="1"/>
  <c r="D1643" i="1"/>
  <c r="E1643" i="1" s="1"/>
  <c r="C1643" i="1"/>
  <c r="B1643" i="1"/>
  <c r="A1643" i="1"/>
  <c r="B1642" i="1"/>
  <c r="C1642" i="1" s="1"/>
  <c r="A1642" i="1"/>
  <c r="B1641" i="1"/>
  <c r="A1641" i="1"/>
  <c r="C1641" i="1" s="1"/>
  <c r="B1640" i="1"/>
  <c r="B1639" i="1"/>
  <c r="B1638" i="1"/>
  <c r="B1637" i="1"/>
  <c r="B1636" i="1"/>
  <c r="B1635" i="1"/>
  <c r="B1634" i="1"/>
  <c r="B1633" i="1"/>
  <c r="B1632" i="1"/>
  <c r="C1631" i="1"/>
  <c r="B1631" i="1"/>
  <c r="A1631" i="1"/>
  <c r="D1630" i="1"/>
  <c r="B1630" i="1"/>
  <c r="A1630" i="1"/>
  <c r="C1630" i="1" s="1"/>
  <c r="B1629" i="1"/>
  <c r="A1629" i="1"/>
  <c r="C1629" i="1" s="1"/>
  <c r="B1628" i="1"/>
  <c r="B1627" i="1"/>
  <c r="B1626" i="1"/>
  <c r="B1625" i="1"/>
  <c r="B1624" i="1"/>
  <c r="C1623" i="1"/>
  <c r="B1623" i="1"/>
  <c r="A1623" i="1"/>
  <c r="B1622" i="1"/>
  <c r="A1622" i="1"/>
  <c r="C1622" i="1" s="1"/>
  <c r="B1621" i="1"/>
  <c r="A1621" i="1"/>
  <c r="C1620" i="1"/>
  <c r="B1620" i="1"/>
  <c r="A1620" i="1"/>
  <c r="B1619" i="1"/>
  <c r="B1618" i="1"/>
  <c r="B1617" i="1"/>
  <c r="B1616" i="1"/>
  <c r="B1615" i="1"/>
  <c r="B1614" i="1"/>
  <c r="B1613" i="1"/>
  <c r="B1612" i="1"/>
  <c r="B1611" i="1"/>
  <c r="B1610" i="1"/>
  <c r="C1610" i="1" s="1"/>
  <c r="A1610" i="1"/>
  <c r="B1609" i="1"/>
  <c r="A1609" i="1"/>
  <c r="C1609" i="1" s="1"/>
  <c r="B1608" i="1"/>
  <c r="B1607" i="1"/>
  <c r="B1606" i="1"/>
  <c r="A1606" i="1"/>
  <c r="C1606" i="1" s="1"/>
  <c r="B1605" i="1"/>
  <c r="A1605" i="1"/>
  <c r="B1604" i="1"/>
  <c r="C1604" i="1" s="1"/>
  <c r="A1604" i="1"/>
  <c r="B1603" i="1"/>
  <c r="B1602" i="1"/>
  <c r="B1601" i="1"/>
  <c r="B1600" i="1"/>
  <c r="B1599" i="1"/>
  <c r="B1598" i="1"/>
  <c r="B1597" i="1"/>
  <c r="A1597" i="1"/>
  <c r="C1597" i="1" s="1"/>
  <c r="B1596" i="1"/>
  <c r="A1596" i="1"/>
  <c r="C1596" i="1" s="1"/>
  <c r="B1595" i="1"/>
  <c r="A1595" i="1"/>
  <c r="C1595" i="1" s="1"/>
  <c r="B1594" i="1"/>
  <c r="C1593" i="1"/>
  <c r="B1593" i="1"/>
  <c r="A1593" i="1"/>
  <c r="B1592" i="1"/>
  <c r="A1592" i="1"/>
  <c r="C1592" i="1" s="1"/>
  <c r="B1591" i="1"/>
  <c r="A1591" i="1"/>
  <c r="C1591" i="1" s="1"/>
  <c r="B1590" i="1"/>
  <c r="B1589" i="1"/>
  <c r="B1588" i="1"/>
  <c r="B1587" i="1"/>
  <c r="A1587" i="1"/>
  <c r="C1587" i="1" s="1"/>
  <c r="C1586" i="1"/>
  <c r="B1586" i="1"/>
  <c r="A1586" i="1"/>
  <c r="C1585" i="1"/>
  <c r="B1585" i="1"/>
  <c r="A1585" i="1"/>
  <c r="B1584" i="1"/>
  <c r="A1584" i="1"/>
  <c r="C1584" i="1" s="1"/>
  <c r="B1583" i="1"/>
  <c r="A1583" i="1"/>
  <c r="C1583" i="1" s="1"/>
  <c r="B1582" i="1"/>
  <c r="C1581" i="1"/>
  <c r="B1581" i="1"/>
  <c r="A1581" i="1"/>
  <c r="B1580" i="1"/>
  <c r="A1580" i="1"/>
  <c r="C1580" i="1" s="1"/>
  <c r="B1579" i="1"/>
  <c r="B1578" i="1"/>
  <c r="B1577" i="1"/>
  <c r="B1576" i="1"/>
  <c r="A1576" i="1"/>
  <c r="C1576" i="1" s="1"/>
  <c r="B1575" i="1"/>
  <c r="A1575" i="1"/>
  <c r="C1575" i="1" s="1"/>
  <c r="B1574" i="1"/>
  <c r="C1574" i="1" s="1"/>
  <c r="A1574" i="1"/>
  <c r="B1573" i="1"/>
  <c r="A1573" i="1"/>
  <c r="C1573" i="1" s="1"/>
  <c r="B1572" i="1"/>
  <c r="A1572" i="1"/>
  <c r="C1572" i="1" s="1"/>
  <c r="B1571" i="1"/>
  <c r="C1571" i="1" s="1"/>
  <c r="A1571" i="1"/>
  <c r="C1570" i="1"/>
  <c r="B1570" i="1"/>
  <c r="A1570" i="1"/>
  <c r="C1569" i="1"/>
  <c r="B1569" i="1"/>
  <c r="A1569" i="1"/>
  <c r="B1568" i="1"/>
  <c r="A1568" i="1"/>
  <c r="C1568" i="1" s="1"/>
  <c r="B1567" i="1"/>
  <c r="A1567" i="1"/>
  <c r="C1567" i="1" s="1"/>
  <c r="B1566" i="1"/>
  <c r="C1566" i="1" s="1"/>
  <c r="A1566" i="1"/>
  <c r="B1565" i="1"/>
  <c r="A1565" i="1"/>
  <c r="C1565" i="1" s="1"/>
  <c r="B1564" i="1"/>
  <c r="A1564" i="1"/>
  <c r="C1564" i="1" s="1"/>
  <c r="B1563" i="1"/>
  <c r="C1563" i="1" s="1"/>
  <c r="A1563" i="1"/>
  <c r="B1562" i="1"/>
  <c r="B1561" i="1"/>
  <c r="B1560" i="1"/>
  <c r="B1559" i="1"/>
  <c r="B1558" i="1"/>
  <c r="B1557" i="1"/>
  <c r="B1556" i="1"/>
  <c r="B1555" i="1"/>
  <c r="B1554" i="1"/>
  <c r="C1553" i="1"/>
  <c r="B1553" i="1"/>
  <c r="A1553" i="1"/>
  <c r="B1552" i="1"/>
  <c r="A1552" i="1"/>
  <c r="C1552" i="1" s="1"/>
  <c r="B1551" i="1"/>
  <c r="B1550" i="1"/>
  <c r="B1549" i="1"/>
  <c r="B1548" i="1"/>
  <c r="A1548" i="1"/>
  <c r="C1548" i="1" s="1"/>
  <c r="B1547" i="1"/>
  <c r="C1547" i="1" s="1"/>
  <c r="A1547" i="1"/>
  <c r="C1546" i="1"/>
  <c r="B1546" i="1"/>
  <c r="A1546" i="1"/>
  <c r="B1545" i="1"/>
  <c r="B1544" i="1"/>
  <c r="A1544" i="1"/>
  <c r="C1544" i="1" s="1"/>
  <c r="B1543" i="1"/>
  <c r="A1543" i="1"/>
  <c r="C1543" i="1" s="1"/>
  <c r="B1542" i="1"/>
  <c r="B1541" i="1"/>
  <c r="B1540" i="1"/>
  <c r="B1539" i="1"/>
  <c r="B1538" i="1"/>
  <c r="C1537" i="1"/>
  <c r="B1537" i="1"/>
  <c r="A1537" i="1"/>
  <c r="B1536" i="1"/>
  <c r="A1536" i="1"/>
  <c r="C1536" i="1" s="1"/>
  <c r="B1535" i="1"/>
  <c r="A1535" i="1"/>
  <c r="C1535" i="1" s="1"/>
  <c r="B1534" i="1"/>
  <c r="B1533" i="1"/>
  <c r="B1532" i="1"/>
  <c r="A1532" i="1"/>
  <c r="C1532" i="1" s="1"/>
  <c r="B1531" i="1"/>
  <c r="C1531" i="1" s="1"/>
  <c r="A1531" i="1"/>
  <c r="B1530" i="1"/>
  <c r="B1529" i="1"/>
  <c r="B1528" i="1"/>
  <c r="B1527" i="1"/>
  <c r="B1526" i="1"/>
  <c r="C1526" i="1" s="1"/>
  <c r="A1526" i="1"/>
  <c r="B1525" i="1"/>
  <c r="A1525" i="1"/>
  <c r="C1525" i="1" s="1"/>
  <c r="B1524" i="1"/>
  <c r="A1524" i="1"/>
  <c r="C1524" i="1" s="1"/>
  <c r="B1523" i="1"/>
  <c r="C1523" i="1" s="1"/>
  <c r="A1523" i="1"/>
  <c r="C1522" i="1"/>
  <c r="B1522" i="1"/>
  <c r="A1522" i="1"/>
  <c r="C1521" i="1"/>
  <c r="B1521" i="1"/>
  <c r="A1521" i="1"/>
  <c r="B1520" i="1"/>
  <c r="A1520" i="1"/>
  <c r="C1520" i="1" s="1"/>
  <c r="B1519" i="1"/>
  <c r="A1519" i="1"/>
  <c r="C1519" i="1" s="1"/>
  <c r="B1518" i="1"/>
  <c r="C1518" i="1" s="1"/>
  <c r="A1518" i="1"/>
  <c r="B1517" i="1"/>
  <c r="A1517" i="1"/>
  <c r="C1517" i="1" s="1"/>
  <c r="B1516" i="1"/>
  <c r="A1516" i="1"/>
  <c r="C1516" i="1" s="1"/>
  <c r="B1515" i="1"/>
  <c r="C1515" i="1" s="1"/>
  <c r="A1515" i="1"/>
  <c r="C1514" i="1"/>
  <c r="B1514" i="1"/>
  <c r="A1514" i="1"/>
  <c r="C1513" i="1"/>
  <c r="B1513" i="1"/>
  <c r="A1513" i="1"/>
  <c r="B1512" i="1"/>
  <c r="A1512" i="1"/>
  <c r="C1512" i="1" s="1"/>
  <c r="B1511" i="1"/>
  <c r="A1511" i="1"/>
  <c r="C1511" i="1" s="1"/>
  <c r="B1510" i="1"/>
  <c r="B1509" i="1"/>
  <c r="B1508" i="1"/>
  <c r="A1508" i="1"/>
  <c r="C1508" i="1" s="1"/>
  <c r="C1507" i="1"/>
  <c r="B1507" i="1"/>
  <c r="A1507" i="1"/>
  <c r="C1506" i="1"/>
  <c r="B1506" i="1"/>
  <c r="A1506" i="1"/>
  <c r="C1505" i="1"/>
  <c r="B1505" i="1"/>
  <c r="A1505" i="1"/>
  <c r="B1504" i="1"/>
  <c r="A1504" i="1"/>
  <c r="C1504" i="1" s="1"/>
  <c r="B1503" i="1"/>
  <c r="A1503" i="1"/>
  <c r="C1503" i="1" s="1"/>
  <c r="B1502" i="1"/>
  <c r="C1502" i="1" s="1"/>
  <c r="A1502" i="1"/>
  <c r="B1501" i="1"/>
  <c r="A1501" i="1"/>
  <c r="C1501" i="1" s="1"/>
  <c r="B1500" i="1"/>
  <c r="B1499" i="1"/>
  <c r="B1498" i="1"/>
  <c r="B1497" i="1"/>
  <c r="B1496" i="1"/>
  <c r="B1495" i="1"/>
  <c r="B1494" i="1"/>
  <c r="B1493" i="1"/>
  <c r="B1492" i="1"/>
  <c r="B1491" i="1"/>
  <c r="B1490" i="1"/>
  <c r="C1490" i="1" s="1"/>
  <c r="A1490" i="1"/>
  <c r="C1489" i="1"/>
  <c r="B1489" i="1"/>
  <c r="A1489" i="1"/>
  <c r="B1488" i="1"/>
  <c r="A1488" i="1"/>
  <c r="C1488" i="1" s="1"/>
  <c r="B1487" i="1"/>
  <c r="A1487" i="1"/>
  <c r="C1487" i="1" s="1"/>
  <c r="B1486" i="1"/>
  <c r="C1486" i="1" s="1"/>
  <c r="A1486" i="1"/>
  <c r="C1485" i="1"/>
  <c r="B1485" i="1"/>
  <c r="A1485" i="1"/>
  <c r="B1484" i="1"/>
  <c r="A1484" i="1"/>
  <c r="C1484" i="1" s="1"/>
  <c r="B1483" i="1"/>
  <c r="A1483" i="1"/>
  <c r="C1483" i="1" s="1"/>
  <c r="D1483" i="1" s="1"/>
  <c r="B1482" i="1"/>
  <c r="C1482" i="1" s="1"/>
  <c r="A1482" i="1"/>
  <c r="B1481" i="1"/>
  <c r="B1480" i="1"/>
  <c r="A1480" i="1"/>
  <c r="C1480" i="1" s="1"/>
  <c r="B1479" i="1"/>
  <c r="A1479" i="1"/>
  <c r="C1479" i="1" s="1"/>
  <c r="B1478" i="1"/>
  <c r="C1478" i="1" s="1"/>
  <c r="A1478" i="1"/>
  <c r="G1477" i="1"/>
  <c r="C1477" i="1"/>
  <c r="D1477" i="1" s="1"/>
  <c r="E1477" i="1" s="1"/>
  <c r="B1477" i="1"/>
  <c r="A1477" i="1"/>
  <c r="B1476" i="1"/>
  <c r="A1476" i="1"/>
  <c r="C1476" i="1" s="1"/>
  <c r="B1475" i="1"/>
  <c r="B1474" i="1"/>
  <c r="B1473" i="1"/>
  <c r="B1472" i="1"/>
  <c r="B1471" i="1"/>
  <c r="B1470" i="1"/>
  <c r="C1470" i="1" s="1"/>
  <c r="A1470" i="1"/>
  <c r="C1469" i="1"/>
  <c r="B1469" i="1"/>
  <c r="A1469" i="1"/>
  <c r="B1468" i="1"/>
  <c r="B1467" i="1"/>
  <c r="A1467" i="1"/>
  <c r="C1467" i="1" s="1"/>
  <c r="B1466" i="1"/>
  <c r="C1466" i="1" s="1"/>
  <c r="A1466" i="1"/>
  <c r="C1465" i="1"/>
  <c r="B1465" i="1"/>
  <c r="A1465" i="1"/>
  <c r="B1464" i="1"/>
  <c r="B1463" i="1"/>
  <c r="B1462" i="1"/>
  <c r="C1461" i="1"/>
  <c r="B1461" i="1"/>
  <c r="A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C1413" i="1"/>
  <c r="B1413" i="1"/>
  <c r="A1413" i="1"/>
  <c r="B1412" i="1"/>
  <c r="A1412" i="1"/>
  <c r="C1411" i="1"/>
  <c r="B1411" i="1"/>
  <c r="A1411" i="1"/>
  <c r="C1410" i="1"/>
  <c r="B1410" i="1"/>
  <c r="A1410" i="1"/>
  <c r="C1409" i="1"/>
  <c r="B1409" i="1"/>
  <c r="A1409" i="1"/>
  <c r="B1408" i="1"/>
  <c r="A1408" i="1"/>
  <c r="C1408" i="1" s="1"/>
  <c r="B1407" i="1"/>
  <c r="A1407" i="1"/>
  <c r="C1407" i="1" s="1"/>
  <c r="B1406" i="1"/>
  <c r="A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A1392" i="1"/>
  <c r="C1392" i="1" s="1"/>
  <c r="B1391" i="1"/>
  <c r="A1391" i="1"/>
  <c r="C1391" i="1" s="1"/>
  <c r="B1390" i="1"/>
  <c r="A1390" i="1"/>
  <c r="C1389" i="1"/>
  <c r="B1389" i="1"/>
  <c r="A1389" i="1"/>
  <c r="B1388" i="1"/>
  <c r="A1388" i="1"/>
  <c r="B1387" i="1"/>
  <c r="A1387" i="1"/>
  <c r="C1387" i="1" s="1"/>
  <c r="B1386" i="1"/>
  <c r="C1386" i="1" s="1"/>
  <c r="A1386" i="1"/>
  <c r="C1385" i="1"/>
  <c r="B1385" i="1"/>
  <c r="A1385" i="1"/>
  <c r="B1384" i="1"/>
  <c r="B1383" i="1"/>
  <c r="B1382" i="1"/>
  <c r="B1381" i="1"/>
  <c r="B1380" i="1"/>
  <c r="B1379" i="1"/>
  <c r="B1378" i="1"/>
  <c r="B1377" i="1"/>
  <c r="B1376" i="1"/>
  <c r="B1375" i="1"/>
  <c r="A1375" i="1"/>
  <c r="C1375" i="1" s="1"/>
  <c r="B1374" i="1"/>
  <c r="A1374" i="1"/>
  <c r="C1373" i="1"/>
  <c r="B1373" i="1"/>
  <c r="A1373" i="1"/>
  <c r="B1372" i="1"/>
  <c r="A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A1351" i="1"/>
  <c r="C1351" i="1" s="1"/>
  <c r="B1350" i="1"/>
  <c r="A1350" i="1"/>
  <c r="B1349" i="1"/>
  <c r="B1348" i="1"/>
  <c r="B1347" i="1"/>
  <c r="C1347" i="1" s="1"/>
  <c r="A1347" i="1"/>
  <c r="C1346" i="1"/>
  <c r="B1346" i="1"/>
  <c r="A1346" i="1"/>
  <c r="B1345" i="1"/>
  <c r="B1344" i="1"/>
  <c r="B1343" i="1"/>
  <c r="B1342" i="1"/>
  <c r="B1341" i="1"/>
  <c r="B1340" i="1"/>
  <c r="C1339" i="1"/>
  <c r="B1339" i="1"/>
  <c r="A1339" i="1"/>
  <c r="B1338" i="1"/>
  <c r="C1338" i="1" s="1"/>
  <c r="A1338" i="1"/>
  <c r="B1337" i="1"/>
  <c r="A1337" i="1"/>
  <c r="C1337" i="1" s="1"/>
  <c r="B1336" i="1"/>
  <c r="B1335" i="1"/>
  <c r="B1334" i="1"/>
  <c r="B1333" i="1"/>
  <c r="B1332" i="1"/>
  <c r="B1331" i="1"/>
  <c r="A1331" i="1"/>
  <c r="C1331" i="1" s="1"/>
  <c r="B1330" i="1"/>
  <c r="C1330" i="1" s="1"/>
  <c r="A1330" i="1"/>
  <c r="B1329" i="1"/>
  <c r="A1329" i="1"/>
  <c r="C1329" i="1" s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A1314" i="1"/>
  <c r="C1314" i="1" s="1"/>
  <c r="B1313" i="1"/>
  <c r="A1313" i="1"/>
  <c r="C1313" i="1" s="1"/>
  <c r="B1312" i="1"/>
  <c r="C1312" i="1" s="1"/>
  <c r="A1312" i="1"/>
  <c r="C1311" i="1"/>
  <c r="B1311" i="1"/>
  <c r="A1311" i="1"/>
  <c r="C1310" i="1"/>
  <c r="B1310" i="1"/>
  <c r="A1310" i="1"/>
  <c r="B1309" i="1"/>
  <c r="A1309" i="1"/>
  <c r="C1309" i="1" s="1"/>
  <c r="B1308" i="1"/>
  <c r="A1308" i="1"/>
  <c r="C1308" i="1" s="1"/>
  <c r="B1307" i="1"/>
  <c r="C1307" i="1" s="1"/>
  <c r="A1307" i="1"/>
  <c r="B1306" i="1"/>
  <c r="A1306" i="1"/>
  <c r="C1306" i="1" s="1"/>
  <c r="B1305" i="1"/>
  <c r="A1305" i="1"/>
  <c r="C1305" i="1" s="1"/>
  <c r="B1304" i="1"/>
  <c r="C1304" i="1" s="1"/>
  <c r="A1304" i="1"/>
  <c r="C1303" i="1"/>
  <c r="B1303" i="1"/>
  <c r="A1303" i="1"/>
  <c r="C1302" i="1"/>
  <c r="B1302" i="1"/>
  <c r="A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A1266" i="1"/>
  <c r="C1266" i="1" s="1"/>
  <c r="B1265" i="1"/>
  <c r="B1264" i="1"/>
  <c r="B1263" i="1"/>
  <c r="C1262" i="1"/>
  <c r="B1262" i="1"/>
  <c r="A1262" i="1"/>
  <c r="B1261" i="1"/>
  <c r="A1261" i="1"/>
  <c r="C1261" i="1" s="1"/>
  <c r="B1260" i="1"/>
  <c r="A1260" i="1"/>
  <c r="C1260" i="1" s="1"/>
  <c r="B1259" i="1"/>
  <c r="C1259" i="1" s="1"/>
  <c r="A1259" i="1"/>
  <c r="B1258" i="1"/>
  <c r="A1258" i="1"/>
  <c r="C1258" i="1" s="1"/>
  <c r="B1257" i="1"/>
  <c r="A1257" i="1"/>
  <c r="C1257" i="1" s="1"/>
  <c r="B1256" i="1"/>
  <c r="C1256" i="1" s="1"/>
  <c r="A1256" i="1"/>
  <c r="C1255" i="1"/>
  <c r="B1255" i="1"/>
  <c r="A1255" i="1"/>
  <c r="C1254" i="1"/>
  <c r="B1254" i="1"/>
  <c r="A1254" i="1"/>
  <c r="B1253" i="1"/>
  <c r="B1252" i="1"/>
  <c r="B1251" i="1"/>
  <c r="B1250" i="1"/>
  <c r="B1249" i="1"/>
  <c r="B1248" i="1"/>
  <c r="B1247" i="1"/>
  <c r="B1246" i="1"/>
  <c r="B1245" i="1"/>
  <c r="A1245" i="1"/>
  <c r="C1245" i="1" s="1"/>
  <c r="B1244" i="1"/>
  <c r="A1244" i="1"/>
  <c r="C1244" i="1" s="1"/>
  <c r="B1243" i="1"/>
  <c r="C1243" i="1" s="1"/>
  <c r="A1243" i="1"/>
  <c r="B1242" i="1"/>
  <c r="A1242" i="1"/>
  <c r="C1242" i="1" s="1"/>
  <c r="B1241" i="1"/>
  <c r="A1241" i="1"/>
  <c r="C1241" i="1" s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C1192" i="1" s="1"/>
  <c r="A1192" i="1"/>
  <c r="C1191" i="1"/>
  <c r="B1191" i="1"/>
  <c r="A1191" i="1"/>
  <c r="B1190" i="1"/>
  <c r="B1189" i="1"/>
  <c r="B1188" i="1"/>
  <c r="B1187" i="1"/>
  <c r="B1186" i="1"/>
  <c r="B1185" i="1"/>
  <c r="B1184" i="1"/>
  <c r="B1183" i="1"/>
  <c r="C1182" i="1"/>
  <c r="B1182" i="1"/>
  <c r="A1182" i="1"/>
  <c r="B1181" i="1"/>
  <c r="A1181" i="1"/>
  <c r="C1181" i="1" s="1"/>
  <c r="B1180" i="1"/>
  <c r="A1180" i="1"/>
  <c r="C1180" i="1" s="1"/>
  <c r="B1179" i="1"/>
  <c r="C1179" i="1" s="1"/>
  <c r="A1179" i="1"/>
  <c r="B1178" i="1"/>
  <c r="A1178" i="1"/>
  <c r="C1178" i="1" s="1"/>
  <c r="B1177" i="1"/>
  <c r="A1177" i="1"/>
  <c r="C1176" i="1"/>
  <c r="B1176" i="1"/>
  <c r="A1176" i="1"/>
  <c r="C1175" i="1"/>
  <c r="B1175" i="1"/>
  <c r="A1175" i="1"/>
  <c r="C1174" i="1"/>
  <c r="B1174" i="1"/>
  <c r="A1174" i="1"/>
  <c r="B1173" i="1"/>
  <c r="A1173" i="1"/>
  <c r="C1173" i="1" s="1"/>
  <c r="B1172" i="1"/>
  <c r="A1172" i="1"/>
  <c r="C1172" i="1" s="1"/>
  <c r="B1171" i="1"/>
  <c r="C1171" i="1" s="1"/>
  <c r="A1171" i="1"/>
  <c r="B1170" i="1"/>
  <c r="A1170" i="1"/>
  <c r="C1170" i="1" s="1"/>
  <c r="B1169" i="1"/>
  <c r="A1169" i="1"/>
  <c r="B1168" i="1"/>
  <c r="C1168" i="1" s="1"/>
  <c r="A1168" i="1"/>
  <c r="C1167" i="1"/>
  <c r="B1167" i="1"/>
  <c r="A1167" i="1"/>
  <c r="C1166" i="1"/>
  <c r="B1166" i="1"/>
  <c r="A1166" i="1"/>
  <c r="B1165" i="1"/>
  <c r="A1165" i="1"/>
  <c r="C1165" i="1" s="1"/>
  <c r="B1164" i="1"/>
  <c r="A1164" i="1"/>
  <c r="C1164" i="1" s="1"/>
  <c r="B1163" i="1"/>
  <c r="C1163" i="1" s="1"/>
  <c r="A1163" i="1"/>
  <c r="B1162" i="1"/>
  <c r="A1162" i="1"/>
  <c r="C1162" i="1" s="1"/>
  <c r="B1161" i="1"/>
  <c r="A1161" i="1"/>
  <c r="C1161" i="1" s="1"/>
  <c r="C1160" i="1"/>
  <c r="B1160" i="1"/>
  <c r="A1160" i="1"/>
  <c r="C1159" i="1"/>
  <c r="B1159" i="1"/>
  <c r="A1159" i="1"/>
  <c r="C1158" i="1"/>
  <c r="B1158" i="1"/>
  <c r="A1158" i="1"/>
  <c r="B1157" i="1"/>
  <c r="A1157" i="1"/>
  <c r="C1157" i="1" s="1"/>
  <c r="B1156" i="1"/>
  <c r="A1156" i="1"/>
  <c r="C1156" i="1" s="1"/>
  <c r="B1155" i="1"/>
  <c r="C1155" i="1" s="1"/>
  <c r="A1155" i="1"/>
  <c r="B1154" i="1"/>
  <c r="A1154" i="1"/>
  <c r="C1154" i="1" s="1"/>
  <c r="B1153" i="1"/>
  <c r="A1153" i="1"/>
  <c r="C1152" i="1"/>
  <c r="B1152" i="1"/>
  <c r="A1152" i="1"/>
  <c r="C1151" i="1"/>
  <c r="B1151" i="1"/>
  <c r="A1151" i="1"/>
  <c r="C1150" i="1"/>
  <c r="B1150" i="1"/>
  <c r="A1150" i="1"/>
  <c r="B1149" i="1"/>
  <c r="A1149" i="1"/>
  <c r="C1149" i="1" s="1"/>
  <c r="B1148" i="1"/>
  <c r="A1148" i="1"/>
  <c r="C1148" i="1" s="1"/>
  <c r="B1147" i="1"/>
  <c r="C1147" i="1" s="1"/>
  <c r="A1147" i="1"/>
  <c r="B1146" i="1"/>
  <c r="A1146" i="1"/>
  <c r="C1146" i="1" s="1"/>
  <c r="B1145" i="1"/>
  <c r="A1145" i="1"/>
  <c r="C1145" i="1" s="1"/>
  <c r="B1144" i="1"/>
  <c r="C1144" i="1" s="1"/>
  <c r="A1144" i="1"/>
  <c r="C1143" i="1"/>
  <c r="B1143" i="1"/>
  <c r="A1143" i="1"/>
  <c r="C1142" i="1"/>
  <c r="B1142" i="1"/>
  <c r="A1142" i="1"/>
  <c r="B1141" i="1"/>
  <c r="A1141" i="1"/>
  <c r="C1141" i="1" s="1"/>
  <c r="B1140" i="1"/>
  <c r="A1140" i="1"/>
  <c r="C1140" i="1" s="1"/>
  <c r="B1139" i="1"/>
  <c r="C1139" i="1" s="1"/>
  <c r="A1139" i="1"/>
  <c r="B1138" i="1"/>
  <c r="A1138" i="1"/>
  <c r="C1138" i="1" s="1"/>
  <c r="B1137" i="1"/>
  <c r="A1137" i="1"/>
  <c r="C1137" i="1" s="1"/>
  <c r="C1136" i="1"/>
  <c r="B1136" i="1"/>
  <c r="A1136" i="1"/>
  <c r="C1135" i="1"/>
  <c r="B1135" i="1"/>
  <c r="A1135" i="1"/>
  <c r="C1134" i="1"/>
  <c r="B1134" i="1"/>
  <c r="A1134" i="1"/>
  <c r="B1133" i="1"/>
  <c r="A1133" i="1"/>
  <c r="C1133" i="1" s="1"/>
  <c r="B1132" i="1"/>
  <c r="A1132" i="1"/>
  <c r="C1132" i="1" s="1"/>
  <c r="B1131" i="1"/>
  <c r="C1131" i="1" s="1"/>
  <c r="A1131" i="1"/>
  <c r="B1130" i="1"/>
  <c r="A1130" i="1"/>
  <c r="C1130" i="1" s="1"/>
  <c r="B1129" i="1"/>
  <c r="A1129" i="1"/>
  <c r="B1128" i="1"/>
  <c r="C1128" i="1" s="1"/>
  <c r="A1128" i="1"/>
  <c r="C1127" i="1"/>
  <c r="B1127" i="1"/>
  <c r="A1127" i="1"/>
  <c r="C1126" i="1"/>
  <c r="B1126" i="1"/>
  <c r="A1126" i="1"/>
  <c r="B1125" i="1"/>
  <c r="A1125" i="1"/>
  <c r="C1125" i="1" s="1"/>
  <c r="B1124" i="1"/>
  <c r="A1124" i="1"/>
  <c r="C1124" i="1" s="1"/>
  <c r="B1123" i="1"/>
  <c r="C1123" i="1" s="1"/>
  <c r="A1123" i="1"/>
  <c r="B1122" i="1"/>
  <c r="A1122" i="1"/>
  <c r="C1122" i="1" s="1"/>
  <c r="B1121" i="1"/>
  <c r="A1121" i="1"/>
  <c r="C1121" i="1" s="1"/>
  <c r="B1120" i="1"/>
  <c r="C1120" i="1" s="1"/>
  <c r="A1120" i="1"/>
  <c r="C1119" i="1"/>
  <c r="B1119" i="1"/>
  <c r="A1119" i="1"/>
  <c r="B1118" i="1"/>
  <c r="B1117" i="1"/>
  <c r="B1116" i="1"/>
  <c r="B1115" i="1"/>
  <c r="B1114" i="1"/>
  <c r="B1113" i="1"/>
  <c r="B1112" i="1"/>
  <c r="C1111" i="1"/>
  <c r="B1111" i="1"/>
  <c r="A1111" i="1"/>
  <c r="C1110" i="1"/>
  <c r="B1110" i="1"/>
  <c r="A1110" i="1"/>
  <c r="B1109" i="1"/>
  <c r="A1109" i="1"/>
  <c r="C1109" i="1" s="1"/>
  <c r="B1108" i="1"/>
  <c r="B1107" i="1"/>
  <c r="B1106" i="1"/>
  <c r="B1105" i="1"/>
  <c r="B1104" i="1"/>
  <c r="C1103" i="1"/>
  <c r="B1103" i="1"/>
  <c r="A1103" i="1"/>
  <c r="C1102" i="1"/>
  <c r="B1102" i="1"/>
  <c r="A1102" i="1"/>
  <c r="B1101" i="1"/>
  <c r="A1101" i="1"/>
  <c r="C1101" i="1" s="1"/>
  <c r="B1100" i="1"/>
  <c r="A1100" i="1"/>
  <c r="C1100" i="1" s="1"/>
  <c r="B1099" i="1"/>
  <c r="B1098" i="1"/>
  <c r="B1097" i="1"/>
  <c r="B1096" i="1"/>
  <c r="C1095" i="1"/>
  <c r="B1095" i="1"/>
  <c r="A1095" i="1"/>
  <c r="C1094" i="1"/>
  <c r="B1094" i="1"/>
  <c r="A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C1068" i="1"/>
  <c r="B1068" i="1"/>
  <c r="A1068" i="1"/>
  <c r="B1067" i="1"/>
  <c r="C1067" i="1" s="1"/>
  <c r="A1067" i="1"/>
  <c r="B1066" i="1"/>
  <c r="A1066" i="1"/>
  <c r="C1066" i="1" s="1"/>
  <c r="B1065" i="1"/>
  <c r="A1065" i="1"/>
  <c r="C1065" i="1" s="1"/>
  <c r="B1064" i="1"/>
  <c r="C1064" i="1" s="1"/>
  <c r="A1064" i="1"/>
  <c r="B1063" i="1"/>
  <c r="C1063" i="1" s="1"/>
  <c r="A1063" i="1"/>
  <c r="B1062" i="1"/>
  <c r="A1062" i="1"/>
  <c r="C1062" i="1" s="1"/>
  <c r="B1061" i="1"/>
  <c r="B1060" i="1"/>
  <c r="B1059" i="1"/>
  <c r="B1058" i="1"/>
  <c r="B1057" i="1"/>
  <c r="B1056" i="1"/>
  <c r="B1055" i="1"/>
  <c r="C1055" i="1" s="1"/>
  <c r="A1055" i="1"/>
  <c r="B1054" i="1"/>
  <c r="A1054" i="1"/>
  <c r="C1054" i="1" s="1"/>
  <c r="B1053" i="1"/>
  <c r="C1053" i="1" s="1"/>
  <c r="A1053" i="1"/>
  <c r="C1052" i="1"/>
  <c r="B1052" i="1"/>
  <c r="A1052" i="1"/>
  <c r="B1051" i="1"/>
  <c r="A1051" i="1"/>
  <c r="C1051" i="1" s="1"/>
  <c r="B1050" i="1"/>
  <c r="A1050" i="1"/>
  <c r="C1050" i="1" s="1"/>
  <c r="B1049" i="1"/>
  <c r="A1049" i="1"/>
  <c r="C1049" i="1" s="1"/>
  <c r="B1048" i="1"/>
  <c r="A1048" i="1"/>
  <c r="C1048" i="1" s="1"/>
  <c r="B1047" i="1"/>
  <c r="C1047" i="1" s="1"/>
  <c r="A1047" i="1"/>
  <c r="B1046" i="1"/>
  <c r="A1046" i="1"/>
  <c r="C1046" i="1" s="1"/>
  <c r="B1045" i="1"/>
  <c r="C1045" i="1" s="1"/>
  <c r="A1045" i="1"/>
  <c r="C1044" i="1"/>
  <c r="B1044" i="1"/>
  <c r="A1044" i="1"/>
  <c r="B1043" i="1"/>
  <c r="A1043" i="1"/>
  <c r="C1043" i="1" s="1"/>
  <c r="B1042" i="1"/>
  <c r="A1042" i="1"/>
  <c r="C1042" i="1" s="1"/>
  <c r="B1041" i="1"/>
  <c r="A1041" i="1"/>
  <c r="C1041" i="1" s="1"/>
  <c r="B1040" i="1"/>
  <c r="A1040" i="1"/>
  <c r="C1040" i="1" s="1"/>
  <c r="B1039" i="1"/>
  <c r="C1039" i="1" s="1"/>
  <c r="A1039" i="1"/>
  <c r="B1038" i="1"/>
  <c r="A1038" i="1"/>
  <c r="C1038" i="1" s="1"/>
  <c r="B1037" i="1"/>
  <c r="C1037" i="1" s="1"/>
  <c r="A1037" i="1"/>
  <c r="C1036" i="1"/>
  <c r="B1036" i="1"/>
  <c r="A1036" i="1"/>
  <c r="B1035" i="1"/>
  <c r="A1035" i="1"/>
  <c r="C1035" i="1" s="1"/>
  <c r="B1034" i="1"/>
  <c r="A1034" i="1"/>
  <c r="C1034" i="1" s="1"/>
  <c r="B1033" i="1"/>
  <c r="B1032" i="1"/>
  <c r="B1031" i="1"/>
  <c r="B1030" i="1"/>
  <c r="B1029" i="1"/>
  <c r="B1028" i="1"/>
  <c r="B1027" i="1"/>
  <c r="A1027" i="1"/>
  <c r="C1027" i="1" s="1"/>
  <c r="B1026" i="1"/>
  <c r="B1025" i="1"/>
  <c r="B1024" i="1"/>
  <c r="B1023" i="1"/>
  <c r="B1022" i="1"/>
  <c r="B1021" i="1"/>
  <c r="C1021" i="1" s="1"/>
  <c r="A1021" i="1"/>
  <c r="B1020" i="1"/>
  <c r="B1019" i="1"/>
  <c r="B1018" i="1"/>
  <c r="B1017" i="1"/>
  <c r="B1016" i="1"/>
  <c r="A1016" i="1"/>
  <c r="C1016" i="1" s="1"/>
  <c r="B1015" i="1"/>
  <c r="C1015" i="1" s="1"/>
  <c r="A1015" i="1"/>
  <c r="B1014" i="1"/>
  <c r="A1014" i="1"/>
  <c r="C1014" i="1" s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C996" i="1"/>
  <c r="B996" i="1"/>
  <c r="A996" i="1"/>
  <c r="B995" i="1"/>
  <c r="B994" i="1"/>
  <c r="B993" i="1"/>
  <c r="B992" i="1"/>
  <c r="B991" i="1"/>
  <c r="B990" i="1"/>
  <c r="B989" i="1"/>
  <c r="B988" i="1"/>
  <c r="B987" i="1"/>
  <c r="B986" i="1"/>
  <c r="B985" i="1"/>
  <c r="A985" i="1"/>
  <c r="C985" i="1" s="1"/>
  <c r="B984" i="1"/>
  <c r="B983" i="1"/>
  <c r="B982" i="1"/>
  <c r="A982" i="1"/>
  <c r="C982" i="1" s="1"/>
  <c r="B981" i="1"/>
  <c r="C981" i="1" s="1"/>
  <c r="A981" i="1"/>
  <c r="C980" i="1"/>
  <c r="B980" i="1"/>
  <c r="A980" i="1"/>
  <c r="B979" i="1"/>
  <c r="A979" i="1"/>
  <c r="C979" i="1" s="1"/>
  <c r="B978" i="1"/>
  <c r="A978" i="1"/>
  <c r="C978" i="1" s="1"/>
  <c r="B977" i="1"/>
  <c r="A977" i="1"/>
  <c r="C977" i="1" s="1"/>
  <c r="B976" i="1"/>
  <c r="A976" i="1"/>
  <c r="C976" i="1" s="1"/>
  <c r="B975" i="1"/>
  <c r="B974" i="1"/>
  <c r="B973" i="1"/>
  <c r="B972" i="1"/>
  <c r="B971" i="1"/>
  <c r="B970" i="1"/>
  <c r="B969" i="1"/>
  <c r="B968" i="1"/>
  <c r="A968" i="1"/>
  <c r="C968" i="1" s="1"/>
  <c r="B967" i="1"/>
  <c r="C967" i="1" s="1"/>
  <c r="A967" i="1"/>
  <c r="B966" i="1"/>
  <c r="A966" i="1"/>
  <c r="C966" i="1" s="1"/>
  <c r="B965" i="1"/>
  <c r="C965" i="1" s="1"/>
  <c r="A965" i="1"/>
  <c r="C964" i="1"/>
  <c r="B964" i="1"/>
  <c r="A964" i="1"/>
  <c r="B963" i="1"/>
  <c r="A963" i="1"/>
  <c r="C963" i="1" s="1"/>
  <c r="B962" i="1"/>
  <c r="A962" i="1"/>
  <c r="C962" i="1" s="1"/>
  <c r="B961" i="1"/>
  <c r="A961" i="1"/>
  <c r="C961" i="1" s="1"/>
  <c r="B960" i="1"/>
  <c r="A960" i="1"/>
  <c r="C960" i="1" s="1"/>
  <c r="B959" i="1"/>
  <c r="C959" i="1" s="1"/>
  <c r="A959" i="1"/>
  <c r="B958" i="1"/>
  <c r="A958" i="1"/>
  <c r="C958" i="1" s="1"/>
  <c r="B957" i="1"/>
  <c r="C957" i="1" s="1"/>
  <c r="A957" i="1"/>
  <c r="C956" i="1"/>
  <c r="B956" i="1"/>
  <c r="A956" i="1"/>
  <c r="B955" i="1"/>
  <c r="A955" i="1"/>
  <c r="C955" i="1" s="1"/>
  <c r="B954" i="1"/>
  <c r="A954" i="1"/>
  <c r="C954" i="1" s="1"/>
  <c r="B953" i="1"/>
  <c r="A953" i="1"/>
  <c r="C953" i="1" s="1"/>
  <c r="B952" i="1"/>
  <c r="A952" i="1"/>
  <c r="C952" i="1" s="1"/>
  <c r="B951" i="1"/>
  <c r="C951" i="1" s="1"/>
  <c r="A951" i="1"/>
  <c r="B950" i="1"/>
  <c r="A950" i="1"/>
  <c r="C950" i="1" s="1"/>
  <c r="B949" i="1"/>
  <c r="C949" i="1" s="1"/>
  <c r="A949" i="1"/>
  <c r="C948" i="1"/>
  <c r="B948" i="1"/>
  <c r="A948" i="1"/>
  <c r="B947" i="1"/>
  <c r="A947" i="1"/>
  <c r="C947" i="1" s="1"/>
  <c r="B946" i="1"/>
  <c r="A946" i="1"/>
  <c r="C946" i="1" s="1"/>
  <c r="B945" i="1"/>
  <c r="A945" i="1"/>
  <c r="C945" i="1" s="1"/>
  <c r="B944" i="1"/>
  <c r="A944" i="1"/>
  <c r="C944" i="1" s="1"/>
  <c r="B943" i="1"/>
  <c r="C943" i="1" s="1"/>
  <c r="A943" i="1"/>
  <c r="B942" i="1"/>
  <c r="A942" i="1"/>
  <c r="C942" i="1" s="1"/>
  <c r="B941" i="1"/>
  <c r="C941" i="1" s="1"/>
  <c r="A941" i="1"/>
  <c r="C940" i="1"/>
  <c r="B940" i="1"/>
  <c r="A940" i="1"/>
  <c r="B939" i="1"/>
  <c r="A939" i="1"/>
  <c r="C939" i="1" s="1"/>
  <c r="B938" i="1"/>
  <c r="A938" i="1"/>
  <c r="C938" i="1" s="1"/>
  <c r="B937" i="1"/>
  <c r="A937" i="1"/>
  <c r="C937" i="1" s="1"/>
  <c r="B936" i="1"/>
  <c r="A936" i="1"/>
  <c r="C936" i="1" s="1"/>
  <c r="B935" i="1"/>
  <c r="C935" i="1" s="1"/>
  <c r="A935" i="1"/>
  <c r="B934" i="1"/>
  <c r="A934" i="1"/>
  <c r="C934" i="1" s="1"/>
  <c r="B933" i="1"/>
  <c r="C933" i="1" s="1"/>
  <c r="A933" i="1"/>
  <c r="C932" i="1"/>
  <c r="B932" i="1"/>
  <c r="A932" i="1"/>
  <c r="B931" i="1"/>
  <c r="A931" i="1"/>
  <c r="C931" i="1" s="1"/>
  <c r="B930" i="1"/>
  <c r="A930" i="1"/>
  <c r="C930" i="1" s="1"/>
  <c r="B929" i="1"/>
  <c r="B928" i="1"/>
  <c r="B927" i="1"/>
  <c r="B926" i="1"/>
  <c r="B925" i="1"/>
  <c r="B924" i="1"/>
  <c r="B923" i="1"/>
  <c r="B922" i="1"/>
  <c r="A922" i="1"/>
  <c r="C922" i="1" s="1"/>
  <c r="B921" i="1"/>
  <c r="A921" i="1"/>
  <c r="C921" i="1" s="1"/>
  <c r="B920" i="1"/>
  <c r="A920" i="1"/>
  <c r="C920" i="1" s="1"/>
  <c r="C919" i="1"/>
  <c r="B919" i="1"/>
  <c r="A919" i="1"/>
  <c r="B918" i="1"/>
  <c r="A918" i="1"/>
  <c r="C918" i="1" s="1"/>
  <c r="B917" i="1"/>
  <c r="C917" i="1" s="1"/>
  <c r="A917" i="1"/>
  <c r="C916" i="1"/>
  <c r="B916" i="1"/>
  <c r="A916" i="1"/>
  <c r="B915" i="1"/>
  <c r="A915" i="1"/>
  <c r="C915" i="1" s="1"/>
  <c r="B914" i="1"/>
  <c r="A914" i="1"/>
  <c r="C914" i="1" s="1"/>
  <c r="B913" i="1"/>
  <c r="A913" i="1"/>
  <c r="C913" i="1" s="1"/>
  <c r="B912" i="1"/>
  <c r="A912" i="1"/>
  <c r="C911" i="1"/>
  <c r="B911" i="1"/>
  <c r="A911" i="1"/>
  <c r="B910" i="1"/>
  <c r="A910" i="1"/>
  <c r="C910" i="1" s="1"/>
  <c r="B909" i="1"/>
  <c r="C909" i="1" s="1"/>
  <c r="A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C895" i="1"/>
  <c r="B895" i="1"/>
  <c r="A895" i="1"/>
  <c r="B894" i="1"/>
  <c r="A894" i="1"/>
  <c r="C894" i="1" s="1"/>
  <c r="B893" i="1"/>
  <c r="C892" i="1"/>
  <c r="B892" i="1"/>
  <c r="A892" i="1"/>
  <c r="B891" i="1"/>
  <c r="A891" i="1"/>
  <c r="C891" i="1" s="1"/>
  <c r="B890" i="1"/>
  <c r="A890" i="1"/>
  <c r="C890" i="1" s="1"/>
  <c r="B889" i="1"/>
  <c r="A889" i="1"/>
  <c r="C889" i="1" s="1"/>
  <c r="B888" i="1"/>
  <c r="C887" i="1"/>
  <c r="B887" i="1"/>
  <c r="A887" i="1"/>
  <c r="C886" i="1"/>
  <c r="B886" i="1"/>
  <c r="A886" i="1"/>
  <c r="B885" i="1"/>
  <c r="C885" i="1" s="1"/>
  <c r="A885" i="1"/>
  <c r="B884" i="1"/>
  <c r="B883" i="1"/>
  <c r="B882" i="1"/>
  <c r="B881" i="1"/>
  <c r="B880" i="1"/>
  <c r="B879" i="1"/>
  <c r="B878" i="1"/>
  <c r="B877" i="1"/>
  <c r="B876" i="1"/>
  <c r="D875" i="1"/>
  <c r="E875" i="1" s="1"/>
  <c r="B875" i="1"/>
  <c r="A875" i="1"/>
  <c r="C875" i="1" s="1"/>
  <c r="B874" i="1"/>
  <c r="A874" i="1"/>
  <c r="C874" i="1" s="1"/>
  <c r="B873" i="1"/>
  <c r="B872" i="1"/>
  <c r="B871" i="1"/>
  <c r="B870" i="1"/>
  <c r="B869" i="1"/>
  <c r="B868" i="1"/>
  <c r="B867" i="1"/>
  <c r="B866" i="1"/>
  <c r="A866" i="1"/>
  <c r="C866" i="1" s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C831" i="1"/>
  <c r="B831" i="1"/>
  <c r="A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A788" i="1"/>
  <c r="C788" i="1" s="1"/>
  <c r="B787" i="1"/>
  <c r="A787" i="1"/>
  <c r="C787" i="1" s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A773" i="1"/>
  <c r="C773" i="1" s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A750" i="1"/>
  <c r="C750" i="1" s="1"/>
  <c r="B749" i="1"/>
  <c r="A749" i="1"/>
  <c r="C749" i="1" s="1"/>
  <c r="B748" i="1"/>
  <c r="A748" i="1"/>
  <c r="C748" i="1" s="1"/>
  <c r="B747" i="1"/>
  <c r="A747" i="1"/>
  <c r="C747" i="1" s="1"/>
  <c r="B746" i="1"/>
  <c r="B745" i="1"/>
  <c r="B744" i="1"/>
  <c r="B743" i="1"/>
  <c r="B742" i="1"/>
  <c r="B741" i="1"/>
  <c r="A741" i="1"/>
  <c r="C741" i="1" s="1"/>
  <c r="B740" i="1"/>
  <c r="A740" i="1"/>
  <c r="C740" i="1" s="1"/>
  <c r="B739" i="1"/>
  <c r="B738" i="1"/>
  <c r="C738" i="1" s="1"/>
  <c r="A738" i="1"/>
  <c r="C737" i="1"/>
  <c r="B737" i="1"/>
  <c r="A737" i="1"/>
  <c r="B736" i="1"/>
  <c r="A736" i="1"/>
  <c r="C736" i="1" s="1"/>
  <c r="C735" i="1"/>
  <c r="B735" i="1"/>
  <c r="A735" i="1"/>
  <c r="B734" i="1"/>
  <c r="B733" i="1"/>
  <c r="A733" i="1"/>
  <c r="C733" i="1" s="1"/>
  <c r="B732" i="1"/>
  <c r="B731" i="1"/>
  <c r="B730" i="1"/>
  <c r="B729" i="1"/>
  <c r="B728" i="1"/>
  <c r="B727" i="1"/>
  <c r="B726" i="1"/>
  <c r="B725" i="1"/>
  <c r="B724" i="1"/>
  <c r="B723" i="1"/>
  <c r="B722" i="1"/>
  <c r="C722" i="1" s="1"/>
  <c r="A722" i="1"/>
  <c r="B721" i="1"/>
  <c r="B720" i="1"/>
  <c r="B719" i="1"/>
  <c r="B718" i="1"/>
  <c r="B717" i="1"/>
  <c r="B716" i="1"/>
  <c r="A716" i="1"/>
  <c r="C716" i="1" s="1"/>
  <c r="B715" i="1"/>
  <c r="A715" i="1"/>
  <c r="C715" i="1" s="1"/>
  <c r="B714" i="1"/>
  <c r="C714" i="1" s="1"/>
  <c r="A714" i="1"/>
  <c r="B713" i="1"/>
  <c r="B712" i="1"/>
  <c r="B711" i="1"/>
  <c r="B710" i="1"/>
  <c r="B709" i="1"/>
  <c r="A709" i="1"/>
  <c r="C709" i="1" s="1"/>
  <c r="B708" i="1"/>
  <c r="A708" i="1"/>
  <c r="C708" i="1" s="1"/>
  <c r="B707" i="1"/>
  <c r="A707" i="1"/>
  <c r="C707" i="1" s="1"/>
  <c r="B706" i="1"/>
  <c r="B705" i="1"/>
  <c r="B704" i="1"/>
  <c r="B703" i="1"/>
  <c r="B702" i="1"/>
  <c r="B701" i="1"/>
  <c r="B700" i="1"/>
  <c r="B699" i="1"/>
  <c r="B698" i="1"/>
  <c r="C698" i="1" s="1"/>
  <c r="A698" i="1"/>
  <c r="B697" i="1"/>
  <c r="B696" i="1"/>
  <c r="B695" i="1"/>
  <c r="B694" i="1"/>
  <c r="B693" i="1"/>
  <c r="B692" i="1"/>
  <c r="B691" i="1"/>
  <c r="B690" i="1"/>
  <c r="C690" i="1" s="1"/>
  <c r="A690" i="1"/>
  <c r="C689" i="1"/>
  <c r="B689" i="1"/>
  <c r="A689" i="1"/>
  <c r="B688" i="1"/>
  <c r="A688" i="1"/>
  <c r="C688" i="1" s="1"/>
  <c r="B687" i="1"/>
  <c r="B686" i="1"/>
  <c r="B685" i="1"/>
  <c r="B684" i="1"/>
  <c r="A684" i="1"/>
  <c r="C684" i="1" s="1"/>
  <c r="B683" i="1"/>
  <c r="A683" i="1"/>
  <c r="C683" i="1" s="1"/>
  <c r="B682" i="1"/>
  <c r="C682" i="1" s="1"/>
  <c r="A682" i="1"/>
  <c r="B681" i="1"/>
  <c r="B680" i="1"/>
  <c r="A680" i="1"/>
  <c r="C680" i="1" s="1"/>
  <c r="C679" i="1"/>
  <c r="B679" i="1"/>
  <c r="A679" i="1"/>
  <c r="C678" i="1"/>
  <c r="B678" i="1"/>
  <c r="A678" i="1"/>
  <c r="B677" i="1"/>
  <c r="A677" i="1"/>
  <c r="C677" i="1" s="1"/>
  <c r="B676" i="1"/>
  <c r="A676" i="1"/>
  <c r="C676" i="1" s="1"/>
  <c r="B675" i="1"/>
  <c r="B674" i="1"/>
  <c r="B673" i="1"/>
  <c r="B672" i="1"/>
  <c r="B671" i="1"/>
  <c r="B670" i="1"/>
  <c r="B669" i="1"/>
  <c r="B668" i="1"/>
  <c r="B667" i="1"/>
  <c r="A667" i="1"/>
  <c r="C667" i="1" s="1"/>
  <c r="B666" i="1"/>
  <c r="C666" i="1" s="1"/>
  <c r="A666" i="1"/>
  <c r="C665" i="1"/>
  <c r="B665" i="1"/>
  <c r="A665" i="1"/>
  <c r="B664" i="1"/>
  <c r="A664" i="1"/>
  <c r="C664" i="1" s="1"/>
  <c r="C663" i="1"/>
  <c r="B663" i="1"/>
  <c r="A663" i="1"/>
  <c r="C662" i="1"/>
  <c r="B662" i="1"/>
  <c r="A662" i="1"/>
  <c r="B661" i="1"/>
  <c r="A661" i="1"/>
  <c r="C661" i="1" s="1"/>
  <c r="B660" i="1"/>
  <c r="A660" i="1"/>
  <c r="C660" i="1" s="1"/>
  <c r="B659" i="1"/>
  <c r="A659" i="1"/>
  <c r="C659" i="1" s="1"/>
  <c r="B658" i="1"/>
  <c r="C658" i="1" s="1"/>
  <c r="A658" i="1"/>
  <c r="C657" i="1"/>
  <c r="B657" i="1"/>
  <c r="A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C641" i="1"/>
  <c r="B641" i="1"/>
  <c r="A641" i="1"/>
  <c r="B640" i="1"/>
  <c r="A640" i="1"/>
  <c r="C640" i="1" s="1"/>
  <c r="C639" i="1"/>
  <c r="B639" i="1"/>
  <c r="A639" i="1"/>
  <c r="C638" i="1"/>
  <c r="B638" i="1"/>
  <c r="A638" i="1"/>
  <c r="B637" i="1"/>
  <c r="B636" i="1"/>
  <c r="B635" i="1"/>
  <c r="B634" i="1"/>
  <c r="C634" i="1" s="1"/>
  <c r="A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A621" i="1"/>
  <c r="C621" i="1" s="1"/>
  <c r="B620" i="1"/>
  <c r="B619" i="1"/>
  <c r="B618" i="1"/>
  <c r="B617" i="1"/>
  <c r="B616" i="1"/>
  <c r="A616" i="1"/>
  <c r="C616" i="1" s="1"/>
  <c r="C615" i="1"/>
  <c r="B615" i="1"/>
  <c r="A615" i="1"/>
  <c r="C614" i="1"/>
  <c r="B614" i="1"/>
  <c r="A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A563" i="1"/>
  <c r="C563" i="1" s="1"/>
  <c r="B562" i="1"/>
  <c r="B561" i="1"/>
  <c r="B560" i="1"/>
  <c r="B559" i="1"/>
  <c r="B558" i="1"/>
  <c r="B557" i="1"/>
  <c r="B556" i="1"/>
  <c r="B555" i="1"/>
  <c r="B554" i="1"/>
  <c r="A554" i="1"/>
  <c r="B553" i="1"/>
  <c r="A553" i="1"/>
  <c r="C553" i="1" s="1"/>
  <c r="B552" i="1"/>
  <c r="A552" i="1"/>
  <c r="B551" i="1"/>
  <c r="C551" i="1" s="1"/>
  <c r="A551" i="1"/>
  <c r="C550" i="1"/>
  <c r="B550" i="1"/>
  <c r="A550" i="1"/>
  <c r="B549" i="1"/>
  <c r="A549" i="1"/>
  <c r="C549" i="1" s="1"/>
  <c r="B548" i="1"/>
  <c r="C548" i="1" s="1"/>
  <c r="A548" i="1"/>
  <c r="B547" i="1"/>
  <c r="A547" i="1"/>
  <c r="C547" i="1" s="1"/>
  <c r="B546" i="1"/>
  <c r="A546" i="1"/>
  <c r="B545" i="1"/>
  <c r="A545" i="1"/>
  <c r="C545" i="1" s="1"/>
  <c r="B544" i="1"/>
  <c r="A544" i="1"/>
  <c r="C544" i="1" s="1"/>
  <c r="C543" i="1"/>
  <c r="B543" i="1"/>
  <c r="A543" i="1"/>
  <c r="C542" i="1"/>
  <c r="B542" i="1"/>
  <c r="A542" i="1"/>
  <c r="C541" i="1"/>
  <c r="B541" i="1"/>
  <c r="A541" i="1"/>
  <c r="B540" i="1"/>
  <c r="C540" i="1" s="1"/>
  <c r="A540" i="1"/>
  <c r="B539" i="1"/>
  <c r="A539" i="1"/>
  <c r="C539" i="1" s="1"/>
  <c r="C538" i="1"/>
  <c r="B538" i="1"/>
  <c r="A538" i="1"/>
  <c r="B537" i="1"/>
  <c r="C537" i="1" s="1"/>
  <c r="A537" i="1"/>
  <c r="C536" i="1"/>
  <c r="B536" i="1"/>
  <c r="A536" i="1"/>
  <c r="B535" i="1"/>
  <c r="A535" i="1"/>
  <c r="C535" i="1" s="1"/>
  <c r="B534" i="1"/>
  <c r="A534" i="1"/>
  <c r="C534" i="1" s="1"/>
  <c r="C533" i="1"/>
  <c r="B533" i="1"/>
  <c r="A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A508" i="1"/>
  <c r="C508" i="1" s="1"/>
  <c r="B507" i="1"/>
  <c r="A507" i="1"/>
  <c r="C507" i="1" s="1"/>
  <c r="B506" i="1"/>
  <c r="B505" i="1"/>
  <c r="B504" i="1"/>
  <c r="B503" i="1"/>
  <c r="B502" i="1"/>
  <c r="B501" i="1"/>
  <c r="B500" i="1"/>
  <c r="B499" i="1"/>
  <c r="B498" i="1"/>
  <c r="B497" i="1"/>
  <c r="C496" i="1"/>
  <c r="B496" i="1"/>
  <c r="A496" i="1"/>
  <c r="B495" i="1"/>
  <c r="A495" i="1"/>
  <c r="C495" i="1" s="1"/>
  <c r="B494" i="1"/>
  <c r="A494" i="1"/>
  <c r="C494" i="1" s="1"/>
  <c r="C493" i="1"/>
  <c r="B493" i="1"/>
  <c r="A493" i="1"/>
  <c r="B492" i="1"/>
  <c r="A492" i="1"/>
  <c r="B491" i="1"/>
  <c r="A491" i="1"/>
  <c r="B490" i="1"/>
  <c r="A490" i="1"/>
  <c r="B489" i="1"/>
  <c r="A489" i="1"/>
  <c r="B488" i="1"/>
  <c r="A488" i="1"/>
  <c r="B487" i="1"/>
  <c r="A487" i="1"/>
  <c r="B486" i="1"/>
  <c r="A486" i="1"/>
  <c r="B485" i="1"/>
  <c r="A485" i="1"/>
  <c r="B484" i="1"/>
  <c r="A484" i="1"/>
  <c r="B483" i="1"/>
  <c r="A483" i="1"/>
  <c r="B482" i="1"/>
  <c r="A482" i="1"/>
  <c r="B481" i="1"/>
  <c r="A481" i="1"/>
  <c r="B480" i="1"/>
  <c r="A480" i="1"/>
  <c r="B479" i="1"/>
  <c r="A479" i="1"/>
  <c r="B478" i="1"/>
  <c r="A478" i="1"/>
  <c r="B477" i="1"/>
  <c r="A477" i="1"/>
  <c r="B476" i="1"/>
  <c r="A476" i="1"/>
  <c r="B475" i="1"/>
  <c r="A475" i="1"/>
  <c r="B474" i="1"/>
  <c r="A474" i="1"/>
  <c r="B473" i="1"/>
  <c r="A473" i="1"/>
  <c r="B472" i="1"/>
  <c r="A472" i="1"/>
  <c r="B471" i="1"/>
  <c r="A471" i="1"/>
  <c r="B470" i="1"/>
  <c r="A470" i="1"/>
  <c r="B469" i="1"/>
  <c r="A469" i="1"/>
  <c r="B468" i="1"/>
  <c r="A468" i="1"/>
  <c r="B467" i="1"/>
  <c r="A467" i="1"/>
  <c r="B466" i="1"/>
  <c r="A466" i="1"/>
  <c r="B465" i="1"/>
  <c r="A465" i="1"/>
  <c r="B464" i="1"/>
  <c r="A464" i="1"/>
  <c r="B463" i="1"/>
  <c r="A463" i="1"/>
  <c r="B462" i="1"/>
  <c r="A462" i="1"/>
  <c r="B461" i="1"/>
  <c r="A461" i="1"/>
  <c r="B460" i="1"/>
  <c r="A460" i="1"/>
  <c r="B459" i="1"/>
  <c r="A459" i="1"/>
  <c r="B458" i="1"/>
  <c r="A458" i="1"/>
  <c r="B457" i="1"/>
  <c r="A457" i="1"/>
  <c r="B456" i="1"/>
  <c r="A456" i="1"/>
  <c r="B455" i="1"/>
  <c r="A455" i="1"/>
  <c r="B454" i="1"/>
  <c r="A454" i="1"/>
  <c r="B453" i="1"/>
  <c r="A453" i="1"/>
  <c r="B452" i="1"/>
  <c r="A452" i="1"/>
  <c r="B451" i="1"/>
  <c r="A451" i="1"/>
  <c r="B450" i="1"/>
  <c r="A450" i="1"/>
  <c r="B449" i="1"/>
  <c r="A449" i="1"/>
  <c r="B448" i="1"/>
  <c r="A448" i="1"/>
  <c r="B447" i="1"/>
  <c r="A447" i="1"/>
  <c r="B446" i="1"/>
  <c r="A446" i="1"/>
  <c r="B445" i="1"/>
  <c r="A445" i="1"/>
  <c r="B444" i="1"/>
  <c r="A444" i="1"/>
  <c r="B443" i="1"/>
  <c r="A443" i="1"/>
  <c r="B442" i="1"/>
  <c r="A442" i="1"/>
  <c r="B441" i="1"/>
  <c r="A441" i="1"/>
  <c r="B440" i="1"/>
  <c r="A440" i="1"/>
  <c r="B439" i="1"/>
  <c r="A439" i="1"/>
  <c r="B438" i="1"/>
  <c r="A438" i="1"/>
  <c r="B437" i="1"/>
  <c r="A437" i="1"/>
  <c r="B436" i="1"/>
  <c r="A436" i="1"/>
  <c r="B435" i="1"/>
  <c r="A435" i="1"/>
  <c r="B434" i="1"/>
  <c r="A434" i="1"/>
  <c r="B433" i="1"/>
  <c r="A433" i="1"/>
  <c r="B432" i="1"/>
  <c r="A432" i="1"/>
  <c r="B431" i="1"/>
  <c r="A431" i="1"/>
  <c r="B430" i="1"/>
  <c r="A430" i="1"/>
  <c r="B429" i="1"/>
  <c r="A429" i="1"/>
  <c r="B428" i="1"/>
  <c r="A428" i="1"/>
  <c r="B427" i="1"/>
  <c r="A427" i="1"/>
  <c r="B426" i="1"/>
  <c r="A426" i="1"/>
  <c r="B425" i="1"/>
  <c r="A425" i="1"/>
  <c r="B424" i="1"/>
  <c r="A424" i="1"/>
  <c r="B423" i="1"/>
  <c r="A423" i="1"/>
  <c r="B422" i="1"/>
  <c r="A422" i="1"/>
  <c r="B421" i="1"/>
  <c r="A421" i="1"/>
  <c r="B420" i="1"/>
  <c r="A420" i="1"/>
  <c r="B419" i="1"/>
  <c r="A419" i="1"/>
  <c r="B418" i="1"/>
  <c r="A418" i="1"/>
  <c r="B417" i="1"/>
  <c r="A417" i="1"/>
  <c r="B416" i="1"/>
  <c r="A416" i="1"/>
  <c r="B415" i="1"/>
  <c r="A415" i="1"/>
  <c r="B414" i="1"/>
  <c r="A414" i="1"/>
  <c r="B413" i="1"/>
  <c r="A413" i="1"/>
  <c r="B412" i="1"/>
  <c r="A412" i="1"/>
  <c r="B411" i="1"/>
  <c r="A411" i="1"/>
  <c r="B410" i="1"/>
  <c r="A410" i="1"/>
  <c r="B409" i="1"/>
  <c r="A409" i="1"/>
  <c r="B408" i="1"/>
  <c r="A408" i="1"/>
  <c r="B407" i="1"/>
  <c r="A407" i="1"/>
  <c r="B406" i="1"/>
  <c r="A406" i="1"/>
  <c r="B405" i="1"/>
  <c r="A405" i="1"/>
  <c r="B404" i="1"/>
  <c r="A404" i="1"/>
  <c r="B403" i="1"/>
  <c r="A403" i="1"/>
  <c r="B402" i="1"/>
  <c r="A402" i="1"/>
  <c r="B401" i="1"/>
  <c r="A401" i="1"/>
  <c r="B400" i="1"/>
  <c r="A400" i="1"/>
  <c r="B399" i="1"/>
  <c r="A399" i="1"/>
  <c r="B398" i="1"/>
  <c r="A398" i="1"/>
  <c r="B397" i="1"/>
  <c r="A397" i="1"/>
  <c r="B396" i="1"/>
  <c r="A396" i="1"/>
  <c r="B395" i="1"/>
  <c r="A395" i="1"/>
  <c r="B394" i="1"/>
  <c r="A394" i="1"/>
  <c r="B393" i="1"/>
  <c r="A393" i="1"/>
  <c r="B392" i="1"/>
  <c r="A392" i="1"/>
  <c r="B391" i="1"/>
  <c r="A391" i="1"/>
  <c r="B390" i="1"/>
  <c r="A390" i="1"/>
  <c r="B389" i="1"/>
  <c r="A389" i="1"/>
  <c r="B388" i="1"/>
  <c r="A388" i="1"/>
  <c r="B387" i="1"/>
  <c r="A387" i="1"/>
  <c r="B386" i="1"/>
  <c r="A386" i="1"/>
  <c r="B385" i="1"/>
  <c r="A385" i="1"/>
  <c r="B384" i="1"/>
  <c r="A384" i="1"/>
  <c r="B383" i="1"/>
  <c r="A383" i="1"/>
  <c r="B382" i="1"/>
  <c r="A382" i="1"/>
  <c r="B381" i="1"/>
  <c r="A381" i="1"/>
  <c r="B380" i="1"/>
  <c r="A380" i="1"/>
  <c r="B379" i="1"/>
  <c r="A379" i="1"/>
  <c r="B378" i="1"/>
  <c r="A378" i="1"/>
  <c r="B377" i="1"/>
  <c r="A377" i="1"/>
  <c r="B376" i="1"/>
  <c r="A376" i="1"/>
  <c r="B375" i="1"/>
  <c r="A375" i="1"/>
  <c r="B374" i="1"/>
  <c r="A374" i="1"/>
  <c r="B373" i="1"/>
  <c r="A373" i="1"/>
  <c r="B372" i="1"/>
  <c r="A372" i="1"/>
  <c r="B371" i="1"/>
  <c r="A371" i="1"/>
  <c r="B370" i="1"/>
  <c r="C369" i="1"/>
  <c r="B369" i="1"/>
  <c r="A369" i="1"/>
  <c r="B368" i="1"/>
  <c r="A368" i="1"/>
  <c r="C368" i="1" s="1"/>
  <c r="B367" i="1"/>
  <c r="A367" i="1"/>
  <c r="C367" i="1" s="1"/>
  <c r="B366" i="1"/>
  <c r="A366" i="1"/>
  <c r="C366" i="1" s="1"/>
  <c r="B365" i="1"/>
  <c r="C365" i="1" s="1"/>
  <c r="A365" i="1"/>
  <c r="B364" i="1"/>
  <c r="B363" i="1"/>
  <c r="B362" i="1"/>
  <c r="B361" i="1"/>
  <c r="B360" i="1"/>
  <c r="B359" i="1"/>
  <c r="B358" i="1"/>
  <c r="A358" i="1"/>
  <c r="C358" i="1" s="1"/>
  <c r="B357" i="1"/>
  <c r="C357" i="1" s="1"/>
  <c r="A357" i="1"/>
  <c r="C356" i="1"/>
  <c r="B356" i="1"/>
  <c r="A356" i="1"/>
  <c r="B355" i="1"/>
  <c r="A355" i="1"/>
  <c r="C355" i="1" s="1"/>
  <c r="B354" i="1"/>
  <c r="A354" i="1"/>
  <c r="C354" i="1" s="1"/>
  <c r="B353" i="1"/>
  <c r="C352" i="1"/>
  <c r="B352" i="1"/>
  <c r="A352" i="1"/>
  <c r="B351" i="1"/>
  <c r="A351" i="1"/>
  <c r="C351" i="1" s="1"/>
  <c r="B350" i="1"/>
  <c r="B349" i="1"/>
  <c r="B348" i="1"/>
  <c r="B347" i="1"/>
  <c r="B346" i="1"/>
  <c r="B345" i="1"/>
  <c r="C344" i="1"/>
  <c r="B344" i="1"/>
  <c r="A344" i="1"/>
  <c r="B343" i="1"/>
  <c r="A343" i="1"/>
  <c r="C343" i="1" s="1"/>
  <c r="B342" i="1"/>
  <c r="A342" i="1"/>
  <c r="C342" i="1" s="1"/>
  <c r="B341" i="1"/>
  <c r="B340" i="1"/>
  <c r="B339" i="1"/>
  <c r="B338" i="1"/>
  <c r="A338" i="1"/>
  <c r="C338" i="1" s="1"/>
  <c r="C337" i="1"/>
  <c r="B337" i="1"/>
  <c r="A337" i="1"/>
  <c r="C336" i="1"/>
  <c r="B336" i="1"/>
  <c r="A336" i="1"/>
  <c r="B335" i="1"/>
  <c r="A335" i="1"/>
  <c r="C335" i="1" s="1"/>
  <c r="B334" i="1"/>
  <c r="A334" i="1"/>
  <c r="C334" i="1" s="1"/>
  <c r="B333" i="1"/>
  <c r="C333" i="1" s="1"/>
  <c r="A333" i="1"/>
  <c r="C332" i="1"/>
  <c r="B332" i="1"/>
  <c r="A332" i="1"/>
  <c r="B331" i="1"/>
  <c r="A331" i="1"/>
  <c r="C331" i="1" s="1"/>
  <c r="B330" i="1"/>
  <c r="A330" i="1"/>
  <c r="C330" i="1" s="1"/>
  <c r="C329" i="1"/>
  <c r="B329" i="1"/>
  <c r="A329" i="1"/>
  <c r="C328" i="1"/>
  <c r="B328" i="1"/>
  <c r="A328" i="1"/>
  <c r="B327" i="1"/>
  <c r="A327" i="1"/>
  <c r="C327" i="1" s="1"/>
  <c r="B326" i="1"/>
  <c r="A326" i="1"/>
  <c r="C326" i="1" s="1"/>
  <c r="B325" i="1"/>
  <c r="C325" i="1" s="1"/>
  <c r="A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C308" i="1"/>
  <c r="B308" i="1"/>
  <c r="A308" i="1"/>
  <c r="B307" i="1"/>
  <c r="A307" i="1"/>
  <c r="C307" i="1" s="1"/>
  <c r="B306" i="1"/>
  <c r="A306" i="1"/>
  <c r="C306" i="1" s="1"/>
  <c r="C305" i="1"/>
  <c r="B305" i="1"/>
  <c r="A305" i="1"/>
  <c r="C304" i="1"/>
  <c r="B304" i="1"/>
  <c r="A304" i="1"/>
  <c r="B303" i="1"/>
  <c r="B302" i="1"/>
  <c r="B301" i="1"/>
  <c r="B300" i="1"/>
  <c r="B299" i="1"/>
  <c r="B298" i="1"/>
  <c r="B297" i="1"/>
  <c r="C296" i="1"/>
  <c r="B296" i="1"/>
  <c r="A296" i="1"/>
  <c r="B295" i="1"/>
  <c r="A295" i="1"/>
  <c r="C295" i="1" s="1"/>
  <c r="B294" i="1"/>
  <c r="A294" i="1"/>
  <c r="C294" i="1" s="1"/>
  <c r="B293" i="1"/>
  <c r="C293" i="1" s="1"/>
  <c r="A293" i="1"/>
  <c r="C292" i="1"/>
  <c r="B292" i="1"/>
  <c r="A292" i="1"/>
  <c r="B291" i="1"/>
  <c r="A291" i="1"/>
  <c r="C291" i="1" s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A263" i="1"/>
  <c r="C263" i="1" s="1"/>
  <c r="B262" i="1"/>
  <c r="A262" i="1"/>
  <c r="C262" i="1" s="1"/>
  <c r="B261" i="1"/>
  <c r="C261" i="1" s="1"/>
  <c r="A261" i="1"/>
  <c r="C260" i="1"/>
  <c r="B260" i="1"/>
  <c r="A260" i="1"/>
  <c r="B259" i="1"/>
  <c r="A259" i="1"/>
  <c r="C259" i="1" s="1"/>
  <c r="B258" i="1"/>
  <c r="A258" i="1"/>
  <c r="C258" i="1" s="1"/>
  <c r="C257" i="1"/>
  <c r="B257" i="1"/>
  <c r="A257" i="1"/>
  <c r="C256" i="1"/>
  <c r="B256" i="1"/>
  <c r="A256" i="1"/>
  <c r="B255" i="1"/>
  <c r="A255" i="1"/>
  <c r="C255" i="1" s="1"/>
  <c r="B254" i="1"/>
  <c r="A254" i="1"/>
  <c r="C254" i="1" s="1"/>
  <c r="B253" i="1"/>
  <c r="C253" i="1" s="1"/>
  <c r="A253" i="1"/>
  <c r="C252" i="1"/>
  <c r="B252" i="1"/>
  <c r="A252" i="1"/>
  <c r="B251" i="1"/>
  <c r="A251" i="1"/>
  <c r="C251" i="1" s="1"/>
  <c r="B250" i="1"/>
  <c r="A250" i="1"/>
  <c r="C250" i="1" s="1"/>
  <c r="B249" i="1"/>
  <c r="B248" i="1"/>
  <c r="B247" i="1"/>
  <c r="B246" i="1"/>
  <c r="B245" i="1"/>
  <c r="B244" i="1"/>
  <c r="B243" i="1"/>
  <c r="A243" i="1"/>
  <c r="C243" i="1" s="1"/>
  <c r="B242" i="1"/>
  <c r="A242" i="1"/>
  <c r="C242" i="1" s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C228" i="1"/>
  <c r="B228" i="1"/>
  <c r="A228" i="1"/>
  <c r="B227" i="1"/>
  <c r="A227" i="1"/>
  <c r="C227" i="1" s="1"/>
  <c r="B226" i="1"/>
  <c r="A226" i="1"/>
  <c r="C226" i="1" s="1"/>
  <c r="C225" i="1"/>
  <c r="B225" i="1"/>
  <c r="A225" i="1"/>
  <c r="C224" i="1"/>
  <c r="B224" i="1"/>
  <c r="A224" i="1"/>
  <c r="B223" i="1"/>
  <c r="A223" i="1"/>
  <c r="C223" i="1" s="1"/>
  <c r="B222" i="1"/>
  <c r="A222" i="1"/>
  <c r="C222" i="1" s="1"/>
  <c r="B221" i="1"/>
  <c r="A221" i="1"/>
  <c r="C221" i="1" s="1"/>
  <c r="C220" i="1"/>
  <c r="B220" i="1"/>
  <c r="A220" i="1"/>
  <c r="B219" i="1"/>
  <c r="A219" i="1"/>
  <c r="C219" i="1" s="1"/>
  <c r="B218" i="1"/>
  <c r="A218" i="1"/>
  <c r="C218" i="1" s="1"/>
  <c r="C217" i="1"/>
  <c r="B217" i="1"/>
  <c r="A217" i="1"/>
  <c r="C216" i="1"/>
  <c r="B216" i="1"/>
  <c r="A216" i="1"/>
  <c r="B215" i="1"/>
  <c r="A215" i="1"/>
  <c r="C215" i="1" s="1"/>
  <c r="B214" i="1"/>
  <c r="A214" i="1"/>
  <c r="C214" i="1" s="1"/>
  <c r="B213" i="1"/>
  <c r="A213" i="1"/>
  <c r="C213" i="1" s="1"/>
  <c r="C212" i="1"/>
  <c r="B212" i="1"/>
  <c r="A212" i="1"/>
  <c r="B211" i="1"/>
  <c r="A211" i="1"/>
  <c r="C211" i="1" s="1"/>
  <c r="B210" i="1"/>
  <c r="A210" i="1"/>
  <c r="C210" i="1" s="1"/>
  <c r="C209" i="1"/>
  <c r="B209" i="1"/>
  <c r="A209" i="1"/>
  <c r="C208" i="1"/>
  <c r="B208" i="1"/>
  <c r="A208" i="1"/>
  <c r="B207" i="1"/>
  <c r="A207" i="1"/>
  <c r="C207" i="1" s="1"/>
  <c r="B206" i="1"/>
  <c r="A206" i="1"/>
  <c r="C206" i="1" s="1"/>
  <c r="B205" i="1"/>
  <c r="A205" i="1"/>
  <c r="C205" i="1" s="1"/>
  <c r="C204" i="1"/>
  <c r="B204" i="1"/>
  <c r="A204" i="1"/>
  <c r="B203" i="1"/>
  <c r="A203" i="1"/>
  <c r="C203" i="1" s="1"/>
  <c r="B202" i="1"/>
  <c r="A202" i="1"/>
  <c r="C202" i="1" s="1"/>
  <c r="C201" i="1"/>
  <c r="B201" i="1"/>
  <c r="A201" i="1"/>
  <c r="C200" i="1"/>
  <c r="B200" i="1"/>
  <c r="A200" i="1"/>
  <c r="B199" i="1"/>
  <c r="A199" i="1"/>
  <c r="C199" i="1" s="1"/>
  <c r="B198" i="1"/>
  <c r="A198" i="1"/>
  <c r="C198" i="1" s="1"/>
  <c r="B197" i="1"/>
  <c r="C197" i="1" s="1"/>
  <c r="A197" i="1"/>
  <c r="C196" i="1"/>
  <c r="B196" i="1"/>
  <c r="A196" i="1"/>
  <c r="B195" i="1"/>
  <c r="A195" i="1"/>
  <c r="C195" i="1" s="1"/>
  <c r="B194" i="1"/>
  <c r="A194" i="1"/>
  <c r="C194" i="1" s="1"/>
  <c r="C193" i="1"/>
  <c r="B193" i="1"/>
  <c r="A193" i="1"/>
  <c r="C192" i="1"/>
  <c r="B192" i="1"/>
  <c r="A192" i="1"/>
  <c r="B191" i="1"/>
  <c r="A191" i="1"/>
  <c r="C191" i="1" s="1"/>
  <c r="B190" i="1"/>
  <c r="A190" i="1"/>
  <c r="C190" i="1" s="1"/>
  <c r="B189" i="1"/>
  <c r="C189" i="1" s="1"/>
  <c r="A189" i="1"/>
  <c r="C188" i="1"/>
  <c r="B188" i="1"/>
  <c r="A188" i="1"/>
  <c r="B187" i="1"/>
  <c r="A187" i="1"/>
  <c r="C187" i="1" s="1"/>
  <c r="B186" i="1"/>
  <c r="A186" i="1"/>
  <c r="C186" i="1" s="1"/>
  <c r="C185" i="1"/>
  <c r="B185" i="1"/>
  <c r="A185" i="1"/>
  <c r="C184" i="1"/>
  <c r="B184" i="1"/>
  <c r="A184" i="1"/>
  <c r="B183" i="1"/>
  <c r="A183" i="1"/>
  <c r="C183" i="1" s="1"/>
  <c r="B182" i="1"/>
  <c r="A182" i="1"/>
  <c r="C182" i="1" s="1"/>
  <c r="B181" i="1"/>
  <c r="C181" i="1" s="1"/>
  <c r="A181" i="1"/>
  <c r="C180" i="1"/>
  <c r="B180" i="1"/>
  <c r="A180" i="1"/>
  <c r="B179" i="1"/>
  <c r="A179" i="1"/>
  <c r="C179" i="1" s="1"/>
  <c r="B178" i="1"/>
  <c r="A178" i="1"/>
  <c r="C178" i="1" s="1"/>
  <c r="C177" i="1"/>
  <c r="B177" i="1"/>
  <c r="A177" i="1"/>
  <c r="C176" i="1"/>
  <c r="B176" i="1"/>
  <c r="A176" i="1"/>
  <c r="B175" i="1"/>
  <c r="A175" i="1"/>
  <c r="C175" i="1" s="1"/>
  <c r="B174" i="1"/>
  <c r="A174" i="1"/>
  <c r="C174" i="1" s="1"/>
  <c r="B173" i="1"/>
  <c r="C173" i="1" s="1"/>
  <c r="A173" i="1"/>
  <c r="C172" i="1"/>
  <c r="B172" i="1"/>
  <c r="A172" i="1"/>
  <c r="B171" i="1"/>
  <c r="A171" i="1"/>
  <c r="C171" i="1" s="1"/>
  <c r="B170" i="1"/>
  <c r="A170" i="1"/>
  <c r="C170" i="1" s="1"/>
  <c r="C169" i="1"/>
  <c r="B169" i="1"/>
  <c r="A169" i="1"/>
  <c r="C168" i="1"/>
  <c r="B168" i="1"/>
  <c r="A168" i="1"/>
  <c r="B167" i="1"/>
  <c r="A167" i="1"/>
  <c r="C167" i="1" s="1"/>
  <c r="B166" i="1"/>
  <c r="A166" i="1"/>
  <c r="C166" i="1" s="1"/>
  <c r="B165" i="1"/>
  <c r="C165" i="1" s="1"/>
  <c r="A165" i="1"/>
  <c r="C164" i="1"/>
  <c r="B164" i="1"/>
  <c r="A164" i="1"/>
  <c r="B163" i="1"/>
  <c r="A163" i="1"/>
  <c r="C163" i="1" s="1"/>
  <c r="B162" i="1"/>
  <c r="A162" i="1"/>
  <c r="C162" i="1" s="1"/>
  <c r="C161" i="1"/>
  <c r="B161" i="1"/>
  <c r="A161" i="1"/>
  <c r="C160" i="1"/>
  <c r="B160" i="1"/>
  <c r="A160" i="1"/>
  <c r="B159" i="1"/>
  <c r="A159" i="1"/>
  <c r="C159" i="1" s="1"/>
  <c r="B158" i="1"/>
  <c r="A158" i="1"/>
  <c r="C158" i="1" s="1"/>
  <c r="B157" i="1"/>
  <c r="C157" i="1" s="1"/>
  <c r="A157" i="1"/>
  <c r="C156" i="1"/>
  <c r="B156" i="1"/>
  <c r="A156" i="1"/>
  <c r="B155" i="1"/>
  <c r="A155" i="1"/>
  <c r="C155" i="1" s="1"/>
  <c r="B154" i="1"/>
  <c r="A154" i="1"/>
  <c r="C154" i="1" s="1"/>
  <c r="C153" i="1"/>
  <c r="B153" i="1"/>
  <c r="A153" i="1"/>
  <c r="C152" i="1"/>
  <c r="B152" i="1"/>
  <c r="A152" i="1"/>
  <c r="B151" i="1"/>
  <c r="A151" i="1"/>
  <c r="C151" i="1" s="1"/>
  <c r="B150" i="1"/>
  <c r="A150" i="1"/>
  <c r="C150" i="1" s="1"/>
  <c r="B149" i="1"/>
  <c r="C149" i="1" s="1"/>
  <c r="A149" i="1"/>
  <c r="C148" i="1"/>
  <c r="B148" i="1"/>
  <c r="A148" i="1"/>
  <c r="B147" i="1"/>
  <c r="A147" i="1"/>
  <c r="C147" i="1" s="1"/>
  <c r="B146" i="1"/>
  <c r="A146" i="1"/>
  <c r="C146" i="1" s="1"/>
  <c r="C145" i="1"/>
  <c r="B145" i="1"/>
  <c r="A145" i="1"/>
  <c r="C144" i="1"/>
  <c r="B144" i="1"/>
  <c r="A144" i="1"/>
  <c r="B143" i="1"/>
  <c r="A143" i="1"/>
  <c r="C143" i="1" s="1"/>
  <c r="B142" i="1"/>
  <c r="A142" i="1"/>
  <c r="C142" i="1" s="1"/>
  <c r="B141" i="1"/>
  <c r="C141" i="1" s="1"/>
  <c r="A141" i="1"/>
  <c r="C140" i="1"/>
  <c r="B140" i="1"/>
  <c r="A140" i="1"/>
  <c r="B139" i="1"/>
  <c r="A139" i="1"/>
  <c r="C139" i="1" s="1"/>
  <c r="B138" i="1"/>
  <c r="A138" i="1"/>
  <c r="C138" i="1" s="1"/>
  <c r="C137" i="1"/>
  <c r="B137" i="1"/>
  <c r="A137" i="1"/>
  <c r="C136" i="1"/>
  <c r="B136" i="1"/>
  <c r="A136" i="1"/>
  <c r="B135" i="1"/>
  <c r="A135" i="1"/>
  <c r="C135" i="1" s="1"/>
  <c r="B134" i="1"/>
  <c r="A134" i="1"/>
  <c r="C134" i="1" s="1"/>
  <c r="B133" i="1"/>
  <c r="C133" i="1" s="1"/>
  <c r="A133" i="1"/>
  <c r="C132" i="1"/>
  <c r="B132" i="1"/>
  <c r="A132" i="1"/>
  <c r="B131" i="1"/>
  <c r="A131" i="1"/>
  <c r="C131" i="1" s="1"/>
  <c r="B130" i="1"/>
  <c r="A130" i="1"/>
  <c r="C130" i="1" s="1"/>
  <c r="C129" i="1"/>
  <c r="B129" i="1"/>
  <c r="A129" i="1"/>
  <c r="C128" i="1"/>
  <c r="B128" i="1"/>
  <c r="A128" i="1"/>
  <c r="B127" i="1"/>
  <c r="A127" i="1"/>
  <c r="C127" i="1" s="1"/>
  <c r="B126" i="1"/>
  <c r="A126" i="1"/>
  <c r="C126" i="1" s="1"/>
  <c r="B125" i="1"/>
  <c r="C125" i="1" s="1"/>
  <c r="A125" i="1"/>
  <c r="C124" i="1"/>
  <c r="B124" i="1"/>
  <c r="A124" i="1"/>
  <c r="B123" i="1"/>
  <c r="A123" i="1"/>
  <c r="C123" i="1" s="1"/>
  <c r="B122" i="1"/>
  <c r="A122" i="1"/>
  <c r="C122" i="1" s="1"/>
  <c r="C121" i="1"/>
  <c r="B121" i="1"/>
  <c r="A121" i="1"/>
  <c r="C120" i="1"/>
  <c r="B120" i="1"/>
  <c r="A120" i="1"/>
  <c r="B119" i="1"/>
  <c r="C119" i="1" s="1"/>
  <c r="A119" i="1"/>
  <c r="B118" i="1"/>
  <c r="A118" i="1"/>
  <c r="C118" i="1" s="1"/>
  <c r="B117" i="1"/>
  <c r="C117" i="1" s="1"/>
  <c r="A117" i="1"/>
  <c r="C116" i="1"/>
  <c r="B116" i="1"/>
  <c r="A116" i="1"/>
  <c r="B115" i="1"/>
  <c r="A115" i="1"/>
  <c r="C115" i="1" s="1"/>
  <c r="B114" i="1"/>
  <c r="A114" i="1"/>
  <c r="C114" i="1" s="1"/>
  <c r="C113" i="1"/>
  <c r="B113" i="1"/>
  <c r="A113" i="1"/>
  <c r="C112" i="1"/>
  <c r="B112" i="1"/>
  <c r="A112" i="1"/>
  <c r="B111" i="1"/>
  <c r="C111" i="1" s="1"/>
  <c r="A111" i="1"/>
  <c r="B110" i="1"/>
  <c r="A110" i="1"/>
  <c r="C110" i="1" s="1"/>
  <c r="B109" i="1"/>
  <c r="C109" i="1" s="1"/>
  <c r="A109" i="1"/>
  <c r="C108" i="1"/>
  <c r="B108" i="1"/>
  <c r="A108" i="1"/>
  <c r="B107" i="1"/>
  <c r="A107" i="1"/>
  <c r="C107" i="1" s="1"/>
  <c r="B106" i="1"/>
  <c r="A106" i="1"/>
  <c r="C106" i="1" s="1"/>
  <c r="C105" i="1"/>
  <c r="B105" i="1"/>
  <c r="A105" i="1"/>
  <c r="C104" i="1"/>
  <c r="B104" i="1"/>
  <c r="A104" i="1"/>
  <c r="B103" i="1"/>
  <c r="C103" i="1" s="1"/>
  <c r="A103" i="1"/>
  <c r="B102" i="1"/>
  <c r="A102" i="1"/>
  <c r="C102" i="1" s="1"/>
  <c r="B101" i="1"/>
  <c r="C101" i="1" s="1"/>
  <c r="A101" i="1"/>
  <c r="C100" i="1"/>
  <c r="B100" i="1"/>
  <c r="A100" i="1"/>
  <c r="B99" i="1"/>
  <c r="A99" i="1"/>
  <c r="C99" i="1" s="1"/>
  <c r="B98" i="1"/>
  <c r="A98" i="1"/>
  <c r="C98" i="1" s="1"/>
  <c r="C97" i="1"/>
  <c r="B97" i="1"/>
  <c r="A97" i="1"/>
  <c r="C96" i="1"/>
  <c r="B96" i="1"/>
  <c r="A96" i="1"/>
  <c r="B95" i="1"/>
  <c r="C95" i="1" s="1"/>
  <c r="A95" i="1"/>
  <c r="B94" i="1"/>
  <c r="A94" i="1"/>
  <c r="C94" i="1" s="1"/>
  <c r="B93" i="1"/>
  <c r="C93" i="1" s="1"/>
  <c r="A93" i="1"/>
  <c r="C92" i="1"/>
  <c r="B92" i="1"/>
  <c r="A92" i="1"/>
  <c r="B91" i="1"/>
  <c r="A91" i="1"/>
  <c r="C91" i="1" s="1"/>
  <c r="B90" i="1"/>
  <c r="C89" i="1"/>
  <c r="B89" i="1"/>
  <c r="A89" i="1"/>
  <c r="C88" i="1"/>
  <c r="B88" i="1"/>
  <c r="A88" i="1"/>
  <c r="B87" i="1"/>
  <c r="C87" i="1" s="1"/>
  <c r="A87" i="1"/>
  <c r="B86" i="1"/>
  <c r="A86" i="1"/>
  <c r="C86" i="1" s="1"/>
  <c r="B85" i="1"/>
  <c r="C85" i="1" s="1"/>
  <c r="A85" i="1"/>
  <c r="C84" i="1"/>
  <c r="B84" i="1"/>
  <c r="A84" i="1"/>
  <c r="B83" i="1"/>
  <c r="A83" i="1"/>
  <c r="C83" i="1" s="1"/>
  <c r="B82" i="1"/>
  <c r="A82" i="1"/>
  <c r="C82" i="1" s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A59" i="1"/>
  <c r="C59" i="1" s="1"/>
  <c r="B58" i="1"/>
  <c r="A58" i="1"/>
  <c r="C58" i="1" s="1"/>
  <c r="B57" i="1"/>
  <c r="C57" i="1" s="1"/>
  <c r="A57" i="1"/>
  <c r="C56" i="1"/>
  <c r="B56" i="1"/>
  <c r="A56" i="1"/>
  <c r="B55" i="1"/>
  <c r="C55" i="1" s="1"/>
  <c r="A55" i="1"/>
  <c r="B54" i="1"/>
  <c r="A54" i="1"/>
  <c r="C54" i="1" s="1"/>
  <c r="B53" i="1"/>
  <c r="C53" i="1" s="1"/>
  <c r="A53" i="1"/>
  <c r="B52" i="1"/>
  <c r="B51" i="1"/>
  <c r="B50" i="1"/>
  <c r="B49" i="1"/>
  <c r="C49" i="1" s="1"/>
  <c r="A49" i="1"/>
  <c r="C48" i="1"/>
  <c r="B48" i="1"/>
  <c r="A48" i="1"/>
  <c r="B47" i="1"/>
  <c r="B46" i="1"/>
  <c r="B45" i="1"/>
  <c r="C44" i="1"/>
  <c r="B44" i="1"/>
  <c r="A44" i="1"/>
  <c r="B43" i="1"/>
  <c r="A43" i="1"/>
  <c r="C43" i="1" s="1"/>
  <c r="B42" i="1"/>
  <c r="A42" i="1"/>
  <c r="C42" i="1" s="1"/>
  <c r="C41" i="1"/>
  <c r="B41" i="1"/>
  <c r="A41" i="1"/>
  <c r="B40" i="1"/>
  <c r="B39" i="1"/>
  <c r="B38" i="1"/>
  <c r="B37" i="1"/>
  <c r="B36" i="1"/>
  <c r="B35" i="1"/>
  <c r="B34" i="1"/>
  <c r="A34" i="1"/>
  <c r="C34" i="1" s="1"/>
  <c r="D34" i="1" s="1"/>
  <c r="C33" i="1"/>
  <c r="B33" i="1"/>
  <c r="A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G2" i="1"/>
  <c r="E2" i="1"/>
  <c r="B2" i="1"/>
  <c r="D87" i="1" l="1"/>
  <c r="D88" i="1"/>
  <c r="D89" i="1" s="1"/>
  <c r="D327" i="1"/>
  <c r="D328" i="1"/>
  <c r="G34" i="1"/>
  <c r="E34" i="1"/>
  <c r="F2" i="1"/>
  <c r="H2" i="1" s="1"/>
  <c r="D356" i="1"/>
  <c r="D495" i="1"/>
  <c r="D496" i="1" s="1"/>
  <c r="D258" i="1"/>
  <c r="D259" i="1" s="1"/>
  <c r="D344" i="1"/>
  <c r="D227" i="1"/>
  <c r="D338" i="1"/>
  <c r="D357" i="1"/>
  <c r="D44" i="1"/>
  <c r="D358" i="1"/>
  <c r="D54" i="1"/>
  <c r="D55" i="1" s="1"/>
  <c r="D86" i="1"/>
  <c r="D306" i="1"/>
  <c r="D352" i="1"/>
  <c r="D536" i="1"/>
  <c r="D228" i="1"/>
  <c r="D307" i="1"/>
  <c r="D537" i="1"/>
  <c r="D788" i="1"/>
  <c r="D305" i="1"/>
  <c r="D329" i="1"/>
  <c r="D330" i="1" s="1"/>
  <c r="D369" i="1"/>
  <c r="D493" i="1"/>
  <c r="C554" i="1"/>
  <c r="D690" i="1"/>
  <c r="D716" i="1"/>
  <c r="D977" i="1"/>
  <c r="D616" i="1"/>
  <c r="D1066" i="1"/>
  <c r="D538" i="1"/>
  <c r="D539" i="1" s="1"/>
  <c r="C546" i="1"/>
  <c r="D659" i="1"/>
  <c r="D922" i="1"/>
  <c r="C552" i="1"/>
  <c r="D640" i="1"/>
  <c r="D641" i="1" s="1"/>
  <c r="D708" i="1"/>
  <c r="D749" i="1"/>
  <c r="D1016" i="1"/>
  <c r="D1065" i="1"/>
  <c r="D1120" i="1"/>
  <c r="D1512" i="1"/>
  <c r="D1513" i="1"/>
  <c r="D1532" i="1"/>
  <c r="D1571" i="1"/>
  <c r="D1242" i="1"/>
  <c r="D1347" i="1"/>
  <c r="D920" i="1"/>
  <c r="F875" i="1"/>
  <c r="G875" i="1"/>
  <c r="H875" i="1" s="1"/>
  <c r="I875" i="1" s="1"/>
  <c r="C912" i="1"/>
  <c r="D978" i="1"/>
  <c r="D1067" i="1"/>
  <c r="D1312" i="1"/>
  <c r="D921" i="1"/>
  <c r="C1153" i="1"/>
  <c r="D1466" i="1"/>
  <c r="D1467" i="1" s="1"/>
  <c r="D1547" i="1"/>
  <c r="D1572" i="1"/>
  <c r="D1386" i="1"/>
  <c r="C1129" i="1"/>
  <c r="D1313" i="1"/>
  <c r="D1314" i="1" s="1"/>
  <c r="C1390" i="1"/>
  <c r="D1121" i="1"/>
  <c r="D1243" i="1"/>
  <c r="D1244" i="1" s="1"/>
  <c r="D1480" i="1"/>
  <c r="D1101" i="1"/>
  <c r="C1177" i="1"/>
  <c r="C1169" i="1"/>
  <c r="F1477" i="1"/>
  <c r="H1477" i="1" s="1"/>
  <c r="I1477" i="1" s="1"/>
  <c r="C1350" i="1"/>
  <c r="C1372" i="1"/>
  <c r="C1406" i="1"/>
  <c r="D1484" i="1"/>
  <c r="D1544" i="1"/>
  <c r="D1548" i="1"/>
  <c r="D1581" i="1"/>
  <c r="C1412" i="1"/>
  <c r="D1478" i="1"/>
  <c r="D1573" i="1"/>
  <c r="D1574" i="1" s="1"/>
  <c r="D1502" i="1"/>
  <c r="D1503" i="1" s="1"/>
  <c r="C1374" i="1"/>
  <c r="C1388" i="1"/>
  <c r="D1479" i="1"/>
  <c r="D1593" i="1"/>
  <c r="D1596" i="1"/>
  <c r="D1490" i="1"/>
  <c r="D1536" i="1"/>
  <c r="D1537" i="1" s="1"/>
  <c r="D1584" i="1"/>
  <c r="D1585" i="1"/>
  <c r="D1587" i="1"/>
  <c r="D1470" i="1"/>
  <c r="G1483" i="1"/>
  <c r="E1483" i="1"/>
  <c r="D1485" i="1"/>
  <c r="D1504" i="1"/>
  <c r="D1505" i="1"/>
  <c r="D1553" i="1"/>
  <c r="D1569" i="1"/>
  <c r="D1597" i="1"/>
  <c r="G1630" i="1"/>
  <c r="E1630" i="1"/>
  <c r="D1650" i="1"/>
  <c r="G1707" i="1"/>
  <c r="E1707" i="1"/>
  <c r="D1720" i="1"/>
  <c r="D1514" i="1"/>
  <c r="D1570" i="1"/>
  <c r="D1586" i="1"/>
  <c r="C1621" i="1"/>
  <c r="D1654" i="1"/>
  <c r="C1680" i="1"/>
  <c r="C1693" i="1"/>
  <c r="D1792" i="1"/>
  <c r="C1797" i="1"/>
  <c r="D1908" i="1"/>
  <c r="E1914" i="1"/>
  <c r="D1623" i="1"/>
  <c r="D1652" i="1"/>
  <c r="D1685" i="1"/>
  <c r="I1691" i="1"/>
  <c r="D1817" i="1"/>
  <c r="D1852" i="1"/>
  <c r="D1889" i="1"/>
  <c r="D1906" i="1"/>
  <c r="D1909" i="1"/>
  <c r="D1949" i="1"/>
  <c r="H1643" i="1"/>
  <c r="I1643" i="1" s="1"/>
  <c r="F1643" i="1"/>
  <c r="H1691" i="1"/>
  <c r="F1691" i="1"/>
  <c r="D1712" i="1"/>
  <c r="D1841" i="1"/>
  <c r="D1842" i="1" s="1"/>
  <c r="D1631" i="1"/>
  <c r="G1643" i="1"/>
  <c r="G1691" i="1"/>
  <c r="E1786" i="1"/>
  <c r="D1793" i="1"/>
  <c r="D1881" i="1"/>
  <c r="D1642" i="1"/>
  <c r="D1655" i="1"/>
  <c r="D1672" i="1"/>
  <c r="D1724" i="1"/>
  <c r="D1777" i="1"/>
  <c r="D1807" i="1"/>
  <c r="D1905" i="1"/>
  <c r="G2094" i="1"/>
  <c r="E2094" i="1"/>
  <c r="D1651" i="1"/>
  <c r="D1667" i="1"/>
  <c r="C1677" i="1"/>
  <c r="C1725" i="1"/>
  <c r="C1805" i="1"/>
  <c r="D1884" i="1"/>
  <c r="C1893" i="1"/>
  <c r="D1907" i="1"/>
  <c r="C1917" i="1"/>
  <c r="C1605" i="1"/>
  <c r="D1606" i="1" s="1"/>
  <c r="C1656" i="1"/>
  <c r="D1679" i="1"/>
  <c r="D1690" i="1"/>
  <c r="D1689" i="1"/>
  <c r="D1692" i="1"/>
  <c r="C1717" i="1"/>
  <c r="D1808" i="1"/>
  <c r="D1809" i="1" s="1"/>
  <c r="D1816" i="1"/>
  <c r="D1890" i="1"/>
  <c r="G1939" i="1"/>
  <c r="D2147" i="1"/>
  <c r="D2066" i="1"/>
  <c r="D1981" i="1"/>
  <c r="D1999" i="1"/>
  <c r="C2040" i="1"/>
  <c r="D2067" i="1"/>
  <c r="D2095" i="1"/>
  <c r="D2079" i="1"/>
  <c r="C2080" i="1"/>
  <c r="D2099" i="1"/>
  <c r="F1939" i="1"/>
  <c r="H1939" i="1"/>
  <c r="I1939" i="1" s="1"/>
  <c r="D1990" i="1"/>
  <c r="G2062" i="1"/>
  <c r="E2062" i="1"/>
  <c r="G2204" i="1"/>
  <c r="E2204" i="1"/>
  <c r="E2110" i="1"/>
  <c r="G2110" i="1"/>
  <c r="D2113" i="1"/>
  <c r="D2215" i="1"/>
  <c r="E2386" i="1"/>
  <c r="G2386" i="1"/>
  <c r="D2111" i="1"/>
  <c r="D2112" i="1" s="1"/>
  <c r="D2129" i="1"/>
  <c r="D2142" i="1"/>
  <c r="D2169" i="1"/>
  <c r="D2421" i="1"/>
  <c r="D2109" i="1"/>
  <c r="D2216" i="1"/>
  <c r="D2217" i="1" s="1"/>
  <c r="C2108" i="1"/>
  <c r="D2268" i="1"/>
  <c r="D2194" i="1"/>
  <c r="D2267" i="1"/>
  <c r="C2414" i="1"/>
  <c r="D2175" i="1"/>
  <c r="C2190" i="1"/>
  <c r="D2290" i="1"/>
  <c r="D2359" i="1"/>
  <c r="D2200" i="1"/>
  <c r="D2422" i="1"/>
  <c r="D2153" i="1"/>
  <c r="D2291" i="1"/>
  <c r="D2384" i="1"/>
  <c r="D2385" i="1" s="1"/>
  <c r="D2141" i="1"/>
  <c r="D2128" i="1"/>
  <c r="D2174" i="1"/>
  <c r="C2230" i="1"/>
  <c r="G2358" i="1"/>
  <c r="E2358" i="1"/>
  <c r="E2420" i="1"/>
  <c r="G2420" i="1"/>
  <c r="D2426" i="1"/>
  <c r="E2534" i="1"/>
  <c r="G2534" i="1"/>
  <c r="D2537" i="1"/>
  <c r="D2538" i="1" s="1"/>
  <c r="D2583" i="1"/>
  <c r="D2269" i="1"/>
  <c r="D2357" i="1"/>
  <c r="D2405" i="1"/>
  <c r="D2406" i="1"/>
  <c r="C2423" i="1"/>
  <c r="D2427" i="1"/>
  <c r="C2442" i="1"/>
  <c r="D2540" i="1"/>
  <c r="C2438" i="1"/>
  <c r="D2547" i="1"/>
  <c r="D2535" i="1"/>
  <c r="D2551" i="1"/>
  <c r="C2434" i="1"/>
  <c r="D2552" i="1"/>
  <c r="D2536" i="1"/>
  <c r="G2582" i="1"/>
  <c r="E2582" i="1"/>
  <c r="G2597" i="1"/>
  <c r="E2597" i="1"/>
  <c r="E2688" i="1"/>
  <c r="G2688" i="1"/>
  <c r="C2430" i="1"/>
  <c r="D2541" i="1"/>
  <c r="D2588" i="1"/>
  <c r="C2613" i="1"/>
  <c r="D2663" i="1"/>
  <c r="D2664" i="1" s="1"/>
  <c r="D2676" i="1"/>
  <c r="G2864" i="1"/>
  <c r="E2864" i="1"/>
  <c r="C2584" i="1"/>
  <c r="D2589" i="1"/>
  <c r="G2759" i="1"/>
  <c r="E2759" i="1"/>
  <c r="D2610" i="1"/>
  <c r="D2689" i="1"/>
  <c r="D2776" i="1"/>
  <c r="C2718" i="1"/>
  <c r="C2799" i="1"/>
  <c r="D2865" i="1"/>
  <c r="D2760" i="1"/>
  <c r="C2721" i="1"/>
  <c r="D2773" i="1"/>
  <c r="D2866" i="1"/>
  <c r="C2796" i="1"/>
  <c r="C2828" i="1"/>
  <c r="D2879" i="1"/>
  <c r="D3047" i="1"/>
  <c r="D3043" i="1"/>
  <c r="D3057" i="1"/>
  <c r="D3061" i="1"/>
  <c r="D2969" i="1"/>
  <c r="D2867" i="1"/>
  <c r="E2968" i="1"/>
  <c r="G2968" i="1"/>
  <c r="D3021" i="1"/>
  <c r="C2800" i="1"/>
  <c r="C2832" i="1"/>
  <c r="D3041" i="1"/>
  <c r="D3042" i="1" s="1"/>
  <c r="C2820" i="1"/>
  <c r="C2872" i="1"/>
  <c r="D2959" i="1"/>
  <c r="C2917" i="1"/>
  <c r="D2950" i="1"/>
  <c r="E2967" i="1"/>
  <c r="C3034" i="1"/>
  <c r="C3036" i="1"/>
  <c r="D3065" i="1"/>
  <c r="C2890" i="1"/>
  <c r="C2922" i="1"/>
  <c r="C3033" i="1"/>
  <c r="C3035" i="1"/>
  <c r="C2909" i="1"/>
  <c r="C2914" i="1"/>
  <c r="C2957" i="1"/>
  <c r="D3009" i="1"/>
  <c r="C2941" i="1"/>
  <c r="C2970" i="1"/>
  <c r="C2973" i="1"/>
  <c r="C2986" i="1"/>
  <c r="C3005" i="1"/>
  <c r="D3159" i="1"/>
  <c r="D3069" i="1"/>
  <c r="D3093" i="1"/>
  <c r="D3103" i="1"/>
  <c r="C3022" i="1"/>
  <c r="I30" i="3"/>
  <c r="F51" i="3"/>
  <c r="H51" i="3" s="1"/>
  <c r="I51" i="3" s="1"/>
  <c r="C3128" i="1"/>
  <c r="I38" i="3"/>
  <c r="H59" i="3"/>
  <c r="F59" i="3"/>
  <c r="I75" i="3"/>
  <c r="I102" i="3"/>
  <c r="A685" i="1" s="1"/>
  <c r="C685" i="1" s="1"/>
  <c r="I139" i="3"/>
  <c r="I166" i="3"/>
  <c r="I203" i="3"/>
  <c r="I247" i="3"/>
  <c r="I263" i="3"/>
  <c r="A1336" i="1" s="1"/>
  <c r="C1336" i="1" s="1"/>
  <c r="F293" i="3"/>
  <c r="H293" i="3" s="1"/>
  <c r="I293" i="3" s="1"/>
  <c r="A1414" i="1" s="1"/>
  <c r="C1414" i="1" s="1"/>
  <c r="D3079" i="1"/>
  <c r="I5" i="3"/>
  <c r="I19" i="3"/>
  <c r="H67" i="3"/>
  <c r="I67" i="3" s="1"/>
  <c r="F67" i="3"/>
  <c r="H119" i="3"/>
  <c r="I119" i="3" s="1"/>
  <c r="F119" i="3"/>
  <c r="F127" i="3"/>
  <c r="H127" i="3" s="1"/>
  <c r="I127" i="3" s="1"/>
  <c r="A731" i="1" s="1"/>
  <c r="C731" i="1" s="1"/>
  <c r="I176" i="3"/>
  <c r="H183" i="3"/>
  <c r="I183" i="3" s="1"/>
  <c r="F183" i="3"/>
  <c r="F191" i="3"/>
  <c r="H191" i="3" s="1"/>
  <c r="I191" i="3" s="1"/>
  <c r="H283" i="3"/>
  <c r="F283" i="3"/>
  <c r="F911" i="3"/>
  <c r="H911" i="3" s="1"/>
  <c r="I911" i="3" s="1"/>
  <c r="A2756" i="1" s="1"/>
  <c r="C2756" i="1" s="1"/>
  <c r="H1107" i="3"/>
  <c r="F1107" i="3"/>
  <c r="D3141" i="1"/>
  <c r="H19" i="3"/>
  <c r="H112" i="3"/>
  <c r="I112" i="3" s="1"/>
  <c r="H176" i="3"/>
  <c r="I259" i="3"/>
  <c r="A1328" i="1" s="1"/>
  <c r="C1328" i="1" s="1"/>
  <c r="I281" i="3"/>
  <c r="H458" i="3"/>
  <c r="F458" i="3"/>
  <c r="D3129" i="1"/>
  <c r="D3133" i="1"/>
  <c r="C3136" i="1"/>
  <c r="H7" i="3"/>
  <c r="F7" i="3"/>
  <c r="F27" i="3"/>
  <c r="H27" i="3" s="1"/>
  <c r="I27" i="3" s="1"/>
  <c r="I70" i="3"/>
  <c r="I134" i="3"/>
  <c r="I171" i="3"/>
  <c r="A924" i="1" s="1"/>
  <c r="C924" i="1" s="1"/>
  <c r="I198" i="3"/>
  <c r="I230" i="3"/>
  <c r="D3124" i="1"/>
  <c r="H35" i="3"/>
  <c r="I35" i="3" s="1"/>
  <c r="F35" i="3"/>
  <c r="F87" i="3"/>
  <c r="H87" i="3" s="1"/>
  <c r="I87" i="3" s="1"/>
  <c r="H95" i="3"/>
  <c r="F95" i="3"/>
  <c r="H107" i="3"/>
  <c r="I107" i="3" s="1"/>
  <c r="I144" i="3"/>
  <c r="H151" i="3"/>
  <c r="I151" i="3" s="1"/>
  <c r="F151" i="3"/>
  <c r="F159" i="3"/>
  <c r="H159" i="3" s="1"/>
  <c r="I159" i="3" s="1"/>
  <c r="H171" i="3"/>
  <c r="F215" i="3"/>
  <c r="H215" i="3"/>
  <c r="H239" i="3"/>
  <c r="D3142" i="1"/>
  <c r="H43" i="3"/>
  <c r="I43" i="3" s="1"/>
  <c r="F43" i="3"/>
  <c r="H80" i="3"/>
  <c r="I80" i="3" s="1"/>
  <c r="H144" i="3"/>
  <c r="H208" i="3"/>
  <c r="I208" i="3" s="1"/>
  <c r="A1099" i="1" s="1"/>
  <c r="C1099" i="1" s="1"/>
  <c r="I251" i="3"/>
  <c r="A1292" i="1" s="1"/>
  <c r="C1292" i="1" s="1"/>
  <c r="I7" i="3"/>
  <c r="A39" i="1" s="1"/>
  <c r="C39" i="1" s="1"/>
  <c r="H23" i="3"/>
  <c r="I23" i="3" s="1"/>
  <c r="A90" i="1" s="1"/>
  <c r="C90" i="1" s="1"/>
  <c r="H31" i="3"/>
  <c r="H39" i="3"/>
  <c r="I39" i="3" s="1"/>
  <c r="H47" i="3"/>
  <c r="H55" i="3"/>
  <c r="I55" i="3" s="1"/>
  <c r="A353" i="1" s="1"/>
  <c r="C353" i="1" s="1"/>
  <c r="I59" i="3"/>
  <c r="A362" i="1" s="1"/>
  <c r="C362" i="1" s="1"/>
  <c r="H63" i="3"/>
  <c r="H71" i="3"/>
  <c r="I71" i="3" s="1"/>
  <c r="I92" i="3"/>
  <c r="A637" i="1" s="1"/>
  <c r="C637" i="1" s="1"/>
  <c r="H103" i="3"/>
  <c r="I124" i="3"/>
  <c r="H135" i="3"/>
  <c r="I156" i="3"/>
  <c r="A873" i="1" s="1"/>
  <c r="C873" i="1" s="1"/>
  <c r="H167" i="3"/>
  <c r="I188" i="3"/>
  <c r="I215" i="3"/>
  <c r="H228" i="3"/>
  <c r="I228" i="3" s="1"/>
  <c r="I232" i="3"/>
  <c r="F275" i="3"/>
  <c r="H275" i="3" s="1"/>
  <c r="I275" i="3" s="1"/>
  <c r="A1365" i="1" s="1"/>
  <c r="C1365" i="1" s="1"/>
  <c r="I289" i="3"/>
  <c r="A1403" i="1" s="1"/>
  <c r="C1403" i="1" s="1"/>
  <c r="I350" i="3"/>
  <c r="A1578" i="1" s="1"/>
  <c r="C1578" i="1" s="1"/>
  <c r="F535" i="3"/>
  <c r="H535" i="3" s="1"/>
  <c r="I535" i="3" s="1"/>
  <c r="I12" i="3"/>
  <c r="I15" i="3"/>
  <c r="A52" i="1" s="1"/>
  <c r="C52" i="1" s="1"/>
  <c r="D53" i="1" s="1"/>
  <c r="I18" i="3"/>
  <c r="I74" i="3"/>
  <c r="A555" i="1" s="1"/>
  <c r="C555" i="1" s="1"/>
  <c r="I79" i="3"/>
  <c r="I84" i="3"/>
  <c r="I106" i="3"/>
  <c r="I111" i="3"/>
  <c r="A700" i="1" s="1"/>
  <c r="C700" i="1" s="1"/>
  <c r="I116" i="3"/>
  <c r="A713" i="1" s="1"/>
  <c r="C713" i="1" s="1"/>
  <c r="I138" i="3"/>
  <c r="I143" i="3"/>
  <c r="I148" i="3"/>
  <c r="I170" i="3"/>
  <c r="A923" i="1" s="1"/>
  <c r="C923" i="1" s="1"/>
  <c r="I175" i="3"/>
  <c r="I180" i="3"/>
  <c r="A984" i="1" s="1"/>
  <c r="C984" i="1" s="1"/>
  <c r="I202" i="3"/>
  <c r="I207" i="3"/>
  <c r="I212" i="3"/>
  <c r="I223" i="3"/>
  <c r="H236" i="3"/>
  <c r="I236" i="3" s="1"/>
  <c r="I242" i="3"/>
  <c r="H243" i="3"/>
  <c r="I243" i="3" s="1"/>
  <c r="A1269" i="1" s="1"/>
  <c r="C1269" i="1" s="1"/>
  <c r="I246" i="3"/>
  <c r="I250" i="3"/>
  <c r="A1291" i="1" s="1"/>
  <c r="C1291" i="1" s="1"/>
  <c r="I254" i="3"/>
  <c r="I258" i="3"/>
  <c r="I262" i="3"/>
  <c r="H269" i="3"/>
  <c r="I269" i="3" s="1"/>
  <c r="A1348" i="1" s="1"/>
  <c r="C1348" i="1" s="1"/>
  <c r="F269" i="3"/>
  <c r="I272" i="3"/>
  <c r="A1352" i="1" s="1"/>
  <c r="C1352" i="1" s="1"/>
  <c r="I276" i="3"/>
  <c r="A1366" i="1" s="1"/>
  <c r="C1366" i="1" s="1"/>
  <c r="I280" i="3"/>
  <c r="I296" i="3"/>
  <c r="I3" i="3"/>
  <c r="I6" i="3"/>
  <c r="A38" i="1" s="1"/>
  <c r="C38" i="1" s="1"/>
  <c r="I26" i="3"/>
  <c r="A229" i="1" s="1"/>
  <c r="C229" i="1" s="1"/>
  <c r="I34" i="3"/>
  <c r="I42" i="3"/>
  <c r="I50" i="3"/>
  <c r="A345" i="1" s="1"/>
  <c r="C345" i="1" s="1"/>
  <c r="I58" i="3"/>
  <c r="I66" i="3"/>
  <c r="A497" i="1" s="1"/>
  <c r="C497" i="1" s="1"/>
  <c r="I86" i="3"/>
  <c r="A622" i="1" s="1"/>
  <c r="C622" i="1" s="1"/>
  <c r="I91" i="3"/>
  <c r="A636" i="1" s="1"/>
  <c r="C636" i="1" s="1"/>
  <c r="I96" i="3"/>
  <c r="I118" i="3"/>
  <c r="I123" i="3"/>
  <c r="A725" i="1" s="1"/>
  <c r="C725" i="1" s="1"/>
  <c r="I128" i="3"/>
  <c r="A732" i="1" s="1"/>
  <c r="C732" i="1" s="1"/>
  <c r="D733" i="1" s="1"/>
  <c r="I150" i="3"/>
  <c r="I155" i="3"/>
  <c r="I160" i="3"/>
  <c r="I182" i="3"/>
  <c r="A986" i="1" s="1"/>
  <c r="C986" i="1" s="1"/>
  <c r="I187" i="3"/>
  <c r="I192" i="3"/>
  <c r="I214" i="3"/>
  <c r="I227" i="3"/>
  <c r="H240" i="3"/>
  <c r="I240" i="3" s="1"/>
  <c r="I244" i="3"/>
  <c r="I248" i="3"/>
  <c r="I252" i="3"/>
  <c r="A1293" i="1" s="1"/>
  <c r="C1293" i="1" s="1"/>
  <c r="I288" i="3"/>
  <c r="I303" i="3"/>
  <c r="A1464" i="1" s="1"/>
  <c r="C1464" i="1" s="1"/>
  <c r="I311" i="3"/>
  <c r="I319" i="3"/>
  <c r="I327" i="3"/>
  <c r="A1530" i="1" s="1"/>
  <c r="C1530" i="1" s="1"/>
  <c r="I335" i="3"/>
  <c r="A1542" i="1" s="1"/>
  <c r="C1542" i="1" s="1"/>
  <c r="I343" i="3"/>
  <c r="A1551" i="1" s="1"/>
  <c r="C1551" i="1" s="1"/>
  <c r="D1552" i="1" s="1"/>
  <c r="I351" i="3"/>
  <c r="A1579" i="1" s="1"/>
  <c r="C1579" i="1" s="1"/>
  <c r="D1580" i="1" s="1"/>
  <c r="I359" i="3"/>
  <c r="A1590" i="1" s="1"/>
  <c r="C1590" i="1" s="1"/>
  <c r="I367" i="3"/>
  <c r="H437" i="3"/>
  <c r="F437" i="3"/>
  <c r="F491" i="3"/>
  <c r="H491" i="3" s="1"/>
  <c r="I491" i="3" s="1"/>
  <c r="A1886" i="1" s="1"/>
  <c r="C1886" i="1" s="1"/>
  <c r="H511" i="3"/>
  <c r="F511" i="3"/>
  <c r="I20" i="3"/>
  <c r="A81" i="1" s="1"/>
  <c r="C81" i="1" s="1"/>
  <c r="I31" i="3"/>
  <c r="A249" i="1" s="1"/>
  <c r="C249" i="1" s="1"/>
  <c r="I47" i="3"/>
  <c r="I63" i="3"/>
  <c r="A370" i="1" s="1"/>
  <c r="C370" i="1" s="1"/>
  <c r="I76" i="3"/>
  <c r="I98" i="3"/>
  <c r="I103" i="3"/>
  <c r="I108" i="3"/>
  <c r="A697" i="1" s="1"/>
  <c r="C697" i="1" s="1"/>
  <c r="D698" i="1" s="1"/>
  <c r="I130" i="3"/>
  <c r="A734" i="1" s="1"/>
  <c r="C734" i="1" s="1"/>
  <c r="I135" i="3"/>
  <c r="A746" i="1" s="1"/>
  <c r="C746" i="1" s="1"/>
  <c r="I140" i="3"/>
  <c r="A772" i="1" s="1"/>
  <c r="C772" i="1" s="1"/>
  <c r="D773" i="1" s="1"/>
  <c r="I162" i="3"/>
  <c r="A888" i="1" s="1"/>
  <c r="C888" i="1" s="1"/>
  <c r="I167" i="3"/>
  <c r="I172" i="3"/>
  <c r="I194" i="3"/>
  <c r="I199" i="3"/>
  <c r="I204" i="3"/>
  <c r="A1093" i="1" s="1"/>
  <c r="C1093" i="1" s="1"/>
  <c r="I216" i="3"/>
  <c r="I218" i="3"/>
  <c r="I231" i="3"/>
  <c r="H286" i="3"/>
  <c r="F286" i="3"/>
  <c r="H290" i="3"/>
  <c r="I290" i="3" s="1"/>
  <c r="A1404" i="1" s="1"/>
  <c r="C1404" i="1" s="1"/>
  <c r="H294" i="3"/>
  <c r="F294" i="3"/>
  <c r="F445" i="3"/>
  <c r="H445" i="3" s="1"/>
  <c r="I445" i="3" s="1"/>
  <c r="A1778" i="1" s="1"/>
  <c r="C1778" i="1" s="1"/>
  <c r="I8" i="3"/>
  <c r="A40" i="1" s="1"/>
  <c r="C40" i="1" s="1"/>
  <c r="D41" i="1" s="1"/>
  <c r="I11" i="3"/>
  <c r="A45" i="1" s="1"/>
  <c r="C45" i="1" s="1"/>
  <c r="I14" i="3"/>
  <c r="I28" i="3"/>
  <c r="I36" i="3"/>
  <c r="I44" i="3"/>
  <c r="A324" i="1" s="1"/>
  <c r="C324" i="1" s="1"/>
  <c r="I52" i="3"/>
  <c r="A350" i="1" s="1"/>
  <c r="C350" i="1" s="1"/>
  <c r="I60" i="3"/>
  <c r="I68" i="3"/>
  <c r="I78" i="3"/>
  <c r="A564" i="1" s="1"/>
  <c r="C564" i="1" s="1"/>
  <c r="I83" i="3"/>
  <c r="I88" i="3"/>
  <c r="I110" i="3"/>
  <c r="A699" i="1" s="1"/>
  <c r="C699" i="1" s="1"/>
  <c r="I115" i="3"/>
  <c r="I120" i="3"/>
  <c r="A721" i="1" s="1"/>
  <c r="C721" i="1" s="1"/>
  <c r="I142" i="3"/>
  <c r="A774" i="1" s="1"/>
  <c r="C774" i="1" s="1"/>
  <c r="I147" i="3"/>
  <c r="A789" i="1" s="1"/>
  <c r="C789" i="1" s="1"/>
  <c r="I152" i="3"/>
  <c r="A865" i="1" s="1"/>
  <c r="C865" i="1" s="1"/>
  <c r="D866" i="1" s="1"/>
  <c r="I174" i="3"/>
  <c r="I179" i="3"/>
  <c r="A983" i="1" s="1"/>
  <c r="C983" i="1" s="1"/>
  <c r="I184" i="3"/>
  <c r="I206" i="3"/>
  <c r="A1096" i="1" s="1"/>
  <c r="C1096" i="1" s="1"/>
  <c r="I211" i="3"/>
  <c r="I222" i="3"/>
  <c r="I235" i="3"/>
  <c r="A1246" i="1" s="1"/>
  <c r="C1246" i="1" s="1"/>
  <c r="I371" i="3"/>
  <c r="A1608" i="1" s="1"/>
  <c r="C1608" i="1" s="1"/>
  <c r="I379" i="3"/>
  <c r="I387" i="3"/>
  <c r="A1645" i="1" s="1"/>
  <c r="C1645" i="1" s="1"/>
  <c r="D1646" i="1" s="1"/>
  <c r="I477" i="3"/>
  <c r="A1847" i="1" s="1"/>
  <c r="C1847" i="1" s="1"/>
  <c r="D1848" i="1" s="1"/>
  <c r="I90" i="3"/>
  <c r="A635" i="1" s="1"/>
  <c r="C635" i="1" s="1"/>
  <c r="I95" i="3"/>
  <c r="A642" i="1" s="1"/>
  <c r="C642" i="1" s="1"/>
  <c r="I100" i="3"/>
  <c r="A681" i="1" s="1"/>
  <c r="C681" i="1" s="1"/>
  <c r="I122" i="3"/>
  <c r="I132" i="3"/>
  <c r="A739" i="1" s="1"/>
  <c r="C739" i="1" s="1"/>
  <c r="I154" i="3"/>
  <c r="A867" i="1" s="1"/>
  <c r="C867" i="1" s="1"/>
  <c r="I164" i="3"/>
  <c r="A893" i="1" s="1"/>
  <c r="C893" i="1" s="1"/>
  <c r="D894" i="1" s="1"/>
  <c r="I186" i="3"/>
  <c r="I196" i="3"/>
  <c r="H220" i="3"/>
  <c r="I220" i="3" s="1"/>
  <c r="I224" i="3"/>
  <c r="A1190" i="1" s="1"/>
  <c r="C1190" i="1" s="1"/>
  <c r="D1191" i="1" s="1"/>
  <c r="I226" i="3"/>
  <c r="H227" i="3"/>
  <c r="I239" i="3"/>
  <c r="I245" i="3"/>
  <c r="A1273" i="1" s="1"/>
  <c r="C1273" i="1" s="1"/>
  <c r="I249" i="3"/>
  <c r="I253" i="3"/>
  <c r="I257" i="3"/>
  <c r="I261" i="3"/>
  <c r="A1332" i="1" s="1"/>
  <c r="C1332" i="1" s="1"/>
  <c r="I265" i="3"/>
  <c r="I273" i="3"/>
  <c r="A1353" i="1" s="1"/>
  <c r="C1353" i="1" s="1"/>
  <c r="I279" i="3"/>
  <c r="A1369" i="1" s="1"/>
  <c r="C1369" i="1" s="1"/>
  <c r="I283" i="3"/>
  <c r="I287" i="3"/>
  <c r="I295" i="3"/>
  <c r="I297" i="3"/>
  <c r="A1457" i="1" s="1"/>
  <c r="C1457" i="1" s="1"/>
  <c r="I299" i="3"/>
  <c r="A1460" i="1" s="1"/>
  <c r="C1460" i="1" s="1"/>
  <c r="H434" i="3"/>
  <c r="F434" i="3"/>
  <c r="I540" i="3"/>
  <c r="A1959" i="1" s="1"/>
  <c r="C1959" i="1" s="1"/>
  <c r="H656" i="3"/>
  <c r="I656" i="3" s="1"/>
  <c r="A2150" i="1" s="1"/>
  <c r="C2150" i="1" s="1"/>
  <c r="F656" i="3"/>
  <c r="H270" i="3"/>
  <c r="H277" i="3"/>
  <c r="I277" i="3" s="1"/>
  <c r="A1367" i="1" s="1"/>
  <c r="C1367" i="1" s="1"/>
  <c r="I286" i="3"/>
  <c r="H291" i="3"/>
  <c r="I291" i="3" s="1"/>
  <c r="A1405" i="1" s="1"/>
  <c r="C1405" i="1" s="1"/>
  <c r="H301" i="3"/>
  <c r="H309" i="3"/>
  <c r="H317" i="3"/>
  <c r="H325" i="3"/>
  <c r="H333" i="3"/>
  <c r="H341" i="3"/>
  <c r="H349" i="3"/>
  <c r="H357" i="3"/>
  <c r="I357" i="3" s="1"/>
  <c r="A1588" i="1" s="1"/>
  <c r="C1588" i="1" s="1"/>
  <c r="H365" i="3"/>
  <c r="H373" i="3"/>
  <c r="H381" i="3"/>
  <c r="H389" i="3"/>
  <c r="H398" i="3"/>
  <c r="I398" i="3" s="1"/>
  <c r="A1669" i="1" s="1"/>
  <c r="C1669" i="1" s="1"/>
  <c r="F398" i="3"/>
  <c r="H401" i="3"/>
  <c r="H407" i="3"/>
  <c r="I407" i="3" s="1"/>
  <c r="A1683" i="1" s="1"/>
  <c r="C1683" i="1" s="1"/>
  <c r="D1684" i="1" s="1"/>
  <c r="F414" i="3"/>
  <c r="H414" i="3" s="1"/>
  <c r="I414" i="3" s="1"/>
  <c r="H417" i="3"/>
  <c r="I417" i="3" s="1"/>
  <c r="A1708" i="1" s="1"/>
  <c r="C1708" i="1" s="1"/>
  <c r="H423" i="3"/>
  <c r="I423" i="3" s="1"/>
  <c r="A1715" i="1" s="1"/>
  <c r="C1715" i="1" s="1"/>
  <c r="H430" i="3"/>
  <c r="I430" i="3" s="1"/>
  <c r="A1722" i="1" s="1"/>
  <c r="C1722" i="1" s="1"/>
  <c r="F430" i="3"/>
  <c r="I434" i="3"/>
  <c r="H441" i="3"/>
  <c r="I441" i="3" s="1"/>
  <c r="F441" i="3"/>
  <c r="H447" i="3"/>
  <c r="I447" i="3" s="1"/>
  <c r="H462" i="3"/>
  <c r="I462" i="3" s="1"/>
  <c r="A1814" i="1" s="1"/>
  <c r="C1814" i="1" s="1"/>
  <c r="F462" i="3"/>
  <c r="I479" i="3"/>
  <c r="A1849" i="1" s="1"/>
  <c r="C1849" i="1" s="1"/>
  <c r="I501" i="3"/>
  <c r="A1897" i="1" s="1"/>
  <c r="C1897" i="1" s="1"/>
  <c r="D1898" i="1" s="1"/>
  <c r="I517" i="3"/>
  <c r="A1922" i="1" s="1"/>
  <c r="C1922" i="1" s="1"/>
  <c r="D1923" i="1" s="1"/>
  <c r="I555" i="3"/>
  <c r="I578" i="3"/>
  <c r="I582" i="3"/>
  <c r="A2047" i="1" s="1"/>
  <c r="C2047" i="1" s="1"/>
  <c r="I654" i="3"/>
  <c r="A2148" i="1" s="1"/>
  <c r="C2148" i="1" s="1"/>
  <c r="F737" i="3"/>
  <c r="H737" i="3" s="1"/>
  <c r="I737" i="3" s="1"/>
  <c r="I278" i="3"/>
  <c r="A1368" i="1" s="1"/>
  <c r="C1368" i="1" s="1"/>
  <c r="H326" i="3"/>
  <c r="I326" i="3" s="1"/>
  <c r="A1529" i="1" s="1"/>
  <c r="C1529" i="1" s="1"/>
  <c r="H350" i="3"/>
  <c r="H358" i="3"/>
  <c r="I358" i="3" s="1"/>
  <c r="A1589" i="1" s="1"/>
  <c r="C1589" i="1" s="1"/>
  <c r="H390" i="3"/>
  <c r="I390" i="3" s="1"/>
  <c r="A1648" i="1" s="1"/>
  <c r="C1648" i="1" s="1"/>
  <c r="H402" i="3"/>
  <c r="I402" i="3" s="1"/>
  <c r="A1674" i="1" s="1"/>
  <c r="C1674" i="1" s="1"/>
  <c r="F402" i="3"/>
  <c r="F418" i="3"/>
  <c r="H418" i="3" s="1"/>
  <c r="I418" i="3" s="1"/>
  <c r="A1709" i="1" s="1"/>
  <c r="C1709" i="1" s="1"/>
  <c r="H438" i="3"/>
  <c r="I438" i="3" s="1"/>
  <c r="A1757" i="1" s="1"/>
  <c r="C1757" i="1" s="1"/>
  <c r="F438" i="3"/>
  <c r="H449" i="3"/>
  <c r="I449" i="3" s="1"/>
  <c r="A1783" i="1" s="1"/>
  <c r="C1783" i="1" s="1"/>
  <c r="F449" i="3"/>
  <c r="F765" i="3"/>
  <c r="H765" i="3" s="1"/>
  <c r="I765" i="3" s="1"/>
  <c r="A2336" i="1" s="1"/>
  <c r="C2336" i="1" s="1"/>
  <c r="I274" i="3"/>
  <c r="F302" i="3"/>
  <c r="H302" i="3" s="1"/>
  <c r="I302" i="3" s="1"/>
  <c r="A1463" i="1" s="1"/>
  <c r="C1463" i="1" s="1"/>
  <c r="F310" i="3"/>
  <c r="H310" i="3" s="1"/>
  <c r="I310" i="3" s="1"/>
  <c r="A1472" i="1" s="1"/>
  <c r="C1472" i="1" s="1"/>
  <c r="F318" i="3"/>
  <c r="H318" i="3" s="1"/>
  <c r="I318" i="3" s="1"/>
  <c r="A1493" i="1" s="1"/>
  <c r="C1493" i="1" s="1"/>
  <c r="F326" i="3"/>
  <c r="F334" i="3"/>
  <c r="H334" i="3" s="1"/>
  <c r="I334" i="3" s="1"/>
  <c r="F342" i="3"/>
  <c r="H342" i="3" s="1"/>
  <c r="I342" i="3" s="1"/>
  <c r="A1550" i="1" s="1"/>
  <c r="C1550" i="1" s="1"/>
  <c r="F350" i="3"/>
  <c r="F358" i="3"/>
  <c r="F366" i="3"/>
  <c r="H366" i="3" s="1"/>
  <c r="I366" i="3" s="1"/>
  <c r="A1600" i="1" s="1"/>
  <c r="C1600" i="1" s="1"/>
  <c r="F374" i="3"/>
  <c r="H374" i="3" s="1"/>
  <c r="I374" i="3" s="1"/>
  <c r="F382" i="3"/>
  <c r="H382" i="3" s="1"/>
  <c r="I382" i="3" s="1"/>
  <c r="F390" i="3"/>
  <c r="I397" i="3"/>
  <c r="A1668" i="1" s="1"/>
  <c r="C1668" i="1" s="1"/>
  <c r="I429" i="3"/>
  <c r="A1721" i="1" s="1"/>
  <c r="C1721" i="1" s="1"/>
  <c r="H442" i="3"/>
  <c r="I442" i="3" s="1"/>
  <c r="F442" i="3"/>
  <c r="H453" i="3"/>
  <c r="I453" i="3" s="1"/>
  <c r="F453" i="3"/>
  <c r="H459" i="3"/>
  <c r="I459" i="3" s="1"/>
  <c r="A1804" i="1" s="1"/>
  <c r="C1804" i="1" s="1"/>
  <c r="H466" i="3"/>
  <c r="I466" i="3" s="1"/>
  <c r="A1818" i="1" s="1"/>
  <c r="C1818" i="1" s="1"/>
  <c r="F466" i="3"/>
  <c r="F472" i="3"/>
  <c r="H472" i="3" s="1"/>
  <c r="I472" i="3" s="1"/>
  <c r="A1834" i="1" s="1"/>
  <c r="C1834" i="1" s="1"/>
  <c r="I476" i="3"/>
  <c r="A1846" i="1" s="1"/>
  <c r="C1846" i="1" s="1"/>
  <c r="H483" i="3"/>
  <c r="F483" i="3"/>
  <c r="I550" i="3"/>
  <c r="A1987" i="1" s="1"/>
  <c r="C1987" i="1" s="1"/>
  <c r="I592" i="3"/>
  <c r="A2060" i="1" s="1"/>
  <c r="C2060" i="1" s="1"/>
  <c r="F867" i="3"/>
  <c r="H867" i="3"/>
  <c r="I270" i="3"/>
  <c r="A1349" i="1" s="1"/>
  <c r="C1349" i="1" s="1"/>
  <c r="H406" i="3"/>
  <c r="I406" i="3" s="1"/>
  <c r="A1682" i="1" s="1"/>
  <c r="C1682" i="1" s="1"/>
  <c r="F406" i="3"/>
  <c r="F422" i="3"/>
  <c r="H422" i="3" s="1"/>
  <c r="I422" i="3" s="1"/>
  <c r="H446" i="3"/>
  <c r="I446" i="3" s="1"/>
  <c r="A1779" i="1" s="1"/>
  <c r="C1779" i="1" s="1"/>
  <c r="F446" i="3"/>
  <c r="H457" i="3"/>
  <c r="I457" i="3" s="1"/>
  <c r="A1802" i="1" s="1"/>
  <c r="C1802" i="1" s="1"/>
  <c r="F457" i="3"/>
  <c r="H490" i="3"/>
  <c r="I490" i="3" s="1"/>
  <c r="A1885" i="1" s="1"/>
  <c r="C1885" i="1" s="1"/>
  <c r="F490" i="3"/>
  <c r="I500" i="3"/>
  <c r="A1896" i="1" s="1"/>
  <c r="C1896" i="1" s="1"/>
  <c r="I516" i="3"/>
  <c r="A1921" i="1" s="1"/>
  <c r="C1921" i="1" s="1"/>
  <c r="I523" i="3"/>
  <c r="A1935" i="1" s="1"/>
  <c r="C1935" i="1" s="1"/>
  <c r="F677" i="3"/>
  <c r="H677" i="3" s="1"/>
  <c r="I677" i="3" s="1"/>
  <c r="A2177" i="1" s="1"/>
  <c r="C2177" i="1" s="1"/>
  <c r="H726" i="3"/>
  <c r="I726" i="3" s="1"/>
  <c r="A2264" i="1" s="1"/>
  <c r="C2264" i="1" s="1"/>
  <c r="F726" i="3"/>
  <c r="I266" i="3"/>
  <c r="A1345" i="1" s="1"/>
  <c r="C1345" i="1" s="1"/>
  <c r="I301" i="3"/>
  <c r="A1462" i="1" s="1"/>
  <c r="C1462" i="1" s="1"/>
  <c r="I309" i="3"/>
  <c r="A1471" i="1" s="1"/>
  <c r="C1471" i="1" s="1"/>
  <c r="I317" i="3"/>
  <c r="I322" i="3"/>
  <c r="I325" i="3"/>
  <c r="I330" i="3"/>
  <c r="I333" i="3"/>
  <c r="A1538" i="1" s="1"/>
  <c r="C1538" i="1" s="1"/>
  <c r="I341" i="3"/>
  <c r="A1549" i="1" s="1"/>
  <c r="C1549" i="1" s="1"/>
  <c r="I349" i="3"/>
  <c r="A1577" i="1" s="1"/>
  <c r="C1577" i="1" s="1"/>
  <c r="I354" i="3"/>
  <c r="A1582" i="1" s="1"/>
  <c r="C1582" i="1" s="1"/>
  <c r="I365" i="3"/>
  <c r="I373" i="3"/>
  <c r="A1611" i="1" s="1"/>
  <c r="C1611" i="1" s="1"/>
  <c r="I381" i="3"/>
  <c r="I386" i="3"/>
  <c r="A1644" i="1" s="1"/>
  <c r="C1644" i="1" s="1"/>
  <c r="I389" i="3"/>
  <c r="A1647" i="1" s="1"/>
  <c r="C1647" i="1" s="1"/>
  <c r="I401" i="3"/>
  <c r="A1673" i="1" s="1"/>
  <c r="C1673" i="1" s="1"/>
  <c r="H435" i="3"/>
  <c r="I435" i="3" s="1"/>
  <c r="A1753" i="1" s="1"/>
  <c r="C1753" i="1" s="1"/>
  <c r="H450" i="3"/>
  <c r="I450" i="3" s="1"/>
  <c r="A1784" i="1" s="1"/>
  <c r="C1784" i="1" s="1"/>
  <c r="F450" i="3"/>
  <c r="I454" i="3"/>
  <c r="A1790" i="1" s="1"/>
  <c r="C1790" i="1" s="1"/>
  <c r="D1791" i="1" s="1"/>
  <c r="H461" i="3"/>
  <c r="I461" i="3" s="1"/>
  <c r="A1813" i="1" s="1"/>
  <c r="C1813" i="1" s="1"/>
  <c r="F461" i="3"/>
  <c r="I469" i="3"/>
  <c r="A1822" i="1" s="1"/>
  <c r="C1822" i="1" s="1"/>
  <c r="I473" i="3"/>
  <c r="H480" i="3"/>
  <c r="I480" i="3" s="1"/>
  <c r="A1850" i="1" s="1"/>
  <c r="C1850" i="1" s="1"/>
  <c r="F480" i="3"/>
  <c r="I484" i="3"/>
  <c r="A1879" i="1" s="1"/>
  <c r="C1879" i="1" s="1"/>
  <c r="H487" i="3"/>
  <c r="I487" i="3" s="1"/>
  <c r="A1882" i="1" s="1"/>
  <c r="C1882" i="1" s="1"/>
  <c r="H523" i="3"/>
  <c r="I529" i="3"/>
  <c r="I630" i="3"/>
  <c r="A2122" i="1" s="1"/>
  <c r="C2122" i="1" s="1"/>
  <c r="D2123" i="1" s="1"/>
  <c r="I711" i="3"/>
  <c r="A2243" i="1" s="1"/>
  <c r="C2243" i="1" s="1"/>
  <c r="I294" i="3"/>
  <c r="H298" i="3"/>
  <c r="I298" i="3" s="1"/>
  <c r="H306" i="3"/>
  <c r="I306" i="3" s="1"/>
  <c r="A1468" i="1" s="1"/>
  <c r="C1468" i="1" s="1"/>
  <c r="H314" i="3"/>
  <c r="I314" i="3" s="1"/>
  <c r="A1481" i="1" s="1"/>
  <c r="C1481" i="1" s="1"/>
  <c r="H322" i="3"/>
  <c r="H330" i="3"/>
  <c r="H338" i="3"/>
  <c r="I338" i="3" s="1"/>
  <c r="A1545" i="1" s="1"/>
  <c r="C1545" i="1" s="1"/>
  <c r="H346" i="3"/>
  <c r="I346" i="3" s="1"/>
  <c r="H354" i="3"/>
  <c r="H362" i="3"/>
  <c r="I362" i="3" s="1"/>
  <c r="A1594" i="1" s="1"/>
  <c r="C1594" i="1" s="1"/>
  <c r="H370" i="3"/>
  <c r="I370" i="3" s="1"/>
  <c r="A1607" i="1" s="1"/>
  <c r="C1607" i="1" s="1"/>
  <c r="H378" i="3"/>
  <c r="I378" i="3" s="1"/>
  <c r="H386" i="3"/>
  <c r="F394" i="3"/>
  <c r="H394" i="3" s="1"/>
  <c r="I394" i="3" s="1"/>
  <c r="H397" i="3"/>
  <c r="H403" i="3"/>
  <c r="I403" i="3" s="1"/>
  <c r="A1675" i="1" s="1"/>
  <c r="C1675" i="1" s="1"/>
  <c r="F410" i="3"/>
  <c r="H410" i="3" s="1"/>
  <c r="I410" i="3" s="1"/>
  <c r="H413" i="3"/>
  <c r="I413" i="3" s="1"/>
  <c r="H419" i="3"/>
  <c r="I419" i="3" s="1"/>
  <c r="A1710" i="1" s="1"/>
  <c r="C1710" i="1" s="1"/>
  <c r="F426" i="3"/>
  <c r="H426" i="3" s="1"/>
  <c r="I426" i="3" s="1"/>
  <c r="A1718" i="1" s="1"/>
  <c r="C1718" i="1" s="1"/>
  <c r="H429" i="3"/>
  <c r="F433" i="3"/>
  <c r="H433" i="3" s="1"/>
  <c r="I433" i="3" s="1"/>
  <c r="I437" i="3"/>
  <c r="H439" i="3"/>
  <c r="I439" i="3" s="1"/>
  <c r="H454" i="3"/>
  <c r="F454" i="3"/>
  <c r="I458" i="3"/>
  <c r="A1803" i="1" s="1"/>
  <c r="C1803" i="1" s="1"/>
  <c r="H498" i="3"/>
  <c r="I498" i="3" s="1"/>
  <c r="A1894" i="1" s="1"/>
  <c r="C1894" i="1" s="1"/>
  <c r="F498" i="3"/>
  <c r="I504" i="3"/>
  <c r="A1901" i="1" s="1"/>
  <c r="C1901" i="1" s="1"/>
  <c r="H507" i="3"/>
  <c r="I507" i="3" s="1"/>
  <c r="F507" i="3"/>
  <c r="I520" i="3"/>
  <c r="A1932" i="1" s="1"/>
  <c r="C1932" i="1" s="1"/>
  <c r="I680" i="3"/>
  <c r="A2182" i="1" s="1"/>
  <c r="C2182" i="1" s="1"/>
  <c r="F759" i="3"/>
  <c r="H759" i="3"/>
  <c r="I759" i="3" s="1"/>
  <c r="A2328" i="1" s="1"/>
  <c r="C2328" i="1" s="1"/>
  <c r="I483" i="3"/>
  <c r="I537" i="3"/>
  <c r="A1956" i="1" s="1"/>
  <c r="C1956" i="1" s="1"/>
  <c r="I571" i="3"/>
  <c r="A2021" i="1" s="1"/>
  <c r="C2021" i="1" s="1"/>
  <c r="I587" i="3"/>
  <c r="A2055" i="1" s="1"/>
  <c r="C2055" i="1" s="1"/>
  <c r="I607" i="3"/>
  <c r="I620" i="3"/>
  <c r="A2106" i="1" s="1"/>
  <c r="C2106" i="1" s="1"/>
  <c r="I626" i="3"/>
  <c r="I639" i="3"/>
  <c r="A2131" i="1" s="1"/>
  <c r="C2131" i="1" s="1"/>
  <c r="I652" i="3"/>
  <c r="A2145" i="1" s="1"/>
  <c r="C2145" i="1" s="1"/>
  <c r="D2146" i="1" s="1"/>
  <c r="H728" i="3"/>
  <c r="I728" i="3" s="1"/>
  <c r="A2272" i="1" s="1"/>
  <c r="C2272" i="1" s="1"/>
  <c r="F728" i="3"/>
  <c r="I768" i="3"/>
  <c r="A2341" i="1" s="1"/>
  <c r="C2341" i="1" s="1"/>
  <c r="I475" i="3"/>
  <c r="A1845" i="1" s="1"/>
  <c r="C1845" i="1" s="1"/>
  <c r="I503" i="3"/>
  <c r="A1900" i="1" s="1"/>
  <c r="C1900" i="1" s="1"/>
  <c r="I519" i="3"/>
  <c r="I522" i="3"/>
  <c r="A1934" i="1" s="1"/>
  <c r="C1934" i="1" s="1"/>
  <c r="I539" i="3"/>
  <c r="A1958" i="1" s="1"/>
  <c r="C1958" i="1" s="1"/>
  <c r="I554" i="3"/>
  <c r="I559" i="3"/>
  <c r="A2001" i="1" s="1"/>
  <c r="C2001" i="1" s="1"/>
  <c r="D2002" i="1" s="1"/>
  <c r="I575" i="3"/>
  <c r="I591" i="3"/>
  <c r="A2059" i="1" s="1"/>
  <c r="C2059" i="1" s="1"/>
  <c r="I602" i="3"/>
  <c r="I615" i="3"/>
  <c r="A2101" i="1" s="1"/>
  <c r="C2101" i="1" s="1"/>
  <c r="I617" i="3"/>
  <c r="A2103" i="1" s="1"/>
  <c r="C2103" i="1" s="1"/>
  <c r="I628" i="3"/>
  <c r="A2120" i="1" s="1"/>
  <c r="C2120" i="1" s="1"/>
  <c r="I634" i="3"/>
  <c r="A2126" i="1" s="1"/>
  <c r="C2126" i="1" s="1"/>
  <c r="D2127" i="1" s="1"/>
  <c r="I647" i="3"/>
  <c r="A2139" i="1" s="1"/>
  <c r="C2139" i="1" s="1"/>
  <c r="I649" i="3"/>
  <c r="H680" i="3"/>
  <c r="F680" i="3"/>
  <c r="F682" i="3"/>
  <c r="H682" i="3" s="1"/>
  <c r="I682" i="3" s="1"/>
  <c r="H688" i="3"/>
  <c r="I688" i="3" s="1"/>
  <c r="A2195" i="1" s="1"/>
  <c r="C2195" i="1" s="1"/>
  <c r="F688" i="3"/>
  <c r="I700" i="3"/>
  <c r="A2209" i="1" s="1"/>
  <c r="C2209" i="1" s="1"/>
  <c r="I705" i="3"/>
  <c r="H709" i="3"/>
  <c r="F718" i="3"/>
  <c r="H718" i="3" s="1"/>
  <c r="I718" i="3" s="1"/>
  <c r="A2252" i="1" s="1"/>
  <c r="C2252" i="1" s="1"/>
  <c r="H761" i="3"/>
  <c r="I471" i="3"/>
  <c r="A1833" i="1" s="1"/>
  <c r="C1833" i="1" s="1"/>
  <c r="I512" i="3"/>
  <c r="A1916" i="1" s="1"/>
  <c r="C1916" i="1" s="1"/>
  <c r="I536" i="3"/>
  <c r="I544" i="3"/>
  <c r="A1975" i="1" s="1"/>
  <c r="C1975" i="1" s="1"/>
  <c r="I549" i="3"/>
  <c r="A1986" i="1" s="1"/>
  <c r="C1986" i="1" s="1"/>
  <c r="I561" i="3"/>
  <c r="A2003" i="1" s="1"/>
  <c r="C2003" i="1" s="1"/>
  <c r="I568" i="3"/>
  <c r="I570" i="3"/>
  <c r="A2020" i="1" s="1"/>
  <c r="C2020" i="1" s="1"/>
  <c r="I577" i="3"/>
  <c r="A2028" i="1" s="1"/>
  <c r="C2028" i="1" s="1"/>
  <c r="I584" i="3"/>
  <c r="I586" i="3"/>
  <c r="A2054" i="1" s="1"/>
  <c r="C2054" i="1" s="1"/>
  <c r="I600" i="3"/>
  <c r="A2073" i="1" s="1"/>
  <c r="C2073" i="1" s="1"/>
  <c r="I606" i="3"/>
  <c r="A2081" i="1" s="1"/>
  <c r="C2081" i="1" s="1"/>
  <c r="I619" i="3"/>
  <c r="A2105" i="1" s="1"/>
  <c r="C2105" i="1" s="1"/>
  <c r="I632" i="3"/>
  <c r="A2124" i="1" s="1"/>
  <c r="C2124" i="1" s="1"/>
  <c r="I638" i="3"/>
  <c r="A2130" i="1" s="1"/>
  <c r="C2130" i="1" s="1"/>
  <c r="I651" i="3"/>
  <c r="A2144" i="1" s="1"/>
  <c r="C2144" i="1" s="1"/>
  <c r="I676" i="3"/>
  <c r="A2176" i="1" s="1"/>
  <c r="C2176" i="1" s="1"/>
  <c r="F879" i="3"/>
  <c r="H879" i="3" s="1"/>
  <c r="I879" i="3" s="1"/>
  <c r="I467" i="3"/>
  <c r="I499" i="3"/>
  <c r="A1895" i="1" s="1"/>
  <c r="C1895" i="1" s="1"/>
  <c r="I515" i="3"/>
  <c r="I524" i="3"/>
  <c r="I527" i="3"/>
  <c r="A1940" i="1" s="1"/>
  <c r="C1940" i="1" s="1"/>
  <c r="D1941" i="1" s="1"/>
  <c r="I530" i="3"/>
  <c r="I541" i="3"/>
  <c r="I546" i="3"/>
  <c r="I551" i="3"/>
  <c r="A1988" i="1" s="1"/>
  <c r="C1988" i="1" s="1"/>
  <c r="I563" i="3"/>
  <c r="A2005" i="1" s="1"/>
  <c r="C2005" i="1" s="1"/>
  <c r="I579" i="3"/>
  <c r="A2039" i="1" s="1"/>
  <c r="C2039" i="1" s="1"/>
  <c r="I595" i="3"/>
  <c r="I610" i="3"/>
  <c r="A2092" i="1" s="1"/>
  <c r="C2092" i="1" s="1"/>
  <c r="D2093" i="1" s="1"/>
  <c r="I625" i="3"/>
  <c r="I642" i="3"/>
  <c r="A2134" i="1" s="1"/>
  <c r="C2134" i="1" s="1"/>
  <c r="F754" i="3"/>
  <c r="H754" i="3" s="1"/>
  <c r="I754" i="3" s="1"/>
  <c r="A2321" i="1" s="1"/>
  <c r="C2321" i="1" s="1"/>
  <c r="I495" i="3"/>
  <c r="A1891" i="1" s="1"/>
  <c r="C1891" i="1" s="1"/>
  <c r="D1892" i="1" s="1"/>
  <c r="I508" i="3"/>
  <c r="A1912" i="1" s="1"/>
  <c r="C1912" i="1" s="1"/>
  <c r="D1913" i="1" s="1"/>
  <c r="I538" i="3"/>
  <c r="A1957" i="1" s="1"/>
  <c r="C1957" i="1" s="1"/>
  <c r="I558" i="3"/>
  <c r="A2000" i="1" s="1"/>
  <c r="C2000" i="1" s="1"/>
  <c r="I565" i="3"/>
  <c r="I572" i="3"/>
  <c r="A2022" i="1" s="1"/>
  <c r="C2022" i="1" s="1"/>
  <c r="I574" i="3"/>
  <c r="A2024" i="1" s="1"/>
  <c r="C2024" i="1" s="1"/>
  <c r="I581" i="3"/>
  <c r="I588" i="3"/>
  <c r="A2056" i="1" s="1"/>
  <c r="C2056" i="1" s="1"/>
  <c r="I590" i="3"/>
  <c r="A2058" i="1" s="1"/>
  <c r="C2058" i="1" s="1"/>
  <c r="I597" i="3"/>
  <c r="A2070" i="1" s="1"/>
  <c r="C2070" i="1" s="1"/>
  <c r="D2071" i="1" s="1"/>
  <c r="I608" i="3"/>
  <c r="I614" i="3"/>
  <c r="A2100" i="1" s="1"/>
  <c r="C2100" i="1" s="1"/>
  <c r="I627" i="3"/>
  <c r="A2119" i="1" s="1"/>
  <c r="C2119" i="1" s="1"/>
  <c r="I629" i="3"/>
  <c r="A2121" i="1" s="1"/>
  <c r="C2121" i="1" s="1"/>
  <c r="I640" i="3"/>
  <c r="A2132" i="1" s="1"/>
  <c r="C2132" i="1" s="1"/>
  <c r="D2133" i="1" s="1"/>
  <c r="I646" i="3"/>
  <c r="A2138" i="1" s="1"/>
  <c r="C2138" i="1" s="1"/>
  <c r="I665" i="3"/>
  <c r="A2160" i="1" s="1"/>
  <c r="C2160" i="1" s="1"/>
  <c r="H674" i="3"/>
  <c r="I674" i="3" s="1"/>
  <c r="A2172" i="1" s="1"/>
  <c r="C2172" i="1" s="1"/>
  <c r="F674" i="3"/>
  <c r="H719" i="3"/>
  <c r="I719" i="3" s="1"/>
  <c r="A2253" i="1" s="1"/>
  <c r="C2253" i="1" s="1"/>
  <c r="I511" i="3"/>
  <c r="A1915" i="1" s="1"/>
  <c r="C1915" i="1" s="1"/>
  <c r="I532" i="3"/>
  <c r="A1947" i="1" s="1"/>
  <c r="C1947" i="1" s="1"/>
  <c r="D1948" i="1" s="1"/>
  <c r="I543" i="3"/>
  <c r="I567" i="3"/>
  <c r="I583" i="3"/>
  <c r="A2048" i="1" s="1"/>
  <c r="C2048" i="1" s="1"/>
  <c r="I599" i="3"/>
  <c r="A2072" i="1" s="1"/>
  <c r="C2072" i="1" s="1"/>
  <c r="I612" i="3"/>
  <c r="I618" i="3"/>
  <c r="A2104" i="1" s="1"/>
  <c r="C2104" i="1" s="1"/>
  <c r="I644" i="3"/>
  <c r="A2136" i="1" s="1"/>
  <c r="C2136" i="1" s="1"/>
  <c r="D2137" i="1" s="1"/>
  <c r="I650" i="3"/>
  <c r="A2143" i="1" s="1"/>
  <c r="C2143" i="1" s="1"/>
  <c r="H663" i="3"/>
  <c r="I663" i="3" s="1"/>
  <c r="A2158" i="1" s="1"/>
  <c r="C2158" i="1" s="1"/>
  <c r="I679" i="3"/>
  <c r="A2181" i="1" s="1"/>
  <c r="C2181" i="1" s="1"/>
  <c r="F685" i="3"/>
  <c r="H685" i="3" s="1"/>
  <c r="I685" i="3" s="1"/>
  <c r="A2192" i="1" s="1"/>
  <c r="C2192" i="1" s="1"/>
  <c r="H706" i="3"/>
  <c r="I706" i="3" s="1"/>
  <c r="A2227" i="1" s="1"/>
  <c r="C2227" i="1" s="1"/>
  <c r="D2228" i="1" s="1"/>
  <c r="F706" i="3"/>
  <c r="F746" i="3"/>
  <c r="H746" i="3" s="1"/>
  <c r="I746" i="3" s="1"/>
  <c r="A2305" i="1" s="1"/>
  <c r="C2305" i="1" s="1"/>
  <c r="F767" i="3"/>
  <c r="H767" i="3"/>
  <c r="I785" i="3"/>
  <c r="H795" i="3"/>
  <c r="F795" i="3"/>
  <c r="H666" i="3"/>
  <c r="I666" i="3" s="1"/>
  <c r="A2161" i="1" s="1"/>
  <c r="C2161" i="1" s="1"/>
  <c r="H668" i="3"/>
  <c r="I668" i="3" s="1"/>
  <c r="A2163" i="1" s="1"/>
  <c r="C2163" i="1" s="1"/>
  <c r="H669" i="3"/>
  <c r="H698" i="3"/>
  <c r="I698" i="3" s="1"/>
  <c r="A2207" i="1" s="1"/>
  <c r="C2207" i="1" s="1"/>
  <c r="D2208" i="1" s="1"/>
  <c r="H700" i="3"/>
  <c r="H701" i="3"/>
  <c r="H716" i="3"/>
  <c r="I716" i="3" s="1"/>
  <c r="A2249" i="1" s="1"/>
  <c r="C2249" i="1" s="1"/>
  <c r="H729" i="3"/>
  <c r="I729" i="3" s="1"/>
  <c r="H735" i="3"/>
  <c r="I735" i="3" s="1"/>
  <c r="H773" i="3"/>
  <c r="H811" i="3"/>
  <c r="I811" i="3" s="1"/>
  <c r="I661" i="3"/>
  <c r="A2156" i="1" s="1"/>
  <c r="C2156" i="1" s="1"/>
  <c r="H676" i="3"/>
  <c r="I693" i="3"/>
  <c r="A2202" i="1" s="1"/>
  <c r="C2202" i="1" s="1"/>
  <c r="H708" i="3"/>
  <c r="I708" i="3" s="1"/>
  <c r="I725" i="3"/>
  <c r="I745" i="3"/>
  <c r="I747" i="3"/>
  <c r="A2306" i="1" s="1"/>
  <c r="C2306" i="1" s="1"/>
  <c r="F782" i="3"/>
  <c r="H782" i="3" s="1"/>
  <c r="I782" i="3" s="1"/>
  <c r="H809" i="3"/>
  <c r="I809" i="3" s="1"/>
  <c r="A2485" i="1" s="1"/>
  <c r="C2485" i="1" s="1"/>
  <c r="F823" i="3"/>
  <c r="H823" i="3" s="1"/>
  <c r="I823" i="3" s="1"/>
  <c r="A2549" i="1" s="1"/>
  <c r="C2549" i="1" s="1"/>
  <c r="H664" i="3"/>
  <c r="I664" i="3" s="1"/>
  <c r="A2159" i="1" s="1"/>
  <c r="C2159" i="1" s="1"/>
  <c r="F676" i="3"/>
  <c r="I681" i="3"/>
  <c r="A2183" i="1" s="1"/>
  <c r="C2183" i="1" s="1"/>
  <c r="H696" i="3"/>
  <c r="I696" i="3" s="1"/>
  <c r="A2205" i="1" s="1"/>
  <c r="C2205" i="1" s="1"/>
  <c r="F708" i="3"/>
  <c r="H710" i="3"/>
  <c r="I710" i="3" s="1"/>
  <c r="A2242" i="1" s="1"/>
  <c r="C2242" i="1" s="1"/>
  <c r="H720" i="3"/>
  <c r="I720" i="3" s="1"/>
  <c r="F730" i="3"/>
  <c r="H730" i="3" s="1"/>
  <c r="I730" i="3" s="1"/>
  <c r="A2275" i="1" s="1"/>
  <c r="C2275" i="1" s="1"/>
  <c r="H732" i="3"/>
  <c r="I732" i="3" s="1"/>
  <c r="A2278" i="1" s="1"/>
  <c r="C2278" i="1" s="1"/>
  <c r="F749" i="3"/>
  <c r="H749" i="3"/>
  <c r="I749" i="3" s="1"/>
  <c r="A2316" i="1" s="1"/>
  <c r="C2316" i="1" s="1"/>
  <c r="D2317" i="1" s="1"/>
  <c r="F751" i="3"/>
  <c r="H751" i="3" s="1"/>
  <c r="I751" i="3" s="1"/>
  <c r="A2318" i="1" s="1"/>
  <c r="C2318" i="1" s="1"/>
  <c r="H753" i="3"/>
  <c r="I753" i="3" s="1"/>
  <c r="A2320" i="1" s="1"/>
  <c r="C2320" i="1" s="1"/>
  <c r="H760" i="3"/>
  <c r="I760" i="3" s="1"/>
  <c r="F760" i="3"/>
  <c r="F762" i="3"/>
  <c r="H762" i="3" s="1"/>
  <c r="I762" i="3" s="1"/>
  <c r="H766" i="3"/>
  <c r="I766" i="3" s="1"/>
  <c r="H770" i="3"/>
  <c r="I770" i="3" s="1"/>
  <c r="F786" i="3"/>
  <c r="H786" i="3" s="1"/>
  <c r="I786" i="3" s="1"/>
  <c r="A2373" i="1" s="1"/>
  <c r="C2373" i="1" s="1"/>
  <c r="I850" i="3"/>
  <c r="A2598" i="1" s="1"/>
  <c r="C2598" i="1" s="1"/>
  <c r="H852" i="3"/>
  <c r="F852" i="3"/>
  <c r="H1015" i="3"/>
  <c r="I1015" i="3" s="1"/>
  <c r="A3027" i="1" s="1"/>
  <c r="C3027" i="1" s="1"/>
  <c r="F1015" i="3"/>
  <c r="I669" i="3"/>
  <c r="H684" i="3"/>
  <c r="I684" i="3" s="1"/>
  <c r="A2191" i="1" s="1"/>
  <c r="C2191" i="1" s="1"/>
  <c r="I701" i="3"/>
  <c r="H713" i="3"/>
  <c r="I713" i="3" s="1"/>
  <c r="A2246" i="1" s="1"/>
  <c r="C2246" i="1" s="1"/>
  <c r="I717" i="3"/>
  <c r="H722" i="3"/>
  <c r="I722" i="3" s="1"/>
  <c r="A2259" i="1" s="1"/>
  <c r="C2259" i="1" s="1"/>
  <c r="D2260" i="1" s="1"/>
  <c r="F734" i="3"/>
  <c r="H734" i="3" s="1"/>
  <c r="I734" i="3" s="1"/>
  <c r="A2280" i="1" s="1"/>
  <c r="C2280" i="1" s="1"/>
  <c r="H736" i="3"/>
  <c r="I736" i="3" s="1"/>
  <c r="A2284" i="1" s="1"/>
  <c r="C2284" i="1" s="1"/>
  <c r="H741" i="3"/>
  <c r="I741" i="3" s="1"/>
  <c r="H772" i="3"/>
  <c r="I772" i="3" s="1"/>
  <c r="A3163" i="1" s="1"/>
  <c r="C3163" i="1" s="1"/>
  <c r="H779" i="3"/>
  <c r="I779" i="3" s="1"/>
  <c r="F779" i="3"/>
  <c r="H794" i="3"/>
  <c r="I794" i="3" s="1"/>
  <c r="F794" i="3"/>
  <c r="F798" i="3"/>
  <c r="H798" i="3" s="1"/>
  <c r="I798" i="3" s="1"/>
  <c r="A2416" i="1" s="1"/>
  <c r="C2416" i="1" s="1"/>
  <c r="I810" i="3"/>
  <c r="A2486" i="1" s="1"/>
  <c r="C2486" i="1" s="1"/>
  <c r="F979" i="3"/>
  <c r="H979" i="3" s="1"/>
  <c r="I979" i="3" s="1"/>
  <c r="A2954" i="1" s="1"/>
  <c r="C2954" i="1" s="1"/>
  <c r="I657" i="3"/>
  <c r="A2151" i="1" s="1"/>
  <c r="C2151" i="1" s="1"/>
  <c r="H672" i="3"/>
  <c r="I672" i="3" s="1"/>
  <c r="A2170" i="1" s="1"/>
  <c r="C2170" i="1" s="1"/>
  <c r="I689" i="3"/>
  <c r="F738" i="3"/>
  <c r="H738" i="3" s="1"/>
  <c r="I738" i="3" s="1"/>
  <c r="H783" i="3"/>
  <c r="I783" i="3" s="1"/>
  <c r="A2368" i="1" s="1"/>
  <c r="C2368" i="1" s="1"/>
  <c r="F842" i="3"/>
  <c r="H842" i="3" s="1"/>
  <c r="I842" i="3" s="1"/>
  <c r="A2578" i="1" s="1"/>
  <c r="C2578" i="1" s="1"/>
  <c r="H655" i="3"/>
  <c r="I655" i="3" s="1"/>
  <c r="A2149" i="1" s="1"/>
  <c r="C2149" i="1" s="1"/>
  <c r="H660" i="3"/>
  <c r="I660" i="3" s="1"/>
  <c r="A2155" i="1" s="1"/>
  <c r="C2155" i="1" s="1"/>
  <c r="F672" i="3"/>
  <c r="H692" i="3"/>
  <c r="I692" i="3" s="1"/>
  <c r="A2201" i="1" s="1"/>
  <c r="C2201" i="1" s="1"/>
  <c r="F704" i="3"/>
  <c r="H704" i="3" s="1"/>
  <c r="I704" i="3" s="1"/>
  <c r="I709" i="3"/>
  <c r="A2241" i="1" s="1"/>
  <c r="C2241" i="1" s="1"/>
  <c r="F712" i="3"/>
  <c r="H712" i="3" s="1"/>
  <c r="I712" i="3" s="1"/>
  <c r="H714" i="3"/>
  <c r="I714" i="3" s="1"/>
  <c r="A2247" i="1" s="1"/>
  <c r="C2247" i="1" s="1"/>
  <c r="H724" i="3"/>
  <c r="I724" i="3" s="1"/>
  <c r="A2261" i="1" s="1"/>
  <c r="C2261" i="1" s="1"/>
  <c r="F740" i="3"/>
  <c r="H740" i="3" s="1"/>
  <c r="I740" i="3" s="1"/>
  <c r="F742" i="3"/>
  <c r="H742" i="3"/>
  <c r="I742" i="3" s="1"/>
  <c r="A2299" i="1" s="1"/>
  <c r="C2299" i="1" s="1"/>
  <c r="D2300" i="1" s="1"/>
  <c r="H744" i="3"/>
  <c r="I744" i="3" s="1"/>
  <c r="A2302" i="1" s="1"/>
  <c r="C2302" i="1" s="1"/>
  <c r="H757" i="3"/>
  <c r="I757" i="3" s="1"/>
  <c r="A2324" i="1" s="1"/>
  <c r="C2324" i="1" s="1"/>
  <c r="I761" i="3"/>
  <c r="A2331" i="1" s="1"/>
  <c r="C2331" i="1" s="1"/>
  <c r="I763" i="3"/>
  <c r="A2334" i="1" s="1"/>
  <c r="C2334" i="1" s="1"/>
  <c r="I767" i="3"/>
  <c r="I773" i="3"/>
  <c r="A2350" i="1" s="1"/>
  <c r="C2350" i="1" s="1"/>
  <c r="H776" i="3"/>
  <c r="I776" i="3" s="1"/>
  <c r="H808" i="3"/>
  <c r="I808" i="3" s="1"/>
  <c r="F808" i="3"/>
  <c r="I813" i="3"/>
  <c r="A2524" i="1" s="1"/>
  <c r="C2524" i="1" s="1"/>
  <c r="H748" i="3"/>
  <c r="I748" i="3" s="1"/>
  <c r="H764" i="3"/>
  <c r="I764" i="3" s="1"/>
  <c r="A2335" i="1" s="1"/>
  <c r="C2335" i="1" s="1"/>
  <c r="H784" i="3"/>
  <c r="I784" i="3" s="1"/>
  <c r="I800" i="3"/>
  <c r="A2418" i="1" s="1"/>
  <c r="C2418" i="1" s="1"/>
  <c r="D2419" i="1" s="1"/>
  <c r="H828" i="3"/>
  <c r="I828" i="3" s="1"/>
  <c r="A2557" i="1" s="1"/>
  <c r="C2557" i="1" s="1"/>
  <c r="F828" i="3"/>
  <c r="H830" i="3"/>
  <c r="I830" i="3" s="1"/>
  <c r="A2561" i="1" s="1"/>
  <c r="C2561" i="1" s="1"/>
  <c r="F835" i="3"/>
  <c r="H835" i="3" s="1"/>
  <c r="I835" i="3" s="1"/>
  <c r="I839" i="3"/>
  <c r="A2574" i="1" s="1"/>
  <c r="C2574" i="1" s="1"/>
  <c r="I852" i="3"/>
  <c r="A2600" i="1" s="1"/>
  <c r="C2600" i="1" s="1"/>
  <c r="F856" i="3"/>
  <c r="H856" i="3" s="1"/>
  <c r="I856" i="3" s="1"/>
  <c r="A2608" i="1" s="1"/>
  <c r="C2608" i="1" s="1"/>
  <c r="I873" i="3"/>
  <c r="I905" i="3"/>
  <c r="A2739" i="1" s="1"/>
  <c r="C2739" i="1" s="1"/>
  <c r="I937" i="3"/>
  <c r="A2853" i="1" s="1"/>
  <c r="C2853" i="1" s="1"/>
  <c r="I994" i="3"/>
  <c r="A2994" i="1" s="1"/>
  <c r="C2994" i="1" s="1"/>
  <c r="F947" i="3"/>
  <c r="H947" i="3" s="1"/>
  <c r="I947" i="3" s="1"/>
  <c r="A2876" i="1" s="1"/>
  <c r="C2876" i="1" s="1"/>
  <c r="F1058" i="3"/>
  <c r="H1058" i="3" s="1"/>
  <c r="I1058" i="3" s="1"/>
  <c r="I1094" i="3"/>
  <c r="A3143" i="1" s="1"/>
  <c r="C3143" i="1" s="1"/>
  <c r="I775" i="3"/>
  <c r="A2352" i="1" s="1"/>
  <c r="C2352" i="1" s="1"/>
  <c r="I799" i="3"/>
  <c r="A2417" i="1" s="1"/>
  <c r="C2417" i="1" s="1"/>
  <c r="I804" i="3"/>
  <c r="A2428" i="1" s="1"/>
  <c r="C2428" i="1" s="1"/>
  <c r="I829" i="3"/>
  <c r="I855" i="3"/>
  <c r="I861" i="3"/>
  <c r="F883" i="3"/>
  <c r="H883" i="3" s="1"/>
  <c r="I883" i="3" s="1"/>
  <c r="I893" i="3"/>
  <c r="A2706" i="1" s="1"/>
  <c r="C2706" i="1" s="1"/>
  <c r="F915" i="3"/>
  <c r="H915" i="3"/>
  <c r="I915" i="3" s="1"/>
  <c r="A2762" i="1" s="1"/>
  <c r="C2762" i="1" s="1"/>
  <c r="I925" i="3"/>
  <c r="A2787" i="1" s="1"/>
  <c r="C2787" i="1" s="1"/>
  <c r="I974" i="3"/>
  <c r="A2946" i="1" s="1"/>
  <c r="C2946" i="1" s="1"/>
  <c r="H756" i="3"/>
  <c r="I756" i="3" s="1"/>
  <c r="A2323" i="1" s="1"/>
  <c r="C2323" i="1" s="1"/>
  <c r="F791" i="3"/>
  <c r="H791" i="3" s="1"/>
  <c r="I791" i="3" s="1"/>
  <c r="F807" i="3"/>
  <c r="H807" i="3" s="1"/>
  <c r="I807" i="3" s="1"/>
  <c r="H810" i="3"/>
  <c r="F812" i="3"/>
  <c r="H812" i="3" s="1"/>
  <c r="I812" i="3" s="1"/>
  <c r="F836" i="3"/>
  <c r="H836" i="3" s="1"/>
  <c r="I836" i="3" s="1"/>
  <c r="A2569" i="1" s="1"/>
  <c r="C2569" i="1" s="1"/>
  <c r="I838" i="3"/>
  <c r="A2573" i="1" s="1"/>
  <c r="C2573" i="1" s="1"/>
  <c r="I878" i="3"/>
  <c r="A2670" i="1" s="1"/>
  <c r="C2670" i="1" s="1"/>
  <c r="I910" i="3"/>
  <c r="A2755" i="1" s="1"/>
  <c r="C2755" i="1" s="1"/>
  <c r="I942" i="3"/>
  <c r="H972" i="3"/>
  <c r="H991" i="3"/>
  <c r="F991" i="3"/>
  <c r="I787" i="3"/>
  <c r="I819" i="3"/>
  <c r="I826" i="3"/>
  <c r="I833" i="3"/>
  <c r="A2564" i="1" s="1"/>
  <c r="C2564" i="1" s="1"/>
  <c r="I847" i="3"/>
  <c r="H959" i="3"/>
  <c r="I959" i="3" s="1"/>
  <c r="A2889" i="1" s="1"/>
  <c r="C2889" i="1" s="1"/>
  <c r="F959" i="3"/>
  <c r="H752" i="3"/>
  <c r="I752" i="3" s="1"/>
  <c r="A2319" i="1" s="1"/>
  <c r="C2319" i="1" s="1"/>
  <c r="H768" i="3"/>
  <c r="I771" i="3"/>
  <c r="A2349" i="1" s="1"/>
  <c r="C2349" i="1" s="1"/>
  <c r="I790" i="3"/>
  <c r="H814" i="3"/>
  <c r="I814" i="3" s="1"/>
  <c r="F822" i="3"/>
  <c r="H822" i="3" s="1"/>
  <c r="I822" i="3" s="1"/>
  <c r="A2548" i="1" s="1"/>
  <c r="C2548" i="1" s="1"/>
  <c r="H847" i="3"/>
  <c r="F847" i="3"/>
  <c r="F863" i="3"/>
  <c r="H863" i="3" s="1"/>
  <c r="I863" i="3" s="1"/>
  <c r="I869" i="3"/>
  <c r="A2640" i="1" s="1"/>
  <c r="C2640" i="1" s="1"/>
  <c r="H895" i="3"/>
  <c r="F895" i="3"/>
  <c r="I901" i="3"/>
  <c r="H927" i="3"/>
  <c r="F927" i="3"/>
  <c r="I933" i="3"/>
  <c r="A2840" i="1" s="1"/>
  <c r="C2840" i="1" s="1"/>
  <c r="H1050" i="3"/>
  <c r="I1050" i="3" s="1"/>
  <c r="A3070" i="1" s="1"/>
  <c r="C3070" i="1" s="1"/>
  <c r="F1050" i="3"/>
  <c r="H1076" i="3"/>
  <c r="I1076" i="3" s="1"/>
  <c r="H850" i="3"/>
  <c r="H858" i="3"/>
  <c r="I858" i="3" s="1"/>
  <c r="A2618" i="1" s="1"/>
  <c r="C2618" i="1" s="1"/>
  <c r="I860" i="3"/>
  <c r="I868" i="3"/>
  <c r="A2639" i="1" s="1"/>
  <c r="C2639" i="1" s="1"/>
  <c r="H871" i="3"/>
  <c r="F871" i="3"/>
  <c r="I890" i="3"/>
  <c r="I892" i="3"/>
  <c r="I900" i="3"/>
  <c r="F903" i="3"/>
  <c r="H903" i="3" s="1"/>
  <c r="I903" i="3" s="1"/>
  <c r="A2737" i="1" s="1"/>
  <c r="C2737" i="1" s="1"/>
  <c r="I922" i="3"/>
  <c r="A2783" i="1" s="1"/>
  <c r="C2783" i="1" s="1"/>
  <c r="I924" i="3"/>
  <c r="I932" i="3"/>
  <c r="H935" i="3"/>
  <c r="I935" i="3" s="1"/>
  <c r="F935" i="3"/>
  <c r="I954" i="3"/>
  <c r="I956" i="3"/>
  <c r="A2886" i="1" s="1"/>
  <c r="C2886" i="1" s="1"/>
  <c r="I964" i="3"/>
  <c r="A2929" i="1" s="1"/>
  <c r="C2929" i="1" s="1"/>
  <c r="H967" i="3"/>
  <c r="F967" i="3"/>
  <c r="I986" i="3"/>
  <c r="I988" i="3"/>
  <c r="A2983" i="1" s="1"/>
  <c r="C2983" i="1" s="1"/>
  <c r="I996" i="3"/>
  <c r="A2998" i="1" s="1"/>
  <c r="C2998" i="1" s="1"/>
  <c r="F999" i="3"/>
  <c r="H999" i="3" s="1"/>
  <c r="I999" i="3" s="1"/>
  <c r="A3003" i="1" s="1"/>
  <c r="C3003" i="1" s="1"/>
  <c r="I1017" i="3"/>
  <c r="A3029" i="1" s="1"/>
  <c r="C3029" i="1" s="1"/>
  <c r="I1022" i="3"/>
  <c r="I1031" i="3"/>
  <c r="F1034" i="3"/>
  <c r="H1034" i="3" s="1"/>
  <c r="I1034" i="3" s="1"/>
  <c r="A3052" i="1" s="1"/>
  <c r="C3052" i="1" s="1"/>
  <c r="H1043" i="3"/>
  <c r="I1043" i="3" s="1"/>
  <c r="A3063" i="1" s="1"/>
  <c r="C3063" i="1" s="1"/>
  <c r="F1043" i="3"/>
  <c r="H1064" i="3"/>
  <c r="I1064" i="3" s="1"/>
  <c r="I1107" i="3"/>
  <c r="I831" i="3"/>
  <c r="A2562" i="1" s="1"/>
  <c r="C2562" i="1" s="1"/>
  <c r="D2563" i="1" s="1"/>
  <c r="I837" i="3"/>
  <c r="I843" i="3"/>
  <c r="A2579" i="1" s="1"/>
  <c r="C2579" i="1" s="1"/>
  <c r="D2580" i="1" s="1"/>
  <c r="I865" i="3"/>
  <c r="A2632" i="1" s="1"/>
  <c r="C2632" i="1" s="1"/>
  <c r="I870" i="3"/>
  <c r="A2641" i="1" s="1"/>
  <c r="C2641" i="1" s="1"/>
  <c r="I872" i="3"/>
  <c r="F875" i="3"/>
  <c r="H875" i="3" s="1"/>
  <c r="I875" i="3" s="1"/>
  <c r="I897" i="3"/>
  <c r="A2726" i="1" s="1"/>
  <c r="C2726" i="1" s="1"/>
  <c r="D2727" i="1" s="1"/>
  <c r="I902" i="3"/>
  <c r="I904" i="3"/>
  <c r="A2738" i="1" s="1"/>
  <c r="C2738" i="1" s="1"/>
  <c r="H907" i="3"/>
  <c r="I907" i="3" s="1"/>
  <c r="A2751" i="1" s="1"/>
  <c r="C2751" i="1" s="1"/>
  <c r="F907" i="3"/>
  <c r="I929" i="3"/>
  <c r="A2831" i="1" s="1"/>
  <c r="C2831" i="1" s="1"/>
  <c r="I934" i="3"/>
  <c r="I936" i="3"/>
  <c r="A2852" i="1" s="1"/>
  <c r="C2852" i="1" s="1"/>
  <c r="H939" i="3"/>
  <c r="I939" i="3" s="1"/>
  <c r="F939" i="3"/>
  <c r="I961" i="3"/>
  <c r="I966" i="3"/>
  <c r="A2931" i="1" s="1"/>
  <c r="C2931" i="1" s="1"/>
  <c r="I968" i="3"/>
  <c r="F971" i="3"/>
  <c r="H971" i="3" s="1"/>
  <c r="I971" i="3" s="1"/>
  <c r="A2939" i="1" s="1"/>
  <c r="C2939" i="1" s="1"/>
  <c r="I993" i="3"/>
  <c r="A2993" i="1" s="1"/>
  <c r="C2993" i="1" s="1"/>
  <c r="I998" i="3"/>
  <c r="I1000" i="3"/>
  <c r="A3004" i="1" s="1"/>
  <c r="C3004" i="1" s="1"/>
  <c r="F1003" i="3"/>
  <c r="H1003" i="3" s="1"/>
  <c r="I1003" i="3" s="1"/>
  <c r="I1026" i="3"/>
  <c r="A3044" i="1" s="1"/>
  <c r="C3044" i="1" s="1"/>
  <c r="H1066" i="3"/>
  <c r="I1066" i="3" s="1"/>
  <c r="A3100" i="1" s="1"/>
  <c r="C3100" i="1" s="1"/>
  <c r="F1066" i="3"/>
  <c r="H1075" i="3"/>
  <c r="I1075" i="3" s="1"/>
  <c r="F1075" i="3"/>
  <c r="I795" i="3"/>
  <c r="I827" i="3"/>
  <c r="H840" i="3"/>
  <c r="I840" i="3" s="1"/>
  <c r="H851" i="3"/>
  <c r="I862" i="3"/>
  <c r="I882" i="3"/>
  <c r="I889" i="3"/>
  <c r="I894" i="3"/>
  <c r="I914" i="3"/>
  <c r="A2761" i="1" s="1"/>
  <c r="C2761" i="1" s="1"/>
  <c r="I921" i="3"/>
  <c r="I926" i="3"/>
  <c r="I946" i="3"/>
  <c r="A2875" i="1" s="1"/>
  <c r="C2875" i="1" s="1"/>
  <c r="I953" i="3"/>
  <c r="A2882" i="1" s="1"/>
  <c r="C2882" i="1" s="1"/>
  <c r="I958" i="3"/>
  <c r="A2888" i="1" s="1"/>
  <c r="C2888" i="1" s="1"/>
  <c r="I978" i="3"/>
  <c r="I985" i="3"/>
  <c r="A2978" i="1" s="1"/>
  <c r="C2978" i="1" s="1"/>
  <c r="I990" i="3"/>
  <c r="A2988" i="1" s="1"/>
  <c r="C2988" i="1" s="1"/>
  <c r="I1016" i="3"/>
  <c r="A3028" i="1" s="1"/>
  <c r="C3028" i="1" s="1"/>
  <c r="F1019" i="3"/>
  <c r="H1019" i="3" s="1"/>
  <c r="I1019" i="3" s="1"/>
  <c r="A3031" i="1" s="1"/>
  <c r="C3031" i="1" s="1"/>
  <c r="F1038" i="3"/>
  <c r="H1038" i="3" s="1"/>
  <c r="I1038" i="3" s="1"/>
  <c r="A3058" i="1" s="1"/>
  <c r="C3058" i="1" s="1"/>
  <c r="I1102" i="3"/>
  <c r="A3160" i="1" s="1"/>
  <c r="C3160" i="1" s="1"/>
  <c r="I853" i="3"/>
  <c r="I859" i="3"/>
  <c r="A2619" i="1" s="1"/>
  <c r="C2619" i="1" s="1"/>
  <c r="I867" i="3"/>
  <c r="I874" i="3"/>
  <c r="I876" i="3"/>
  <c r="I884" i="3"/>
  <c r="H887" i="3"/>
  <c r="I887" i="3" s="1"/>
  <c r="F887" i="3"/>
  <c r="I906" i="3"/>
  <c r="I908" i="3"/>
  <c r="I916" i="3"/>
  <c r="H919" i="3"/>
  <c r="F919" i="3"/>
  <c r="I938" i="3"/>
  <c r="A2854" i="1" s="1"/>
  <c r="C2854" i="1" s="1"/>
  <c r="I940" i="3"/>
  <c r="I948" i="3"/>
  <c r="A2877" i="1" s="1"/>
  <c r="C2877" i="1" s="1"/>
  <c r="F951" i="3"/>
  <c r="H951" i="3" s="1"/>
  <c r="I951" i="3" s="1"/>
  <c r="A2880" i="1" s="1"/>
  <c r="C2880" i="1" s="1"/>
  <c r="I970" i="3"/>
  <c r="I972" i="3"/>
  <c r="A2940" i="1" s="1"/>
  <c r="C2940" i="1" s="1"/>
  <c r="I980" i="3"/>
  <c r="F983" i="3"/>
  <c r="H983" i="3" s="1"/>
  <c r="I983" i="3" s="1"/>
  <c r="I1002" i="3"/>
  <c r="A3152" i="1" s="1"/>
  <c r="C3152" i="1" s="1"/>
  <c r="D3153" i="1" s="1"/>
  <c r="I1004" i="3"/>
  <c r="H1007" i="3"/>
  <c r="F1035" i="3"/>
  <c r="H1035" i="3" s="1"/>
  <c r="I1035" i="3" s="1"/>
  <c r="I1053" i="3"/>
  <c r="A3075" i="1" s="1"/>
  <c r="C3075" i="1" s="1"/>
  <c r="H1070" i="3"/>
  <c r="I1070" i="3" s="1"/>
  <c r="A3104" i="1" s="1"/>
  <c r="C3104" i="1" s="1"/>
  <c r="I1081" i="3"/>
  <c r="A3120" i="1" s="1"/>
  <c r="C3120" i="1" s="1"/>
  <c r="I1097" i="3"/>
  <c r="I965" i="3"/>
  <c r="A2930" i="1" s="1"/>
  <c r="C2930" i="1" s="1"/>
  <c r="H975" i="3"/>
  <c r="I975" i="3" s="1"/>
  <c r="A2947" i="1" s="1"/>
  <c r="C2947" i="1" s="1"/>
  <c r="I997" i="3"/>
  <c r="A2999" i="1" s="1"/>
  <c r="C2999" i="1" s="1"/>
  <c r="I1009" i="3"/>
  <c r="A3010" i="1" s="1"/>
  <c r="C3010" i="1" s="1"/>
  <c r="D3011" i="1" s="1"/>
  <c r="I1018" i="3"/>
  <c r="A3030" i="1" s="1"/>
  <c r="C3030" i="1" s="1"/>
  <c r="I1020" i="3"/>
  <c r="A3032" i="1" s="1"/>
  <c r="C3032" i="1" s="1"/>
  <c r="I1039" i="3"/>
  <c r="A3059" i="1" s="1"/>
  <c r="C3059" i="1" s="1"/>
  <c r="H1051" i="3"/>
  <c r="I1051" i="3" s="1"/>
  <c r="F1051" i="3"/>
  <c r="I1055" i="3"/>
  <c r="A3077" i="1" s="1"/>
  <c r="C3077" i="1" s="1"/>
  <c r="H1067" i="3"/>
  <c r="I1083" i="3"/>
  <c r="A3122" i="1" s="1"/>
  <c r="C3122" i="1" s="1"/>
  <c r="I1099" i="3"/>
  <c r="A3157" i="1" s="1"/>
  <c r="C3157" i="1" s="1"/>
  <c r="F891" i="3"/>
  <c r="H891" i="3" s="1"/>
  <c r="I891" i="3" s="1"/>
  <c r="A2703" i="1" s="1"/>
  <c r="C2703" i="1" s="1"/>
  <c r="H923" i="3"/>
  <c r="I923" i="3" s="1"/>
  <c r="A2784" i="1" s="1"/>
  <c r="C2784" i="1" s="1"/>
  <c r="F923" i="3"/>
  <c r="F943" i="3"/>
  <c r="H943" i="3" s="1"/>
  <c r="I943" i="3" s="1"/>
  <c r="A2861" i="1" s="1"/>
  <c r="C2861" i="1" s="1"/>
  <c r="H955" i="3"/>
  <c r="I955" i="3" s="1"/>
  <c r="A2885" i="1" s="1"/>
  <c r="C2885" i="1" s="1"/>
  <c r="F955" i="3"/>
  <c r="F975" i="3"/>
  <c r="F987" i="3"/>
  <c r="H987" i="3" s="1"/>
  <c r="I987" i="3" s="1"/>
  <c r="A2982" i="1" s="1"/>
  <c r="C2982" i="1" s="1"/>
  <c r="F1023" i="3"/>
  <c r="H1023" i="3" s="1"/>
  <c r="I1023" i="3" s="1"/>
  <c r="A3039" i="1" s="1"/>
  <c r="C3039" i="1" s="1"/>
  <c r="H1032" i="3"/>
  <c r="I1032" i="3" s="1"/>
  <c r="A3051" i="1" s="1"/>
  <c r="C3051" i="1" s="1"/>
  <c r="H1072" i="3"/>
  <c r="I1072" i="3" s="1"/>
  <c r="I851" i="3"/>
  <c r="A2599" i="1" s="1"/>
  <c r="C2599" i="1" s="1"/>
  <c r="I871" i="3"/>
  <c r="I919" i="3"/>
  <c r="I967" i="3"/>
  <c r="A2932" i="1" s="1"/>
  <c r="C2932" i="1" s="1"/>
  <c r="H1046" i="3"/>
  <c r="I1046" i="3" s="1"/>
  <c r="A3066" i="1" s="1"/>
  <c r="C3066" i="1" s="1"/>
  <c r="H1078" i="3"/>
  <c r="I1078" i="3" s="1"/>
  <c r="A3116" i="1" s="1"/>
  <c r="C3116" i="1" s="1"/>
  <c r="H1086" i="3"/>
  <c r="I1086" i="3" s="1"/>
  <c r="A3125" i="1" s="1"/>
  <c r="C3125" i="1" s="1"/>
  <c r="H1094" i="3"/>
  <c r="H1102" i="3"/>
  <c r="I899" i="3"/>
  <c r="A2728" i="1" s="1"/>
  <c r="C2728" i="1" s="1"/>
  <c r="I931" i="3"/>
  <c r="A2833" i="1" s="1"/>
  <c r="C2833" i="1" s="1"/>
  <c r="I963" i="3"/>
  <c r="I995" i="3"/>
  <c r="I1011" i="3"/>
  <c r="I1027" i="3"/>
  <c r="A3045" i="1" s="1"/>
  <c r="C3045" i="1" s="1"/>
  <c r="H1054" i="3"/>
  <c r="I1054" i="3" s="1"/>
  <c r="A3076" i="1" s="1"/>
  <c r="C3076" i="1" s="1"/>
  <c r="I1059" i="3"/>
  <c r="A3091" i="1" s="1"/>
  <c r="C3091" i="1" s="1"/>
  <c r="D3092" i="1" s="1"/>
  <c r="I1106" i="3"/>
  <c r="A3164" i="1" s="1"/>
  <c r="C3164" i="1" s="1"/>
  <c r="I1014" i="3"/>
  <c r="A3026" i="1" s="1"/>
  <c r="C3026" i="1" s="1"/>
  <c r="I1030" i="3"/>
  <c r="A3048" i="1" s="1"/>
  <c r="C3048" i="1" s="1"/>
  <c r="I1047" i="3"/>
  <c r="A3067" i="1" s="1"/>
  <c r="C3067" i="1" s="1"/>
  <c r="D3068" i="1" s="1"/>
  <c r="H1074" i="3"/>
  <c r="I1074" i="3" s="1"/>
  <c r="A3109" i="1" s="1"/>
  <c r="C3109" i="1" s="1"/>
  <c r="I1079" i="3"/>
  <c r="I1087" i="3"/>
  <c r="I1090" i="3"/>
  <c r="I1095" i="3"/>
  <c r="I1103" i="3"/>
  <c r="A3161" i="1" s="1"/>
  <c r="C3161" i="1" s="1"/>
  <c r="D3162" i="1" s="1"/>
  <c r="I895" i="3"/>
  <c r="I927" i="3"/>
  <c r="A2790" i="1" s="1"/>
  <c r="C2790" i="1" s="1"/>
  <c r="I991" i="3"/>
  <c r="I1007" i="3"/>
  <c r="A3006" i="1" s="1"/>
  <c r="C3006" i="1" s="1"/>
  <c r="H1030" i="3"/>
  <c r="F1042" i="3"/>
  <c r="H1042" i="3" s="1"/>
  <c r="I1042" i="3" s="1"/>
  <c r="A3062" i="1" s="1"/>
  <c r="C3062" i="1" s="1"/>
  <c r="H1062" i="3"/>
  <c r="I1062" i="3" s="1"/>
  <c r="I1067" i="3"/>
  <c r="A3101" i="1" s="1"/>
  <c r="C3101" i="1" s="1"/>
  <c r="F1074" i="3"/>
  <c r="H1082" i="3"/>
  <c r="I1082" i="3" s="1"/>
  <c r="A3121" i="1" s="1"/>
  <c r="C3121" i="1" s="1"/>
  <c r="H1090" i="3"/>
  <c r="H1098" i="3"/>
  <c r="I1098" i="3" s="1"/>
  <c r="A2629" i="1" l="1"/>
  <c r="C2629" i="1" s="1"/>
  <c r="A2630" i="1"/>
  <c r="C2630" i="1" s="1"/>
  <c r="D3121" i="1"/>
  <c r="D3063" i="1"/>
  <c r="D3064" i="1"/>
  <c r="D2416" i="1"/>
  <c r="G2208" i="1"/>
  <c r="E2208" i="1"/>
  <c r="E2137" i="1"/>
  <c r="G2137" i="1"/>
  <c r="D1607" i="1"/>
  <c r="G3011" i="1"/>
  <c r="E3011" i="1"/>
  <c r="A3053" i="1"/>
  <c r="C3053" i="1" s="1"/>
  <c r="A3054" i="1"/>
  <c r="C3054" i="1" s="1"/>
  <c r="A3055" i="1"/>
  <c r="C3055" i="1" s="1"/>
  <c r="D2881" i="1"/>
  <c r="D2880" i="1"/>
  <c r="D3052" i="1"/>
  <c r="D2889" i="1"/>
  <c r="A2467" i="1"/>
  <c r="C2467" i="1" s="1"/>
  <c r="A2459" i="1"/>
  <c r="C2459" i="1" s="1"/>
  <c r="A2451" i="1"/>
  <c r="C2451" i="1" s="1"/>
  <c r="A2466" i="1"/>
  <c r="C2466" i="1" s="1"/>
  <c r="A2458" i="1"/>
  <c r="C2458" i="1" s="1"/>
  <c r="A2450" i="1"/>
  <c r="C2450" i="1" s="1"/>
  <c r="A2473" i="1"/>
  <c r="C2473" i="1" s="1"/>
  <c r="A2465" i="1"/>
  <c r="C2465" i="1" s="1"/>
  <c r="A2457" i="1"/>
  <c r="C2457" i="1" s="1"/>
  <c r="A2449" i="1"/>
  <c r="C2449" i="1" s="1"/>
  <c r="A2472" i="1"/>
  <c r="C2472" i="1" s="1"/>
  <c r="A2464" i="1"/>
  <c r="C2464" i="1" s="1"/>
  <c r="A2456" i="1"/>
  <c r="C2456" i="1" s="1"/>
  <c r="A2448" i="1"/>
  <c r="C2448" i="1" s="1"/>
  <c r="A2469" i="1"/>
  <c r="C2469" i="1" s="1"/>
  <c r="A2461" i="1"/>
  <c r="C2461" i="1" s="1"/>
  <c r="A2453" i="1"/>
  <c r="C2453" i="1" s="1"/>
  <c r="A2468" i="1"/>
  <c r="C2468" i="1" s="1"/>
  <c r="A2460" i="1"/>
  <c r="C2460" i="1" s="1"/>
  <c r="A2452" i="1"/>
  <c r="C2452" i="1" s="1"/>
  <c r="A2470" i="1"/>
  <c r="C2470" i="1" s="1"/>
  <c r="A2462" i="1"/>
  <c r="C2462" i="1" s="1"/>
  <c r="A2454" i="1"/>
  <c r="C2454" i="1" s="1"/>
  <c r="A2471" i="1"/>
  <c r="C2471" i="1" s="1"/>
  <c r="A2463" i="1"/>
  <c r="C2463" i="1" s="1"/>
  <c r="A2455" i="1"/>
  <c r="C2455" i="1" s="1"/>
  <c r="A2680" i="1"/>
  <c r="C2680" i="1" s="1"/>
  <c r="A2679" i="1"/>
  <c r="C2679" i="1" s="1"/>
  <c r="A2681" i="1"/>
  <c r="C2681" i="1" s="1"/>
  <c r="A2682" i="1"/>
  <c r="C2682" i="1" s="1"/>
  <c r="A2683" i="1"/>
  <c r="C2683" i="1" s="1"/>
  <c r="A3086" i="1"/>
  <c r="C3086" i="1" s="1"/>
  <c r="A3085" i="1"/>
  <c r="C3085" i="1" s="1"/>
  <c r="A3090" i="1"/>
  <c r="C3090" i="1" s="1"/>
  <c r="A3082" i="1"/>
  <c r="C3082" i="1" s="1"/>
  <c r="A3088" i="1"/>
  <c r="C3088" i="1" s="1"/>
  <c r="A3080" i="1"/>
  <c r="C3080" i="1" s="1"/>
  <c r="A3089" i="1"/>
  <c r="C3089" i="1" s="1"/>
  <c r="A3084" i="1"/>
  <c r="C3084" i="1" s="1"/>
  <c r="A3087" i="1"/>
  <c r="C3087" i="1" s="1"/>
  <c r="A3081" i="1"/>
  <c r="C3081" i="1" s="1"/>
  <c r="A3083" i="1"/>
  <c r="C3083" i="1" s="1"/>
  <c r="A2310" i="1"/>
  <c r="C2310" i="1" s="1"/>
  <c r="A2309" i="1"/>
  <c r="C2309" i="1" s="1"/>
  <c r="A2308" i="1"/>
  <c r="C2308" i="1" s="1"/>
  <c r="A2315" i="1"/>
  <c r="C2315" i="1" s="1"/>
  <c r="A2307" i="1"/>
  <c r="C2307" i="1" s="1"/>
  <c r="A2314" i="1"/>
  <c r="C2314" i="1" s="1"/>
  <c r="A2312" i="1"/>
  <c r="C2312" i="1" s="1"/>
  <c r="A2311" i="1"/>
  <c r="C2311" i="1" s="1"/>
  <c r="A2313" i="1"/>
  <c r="C2313" i="1" s="1"/>
  <c r="A2245" i="1"/>
  <c r="C2245" i="1" s="1"/>
  <c r="A2244" i="1"/>
  <c r="C2244" i="1" s="1"/>
  <c r="D2368" i="1"/>
  <c r="G2260" i="1"/>
  <c r="E2260" i="1"/>
  <c r="A2366" i="1"/>
  <c r="C2366" i="1" s="1"/>
  <c r="A2365" i="1"/>
  <c r="C2365" i="1" s="1"/>
  <c r="A2364" i="1"/>
  <c r="C2364" i="1" s="1"/>
  <c r="A2363" i="1"/>
  <c r="C2363" i="1" s="1"/>
  <c r="A2362" i="1"/>
  <c r="C2362" i="1" s="1"/>
  <c r="A2360" i="1"/>
  <c r="C2360" i="1" s="1"/>
  <c r="A2367" i="1"/>
  <c r="C2367" i="1" s="1"/>
  <c r="A2361" i="1"/>
  <c r="C2361" i="1" s="1"/>
  <c r="A2515" i="1"/>
  <c r="C2515" i="1" s="1"/>
  <c r="A2507" i="1"/>
  <c r="C2507" i="1" s="1"/>
  <c r="A2499" i="1"/>
  <c r="C2499" i="1" s="1"/>
  <c r="A2491" i="1"/>
  <c r="C2491" i="1" s="1"/>
  <c r="A2514" i="1"/>
  <c r="C2514" i="1" s="1"/>
  <c r="A2506" i="1"/>
  <c r="C2506" i="1" s="1"/>
  <c r="A2498" i="1"/>
  <c r="C2498" i="1" s="1"/>
  <c r="A2490" i="1"/>
  <c r="C2490" i="1" s="1"/>
  <c r="A2513" i="1"/>
  <c r="C2513" i="1" s="1"/>
  <c r="A2505" i="1"/>
  <c r="C2505" i="1" s="1"/>
  <c r="A2497" i="1"/>
  <c r="C2497" i="1" s="1"/>
  <c r="A2489" i="1"/>
  <c r="C2489" i="1" s="1"/>
  <c r="A2520" i="1"/>
  <c r="C2520" i="1" s="1"/>
  <c r="A2512" i="1"/>
  <c r="C2512" i="1" s="1"/>
  <c r="A2504" i="1"/>
  <c r="C2504" i="1" s="1"/>
  <c r="A2496" i="1"/>
  <c r="C2496" i="1" s="1"/>
  <c r="A2488" i="1"/>
  <c r="C2488" i="1" s="1"/>
  <c r="A2519" i="1"/>
  <c r="C2519" i="1" s="1"/>
  <c r="A2511" i="1"/>
  <c r="C2511" i="1" s="1"/>
  <c r="A2517" i="1"/>
  <c r="C2517" i="1" s="1"/>
  <c r="A2509" i="1"/>
  <c r="C2509" i="1" s="1"/>
  <c r="A2501" i="1"/>
  <c r="C2501" i="1" s="1"/>
  <c r="A2493" i="1"/>
  <c r="C2493" i="1" s="1"/>
  <c r="A2516" i="1"/>
  <c r="C2516" i="1" s="1"/>
  <c r="A2508" i="1"/>
  <c r="C2508" i="1" s="1"/>
  <c r="A2500" i="1"/>
  <c r="C2500" i="1" s="1"/>
  <c r="A2492" i="1"/>
  <c r="C2492" i="1" s="1"/>
  <c r="A2518" i="1"/>
  <c r="C2518" i="1" s="1"/>
  <c r="A2510" i="1"/>
  <c r="C2510" i="1" s="1"/>
  <c r="A2502" i="1"/>
  <c r="C2502" i="1" s="1"/>
  <c r="A2494" i="1"/>
  <c r="C2494" i="1" s="1"/>
  <c r="A2503" i="1"/>
  <c r="C2503" i="1" s="1"/>
  <c r="A2495" i="1"/>
  <c r="C2495" i="1" s="1"/>
  <c r="A2487" i="1"/>
  <c r="C2487" i="1" s="1"/>
  <c r="G2093" i="1"/>
  <c r="E2093" i="1"/>
  <c r="G1941" i="1"/>
  <c r="E1941" i="1"/>
  <c r="A1700" i="1"/>
  <c r="C1700" i="1" s="1"/>
  <c r="A1699" i="1"/>
  <c r="C1699" i="1" s="1"/>
  <c r="A1698" i="1"/>
  <c r="C1698" i="1" s="1"/>
  <c r="D1594" i="1"/>
  <c r="D1595" i="1"/>
  <c r="A1458" i="1"/>
  <c r="C1458" i="1" s="1"/>
  <c r="A1459" i="1"/>
  <c r="C1459" i="1" s="1"/>
  <c r="D1784" i="1"/>
  <c r="D1785" i="1"/>
  <c r="D1674" i="1"/>
  <c r="A1701" i="1"/>
  <c r="C1701" i="1" s="1"/>
  <c r="A1705" i="1"/>
  <c r="C1705" i="1" s="1"/>
  <c r="A1704" i="1"/>
  <c r="C1704" i="1" s="1"/>
  <c r="A1703" i="1"/>
  <c r="C1703" i="1" s="1"/>
  <c r="A1702" i="1"/>
  <c r="C1702" i="1" s="1"/>
  <c r="G866" i="1"/>
  <c r="E866" i="1"/>
  <c r="A608" i="1"/>
  <c r="C608" i="1" s="1"/>
  <c r="A600" i="1"/>
  <c r="C600" i="1" s="1"/>
  <c r="A592" i="1"/>
  <c r="C592" i="1" s="1"/>
  <c r="A607" i="1"/>
  <c r="C607" i="1" s="1"/>
  <c r="A599" i="1"/>
  <c r="C599" i="1" s="1"/>
  <c r="A591" i="1"/>
  <c r="C591" i="1" s="1"/>
  <c r="A583" i="1"/>
  <c r="C583" i="1" s="1"/>
  <c r="A575" i="1"/>
  <c r="C575" i="1" s="1"/>
  <c r="A606" i="1"/>
  <c r="C606" i="1" s="1"/>
  <c r="A598" i="1"/>
  <c r="C598" i="1" s="1"/>
  <c r="A590" i="1"/>
  <c r="C590" i="1" s="1"/>
  <c r="A582" i="1"/>
  <c r="C582" i="1" s="1"/>
  <c r="A574" i="1"/>
  <c r="C574" i="1" s="1"/>
  <c r="A612" i="1"/>
  <c r="C612" i="1" s="1"/>
  <c r="A604" i="1"/>
  <c r="C604" i="1" s="1"/>
  <c r="A596" i="1"/>
  <c r="C596" i="1" s="1"/>
  <c r="A588" i="1"/>
  <c r="C588" i="1" s="1"/>
  <c r="A580" i="1"/>
  <c r="C580" i="1" s="1"/>
  <c r="A572" i="1"/>
  <c r="C572" i="1" s="1"/>
  <c r="A610" i="1"/>
  <c r="C610" i="1" s="1"/>
  <c r="A602" i="1"/>
  <c r="C602" i="1" s="1"/>
  <c r="A594" i="1"/>
  <c r="C594" i="1" s="1"/>
  <c r="A586" i="1"/>
  <c r="C586" i="1" s="1"/>
  <c r="A578" i="1"/>
  <c r="C578" i="1" s="1"/>
  <c r="A587" i="1"/>
  <c r="C587" i="1" s="1"/>
  <c r="A579" i="1"/>
  <c r="C579" i="1" s="1"/>
  <c r="A585" i="1"/>
  <c r="C585" i="1" s="1"/>
  <c r="A577" i="1"/>
  <c r="C577" i="1" s="1"/>
  <c r="A613" i="1"/>
  <c r="C613" i="1" s="1"/>
  <c r="A611" i="1"/>
  <c r="C611" i="1" s="1"/>
  <c r="A609" i="1"/>
  <c r="C609" i="1" s="1"/>
  <c r="A605" i="1"/>
  <c r="C605" i="1" s="1"/>
  <c r="A603" i="1"/>
  <c r="C603" i="1" s="1"/>
  <c r="A601" i="1"/>
  <c r="C601" i="1" s="1"/>
  <c r="A597" i="1"/>
  <c r="C597" i="1" s="1"/>
  <c r="A595" i="1"/>
  <c r="C595" i="1" s="1"/>
  <c r="A593" i="1"/>
  <c r="C593" i="1" s="1"/>
  <c r="A589" i="1"/>
  <c r="C589" i="1" s="1"/>
  <c r="A581" i="1"/>
  <c r="C581" i="1" s="1"/>
  <c r="A573" i="1"/>
  <c r="C573" i="1" s="1"/>
  <c r="A584" i="1"/>
  <c r="C584" i="1" s="1"/>
  <c r="A576" i="1"/>
  <c r="C576" i="1" s="1"/>
  <c r="A877" i="1"/>
  <c r="C877" i="1" s="1"/>
  <c r="A876" i="1"/>
  <c r="C876" i="1" s="1"/>
  <c r="A878" i="1"/>
  <c r="C878" i="1" s="1"/>
  <c r="A233" i="1"/>
  <c r="C233" i="1" s="1"/>
  <c r="A232" i="1"/>
  <c r="C232" i="1" s="1"/>
  <c r="A231" i="1"/>
  <c r="C231" i="1" s="1"/>
  <c r="A230" i="1"/>
  <c r="C230" i="1" s="1"/>
  <c r="D2756" i="1"/>
  <c r="D2757" i="1"/>
  <c r="G3042" i="1"/>
  <c r="E3042" i="1"/>
  <c r="E2664" i="1"/>
  <c r="G2664" i="1"/>
  <c r="D2665" i="1"/>
  <c r="D3040" i="1"/>
  <c r="A3110" i="1"/>
  <c r="C3110" i="1" s="1"/>
  <c r="A3112" i="1"/>
  <c r="C3112" i="1" s="1"/>
  <c r="A3111" i="1"/>
  <c r="C3111" i="1" s="1"/>
  <c r="D2335" i="1"/>
  <c r="D2280" i="1"/>
  <c r="D1710" i="1"/>
  <c r="D1711" i="1"/>
  <c r="E3162" i="1"/>
  <c r="G3162" i="1"/>
  <c r="D3100" i="1"/>
  <c r="G2580" i="1"/>
  <c r="E2580" i="1"/>
  <c r="D2581" i="1"/>
  <c r="D2548" i="1"/>
  <c r="A2397" i="1"/>
  <c r="C2397" i="1" s="1"/>
  <c r="A2403" i="1"/>
  <c r="C2403" i="1" s="1"/>
  <c r="A2402" i="1"/>
  <c r="C2402" i="1" s="1"/>
  <c r="A2401" i="1"/>
  <c r="C2401" i="1" s="1"/>
  <c r="A2400" i="1"/>
  <c r="C2400" i="1" s="1"/>
  <c r="A2399" i="1"/>
  <c r="C2399" i="1" s="1"/>
  <c r="A2398" i="1"/>
  <c r="C2398" i="1" s="1"/>
  <c r="A2396" i="1"/>
  <c r="C2396" i="1" s="1"/>
  <c r="A2395" i="1"/>
  <c r="C2395" i="1" s="1"/>
  <c r="A2394" i="1"/>
  <c r="C2394" i="1" s="1"/>
  <c r="A2393" i="1"/>
  <c r="C2393" i="1" s="1"/>
  <c r="A2392" i="1"/>
  <c r="C2392" i="1" s="1"/>
  <c r="A2391" i="1"/>
  <c r="C2391" i="1" s="1"/>
  <c r="D2876" i="1"/>
  <c r="A2567" i="1"/>
  <c r="C2567" i="1" s="1"/>
  <c r="A2568" i="1"/>
  <c r="C2568" i="1" s="1"/>
  <c r="A2566" i="1"/>
  <c r="C2566" i="1" s="1"/>
  <c r="A2288" i="1"/>
  <c r="C2288" i="1" s="1"/>
  <c r="A2287" i="1"/>
  <c r="C2287" i="1" s="1"/>
  <c r="D2163" i="1"/>
  <c r="A1687" i="1"/>
  <c r="C1687" i="1" s="1"/>
  <c r="A1686" i="1"/>
  <c r="C1686" i="1" s="1"/>
  <c r="D1850" i="1"/>
  <c r="D1851" i="1"/>
  <c r="D1682" i="1"/>
  <c r="A1773" i="1"/>
  <c r="C1773" i="1" s="1"/>
  <c r="A1775" i="1"/>
  <c r="C1775" i="1" s="1"/>
  <c r="A1774" i="1"/>
  <c r="C1774" i="1" s="1"/>
  <c r="D2336" i="1"/>
  <c r="D1648" i="1"/>
  <c r="D1649" i="1"/>
  <c r="G1684" i="1"/>
  <c r="E1684" i="1"/>
  <c r="D1588" i="1"/>
  <c r="G41" i="1"/>
  <c r="E41" i="1"/>
  <c r="D42" i="1"/>
  <c r="E773" i="1"/>
  <c r="G773" i="1"/>
  <c r="A303" i="1"/>
  <c r="C303" i="1" s="1"/>
  <c r="A302" i="1"/>
  <c r="C302" i="1" s="1"/>
  <c r="A270" i="1"/>
  <c r="C270" i="1" s="1"/>
  <c r="A269" i="1"/>
  <c r="C269" i="1" s="1"/>
  <c r="A268" i="1"/>
  <c r="C268" i="1" s="1"/>
  <c r="A267" i="1"/>
  <c r="C267" i="1" s="1"/>
  <c r="A720" i="1"/>
  <c r="C720" i="1" s="1"/>
  <c r="A719" i="1"/>
  <c r="C719" i="1" s="1"/>
  <c r="D2276" i="1"/>
  <c r="D2205" i="1"/>
  <c r="D2206" i="1"/>
  <c r="G2228" i="1"/>
  <c r="E2228" i="1"/>
  <c r="D2229" i="1"/>
  <c r="G2071" i="1"/>
  <c r="E2071" i="1"/>
  <c r="D1675" i="1"/>
  <c r="D1676" i="1"/>
  <c r="A1555" i="1"/>
  <c r="C1555" i="1" s="1"/>
  <c r="A1562" i="1"/>
  <c r="C1562" i="1" s="1"/>
  <c r="A1554" i="1"/>
  <c r="C1554" i="1" s="1"/>
  <c r="A1561" i="1"/>
  <c r="C1561" i="1" s="1"/>
  <c r="A1560" i="1"/>
  <c r="C1560" i="1" s="1"/>
  <c r="A1559" i="1"/>
  <c r="C1559" i="1" s="1"/>
  <c r="A1558" i="1"/>
  <c r="C1558" i="1" s="1"/>
  <c r="A1557" i="1"/>
  <c r="C1557" i="1" s="1"/>
  <c r="A1556" i="1"/>
  <c r="C1556" i="1" s="1"/>
  <c r="D1885" i="1"/>
  <c r="D1834" i="1"/>
  <c r="D1550" i="1"/>
  <c r="D1589" i="1"/>
  <c r="A1765" i="1"/>
  <c r="C1765" i="1" s="1"/>
  <c r="A1772" i="1"/>
  <c r="C1772" i="1" s="1"/>
  <c r="A1771" i="1"/>
  <c r="C1771" i="1" s="1"/>
  <c r="A1770" i="1"/>
  <c r="C1770" i="1" s="1"/>
  <c r="A1769" i="1"/>
  <c r="C1769" i="1" s="1"/>
  <c r="A1768" i="1"/>
  <c r="C1768" i="1" s="1"/>
  <c r="A1767" i="1"/>
  <c r="C1767" i="1" s="1"/>
  <c r="A1766" i="1"/>
  <c r="C1766" i="1" s="1"/>
  <c r="G1191" i="1"/>
  <c r="E1191" i="1"/>
  <c r="D1192" i="1"/>
  <c r="D1778" i="1"/>
  <c r="D1348" i="1"/>
  <c r="A1248" i="1"/>
  <c r="C1248" i="1" s="1"/>
  <c r="A1247" i="1"/>
  <c r="C1247" i="1" s="1"/>
  <c r="A1253" i="1"/>
  <c r="C1253" i="1" s="1"/>
  <c r="A1252" i="1"/>
  <c r="C1252" i="1" s="1"/>
  <c r="A1251" i="1"/>
  <c r="C1251" i="1" s="1"/>
  <c r="A1250" i="1"/>
  <c r="C1250" i="1" s="1"/>
  <c r="A1249" i="1"/>
  <c r="C1249" i="1" s="1"/>
  <c r="A322" i="1"/>
  <c r="C322" i="1" s="1"/>
  <c r="A321" i="1"/>
  <c r="C321" i="1" s="1"/>
  <c r="A323" i="1"/>
  <c r="C323" i="1" s="1"/>
  <c r="A861" i="1"/>
  <c r="C861" i="1" s="1"/>
  <c r="A853" i="1"/>
  <c r="C853" i="1" s="1"/>
  <c r="A845" i="1"/>
  <c r="C845" i="1" s="1"/>
  <c r="A837" i="1"/>
  <c r="C837" i="1" s="1"/>
  <c r="A860" i="1"/>
  <c r="C860" i="1" s="1"/>
  <c r="A852" i="1"/>
  <c r="C852" i="1" s="1"/>
  <c r="A844" i="1"/>
  <c r="C844" i="1" s="1"/>
  <c r="A836" i="1"/>
  <c r="C836" i="1" s="1"/>
  <c r="A858" i="1"/>
  <c r="C858" i="1" s="1"/>
  <c r="A850" i="1"/>
  <c r="C850" i="1" s="1"/>
  <c r="A842" i="1"/>
  <c r="C842" i="1" s="1"/>
  <c r="A863" i="1"/>
  <c r="C863" i="1" s="1"/>
  <c r="A855" i="1"/>
  <c r="C855" i="1" s="1"/>
  <c r="A847" i="1"/>
  <c r="C847" i="1" s="1"/>
  <c r="A839" i="1"/>
  <c r="C839" i="1" s="1"/>
  <c r="A859" i="1"/>
  <c r="C859" i="1" s="1"/>
  <c r="A851" i="1"/>
  <c r="C851" i="1" s="1"/>
  <c r="A843" i="1"/>
  <c r="C843" i="1" s="1"/>
  <c r="A835" i="1"/>
  <c r="C835" i="1" s="1"/>
  <c r="A862" i="1"/>
  <c r="C862" i="1" s="1"/>
  <c r="A854" i="1"/>
  <c r="C854" i="1" s="1"/>
  <c r="A846" i="1"/>
  <c r="C846" i="1" s="1"/>
  <c r="A838" i="1"/>
  <c r="C838" i="1" s="1"/>
  <c r="A857" i="1"/>
  <c r="C857" i="1" s="1"/>
  <c r="A849" i="1"/>
  <c r="C849" i="1" s="1"/>
  <c r="A841" i="1"/>
  <c r="C841" i="1" s="1"/>
  <c r="A864" i="1"/>
  <c r="C864" i="1" s="1"/>
  <c r="A856" i="1"/>
  <c r="C856" i="1" s="1"/>
  <c r="A848" i="1"/>
  <c r="C848" i="1" s="1"/>
  <c r="A840" i="1"/>
  <c r="C840" i="1" s="1"/>
  <c r="E1503" i="1"/>
  <c r="G1503" i="1"/>
  <c r="E1244" i="1"/>
  <c r="G1244" i="1"/>
  <c r="D1245" i="1"/>
  <c r="G1467" i="1"/>
  <c r="E1467" i="1"/>
  <c r="D3109" i="1"/>
  <c r="D2609" i="1"/>
  <c r="D3058" i="1"/>
  <c r="D2318" i="1"/>
  <c r="A2283" i="1"/>
  <c r="C2283" i="1" s="1"/>
  <c r="A2282" i="1"/>
  <c r="C2282" i="1" s="1"/>
  <c r="A2281" i="1"/>
  <c r="C2281" i="1" s="1"/>
  <c r="D2862" i="1"/>
  <c r="E3153" i="1"/>
  <c r="G3153" i="1"/>
  <c r="D3154" i="1"/>
  <c r="A2483" i="1"/>
  <c r="C2483" i="1" s="1"/>
  <c r="A2475" i="1"/>
  <c r="C2475" i="1" s="1"/>
  <c r="A2482" i="1"/>
  <c r="C2482" i="1" s="1"/>
  <c r="A2474" i="1"/>
  <c r="C2474" i="1" s="1"/>
  <c r="A2481" i="1"/>
  <c r="C2481" i="1" s="1"/>
  <c r="A2480" i="1"/>
  <c r="C2480" i="1" s="1"/>
  <c r="A2477" i="1"/>
  <c r="C2477" i="1" s="1"/>
  <c r="A2484" i="1"/>
  <c r="C2484" i="1" s="1"/>
  <c r="A2476" i="1"/>
  <c r="C2476" i="1" s="1"/>
  <c r="A2478" i="1"/>
  <c r="C2478" i="1" s="1"/>
  <c r="A2479" i="1"/>
  <c r="C2479" i="1" s="1"/>
  <c r="G2300" i="1"/>
  <c r="E2300" i="1"/>
  <c r="D2301" i="1"/>
  <c r="G2317" i="1"/>
  <c r="E2317" i="1"/>
  <c r="A2274" i="1"/>
  <c r="C2274" i="1" s="1"/>
  <c r="A2273" i="1"/>
  <c r="C2273" i="1" s="1"/>
  <c r="D1545" i="1"/>
  <c r="D1546" i="1"/>
  <c r="D1783" i="1"/>
  <c r="G1923" i="1"/>
  <c r="E1923" i="1"/>
  <c r="G1580" i="1"/>
  <c r="E1580" i="1"/>
  <c r="A1208" i="1"/>
  <c r="C1208" i="1" s="1"/>
  <c r="A1207" i="1"/>
  <c r="C1207" i="1" s="1"/>
  <c r="A1206" i="1"/>
  <c r="C1206" i="1" s="1"/>
  <c r="A1213" i="1"/>
  <c r="C1213" i="1" s="1"/>
  <c r="A1205" i="1"/>
  <c r="C1205" i="1" s="1"/>
  <c r="A1212" i="1"/>
  <c r="C1212" i="1" s="1"/>
  <c r="A1204" i="1"/>
  <c r="C1204" i="1" s="1"/>
  <c r="A1211" i="1"/>
  <c r="C1211" i="1" s="1"/>
  <c r="A1203" i="1"/>
  <c r="C1203" i="1" s="1"/>
  <c r="A1209" i="1"/>
  <c r="C1209" i="1" s="1"/>
  <c r="A1202" i="1"/>
  <c r="C1202" i="1" s="1"/>
  <c r="A1210" i="1"/>
  <c r="C1210" i="1" s="1"/>
  <c r="D90" i="1"/>
  <c r="D91" i="1"/>
  <c r="A704" i="1"/>
  <c r="C704" i="1" s="1"/>
  <c r="A703" i="1"/>
  <c r="C703" i="1" s="1"/>
  <c r="A702" i="1"/>
  <c r="C702" i="1" s="1"/>
  <c r="A701" i="1"/>
  <c r="C701" i="1" s="1"/>
  <c r="A706" i="1"/>
  <c r="C706" i="1" s="1"/>
  <c r="A705" i="1"/>
  <c r="C705" i="1" s="1"/>
  <c r="A1018" i="1"/>
  <c r="C1018" i="1" s="1"/>
  <c r="A1017" i="1"/>
  <c r="C1017" i="1" s="1"/>
  <c r="A502" i="1"/>
  <c r="C502" i="1" s="1"/>
  <c r="A501" i="1"/>
  <c r="C501" i="1" s="1"/>
  <c r="A500" i="1"/>
  <c r="C500" i="1" s="1"/>
  <c r="A499" i="1"/>
  <c r="C499" i="1" s="1"/>
  <c r="A498" i="1"/>
  <c r="C498" i="1" s="1"/>
  <c r="A504" i="1"/>
  <c r="C504" i="1" s="1"/>
  <c r="A503" i="1"/>
  <c r="C503" i="1" s="1"/>
  <c r="A346" i="1"/>
  <c r="C346" i="1" s="1"/>
  <c r="A349" i="1"/>
  <c r="C349" i="1" s="1"/>
  <c r="A348" i="1"/>
  <c r="C348" i="1" s="1"/>
  <c r="A347" i="1"/>
  <c r="C347" i="1" s="1"/>
  <c r="G2538" i="1"/>
  <c r="E2538" i="1"/>
  <c r="D2539" i="1"/>
  <c r="G2112" i="1"/>
  <c r="E2112" i="1"/>
  <c r="G1537" i="1"/>
  <c r="E1537" i="1"/>
  <c r="E1574" i="1"/>
  <c r="G1574" i="1"/>
  <c r="D1575" i="1"/>
  <c r="D3070" i="1"/>
  <c r="D3066" i="1"/>
  <c r="A3094" i="1"/>
  <c r="C3094" i="1" s="1"/>
  <c r="A3095" i="1"/>
  <c r="C3095" i="1" s="1"/>
  <c r="A2220" i="1"/>
  <c r="C2220" i="1" s="1"/>
  <c r="A2219" i="1"/>
  <c r="C2219" i="1" s="1"/>
  <c r="A2218" i="1"/>
  <c r="C2218" i="1" s="1"/>
  <c r="D3062" i="1"/>
  <c r="G3092" i="1"/>
  <c r="E3092" i="1"/>
  <c r="D3031" i="1"/>
  <c r="E2563" i="1"/>
  <c r="G2563" i="1"/>
  <c r="D2170" i="1"/>
  <c r="D2171" i="1"/>
  <c r="D2192" i="1"/>
  <c r="D2193" i="1"/>
  <c r="E1913" i="1"/>
  <c r="G1913" i="1"/>
  <c r="G2002" i="1"/>
  <c r="E2002" i="1"/>
  <c r="A1911" i="1"/>
  <c r="C1911" i="1" s="1"/>
  <c r="A1910" i="1"/>
  <c r="C1910" i="1" s="1"/>
  <c r="G2123" i="1"/>
  <c r="E2123" i="1"/>
  <c r="A1539" i="1"/>
  <c r="C1539" i="1" s="1"/>
  <c r="A1541" i="1"/>
  <c r="C1541" i="1" s="1"/>
  <c r="A1540" i="1"/>
  <c r="C1540" i="1" s="1"/>
  <c r="D3076" i="1"/>
  <c r="A3072" i="1"/>
  <c r="C3072" i="1" s="1"/>
  <c r="A3071" i="1"/>
  <c r="C3071" i="1" s="1"/>
  <c r="A2964" i="1"/>
  <c r="C2964" i="1" s="1"/>
  <c r="A2965" i="1"/>
  <c r="C2965" i="1" s="1"/>
  <c r="A2856" i="1"/>
  <c r="C2856" i="1" s="1"/>
  <c r="A2855" i="1"/>
  <c r="C2855" i="1" s="1"/>
  <c r="A2857" i="1"/>
  <c r="C2857" i="1" s="1"/>
  <c r="G2727" i="1"/>
  <c r="E2727" i="1"/>
  <c r="D3163" i="1"/>
  <c r="G1892" i="1"/>
  <c r="E1892" i="1"/>
  <c r="G2127" i="1"/>
  <c r="E2127" i="1"/>
  <c r="A1741" i="1"/>
  <c r="C1741" i="1" s="1"/>
  <c r="A1740" i="1"/>
  <c r="C1740" i="1" s="1"/>
  <c r="A1739" i="1"/>
  <c r="C1739" i="1" s="1"/>
  <c r="A1738" i="1"/>
  <c r="C1738" i="1" s="1"/>
  <c r="A1737" i="1"/>
  <c r="C1737" i="1" s="1"/>
  <c r="A1736" i="1"/>
  <c r="C1736" i="1" s="1"/>
  <c r="A1735" i="1"/>
  <c r="C1735" i="1" s="1"/>
  <c r="A1661" i="1"/>
  <c r="C1661" i="1" s="1"/>
  <c r="A1660" i="1"/>
  <c r="C1660" i="1" s="1"/>
  <c r="A1659" i="1"/>
  <c r="C1659" i="1" s="1"/>
  <c r="A1664" i="1"/>
  <c r="C1664" i="1" s="1"/>
  <c r="A1663" i="1"/>
  <c r="C1663" i="1" s="1"/>
  <c r="A1665" i="1"/>
  <c r="C1665" i="1" s="1"/>
  <c r="A1662" i="1"/>
  <c r="C1662" i="1" s="1"/>
  <c r="D1802" i="1"/>
  <c r="D1818" i="1"/>
  <c r="G1898" i="1"/>
  <c r="D1899" i="1"/>
  <c r="E1898" i="1"/>
  <c r="D1669" i="1"/>
  <c r="D1670" i="1"/>
  <c r="G698" i="1"/>
  <c r="E698" i="1"/>
  <c r="G1552" i="1"/>
  <c r="E1552" i="1"/>
  <c r="E53" i="1"/>
  <c r="G53" i="1"/>
  <c r="A526" i="1"/>
  <c r="C526" i="1" s="1"/>
  <c r="A518" i="1"/>
  <c r="C518" i="1" s="1"/>
  <c r="A525" i="1"/>
  <c r="C525" i="1" s="1"/>
  <c r="A517" i="1"/>
  <c r="C517" i="1" s="1"/>
  <c r="A532" i="1"/>
  <c r="C532" i="1" s="1"/>
  <c r="A524" i="1"/>
  <c r="C524" i="1" s="1"/>
  <c r="A516" i="1"/>
  <c r="C516" i="1" s="1"/>
  <c r="A531" i="1"/>
  <c r="C531" i="1" s="1"/>
  <c r="A523" i="1"/>
  <c r="C523" i="1" s="1"/>
  <c r="A515" i="1"/>
  <c r="C515" i="1" s="1"/>
  <c r="A530" i="1"/>
  <c r="C530" i="1" s="1"/>
  <c r="A522" i="1"/>
  <c r="C522" i="1" s="1"/>
  <c r="A514" i="1"/>
  <c r="C514" i="1" s="1"/>
  <c r="A529" i="1"/>
  <c r="C529" i="1" s="1"/>
  <c r="A521" i="1"/>
  <c r="C521" i="1" s="1"/>
  <c r="A513" i="1"/>
  <c r="C513" i="1" s="1"/>
  <c r="A528" i="1"/>
  <c r="C528" i="1" s="1"/>
  <c r="A520" i="1"/>
  <c r="C520" i="1" s="1"/>
  <c r="A512" i="1"/>
  <c r="C512" i="1" s="1"/>
  <c r="A527" i="1"/>
  <c r="C527" i="1" s="1"/>
  <c r="A519" i="1"/>
  <c r="C519" i="1" s="1"/>
  <c r="A696" i="1"/>
  <c r="C696" i="1" s="1"/>
  <c r="A695" i="1"/>
  <c r="C695" i="1" s="1"/>
  <c r="A694" i="1"/>
  <c r="C694" i="1" s="1"/>
  <c r="E539" i="1"/>
  <c r="G539" i="1"/>
  <c r="D540" i="1"/>
  <c r="D2549" i="1"/>
  <c r="D2550" i="1"/>
  <c r="G3068" i="1"/>
  <c r="E3068" i="1"/>
  <c r="D2947" i="1"/>
  <c r="D2948" i="1"/>
  <c r="A2692" i="1"/>
  <c r="C2692" i="1" s="1"/>
  <c r="A2695" i="1"/>
  <c r="C2695" i="1" s="1"/>
  <c r="A2690" i="1"/>
  <c r="C2690" i="1" s="1"/>
  <c r="A2691" i="1"/>
  <c r="C2691" i="1" s="1"/>
  <c r="A2694" i="1"/>
  <c r="C2694" i="1" s="1"/>
  <c r="A2693" i="1"/>
  <c r="C2693" i="1" s="1"/>
  <c r="D2246" i="1"/>
  <c r="D3125" i="1"/>
  <c r="D2784" i="1"/>
  <c r="A2655" i="1"/>
  <c r="C2655" i="1" s="1"/>
  <c r="A2656" i="1"/>
  <c r="C2656" i="1" s="1"/>
  <c r="D2569" i="1"/>
  <c r="D2762" i="1"/>
  <c r="G2419" i="1"/>
  <c r="E2419" i="1"/>
  <c r="A2293" i="1"/>
  <c r="C2293" i="1" s="1"/>
  <c r="A2292" i="1"/>
  <c r="C2292" i="1" s="1"/>
  <c r="A2294" i="1"/>
  <c r="C2294" i="1" s="1"/>
  <c r="A2298" i="1"/>
  <c r="C2298" i="1" s="1"/>
  <c r="A2296" i="1"/>
  <c r="C2296" i="1" s="1"/>
  <c r="A2295" i="1"/>
  <c r="C2295" i="1" s="1"/>
  <c r="A2297" i="1"/>
  <c r="C2297" i="1" s="1"/>
  <c r="D2159" i="1"/>
  <c r="G2133" i="1"/>
  <c r="E2133" i="1"/>
  <c r="D2321" i="1"/>
  <c r="D2322" i="1"/>
  <c r="A2672" i="1"/>
  <c r="C2672" i="1" s="1"/>
  <c r="A2674" i="1"/>
  <c r="C2674" i="1" s="1"/>
  <c r="A2673" i="1"/>
  <c r="C2673" i="1" s="1"/>
  <c r="A2671" i="1"/>
  <c r="C2671" i="1" s="1"/>
  <c r="E2146" i="1"/>
  <c r="G2146" i="1"/>
  <c r="D1813" i="1"/>
  <c r="D2177" i="1"/>
  <c r="D2178" i="1"/>
  <c r="A1640" i="1"/>
  <c r="C1640" i="1" s="1"/>
  <c r="A1639" i="1"/>
  <c r="C1639" i="1" s="1"/>
  <c r="D1722" i="1"/>
  <c r="D1723" i="1"/>
  <c r="E1848" i="1"/>
  <c r="G1848" i="1"/>
  <c r="D1404" i="1"/>
  <c r="A988" i="1"/>
  <c r="C988" i="1" s="1"/>
  <c r="A987" i="1"/>
  <c r="C987" i="1" s="1"/>
  <c r="E2217" i="1"/>
  <c r="G2217" i="1"/>
  <c r="G1606" i="1"/>
  <c r="E1606" i="1"/>
  <c r="G1314" i="1"/>
  <c r="E1314" i="1"/>
  <c r="G330" i="1"/>
  <c r="E330" i="1"/>
  <c r="D331" i="1"/>
  <c r="D3116" i="1"/>
  <c r="A2523" i="1"/>
  <c r="C2523" i="1" s="1"/>
  <c r="A2522" i="1"/>
  <c r="C2522" i="1" s="1"/>
  <c r="A2521" i="1"/>
  <c r="C2521" i="1" s="1"/>
  <c r="A2333" i="1"/>
  <c r="C2333" i="1" s="1"/>
  <c r="A2332" i="1"/>
  <c r="C2332" i="1" s="1"/>
  <c r="E1948" i="1"/>
  <c r="G1948" i="1"/>
  <c r="D1894" i="1"/>
  <c r="D1718" i="1"/>
  <c r="D1719" i="1"/>
  <c r="A1624" i="1"/>
  <c r="C1624" i="1" s="1"/>
  <c r="A1625" i="1"/>
  <c r="C1625" i="1" s="1"/>
  <c r="D1481" i="1"/>
  <c r="D1482" i="1"/>
  <c r="D1882" i="1"/>
  <c r="D1883" i="1"/>
  <c r="G1791" i="1"/>
  <c r="E1791" i="1"/>
  <c r="D1779" i="1"/>
  <c r="A1612" i="1"/>
  <c r="C1612" i="1" s="1"/>
  <c r="A1619" i="1"/>
  <c r="C1619" i="1" s="1"/>
  <c r="A1618" i="1"/>
  <c r="C1618" i="1" s="1"/>
  <c r="A1616" i="1"/>
  <c r="C1616" i="1" s="1"/>
  <c r="A1615" i="1"/>
  <c r="C1615" i="1" s="1"/>
  <c r="A1614" i="1"/>
  <c r="C1614" i="1" s="1"/>
  <c r="A1617" i="1"/>
  <c r="C1617" i="1" s="1"/>
  <c r="A1613" i="1"/>
  <c r="C1613" i="1" s="1"/>
  <c r="D1472" i="1"/>
  <c r="D1709" i="1"/>
  <c r="A2286" i="1"/>
  <c r="C2286" i="1" s="1"/>
  <c r="A2285" i="1"/>
  <c r="C2285" i="1" s="1"/>
  <c r="G894" i="1"/>
  <c r="E894" i="1"/>
  <c r="D895" i="1"/>
  <c r="G1646" i="1"/>
  <c r="E1646" i="1"/>
  <c r="D1886" i="1"/>
  <c r="D1887" i="1"/>
  <c r="A1264" i="1"/>
  <c r="C1264" i="1" s="1"/>
  <c r="A1263" i="1"/>
  <c r="C1263" i="1" s="1"/>
  <c r="A1265" i="1"/>
  <c r="C1265" i="1" s="1"/>
  <c r="A1951" i="1"/>
  <c r="C1951" i="1" s="1"/>
  <c r="A1950" i="1"/>
  <c r="C1950" i="1" s="1"/>
  <c r="D1100" i="1"/>
  <c r="E1809" i="1"/>
  <c r="G1809" i="1"/>
  <c r="D1810" i="1"/>
  <c r="G1842" i="1"/>
  <c r="E1842" i="1"/>
  <c r="D1843" i="1"/>
  <c r="G259" i="1"/>
  <c r="E259" i="1"/>
  <c r="D260" i="1"/>
  <c r="G89" i="1"/>
  <c r="E89" i="1"/>
  <c r="D3104" i="1"/>
  <c r="D3105" i="1"/>
  <c r="A2850" i="1"/>
  <c r="C2850" i="1" s="1"/>
  <c r="A2851" i="1"/>
  <c r="C2851" i="1" s="1"/>
  <c r="A2849" i="1"/>
  <c r="C2849" i="1" s="1"/>
  <c r="D2578" i="1"/>
  <c r="D3027" i="1"/>
  <c r="A2189" i="1"/>
  <c r="C2189" i="1" s="1"/>
  <c r="A2188" i="1"/>
  <c r="C2188" i="1" s="1"/>
  <c r="A2187" i="1"/>
  <c r="C2187" i="1" s="1"/>
  <c r="A2186" i="1"/>
  <c r="C2186" i="1" s="1"/>
  <c r="A2184" i="1"/>
  <c r="C2184" i="1" s="1"/>
  <c r="A2185" i="1"/>
  <c r="C2185" i="1" s="1"/>
  <c r="D1468" i="1"/>
  <c r="D1469" i="1"/>
  <c r="A1714" i="1"/>
  <c r="C1714" i="1" s="1"/>
  <c r="A1713" i="1"/>
  <c r="C1713" i="1" s="1"/>
  <c r="A1789" i="1"/>
  <c r="C1789" i="1" s="1"/>
  <c r="A1788" i="1"/>
  <c r="C1788" i="1" s="1"/>
  <c r="A1787" i="1"/>
  <c r="C1787" i="1" s="1"/>
  <c r="D1463" i="1"/>
  <c r="D1814" i="1"/>
  <c r="D1815" i="1"/>
  <c r="D1708" i="1"/>
  <c r="E733" i="1"/>
  <c r="G733" i="1"/>
  <c r="D353" i="1"/>
  <c r="D354" i="1"/>
  <c r="A624" i="1"/>
  <c r="C624" i="1" s="1"/>
  <c r="A623" i="1"/>
  <c r="C623" i="1" s="1"/>
  <c r="D1414" i="1"/>
  <c r="E2385" i="1"/>
  <c r="G2385" i="1"/>
  <c r="G641" i="1"/>
  <c r="E641" i="1"/>
  <c r="G55" i="1"/>
  <c r="E55" i="1"/>
  <c r="D56" i="1"/>
  <c r="G496" i="1"/>
  <c r="E496" i="1"/>
  <c r="D2761" i="1"/>
  <c r="A2544" i="1"/>
  <c r="C2544" i="1" s="1"/>
  <c r="A2545" i="1"/>
  <c r="C2545" i="1" s="1"/>
  <c r="D3045" i="1"/>
  <c r="A3016" i="1"/>
  <c r="C3016" i="1" s="1"/>
  <c r="A3015" i="1"/>
  <c r="C3015" i="1" s="1"/>
  <c r="A3012" i="1"/>
  <c r="C3012" i="1" s="1"/>
  <c r="A3013" i="1"/>
  <c r="C3013" i="1" s="1"/>
  <c r="A3014" i="1"/>
  <c r="C3014" i="1" s="1"/>
  <c r="D2993" i="1"/>
  <c r="A2389" i="1"/>
  <c r="C2389" i="1" s="1"/>
  <c r="A2390" i="1"/>
  <c r="C2390" i="1" s="1"/>
  <c r="A2388" i="1"/>
  <c r="C2388" i="1" s="1"/>
  <c r="A2387" i="1"/>
  <c r="C2387" i="1" s="1"/>
  <c r="D2247" i="1"/>
  <c r="A2254" i="1"/>
  <c r="C2254" i="1" s="1"/>
  <c r="A2256" i="1"/>
  <c r="C2256" i="1" s="1"/>
  <c r="A2255" i="1"/>
  <c r="C2255" i="1" s="1"/>
  <c r="D2024" i="1"/>
  <c r="A1820" i="1"/>
  <c r="C1820" i="1" s="1"/>
  <c r="A1819" i="1"/>
  <c r="C1819" i="1" s="1"/>
  <c r="D2103" i="1"/>
  <c r="A3126" i="1"/>
  <c r="C3126" i="1" s="1"/>
  <c r="A3127" i="1"/>
  <c r="C3127" i="1" s="1"/>
  <c r="A2996" i="1"/>
  <c r="C2996" i="1" s="1"/>
  <c r="A2997" i="1"/>
  <c r="C2997" i="1" s="1"/>
  <c r="A2995" i="1"/>
  <c r="C2995" i="1" s="1"/>
  <c r="D2930" i="1"/>
  <c r="D2619" i="1"/>
  <c r="A3098" i="1"/>
  <c r="C3098" i="1" s="1"/>
  <c r="A3097" i="1"/>
  <c r="C3097" i="1" s="1"/>
  <c r="D2887" i="1"/>
  <c r="D2886" i="1"/>
  <c r="D2618" i="1"/>
  <c r="D2564" i="1"/>
  <c r="D2739" i="1"/>
  <c r="D2524" i="1"/>
  <c r="D2324" i="1"/>
  <c r="D2191" i="1"/>
  <c r="D2320" i="1"/>
  <c r="D2242" i="1"/>
  <c r="A2304" i="1"/>
  <c r="C2304" i="1" s="1"/>
  <c r="A2303" i="1"/>
  <c r="C2303" i="1" s="1"/>
  <c r="D2072" i="1"/>
  <c r="D2253" i="1"/>
  <c r="D2119" i="1"/>
  <c r="D2022" i="1"/>
  <c r="A1979" i="1"/>
  <c r="C1979" i="1" s="1"/>
  <c r="A1978" i="1"/>
  <c r="C1978" i="1" s="1"/>
  <c r="D2081" i="1"/>
  <c r="D1986" i="1"/>
  <c r="D2101" i="1"/>
  <c r="A1928" i="1"/>
  <c r="C1928" i="1" s="1"/>
  <c r="A1927" i="1"/>
  <c r="C1927" i="1" s="1"/>
  <c r="A1926" i="1"/>
  <c r="C1926" i="1" s="1"/>
  <c r="A1930" i="1"/>
  <c r="C1930" i="1" s="1"/>
  <c r="A1924" i="1"/>
  <c r="C1924" i="1" s="1"/>
  <c r="A1931" i="1"/>
  <c r="C1931" i="1" s="1"/>
  <c r="A1925" i="1"/>
  <c r="C1925" i="1" s="1"/>
  <c r="A1929" i="1"/>
  <c r="C1929" i="1" s="1"/>
  <c r="A2117" i="1"/>
  <c r="C2117" i="1" s="1"/>
  <c r="A2118" i="1"/>
  <c r="C2118" i="1" s="1"/>
  <c r="D2328" i="1"/>
  <c r="D1901" i="1"/>
  <c r="A1534" i="1"/>
  <c r="C1534" i="1" s="1"/>
  <c r="A1533" i="1"/>
  <c r="C1533" i="1" s="1"/>
  <c r="D1896" i="1"/>
  <c r="D1849" i="1"/>
  <c r="D1367" i="1"/>
  <c r="A1344" i="1"/>
  <c r="C1344" i="1" s="1"/>
  <c r="A1342" i="1"/>
  <c r="C1342" i="1" s="1"/>
  <c r="A1343" i="1"/>
  <c r="C1343" i="1" s="1"/>
  <c r="A1340" i="1"/>
  <c r="C1340" i="1" s="1"/>
  <c r="A1341" i="1"/>
  <c r="C1341" i="1" s="1"/>
  <c r="A1200" i="1"/>
  <c r="C1200" i="1" s="1"/>
  <c r="A1199" i="1"/>
  <c r="C1199" i="1" s="1"/>
  <c r="A1198" i="1"/>
  <c r="C1198" i="1" s="1"/>
  <c r="A1197" i="1"/>
  <c r="C1197" i="1" s="1"/>
  <c r="A1196" i="1"/>
  <c r="C1196" i="1" s="1"/>
  <c r="A1195" i="1"/>
  <c r="C1195" i="1" s="1"/>
  <c r="A1201" i="1"/>
  <c r="C1201" i="1" s="1"/>
  <c r="A1193" i="1"/>
  <c r="C1193" i="1" s="1"/>
  <c r="A1194" i="1"/>
  <c r="C1194" i="1" s="1"/>
  <c r="D867" i="1"/>
  <c r="D1096" i="1"/>
  <c r="A712" i="1"/>
  <c r="C712" i="1" s="1"/>
  <c r="A711" i="1"/>
  <c r="C711" i="1" s="1"/>
  <c r="A710" i="1"/>
  <c r="C710" i="1" s="1"/>
  <c r="D324" i="1"/>
  <c r="A1118" i="1"/>
  <c r="C1118" i="1" s="1"/>
  <c r="A1117" i="1"/>
  <c r="C1117" i="1" s="1"/>
  <c r="D1542" i="1"/>
  <c r="A1286" i="1"/>
  <c r="C1286" i="1" s="1"/>
  <c r="A1285" i="1"/>
  <c r="C1285" i="1" s="1"/>
  <c r="A884" i="1"/>
  <c r="C884" i="1" s="1"/>
  <c r="A883" i="1"/>
  <c r="C883" i="1" s="1"/>
  <c r="A882" i="1"/>
  <c r="C882" i="1" s="1"/>
  <c r="A879" i="1"/>
  <c r="C879" i="1" s="1"/>
  <c r="A880" i="1"/>
  <c r="C880" i="1" s="1"/>
  <c r="A881" i="1"/>
  <c r="C881" i="1" s="1"/>
  <c r="D622" i="1"/>
  <c r="A25" i="1"/>
  <c r="C25" i="1" s="1"/>
  <c r="A17" i="1"/>
  <c r="C17" i="1" s="1"/>
  <c r="A9" i="1"/>
  <c r="C9" i="1" s="1"/>
  <c r="A24" i="1"/>
  <c r="C24" i="1" s="1"/>
  <c r="A16" i="1"/>
  <c r="C16" i="1" s="1"/>
  <c r="A30" i="1"/>
  <c r="C30" i="1" s="1"/>
  <c r="A32" i="1"/>
  <c r="C32" i="1" s="1"/>
  <c r="A8" i="1"/>
  <c r="C8" i="1" s="1"/>
  <c r="A31" i="1"/>
  <c r="C31" i="1" s="1"/>
  <c r="A23" i="1"/>
  <c r="C23" i="1" s="1"/>
  <c r="A15" i="1"/>
  <c r="C15" i="1" s="1"/>
  <c r="A7" i="1"/>
  <c r="C7" i="1" s="1"/>
  <c r="A14" i="1"/>
  <c r="C14" i="1" s="1"/>
  <c r="A22" i="1"/>
  <c r="C22" i="1" s="1"/>
  <c r="A6" i="1"/>
  <c r="C6" i="1" s="1"/>
  <c r="A29" i="1"/>
  <c r="C29" i="1" s="1"/>
  <c r="A21" i="1"/>
  <c r="C21" i="1" s="1"/>
  <c r="A13" i="1"/>
  <c r="C13" i="1" s="1"/>
  <c r="A5" i="1"/>
  <c r="C5" i="1" s="1"/>
  <c r="A28" i="1"/>
  <c r="C28" i="1" s="1"/>
  <c r="A20" i="1"/>
  <c r="C20" i="1" s="1"/>
  <c r="A12" i="1"/>
  <c r="C12" i="1" s="1"/>
  <c r="A4" i="1"/>
  <c r="C4" i="1" s="1"/>
  <c r="A3" i="1"/>
  <c r="C3" i="1" s="1"/>
  <c r="A27" i="1"/>
  <c r="C27" i="1" s="1"/>
  <c r="A19" i="1"/>
  <c r="C19" i="1" s="1"/>
  <c r="A11" i="1"/>
  <c r="C11" i="1" s="1"/>
  <c r="A26" i="1"/>
  <c r="C26" i="1" s="1"/>
  <c r="A18" i="1"/>
  <c r="C18" i="1" s="1"/>
  <c r="A10" i="1"/>
  <c r="C10" i="1" s="1"/>
  <c r="A2" i="1"/>
  <c r="C2" i="1" s="1"/>
  <c r="I2" i="1" s="1"/>
  <c r="A1322" i="1"/>
  <c r="C1322" i="1" s="1"/>
  <c r="A1326" i="1"/>
  <c r="C1326" i="1" s="1"/>
  <c r="A1327" i="1"/>
  <c r="C1327" i="1" s="1"/>
  <c r="A1321" i="1"/>
  <c r="C1321" i="1" s="1"/>
  <c r="A1323" i="1"/>
  <c r="C1323" i="1" s="1"/>
  <c r="A1325" i="1"/>
  <c r="C1325" i="1" s="1"/>
  <c r="A1324" i="1"/>
  <c r="C1324" i="1" s="1"/>
  <c r="A776" i="1"/>
  <c r="C776" i="1" s="1"/>
  <c r="A775" i="1"/>
  <c r="C775" i="1" s="1"/>
  <c r="A781" i="1"/>
  <c r="C781" i="1" s="1"/>
  <c r="A780" i="1"/>
  <c r="C780" i="1" s="1"/>
  <c r="A778" i="1"/>
  <c r="C778" i="1" s="1"/>
  <c r="A777" i="1"/>
  <c r="C777" i="1" s="1"/>
  <c r="A779" i="1"/>
  <c r="C779" i="1" s="1"/>
  <c r="A74" i="1"/>
  <c r="C74" i="1" s="1"/>
  <c r="A73" i="1"/>
  <c r="C73" i="1" s="1"/>
  <c r="A65" i="1"/>
  <c r="C65" i="1" s="1"/>
  <c r="A72" i="1"/>
  <c r="C72" i="1" s="1"/>
  <c r="A62" i="1"/>
  <c r="C62" i="1" s="1"/>
  <c r="A64" i="1"/>
  <c r="C64" i="1" s="1"/>
  <c r="A71" i="1"/>
  <c r="C71" i="1" s="1"/>
  <c r="A63" i="1"/>
  <c r="C63" i="1" s="1"/>
  <c r="A70" i="1"/>
  <c r="C70" i="1" s="1"/>
  <c r="A69" i="1"/>
  <c r="C69" i="1" s="1"/>
  <c r="A61" i="1"/>
  <c r="C61" i="1" s="1"/>
  <c r="A67" i="1"/>
  <c r="C67" i="1" s="1"/>
  <c r="A68" i="1"/>
  <c r="C68" i="1" s="1"/>
  <c r="A60" i="1"/>
  <c r="C60" i="1" s="1"/>
  <c r="A75" i="1"/>
  <c r="C75" i="1" s="1"/>
  <c r="A66" i="1"/>
  <c r="C66" i="1" s="1"/>
  <c r="A1013" i="1"/>
  <c r="C1013" i="1" s="1"/>
  <c r="A1005" i="1"/>
  <c r="C1005" i="1" s="1"/>
  <c r="A1012" i="1"/>
  <c r="C1012" i="1" s="1"/>
  <c r="A1004" i="1"/>
  <c r="C1004" i="1" s="1"/>
  <c r="A1011" i="1"/>
  <c r="C1011" i="1" s="1"/>
  <c r="A1003" i="1"/>
  <c r="C1003" i="1" s="1"/>
  <c r="A1010" i="1"/>
  <c r="C1010" i="1" s="1"/>
  <c r="A1009" i="1"/>
  <c r="C1009" i="1" s="1"/>
  <c r="A1008" i="1"/>
  <c r="C1008" i="1" s="1"/>
  <c r="A1007" i="1"/>
  <c r="C1007" i="1" s="1"/>
  <c r="A1006" i="1"/>
  <c r="C1006" i="1" s="1"/>
  <c r="D39" i="1"/>
  <c r="G3142" i="1"/>
  <c r="E3142" i="1"/>
  <c r="A744" i="1"/>
  <c r="C744" i="1" s="1"/>
  <c r="A743" i="1"/>
  <c r="C743" i="1" s="1"/>
  <c r="A742" i="1"/>
  <c r="C742" i="1" s="1"/>
  <c r="A745" i="1"/>
  <c r="C745" i="1" s="1"/>
  <c r="D1328" i="1"/>
  <c r="A37" i="1"/>
  <c r="C37" i="1" s="1"/>
  <c r="A36" i="1"/>
  <c r="C36" i="1" s="1"/>
  <c r="A35" i="1"/>
  <c r="C35" i="1" s="1"/>
  <c r="A559" i="1"/>
  <c r="C559" i="1" s="1"/>
  <c r="A558" i="1"/>
  <c r="C558" i="1" s="1"/>
  <c r="A556" i="1"/>
  <c r="C556" i="1" s="1"/>
  <c r="A557" i="1"/>
  <c r="C557" i="1" s="1"/>
  <c r="A560" i="1"/>
  <c r="C560" i="1" s="1"/>
  <c r="D2941" i="1"/>
  <c r="G2959" i="1"/>
  <c r="E2959" i="1"/>
  <c r="D2960" i="1"/>
  <c r="G2541" i="1"/>
  <c r="E2541" i="1"/>
  <c r="D2430" i="1"/>
  <c r="G2426" i="1"/>
  <c r="E2426" i="1"/>
  <c r="G2174" i="1"/>
  <c r="E2174" i="1"/>
  <c r="G2141" i="1"/>
  <c r="E2141" i="1"/>
  <c r="G2422" i="1"/>
  <c r="E2422" i="1"/>
  <c r="E2194" i="1"/>
  <c r="G2194" i="1"/>
  <c r="D2431" i="1"/>
  <c r="G2079" i="1"/>
  <c r="E2079" i="1"/>
  <c r="G2095" i="1"/>
  <c r="E2095" i="1"/>
  <c r="G1981" i="1"/>
  <c r="E1981" i="1"/>
  <c r="D1982" i="1"/>
  <c r="G1692" i="1"/>
  <c r="E1692" i="1"/>
  <c r="D1918" i="1"/>
  <c r="D1917" i="1"/>
  <c r="D1725" i="1"/>
  <c r="G1685" i="1"/>
  <c r="E1685" i="1"/>
  <c r="D1693" i="1"/>
  <c r="E1720" i="1"/>
  <c r="G1720" i="1"/>
  <c r="G1650" i="1"/>
  <c r="E1650" i="1"/>
  <c r="D1406" i="1"/>
  <c r="E921" i="1"/>
  <c r="G921" i="1"/>
  <c r="G978" i="1"/>
  <c r="E978" i="1"/>
  <c r="D979" i="1"/>
  <c r="E920" i="1"/>
  <c r="G920" i="1"/>
  <c r="G1242" i="1"/>
  <c r="E1242" i="1"/>
  <c r="G1065" i="1"/>
  <c r="E1065" i="1"/>
  <c r="G616" i="1"/>
  <c r="E616" i="1"/>
  <c r="G690" i="1"/>
  <c r="E690" i="1"/>
  <c r="E44" i="1"/>
  <c r="G44" i="1"/>
  <c r="G338" i="1"/>
  <c r="E338" i="1"/>
  <c r="G356" i="1"/>
  <c r="E356" i="1"/>
  <c r="G327" i="1"/>
  <c r="E327" i="1"/>
  <c r="G87" i="1"/>
  <c r="E87" i="1"/>
  <c r="D2932" i="1"/>
  <c r="A3150" i="1"/>
  <c r="C3150" i="1" s="1"/>
  <c r="A3149" i="1"/>
  <c r="C3149" i="1" s="1"/>
  <c r="A3148" i="1"/>
  <c r="C3148" i="1" s="1"/>
  <c r="D2983" i="1"/>
  <c r="D2984" i="1"/>
  <c r="D2201" i="1"/>
  <c r="A3131" i="1"/>
  <c r="C3131" i="1" s="1"/>
  <c r="A3130" i="1"/>
  <c r="C3130" i="1" s="1"/>
  <c r="D2882" i="1"/>
  <c r="D2852" i="1"/>
  <c r="A3166" i="1"/>
  <c r="C3166" i="1" s="1"/>
  <c r="A3165" i="1"/>
  <c r="C3165" i="1" s="1"/>
  <c r="A2621" i="1"/>
  <c r="C2621" i="1" s="1"/>
  <c r="A2620" i="1"/>
  <c r="C2620" i="1" s="1"/>
  <c r="A2594" i="1"/>
  <c r="C2594" i="1" s="1"/>
  <c r="A2593" i="1"/>
  <c r="C2593" i="1" s="1"/>
  <c r="A2591" i="1"/>
  <c r="C2591" i="1" s="1"/>
  <c r="A2590" i="1"/>
  <c r="C2590" i="1" s="1"/>
  <c r="A2592" i="1"/>
  <c r="C2592" i="1" s="1"/>
  <c r="D2486" i="1"/>
  <c r="A2212" i="1"/>
  <c r="C2212" i="1" s="1"/>
  <c r="A2211" i="1"/>
  <c r="C2211" i="1" s="1"/>
  <c r="A2210" i="1"/>
  <c r="C2210" i="1" s="1"/>
  <c r="A2330" i="1"/>
  <c r="C2330" i="1" s="1"/>
  <c r="D2331" i="1" s="1"/>
  <c r="A2329" i="1"/>
  <c r="C2329" i="1" s="1"/>
  <c r="D2121" i="1"/>
  <c r="D2003" i="1"/>
  <c r="A1756" i="1"/>
  <c r="C1756" i="1" s="1"/>
  <c r="D1757" i="1" s="1"/>
  <c r="A1755" i="1"/>
  <c r="C1755" i="1" s="1"/>
  <c r="D3026" i="1"/>
  <c r="D3059" i="1"/>
  <c r="A2752" i="1"/>
  <c r="C2752" i="1" s="1"/>
  <c r="A2753" i="1"/>
  <c r="C2753" i="1" s="1"/>
  <c r="D2875" i="1"/>
  <c r="A2846" i="1"/>
  <c r="C2846" i="1" s="1"/>
  <c r="A2845" i="1"/>
  <c r="C2845" i="1" s="1"/>
  <c r="A2842" i="1"/>
  <c r="C2842" i="1" s="1"/>
  <c r="A2847" i="1"/>
  <c r="C2847" i="1" s="1"/>
  <c r="A2843" i="1"/>
  <c r="C2843" i="1" s="1"/>
  <c r="A2844" i="1"/>
  <c r="C2844" i="1" s="1"/>
  <c r="A2841" i="1"/>
  <c r="C2841" i="1" s="1"/>
  <c r="A2848" i="1"/>
  <c r="C2848" i="1" s="1"/>
  <c r="A2712" i="1"/>
  <c r="C2712" i="1" s="1"/>
  <c r="A2713" i="1"/>
  <c r="C2713" i="1" s="1"/>
  <c r="A2711" i="1"/>
  <c r="C2711" i="1" s="1"/>
  <c r="A2714" i="1"/>
  <c r="C2714" i="1" s="1"/>
  <c r="D3164" i="1"/>
  <c r="A2643" i="1"/>
  <c r="C2643" i="1" s="1"/>
  <c r="A2642" i="1"/>
  <c r="C2642" i="1" s="1"/>
  <c r="D3157" i="1"/>
  <c r="A2750" i="1"/>
  <c r="C2750" i="1" s="1"/>
  <c r="D2751" i="1" s="1"/>
  <c r="A2742" i="1"/>
  <c r="C2742" i="1" s="1"/>
  <c r="A2749" i="1"/>
  <c r="C2749" i="1" s="1"/>
  <c r="A2741" i="1"/>
  <c r="C2741" i="1" s="1"/>
  <c r="A2748" i="1"/>
  <c r="C2748" i="1" s="1"/>
  <c r="A2740" i="1"/>
  <c r="C2740" i="1" s="1"/>
  <c r="A2747" i="1"/>
  <c r="C2747" i="1" s="1"/>
  <c r="A2746" i="1"/>
  <c r="C2746" i="1" s="1"/>
  <c r="A2744" i="1"/>
  <c r="C2744" i="1" s="1"/>
  <c r="A2743" i="1"/>
  <c r="C2743" i="1" s="1"/>
  <c r="A2745" i="1"/>
  <c r="C2745" i="1" s="1"/>
  <c r="A2602" i="1"/>
  <c r="C2602" i="1" s="1"/>
  <c r="A2601" i="1"/>
  <c r="C2601" i="1" s="1"/>
  <c r="A2789" i="1"/>
  <c r="C2789" i="1" s="1"/>
  <c r="A2788" i="1"/>
  <c r="C2788" i="1" s="1"/>
  <c r="A2575" i="1"/>
  <c r="C2575" i="1" s="1"/>
  <c r="A2576" i="1"/>
  <c r="C2576" i="1" s="1"/>
  <c r="D3044" i="1"/>
  <c r="D2831" i="1"/>
  <c r="A2645" i="1"/>
  <c r="C2645" i="1" s="1"/>
  <c r="A2644" i="1"/>
  <c r="C2644" i="1" s="1"/>
  <c r="A2650" i="1"/>
  <c r="C2650" i="1" s="1"/>
  <c r="A2649" i="1"/>
  <c r="C2649" i="1" s="1"/>
  <c r="A2647" i="1"/>
  <c r="C2647" i="1" s="1"/>
  <c r="A2648" i="1"/>
  <c r="C2648" i="1" s="1"/>
  <c r="A2646" i="1"/>
  <c r="C2646" i="1" s="1"/>
  <c r="A2884" i="1"/>
  <c r="C2884" i="1" s="1"/>
  <c r="D2885" i="1" s="1"/>
  <c r="A2883" i="1"/>
  <c r="C2883" i="1" s="1"/>
  <c r="A2730" i="1"/>
  <c r="C2730" i="1" s="1"/>
  <c r="A2729" i="1"/>
  <c r="C2729" i="1" s="1"/>
  <c r="A2554" i="1"/>
  <c r="C2554" i="1" s="1"/>
  <c r="A2553" i="1"/>
  <c r="C2553" i="1" s="1"/>
  <c r="A2860" i="1"/>
  <c r="C2860" i="1" s="1"/>
  <c r="D2861" i="1" s="1"/>
  <c r="A2859" i="1"/>
  <c r="C2859" i="1" s="1"/>
  <c r="D2284" i="1"/>
  <c r="A2166" i="1"/>
  <c r="C2166" i="1" s="1"/>
  <c r="A2165" i="1"/>
  <c r="C2165" i="1" s="1"/>
  <c r="A2164" i="1"/>
  <c r="C2164" i="1" s="1"/>
  <c r="A2167" i="1"/>
  <c r="C2167" i="1" s="1"/>
  <c r="D2485" i="1"/>
  <c r="D2181" i="1"/>
  <c r="D2048" i="1"/>
  <c r="D2100" i="1"/>
  <c r="A2008" i="1"/>
  <c r="C2008" i="1" s="1"/>
  <c r="A2007" i="1"/>
  <c r="C2007" i="1" s="1"/>
  <c r="D2134" i="1"/>
  <c r="A1960" i="1"/>
  <c r="C1960" i="1" s="1"/>
  <c r="A1961" i="1"/>
  <c r="C1961" i="1" s="1"/>
  <c r="D2073" i="1"/>
  <c r="A2077" i="1"/>
  <c r="C2077" i="1" s="1"/>
  <c r="A2076" i="1"/>
  <c r="C2076" i="1" s="1"/>
  <c r="A2075" i="1"/>
  <c r="C2075" i="1" s="1"/>
  <c r="D1900" i="1"/>
  <c r="D2106" i="1"/>
  <c r="A1418" i="1"/>
  <c r="C1418" i="1" s="1"/>
  <c r="A1417" i="1"/>
  <c r="C1417" i="1" s="1"/>
  <c r="A1424" i="1"/>
  <c r="C1424" i="1" s="1"/>
  <c r="A1416" i="1"/>
  <c r="C1416" i="1" s="1"/>
  <c r="A1422" i="1"/>
  <c r="C1422" i="1" s="1"/>
  <c r="A1420" i="1"/>
  <c r="C1420" i="1" s="1"/>
  <c r="A1423" i="1"/>
  <c r="C1423" i="1" s="1"/>
  <c r="A1421" i="1"/>
  <c r="C1421" i="1" s="1"/>
  <c r="A1419" i="1"/>
  <c r="C1419" i="1" s="1"/>
  <c r="A1415" i="1"/>
  <c r="C1415" i="1" s="1"/>
  <c r="D1647" i="1"/>
  <c r="A1528" i="1"/>
  <c r="C1528" i="1" s="1"/>
  <c r="D1529" i="1" s="1"/>
  <c r="A1527" i="1"/>
  <c r="C1527" i="1" s="1"/>
  <c r="D1345" i="1"/>
  <c r="D1460" i="1"/>
  <c r="D1332" i="1"/>
  <c r="D739" i="1"/>
  <c r="D1645" i="1"/>
  <c r="A989" i="1"/>
  <c r="C989" i="1" s="1"/>
  <c r="A995" i="1"/>
  <c r="C995" i="1" s="1"/>
  <c r="A994" i="1"/>
  <c r="C994" i="1" s="1"/>
  <c r="A993" i="1"/>
  <c r="C993" i="1" s="1"/>
  <c r="A992" i="1"/>
  <c r="C992" i="1" s="1"/>
  <c r="A991" i="1"/>
  <c r="C991" i="1" s="1"/>
  <c r="A990" i="1"/>
  <c r="C990" i="1" s="1"/>
  <c r="D699" i="1"/>
  <c r="A290" i="1"/>
  <c r="C290" i="1" s="1"/>
  <c r="A282" i="1"/>
  <c r="C282" i="1" s="1"/>
  <c r="A274" i="1"/>
  <c r="C274" i="1" s="1"/>
  <c r="A289" i="1"/>
  <c r="C289" i="1" s="1"/>
  <c r="A281" i="1"/>
  <c r="C281" i="1" s="1"/>
  <c r="A273" i="1"/>
  <c r="C273" i="1" s="1"/>
  <c r="A288" i="1"/>
  <c r="C288" i="1" s="1"/>
  <c r="A280" i="1"/>
  <c r="C280" i="1" s="1"/>
  <c r="A272" i="1"/>
  <c r="C272" i="1" s="1"/>
  <c r="A287" i="1"/>
  <c r="C287" i="1" s="1"/>
  <c r="A279" i="1"/>
  <c r="C279" i="1" s="1"/>
  <c r="A271" i="1"/>
  <c r="C271" i="1" s="1"/>
  <c r="A278" i="1"/>
  <c r="C278" i="1" s="1"/>
  <c r="A286" i="1"/>
  <c r="C286" i="1" s="1"/>
  <c r="A285" i="1"/>
  <c r="C285" i="1" s="1"/>
  <c r="A277" i="1"/>
  <c r="C277" i="1" s="1"/>
  <c r="A284" i="1"/>
  <c r="C284" i="1" s="1"/>
  <c r="A276" i="1"/>
  <c r="C276" i="1" s="1"/>
  <c r="A275" i="1"/>
  <c r="C275" i="1" s="1"/>
  <c r="A283" i="1"/>
  <c r="C283" i="1" s="1"/>
  <c r="D1094" i="1"/>
  <c r="D734" i="1"/>
  <c r="A341" i="1"/>
  <c r="C341" i="1" s="1"/>
  <c r="A340" i="1"/>
  <c r="C340" i="1" s="1"/>
  <c r="A339" i="1"/>
  <c r="C339" i="1" s="1"/>
  <c r="D1530" i="1"/>
  <c r="A1272" i="1"/>
  <c r="C1272" i="1" s="1"/>
  <c r="A1271" i="1"/>
  <c r="C1271" i="1" s="1"/>
  <c r="A1270" i="1"/>
  <c r="C1270" i="1" s="1"/>
  <c r="A869" i="1"/>
  <c r="C869" i="1" s="1"/>
  <c r="A868" i="1"/>
  <c r="C868" i="1" s="1"/>
  <c r="A871" i="1"/>
  <c r="C871" i="1" s="1"/>
  <c r="A872" i="1"/>
  <c r="C872" i="1" s="1"/>
  <c r="A870" i="1"/>
  <c r="C870" i="1" s="1"/>
  <c r="D497" i="1"/>
  <c r="A1456" i="1"/>
  <c r="C1456" i="1" s="1"/>
  <c r="D1457" i="1" s="1"/>
  <c r="A1455" i="1"/>
  <c r="C1455" i="1" s="1"/>
  <c r="A1301" i="1"/>
  <c r="C1301" i="1" s="1"/>
  <c r="A1300" i="1"/>
  <c r="C1300" i="1" s="1"/>
  <c r="A1299" i="1"/>
  <c r="C1299" i="1" s="1"/>
  <c r="A1298" i="1"/>
  <c r="C1298" i="1" s="1"/>
  <c r="A1297" i="1"/>
  <c r="C1297" i="1" s="1"/>
  <c r="A1107" i="1"/>
  <c r="C1107" i="1" s="1"/>
  <c r="A1108" i="1"/>
  <c r="C1108" i="1" s="1"/>
  <c r="A1106" i="1"/>
  <c r="C1106" i="1" s="1"/>
  <c r="A760" i="1"/>
  <c r="C760" i="1" s="1"/>
  <c r="A752" i="1"/>
  <c r="C752" i="1" s="1"/>
  <c r="A759" i="1"/>
  <c r="C759" i="1" s="1"/>
  <c r="A751" i="1"/>
  <c r="C751" i="1" s="1"/>
  <c r="A758" i="1"/>
  <c r="C758" i="1" s="1"/>
  <c r="A757" i="1"/>
  <c r="C757" i="1" s="1"/>
  <c r="A756" i="1"/>
  <c r="C756" i="1" s="1"/>
  <c r="A762" i="1"/>
  <c r="C762" i="1" s="1"/>
  <c r="A754" i="1"/>
  <c r="C754" i="1" s="1"/>
  <c r="A761" i="1"/>
  <c r="C761" i="1" s="1"/>
  <c r="A753" i="1"/>
  <c r="C753" i="1" s="1"/>
  <c r="A763" i="1"/>
  <c r="C763" i="1" s="1"/>
  <c r="A755" i="1"/>
  <c r="C755" i="1" s="1"/>
  <c r="D637" i="1"/>
  <c r="D638" i="1"/>
  <c r="G3133" i="1"/>
  <c r="E3133" i="1"/>
  <c r="D3134" i="1"/>
  <c r="G3103" i="1"/>
  <c r="E3103" i="1"/>
  <c r="G3159" i="1"/>
  <c r="E3159" i="1"/>
  <c r="G3065" i="1"/>
  <c r="E3065" i="1"/>
  <c r="D2958" i="1"/>
  <c r="G2865" i="1"/>
  <c r="E2865" i="1"/>
  <c r="G2689" i="1"/>
  <c r="E2689" i="1"/>
  <c r="D2565" i="1"/>
  <c r="G2427" i="1"/>
  <c r="E2427" i="1"/>
  <c r="F2534" i="1"/>
  <c r="H2534" i="1"/>
  <c r="I2534" i="1" s="1"/>
  <c r="E2291" i="1"/>
  <c r="G2291" i="1"/>
  <c r="G2359" i="1"/>
  <c r="E2359" i="1"/>
  <c r="E2421" i="1"/>
  <c r="G2421" i="1"/>
  <c r="E2169" i="1"/>
  <c r="G2169" i="1"/>
  <c r="G2113" i="1"/>
  <c r="E2113" i="1"/>
  <c r="D2096" i="1"/>
  <c r="D2004" i="1"/>
  <c r="G1890" i="1"/>
  <c r="E1890" i="1"/>
  <c r="D1656" i="1"/>
  <c r="G1907" i="1"/>
  <c r="E1907" i="1"/>
  <c r="E1905" i="1"/>
  <c r="G1905" i="1"/>
  <c r="G1807" i="1"/>
  <c r="E1807" i="1"/>
  <c r="E1889" i="1"/>
  <c r="G1889" i="1"/>
  <c r="D1880" i="1"/>
  <c r="D1680" i="1"/>
  <c r="G1514" i="1"/>
  <c r="E1514" i="1"/>
  <c r="F1707" i="1"/>
  <c r="H1707" i="1" s="1"/>
  <c r="I1707" i="1" s="1"/>
  <c r="G1569" i="1"/>
  <c r="E1569" i="1"/>
  <c r="G1504" i="1"/>
  <c r="E1504" i="1"/>
  <c r="D1407" i="1"/>
  <c r="G1584" i="1"/>
  <c r="E1584" i="1"/>
  <c r="G1596" i="1"/>
  <c r="E1596" i="1"/>
  <c r="G1548" i="1"/>
  <c r="E1548" i="1"/>
  <c r="G1572" i="1"/>
  <c r="E1572" i="1"/>
  <c r="D1515" i="1"/>
  <c r="D1178" i="1"/>
  <c r="G1571" i="1"/>
  <c r="E1571" i="1"/>
  <c r="G1513" i="1"/>
  <c r="E1513" i="1"/>
  <c r="G1066" i="1"/>
  <c r="E1066" i="1"/>
  <c r="G305" i="1"/>
  <c r="E305" i="1"/>
  <c r="D325" i="1"/>
  <c r="D3101" i="1"/>
  <c r="D3102" i="1"/>
  <c r="A3107" i="1"/>
  <c r="C3107" i="1" s="1"/>
  <c r="A3106" i="1"/>
  <c r="C3106" i="1" s="1"/>
  <c r="D2632" i="1"/>
  <c r="A2702" i="1"/>
  <c r="C2702" i="1" s="1"/>
  <c r="A2700" i="1"/>
  <c r="C2700" i="1" s="1"/>
  <c r="A2699" i="1"/>
  <c r="C2699" i="1" s="1"/>
  <c r="A2701" i="1"/>
  <c r="C2701" i="1" s="1"/>
  <c r="A2733" i="1"/>
  <c r="C2733" i="1" s="1"/>
  <c r="A2732" i="1"/>
  <c r="C2732" i="1" s="1"/>
  <c r="A2731" i="1"/>
  <c r="C2731" i="1" s="1"/>
  <c r="A2409" i="1"/>
  <c r="C2409" i="1" s="1"/>
  <c r="A2408" i="1"/>
  <c r="C2408" i="1" s="1"/>
  <c r="A2407" i="1"/>
  <c r="C2407" i="1" s="1"/>
  <c r="A3144" i="1"/>
  <c r="C3144" i="1" s="1"/>
  <c r="A3145" i="1"/>
  <c r="C3145" i="1" s="1"/>
  <c r="D3048" i="1"/>
  <c r="A2937" i="1"/>
  <c r="C2937" i="1" s="1"/>
  <c r="A2938" i="1"/>
  <c r="C2938" i="1" s="1"/>
  <c r="D2939" i="1" s="1"/>
  <c r="A2766" i="1"/>
  <c r="C2766" i="1" s="1"/>
  <c r="A2765" i="1"/>
  <c r="C2765" i="1" s="1"/>
  <c r="A2764" i="1"/>
  <c r="C2764" i="1" s="1"/>
  <c r="A2771" i="1"/>
  <c r="C2771" i="1" s="1"/>
  <c r="A2763" i="1"/>
  <c r="C2763" i="1" s="1"/>
  <c r="A2770" i="1"/>
  <c r="C2770" i="1" s="1"/>
  <c r="A2768" i="1"/>
  <c r="C2768" i="1" s="1"/>
  <c r="A2769" i="1"/>
  <c r="C2769" i="1" s="1"/>
  <c r="A2767" i="1"/>
  <c r="C2767" i="1" s="1"/>
  <c r="A2637" i="1"/>
  <c r="C2637" i="1" s="1"/>
  <c r="A2636" i="1"/>
  <c r="C2636" i="1" s="1"/>
  <c r="A2635" i="1"/>
  <c r="C2635" i="1" s="1"/>
  <c r="A2634" i="1"/>
  <c r="C2634" i="1" s="1"/>
  <c r="A2638" i="1"/>
  <c r="C2638" i="1" s="1"/>
  <c r="A2628" i="1"/>
  <c r="C2628" i="1" s="1"/>
  <c r="A2627" i="1"/>
  <c r="C2627" i="1" s="1"/>
  <c r="A2626" i="1"/>
  <c r="C2626" i="1" s="1"/>
  <c r="D3029" i="1"/>
  <c r="A2559" i="1"/>
  <c r="C2559" i="1" s="1"/>
  <c r="A2558" i="1"/>
  <c r="C2558" i="1" s="1"/>
  <c r="A2560" i="1"/>
  <c r="C2560" i="1" s="1"/>
  <c r="D2149" i="1"/>
  <c r="D2306" i="1"/>
  <c r="A2372" i="1"/>
  <c r="C2372" i="1" s="1"/>
  <c r="A2371" i="1"/>
  <c r="C2371" i="1" s="1"/>
  <c r="D1988" i="1"/>
  <c r="D1934" i="1"/>
  <c r="D3007" i="1"/>
  <c r="D3006" i="1"/>
  <c r="A3118" i="1"/>
  <c r="C3118" i="1" s="1"/>
  <c r="A3117" i="1"/>
  <c r="C3117" i="1" s="1"/>
  <c r="A2928" i="1"/>
  <c r="C2928" i="1" s="1"/>
  <c r="A2927" i="1"/>
  <c r="C2927" i="1" s="1"/>
  <c r="A2924" i="1"/>
  <c r="C2924" i="1" s="1"/>
  <c r="A2925" i="1"/>
  <c r="C2925" i="1" s="1"/>
  <c r="A2926" i="1"/>
  <c r="C2926" i="1" s="1"/>
  <c r="A2923" i="1"/>
  <c r="C2923" i="1" s="1"/>
  <c r="D2599" i="1"/>
  <c r="D3122" i="1"/>
  <c r="D3032" i="1"/>
  <c r="D3152" i="1"/>
  <c r="D2877" i="1"/>
  <c r="D2878" i="1"/>
  <c r="D3028" i="1"/>
  <c r="A2782" i="1"/>
  <c r="C2782" i="1" s="1"/>
  <c r="A2781" i="1"/>
  <c r="C2781" i="1" s="1"/>
  <c r="A2780" i="1"/>
  <c r="C2780" i="1" s="1"/>
  <c r="A2555" i="1"/>
  <c r="C2555" i="1" s="1"/>
  <c r="A2556" i="1"/>
  <c r="C2556" i="1" s="1"/>
  <c r="A2933" i="1"/>
  <c r="C2933" i="1" s="1"/>
  <c r="A2934" i="1"/>
  <c r="C2934" i="1" s="1"/>
  <c r="D2641" i="1"/>
  <c r="D2998" i="1"/>
  <c r="A2704" i="1"/>
  <c r="C2704" i="1" s="1"/>
  <c r="A2705" i="1"/>
  <c r="C2705" i="1" s="1"/>
  <c r="D2319" i="1"/>
  <c r="D2428" i="1"/>
  <c r="A2652" i="1"/>
  <c r="C2652" i="1" s="1"/>
  <c r="A2651" i="1"/>
  <c r="C2651" i="1" s="1"/>
  <c r="D2302" i="1"/>
  <c r="A2198" i="1"/>
  <c r="C2198" i="1" s="1"/>
  <c r="A2197" i="1"/>
  <c r="C2197" i="1" s="1"/>
  <c r="A2196" i="1"/>
  <c r="C2196" i="1" s="1"/>
  <c r="A2348" i="1"/>
  <c r="C2348" i="1" s="1"/>
  <c r="A2347" i="1"/>
  <c r="C2347" i="1" s="1"/>
  <c r="A2346" i="1"/>
  <c r="C2346" i="1" s="1"/>
  <c r="A2344" i="1"/>
  <c r="C2344" i="1" s="1"/>
  <c r="A2345" i="1"/>
  <c r="C2345" i="1" s="1"/>
  <c r="A2262" i="1"/>
  <c r="C2262" i="1" s="1"/>
  <c r="A2263" i="1"/>
  <c r="C2263" i="1" s="1"/>
  <c r="A2013" i="1"/>
  <c r="C2013" i="1" s="1"/>
  <c r="A2012" i="1"/>
  <c r="C2012" i="1" s="1"/>
  <c r="A2011" i="1"/>
  <c r="C2011" i="1" s="1"/>
  <c r="A2010" i="1"/>
  <c r="C2010" i="1" s="1"/>
  <c r="A2088" i="1"/>
  <c r="C2088" i="1" s="1"/>
  <c r="A2087" i="1"/>
  <c r="C2087" i="1" s="1"/>
  <c r="A2086" i="1"/>
  <c r="C2086" i="1" s="1"/>
  <c r="A2085" i="1"/>
  <c r="C2085" i="1" s="1"/>
  <c r="A2090" i="1"/>
  <c r="C2090" i="1" s="1"/>
  <c r="A2089" i="1"/>
  <c r="C2089" i="1" s="1"/>
  <c r="D2000" i="1"/>
  <c r="A2114" i="1"/>
  <c r="C2114" i="1" s="1"/>
  <c r="A2116" i="1"/>
  <c r="C2116" i="1" s="1"/>
  <c r="A2115" i="1"/>
  <c r="C2115" i="1" s="1"/>
  <c r="A1944" i="1"/>
  <c r="C1944" i="1" s="1"/>
  <c r="A1945" i="1"/>
  <c r="C1945" i="1" s="1"/>
  <c r="D2054" i="1"/>
  <c r="A1952" i="1"/>
  <c r="C1952" i="1" s="1"/>
  <c r="A1955" i="1"/>
  <c r="C1955" i="1" s="1"/>
  <c r="A1954" i="1"/>
  <c r="C1954" i="1" s="1"/>
  <c r="A1953" i="1"/>
  <c r="C1953" i="1" s="1"/>
  <c r="A2222" i="1"/>
  <c r="C2222" i="1" s="1"/>
  <c r="A2221" i="1"/>
  <c r="C2221" i="1" s="1"/>
  <c r="A2226" i="1"/>
  <c r="C2226" i="1" s="1"/>
  <c r="A2224" i="1"/>
  <c r="C2224" i="1" s="1"/>
  <c r="A2223" i="1"/>
  <c r="C2223" i="1" s="1"/>
  <c r="A2225" i="1"/>
  <c r="C2225" i="1" s="1"/>
  <c r="D2059" i="1"/>
  <c r="D1845" i="1"/>
  <c r="A2084" i="1"/>
  <c r="C2084" i="1" s="1"/>
  <c r="A2083" i="1"/>
  <c r="C2083" i="1" s="1"/>
  <c r="A2082" i="1"/>
  <c r="C2082" i="1" s="1"/>
  <c r="D2243" i="1"/>
  <c r="D1754" i="1"/>
  <c r="D1644" i="1"/>
  <c r="D1582" i="1"/>
  <c r="A1510" i="1"/>
  <c r="C1510" i="1" s="1"/>
  <c r="A1509" i="1"/>
  <c r="C1509" i="1" s="1"/>
  <c r="D2060" i="1"/>
  <c r="D2148" i="1"/>
  <c r="D1715" i="1"/>
  <c r="A1320" i="1"/>
  <c r="C1320" i="1" s="1"/>
  <c r="A1319" i="1"/>
  <c r="C1319" i="1" s="1"/>
  <c r="A1318" i="1"/>
  <c r="C1318" i="1" s="1"/>
  <c r="A1317" i="1"/>
  <c r="C1317" i="1" s="1"/>
  <c r="A1316" i="1"/>
  <c r="C1316" i="1" s="1"/>
  <c r="A1315" i="1"/>
  <c r="C1315" i="1" s="1"/>
  <c r="A1628" i="1"/>
  <c r="C1628" i="1" s="1"/>
  <c r="A1627" i="1"/>
  <c r="C1627" i="1" s="1"/>
  <c r="A1626" i="1"/>
  <c r="C1626" i="1" s="1"/>
  <c r="D983" i="1"/>
  <c r="A632" i="1"/>
  <c r="C632" i="1" s="1"/>
  <c r="A631" i="1"/>
  <c r="C631" i="1" s="1"/>
  <c r="A630" i="1"/>
  <c r="C630" i="1" s="1"/>
  <c r="A628" i="1"/>
  <c r="C628" i="1" s="1"/>
  <c r="A626" i="1"/>
  <c r="C626" i="1" s="1"/>
  <c r="A633" i="1"/>
  <c r="C633" i="1" s="1"/>
  <c r="A625" i="1"/>
  <c r="C625" i="1" s="1"/>
  <c r="A627" i="1"/>
  <c r="C627" i="1" s="1"/>
  <c r="A629" i="1"/>
  <c r="C629" i="1" s="1"/>
  <c r="A234" i="1"/>
  <c r="C234" i="1" s="1"/>
  <c r="A241" i="1"/>
  <c r="C241" i="1" s="1"/>
  <c r="A240" i="1"/>
  <c r="C240" i="1" s="1"/>
  <c r="A239" i="1"/>
  <c r="C239" i="1" s="1"/>
  <c r="A238" i="1"/>
  <c r="C238" i="1" s="1"/>
  <c r="A237" i="1"/>
  <c r="C237" i="1" s="1"/>
  <c r="A236" i="1"/>
  <c r="C236" i="1" s="1"/>
  <c r="A235" i="1"/>
  <c r="C235" i="1" s="1"/>
  <c r="A1059" i="1"/>
  <c r="C1059" i="1" s="1"/>
  <c r="A1058" i="1"/>
  <c r="C1058" i="1" s="1"/>
  <c r="A1060" i="1"/>
  <c r="C1060" i="1" s="1"/>
  <c r="A1061" i="1"/>
  <c r="C1061" i="1" s="1"/>
  <c r="D697" i="1"/>
  <c r="A1499" i="1"/>
  <c r="C1499" i="1" s="1"/>
  <c r="A1498" i="1"/>
  <c r="C1498" i="1" s="1"/>
  <c r="A1497" i="1"/>
  <c r="C1497" i="1" s="1"/>
  <c r="A1496" i="1"/>
  <c r="C1496" i="1" s="1"/>
  <c r="A1495" i="1"/>
  <c r="C1495" i="1" s="1"/>
  <c r="A1494" i="1"/>
  <c r="C1494" i="1" s="1"/>
  <c r="A1500" i="1"/>
  <c r="C1500" i="1" s="1"/>
  <c r="A834" i="1"/>
  <c r="C834" i="1" s="1"/>
  <c r="A833" i="1"/>
  <c r="C833" i="1" s="1"/>
  <c r="A832" i="1"/>
  <c r="C832" i="1" s="1"/>
  <c r="A361" i="1"/>
  <c r="C361" i="1" s="1"/>
  <c r="A360" i="1"/>
  <c r="C360" i="1" s="1"/>
  <c r="A359" i="1"/>
  <c r="C359" i="1" s="1"/>
  <c r="A1097" i="1"/>
  <c r="C1097" i="1" s="1"/>
  <c r="A1098" i="1"/>
  <c r="C1098" i="1" s="1"/>
  <c r="D1099" i="1" s="1"/>
  <c r="D713" i="1"/>
  <c r="A47" i="1"/>
  <c r="C47" i="1" s="1"/>
  <c r="A46" i="1"/>
  <c r="C46" i="1" s="1"/>
  <c r="D1292" i="1"/>
  <c r="G3124" i="1"/>
  <c r="E3124" i="1"/>
  <c r="A510" i="1"/>
  <c r="C510" i="1" s="1"/>
  <c r="A509" i="1"/>
  <c r="C509" i="1" s="1"/>
  <c r="A511" i="1"/>
  <c r="C511" i="1" s="1"/>
  <c r="G3093" i="1"/>
  <c r="E3093" i="1"/>
  <c r="D3005" i="1"/>
  <c r="E3021" i="1"/>
  <c r="G3021" i="1"/>
  <c r="E3057" i="1"/>
  <c r="G3057" i="1"/>
  <c r="G2866" i="1"/>
  <c r="E2866" i="1"/>
  <c r="G2760" i="1"/>
  <c r="E2760" i="1"/>
  <c r="H2864" i="1"/>
  <c r="I2864" i="1" s="1"/>
  <c r="F2864" i="1"/>
  <c r="E2551" i="1"/>
  <c r="G2551" i="1"/>
  <c r="D2429" i="1"/>
  <c r="F2420" i="1"/>
  <c r="H2420" i="1"/>
  <c r="I2420" i="1" s="1"/>
  <c r="E2153" i="1"/>
  <c r="G2153" i="1"/>
  <c r="G2200" i="1"/>
  <c r="E2200" i="1"/>
  <c r="E2267" i="1"/>
  <c r="G2267" i="1"/>
  <c r="G2216" i="1"/>
  <c r="E2216" i="1"/>
  <c r="D2154" i="1"/>
  <c r="F2386" i="1"/>
  <c r="H2386" i="1" s="1"/>
  <c r="I2386" i="1" s="1"/>
  <c r="D2107" i="1"/>
  <c r="G2099" i="1"/>
  <c r="E2099" i="1"/>
  <c r="E2067" i="1"/>
  <c r="G2067" i="1"/>
  <c r="E1816" i="1"/>
  <c r="G1816" i="1"/>
  <c r="E1689" i="1"/>
  <c r="G1689" i="1"/>
  <c r="D1716" i="1"/>
  <c r="H2094" i="1"/>
  <c r="I2094" i="1" s="1"/>
  <c r="F2094" i="1"/>
  <c r="G1724" i="1"/>
  <c r="E1724" i="1"/>
  <c r="G1655" i="1"/>
  <c r="E1655" i="1"/>
  <c r="E1881" i="1"/>
  <c r="G1881" i="1"/>
  <c r="D1902" i="1"/>
  <c r="E1712" i="1"/>
  <c r="G1712" i="1"/>
  <c r="G1949" i="1"/>
  <c r="E1949" i="1"/>
  <c r="G1654" i="1"/>
  <c r="E1654" i="1"/>
  <c r="F1630" i="1"/>
  <c r="H1630" i="1" s="1"/>
  <c r="I1630" i="1" s="1"/>
  <c r="D1531" i="1"/>
  <c r="G1490" i="1"/>
  <c r="E1490" i="1"/>
  <c r="G1121" i="1"/>
  <c r="E1121" i="1"/>
  <c r="D735" i="1"/>
  <c r="D740" i="1"/>
  <c r="G493" i="1"/>
  <c r="E493" i="1"/>
  <c r="E537" i="1"/>
  <c r="G537" i="1"/>
  <c r="G307" i="1"/>
  <c r="E307" i="1"/>
  <c r="G228" i="1"/>
  <c r="E228" i="1"/>
  <c r="G306" i="1"/>
  <c r="E306" i="1"/>
  <c r="D3030" i="1"/>
  <c r="D2755" i="1"/>
  <c r="D2183" i="1"/>
  <c r="A2238" i="1"/>
  <c r="C2238" i="1" s="1"/>
  <c r="A2237" i="1"/>
  <c r="C2237" i="1" s="1"/>
  <c r="A2236" i="1"/>
  <c r="C2236" i="1" s="1"/>
  <c r="A2235" i="1"/>
  <c r="C2235" i="1" s="1"/>
  <c r="A2234" i="1"/>
  <c r="C2234" i="1" s="1"/>
  <c r="A2240" i="1"/>
  <c r="C2240" i="1" s="1"/>
  <c r="A2232" i="1"/>
  <c r="C2232" i="1" s="1"/>
  <c r="A2239" i="1"/>
  <c r="C2239" i="1" s="1"/>
  <c r="A2233" i="1"/>
  <c r="C2233" i="1" s="1"/>
  <c r="D2172" i="1"/>
  <c r="D2092" i="1"/>
  <c r="D1916" i="1"/>
  <c r="D1803" i="1"/>
  <c r="D2122" i="1"/>
  <c r="A1837" i="1"/>
  <c r="C1837" i="1" s="1"/>
  <c r="A1836" i="1"/>
  <c r="C1836" i="1" s="1"/>
  <c r="A1835" i="1"/>
  <c r="C1835" i="1" s="1"/>
  <c r="A1838" i="1"/>
  <c r="C1838" i="1" s="1"/>
  <c r="A1637" i="1"/>
  <c r="C1637" i="1" s="1"/>
  <c r="A1636" i="1"/>
  <c r="C1636" i="1" s="1"/>
  <c r="A1635" i="1"/>
  <c r="C1635" i="1" s="1"/>
  <c r="A1634" i="1"/>
  <c r="C1634" i="1" s="1"/>
  <c r="A1632" i="1"/>
  <c r="C1632" i="1" s="1"/>
  <c r="A1638" i="1"/>
  <c r="C1638" i="1" s="1"/>
  <c r="A1633" i="1"/>
  <c r="C1633" i="1" s="1"/>
  <c r="D1577" i="1"/>
  <c r="A1491" i="1"/>
  <c r="C1491" i="1" s="1"/>
  <c r="A1492" i="1"/>
  <c r="C1492" i="1" s="1"/>
  <c r="D2264" i="1"/>
  <c r="D1987" i="1"/>
  <c r="D1721" i="1"/>
  <c r="A1781" i="1"/>
  <c r="C1781" i="1" s="1"/>
  <c r="A1780" i="1"/>
  <c r="C1780" i="1" s="1"/>
  <c r="D2150" i="1"/>
  <c r="A1450" i="1"/>
  <c r="C1450" i="1" s="1"/>
  <c r="A1442" i="1"/>
  <c r="C1442" i="1" s="1"/>
  <c r="A1434" i="1"/>
  <c r="C1434" i="1" s="1"/>
  <c r="A1426" i="1"/>
  <c r="C1426" i="1" s="1"/>
  <c r="A1449" i="1"/>
  <c r="C1449" i="1" s="1"/>
  <c r="A1441" i="1"/>
  <c r="C1441" i="1" s="1"/>
  <c r="A1433" i="1"/>
  <c r="C1433" i="1" s="1"/>
  <c r="A1425" i="1"/>
  <c r="C1425" i="1" s="1"/>
  <c r="A1448" i="1"/>
  <c r="C1448" i="1" s="1"/>
  <c r="A1440" i="1"/>
  <c r="C1440" i="1" s="1"/>
  <c r="A1432" i="1"/>
  <c r="C1432" i="1" s="1"/>
  <c r="A1454" i="1"/>
  <c r="C1454" i="1" s="1"/>
  <c r="A1446" i="1"/>
  <c r="C1446" i="1" s="1"/>
  <c r="A1438" i="1"/>
  <c r="C1438" i="1" s="1"/>
  <c r="A1430" i="1"/>
  <c r="C1430" i="1" s="1"/>
  <c r="A1453" i="1"/>
  <c r="C1453" i="1" s="1"/>
  <c r="A1452" i="1"/>
  <c r="C1452" i="1" s="1"/>
  <c r="A1444" i="1"/>
  <c r="C1444" i="1" s="1"/>
  <c r="A1436" i="1"/>
  <c r="C1436" i="1" s="1"/>
  <c r="A1428" i="1"/>
  <c r="C1428" i="1" s="1"/>
  <c r="A1451" i="1"/>
  <c r="C1451" i="1" s="1"/>
  <c r="A1447" i="1"/>
  <c r="C1447" i="1" s="1"/>
  <c r="A1445" i="1"/>
  <c r="C1445" i="1" s="1"/>
  <c r="A1443" i="1"/>
  <c r="C1443" i="1" s="1"/>
  <c r="A1439" i="1"/>
  <c r="C1439" i="1" s="1"/>
  <c r="A1437" i="1"/>
  <c r="C1437" i="1" s="1"/>
  <c r="A1435" i="1"/>
  <c r="C1435" i="1" s="1"/>
  <c r="A1431" i="1"/>
  <c r="C1431" i="1" s="1"/>
  <c r="A1429" i="1"/>
  <c r="C1429" i="1" s="1"/>
  <c r="A1427" i="1"/>
  <c r="C1427" i="1" s="1"/>
  <c r="A1296" i="1"/>
  <c r="C1296" i="1" s="1"/>
  <c r="A1295" i="1"/>
  <c r="C1295" i="1" s="1"/>
  <c r="A1294" i="1"/>
  <c r="C1294" i="1" s="1"/>
  <c r="A1029" i="1"/>
  <c r="C1029" i="1" s="1"/>
  <c r="A1028" i="1"/>
  <c r="C1028" i="1" s="1"/>
  <c r="A1033" i="1"/>
  <c r="C1033" i="1" s="1"/>
  <c r="A1032" i="1"/>
  <c r="C1032" i="1" s="1"/>
  <c r="A1031" i="1"/>
  <c r="C1031" i="1" s="1"/>
  <c r="A1030" i="1"/>
  <c r="C1030" i="1" s="1"/>
  <c r="A724" i="1"/>
  <c r="C724" i="1" s="1"/>
  <c r="A723" i="1"/>
  <c r="C723" i="1" s="1"/>
  <c r="D1608" i="1"/>
  <c r="A970" i="1"/>
  <c r="C970" i="1" s="1"/>
  <c r="A969" i="1"/>
  <c r="C969" i="1" s="1"/>
  <c r="A618" i="1"/>
  <c r="C618" i="1" s="1"/>
  <c r="A617" i="1"/>
  <c r="C617" i="1" s="1"/>
  <c r="A50" i="1"/>
  <c r="C50" i="1" s="1"/>
  <c r="A51" i="1"/>
  <c r="C51" i="1" s="1"/>
  <c r="D52" i="1" s="1"/>
  <c r="A1026" i="1"/>
  <c r="C1026" i="1" s="1"/>
  <c r="A1025" i="1"/>
  <c r="C1025" i="1" s="1"/>
  <c r="A1024" i="1"/>
  <c r="C1024" i="1" s="1"/>
  <c r="A1023" i="1"/>
  <c r="C1023" i="1" s="1"/>
  <c r="A1022" i="1"/>
  <c r="C1022" i="1" s="1"/>
  <c r="A687" i="1"/>
  <c r="C687" i="1" s="1"/>
  <c r="A686" i="1"/>
  <c r="C686" i="1" s="1"/>
  <c r="A1474" i="1"/>
  <c r="C1474" i="1" s="1"/>
  <c r="A1473" i="1"/>
  <c r="C1473" i="1" s="1"/>
  <c r="A1475" i="1"/>
  <c r="C1475" i="1" s="1"/>
  <c r="D732" i="1"/>
  <c r="D345" i="1"/>
  <c r="D1366" i="1"/>
  <c r="A1280" i="1"/>
  <c r="C1280" i="1" s="1"/>
  <c r="A1279" i="1"/>
  <c r="C1279" i="1" s="1"/>
  <c r="A1278" i="1"/>
  <c r="C1278" i="1" s="1"/>
  <c r="A1277" i="1"/>
  <c r="C1277" i="1" s="1"/>
  <c r="A1276" i="1"/>
  <c r="C1276" i="1" s="1"/>
  <c r="A1275" i="1"/>
  <c r="C1275" i="1" s="1"/>
  <c r="A1282" i="1"/>
  <c r="C1282" i="1" s="1"/>
  <c r="A1274" i="1"/>
  <c r="C1274" i="1" s="1"/>
  <c r="A1281" i="1"/>
  <c r="C1281" i="1" s="1"/>
  <c r="A1079" i="1"/>
  <c r="C1079" i="1" s="1"/>
  <c r="A1071" i="1"/>
  <c r="C1071" i="1" s="1"/>
  <c r="A1085" i="1"/>
  <c r="C1085" i="1" s="1"/>
  <c r="A1077" i="1"/>
  <c r="C1077" i="1" s="1"/>
  <c r="A1083" i="1"/>
  <c r="C1083" i="1" s="1"/>
  <c r="A1075" i="1"/>
  <c r="C1075" i="1" s="1"/>
  <c r="A1082" i="1"/>
  <c r="C1082" i="1" s="1"/>
  <c r="A1078" i="1"/>
  <c r="C1078" i="1" s="1"/>
  <c r="A1074" i="1"/>
  <c r="C1074" i="1" s="1"/>
  <c r="A1069" i="1"/>
  <c r="C1069" i="1" s="1"/>
  <c r="A1070" i="1"/>
  <c r="C1070" i="1" s="1"/>
  <c r="A1084" i="1"/>
  <c r="C1084" i="1" s="1"/>
  <c r="A1080" i="1"/>
  <c r="C1080" i="1" s="1"/>
  <c r="A1076" i="1"/>
  <c r="C1076" i="1" s="1"/>
  <c r="A1072" i="1"/>
  <c r="C1072" i="1" s="1"/>
  <c r="A1081" i="1"/>
  <c r="C1081" i="1" s="1"/>
  <c r="A1073" i="1"/>
  <c r="C1073" i="1" s="1"/>
  <c r="D700" i="1"/>
  <c r="D1578" i="1"/>
  <c r="D873" i="1"/>
  <c r="E3129" i="1"/>
  <c r="G3129" i="1"/>
  <c r="A1284" i="1"/>
  <c r="C1284" i="1" s="1"/>
  <c r="A1283" i="1"/>
  <c r="C1283" i="1" s="1"/>
  <c r="A298" i="1"/>
  <c r="C298" i="1" s="1"/>
  <c r="A297" i="1"/>
  <c r="C297" i="1" s="1"/>
  <c r="A301" i="1"/>
  <c r="C301" i="1" s="1"/>
  <c r="A300" i="1"/>
  <c r="C300" i="1" s="1"/>
  <c r="A299" i="1"/>
  <c r="C299" i="1" s="1"/>
  <c r="G3043" i="1"/>
  <c r="E3043" i="1"/>
  <c r="D2791" i="1"/>
  <c r="G2663" i="1"/>
  <c r="E2663" i="1"/>
  <c r="G2588" i="1"/>
  <c r="E2588" i="1"/>
  <c r="G2552" i="1"/>
  <c r="E2552" i="1"/>
  <c r="D2423" i="1"/>
  <c r="D2424" i="1" s="1"/>
  <c r="G2269" i="1"/>
  <c r="D2270" i="1"/>
  <c r="E2269" i="1"/>
  <c r="F2358" i="1"/>
  <c r="H2358" i="1" s="1"/>
  <c r="I2358" i="1" s="1"/>
  <c r="G2128" i="1"/>
  <c r="E2128" i="1"/>
  <c r="D2265" i="1"/>
  <c r="G2268" i="1"/>
  <c r="E2268" i="1"/>
  <c r="G2142" i="1"/>
  <c r="E2142" i="1"/>
  <c r="D2342" i="1"/>
  <c r="D2040" i="1"/>
  <c r="G1690" i="1"/>
  <c r="E1690" i="1"/>
  <c r="D1893" i="1"/>
  <c r="E1793" i="1"/>
  <c r="G1793" i="1"/>
  <c r="G1631" i="1"/>
  <c r="E1631" i="1"/>
  <c r="G1909" i="1"/>
  <c r="E1909" i="1"/>
  <c r="G1852" i="1"/>
  <c r="E1852" i="1"/>
  <c r="G1652" i="1"/>
  <c r="E1652" i="1"/>
  <c r="D1794" i="1"/>
  <c r="D1621" i="1"/>
  <c r="E1485" i="1"/>
  <c r="G1485" i="1"/>
  <c r="G1536" i="1"/>
  <c r="E1536" i="1"/>
  <c r="G1593" i="1"/>
  <c r="E1593" i="1"/>
  <c r="G1544" i="1"/>
  <c r="E1544" i="1"/>
  <c r="D1350" i="1"/>
  <c r="G1101" i="1"/>
  <c r="E1101" i="1"/>
  <c r="D1102" i="1"/>
  <c r="E1243" i="1"/>
  <c r="G1243" i="1"/>
  <c r="G1386" i="1"/>
  <c r="E1386" i="1"/>
  <c r="G1312" i="1"/>
  <c r="E1312" i="1"/>
  <c r="G1512" i="1"/>
  <c r="E1512" i="1"/>
  <c r="E708" i="1"/>
  <c r="G708" i="1"/>
  <c r="E659" i="1"/>
  <c r="G659" i="1"/>
  <c r="D747" i="1"/>
  <c r="G369" i="1"/>
  <c r="E369" i="1"/>
  <c r="A2990" i="1"/>
  <c r="C2990" i="1" s="1"/>
  <c r="A2989" i="1"/>
  <c r="C2989" i="1" s="1"/>
  <c r="D2988" i="1"/>
  <c r="A2410" i="1"/>
  <c r="C2410" i="1" s="1"/>
  <c r="A2411" i="1"/>
  <c r="C2411" i="1" s="1"/>
  <c r="A2412" i="1"/>
  <c r="C2412" i="1" s="1"/>
  <c r="D2557" i="1"/>
  <c r="D2316" i="1"/>
  <c r="D2158" i="1"/>
  <c r="A1968" i="1"/>
  <c r="C1968" i="1" s="1"/>
  <c r="A1967" i="1"/>
  <c r="C1967" i="1" s="1"/>
  <c r="A1974" i="1"/>
  <c r="C1974" i="1" s="1"/>
  <c r="A1966" i="1"/>
  <c r="C1966" i="1" s="1"/>
  <c r="A1973" i="1"/>
  <c r="C1973" i="1" s="1"/>
  <c r="A1965" i="1"/>
  <c r="C1965" i="1" s="1"/>
  <c r="A1972" i="1"/>
  <c r="C1972" i="1" s="1"/>
  <c r="A1964" i="1"/>
  <c r="C1964" i="1" s="1"/>
  <c r="A1971" i="1"/>
  <c r="C1971" i="1" s="1"/>
  <c r="A1963" i="1"/>
  <c r="C1963" i="1" s="1"/>
  <c r="A1970" i="1"/>
  <c r="C1970" i="1" s="1"/>
  <c r="A1969" i="1"/>
  <c r="C1969" i="1" s="1"/>
  <c r="D1957" i="1"/>
  <c r="D1940" i="1"/>
  <c r="A2051" i="1"/>
  <c r="C2051" i="1" s="1"/>
  <c r="A2050" i="1"/>
  <c r="C2050" i="1" s="1"/>
  <c r="A2049" i="1"/>
  <c r="C2049" i="1" s="1"/>
  <c r="D2209" i="1"/>
  <c r="A2026" i="1"/>
  <c r="C2026" i="1" s="1"/>
  <c r="A2025" i="1"/>
  <c r="C2025" i="1" s="1"/>
  <c r="D2182" i="1"/>
  <c r="D3161" i="1"/>
  <c r="D2833" i="1"/>
  <c r="D3077" i="1"/>
  <c r="D3010" i="1"/>
  <c r="D3120" i="1"/>
  <c r="D2854" i="1"/>
  <c r="A2684" i="1"/>
  <c r="C2684" i="1" s="1"/>
  <c r="A2685" i="1"/>
  <c r="C2685" i="1" s="1"/>
  <c r="A2686" i="1"/>
  <c r="C2686" i="1" s="1"/>
  <c r="D2978" i="1"/>
  <c r="A2710" i="1"/>
  <c r="C2710" i="1" s="1"/>
  <c r="A2708" i="1"/>
  <c r="C2708" i="1" s="1"/>
  <c r="A2707" i="1"/>
  <c r="C2707" i="1" s="1"/>
  <c r="A2709" i="1"/>
  <c r="C2709" i="1" s="1"/>
  <c r="A2921" i="1"/>
  <c r="C2921" i="1" s="1"/>
  <c r="D2922" i="1" s="1"/>
  <c r="A2920" i="1"/>
  <c r="C2920" i="1" s="1"/>
  <c r="D2738" i="1"/>
  <c r="D2579" i="1"/>
  <c r="A2980" i="1"/>
  <c r="C2980" i="1" s="1"/>
  <c r="A2981" i="1"/>
  <c r="C2981" i="1" s="1"/>
  <c r="A2979" i="1"/>
  <c r="C2979" i="1" s="1"/>
  <c r="A2838" i="1"/>
  <c r="C2838" i="1" s="1"/>
  <c r="A2837" i="1"/>
  <c r="C2837" i="1" s="1"/>
  <c r="A2834" i="1"/>
  <c r="C2834" i="1" s="1"/>
  <c r="A2839" i="1"/>
  <c r="C2839" i="1" s="1"/>
  <c r="D2840" i="1" s="1"/>
  <c r="A2835" i="1"/>
  <c r="C2835" i="1" s="1"/>
  <c r="A2836" i="1"/>
  <c r="C2836" i="1" s="1"/>
  <c r="A3114" i="1"/>
  <c r="C3114" i="1" s="1"/>
  <c r="A3113" i="1"/>
  <c r="C3113" i="1" s="1"/>
  <c r="A2382" i="1"/>
  <c r="C2382" i="1" s="1"/>
  <c r="A2374" i="1"/>
  <c r="C2374" i="1" s="1"/>
  <c r="A2381" i="1"/>
  <c r="C2381" i="1" s="1"/>
  <c r="A2380" i="1"/>
  <c r="C2380" i="1" s="1"/>
  <c r="A2379" i="1"/>
  <c r="C2379" i="1" s="1"/>
  <c r="A2378" i="1"/>
  <c r="C2378" i="1" s="1"/>
  <c r="A2376" i="1"/>
  <c r="C2376" i="1" s="1"/>
  <c r="A2375" i="1"/>
  <c r="C2375" i="1" s="1"/>
  <c r="A2377" i="1"/>
  <c r="C2377" i="1" s="1"/>
  <c r="D2323" i="1"/>
  <c r="A2625" i="1"/>
  <c r="C2625" i="1" s="1"/>
  <c r="A2623" i="1"/>
  <c r="C2623" i="1" s="1"/>
  <c r="A2622" i="1"/>
  <c r="C2622" i="1" s="1"/>
  <c r="A2624" i="1"/>
  <c r="C2624" i="1" s="1"/>
  <c r="D2994" i="1"/>
  <c r="D2418" i="1"/>
  <c r="D2350" i="1"/>
  <c r="D2151" i="1"/>
  <c r="D2259" i="1"/>
  <c r="D2202" i="1"/>
  <c r="D2249" i="1"/>
  <c r="D2143" i="1"/>
  <c r="D2160" i="1"/>
  <c r="D2058" i="1"/>
  <c r="D1912" i="1"/>
  <c r="A2064" i="1"/>
  <c r="C2064" i="1" s="1"/>
  <c r="A2063" i="1"/>
  <c r="C2063" i="1" s="1"/>
  <c r="A1936" i="1"/>
  <c r="C1936" i="1" s="1"/>
  <c r="A1937" i="1"/>
  <c r="C1937" i="1" s="1"/>
  <c r="D2144" i="1"/>
  <c r="D2028" i="1"/>
  <c r="D1833" i="1"/>
  <c r="D2139" i="1"/>
  <c r="D2140" i="1"/>
  <c r="D2001" i="1"/>
  <c r="D2021" i="1"/>
  <c r="A1943" i="1"/>
  <c r="C1943" i="1" s="1"/>
  <c r="A1942" i="1"/>
  <c r="C1942" i="1" s="1"/>
  <c r="D1822" i="1"/>
  <c r="D1804" i="1"/>
  <c r="A1362" i="1"/>
  <c r="C1362" i="1" s="1"/>
  <c r="A1354" i="1"/>
  <c r="C1354" i="1" s="1"/>
  <c r="A1361" i="1"/>
  <c r="C1361" i="1" s="1"/>
  <c r="A1360" i="1"/>
  <c r="C1360" i="1" s="1"/>
  <c r="A1358" i="1"/>
  <c r="C1358" i="1" s="1"/>
  <c r="A1357" i="1"/>
  <c r="C1357" i="1" s="1"/>
  <c r="A1363" i="1"/>
  <c r="C1363" i="1" s="1"/>
  <c r="A1355" i="1"/>
  <c r="C1355" i="1" s="1"/>
  <c r="A1364" i="1"/>
  <c r="C1364" i="1" s="1"/>
  <c r="A1356" i="1"/>
  <c r="C1356" i="1" s="1"/>
  <c r="A1359" i="1"/>
  <c r="C1359" i="1" s="1"/>
  <c r="A2032" i="1"/>
  <c r="C2032" i="1" s="1"/>
  <c r="A2031" i="1"/>
  <c r="C2031" i="1" s="1"/>
  <c r="A2038" i="1"/>
  <c r="C2038" i="1" s="1"/>
  <c r="A2030" i="1"/>
  <c r="C2030" i="1" s="1"/>
  <c r="A2037" i="1"/>
  <c r="C2037" i="1" s="1"/>
  <c r="A2029" i="1"/>
  <c r="C2029" i="1" s="1"/>
  <c r="A2036" i="1"/>
  <c r="C2036" i="1" s="1"/>
  <c r="A2035" i="1"/>
  <c r="C2035" i="1" s="1"/>
  <c r="A2034" i="1"/>
  <c r="C2034" i="1" s="1"/>
  <c r="A2033" i="1"/>
  <c r="C2033" i="1" s="1"/>
  <c r="D1959" i="1"/>
  <c r="A1396" i="1"/>
  <c r="C1396" i="1" s="1"/>
  <c r="A1397" i="1"/>
  <c r="C1397" i="1" s="1"/>
  <c r="A1395" i="1"/>
  <c r="C1395" i="1" s="1"/>
  <c r="A1288" i="1"/>
  <c r="C1288" i="1" s="1"/>
  <c r="A1287" i="1"/>
  <c r="C1287" i="1" s="1"/>
  <c r="A1290" i="1"/>
  <c r="C1290" i="1" s="1"/>
  <c r="D1291" i="1" s="1"/>
  <c r="A1289" i="1"/>
  <c r="C1289" i="1" s="1"/>
  <c r="D681" i="1"/>
  <c r="D1246" i="1"/>
  <c r="D865" i="1"/>
  <c r="D564" i="1"/>
  <c r="D45" i="1"/>
  <c r="A925" i="1"/>
  <c r="C925" i="1" s="1"/>
  <c r="A929" i="1"/>
  <c r="C929" i="1" s="1"/>
  <c r="A928" i="1"/>
  <c r="C928" i="1" s="1"/>
  <c r="A927" i="1"/>
  <c r="C927" i="1" s="1"/>
  <c r="A926" i="1"/>
  <c r="C926" i="1" s="1"/>
  <c r="A672" i="1"/>
  <c r="C672" i="1" s="1"/>
  <c r="A671" i="1"/>
  <c r="C671" i="1" s="1"/>
  <c r="A670" i="1"/>
  <c r="C670" i="1" s="1"/>
  <c r="A669" i="1"/>
  <c r="C669" i="1" s="1"/>
  <c r="A668" i="1"/>
  <c r="C668" i="1" s="1"/>
  <c r="A674" i="1"/>
  <c r="C674" i="1" s="1"/>
  <c r="A673" i="1"/>
  <c r="C673" i="1" s="1"/>
  <c r="A675" i="1"/>
  <c r="C675" i="1" s="1"/>
  <c r="A1603" i="1"/>
  <c r="C1603" i="1" s="1"/>
  <c r="A1602" i="1"/>
  <c r="C1602" i="1" s="1"/>
  <c r="A1601" i="1"/>
  <c r="C1601" i="1" s="1"/>
  <c r="D1464" i="1"/>
  <c r="A1112" i="1"/>
  <c r="C1112" i="1" s="1"/>
  <c r="A1113" i="1"/>
  <c r="C1113" i="1" s="1"/>
  <c r="A1114" i="1"/>
  <c r="C1114" i="1" s="1"/>
  <c r="D725" i="1"/>
  <c r="A314" i="1"/>
  <c r="C314" i="1" s="1"/>
  <c r="A313" i="1"/>
  <c r="C313" i="1" s="1"/>
  <c r="A320" i="1"/>
  <c r="C320" i="1" s="1"/>
  <c r="A312" i="1"/>
  <c r="C312" i="1" s="1"/>
  <c r="A319" i="1"/>
  <c r="C319" i="1" s="1"/>
  <c r="A311" i="1"/>
  <c r="C311" i="1" s="1"/>
  <c r="A310" i="1"/>
  <c r="C310" i="1" s="1"/>
  <c r="A318" i="1"/>
  <c r="C318" i="1" s="1"/>
  <c r="A317" i="1"/>
  <c r="C317" i="1" s="1"/>
  <c r="A309" i="1"/>
  <c r="C309" i="1" s="1"/>
  <c r="A316" i="1"/>
  <c r="C316" i="1" s="1"/>
  <c r="A315" i="1"/>
  <c r="C315" i="1" s="1"/>
  <c r="D1352" i="1"/>
  <c r="D984" i="1"/>
  <c r="A693" i="1"/>
  <c r="C693" i="1" s="1"/>
  <c r="A692" i="1"/>
  <c r="C692" i="1" s="1"/>
  <c r="A691" i="1"/>
  <c r="C691" i="1" s="1"/>
  <c r="D3078" i="1"/>
  <c r="D3123" i="1"/>
  <c r="A1087" i="1"/>
  <c r="C1087" i="1" s="1"/>
  <c r="A1086" i="1"/>
  <c r="C1086" i="1" s="1"/>
  <c r="A1091" i="1"/>
  <c r="C1091" i="1" s="1"/>
  <c r="A1089" i="1"/>
  <c r="C1089" i="1" s="1"/>
  <c r="A1092" i="1"/>
  <c r="C1092" i="1" s="1"/>
  <c r="A1090" i="1"/>
  <c r="C1090" i="1" s="1"/>
  <c r="A1088" i="1"/>
  <c r="C1088" i="1" s="1"/>
  <c r="D3158" i="1"/>
  <c r="G3069" i="1"/>
  <c r="E3069" i="1"/>
  <c r="G3009" i="1"/>
  <c r="E3009" i="1"/>
  <c r="D2942" i="1"/>
  <c r="G2969" i="1"/>
  <c r="E2969" i="1"/>
  <c r="H2688" i="1"/>
  <c r="I2688" i="1" s="1"/>
  <c r="F2688" i="1"/>
  <c r="E2536" i="1"/>
  <c r="G2536" i="1"/>
  <c r="D2542" i="1"/>
  <c r="G2406" i="1"/>
  <c r="E2406" i="1"/>
  <c r="D2203" i="1"/>
  <c r="E2290" i="1"/>
  <c r="G2290" i="1"/>
  <c r="D2414" i="1"/>
  <c r="D2415" i="1"/>
  <c r="E2129" i="1"/>
  <c r="G2129" i="1"/>
  <c r="D2074" i="1"/>
  <c r="D2080" i="1"/>
  <c r="G2066" i="1"/>
  <c r="E2066" i="1"/>
  <c r="D2061" i="1"/>
  <c r="D1609" i="1"/>
  <c r="G1884" i="1"/>
  <c r="E1884" i="1"/>
  <c r="D1694" i="1"/>
  <c r="H1786" i="1"/>
  <c r="I1786" i="1" s="1"/>
  <c r="F1786" i="1"/>
  <c r="G1586" i="1"/>
  <c r="E1586" i="1"/>
  <c r="H1483" i="1"/>
  <c r="I1483" i="1" s="1"/>
  <c r="F1483" i="1"/>
  <c r="G1479" i="1"/>
  <c r="E1479" i="1"/>
  <c r="D1583" i="1"/>
  <c r="D1622" i="1"/>
  <c r="G1547" i="1"/>
  <c r="E1547" i="1"/>
  <c r="D985" i="1"/>
  <c r="D1122" i="1"/>
  <c r="G1347" i="1"/>
  <c r="E1347" i="1"/>
  <c r="D1543" i="1"/>
  <c r="G1120" i="1"/>
  <c r="E1120" i="1"/>
  <c r="E1016" i="1"/>
  <c r="G1016" i="1"/>
  <c r="D714" i="1"/>
  <c r="E977" i="1"/>
  <c r="G977" i="1"/>
  <c r="E716" i="1"/>
  <c r="G716" i="1"/>
  <c r="E86" i="1"/>
  <c r="G86" i="1"/>
  <c r="G227" i="1"/>
  <c r="E227" i="1"/>
  <c r="D3160" i="1"/>
  <c r="D2417" i="1"/>
  <c r="A2354" i="1"/>
  <c r="C2354" i="1" s="1"/>
  <c r="A2353" i="1"/>
  <c r="C2353" i="1" s="1"/>
  <c r="A2338" i="1"/>
  <c r="C2338" i="1" s="1"/>
  <c r="A2337" i="1"/>
  <c r="C2337" i="1" s="1"/>
  <c r="D2161" i="1"/>
  <c r="D2070" i="1"/>
  <c r="D2176" i="1"/>
  <c r="D2055" i="1"/>
  <c r="D3067" i="1"/>
  <c r="D2999" i="1"/>
  <c r="A2956" i="1"/>
  <c r="C2956" i="1" s="1"/>
  <c r="D2957" i="1" s="1"/>
  <c r="A2955" i="1"/>
  <c r="C2955" i="1" s="1"/>
  <c r="A2661" i="1"/>
  <c r="C2661" i="1" s="1"/>
  <c r="A2660" i="1"/>
  <c r="C2660" i="1" s="1"/>
  <c r="A2659" i="1"/>
  <c r="C2659" i="1" s="1"/>
  <c r="A2658" i="1"/>
  <c r="C2658" i="1" s="1"/>
  <c r="A2657" i="1"/>
  <c r="C2657" i="1" s="1"/>
  <c r="A2953" i="1"/>
  <c r="C2953" i="1" s="1"/>
  <c r="D2954" i="1" s="1"/>
  <c r="A2952" i="1"/>
  <c r="C2952" i="1" s="1"/>
  <c r="A2697" i="1"/>
  <c r="C2697" i="1" s="1"/>
  <c r="A2698" i="1"/>
  <c r="C2698" i="1" s="1"/>
  <c r="D3004" i="1"/>
  <c r="A2734" i="1"/>
  <c r="C2734" i="1" s="1"/>
  <c r="A2736" i="1"/>
  <c r="C2736" i="1" s="1"/>
  <c r="D2737" i="1" s="1"/>
  <c r="A2735" i="1"/>
  <c r="C2735" i="1" s="1"/>
  <c r="A2572" i="1"/>
  <c r="C2572" i="1" s="1"/>
  <c r="A2571" i="1"/>
  <c r="C2571" i="1" s="1"/>
  <c r="A2570" i="1"/>
  <c r="C2570" i="1" s="1"/>
  <c r="A3050" i="1"/>
  <c r="C3050" i="1" s="1"/>
  <c r="D3051" i="1" s="1"/>
  <c r="A3049" i="1"/>
  <c r="C3049" i="1" s="1"/>
  <c r="A2786" i="1"/>
  <c r="C2786" i="1" s="1"/>
  <c r="A2785" i="1"/>
  <c r="C2785" i="1" s="1"/>
  <c r="A2531" i="1"/>
  <c r="C2531" i="1" s="1"/>
  <c r="A2530" i="1"/>
  <c r="C2530" i="1" s="1"/>
  <c r="A2529" i="1"/>
  <c r="C2529" i="1" s="1"/>
  <c r="A2528" i="1"/>
  <c r="C2528" i="1" s="1"/>
  <c r="A2527" i="1"/>
  <c r="C2527" i="1" s="1"/>
  <c r="A2525" i="1"/>
  <c r="C2525" i="1" s="1"/>
  <c r="A2532" i="1"/>
  <c r="C2532" i="1" s="1"/>
  <c r="A2526" i="1"/>
  <c r="C2526" i="1" s="1"/>
  <c r="D2670" i="1"/>
  <c r="D2946" i="1"/>
  <c r="A2605" i="1"/>
  <c r="C2605" i="1" s="1"/>
  <c r="A2607" i="1"/>
  <c r="C2607" i="1" s="1"/>
  <c r="A2606" i="1"/>
  <c r="C2606" i="1" s="1"/>
  <c r="D2352" i="1"/>
  <c r="D2600" i="1"/>
  <c r="A2370" i="1"/>
  <c r="C2370" i="1" s="1"/>
  <c r="A2369" i="1"/>
  <c r="C2369" i="1" s="1"/>
  <c r="A2340" i="1"/>
  <c r="C2340" i="1" s="1"/>
  <c r="A2339" i="1"/>
  <c r="C2339" i="1" s="1"/>
  <c r="A2251" i="1"/>
  <c r="C2251" i="1" s="1"/>
  <c r="D2252" i="1" s="1"/>
  <c r="A2250" i="1"/>
  <c r="C2250" i="1" s="1"/>
  <c r="D2278" i="1"/>
  <c r="D2136" i="1"/>
  <c r="D1947" i="1"/>
  <c r="D2138" i="1"/>
  <c r="D2056" i="1"/>
  <c r="D1891" i="1"/>
  <c r="D2039" i="1"/>
  <c r="A1920" i="1"/>
  <c r="C1920" i="1" s="1"/>
  <c r="A1919" i="1"/>
  <c r="C1919" i="1" s="1"/>
  <c r="D2130" i="1"/>
  <c r="D2020" i="1"/>
  <c r="D2126" i="1"/>
  <c r="D2272" i="1"/>
  <c r="D1956" i="1"/>
  <c r="D1932" i="1"/>
  <c r="D1611" i="1"/>
  <c r="D1549" i="1"/>
  <c r="D1471" i="1"/>
  <c r="A1992" i="1"/>
  <c r="C1992" i="1" s="1"/>
  <c r="A1991" i="1"/>
  <c r="C1991" i="1" s="1"/>
  <c r="A1997" i="1"/>
  <c r="C1997" i="1" s="1"/>
  <c r="A1996" i="1"/>
  <c r="C1996" i="1" s="1"/>
  <c r="A1995" i="1"/>
  <c r="C1995" i="1" s="1"/>
  <c r="A1994" i="1"/>
  <c r="C1994" i="1" s="1"/>
  <c r="A1993" i="1"/>
  <c r="C1993" i="1" s="1"/>
  <c r="A1378" i="1"/>
  <c r="C1378" i="1" s="1"/>
  <c r="A1377" i="1"/>
  <c r="C1377" i="1" s="1"/>
  <c r="A1384" i="1"/>
  <c r="C1384" i="1" s="1"/>
  <c r="A1376" i="1"/>
  <c r="C1376" i="1" s="1"/>
  <c r="A1382" i="1"/>
  <c r="C1382" i="1" s="1"/>
  <c r="A1379" i="1"/>
  <c r="C1379" i="1" s="1"/>
  <c r="A1380" i="1"/>
  <c r="C1380" i="1" s="1"/>
  <c r="A1383" i="1"/>
  <c r="C1383" i="1" s="1"/>
  <c r="A1381" i="1"/>
  <c r="C1381" i="1" s="1"/>
  <c r="D1273" i="1"/>
  <c r="A997" i="1"/>
  <c r="C997" i="1" s="1"/>
  <c r="A1000" i="1"/>
  <c r="C1000" i="1" s="1"/>
  <c r="A999" i="1"/>
  <c r="C999" i="1" s="1"/>
  <c r="A998" i="1"/>
  <c r="C998" i="1" s="1"/>
  <c r="D642" i="1"/>
  <c r="A1184" i="1"/>
  <c r="C1184" i="1" s="1"/>
  <c r="A1183" i="1"/>
  <c r="C1183" i="1" s="1"/>
  <c r="A1189" i="1"/>
  <c r="C1189" i="1" s="1"/>
  <c r="A1188" i="1"/>
  <c r="C1188" i="1" s="1"/>
  <c r="A1187" i="1"/>
  <c r="C1187" i="1" s="1"/>
  <c r="A1186" i="1"/>
  <c r="C1186" i="1" s="1"/>
  <c r="A1185" i="1"/>
  <c r="C1185" i="1" s="1"/>
  <c r="D789" i="1"/>
  <c r="A506" i="1"/>
  <c r="C506" i="1" s="1"/>
  <c r="A505" i="1"/>
  <c r="C505" i="1" s="1"/>
  <c r="D40" i="1"/>
  <c r="A901" i="1"/>
  <c r="C901" i="1" s="1"/>
  <c r="A908" i="1"/>
  <c r="C908" i="1" s="1"/>
  <c r="A900" i="1"/>
  <c r="C900" i="1" s="1"/>
  <c r="A907" i="1"/>
  <c r="C907" i="1" s="1"/>
  <c r="A899" i="1"/>
  <c r="C899" i="1" s="1"/>
  <c r="A906" i="1"/>
  <c r="C906" i="1" s="1"/>
  <c r="A898" i="1"/>
  <c r="C898" i="1" s="1"/>
  <c r="A904" i="1"/>
  <c r="C904" i="1" s="1"/>
  <c r="A903" i="1"/>
  <c r="C903" i="1" s="1"/>
  <c r="A905" i="1"/>
  <c r="C905" i="1" s="1"/>
  <c r="A902" i="1"/>
  <c r="C902" i="1" s="1"/>
  <c r="A562" i="1"/>
  <c r="C562" i="1" s="1"/>
  <c r="A561" i="1"/>
  <c r="C561" i="1" s="1"/>
  <c r="D1590" i="1"/>
  <c r="A1020" i="1"/>
  <c r="C1020" i="1" s="1"/>
  <c r="A1019" i="1"/>
  <c r="C1019" i="1" s="1"/>
  <c r="A718" i="1"/>
  <c r="C718" i="1" s="1"/>
  <c r="A717" i="1"/>
  <c r="C717" i="1" s="1"/>
  <c r="A266" i="1"/>
  <c r="C266" i="1" s="1"/>
  <c r="A265" i="1"/>
  <c r="C265" i="1" s="1"/>
  <c r="A264" i="1"/>
  <c r="C264" i="1" s="1"/>
  <c r="A1268" i="1"/>
  <c r="C1268" i="1" s="1"/>
  <c r="D1269" i="1" s="1"/>
  <c r="A1267" i="1"/>
  <c r="C1267" i="1" s="1"/>
  <c r="A973" i="1"/>
  <c r="C973" i="1" s="1"/>
  <c r="A972" i="1"/>
  <c r="C972" i="1" s="1"/>
  <c r="A971" i="1"/>
  <c r="C971" i="1" s="1"/>
  <c r="A620" i="1"/>
  <c r="C620" i="1" s="1"/>
  <c r="A619" i="1"/>
  <c r="C619" i="1" s="1"/>
  <c r="A1224" i="1"/>
  <c r="C1224" i="1" s="1"/>
  <c r="A1216" i="1"/>
  <c r="C1216" i="1" s="1"/>
  <c r="A1223" i="1"/>
  <c r="C1223" i="1" s="1"/>
  <c r="A1215" i="1"/>
  <c r="C1215" i="1" s="1"/>
  <c r="A1222" i="1"/>
  <c r="C1222" i="1" s="1"/>
  <c r="A1214" i="1"/>
  <c r="C1214" i="1" s="1"/>
  <c r="A1229" i="1"/>
  <c r="C1229" i="1" s="1"/>
  <c r="A1221" i="1"/>
  <c r="C1221" i="1" s="1"/>
  <c r="A1228" i="1"/>
  <c r="C1228" i="1" s="1"/>
  <c r="A1220" i="1"/>
  <c r="C1220" i="1" s="1"/>
  <c r="A1227" i="1"/>
  <c r="C1227" i="1" s="1"/>
  <c r="A1219" i="1"/>
  <c r="C1219" i="1" s="1"/>
  <c r="A1225" i="1"/>
  <c r="C1225" i="1" s="1"/>
  <c r="A1217" i="1"/>
  <c r="C1217" i="1" s="1"/>
  <c r="A1226" i="1"/>
  <c r="C1226" i="1" s="1"/>
  <c r="A1218" i="1"/>
  <c r="C1218" i="1" s="1"/>
  <c r="G3141" i="1"/>
  <c r="E3141" i="1"/>
  <c r="G3079" i="1"/>
  <c r="E3079" i="1"/>
  <c r="A896" i="1"/>
  <c r="C896" i="1" s="1"/>
  <c r="A897" i="1"/>
  <c r="C897" i="1" s="1"/>
  <c r="A248" i="1"/>
  <c r="C248" i="1" s="1"/>
  <c r="A247" i="1"/>
  <c r="C247" i="1" s="1"/>
  <c r="A246" i="1"/>
  <c r="C246" i="1" s="1"/>
  <c r="A245" i="1"/>
  <c r="C245" i="1" s="1"/>
  <c r="A244" i="1"/>
  <c r="C244" i="1" s="1"/>
  <c r="D3060" i="1"/>
  <c r="D2971" i="1"/>
  <c r="D2970" i="1"/>
  <c r="F2967" i="1"/>
  <c r="H2967" i="1"/>
  <c r="I2967" i="1" s="1"/>
  <c r="G2879" i="1"/>
  <c r="E2879" i="1"/>
  <c r="G2776" i="1"/>
  <c r="E2776" i="1"/>
  <c r="G2610" i="1"/>
  <c r="E2610" i="1"/>
  <c r="D2611" i="1"/>
  <c r="D2633" i="1"/>
  <c r="F2597" i="1"/>
  <c r="H2597" i="1" s="1"/>
  <c r="I2597" i="1" s="1"/>
  <c r="E2535" i="1"/>
  <c r="G2535" i="1"/>
  <c r="G2540" i="1"/>
  <c r="E2540" i="1"/>
  <c r="G2405" i="1"/>
  <c r="E2405" i="1"/>
  <c r="G2583" i="1"/>
  <c r="E2583" i="1"/>
  <c r="D2248" i="1"/>
  <c r="D2162" i="1"/>
  <c r="D2351" i="1"/>
  <c r="D2108" i="1"/>
  <c r="D2135" i="1"/>
  <c r="G2215" i="1"/>
  <c r="E2215" i="1"/>
  <c r="H2062" i="1"/>
  <c r="I2062" i="1" s="1"/>
  <c r="F2062" i="1"/>
  <c r="G1999" i="1"/>
  <c r="E1999" i="1"/>
  <c r="D1933" i="1"/>
  <c r="E1808" i="1"/>
  <c r="G1808" i="1"/>
  <c r="D1717" i="1"/>
  <c r="D1605" i="1"/>
  <c r="D1805" i="1"/>
  <c r="D1806" i="1" s="1"/>
  <c r="D1677" i="1"/>
  <c r="D1678" i="1"/>
  <c r="G1642" i="1"/>
  <c r="E1642" i="1"/>
  <c r="D2057" i="1"/>
  <c r="G1906" i="1"/>
  <c r="E1906" i="1"/>
  <c r="D1823" i="1"/>
  <c r="H1914" i="1"/>
  <c r="I1914" i="1" s="1"/>
  <c r="F1914" i="1"/>
  <c r="E1792" i="1"/>
  <c r="G1792" i="1"/>
  <c r="G1597" i="1"/>
  <c r="E1597" i="1"/>
  <c r="G1587" i="1"/>
  <c r="E1587" i="1"/>
  <c r="D1591" i="1"/>
  <c r="D1486" i="1"/>
  <c r="G1480" i="1"/>
  <c r="E1480" i="1"/>
  <c r="D1351" i="1"/>
  <c r="D1329" i="1"/>
  <c r="D1337" i="1"/>
  <c r="E1067" i="1"/>
  <c r="G1067" i="1"/>
  <c r="D1461" i="1"/>
  <c r="E788" i="1"/>
  <c r="G788" i="1"/>
  <c r="D494" i="1"/>
  <c r="G352" i="1"/>
  <c r="E352" i="1"/>
  <c r="E358" i="1"/>
  <c r="G358" i="1"/>
  <c r="E357" i="1"/>
  <c r="G357" i="1"/>
  <c r="D308" i="1"/>
  <c r="G344" i="1"/>
  <c r="E344" i="1"/>
  <c r="D3091" i="1"/>
  <c r="D2931" i="1"/>
  <c r="D2299" i="1"/>
  <c r="D2728" i="1"/>
  <c r="A2778" i="1"/>
  <c r="C2778" i="1" s="1"/>
  <c r="A2777" i="1"/>
  <c r="C2777" i="1" s="1"/>
  <c r="D3075" i="1"/>
  <c r="D2940" i="1"/>
  <c r="A2653" i="1"/>
  <c r="C2653" i="1" s="1"/>
  <c r="A2654" i="1"/>
  <c r="C2654" i="1" s="1"/>
  <c r="D2888" i="1"/>
  <c r="A2677" i="1"/>
  <c r="C2677" i="1" s="1"/>
  <c r="A2678" i="1"/>
  <c r="C2678" i="1" s="1"/>
  <c r="A3002" i="1"/>
  <c r="C3002" i="1" s="1"/>
  <c r="D3003" i="1" s="1"/>
  <c r="A3001" i="1"/>
  <c r="C3001" i="1" s="1"/>
  <c r="A3000" i="1"/>
  <c r="C3000" i="1" s="1"/>
  <c r="D2726" i="1"/>
  <c r="D2562" i="1"/>
  <c r="A3038" i="1"/>
  <c r="C3038" i="1" s="1"/>
  <c r="D3039" i="1" s="1"/>
  <c r="A3037" i="1"/>
  <c r="C3037" i="1" s="1"/>
  <c r="D2783" i="1"/>
  <c r="D2639" i="1"/>
  <c r="D2640" i="1"/>
  <c r="D2573" i="1"/>
  <c r="D2787" i="1"/>
  <c r="D3143" i="1"/>
  <c r="D2853" i="1"/>
  <c r="D2574" i="1"/>
  <c r="D2334" i="1"/>
  <c r="D2261" i="1"/>
  <c r="D2155" i="1"/>
  <c r="D2598" i="1"/>
  <c r="D2156" i="1"/>
  <c r="D2227" i="1"/>
  <c r="D2104" i="1"/>
  <c r="D1915" i="1"/>
  <c r="D2132" i="1"/>
  <c r="A2046" i="1"/>
  <c r="C2046" i="1" s="1"/>
  <c r="A2045" i="1"/>
  <c r="C2045" i="1" s="1"/>
  <c r="A2044" i="1"/>
  <c r="C2044" i="1" s="1"/>
  <c r="A2043" i="1"/>
  <c r="C2043" i="1" s="1"/>
  <c r="A2042" i="1"/>
  <c r="C2042" i="1" s="1"/>
  <c r="A2041" i="1"/>
  <c r="C2041" i="1" s="1"/>
  <c r="D2005" i="1"/>
  <c r="D2006" i="1"/>
  <c r="D1895" i="1"/>
  <c r="D2124" i="1"/>
  <c r="A2016" i="1"/>
  <c r="C2016" i="1" s="1"/>
  <c r="A2015" i="1"/>
  <c r="C2015" i="1" s="1"/>
  <c r="A2014" i="1"/>
  <c r="C2014" i="1" s="1"/>
  <c r="A2018" i="1"/>
  <c r="C2018" i="1" s="1"/>
  <c r="A2017" i="1"/>
  <c r="C2017" i="1" s="1"/>
  <c r="D2195" i="1"/>
  <c r="D2120" i="1"/>
  <c r="D1958" i="1"/>
  <c r="D2145" i="1"/>
  <c r="A1763" i="1"/>
  <c r="C1763" i="1" s="1"/>
  <c r="A1762" i="1"/>
  <c r="C1762" i="1" s="1"/>
  <c r="A1761" i="1"/>
  <c r="C1761" i="1" s="1"/>
  <c r="A1760" i="1"/>
  <c r="C1760" i="1" s="1"/>
  <c r="A1759" i="1"/>
  <c r="C1759" i="1" s="1"/>
  <c r="A1758" i="1"/>
  <c r="C1758" i="1" s="1"/>
  <c r="D1935" i="1"/>
  <c r="D1922" i="1"/>
  <c r="D1683" i="1"/>
  <c r="D1405" i="1"/>
  <c r="D1369" i="1"/>
  <c r="D893" i="1"/>
  <c r="D635" i="1"/>
  <c r="D774" i="1"/>
  <c r="A363" i="1"/>
  <c r="C363" i="1" s="1"/>
  <c r="A364" i="1"/>
  <c r="C364" i="1" s="1"/>
  <c r="A1240" i="1"/>
  <c r="C1240" i="1" s="1"/>
  <c r="A1232" i="1"/>
  <c r="C1232" i="1" s="1"/>
  <c r="A1239" i="1"/>
  <c r="C1239" i="1" s="1"/>
  <c r="A1231" i="1"/>
  <c r="C1231" i="1" s="1"/>
  <c r="A1238" i="1"/>
  <c r="C1238" i="1" s="1"/>
  <c r="A1230" i="1"/>
  <c r="C1230" i="1" s="1"/>
  <c r="A1237" i="1"/>
  <c r="C1237" i="1" s="1"/>
  <c r="A1236" i="1"/>
  <c r="C1236" i="1" s="1"/>
  <c r="A1235" i="1"/>
  <c r="C1235" i="1" s="1"/>
  <c r="A1233" i="1"/>
  <c r="C1233" i="1" s="1"/>
  <c r="A1234" i="1"/>
  <c r="C1234" i="1" s="1"/>
  <c r="D888" i="1"/>
  <c r="D1579" i="1"/>
  <c r="A1402" i="1"/>
  <c r="C1402" i="1" s="1"/>
  <c r="D1403" i="1" s="1"/>
  <c r="A1401" i="1"/>
  <c r="C1401" i="1" s="1"/>
  <c r="A1400" i="1"/>
  <c r="C1400" i="1" s="1"/>
  <c r="A1398" i="1"/>
  <c r="C1398" i="1" s="1"/>
  <c r="A1399" i="1"/>
  <c r="C1399" i="1" s="1"/>
  <c r="A1002" i="1"/>
  <c r="C1002" i="1" s="1"/>
  <c r="A1001" i="1"/>
  <c r="C1001" i="1" s="1"/>
  <c r="A656" i="1"/>
  <c r="C656" i="1" s="1"/>
  <c r="A648" i="1"/>
  <c r="C648" i="1" s="1"/>
  <c r="A655" i="1"/>
  <c r="C655" i="1" s="1"/>
  <c r="A647" i="1"/>
  <c r="C647" i="1" s="1"/>
  <c r="A654" i="1"/>
  <c r="C654" i="1" s="1"/>
  <c r="A646" i="1"/>
  <c r="C646" i="1" s="1"/>
  <c r="A653" i="1"/>
  <c r="C653" i="1" s="1"/>
  <c r="A645" i="1"/>
  <c r="C645" i="1" s="1"/>
  <c r="A652" i="1"/>
  <c r="C652" i="1" s="1"/>
  <c r="A644" i="1"/>
  <c r="C644" i="1" s="1"/>
  <c r="A650" i="1"/>
  <c r="C650" i="1" s="1"/>
  <c r="A649" i="1"/>
  <c r="C649" i="1" s="1"/>
  <c r="A651" i="1"/>
  <c r="C651" i="1" s="1"/>
  <c r="A643" i="1"/>
  <c r="C643" i="1" s="1"/>
  <c r="D229" i="1"/>
  <c r="D923" i="1"/>
  <c r="A567" i="1"/>
  <c r="C567" i="1" s="1"/>
  <c r="A566" i="1"/>
  <c r="C566" i="1" s="1"/>
  <c r="A570" i="1"/>
  <c r="C570" i="1" s="1"/>
  <c r="A571" i="1"/>
  <c r="C571" i="1" s="1"/>
  <c r="A569" i="1"/>
  <c r="C569" i="1" s="1"/>
  <c r="A565" i="1"/>
  <c r="C565" i="1" s="1"/>
  <c r="A568" i="1"/>
  <c r="C568" i="1" s="1"/>
  <c r="A728" i="1"/>
  <c r="C728" i="1" s="1"/>
  <c r="A727" i="1"/>
  <c r="C727" i="1" s="1"/>
  <c r="A726" i="1"/>
  <c r="C726" i="1" s="1"/>
  <c r="A730" i="1"/>
  <c r="C730" i="1" s="1"/>
  <c r="A729" i="1"/>
  <c r="C729" i="1" s="1"/>
  <c r="D362" i="1"/>
  <c r="A1057" i="1"/>
  <c r="C1057" i="1" s="1"/>
  <c r="A1056" i="1"/>
  <c r="C1056" i="1" s="1"/>
  <c r="A768" i="1"/>
  <c r="C768" i="1" s="1"/>
  <c r="A767" i="1"/>
  <c r="C767" i="1" s="1"/>
  <c r="A766" i="1"/>
  <c r="C766" i="1" s="1"/>
  <c r="A765" i="1"/>
  <c r="C765" i="1" s="1"/>
  <c r="A764" i="1"/>
  <c r="C764" i="1" s="1"/>
  <c r="A770" i="1"/>
  <c r="C770" i="1" s="1"/>
  <c r="A769" i="1"/>
  <c r="C769" i="1" s="1"/>
  <c r="A771" i="1"/>
  <c r="C771" i="1" s="1"/>
  <c r="D3128" i="1"/>
  <c r="D2890" i="1"/>
  <c r="D3036" i="1"/>
  <c r="D3046" i="1"/>
  <c r="H2968" i="1"/>
  <c r="I2968" i="1" s="1"/>
  <c r="F2968" i="1"/>
  <c r="G3047" i="1"/>
  <c r="E3047" i="1"/>
  <c r="G2773" i="1"/>
  <c r="E2773" i="1"/>
  <c r="D2774" i="1"/>
  <c r="D2891" i="1"/>
  <c r="G2589" i="1"/>
  <c r="E2589" i="1"/>
  <c r="E2676" i="1"/>
  <c r="G2676" i="1"/>
  <c r="G2357" i="1"/>
  <c r="E2357" i="1"/>
  <c r="D2230" i="1"/>
  <c r="D2157" i="1"/>
  <c r="G2384" i="1"/>
  <c r="E2384" i="1"/>
  <c r="D2190" i="1"/>
  <c r="D2125" i="1"/>
  <c r="D2173" i="1"/>
  <c r="F2204" i="1"/>
  <c r="H2204" i="1" s="1"/>
  <c r="I2204" i="1" s="1"/>
  <c r="D2068" i="1"/>
  <c r="D2102" i="1"/>
  <c r="D1989" i="1"/>
  <c r="G1679" i="1"/>
  <c r="E1679" i="1"/>
  <c r="E1667" i="1"/>
  <c r="G1667" i="1"/>
  <c r="E1672" i="1"/>
  <c r="G1672" i="1"/>
  <c r="D1653" i="1"/>
  <c r="G1908" i="1"/>
  <c r="E1908" i="1"/>
  <c r="G1570" i="1"/>
  <c r="E1570" i="1"/>
  <c r="D1726" i="1"/>
  <c r="G1553" i="1"/>
  <c r="E1553" i="1"/>
  <c r="E1478" i="1"/>
  <c r="G1478" i="1"/>
  <c r="G1313" i="1"/>
  <c r="E1313" i="1"/>
  <c r="G1466" i="1"/>
  <c r="E1466" i="1"/>
  <c r="D874" i="1"/>
  <c r="D889" i="1"/>
  <c r="G1532" i="1"/>
  <c r="E1532" i="1"/>
  <c r="G922" i="1"/>
  <c r="E922" i="1"/>
  <c r="E538" i="1"/>
  <c r="G538" i="1"/>
  <c r="D709" i="1"/>
  <c r="D660" i="1"/>
  <c r="D250" i="1"/>
  <c r="D82" i="1"/>
  <c r="F34" i="1"/>
  <c r="H34" i="1" s="1"/>
  <c r="I34" i="1" s="1"/>
  <c r="G328" i="1"/>
  <c r="E328" i="1"/>
  <c r="G88" i="1"/>
  <c r="E88" i="1"/>
  <c r="D2207" i="1"/>
  <c r="D2105" i="1"/>
  <c r="D2131" i="1"/>
  <c r="A1877" i="1"/>
  <c r="C1877" i="1" s="1"/>
  <c r="A1869" i="1"/>
  <c r="C1869" i="1" s="1"/>
  <c r="A1861" i="1"/>
  <c r="C1861" i="1" s="1"/>
  <c r="A1853" i="1"/>
  <c r="C1853" i="1" s="1"/>
  <c r="A1876" i="1"/>
  <c r="C1876" i="1" s="1"/>
  <c r="A1868" i="1"/>
  <c r="C1868" i="1" s="1"/>
  <c r="A1860" i="1"/>
  <c r="C1860" i="1" s="1"/>
  <c r="A1875" i="1"/>
  <c r="C1875" i="1" s="1"/>
  <c r="A1867" i="1"/>
  <c r="C1867" i="1" s="1"/>
  <c r="A1859" i="1"/>
  <c r="C1859" i="1" s="1"/>
  <c r="A1874" i="1"/>
  <c r="C1874" i="1" s="1"/>
  <c r="A1866" i="1"/>
  <c r="C1866" i="1" s="1"/>
  <c r="A1858" i="1"/>
  <c r="C1858" i="1" s="1"/>
  <c r="A1873" i="1"/>
  <c r="C1873" i="1" s="1"/>
  <c r="A1865" i="1"/>
  <c r="C1865" i="1" s="1"/>
  <c r="A1857" i="1"/>
  <c r="C1857" i="1" s="1"/>
  <c r="A1872" i="1"/>
  <c r="C1872" i="1" s="1"/>
  <c r="A1864" i="1"/>
  <c r="C1864" i="1" s="1"/>
  <c r="A1856" i="1"/>
  <c r="C1856" i="1" s="1"/>
  <c r="A1871" i="1"/>
  <c r="C1871" i="1" s="1"/>
  <c r="A1863" i="1"/>
  <c r="C1863" i="1" s="1"/>
  <c r="A1855" i="1"/>
  <c r="C1855" i="1" s="1"/>
  <c r="A1878" i="1"/>
  <c r="C1878" i="1" s="1"/>
  <c r="D1879" i="1" s="1"/>
  <c r="A1870" i="1"/>
  <c r="C1870" i="1" s="1"/>
  <c r="A1862" i="1"/>
  <c r="C1862" i="1" s="1"/>
  <c r="A1854" i="1"/>
  <c r="C1854" i="1" s="1"/>
  <c r="D1790" i="1"/>
  <c r="D1673" i="1"/>
  <c r="A1599" i="1"/>
  <c r="C1599" i="1" s="1"/>
  <c r="A1598" i="1"/>
  <c r="C1598" i="1" s="1"/>
  <c r="D1538" i="1"/>
  <c r="D1462" i="1"/>
  <c r="D1921" i="1"/>
  <c r="D1349" i="1"/>
  <c r="D1846" i="1"/>
  <c r="D1668" i="1"/>
  <c r="D1368" i="1"/>
  <c r="D1897" i="1"/>
  <c r="A1749" i="1"/>
  <c r="C1749" i="1" s="1"/>
  <c r="A1748" i="1"/>
  <c r="C1748" i="1" s="1"/>
  <c r="A1747" i="1"/>
  <c r="C1747" i="1" s="1"/>
  <c r="A1746" i="1"/>
  <c r="C1746" i="1" s="1"/>
  <c r="A1745" i="1"/>
  <c r="C1745" i="1" s="1"/>
  <c r="A1752" i="1"/>
  <c r="C1752" i="1" s="1"/>
  <c r="A1744" i="1"/>
  <c r="C1744" i="1" s="1"/>
  <c r="A1751" i="1"/>
  <c r="C1751" i="1" s="1"/>
  <c r="A1743" i="1"/>
  <c r="C1743" i="1" s="1"/>
  <c r="A1750" i="1"/>
  <c r="C1750" i="1" s="1"/>
  <c r="A1742" i="1"/>
  <c r="C1742" i="1" s="1"/>
  <c r="A1394" i="1"/>
  <c r="C1394" i="1" s="1"/>
  <c r="A1393" i="1"/>
  <c r="C1393" i="1" s="1"/>
  <c r="D1353" i="1"/>
  <c r="D1847" i="1"/>
  <c r="A1104" i="1"/>
  <c r="C1104" i="1" s="1"/>
  <c r="A1105" i="1"/>
  <c r="C1105" i="1" s="1"/>
  <c r="D721" i="1"/>
  <c r="D350" i="1"/>
  <c r="D772" i="1"/>
  <c r="D371" i="1"/>
  <c r="D370" i="1"/>
  <c r="D1551" i="1"/>
  <c r="D1293" i="1"/>
  <c r="D986" i="1"/>
  <c r="D636" i="1"/>
  <c r="D38" i="1"/>
  <c r="A1334" i="1"/>
  <c r="C1334" i="1" s="1"/>
  <c r="A1335" i="1"/>
  <c r="C1335" i="1" s="1"/>
  <c r="A1333" i="1"/>
  <c r="C1333" i="1" s="1"/>
  <c r="A829" i="1"/>
  <c r="C829" i="1" s="1"/>
  <c r="A821" i="1"/>
  <c r="C821" i="1" s="1"/>
  <c r="A828" i="1"/>
  <c r="C828" i="1" s="1"/>
  <c r="A820" i="1"/>
  <c r="C820" i="1" s="1"/>
  <c r="A812" i="1"/>
  <c r="C812" i="1" s="1"/>
  <c r="A826" i="1"/>
  <c r="C826" i="1" s="1"/>
  <c r="A818" i="1"/>
  <c r="C818" i="1" s="1"/>
  <c r="A823" i="1"/>
  <c r="C823" i="1" s="1"/>
  <c r="A815" i="1"/>
  <c r="C815" i="1" s="1"/>
  <c r="A824" i="1"/>
  <c r="C824" i="1" s="1"/>
  <c r="A808" i="1"/>
  <c r="C808" i="1" s="1"/>
  <c r="A800" i="1"/>
  <c r="C800" i="1" s="1"/>
  <c r="A792" i="1"/>
  <c r="C792" i="1" s="1"/>
  <c r="A827" i="1"/>
  <c r="C827" i="1" s="1"/>
  <c r="A819" i="1"/>
  <c r="C819" i="1" s="1"/>
  <c r="A816" i="1"/>
  <c r="C816" i="1" s="1"/>
  <c r="A807" i="1"/>
  <c r="C807" i="1" s="1"/>
  <c r="A799" i="1"/>
  <c r="C799" i="1" s="1"/>
  <c r="A791" i="1"/>
  <c r="C791" i="1" s="1"/>
  <c r="A830" i="1"/>
  <c r="C830" i="1" s="1"/>
  <c r="A822" i="1"/>
  <c r="C822" i="1" s="1"/>
  <c r="A806" i="1"/>
  <c r="C806" i="1" s="1"/>
  <c r="A798" i="1"/>
  <c r="C798" i="1" s="1"/>
  <c r="A790" i="1"/>
  <c r="C790" i="1" s="1"/>
  <c r="A825" i="1"/>
  <c r="C825" i="1" s="1"/>
  <c r="A817" i="1"/>
  <c r="C817" i="1" s="1"/>
  <c r="A805" i="1"/>
  <c r="C805" i="1" s="1"/>
  <c r="A797" i="1"/>
  <c r="C797" i="1" s="1"/>
  <c r="A804" i="1"/>
  <c r="C804" i="1" s="1"/>
  <c r="A796" i="1"/>
  <c r="C796" i="1" s="1"/>
  <c r="A810" i="1"/>
  <c r="C810" i="1" s="1"/>
  <c r="A802" i="1"/>
  <c r="C802" i="1" s="1"/>
  <c r="A794" i="1"/>
  <c r="C794" i="1" s="1"/>
  <c r="A809" i="1"/>
  <c r="C809" i="1" s="1"/>
  <c r="A801" i="1"/>
  <c r="C801" i="1" s="1"/>
  <c r="A793" i="1"/>
  <c r="C793" i="1" s="1"/>
  <c r="A811" i="1"/>
  <c r="C811" i="1" s="1"/>
  <c r="A803" i="1"/>
  <c r="C803" i="1" s="1"/>
  <c r="A795" i="1"/>
  <c r="C795" i="1" s="1"/>
  <c r="A814" i="1"/>
  <c r="C814" i="1" s="1"/>
  <c r="A813" i="1"/>
  <c r="C813" i="1" s="1"/>
  <c r="D555" i="1"/>
  <c r="A1115" i="1"/>
  <c r="C1115" i="1" s="1"/>
  <c r="A1116" i="1"/>
  <c r="C1116" i="1" s="1"/>
  <c r="A784" i="1"/>
  <c r="C784" i="1" s="1"/>
  <c r="A783" i="1"/>
  <c r="C783" i="1" s="1"/>
  <c r="A782" i="1"/>
  <c r="C782" i="1" s="1"/>
  <c r="A786" i="1"/>
  <c r="C786" i="1" s="1"/>
  <c r="A785" i="1"/>
  <c r="C785" i="1" s="1"/>
  <c r="D924" i="1"/>
  <c r="A1370" i="1"/>
  <c r="C1370" i="1" s="1"/>
  <c r="A1371" i="1"/>
  <c r="C1371" i="1" s="1"/>
  <c r="A975" i="1"/>
  <c r="C975" i="1" s="1"/>
  <c r="A974" i="1"/>
  <c r="C974" i="1" s="1"/>
  <c r="A80" i="1"/>
  <c r="C80" i="1" s="1"/>
  <c r="D81" i="1" s="1"/>
  <c r="A79" i="1"/>
  <c r="C79" i="1" s="1"/>
  <c r="A78" i="1"/>
  <c r="C78" i="1" s="1"/>
  <c r="A77" i="1"/>
  <c r="C77" i="1" s="1"/>
  <c r="A76" i="1"/>
  <c r="C76" i="1" s="1"/>
  <c r="D685" i="1"/>
  <c r="D3022" i="1"/>
  <c r="D3023" i="1" s="1"/>
  <c r="D3033" i="1"/>
  <c r="G2950" i="1"/>
  <c r="D2951" i="1"/>
  <c r="E2950" i="1"/>
  <c r="G3041" i="1"/>
  <c r="E3041" i="1"/>
  <c r="D2832" i="1"/>
  <c r="E2867" i="1"/>
  <c r="G2867" i="1"/>
  <c r="G3061" i="1"/>
  <c r="E3061" i="1"/>
  <c r="D2868" i="1"/>
  <c r="H2759" i="1"/>
  <c r="I2759" i="1" s="1"/>
  <c r="F2759" i="1"/>
  <c r="D2584" i="1"/>
  <c r="D2585" i="1" s="1"/>
  <c r="H2582" i="1"/>
  <c r="I2582" i="1" s="1"/>
  <c r="F2582" i="1"/>
  <c r="E2547" i="1"/>
  <c r="G2547" i="1"/>
  <c r="D2325" i="1"/>
  <c r="G2537" i="1"/>
  <c r="E2537" i="1"/>
  <c r="G2175" i="1"/>
  <c r="E2175" i="1"/>
  <c r="D2152" i="1"/>
  <c r="D2279" i="1"/>
  <c r="G2109" i="1"/>
  <c r="E2109" i="1"/>
  <c r="G2111" i="1"/>
  <c r="E2111" i="1"/>
  <c r="F2110" i="1"/>
  <c r="H2110" i="1" s="1"/>
  <c r="I2110" i="1" s="1"/>
  <c r="G1990" i="1"/>
  <c r="E1990" i="1"/>
  <c r="D2023" i="1"/>
  <c r="G2147" i="1"/>
  <c r="E2147" i="1"/>
  <c r="E1651" i="1"/>
  <c r="G1651" i="1"/>
  <c r="E1777" i="1"/>
  <c r="G1777" i="1"/>
  <c r="E1841" i="1"/>
  <c r="G1841" i="1"/>
  <c r="D1976" i="1"/>
  <c r="E1817" i="1"/>
  <c r="G1817" i="1"/>
  <c r="G1623" i="1"/>
  <c r="E1623" i="1"/>
  <c r="G1505" i="1"/>
  <c r="D1506" i="1"/>
  <c r="E1505" i="1"/>
  <c r="E1470" i="1"/>
  <c r="G1470" i="1"/>
  <c r="G1585" i="1"/>
  <c r="E1585" i="1"/>
  <c r="D1465" i="1"/>
  <c r="E1502" i="1"/>
  <c r="G1502" i="1"/>
  <c r="D1346" i="1"/>
  <c r="G1573" i="1"/>
  <c r="E1573" i="1"/>
  <c r="G1581" i="1"/>
  <c r="E1581" i="1"/>
  <c r="G1484" i="1"/>
  <c r="E1484" i="1"/>
  <c r="D1387" i="1"/>
  <c r="D1388" i="1" s="1"/>
  <c r="D1068" i="1"/>
  <c r="E749" i="1"/>
  <c r="G749" i="1"/>
  <c r="G640" i="1"/>
  <c r="E640" i="1"/>
  <c r="D682" i="1"/>
  <c r="D750" i="1"/>
  <c r="G329" i="1"/>
  <c r="E329" i="1"/>
  <c r="D722" i="1"/>
  <c r="G536" i="1"/>
  <c r="E536" i="1"/>
  <c r="D351" i="1"/>
  <c r="G54" i="1"/>
  <c r="E54" i="1"/>
  <c r="G258" i="1"/>
  <c r="E258" i="1"/>
  <c r="G495" i="1"/>
  <c r="E495" i="1"/>
  <c r="G2861" i="1" l="1"/>
  <c r="E2861" i="1"/>
  <c r="G2751" i="1"/>
  <c r="E2751" i="1"/>
  <c r="G81" i="1"/>
  <c r="E81" i="1"/>
  <c r="G3039" i="1"/>
  <c r="E3039" i="1"/>
  <c r="E2737" i="1"/>
  <c r="G2737" i="1"/>
  <c r="G1388" i="1"/>
  <c r="E1388" i="1"/>
  <c r="D1389" i="1"/>
  <c r="G1806" i="1"/>
  <c r="E1806" i="1"/>
  <c r="G1269" i="1"/>
  <c r="E1269" i="1"/>
  <c r="E2424" i="1"/>
  <c r="G2424" i="1"/>
  <c r="D2425" i="1"/>
  <c r="G2939" i="1"/>
  <c r="E2939" i="1"/>
  <c r="G3051" i="1"/>
  <c r="E3051" i="1"/>
  <c r="E2331" i="1"/>
  <c r="G2331" i="1"/>
  <c r="E2585" i="1"/>
  <c r="G2585" i="1"/>
  <c r="D2586" i="1"/>
  <c r="G2252" i="1"/>
  <c r="E2252" i="1"/>
  <c r="E1291" i="1"/>
  <c r="G1291" i="1"/>
  <c r="G2840" i="1"/>
  <c r="E2840" i="1"/>
  <c r="E1099" i="1"/>
  <c r="G1099" i="1"/>
  <c r="G3023" i="1"/>
  <c r="E3023" i="1"/>
  <c r="D3024" i="1"/>
  <c r="G1879" i="1"/>
  <c r="E1879" i="1"/>
  <c r="E2957" i="1"/>
  <c r="G2957" i="1"/>
  <c r="E1457" i="1"/>
  <c r="G1457" i="1"/>
  <c r="G1403" i="1"/>
  <c r="E1403" i="1"/>
  <c r="G3003" i="1"/>
  <c r="E3003" i="1"/>
  <c r="G2954" i="1"/>
  <c r="E2954" i="1"/>
  <c r="G2922" i="1"/>
  <c r="E2922" i="1"/>
  <c r="E2885" i="1"/>
  <c r="G2885" i="1"/>
  <c r="E52" i="1"/>
  <c r="G52" i="1"/>
  <c r="G1529" i="1"/>
  <c r="E1529" i="1"/>
  <c r="G1757" i="1"/>
  <c r="E1757" i="1"/>
  <c r="D782" i="1"/>
  <c r="D1333" i="1"/>
  <c r="F329" i="1"/>
  <c r="H329" i="1" s="1"/>
  <c r="I329" i="1" s="1"/>
  <c r="G2325" i="1"/>
  <c r="E2325" i="1"/>
  <c r="D2326" i="1"/>
  <c r="G351" i="1"/>
  <c r="E351" i="1"/>
  <c r="F1623" i="1"/>
  <c r="H1623" i="1" s="1"/>
  <c r="I1623" i="1" s="1"/>
  <c r="H1777" i="1"/>
  <c r="I1777" i="1" s="1"/>
  <c r="F1777" i="1"/>
  <c r="H2175" i="1"/>
  <c r="I2175" i="1" s="1"/>
  <c r="F2175" i="1"/>
  <c r="G1668" i="1"/>
  <c r="E1668" i="1"/>
  <c r="D1853" i="1"/>
  <c r="G2190" i="1"/>
  <c r="E2190" i="1"/>
  <c r="D1400" i="1"/>
  <c r="G893" i="1"/>
  <c r="E893" i="1"/>
  <c r="E1922" i="1"/>
  <c r="G1922" i="1"/>
  <c r="G2104" i="1"/>
  <c r="E2104" i="1"/>
  <c r="G2853" i="1"/>
  <c r="E2853" i="1"/>
  <c r="G2562" i="1"/>
  <c r="E2562" i="1"/>
  <c r="G1351" i="1"/>
  <c r="E1351" i="1"/>
  <c r="H2540" i="1"/>
  <c r="I2540" i="1" s="1"/>
  <c r="F2540" i="1"/>
  <c r="G2611" i="1"/>
  <c r="E2611" i="1"/>
  <c r="D2612" i="1"/>
  <c r="F536" i="1"/>
  <c r="H536" i="1"/>
  <c r="I536" i="1" s="1"/>
  <c r="F1581" i="1"/>
  <c r="H1581" i="1" s="1"/>
  <c r="I1581" i="1" s="1"/>
  <c r="F1585" i="1"/>
  <c r="H1585" i="1" s="1"/>
  <c r="I1585" i="1" s="1"/>
  <c r="H3041" i="1"/>
  <c r="I3041" i="1" s="1"/>
  <c r="F3041" i="1"/>
  <c r="E555" i="1"/>
  <c r="G555" i="1"/>
  <c r="E636" i="1"/>
  <c r="G636" i="1"/>
  <c r="G371" i="1"/>
  <c r="E371" i="1"/>
  <c r="D372" i="1"/>
  <c r="D1742" i="1"/>
  <c r="E1462" i="1"/>
  <c r="G1462" i="1"/>
  <c r="G1790" i="1"/>
  <c r="E1790" i="1"/>
  <c r="G2207" i="1"/>
  <c r="E2207" i="1"/>
  <c r="G250" i="1"/>
  <c r="E250" i="1"/>
  <c r="D251" i="1"/>
  <c r="H1532" i="1"/>
  <c r="I1532" i="1" s="1"/>
  <c r="F1532" i="1"/>
  <c r="G1989" i="1"/>
  <c r="E1989" i="1"/>
  <c r="G3046" i="1"/>
  <c r="E3046" i="1"/>
  <c r="G3128" i="1"/>
  <c r="E3128" i="1"/>
  <c r="D727" i="1"/>
  <c r="D1401" i="1"/>
  <c r="D1241" i="1"/>
  <c r="D1764" i="1"/>
  <c r="G2195" i="1"/>
  <c r="E2195" i="1"/>
  <c r="E2155" i="1"/>
  <c r="G2155" i="1"/>
  <c r="E2640" i="1"/>
  <c r="G2640" i="1"/>
  <c r="E2888" i="1"/>
  <c r="G2888" i="1"/>
  <c r="D2777" i="1"/>
  <c r="H358" i="1"/>
  <c r="I358" i="1" s="1"/>
  <c r="F358" i="1"/>
  <c r="E1461" i="1"/>
  <c r="G1461" i="1"/>
  <c r="H1480" i="1"/>
  <c r="I1480" i="1" s="1"/>
  <c r="F1480" i="1"/>
  <c r="G2057" i="1"/>
  <c r="E2057" i="1"/>
  <c r="G2351" i="1"/>
  <c r="E2351" i="1"/>
  <c r="F2610" i="1"/>
  <c r="H2610" i="1" s="1"/>
  <c r="I2610" i="1" s="1"/>
  <c r="D619" i="1"/>
  <c r="D898" i="1"/>
  <c r="E1611" i="1"/>
  <c r="G1611" i="1"/>
  <c r="E2126" i="1"/>
  <c r="G2126" i="1"/>
  <c r="G2039" i="1"/>
  <c r="E2039" i="1"/>
  <c r="D2339" i="1"/>
  <c r="D2533" i="1"/>
  <c r="D2734" i="1"/>
  <c r="G2070" i="1"/>
  <c r="E2070" i="1"/>
  <c r="E2417" i="1"/>
  <c r="G2417" i="1"/>
  <c r="G1622" i="1"/>
  <c r="E1622" i="1"/>
  <c r="G2414" i="1"/>
  <c r="E2414" i="1"/>
  <c r="H2536" i="1"/>
  <c r="I2536" i="1" s="1"/>
  <c r="F2536" i="1"/>
  <c r="H3069" i="1"/>
  <c r="I3069" i="1" s="1"/>
  <c r="F3069" i="1"/>
  <c r="D1086" i="1"/>
  <c r="E984" i="1"/>
  <c r="G984" i="1"/>
  <c r="D310" i="1"/>
  <c r="E725" i="1"/>
  <c r="G725" i="1"/>
  <c r="D1604" i="1"/>
  <c r="D672" i="1"/>
  <c r="G2140" i="1"/>
  <c r="E2140" i="1"/>
  <c r="G2144" i="1"/>
  <c r="E2144" i="1"/>
  <c r="G2058" i="1"/>
  <c r="E2058" i="1"/>
  <c r="E2202" i="1"/>
  <c r="G2202" i="1"/>
  <c r="E2418" i="1"/>
  <c r="G2418" i="1"/>
  <c r="E2323" i="1"/>
  <c r="G2323" i="1"/>
  <c r="D2374" i="1"/>
  <c r="E2738" i="1"/>
  <c r="G2738" i="1"/>
  <c r="G3010" i="1"/>
  <c r="E3010" i="1"/>
  <c r="G2182" i="1"/>
  <c r="E2182" i="1"/>
  <c r="D2052" i="1"/>
  <c r="E747" i="1"/>
  <c r="G747" i="1"/>
  <c r="D748" i="1"/>
  <c r="H1544" i="1"/>
  <c r="I1544" i="1" s="1"/>
  <c r="F1544" i="1"/>
  <c r="G1621" i="1"/>
  <c r="E1621" i="1"/>
  <c r="E2265" i="1"/>
  <c r="G2265" i="1"/>
  <c r="D2266" i="1"/>
  <c r="D686" i="1"/>
  <c r="D50" i="1"/>
  <c r="D1425" i="1"/>
  <c r="G2150" i="1"/>
  <c r="E2150" i="1"/>
  <c r="D1633" i="1"/>
  <c r="D1835" i="1"/>
  <c r="F228" i="1"/>
  <c r="H228" i="1" s="1"/>
  <c r="I228" i="1" s="1"/>
  <c r="E740" i="1"/>
  <c r="G740" i="1"/>
  <c r="D741" i="1"/>
  <c r="F1712" i="1"/>
  <c r="H1712" i="1" s="1"/>
  <c r="I1712" i="1" s="1"/>
  <c r="F2067" i="1"/>
  <c r="H2067" i="1" s="1"/>
  <c r="I2067" i="1" s="1"/>
  <c r="F2866" i="1"/>
  <c r="H2866" i="1"/>
  <c r="I2866" i="1" s="1"/>
  <c r="D1494" i="1"/>
  <c r="D1062" i="1"/>
  <c r="D1509" i="1"/>
  <c r="G1754" i="1"/>
  <c r="E1754" i="1"/>
  <c r="D2115" i="1"/>
  <c r="D2262" i="1"/>
  <c r="D2199" i="1"/>
  <c r="G2319" i="1"/>
  <c r="E2319" i="1"/>
  <c r="D2933" i="1"/>
  <c r="E2878" i="1"/>
  <c r="G2878" i="1"/>
  <c r="E3122" i="1"/>
  <c r="G3122" i="1"/>
  <c r="G3048" i="1"/>
  <c r="E3048" i="1"/>
  <c r="D2732" i="1"/>
  <c r="D3106" i="1"/>
  <c r="F1066" i="1"/>
  <c r="H1066" i="1" s="1"/>
  <c r="I1066" i="1" s="1"/>
  <c r="G1178" i="1"/>
  <c r="E1178" i="1"/>
  <c r="D1179" i="1"/>
  <c r="E1680" i="1"/>
  <c r="G1680" i="1"/>
  <c r="D1681" i="1"/>
  <c r="H1907" i="1"/>
  <c r="I1907" i="1" s="1"/>
  <c r="F1907" i="1"/>
  <c r="H2113" i="1"/>
  <c r="I2113" i="1" s="1"/>
  <c r="F2113" i="1"/>
  <c r="G638" i="1"/>
  <c r="E638" i="1"/>
  <c r="D639" i="1"/>
  <c r="D871" i="1"/>
  <c r="D339" i="1"/>
  <c r="D271" i="1"/>
  <c r="E739" i="1"/>
  <c r="G739" i="1"/>
  <c r="G1345" i="1"/>
  <c r="E1345" i="1"/>
  <c r="G2100" i="1"/>
  <c r="E2100" i="1"/>
  <c r="D2168" i="1"/>
  <c r="D2561" i="1"/>
  <c r="D2729" i="1"/>
  <c r="D2575" i="1"/>
  <c r="G3157" i="1"/>
  <c r="E3157" i="1"/>
  <c r="G3026" i="1"/>
  <c r="E3026" i="1"/>
  <c r="D2329" i="1"/>
  <c r="D3165" i="1"/>
  <c r="F338" i="1"/>
  <c r="H338" i="1" s="1"/>
  <c r="I338" i="1" s="1"/>
  <c r="H1065" i="1"/>
  <c r="I1065" i="1" s="1"/>
  <c r="F1065" i="1"/>
  <c r="H2422" i="1"/>
  <c r="I2422" i="1" s="1"/>
  <c r="F2422" i="1"/>
  <c r="D556" i="1"/>
  <c r="D775" i="1"/>
  <c r="D3" i="1"/>
  <c r="G622" i="1"/>
  <c r="E622" i="1"/>
  <c r="D1285" i="1"/>
  <c r="G1367" i="1"/>
  <c r="E1367" i="1"/>
  <c r="D1925" i="1"/>
  <c r="E2101" i="1"/>
  <c r="G2101" i="1"/>
  <c r="D3097" i="1"/>
  <c r="D2996" i="1"/>
  <c r="D3012" i="1"/>
  <c r="D2544" i="1"/>
  <c r="H641" i="1"/>
  <c r="I641" i="1" s="1"/>
  <c r="F641" i="1"/>
  <c r="D623" i="1"/>
  <c r="D1787" i="1"/>
  <c r="G1843" i="1"/>
  <c r="E1843" i="1"/>
  <c r="D1844" i="1"/>
  <c r="D2286" i="1"/>
  <c r="D1624" i="1"/>
  <c r="D2332" i="1"/>
  <c r="H330" i="1"/>
  <c r="I330" i="1" s="1"/>
  <c r="F330" i="1"/>
  <c r="E2178" i="1"/>
  <c r="G2178" i="1"/>
  <c r="D2179" i="1"/>
  <c r="D2673" i="1"/>
  <c r="G2569" i="1"/>
  <c r="E2569" i="1"/>
  <c r="G2947" i="1"/>
  <c r="E2947" i="1"/>
  <c r="D514" i="1"/>
  <c r="D533" i="1"/>
  <c r="D1666" i="1"/>
  <c r="D1737" i="1"/>
  <c r="D2855" i="1"/>
  <c r="E2170" i="1"/>
  <c r="G2170" i="1"/>
  <c r="F2538" i="1"/>
  <c r="H2538" i="1" s="1"/>
  <c r="I2538" i="1" s="1"/>
  <c r="G90" i="1"/>
  <c r="E90" i="1"/>
  <c r="F1923" i="1"/>
  <c r="H1923" i="1" s="1"/>
  <c r="I1923" i="1" s="1"/>
  <c r="D2274" i="1"/>
  <c r="E2609" i="1"/>
  <c r="G2609" i="1"/>
  <c r="D835" i="1"/>
  <c r="G1778" i="1"/>
  <c r="E1778" i="1"/>
  <c r="D1770" i="1"/>
  <c r="F2071" i="1"/>
  <c r="H2071" i="1" s="1"/>
  <c r="I2071" i="1" s="1"/>
  <c r="D267" i="1"/>
  <c r="D1773" i="1"/>
  <c r="D2567" i="1"/>
  <c r="G2757" i="1"/>
  <c r="E2757" i="1"/>
  <c r="D2758" i="1"/>
  <c r="D876" i="1"/>
  <c r="D2487" i="1"/>
  <c r="D3082" i="1"/>
  <c r="D2680" i="1"/>
  <c r="G2881" i="1"/>
  <c r="E2881" i="1"/>
  <c r="E1607" i="1"/>
  <c r="G1607" i="1"/>
  <c r="G3063" i="1"/>
  <c r="E3063" i="1"/>
  <c r="G722" i="1"/>
  <c r="E722" i="1"/>
  <c r="H749" i="1"/>
  <c r="I749" i="1" s="1"/>
  <c r="F749" i="1"/>
  <c r="F1573" i="1"/>
  <c r="H1573" i="1" s="1"/>
  <c r="I1573" i="1" s="1"/>
  <c r="F1817" i="1"/>
  <c r="H1817" i="1" s="1"/>
  <c r="I1817" i="1" s="1"/>
  <c r="H2147" i="1"/>
  <c r="I2147" i="1" s="1"/>
  <c r="F2147" i="1"/>
  <c r="H3061" i="1"/>
  <c r="I3061" i="1" s="1"/>
  <c r="F3061" i="1"/>
  <c r="F2950" i="1"/>
  <c r="H2950" i="1" s="1"/>
  <c r="I2950" i="1" s="1"/>
  <c r="D783" i="1"/>
  <c r="G1847" i="1"/>
  <c r="E1847" i="1"/>
  <c r="F640" i="1"/>
  <c r="H640" i="1" s="1"/>
  <c r="I640" i="1" s="1"/>
  <c r="G3033" i="1"/>
  <c r="E3033" i="1"/>
  <c r="G82" i="1"/>
  <c r="E82" i="1"/>
  <c r="D83" i="1"/>
  <c r="H1908" i="1"/>
  <c r="I1908" i="1" s="1"/>
  <c r="F1908" i="1"/>
  <c r="F495" i="1"/>
  <c r="H495" i="1" s="1"/>
  <c r="I495" i="1" s="1"/>
  <c r="F1651" i="1"/>
  <c r="H1651" i="1" s="1"/>
  <c r="I1651" i="1" s="1"/>
  <c r="H2111" i="1"/>
  <c r="I2111" i="1" s="1"/>
  <c r="F2111" i="1"/>
  <c r="H2537" i="1"/>
  <c r="I2537" i="1" s="1"/>
  <c r="F2537" i="1"/>
  <c r="E2868" i="1"/>
  <c r="G2868" i="1"/>
  <c r="D2869" i="1"/>
  <c r="E3022" i="1"/>
  <c r="G3022" i="1"/>
  <c r="D787" i="1"/>
  <c r="D1104" i="1"/>
  <c r="G1538" i="1"/>
  <c r="E1538" i="1"/>
  <c r="D1854" i="1"/>
  <c r="H88" i="1"/>
  <c r="I88" i="1" s="1"/>
  <c r="F88" i="1"/>
  <c r="E660" i="1"/>
  <c r="G660" i="1"/>
  <c r="D661" i="1"/>
  <c r="F1478" i="1"/>
  <c r="H1478" i="1" s="1"/>
  <c r="I1478" i="1" s="1"/>
  <c r="G1653" i="1"/>
  <c r="E1653" i="1"/>
  <c r="E2102" i="1"/>
  <c r="G2102" i="1"/>
  <c r="F2384" i="1"/>
  <c r="H2384" i="1" s="1"/>
  <c r="I2384" i="1" s="1"/>
  <c r="G2774" i="1"/>
  <c r="E2774" i="1"/>
  <c r="D2775" i="1"/>
  <c r="E3036" i="1"/>
  <c r="G3036" i="1"/>
  <c r="D1056" i="1"/>
  <c r="E923" i="1"/>
  <c r="G923" i="1"/>
  <c r="D364" i="1"/>
  <c r="D365" i="1"/>
  <c r="E1369" i="1"/>
  <c r="G1369" i="1"/>
  <c r="G1935" i="1"/>
  <c r="E1935" i="1"/>
  <c r="G1895" i="1"/>
  <c r="E1895" i="1"/>
  <c r="G2261" i="1"/>
  <c r="E2261" i="1"/>
  <c r="G2726" i="1"/>
  <c r="E2726" i="1"/>
  <c r="D2778" i="1"/>
  <c r="D2779" i="1"/>
  <c r="G3091" i="1"/>
  <c r="E3091" i="1"/>
  <c r="H352" i="1"/>
  <c r="I352" i="1" s="1"/>
  <c r="F352" i="1"/>
  <c r="F1792" i="1"/>
  <c r="H1792" i="1" s="1"/>
  <c r="I1792" i="1" s="1"/>
  <c r="F1642" i="1"/>
  <c r="H1642" i="1"/>
  <c r="I1642" i="1" s="1"/>
  <c r="G1605" i="1"/>
  <c r="E1605" i="1"/>
  <c r="E2162" i="1"/>
  <c r="G2162" i="1"/>
  <c r="D620" i="1"/>
  <c r="D621" i="1"/>
  <c r="D505" i="1"/>
  <c r="D997" i="1"/>
  <c r="D1376" i="1"/>
  <c r="D1998" i="1"/>
  <c r="E1947" i="1"/>
  <c r="G1947" i="1"/>
  <c r="D2340" i="1"/>
  <c r="D2525" i="1"/>
  <c r="D3049" i="1"/>
  <c r="F716" i="1"/>
  <c r="H716" i="1" s="1"/>
  <c r="I716" i="1" s="1"/>
  <c r="E1543" i="1"/>
  <c r="G1543" i="1"/>
  <c r="E1583" i="1"/>
  <c r="G1583" i="1"/>
  <c r="G2080" i="1"/>
  <c r="E2080" i="1"/>
  <c r="D1087" i="1"/>
  <c r="G1352" i="1"/>
  <c r="E1352" i="1"/>
  <c r="D676" i="1"/>
  <c r="D926" i="1"/>
  <c r="G564" i="1"/>
  <c r="E564" i="1"/>
  <c r="G1822" i="1"/>
  <c r="E1822" i="1"/>
  <c r="D1938" i="1"/>
  <c r="G2994" i="1"/>
  <c r="E2994" i="1"/>
  <c r="D2383" i="1"/>
  <c r="D2920" i="1"/>
  <c r="D2687" i="1"/>
  <c r="D1964" i="1"/>
  <c r="G2158" i="1"/>
  <c r="E2158" i="1"/>
  <c r="D2410" i="1"/>
  <c r="F1631" i="1"/>
  <c r="H1631" i="1" s="1"/>
  <c r="I1631" i="1" s="1"/>
  <c r="G2040" i="1"/>
  <c r="E2040" i="1"/>
  <c r="F2128" i="1"/>
  <c r="H2128" i="1" s="1"/>
  <c r="I2128" i="1" s="1"/>
  <c r="G2423" i="1"/>
  <c r="E2423" i="1"/>
  <c r="D1283" i="1"/>
  <c r="D1070" i="1"/>
  <c r="D687" i="1"/>
  <c r="D688" i="1"/>
  <c r="D617" i="1"/>
  <c r="D618" i="1" s="1"/>
  <c r="E1987" i="1"/>
  <c r="G1987" i="1"/>
  <c r="D1836" i="1"/>
  <c r="G1916" i="1"/>
  <c r="E1916" i="1"/>
  <c r="D2232" i="1"/>
  <c r="G2183" i="1"/>
  <c r="E2183" i="1"/>
  <c r="G735" i="1"/>
  <c r="E735" i="1"/>
  <c r="D736" i="1"/>
  <c r="F1654" i="1"/>
  <c r="H1654" i="1" s="1"/>
  <c r="I1654" i="1" s="1"/>
  <c r="G1902" i="1"/>
  <c r="E1902" i="1"/>
  <c r="D1903" i="1"/>
  <c r="H2099" i="1"/>
  <c r="I2099" i="1" s="1"/>
  <c r="F2099" i="1"/>
  <c r="E2429" i="1"/>
  <c r="G2429" i="1"/>
  <c r="E3005" i="1"/>
  <c r="G3005" i="1"/>
  <c r="D509" i="1"/>
  <c r="D46" i="1"/>
  <c r="D47" i="1" s="1"/>
  <c r="D359" i="1"/>
  <c r="D1495" i="1"/>
  <c r="D1629" i="1"/>
  <c r="D1510" i="1"/>
  <c r="D1511" i="1"/>
  <c r="E2059" i="1"/>
  <c r="G2059" i="1"/>
  <c r="D1954" i="1"/>
  <c r="D2116" i="1"/>
  <c r="G2302" i="1"/>
  <c r="E2302" i="1"/>
  <c r="D2556" i="1"/>
  <c r="D3117" i="1"/>
  <c r="E1988" i="1"/>
  <c r="G1988" i="1"/>
  <c r="D2558" i="1"/>
  <c r="D2634" i="1"/>
  <c r="D2763" i="1"/>
  <c r="D3107" i="1"/>
  <c r="D3108" i="1"/>
  <c r="G1515" i="1"/>
  <c r="E1515" i="1"/>
  <c r="D1516" i="1"/>
  <c r="F1569" i="1"/>
  <c r="H1569" i="1" s="1"/>
  <c r="I1569" i="1" s="1"/>
  <c r="E1880" i="1"/>
  <c r="G1880" i="1"/>
  <c r="H2291" i="1"/>
  <c r="I2291" i="1" s="1"/>
  <c r="F2291" i="1"/>
  <c r="G2565" i="1"/>
  <c r="E2565" i="1"/>
  <c r="F3159" i="1"/>
  <c r="H3159" i="1" s="1"/>
  <c r="I3159" i="1" s="1"/>
  <c r="D1302" i="1"/>
  <c r="D868" i="1"/>
  <c r="D340" i="1"/>
  <c r="D1190" i="1"/>
  <c r="D1527" i="1"/>
  <c r="G1900" i="1"/>
  <c r="E1900" i="1"/>
  <c r="G2073" i="1"/>
  <c r="E2073" i="1"/>
  <c r="D2164" i="1"/>
  <c r="D2644" i="1"/>
  <c r="D2788" i="1"/>
  <c r="D2712" i="1"/>
  <c r="D2330" i="1"/>
  <c r="D2592" i="1"/>
  <c r="D3166" i="1"/>
  <c r="E2201" i="1"/>
  <c r="G2201" i="1"/>
  <c r="E2932" i="1"/>
  <c r="G2932" i="1"/>
  <c r="G1917" i="1"/>
  <c r="E1917" i="1"/>
  <c r="F2095" i="1"/>
  <c r="H2095" i="1" s="1"/>
  <c r="I2095" i="1" s="1"/>
  <c r="G2430" i="1"/>
  <c r="E2430" i="1"/>
  <c r="E2960" i="1"/>
  <c r="G2960" i="1"/>
  <c r="D2961" i="1"/>
  <c r="D742" i="1"/>
  <c r="D776" i="1"/>
  <c r="D4" i="1"/>
  <c r="D33" i="1"/>
  <c r="D1286" i="1"/>
  <c r="G324" i="1"/>
  <c r="E324" i="1"/>
  <c r="D1194" i="1"/>
  <c r="G1901" i="1"/>
  <c r="E1901" i="1"/>
  <c r="D3098" i="1"/>
  <c r="D3099" i="1"/>
  <c r="D3127" i="1"/>
  <c r="D624" i="1"/>
  <c r="G1815" i="1"/>
  <c r="E1815" i="1"/>
  <c r="D1788" i="1"/>
  <c r="D2184" i="1"/>
  <c r="G2578" i="1"/>
  <c r="E2578" i="1"/>
  <c r="G3104" i="1"/>
  <c r="E3104" i="1"/>
  <c r="F1842" i="1"/>
  <c r="H1842" i="1" s="1"/>
  <c r="I1842" i="1" s="1"/>
  <c r="G1886" i="1"/>
  <c r="E1886" i="1"/>
  <c r="G1709" i="1"/>
  <c r="E1709" i="1"/>
  <c r="G1883" i="1"/>
  <c r="E1883" i="1"/>
  <c r="G1719" i="1"/>
  <c r="E1719" i="1"/>
  <c r="D2333" i="1"/>
  <c r="D987" i="1"/>
  <c r="G1722" i="1"/>
  <c r="E1722" i="1"/>
  <c r="D2675" i="1"/>
  <c r="G2159" i="1"/>
  <c r="E2159" i="1"/>
  <c r="D2292" i="1"/>
  <c r="D2693" i="1"/>
  <c r="H539" i="1"/>
  <c r="I539" i="1" s="1"/>
  <c r="F539" i="1"/>
  <c r="F698" i="1"/>
  <c r="H698" i="1" s="1"/>
  <c r="I698" i="1" s="1"/>
  <c r="D2856" i="1"/>
  <c r="D2218" i="1"/>
  <c r="E3066" i="1"/>
  <c r="G3066" i="1"/>
  <c r="F1574" i="1"/>
  <c r="H1574" i="1"/>
  <c r="I1574" i="1" s="1"/>
  <c r="D498" i="1"/>
  <c r="D707" i="1"/>
  <c r="H2317" i="1"/>
  <c r="I2317" i="1" s="1"/>
  <c r="F2317" i="1"/>
  <c r="D2281" i="1"/>
  <c r="H1244" i="1"/>
  <c r="I1244" i="1" s="1"/>
  <c r="F1244" i="1"/>
  <c r="G1192" i="1"/>
  <c r="E1192" i="1"/>
  <c r="G1834" i="1"/>
  <c r="E1834" i="1"/>
  <c r="D268" i="1"/>
  <c r="H773" i="1"/>
  <c r="I773" i="1" s="1"/>
  <c r="F773" i="1"/>
  <c r="E1649" i="1"/>
  <c r="G1649" i="1"/>
  <c r="G2548" i="1"/>
  <c r="E2548" i="1"/>
  <c r="G2335" i="1"/>
  <c r="E2335" i="1"/>
  <c r="G2756" i="1"/>
  <c r="E2756" i="1"/>
  <c r="D877" i="1"/>
  <c r="D572" i="1"/>
  <c r="D1703" i="1"/>
  <c r="E1784" i="1"/>
  <c r="G1784" i="1"/>
  <c r="D2488" i="1"/>
  <c r="D3083" i="1"/>
  <c r="E709" i="1"/>
  <c r="G709" i="1"/>
  <c r="E889" i="1"/>
  <c r="G889" i="1"/>
  <c r="D890" i="1"/>
  <c r="F1553" i="1"/>
  <c r="H1553" i="1" s="1"/>
  <c r="I1553" i="1" s="1"/>
  <c r="E2068" i="1"/>
  <c r="G2068" i="1"/>
  <c r="D2069" i="1"/>
  <c r="F2773" i="1"/>
  <c r="H2773" i="1" s="1"/>
  <c r="I2773" i="1" s="1"/>
  <c r="D1057" i="1"/>
  <c r="D657" i="1"/>
  <c r="G1579" i="1"/>
  <c r="E1579" i="1"/>
  <c r="D363" i="1"/>
  <c r="E2145" i="1"/>
  <c r="G2145" i="1"/>
  <c r="D2019" i="1"/>
  <c r="G2006" i="1"/>
  <c r="E2006" i="1"/>
  <c r="G2227" i="1"/>
  <c r="E2227" i="1"/>
  <c r="G3143" i="1"/>
  <c r="E3143" i="1"/>
  <c r="G2639" i="1"/>
  <c r="E2639" i="1"/>
  <c r="D2654" i="1"/>
  <c r="H344" i="1"/>
  <c r="I344" i="1" s="1"/>
  <c r="F344" i="1"/>
  <c r="F1067" i="1"/>
  <c r="H1067" i="1" s="1"/>
  <c r="I1067" i="1" s="1"/>
  <c r="E1486" i="1"/>
  <c r="G1486" i="1"/>
  <c r="D1487" i="1"/>
  <c r="G1717" i="1"/>
  <c r="E1717" i="1"/>
  <c r="G2248" i="1"/>
  <c r="E2248" i="1"/>
  <c r="F2535" i="1"/>
  <c r="H2535" i="1" s="1"/>
  <c r="I2535" i="1" s="1"/>
  <c r="F2776" i="1"/>
  <c r="H2776" i="1"/>
  <c r="I2776" i="1" s="1"/>
  <c r="G2970" i="1"/>
  <c r="E2970" i="1"/>
  <c r="D1214" i="1"/>
  <c r="D971" i="1"/>
  <c r="D717" i="1"/>
  <c r="D561" i="1"/>
  <c r="D899" i="1"/>
  <c r="D506" i="1"/>
  <c r="D507" i="1"/>
  <c r="D1183" i="1"/>
  <c r="D1385" i="1"/>
  <c r="D1991" i="1"/>
  <c r="G1891" i="1"/>
  <c r="E1891" i="1"/>
  <c r="D2369" i="1"/>
  <c r="D2605" i="1"/>
  <c r="D3050" i="1"/>
  <c r="G3004" i="1"/>
  <c r="E3004" i="1"/>
  <c r="F1347" i="1"/>
  <c r="H1347" i="1" s="1"/>
  <c r="I1347" i="1" s="1"/>
  <c r="H1479" i="1"/>
  <c r="I1479" i="1" s="1"/>
  <c r="F1479" i="1"/>
  <c r="G1694" i="1"/>
  <c r="E1694" i="1"/>
  <c r="D1695" i="1"/>
  <c r="F2290" i="1"/>
  <c r="H2290" i="1" s="1"/>
  <c r="I2290" i="1" s="1"/>
  <c r="G3158" i="1"/>
  <c r="E3158" i="1"/>
  <c r="G3123" i="1"/>
  <c r="E3123" i="1"/>
  <c r="D673" i="1"/>
  <c r="D927" i="1"/>
  <c r="D1287" i="1"/>
  <c r="D1288" i="1" s="1"/>
  <c r="D1942" i="1"/>
  <c r="D1943" i="1" s="1"/>
  <c r="G2139" i="1"/>
  <c r="E2139" i="1"/>
  <c r="D1936" i="1"/>
  <c r="D1937" i="1" s="1"/>
  <c r="G2160" i="1"/>
  <c r="E2160" i="1"/>
  <c r="G2259" i="1"/>
  <c r="E2259" i="1"/>
  <c r="D2375" i="1"/>
  <c r="D3113" i="1"/>
  <c r="D2979" i="1"/>
  <c r="D2921" i="1"/>
  <c r="D2685" i="1"/>
  <c r="D2686" i="1" s="1"/>
  <c r="D2025" i="1"/>
  <c r="E1940" i="1"/>
  <c r="G1940" i="1"/>
  <c r="F1243" i="1"/>
  <c r="H1243" i="1" s="1"/>
  <c r="I1243" i="1" s="1"/>
  <c r="H1593" i="1"/>
  <c r="I1593" i="1" s="1"/>
  <c r="F1593" i="1"/>
  <c r="G1794" i="1"/>
  <c r="E1794" i="1"/>
  <c r="D1795" i="1"/>
  <c r="D1284" i="1"/>
  <c r="E700" i="1"/>
  <c r="G700" i="1"/>
  <c r="D1069" i="1"/>
  <c r="E732" i="1"/>
  <c r="G732" i="1"/>
  <c r="D1022" i="1"/>
  <c r="D1023" i="1" s="1"/>
  <c r="D1427" i="1"/>
  <c r="D1780" i="1"/>
  <c r="D1632" i="1"/>
  <c r="D1837" i="1"/>
  <c r="F307" i="1"/>
  <c r="H307" i="1" s="1"/>
  <c r="I307" i="1" s="1"/>
  <c r="H1121" i="1"/>
  <c r="I1121" i="1" s="1"/>
  <c r="F1121" i="1"/>
  <c r="G1716" i="1"/>
  <c r="E1716" i="1"/>
  <c r="F2267" i="1"/>
  <c r="H2267" i="1" s="1"/>
  <c r="I2267" i="1" s="1"/>
  <c r="F3093" i="1"/>
  <c r="H3093" i="1" s="1"/>
  <c r="I3093" i="1" s="1"/>
  <c r="D48" i="1"/>
  <c r="D360" i="1"/>
  <c r="D1496" i="1"/>
  <c r="D1058" i="1"/>
  <c r="D242" i="1"/>
  <c r="D1315" i="1"/>
  <c r="G1715" i="1"/>
  <c r="E1715" i="1"/>
  <c r="G2243" i="1"/>
  <c r="E2243" i="1"/>
  <c r="D1955" i="1"/>
  <c r="D2114" i="1"/>
  <c r="D2344" i="1"/>
  <c r="D2704" i="1"/>
  <c r="D2705" i="1" s="1"/>
  <c r="D2555" i="1"/>
  <c r="G2877" i="1"/>
  <c r="E2877" i="1"/>
  <c r="G2599" i="1"/>
  <c r="E2599" i="1"/>
  <c r="D3118" i="1"/>
  <c r="D3119" i="1"/>
  <c r="D2371" i="1"/>
  <c r="D2559" i="1"/>
  <c r="D2560" i="1" s="1"/>
  <c r="D2635" i="1"/>
  <c r="D2772" i="1"/>
  <c r="D3146" i="1"/>
  <c r="D3145" i="1"/>
  <c r="G3102" i="1"/>
  <c r="E3102" i="1"/>
  <c r="F1572" i="1"/>
  <c r="H1572" i="1" s="1"/>
  <c r="I1572" i="1" s="1"/>
  <c r="H1596" i="1"/>
  <c r="I1596" i="1" s="1"/>
  <c r="F1596" i="1"/>
  <c r="H2689" i="1"/>
  <c r="I2689" i="1" s="1"/>
  <c r="F2689" i="1"/>
  <c r="G2958" i="1"/>
  <c r="E2958" i="1"/>
  <c r="E637" i="1"/>
  <c r="G637" i="1"/>
  <c r="D1106" i="1"/>
  <c r="D1455" i="1"/>
  <c r="D869" i="1"/>
  <c r="D342" i="1"/>
  <c r="D1528" i="1"/>
  <c r="D1962" i="1"/>
  <c r="G2048" i="1"/>
  <c r="E2048" i="1"/>
  <c r="D2165" i="1"/>
  <c r="D2883" i="1"/>
  <c r="D2645" i="1"/>
  <c r="D2789" i="1"/>
  <c r="D2740" i="1"/>
  <c r="D2642" i="1"/>
  <c r="D1755" i="1"/>
  <c r="D2210" i="1"/>
  <c r="D2590" i="1"/>
  <c r="E2984" i="1"/>
  <c r="G2984" i="1"/>
  <c r="D2985" i="1"/>
  <c r="H87" i="1"/>
  <c r="I87" i="1" s="1"/>
  <c r="F87" i="1"/>
  <c r="F1242" i="1"/>
  <c r="H1242" i="1" s="1"/>
  <c r="I1242" i="1" s="1"/>
  <c r="F921" i="1"/>
  <c r="H921" i="1" s="1"/>
  <c r="I921" i="1" s="1"/>
  <c r="F1720" i="1"/>
  <c r="H1720" i="1"/>
  <c r="I1720" i="1" s="1"/>
  <c r="G1918" i="1"/>
  <c r="E1918" i="1"/>
  <c r="H2141" i="1"/>
  <c r="I2141" i="1" s="1"/>
  <c r="F2141" i="1"/>
  <c r="F2541" i="1"/>
  <c r="H2541" i="1" s="1"/>
  <c r="I2541" i="1" s="1"/>
  <c r="F2959" i="1"/>
  <c r="H2959" i="1"/>
  <c r="I2959" i="1" s="1"/>
  <c r="D743" i="1"/>
  <c r="D1014" i="1"/>
  <c r="D710" i="1"/>
  <c r="D1193" i="1"/>
  <c r="E1849" i="1"/>
  <c r="G1849" i="1"/>
  <c r="D1924" i="1"/>
  <c r="G1986" i="1"/>
  <c r="E1986" i="1"/>
  <c r="E2119" i="1"/>
  <c r="G2119" i="1"/>
  <c r="E2242" i="1"/>
  <c r="G2242" i="1"/>
  <c r="G2524" i="1"/>
  <c r="E2524" i="1"/>
  <c r="G2619" i="1"/>
  <c r="E2619" i="1"/>
  <c r="D3126" i="1"/>
  <c r="D2257" i="1"/>
  <c r="D2929" i="1"/>
  <c r="D3017" i="1"/>
  <c r="E2761" i="1"/>
  <c r="G2761" i="1"/>
  <c r="G354" i="1"/>
  <c r="E354" i="1"/>
  <c r="D355" i="1"/>
  <c r="D1789" i="1"/>
  <c r="H89" i="1"/>
  <c r="I89" i="1" s="1"/>
  <c r="F89" i="1"/>
  <c r="D1950" i="1"/>
  <c r="F1646" i="1"/>
  <c r="H1646" i="1" s="1"/>
  <c r="I1646" i="1" s="1"/>
  <c r="D2521" i="1"/>
  <c r="F1314" i="1"/>
  <c r="H1314" i="1"/>
  <c r="I1314" i="1" s="1"/>
  <c r="D988" i="1"/>
  <c r="E2177" i="1"/>
  <c r="G2177" i="1"/>
  <c r="D2672" i="1"/>
  <c r="D2297" i="1"/>
  <c r="D2293" i="1"/>
  <c r="D2655" i="1"/>
  <c r="D2694" i="1"/>
  <c r="F3068" i="1"/>
  <c r="H3068" i="1" s="1"/>
  <c r="I3068" i="1" s="1"/>
  <c r="D512" i="1"/>
  <c r="E3163" i="1"/>
  <c r="G3163" i="1"/>
  <c r="D2965" i="1"/>
  <c r="D2966" i="1"/>
  <c r="D1539" i="1"/>
  <c r="F1913" i="1"/>
  <c r="H1913" i="1" s="1"/>
  <c r="I1913" i="1" s="1"/>
  <c r="F2563" i="1"/>
  <c r="H2563" i="1" s="1"/>
  <c r="I2563" i="1" s="1"/>
  <c r="D2219" i="1"/>
  <c r="D2220" i="1" s="1"/>
  <c r="G3070" i="1"/>
  <c r="E3070" i="1"/>
  <c r="F1537" i="1"/>
  <c r="H1537" i="1" s="1"/>
  <c r="I1537" i="1" s="1"/>
  <c r="D499" i="1"/>
  <c r="D701" i="1"/>
  <c r="D2476" i="1"/>
  <c r="D2282" i="1"/>
  <c r="D2608" i="1"/>
  <c r="D1254" i="1"/>
  <c r="H1191" i="1"/>
  <c r="I1191" i="1" s="1"/>
  <c r="F1191" i="1"/>
  <c r="G1885" i="1"/>
  <c r="E1885" i="1"/>
  <c r="D1554" i="1"/>
  <c r="G2229" i="1"/>
  <c r="E2229" i="1"/>
  <c r="G2276" i="1"/>
  <c r="E2276" i="1"/>
  <c r="D2277" i="1"/>
  <c r="D269" i="1"/>
  <c r="G42" i="1"/>
  <c r="E42" i="1"/>
  <c r="D43" i="1"/>
  <c r="G1682" i="1"/>
  <c r="E1682" i="1"/>
  <c r="E2876" i="1"/>
  <c r="G2876" i="1"/>
  <c r="G2581" i="1"/>
  <c r="E2581" i="1"/>
  <c r="F3162" i="1"/>
  <c r="H3162" i="1" s="1"/>
  <c r="I3162" i="1" s="1"/>
  <c r="D3111" i="1"/>
  <c r="F1941" i="1"/>
  <c r="H1941" i="1" s="1"/>
  <c r="I1941" i="1" s="1"/>
  <c r="H2260" i="1"/>
  <c r="I2260" i="1" s="1"/>
  <c r="F2260" i="1"/>
  <c r="D3056" i="1"/>
  <c r="F2137" i="1"/>
  <c r="H2137" i="1" s="1"/>
  <c r="I2137" i="1" s="1"/>
  <c r="G986" i="1"/>
  <c r="E986" i="1"/>
  <c r="G1846" i="1"/>
  <c r="E1846" i="1"/>
  <c r="D976" i="1"/>
  <c r="D1598" i="1"/>
  <c r="G362" i="1"/>
  <c r="E362" i="1"/>
  <c r="D1001" i="1"/>
  <c r="G774" i="1"/>
  <c r="E774" i="1"/>
  <c r="D1758" i="1"/>
  <c r="G1958" i="1"/>
  <c r="E1958" i="1"/>
  <c r="G2156" i="1"/>
  <c r="E2156" i="1"/>
  <c r="D3000" i="1"/>
  <c r="G2728" i="1"/>
  <c r="E2728" i="1"/>
  <c r="F2215" i="1"/>
  <c r="H2215" i="1" s="1"/>
  <c r="I2215" i="1" s="1"/>
  <c r="G2971" i="1"/>
  <c r="E2971" i="1"/>
  <c r="D2972" i="1"/>
  <c r="D718" i="1"/>
  <c r="G1273" i="1"/>
  <c r="E1273" i="1"/>
  <c r="D1377" i="1"/>
  <c r="E1932" i="1"/>
  <c r="G1932" i="1"/>
  <c r="D2698" i="1"/>
  <c r="E3067" i="1"/>
  <c r="G3067" i="1"/>
  <c r="F977" i="1"/>
  <c r="H977" i="1" s="1"/>
  <c r="I977" i="1" s="1"/>
  <c r="G2074" i="1"/>
  <c r="E2074" i="1"/>
  <c r="D1088" i="1"/>
  <c r="E3078" i="1"/>
  <c r="G3078" i="1"/>
  <c r="D928" i="1"/>
  <c r="E865" i="1"/>
  <c r="G865" i="1"/>
  <c r="D2063" i="1"/>
  <c r="D2064" i="1" s="1"/>
  <c r="D2624" i="1"/>
  <c r="D3115" i="1"/>
  <c r="D2684" i="1"/>
  <c r="G3077" i="1"/>
  <c r="E3077" i="1"/>
  <c r="D2026" i="1"/>
  <c r="D2027" i="1"/>
  <c r="G2316" i="1"/>
  <c r="E2316" i="1"/>
  <c r="G2988" i="1"/>
  <c r="E2988" i="1"/>
  <c r="F1312" i="1"/>
  <c r="H1312" i="1" s="1"/>
  <c r="I1312" i="1" s="1"/>
  <c r="G1102" i="1"/>
  <c r="E1102" i="1"/>
  <c r="D1103" i="1"/>
  <c r="F1652" i="1"/>
  <c r="H1652" i="1" s="1"/>
  <c r="I1652" i="1" s="1"/>
  <c r="G2342" i="1"/>
  <c r="E2342" i="1"/>
  <c r="D2343" i="1"/>
  <c r="F2552" i="1"/>
  <c r="H2552" i="1" s="1"/>
  <c r="I2552" i="1" s="1"/>
  <c r="E2791" i="1"/>
  <c r="G2791" i="1"/>
  <c r="D2792" i="1"/>
  <c r="D1073" i="1"/>
  <c r="D1074" i="1"/>
  <c r="D1476" i="1"/>
  <c r="D969" i="1"/>
  <c r="D1782" i="1"/>
  <c r="G2264" i="1"/>
  <c r="E2264" i="1"/>
  <c r="G2122" i="1"/>
  <c r="E2122" i="1"/>
  <c r="G2755" i="1"/>
  <c r="E2755" i="1"/>
  <c r="F1881" i="1"/>
  <c r="H1881" i="1" s="1"/>
  <c r="I1881" i="1" s="1"/>
  <c r="G2107" i="1"/>
  <c r="E2107" i="1"/>
  <c r="F2200" i="1"/>
  <c r="H2200" i="1" s="1"/>
  <c r="I2200" i="1" s="1"/>
  <c r="F2551" i="1"/>
  <c r="H2551" i="1" s="1"/>
  <c r="I2551" i="1" s="1"/>
  <c r="F3057" i="1"/>
  <c r="H3057" i="1" s="1"/>
  <c r="I3057" i="1" s="1"/>
  <c r="H3124" i="1"/>
  <c r="I3124" i="1" s="1"/>
  <c r="F3124" i="1"/>
  <c r="D361" i="1"/>
  <c r="D1059" i="1"/>
  <c r="D234" i="1"/>
  <c r="D1316" i="1"/>
  <c r="E1582" i="1"/>
  <c r="G1582" i="1"/>
  <c r="D2082" i="1"/>
  <c r="D1952" i="1"/>
  <c r="G2000" i="1"/>
  <c r="E2000" i="1"/>
  <c r="D2010" i="1"/>
  <c r="D2651" i="1"/>
  <c r="D2780" i="1"/>
  <c r="D2923" i="1"/>
  <c r="D2372" i="1"/>
  <c r="D2636" i="1"/>
  <c r="D2764" i="1"/>
  <c r="D3144" i="1"/>
  <c r="D2699" i="1"/>
  <c r="G3101" i="1"/>
  <c r="E3101" i="1"/>
  <c r="F1889" i="1"/>
  <c r="H1889" i="1" s="1"/>
  <c r="I1889" i="1" s="1"/>
  <c r="E1656" i="1"/>
  <c r="G1656" i="1"/>
  <c r="D1657" i="1"/>
  <c r="F2169" i="1"/>
  <c r="H2169" i="1"/>
  <c r="I2169" i="1" s="1"/>
  <c r="H3103" i="1"/>
  <c r="I3103" i="1" s="1"/>
  <c r="F3103" i="1"/>
  <c r="D1109" i="1"/>
  <c r="D1456" i="1"/>
  <c r="D1270" i="1"/>
  <c r="G734" i="1"/>
  <c r="E734" i="1"/>
  <c r="D272" i="1"/>
  <c r="D291" i="1"/>
  <c r="D996" i="1"/>
  <c r="D1416" i="1"/>
  <c r="D2075" i="1"/>
  <c r="D1960" i="1"/>
  <c r="D1961" i="1" s="1"/>
  <c r="D2166" i="1"/>
  <c r="D2706" i="1"/>
  <c r="D2884" i="1"/>
  <c r="D2601" i="1"/>
  <c r="D2643" i="1"/>
  <c r="D2841" i="1"/>
  <c r="E2875" i="1"/>
  <c r="G2875" i="1"/>
  <c r="D1756" i="1"/>
  <c r="D2211" i="1"/>
  <c r="D2591" i="1"/>
  <c r="G2852" i="1"/>
  <c r="E2852" i="1"/>
  <c r="F44" i="1"/>
  <c r="H44" i="1"/>
  <c r="I44" i="1" s="1"/>
  <c r="G1693" i="1"/>
  <c r="E1693" i="1"/>
  <c r="H2079" i="1"/>
  <c r="I2079" i="1" s="1"/>
  <c r="F2079" i="1"/>
  <c r="D35" i="1"/>
  <c r="D744" i="1"/>
  <c r="D745" i="1" s="1"/>
  <c r="E1542" i="1"/>
  <c r="G1542" i="1"/>
  <c r="D711" i="1"/>
  <c r="D1340" i="1"/>
  <c r="G2253" i="1"/>
  <c r="E2253" i="1"/>
  <c r="D2254" i="1"/>
  <c r="D2790" i="1"/>
  <c r="F496" i="1"/>
  <c r="H496" i="1"/>
  <c r="I496" i="1" s="1"/>
  <c r="F2385" i="1"/>
  <c r="H2385" i="1" s="1"/>
  <c r="I2385" i="1" s="1"/>
  <c r="G353" i="1"/>
  <c r="E353" i="1"/>
  <c r="G1814" i="1"/>
  <c r="E1814" i="1"/>
  <c r="D1713" i="1"/>
  <c r="D2187" i="1"/>
  <c r="G1810" i="1"/>
  <c r="D1811" i="1"/>
  <c r="E1810" i="1"/>
  <c r="D1951" i="1"/>
  <c r="G1472" i="1"/>
  <c r="E1472" i="1"/>
  <c r="D1620" i="1"/>
  <c r="G1882" i="1"/>
  <c r="E1882" i="1"/>
  <c r="G1718" i="1"/>
  <c r="E1718" i="1"/>
  <c r="D2522" i="1"/>
  <c r="G1404" i="1"/>
  <c r="E1404" i="1"/>
  <c r="G1813" i="1"/>
  <c r="E1813" i="1"/>
  <c r="E2322" i="1"/>
  <c r="G2322" i="1"/>
  <c r="H2419" i="1"/>
  <c r="I2419" i="1" s="1"/>
  <c r="F2419" i="1"/>
  <c r="G2784" i="1"/>
  <c r="E2784" i="1"/>
  <c r="G1670" i="1"/>
  <c r="E1670" i="1"/>
  <c r="D1671" i="1"/>
  <c r="D1659" i="1"/>
  <c r="D2964" i="1"/>
  <c r="H2123" i="1"/>
  <c r="I2123" i="1" s="1"/>
  <c r="F2123" i="1"/>
  <c r="E2193" i="1"/>
  <c r="G2193" i="1"/>
  <c r="G3031" i="1"/>
  <c r="E3031" i="1"/>
  <c r="D347" i="1"/>
  <c r="D500" i="1"/>
  <c r="D702" i="1"/>
  <c r="D1202" i="1"/>
  <c r="D1203" i="1" s="1"/>
  <c r="G1783" i="1"/>
  <c r="E1783" i="1"/>
  <c r="D2373" i="1"/>
  <c r="E3154" i="1"/>
  <c r="G3154" i="1"/>
  <c r="D3155" i="1"/>
  <c r="D2283" i="1"/>
  <c r="G3109" i="1"/>
  <c r="E3109" i="1"/>
  <c r="H1503" i="1"/>
  <c r="I1503" i="1" s="1"/>
  <c r="F1503" i="1"/>
  <c r="D836" i="1"/>
  <c r="D1247" i="1"/>
  <c r="D1248" i="1" s="1"/>
  <c r="D1765" i="1"/>
  <c r="D1563" i="1"/>
  <c r="F2228" i="1"/>
  <c r="H2228" i="1" s="1"/>
  <c r="I2228" i="1" s="1"/>
  <c r="H41" i="1"/>
  <c r="I41" i="1" s="1"/>
  <c r="F41" i="1"/>
  <c r="E1648" i="1"/>
  <c r="G1648" i="1"/>
  <c r="G1851" i="1"/>
  <c r="E1851" i="1"/>
  <c r="E2163" i="1"/>
  <c r="G2163" i="1"/>
  <c r="D2391" i="1"/>
  <c r="F2580" i="1"/>
  <c r="H2580" i="1" s="1"/>
  <c r="I2580" i="1" s="1"/>
  <c r="G1711" i="1"/>
  <c r="E1711" i="1"/>
  <c r="D3112" i="1"/>
  <c r="E2665" i="1"/>
  <c r="G2665" i="1"/>
  <c r="D2666" i="1"/>
  <c r="D230" i="1"/>
  <c r="D1706" i="1"/>
  <c r="D1458" i="1"/>
  <c r="D1459" i="1" s="1"/>
  <c r="D3054" i="1"/>
  <c r="D3055" i="1" s="1"/>
  <c r="F2208" i="1"/>
  <c r="H2208" i="1" s="1"/>
  <c r="I2208" i="1" s="1"/>
  <c r="E3121" i="1"/>
  <c r="G3121" i="1"/>
  <c r="G1976" i="1"/>
  <c r="E1976" i="1"/>
  <c r="D1977" i="1"/>
  <c r="E2584" i="1"/>
  <c r="G2584" i="1"/>
  <c r="G874" i="1"/>
  <c r="E874" i="1"/>
  <c r="F1672" i="1"/>
  <c r="H1672" i="1" s="1"/>
  <c r="I1672" i="1" s="1"/>
  <c r="D565" i="1"/>
  <c r="D566" i="1" s="1"/>
  <c r="D1230" i="1"/>
  <c r="D1231" i="1" s="1"/>
  <c r="D2014" i="1"/>
  <c r="G2132" i="1"/>
  <c r="E2132" i="1"/>
  <c r="G2334" i="1"/>
  <c r="E2334" i="1"/>
  <c r="G2783" i="1"/>
  <c r="E2783" i="1"/>
  <c r="D2653" i="1"/>
  <c r="G494" i="1"/>
  <c r="E494" i="1"/>
  <c r="G1337" i="1"/>
  <c r="E1337" i="1"/>
  <c r="D1338" i="1"/>
  <c r="E1591" i="1"/>
  <c r="G1591" i="1"/>
  <c r="D1592" i="1"/>
  <c r="G1678" i="1"/>
  <c r="E1678" i="1"/>
  <c r="F2583" i="1"/>
  <c r="H2583" i="1" s="1"/>
  <c r="I2583" i="1" s="1"/>
  <c r="D896" i="1"/>
  <c r="D562" i="1"/>
  <c r="D563" i="1"/>
  <c r="D1184" i="1"/>
  <c r="D1992" i="1"/>
  <c r="E2020" i="1"/>
  <c r="G2020" i="1"/>
  <c r="G2136" i="1"/>
  <c r="E2136" i="1"/>
  <c r="D2370" i="1"/>
  <c r="D2570" i="1"/>
  <c r="D2662" i="1"/>
  <c r="E2161" i="1"/>
  <c r="G2161" i="1"/>
  <c r="G3160" i="1"/>
  <c r="E3160" i="1"/>
  <c r="H1884" i="1"/>
  <c r="I1884" i="1" s="1"/>
  <c r="F1884" i="1"/>
  <c r="E2203" i="1"/>
  <c r="G2203" i="1"/>
  <c r="D1112" i="1"/>
  <c r="D1113" i="1" s="1"/>
  <c r="G1387" i="1"/>
  <c r="E1387" i="1"/>
  <c r="G1346" i="1"/>
  <c r="E1346" i="1"/>
  <c r="H1505" i="1"/>
  <c r="I1505" i="1" s="1"/>
  <c r="F1505" i="1"/>
  <c r="G2023" i="1"/>
  <c r="E2023" i="1"/>
  <c r="E685" i="1"/>
  <c r="G685" i="1"/>
  <c r="D784" i="1"/>
  <c r="D785" i="1" s="1"/>
  <c r="D1334" i="1"/>
  <c r="G1293" i="1"/>
  <c r="E1293" i="1"/>
  <c r="E1353" i="1"/>
  <c r="G1353" i="1"/>
  <c r="E1897" i="1"/>
  <c r="G1897" i="1"/>
  <c r="G1349" i="1"/>
  <c r="E1349" i="1"/>
  <c r="D1599" i="1"/>
  <c r="G2131" i="1"/>
  <c r="E2131" i="1"/>
  <c r="F538" i="1"/>
  <c r="H538" i="1" s="1"/>
  <c r="I538" i="1" s="1"/>
  <c r="F1466" i="1"/>
  <c r="H1466" i="1" s="1"/>
  <c r="I1466" i="1" s="1"/>
  <c r="G1726" i="1"/>
  <c r="E1726" i="1"/>
  <c r="D1727" i="1"/>
  <c r="G2230" i="1"/>
  <c r="E2230" i="1"/>
  <c r="F2676" i="1"/>
  <c r="H2676" i="1" s="1"/>
  <c r="I2676" i="1" s="1"/>
  <c r="F3047" i="1"/>
  <c r="H3047" i="1" s="1"/>
  <c r="I3047" i="1" s="1"/>
  <c r="G2890" i="1"/>
  <c r="E2890" i="1"/>
  <c r="D764" i="1"/>
  <c r="E229" i="1"/>
  <c r="G229" i="1"/>
  <c r="D1002" i="1"/>
  <c r="E1405" i="1"/>
  <c r="G1405" i="1"/>
  <c r="D1759" i="1"/>
  <c r="G2005" i="1"/>
  <c r="E2005" i="1"/>
  <c r="G2787" i="1"/>
  <c r="E2787" i="1"/>
  <c r="D3001" i="1"/>
  <c r="G308" i="1"/>
  <c r="E308" i="1"/>
  <c r="H1587" i="1"/>
  <c r="I1587" i="1" s="1"/>
  <c r="F1587" i="1"/>
  <c r="G1823" i="1"/>
  <c r="E1823" i="1"/>
  <c r="D1824" i="1"/>
  <c r="G1677" i="1"/>
  <c r="E1677" i="1"/>
  <c r="F2879" i="1"/>
  <c r="H2879" i="1" s="1"/>
  <c r="I2879" i="1" s="1"/>
  <c r="G3060" i="1"/>
  <c r="E3060" i="1"/>
  <c r="H3079" i="1"/>
  <c r="I3079" i="1" s="1"/>
  <c r="F3079" i="1"/>
  <c r="D1215" i="1"/>
  <c r="D1019" i="1"/>
  <c r="D902" i="1"/>
  <c r="D900" i="1"/>
  <c r="E789" i="1"/>
  <c r="G789" i="1"/>
  <c r="D1378" i="1"/>
  <c r="G2056" i="1"/>
  <c r="E2056" i="1"/>
  <c r="G2278" i="1"/>
  <c r="E2278" i="1"/>
  <c r="G2946" i="1"/>
  <c r="E2946" i="1"/>
  <c r="D2697" i="1"/>
  <c r="D2955" i="1"/>
  <c r="G2055" i="1"/>
  <c r="E2055" i="1"/>
  <c r="D2337" i="1"/>
  <c r="D2338" i="1" s="1"/>
  <c r="F227" i="1"/>
  <c r="H227" i="1" s="1"/>
  <c r="I227" i="1" s="1"/>
  <c r="G714" i="1"/>
  <c r="E714" i="1"/>
  <c r="D715" i="1"/>
  <c r="G1122" i="1"/>
  <c r="E1122" i="1"/>
  <c r="D1123" i="1"/>
  <c r="F2406" i="1"/>
  <c r="H2406" i="1" s="1"/>
  <c r="I2406" i="1" s="1"/>
  <c r="H3009" i="1"/>
  <c r="I3009" i="1" s="1"/>
  <c r="F3009" i="1"/>
  <c r="D691" i="1"/>
  <c r="D692" i="1" s="1"/>
  <c r="G1464" i="1"/>
  <c r="E1464" i="1"/>
  <c r="D668" i="1"/>
  <c r="D929" i="1"/>
  <c r="D930" i="1"/>
  <c r="G1246" i="1"/>
  <c r="E1246" i="1"/>
  <c r="D1395" i="1"/>
  <c r="D1354" i="1"/>
  <c r="E1833" i="1"/>
  <c r="G1833" i="1"/>
  <c r="D2065" i="1"/>
  <c r="G2143" i="1"/>
  <c r="E2143" i="1"/>
  <c r="G2151" i="1"/>
  <c r="E2151" i="1"/>
  <c r="D2622" i="1"/>
  <c r="D2980" i="1"/>
  <c r="D2707" i="1"/>
  <c r="E2854" i="1"/>
  <c r="G2854" i="1"/>
  <c r="E2833" i="1"/>
  <c r="G2833" i="1"/>
  <c r="G1957" i="1"/>
  <c r="E1957" i="1"/>
  <c r="D2989" i="1"/>
  <c r="F659" i="1"/>
  <c r="H659" i="1" s="1"/>
  <c r="I659" i="1" s="1"/>
  <c r="H1101" i="1"/>
  <c r="I1101" i="1" s="1"/>
  <c r="F1101" i="1"/>
  <c r="F1536" i="1"/>
  <c r="H1536" i="1" s="1"/>
  <c r="I1536" i="1" s="1"/>
  <c r="F1793" i="1"/>
  <c r="H1793" i="1" s="1"/>
  <c r="I1793" i="1" s="1"/>
  <c r="H2142" i="1"/>
  <c r="I2142" i="1" s="1"/>
  <c r="F2142" i="1"/>
  <c r="D299" i="1"/>
  <c r="F3129" i="1"/>
  <c r="H3129" i="1"/>
  <c r="I3129" i="1" s="1"/>
  <c r="D1473" i="1"/>
  <c r="D970" i="1"/>
  <c r="D1034" i="1"/>
  <c r="D1428" i="1"/>
  <c r="D1426" i="1"/>
  <c r="D2047" i="1"/>
  <c r="E2092" i="1"/>
  <c r="G2092" i="1"/>
  <c r="D2235" i="1"/>
  <c r="G3030" i="1"/>
  <c r="E3030" i="1"/>
  <c r="H1490" i="1"/>
  <c r="I1490" i="1" s="1"/>
  <c r="F1490" i="1"/>
  <c r="F1655" i="1"/>
  <c r="H1655" i="1"/>
  <c r="I1655" i="1" s="1"/>
  <c r="F1689" i="1"/>
  <c r="H1689" i="1" s="1"/>
  <c r="I1689" i="1" s="1"/>
  <c r="D1336" i="1"/>
  <c r="G713" i="1"/>
  <c r="E713" i="1"/>
  <c r="D832" i="1"/>
  <c r="D1498" i="1"/>
  <c r="D235" i="1"/>
  <c r="D1317" i="1"/>
  <c r="G2148" i="1"/>
  <c r="E2148" i="1"/>
  <c r="G1644" i="1"/>
  <c r="E1644" i="1"/>
  <c r="D2083" i="1"/>
  <c r="G2054" i="1"/>
  <c r="E2054" i="1"/>
  <c r="D2011" i="1"/>
  <c r="E2998" i="1"/>
  <c r="G2998" i="1"/>
  <c r="D2781" i="1"/>
  <c r="G3152" i="1"/>
  <c r="E3152" i="1"/>
  <c r="E3006" i="1"/>
  <c r="G3006" i="1"/>
  <c r="G3029" i="1"/>
  <c r="E3029" i="1"/>
  <c r="D2407" i="1"/>
  <c r="D2700" i="1"/>
  <c r="H1513" i="1"/>
  <c r="I1513" i="1" s="1"/>
  <c r="F1513" i="1"/>
  <c r="H1584" i="1"/>
  <c r="I1584" i="1" s="1"/>
  <c r="F1584" i="1"/>
  <c r="F1807" i="1"/>
  <c r="H1807" i="1"/>
  <c r="I1807" i="1" s="1"/>
  <c r="F1890" i="1"/>
  <c r="H1890" i="1" s="1"/>
  <c r="I1890" i="1" s="1"/>
  <c r="F2427" i="1"/>
  <c r="H2427" i="1" s="1"/>
  <c r="I2427" i="1" s="1"/>
  <c r="H2865" i="1"/>
  <c r="I2865" i="1" s="1"/>
  <c r="F2865" i="1"/>
  <c r="D989" i="1"/>
  <c r="G1332" i="1"/>
  <c r="E1332" i="1"/>
  <c r="G1647" i="1"/>
  <c r="E1647" i="1"/>
  <c r="D2076" i="1"/>
  <c r="G2134" i="1"/>
  <c r="E2134" i="1"/>
  <c r="G2181" i="1"/>
  <c r="E2181" i="1"/>
  <c r="G2284" i="1"/>
  <c r="E2284" i="1"/>
  <c r="D2859" i="1"/>
  <c r="D2646" i="1"/>
  <c r="G2831" i="1"/>
  <c r="E2831" i="1"/>
  <c r="D2603" i="1"/>
  <c r="D2741" i="1"/>
  <c r="G3164" i="1"/>
  <c r="E3164" i="1"/>
  <c r="D2753" i="1"/>
  <c r="D2754" i="1"/>
  <c r="D2212" i="1"/>
  <c r="D2213" i="1"/>
  <c r="D2593" i="1"/>
  <c r="E2983" i="1"/>
  <c r="G2983" i="1"/>
  <c r="H327" i="1"/>
  <c r="I327" i="1" s="1"/>
  <c r="F327" i="1"/>
  <c r="F690" i="1"/>
  <c r="H690" i="1"/>
  <c r="I690" i="1" s="1"/>
  <c r="F1692" i="1"/>
  <c r="H1692" i="1" s="1"/>
  <c r="I1692" i="1" s="1"/>
  <c r="H2174" i="1"/>
  <c r="I2174" i="1" s="1"/>
  <c r="F2174" i="1"/>
  <c r="D36" i="1"/>
  <c r="F3142" i="1"/>
  <c r="H3142" i="1" s="1"/>
  <c r="I3142" i="1" s="1"/>
  <c r="D777" i="1"/>
  <c r="D879" i="1"/>
  <c r="D712" i="1"/>
  <c r="D1195" i="1"/>
  <c r="E1896" i="1"/>
  <c r="G1896" i="1"/>
  <c r="G2328" i="1"/>
  <c r="E2328" i="1"/>
  <c r="D1926" i="1"/>
  <c r="G2081" i="1"/>
  <c r="E2081" i="1"/>
  <c r="G2320" i="1"/>
  <c r="E2320" i="1"/>
  <c r="G2739" i="1"/>
  <c r="E2739" i="1"/>
  <c r="G2618" i="1"/>
  <c r="E2618" i="1"/>
  <c r="G2103" i="1"/>
  <c r="E2103" i="1"/>
  <c r="G2993" i="1"/>
  <c r="E2993" i="1"/>
  <c r="D1714" i="1"/>
  <c r="D2188" i="1"/>
  <c r="D2849" i="1"/>
  <c r="G260" i="1"/>
  <c r="E260" i="1"/>
  <c r="D261" i="1"/>
  <c r="D1266" i="1"/>
  <c r="G895" i="1"/>
  <c r="E895" i="1"/>
  <c r="D1612" i="1"/>
  <c r="G1482" i="1"/>
  <c r="E1482" i="1"/>
  <c r="D2523" i="1"/>
  <c r="F1606" i="1"/>
  <c r="H1606" i="1"/>
  <c r="I1606" i="1" s="1"/>
  <c r="D2690" i="1"/>
  <c r="G2550" i="1"/>
  <c r="E2550" i="1"/>
  <c r="G1669" i="1"/>
  <c r="E1669" i="1"/>
  <c r="G1818" i="1"/>
  <c r="E1818" i="1"/>
  <c r="D1660" i="1"/>
  <c r="D3071" i="1"/>
  <c r="F2112" i="1"/>
  <c r="H2112" i="1" s="1"/>
  <c r="I2112" i="1" s="1"/>
  <c r="D501" i="1"/>
  <c r="D502" i="1" s="1"/>
  <c r="D703" i="1"/>
  <c r="G1546" i="1"/>
  <c r="E1546" i="1"/>
  <c r="G2318" i="1"/>
  <c r="E2318" i="1"/>
  <c r="D321" i="1"/>
  <c r="D1766" i="1"/>
  <c r="D1555" i="1"/>
  <c r="D2275" i="1"/>
  <c r="D302" i="1"/>
  <c r="D2287" i="1"/>
  <c r="D2392" i="1"/>
  <c r="D3110" i="1"/>
  <c r="D1701" i="1"/>
  <c r="G1595" i="1"/>
  <c r="E1595" i="1"/>
  <c r="F2093" i="1"/>
  <c r="H2093" i="1" s="1"/>
  <c r="I2093" i="1" s="1"/>
  <c r="D2360" i="1"/>
  <c r="D2307" i="1"/>
  <c r="D3084" i="1"/>
  <c r="G2889" i="1"/>
  <c r="E2889" i="1"/>
  <c r="D3053" i="1"/>
  <c r="D2631" i="1"/>
  <c r="D974" i="1"/>
  <c r="F1470" i="1"/>
  <c r="H1470" i="1" s="1"/>
  <c r="I1470" i="1" s="1"/>
  <c r="D1857" i="1"/>
  <c r="F328" i="1"/>
  <c r="H328" i="1" s="1"/>
  <c r="I328" i="1" s="1"/>
  <c r="G2157" i="1"/>
  <c r="E2157" i="1"/>
  <c r="G750" i="1"/>
  <c r="E750" i="1"/>
  <c r="H1841" i="1"/>
  <c r="I1841" i="1" s="1"/>
  <c r="F1841" i="1"/>
  <c r="F1990" i="1"/>
  <c r="H1990" i="1" s="1"/>
  <c r="I1990" i="1" s="1"/>
  <c r="F2867" i="1"/>
  <c r="H2867" i="1"/>
  <c r="I2867" i="1" s="1"/>
  <c r="D3034" i="1"/>
  <c r="D1370" i="1"/>
  <c r="D792" i="1"/>
  <c r="G1368" i="1"/>
  <c r="E1368" i="1"/>
  <c r="G1921" i="1"/>
  <c r="E1921" i="1"/>
  <c r="G2105" i="1"/>
  <c r="E2105" i="1"/>
  <c r="G2173" i="1"/>
  <c r="E2173" i="1"/>
  <c r="F2589" i="1"/>
  <c r="H2589" i="1" s="1"/>
  <c r="I2589" i="1" s="1"/>
  <c r="D643" i="1"/>
  <c r="E888" i="1"/>
  <c r="G888" i="1"/>
  <c r="E1683" i="1"/>
  <c r="G1683" i="1"/>
  <c r="D1760" i="1"/>
  <c r="D2016" i="1"/>
  <c r="D2041" i="1"/>
  <c r="G1915" i="1"/>
  <c r="E1915" i="1"/>
  <c r="G2574" i="1"/>
  <c r="E2574" i="1"/>
  <c r="G2573" i="1"/>
  <c r="E2573" i="1"/>
  <c r="D3037" i="1"/>
  <c r="E2940" i="1"/>
  <c r="G2940" i="1"/>
  <c r="E2299" i="1"/>
  <c r="G2299" i="1"/>
  <c r="F788" i="1"/>
  <c r="H788" i="1" s="1"/>
  <c r="I788" i="1" s="1"/>
  <c r="F1906" i="1"/>
  <c r="H1906" i="1" s="1"/>
  <c r="I1906" i="1" s="1"/>
  <c r="F1808" i="1"/>
  <c r="H1808" i="1"/>
  <c r="I1808" i="1" s="1"/>
  <c r="G2135" i="1"/>
  <c r="E2135" i="1"/>
  <c r="H2405" i="1"/>
  <c r="I2405" i="1" s="1"/>
  <c r="F2405" i="1"/>
  <c r="E2633" i="1"/>
  <c r="G2633" i="1"/>
  <c r="D244" i="1"/>
  <c r="D1267" i="1"/>
  <c r="D1020" i="1"/>
  <c r="D1021" i="1"/>
  <c r="D909" i="1"/>
  <c r="D1185" i="1"/>
  <c r="G642" i="1"/>
  <c r="E642" i="1"/>
  <c r="G1471" i="1"/>
  <c r="E1471" i="1"/>
  <c r="E1956" i="1"/>
  <c r="G1956" i="1"/>
  <c r="E2130" i="1"/>
  <c r="G2130" i="1"/>
  <c r="E2600" i="1"/>
  <c r="G2600" i="1"/>
  <c r="D2952" i="1"/>
  <c r="E985" i="1"/>
  <c r="G985" i="1"/>
  <c r="G1609" i="1"/>
  <c r="E1609" i="1"/>
  <c r="D1610" i="1"/>
  <c r="F2129" i="1"/>
  <c r="H2129" i="1" s="1"/>
  <c r="I2129" i="1" s="1"/>
  <c r="H2969" i="1"/>
  <c r="I2969" i="1" s="1"/>
  <c r="F2969" i="1"/>
  <c r="D309" i="1"/>
  <c r="D669" i="1"/>
  <c r="D925" i="1"/>
  <c r="D1397" i="1"/>
  <c r="D2029" i="1"/>
  <c r="G2021" i="1"/>
  <c r="E2021" i="1"/>
  <c r="G2350" i="1"/>
  <c r="E2350" i="1"/>
  <c r="D2623" i="1"/>
  <c r="D2835" i="1"/>
  <c r="E2579" i="1"/>
  <c r="G2579" i="1"/>
  <c r="D2708" i="1"/>
  <c r="E2209" i="1"/>
  <c r="G2209" i="1"/>
  <c r="D1966" i="1"/>
  <c r="G2557" i="1"/>
  <c r="E2557" i="1"/>
  <c r="D2991" i="1"/>
  <c r="D2990" i="1"/>
  <c r="F1386" i="1"/>
  <c r="H1386" i="1" s="1"/>
  <c r="I1386" i="1" s="1"/>
  <c r="F1852" i="1"/>
  <c r="H1852" i="1" s="1"/>
  <c r="I1852" i="1" s="1"/>
  <c r="G1893" i="1"/>
  <c r="E1893" i="1"/>
  <c r="F2269" i="1"/>
  <c r="H2269" i="1" s="1"/>
  <c r="I2269" i="1" s="1"/>
  <c r="F2588" i="1"/>
  <c r="H2588" i="1" s="1"/>
  <c r="I2588" i="1" s="1"/>
  <c r="D1274" i="1"/>
  <c r="D1474" i="1"/>
  <c r="D1028" i="1"/>
  <c r="D1491" i="1"/>
  <c r="G1803" i="1"/>
  <c r="E1803" i="1"/>
  <c r="G2172" i="1"/>
  <c r="E2172" i="1"/>
  <c r="D2236" i="1"/>
  <c r="D2237" i="1" s="1"/>
  <c r="F537" i="1"/>
  <c r="H537" i="1"/>
  <c r="I537" i="1" s="1"/>
  <c r="H1949" i="1"/>
  <c r="I1949" i="1" s="1"/>
  <c r="F1949" i="1"/>
  <c r="F3021" i="1"/>
  <c r="H3021" i="1" s="1"/>
  <c r="I3021" i="1" s="1"/>
  <c r="D833" i="1"/>
  <c r="D1499" i="1"/>
  <c r="D236" i="1"/>
  <c r="D1318" i="1"/>
  <c r="D2084" i="1"/>
  <c r="D2012" i="1"/>
  <c r="E2428" i="1"/>
  <c r="G2428" i="1"/>
  <c r="D2782" i="1"/>
  <c r="G3032" i="1"/>
  <c r="E3032" i="1"/>
  <c r="G3007" i="1"/>
  <c r="D3008" i="1"/>
  <c r="E3007" i="1"/>
  <c r="E2306" i="1"/>
  <c r="G2306" i="1"/>
  <c r="D2626" i="1"/>
  <c r="D2408" i="1"/>
  <c r="D2409" i="1" s="1"/>
  <c r="E325" i="1"/>
  <c r="G325" i="1"/>
  <c r="D326" i="1"/>
  <c r="F1514" i="1"/>
  <c r="H1514" i="1" s="1"/>
  <c r="I1514" i="1" s="1"/>
  <c r="F2421" i="1"/>
  <c r="H2421" i="1"/>
  <c r="I2421" i="1" s="1"/>
  <c r="F3065" i="1"/>
  <c r="H3065" i="1" s="1"/>
  <c r="I3065" i="1" s="1"/>
  <c r="G3134" i="1"/>
  <c r="E3134" i="1"/>
  <c r="D3135" i="1"/>
  <c r="D1297" i="1"/>
  <c r="E497" i="1"/>
  <c r="G497" i="1"/>
  <c r="G1094" i="1"/>
  <c r="E1094" i="1"/>
  <c r="D1095" i="1"/>
  <c r="E699" i="1"/>
  <c r="G699" i="1"/>
  <c r="G1645" i="1"/>
  <c r="E1645" i="1"/>
  <c r="G1460" i="1"/>
  <c r="E1460" i="1"/>
  <c r="D1415" i="1"/>
  <c r="D1417" i="1"/>
  <c r="D2077" i="1"/>
  <c r="D2078" i="1"/>
  <c r="D2860" i="1"/>
  <c r="D2648" i="1"/>
  <c r="E3044" i="1"/>
  <c r="G3044" i="1"/>
  <c r="D2843" i="1"/>
  <c r="D2752" i="1"/>
  <c r="E2003" i="1"/>
  <c r="G2003" i="1"/>
  <c r="D2594" i="1"/>
  <c r="D2595" i="1"/>
  <c r="G2882" i="1"/>
  <c r="E2882" i="1"/>
  <c r="D3148" i="1"/>
  <c r="F920" i="1"/>
  <c r="H920" i="1"/>
  <c r="I920" i="1" s="1"/>
  <c r="F1685" i="1"/>
  <c r="H1685" i="1" s="1"/>
  <c r="I1685" i="1" s="1"/>
  <c r="G2431" i="1"/>
  <c r="E2431" i="1"/>
  <c r="D2432" i="1"/>
  <c r="E2941" i="1"/>
  <c r="G2941" i="1"/>
  <c r="D1003" i="1"/>
  <c r="D60" i="1"/>
  <c r="D778" i="1"/>
  <c r="D1321" i="1"/>
  <c r="D5" i="1"/>
  <c r="D746" i="1"/>
  <c r="D1196" i="1"/>
  <c r="D1533" i="1"/>
  <c r="D2118" i="1"/>
  <c r="D1927" i="1"/>
  <c r="D1978" i="1"/>
  <c r="G2072" i="1"/>
  <c r="E2072" i="1"/>
  <c r="G2930" i="1"/>
  <c r="E2930" i="1"/>
  <c r="D1819" i="1"/>
  <c r="G2247" i="1"/>
  <c r="E2247" i="1"/>
  <c r="G56" i="1"/>
  <c r="E56" i="1"/>
  <c r="D57" i="1"/>
  <c r="E1414" i="1"/>
  <c r="G1414" i="1"/>
  <c r="G1463" i="1"/>
  <c r="E1463" i="1"/>
  <c r="E1469" i="1"/>
  <c r="G1469" i="1"/>
  <c r="D2189" i="1"/>
  <c r="H259" i="1"/>
  <c r="I259" i="1" s="1"/>
  <c r="F259" i="1"/>
  <c r="H1809" i="1"/>
  <c r="I1809" i="1" s="1"/>
  <c r="F1809" i="1"/>
  <c r="D1263" i="1"/>
  <c r="F894" i="1"/>
  <c r="H894" i="1" s="1"/>
  <c r="I894" i="1" s="1"/>
  <c r="D1613" i="1"/>
  <c r="G1779" i="1"/>
  <c r="E1779" i="1"/>
  <c r="G1481" i="1"/>
  <c r="E1481" i="1"/>
  <c r="G1894" i="1"/>
  <c r="E1894" i="1"/>
  <c r="G3116" i="1"/>
  <c r="E3116" i="1"/>
  <c r="D1493" i="1"/>
  <c r="E2321" i="1"/>
  <c r="G2321" i="1"/>
  <c r="D2298" i="1"/>
  <c r="G3125" i="1"/>
  <c r="E3125" i="1"/>
  <c r="D2695" i="1"/>
  <c r="D2696" i="1"/>
  <c r="G2549" i="1"/>
  <c r="E2549" i="1"/>
  <c r="D694" i="1"/>
  <c r="D695" i="1" s="1"/>
  <c r="D513" i="1"/>
  <c r="D1661" i="1"/>
  <c r="D1662" i="1" s="1"/>
  <c r="F2127" i="1"/>
  <c r="H2127" i="1" s="1"/>
  <c r="I2127" i="1" s="1"/>
  <c r="H2727" i="1"/>
  <c r="I2727" i="1" s="1"/>
  <c r="F2727" i="1"/>
  <c r="D3072" i="1"/>
  <c r="D3073" i="1"/>
  <c r="D1910" i="1"/>
  <c r="D1911" i="1" s="1"/>
  <c r="G2192" i="1"/>
  <c r="E2192" i="1"/>
  <c r="F3092" i="1"/>
  <c r="H3092" i="1" s="1"/>
  <c r="I3092" i="1" s="1"/>
  <c r="D704" i="1"/>
  <c r="G1545" i="1"/>
  <c r="E1545" i="1"/>
  <c r="G2301" i="1"/>
  <c r="E2301" i="1"/>
  <c r="F3153" i="1"/>
  <c r="H3153" i="1"/>
  <c r="I3153" i="1" s="1"/>
  <c r="H1467" i="1"/>
  <c r="I1467" i="1" s="1"/>
  <c r="F1467" i="1"/>
  <c r="D322" i="1"/>
  <c r="D1767" i="1"/>
  <c r="G1589" i="1"/>
  <c r="E1589" i="1"/>
  <c r="G1676" i="1"/>
  <c r="E1676" i="1"/>
  <c r="G2206" i="1"/>
  <c r="E2206" i="1"/>
  <c r="D303" i="1"/>
  <c r="D304" i="1"/>
  <c r="G2336" i="1"/>
  <c r="E2336" i="1"/>
  <c r="G1850" i="1"/>
  <c r="E1850" i="1"/>
  <c r="D2288" i="1"/>
  <c r="D2289" i="1"/>
  <c r="D2393" i="1"/>
  <c r="G1710" i="1"/>
  <c r="E1710" i="1"/>
  <c r="F2664" i="1"/>
  <c r="H2664" i="1"/>
  <c r="I2664" i="1" s="1"/>
  <c r="G1594" i="1"/>
  <c r="E1594" i="1"/>
  <c r="G2368" i="1"/>
  <c r="E2368" i="1"/>
  <c r="D2448" i="1"/>
  <c r="E3052" i="1"/>
  <c r="G3052" i="1"/>
  <c r="H3011" i="1"/>
  <c r="I3011" i="1" s="1"/>
  <c r="F3011" i="1"/>
  <c r="G2416" i="1"/>
  <c r="E2416" i="1"/>
  <c r="D2629" i="1"/>
  <c r="D790" i="1"/>
  <c r="D791" i="1" s="1"/>
  <c r="G1068" i="1"/>
  <c r="E1068" i="1"/>
  <c r="G2951" i="1"/>
  <c r="E2951" i="1"/>
  <c r="F54" i="1"/>
  <c r="H54" i="1" s="1"/>
  <c r="I54" i="1" s="1"/>
  <c r="G1506" i="1"/>
  <c r="E1506" i="1"/>
  <c r="D1507" i="1"/>
  <c r="G2279" i="1"/>
  <c r="E2279" i="1"/>
  <c r="F2547" i="1"/>
  <c r="H2547" i="1" s="1"/>
  <c r="I2547" i="1" s="1"/>
  <c r="D76" i="1"/>
  <c r="E350" i="1"/>
  <c r="G350" i="1"/>
  <c r="F922" i="1"/>
  <c r="H922" i="1" s="1"/>
  <c r="I922" i="1" s="1"/>
  <c r="F1570" i="1"/>
  <c r="H1570" i="1" s="1"/>
  <c r="I1570" i="1" s="1"/>
  <c r="F1667" i="1"/>
  <c r="H1667" i="1" s="1"/>
  <c r="I1667" i="1" s="1"/>
  <c r="D765" i="1"/>
  <c r="G682" i="1"/>
  <c r="E682" i="1"/>
  <c r="D683" i="1"/>
  <c r="F1484" i="1"/>
  <c r="H1484" i="1"/>
  <c r="I1484" i="1" s="1"/>
  <c r="F1502" i="1"/>
  <c r="H1502" i="1"/>
  <c r="I1502" i="1" s="1"/>
  <c r="G2152" i="1"/>
  <c r="E2152" i="1"/>
  <c r="G2832" i="1"/>
  <c r="E2832" i="1"/>
  <c r="G924" i="1"/>
  <c r="E924" i="1"/>
  <c r="D1115" i="1"/>
  <c r="D793" i="1"/>
  <c r="D794" i="1" s="1"/>
  <c r="D831" i="1"/>
  <c r="G38" i="1"/>
  <c r="E38" i="1"/>
  <c r="E1551" i="1"/>
  <c r="G1551" i="1"/>
  <c r="D1393" i="1"/>
  <c r="E1673" i="1"/>
  <c r="G1673" i="1"/>
  <c r="H1313" i="1"/>
  <c r="I1313" i="1" s="1"/>
  <c r="F1313" i="1"/>
  <c r="F1679" i="1"/>
  <c r="H1679" i="1" s="1"/>
  <c r="I1679" i="1" s="1"/>
  <c r="G2125" i="1"/>
  <c r="E2125" i="1"/>
  <c r="H2357" i="1"/>
  <c r="I2357" i="1" s="1"/>
  <c r="F2357" i="1"/>
  <c r="D1398" i="1"/>
  <c r="D1399" i="1" s="1"/>
  <c r="E635" i="1"/>
  <c r="G635" i="1"/>
  <c r="D1761" i="1"/>
  <c r="E2120" i="1"/>
  <c r="G2120" i="1"/>
  <c r="G2124" i="1"/>
  <c r="E2124" i="1"/>
  <c r="D2042" i="1"/>
  <c r="G2598" i="1"/>
  <c r="E2598" i="1"/>
  <c r="D3038" i="1"/>
  <c r="D2678" i="1"/>
  <c r="G3075" i="1"/>
  <c r="E3075" i="1"/>
  <c r="G2931" i="1"/>
  <c r="E2931" i="1"/>
  <c r="F357" i="1"/>
  <c r="H357" i="1"/>
  <c r="I357" i="1" s="1"/>
  <c r="G1329" i="1"/>
  <c r="E1329" i="1"/>
  <c r="D1330" i="1"/>
  <c r="F1597" i="1"/>
  <c r="H1597" i="1"/>
  <c r="I1597" i="1" s="1"/>
  <c r="G1805" i="1"/>
  <c r="E1805" i="1"/>
  <c r="G1933" i="1"/>
  <c r="E1933" i="1"/>
  <c r="G2108" i="1"/>
  <c r="E2108" i="1"/>
  <c r="D245" i="1"/>
  <c r="H3141" i="1"/>
  <c r="I3141" i="1" s="1"/>
  <c r="F3141" i="1"/>
  <c r="D1216" i="1"/>
  <c r="D1268" i="1"/>
  <c r="D903" i="1"/>
  <c r="D901" i="1"/>
  <c r="D1186" i="1"/>
  <c r="D998" i="1"/>
  <c r="D1919" i="1"/>
  <c r="D2250" i="1"/>
  <c r="G2670" i="1"/>
  <c r="E2670" i="1"/>
  <c r="D2735" i="1"/>
  <c r="D2953" i="1"/>
  <c r="D2353" i="1"/>
  <c r="F1016" i="1"/>
  <c r="H1016" i="1"/>
  <c r="I1016" i="1" s="1"/>
  <c r="F1547" i="1"/>
  <c r="H1547" i="1" s="1"/>
  <c r="I1547" i="1" s="1"/>
  <c r="F1586" i="1"/>
  <c r="H1586" i="1" s="1"/>
  <c r="I1586" i="1" s="1"/>
  <c r="G2061" i="1"/>
  <c r="E2061" i="1"/>
  <c r="G2415" i="1"/>
  <c r="E2415" i="1"/>
  <c r="G2542" i="1"/>
  <c r="E2542" i="1"/>
  <c r="D2543" i="1"/>
  <c r="D1601" i="1"/>
  <c r="D1602" i="1" s="1"/>
  <c r="D670" i="1"/>
  <c r="D1396" i="1"/>
  <c r="G1804" i="1"/>
  <c r="E1804" i="1"/>
  <c r="E2028" i="1"/>
  <c r="G2028" i="1"/>
  <c r="E1912" i="1"/>
  <c r="G1912" i="1"/>
  <c r="E2249" i="1"/>
  <c r="G2249" i="1"/>
  <c r="D2625" i="1"/>
  <c r="D2049" i="1"/>
  <c r="H369" i="1"/>
  <c r="I369" i="1" s="1"/>
  <c r="F369" i="1"/>
  <c r="F708" i="1"/>
  <c r="H708" i="1"/>
  <c r="I708" i="1" s="1"/>
  <c r="E1350" i="1"/>
  <c r="G1350" i="1"/>
  <c r="H2268" i="1"/>
  <c r="I2268" i="1" s="1"/>
  <c r="F2268" i="1"/>
  <c r="G2270" i="1"/>
  <c r="E2270" i="1"/>
  <c r="D2271" i="1"/>
  <c r="F3043" i="1"/>
  <c r="H3043" i="1"/>
  <c r="I3043" i="1" s="1"/>
  <c r="E873" i="1"/>
  <c r="G873" i="1"/>
  <c r="D1075" i="1"/>
  <c r="E1366" i="1"/>
  <c r="G1366" i="1"/>
  <c r="D249" i="1"/>
  <c r="D1027" i="1"/>
  <c r="E1608" i="1"/>
  <c r="G1608" i="1"/>
  <c r="G1577" i="1"/>
  <c r="E1577" i="1"/>
  <c r="F306" i="1"/>
  <c r="H306" i="1" s="1"/>
  <c r="I306" i="1" s="1"/>
  <c r="H493" i="1"/>
  <c r="I493" i="1" s="1"/>
  <c r="F493" i="1"/>
  <c r="D1372" i="1"/>
  <c r="G1531" i="1"/>
  <c r="E1531" i="1"/>
  <c r="H1724" i="1"/>
  <c r="I1724" i="1" s="1"/>
  <c r="F1724" i="1"/>
  <c r="F1816" i="1"/>
  <c r="H1816" i="1" s="1"/>
  <c r="I1816" i="1" s="1"/>
  <c r="E2154" i="1"/>
  <c r="G2154" i="1"/>
  <c r="F2153" i="1"/>
  <c r="H2153" i="1" s="1"/>
  <c r="I2153" i="1" s="1"/>
  <c r="F2760" i="1"/>
  <c r="H2760" i="1" s="1"/>
  <c r="I2760" i="1" s="1"/>
  <c r="E1292" i="1"/>
  <c r="G1292" i="1"/>
  <c r="D1097" i="1"/>
  <c r="D1098" i="1" s="1"/>
  <c r="D834" i="1"/>
  <c r="D237" i="1"/>
  <c r="D625" i="1"/>
  <c r="D626" i="1" s="1"/>
  <c r="G983" i="1"/>
  <c r="E983" i="1"/>
  <c r="D1319" i="1"/>
  <c r="G1845" i="1"/>
  <c r="E1845" i="1"/>
  <c r="D2221" i="1"/>
  <c r="D1946" i="1"/>
  <c r="D2091" i="1"/>
  <c r="D2013" i="1"/>
  <c r="D2196" i="1"/>
  <c r="E2641" i="1"/>
  <c r="G2641" i="1"/>
  <c r="E3028" i="1"/>
  <c r="G3028" i="1"/>
  <c r="D2924" i="1"/>
  <c r="D2925" i="1" s="1"/>
  <c r="G1934" i="1"/>
  <c r="E1934" i="1"/>
  <c r="G2149" i="1"/>
  <c r="E2149" i="1"/>
  <c r="D2627" i="1"/>
  <c r="H305" i="1"/>
  <c r="I305" i="1" s="1"/>
  <c r="F305" i="1"/>
  <c r="H1571" i="1"/>
  <c r="I1571" i="1" s="1"/>
  <c r="F1571" i="1"/>
  <c r="F1548" i="1"/>
  <c r="H1548" i="1" s="1"/>
  <c r="I1548" i="1" s="1"/>
  <c r="G1407" i="1"/>
  <c r="E1407" i="1"/>
  <c r="D1408" i="1"/>
  <c r="E2004" i="1"/>
  <c r="G2004" i="1"/>
  <c r="H2359" i="1"/>
  <c r="I2359" i="1" s="1"/>
  <c r="F2359" i="1"/>
  <c r="F3133" i="1"/>
  <c r="H3133" i="1" s="1"/>
  <c r="I3133" i="1" s="1"/>
  <c r="D751" i="1"/>
  <c r="D752" i="1" s="1"/>
  <c r="D1298" i="1"/>
  <c r="D870" i="1"/>
  <c r="G1530" i="1"/>
  <c r="E1530" i="1"/>
  <c r="D1093" i="1"/>
  <c r="D273" i="1"/>
  <c r="D274" i="1" s="1"/>
  <c r="D990" i="1"/>
  <c r="D1419" i="1"/>
  <c r="D1418" i="1"/>
  <c r="D1975" i="1"/>
  <c r="D2007" i="1"/>
  <c r="D2553" i="1"/>
  <c r="D2647" i="1"/>
  <c r="D2742" i="1"/>
  <c r="D2715" i="1"/>
  <c r="G3059" i="1"/>
  <c r="E3059" i="1"/>
  <c r="E2486" i="1"/>
  <c r="G2486" i="1"/>
  <c r="D2620" i="1"/>
  <c r="D3130" i="1"/>
  <c r="D3149" i="1"/>
  <c r="F356" i="1"/>
  <c r="H356" i="1" s="1"/>
  <c r="I356" i="1" s="1"/>
  <c r="H616" i="1"/>
  <c r="I616" i="1" s="1"/>
  <c r="F616" i="1"/>
  <c r="G979" i="1"/>
  <c r="E979" i="1"/>
  <c r="D980" i="1"/>
  <c r="E1406" i="1"/>
  <c r="G1406" i="1"/>
  <c r="G1982" i="1"/>
  <c r="E1982" i="1"/>
  <c r="D1983" i="1"/>
  <c r="H2426" i="1"/>
  <c r="I2426" i="1" s="1"/>
  <c r="F2426" i="1"/>
  <c r="G1328" i="1"/>
  <c r="E1328" i="1"/>
  <c r="G39" i="1"/>
  <c r="E39" i="1"/>
  <c r="D1117" i="1"/>
  <c r="G1096" i="1"/>
  <c r="E1096" i="1"/>
  <c r="D1197" i="1"/>
  <c r="D1534" i="1"/>
  <c r="D1535" i="1"/>
  <c r="D2117" i="1"/>
  <c r="D1979" i="1"/>
  <c r="D1980" i="1"/>
  <c r="G2191" i="1"/>
  <c r="E2191" i="1"/>
  <c r="G2564" i="1"/>
  <c r="E2564" i="1"/>
  <c r="G2886" i="1"/>
  <c r="E2886" i="1"/>
  <c r="D2995" i="1"/>
  <c r="D1820" i="1"/>
  <c r="D1821" i="1"/>
  <c r="D2387" i="1"/>
  <c r="D3014" i="1"/>
  <c r="D3015" i="1" s="1"/>
  <c r="G3045" i="1"/>
  <c r="E3045" i="1"/>
  <c r="F55" i="1"/>
  <c r="H55" i="1" s="1"/>
  <c r="I55" i="1" s="1"/>
  <c r="H733" i="1"/>
  <c r="I733" i="1" s="1"/>
  <c r="F733" i="1"/>
  <c r="D1600" i="1"/>
  <c r="G1468" i="1"/>
  <c r="E1468" i="1"/>
  <c r="G3027" i="1"/>
  <c r="E3027" i="1"/>
  <c r="D2850" i="1"/>
  <c r="D2851" i="1" s="1"/>
  <c r="D1264" i="1"/>
  <c r="F1848" i="1"/>
  <c r="H1848" i="1" s="1"/>
  <c r="I1848" i="1" s="1"/>
  <c r="D1639" i="1"/>
  <c r="D1640" i="1" s="1"/>
  <c r="F2146" i="1"/>
  <c r="H2146" i="1" s="1"/>
  <c r="I2146" i="1" s="1"/>
  <c r="H2133" i="1"/>
  <c r="I2133" i="1" s="1"/>
  <c r="F2133" i="1"/>
  <c r="D2294" i="1"/>
  <c r="E2762" i="1"/>
  <c r="G2762" i="1"/>
  <c r="F53" i="1"/>
  <c r="H53" i="1" s="1"/>
  <c r="I53" i="1" s="1"/>
  <c r="H1898" i="1"/>
  <c r="I1898" i="1" s="1"/>
  <c r="F1898" i="1"/>
  <c r="G1802" i="1"/>
  <c r="E1802" i="1"/>
  <c r="D1735" i="1"/>
  <c r="G2171" i="1"/>
  <c r="E2171" i="1"/>
  <c r="D3095" i="1"/>
  <c r="D3096" i="1"/>
  <c r="D2231" i="1"/>
  <c r="D346" i="1"/>
  <c r="D1017" i="1"/>
  <c r="H1580" i="1"/>
  <c r="I1580" i="1" s="1"/>
  <c r="F1580" i="1"/>
  <c r="F2300" i="1"/>
  <c r="H2300" i="1" s="1"/>
  <c r="I2300" i="1" s="1"/>
  <c r="E2862" i="1"/>
  <c r="G2862" i="1"/>
  <c r="D2863" i="1"/>
  <c r="G1348" i="1"/>
  <c r="E1348" i="1"/>
  <c r="D1768" i="1"/>
  <c r="E1675" i="1"/>
  <c r="G1675" i="1"/>
  <c r="G2205" i="1"/>
  <c r="E2205" i="1"/>
  <c r="D719" i="1"/>
  <c r="G1588" i="1"/>
  <c r="E1588" i="1"/>
  <c r="D1774" i="1"/>
  <c r="D1775" i="1" s="1"/>
  <c r="D1686" i="1"/>
  <c r="D2566" i="1"/>
  <c r="D2394" i="1"/>
  <c r="D2395" i="1" s="1"/>
  <c r="D2404" i="1"/>
  <c r="D2982" i="1"/>
  <c r="F3042" i="1"/>
  <c r="H3042" i="1" s="1"/>
  <c r="I3042" i="1" s="1"/>
  <c r="F866" i="1"/>
  <c r="H866" i="1"/>
  <c r="I866" i="1" s="1"/>
  <c r="G1674" i="1"/>
  <c r="E1674" i="1"/>
  <c r="D2244" i="1"/>
  <c r="D2308" i="1"/>
  <c r="D3080" i="1"/>
  <c r="D2681" i="1"/>
  <c r="D1743" i="1"/>
  <c r="F258" i="1"/>
  <c r="H258" i="1" s="1"/>
  <c r="I258" i="1" s="1"/>
  <c r="F2109" i="1"/>
  <c r="H2109" i="1"/>
  <c r="I2109" i="1" s="1"/>
  <c r="E772" i="1"/>
  <c r="G772" i="1"/>
  <c r="E1465" i="1"/>
  <c r="G1465" i="1"/>
  <c r="G370" i="1"/>
  <c r="E370" i="1"/>
  <c r="G721" i="1"/>
  <c r="E721" i="1"/>
  <c r="E2891" i="1"/>
  <c r="G2891" i="1"/>
  <c r="D2892" i="1"/>
  <c r="D726" i="1"/>
  <c r="D1762" i="1"/>
  <c r="D1763" i="1" s="1"/>
  <c r="D2677" i="1"/>
  <c r="H1999" i="1"/>
  <c r="I1999" i="1" s="1"/>
  <c r="F1999" i="1"/>
  <c r="D246" i="1"/>
  <c r="D264" i="1"/>
  <c r="E1590" i="1"/>
  <c r="G1590" i="1"/>
  <c r="D904" i="1"/>
  <c r="G40" i="1"/>
  <c r="E40" i="1"/>
  <c r="D1187" i="1"/>
  <c r="D999" i="1"/>
  <c r="D1379" i="1"/>
  <c r="D1380" i="1" s="1"/>
  <c r="G1549" i="1"/>
  <c r="E1549" i="1"/>
  <c r="G2272" i="1"/>
  <c r="E2272" i="1"/>
  <c r="E2138" i="1"/>
  <c r="G2138" i="1"/>
  <c r="D2251" i="1"/>
  <c r="G2352" i="1"/>
  <c r="E2352" i="1"/>
  <c r="D2526" i="1"/>
  <c r="D2527" i="1" s="1"/>
  <c r="D2785" i="1"/>
  <c r="D2657" i="1"/>
  <c r="E2999" i="1"/>
  <c r="G2999" i="1"/>
  <c r="G2176" i="1"/>
  <c r="E2176" i="1"/>
  <c r="D2354" i="1"/>
  <c r="D2355" i="1"/>
  <c r="F86" i="1"/>
  <c r="H86" i="1" s="1"/>
  <c r="I86" i="1" s="1"/>
  <c r="H1120" i="1"/>
  <c r="I1120" i="1" s="1"/>
  <c r="F1120" i="1"/>
  <c r="F2066" i="1"/>
  <c r="H2066" i="1"/>
  <c r="I2066" i="1" s="1"/>
  <c r="G2942" i="1"/>
  <c r="E2942" i="1"/>
  <c r="D2943" i="1"/>
  <c r="D671" i="1"/>
  <c r="E45" i="1"/>
  <c r="G45" i="1"/>
  <c r="G681" i="1"/>
  <c r="E681" i="1"/>
  <c r="G1959" i="1"/>
  <c r="E1959" i="1"/>
  <c r="G2001" i="1"/>
  <c r="E2001" i="1"/>
  <c r="D2834" i="1"/>
  <c r="G2978" i="1"/>
  <c r="E2978" i="1"/>
  <c r="G3120" i="1"/>
  <c r="E3120" i="1"/>
  <c r="E3161" i="1"/>
  <c r="G3161" i="1"/>
  <c r="D2050" i="1"/>
  <c r="D1963" i="1"/>
  <c r="D1967" i="1"/>
  <c r="D2413" i="1"/>
  <c r="F1512" i="1"/>
  <c r="H1512" i="1" s="1"/>
  <c r="I1512" i="1" s="1"/>
  <c r="F1485" i="1"/>
  <c r="H1485" i="1" s="1"/>
  <c r="I1485" i="1" s="1"/>
  <c r="F1909" i="1"/>
  <c r="H1909" i="1" s="1"/>
  <c r="I1909" i="1" s="1"/>
  <c r="F1690" i="1"/>
  <c r="H1690" i="1"/>
  <c r="I1690" i="1" s="1"/>
  <c r="F2663" i="1"/>
  <c r="H2663" i="1"/>
  <c r="I2663" i="1" s="1"/>
  <c r="D297" i="1"/>
  <c r="G1578" i="1"/>
  <c r="E1578" i="1"/>
  <c r="D1275" i="1"/>
  <c r="D1276" i="1" s="1"/>
  <c r="G345" i="1"/>
  <c r="E345" i="1"/>
  <c r="D51" i="1"/>
  <c r="D723" i="1"/>
  <c r="D724" i="1" s="1"/>
  <c r="D1294" i="1"/>
  <c r="D1295" i="1" s="1"/>
  <c r="E1721" i="1"/>
  <c r="G1721" i="1"/>
  <c r="D1838" i="1"/>
  <c r="D1839" i="1"/>
  <c r="D2341" i="1"/>
  <c r="D2233" i="1"/>
  <c r="F2216" i="1"/>
  <c r="H2216" i="1"/>
  <c r="I2216" i="1" s="1"/>
  <c r="D1500" i="1"/>
  <c r="D1501" i="1"/>
  <c r="G697" i="1"/>
  <c r="E697" i="1"/>
  <c r="D634" i="1"/>
  <c r="D1626" i="1"/>
  <c r="D1627" i="1" s="1"/>
  <c r="D1320" i="1"/>
  <c r="E2060" i="1"/>
  <c r="G2060" i="1"/>
  <c r="D1753" i="1"/>
  <c r="D2222" i="1"/>
  <c r="D1944" i="1"/>
  <c r="D2085" i="1"/>
  <c r="D2086" i="1" s="1"/>
  <c r="D2263" i="1"/>
  <c r="D2197" i="1"/>
  <c r="D2934" i="1"/>
  <c r="D2935" i="1"/>
  <c r="D2628" i="1"/>
  <c r="D2937" i="1"/>
  <c r="D2731" i="1"/>
  <c r="E2632" i="1"/>
  <c r="G2632" i="1"/>
  <c r="H1504" i="1"/>
  <c r="I1504" i="1" s="1"/>
  <c r="F1504" i="1"/>
  <c r="F1905" i="1"/>
  <c r="H1905" i="1" s="1"/>
  <c r="I1905" i="1" s="1"/>
  <c r="G2096" i="1"/>
  <c r="E2096" i="1"/>
  <c r="D2097" i="1"/>
  <c r="D1299" i="1"/>
  <c r="D1300" i="1" s="1"/>
  <c r="D872" i="1"/>
  <c r="D991" i="1"/>
  <c r="E2106" i="1"/>
  <c r="G2106" i="1"/>
  <c r="D2009" i="1"/>
  <c r="G2485" i="1"/>
  <c r="E2485" i="1"/>
  <c r="D2241" i="1"/>
  <c r="D2576" i="1"/>
  <c r="D2577" i="1"/>
  <c r="D2711" i="1"/>
  <c r="D2842" i="1"/>
  <c r="G2121" i="1"/>
  <c r="E2121" i="1"/>
  <c r="D2621" i="1"/>
  <c r="D3131" i="1"/>
  <c r="D3132" i="1"/>
  <c r="D3150" i="1"/>
  <c r="D3151" i="1"/>
  <c r="H978" i="1"/>
  <c r="I978" i="1" s="1"/>
  <c r="F978" i="1"/>
  <c r="F1650" i="1"/>
  <c r="H1650" i="1"/>
  <c r="I1650" i="1" s="1"/>
  <c r="G1725" i="1"/>
  <c r="E1725" i="1"/>
  <c r="F1981" i="1"/>
  <c r="H1981" i="1" s="1"/>
  <c r="I1981" i="1" s="1"/>
  <c r="F2194" i="1"/>
  <c r="H2194" i="1" s="1"/>
  <c r="I2194" i="1" s="1"/>
  <c r="D557" i="1"/>
  <c r="D1004" i="1"/>
  <c r="D885" i="1"/>
  <c r="D1119" i="1"/>
  <c r="E867" i="1"/>
  <c r="G867" i="1"/>
  <c r="D1198" i="1"/>
  <c r="D1199" i="1" s="1"/>
  <c r="G2022" i="1"/>
  <c r="E2022" i="1"/>
  <c r="D2303" i="1"/>
  <c r="G2324" i="1"/>
  <c r="E2324" i="1"/>
  <c r="D2349" i="1"/>
  <c r="E2887" i="1"/>
  <c r="G2887" i="1"/>
  <c r="G2024" i="1"/>
  <c r="E2024" i="1"/>
  <c r="D2388" i="1"/>
  <c r="D2389" i="1" s="1"/>
  <c r="D3013" i="1"/>
  <c r="D2545" i="1"/>
  <c r="D2546" i="1"/>
  <c r="D731" i="1"/>
  <c r="G1708" i="1"/>
  <c r="E1708" i="1"/>
  <c r="E3105" i="1"/>
  <c r="G3105" i="1"/>
  <c r="G1100" i="1"/>
  <c r="E1100" i="1"/>
  <c r="G1887" i="1"/>
  <c r="E1887" i="1"/>
  <c r="D1888" i="1"/>
  <c r="D2285" i="1"/>
  <c r="D1614" i="1"/>
  <c r="F1791" i="1"/>
  <c r="H1791" i="1"/>
  <c r="I1791" i="1" s="1"/>
  <c r="D1625" i="1"/>
  <c r="H1948" i="1"/>
  <c r="I1948" i="1" s="1"/>
  <c r="F1948" i="1"/>
  <c r="G331" i="1"/>
  <c r="E331" i="1"/>
  <c r="D332" i="1"/>
  <c r="F2217" i="1"/>
  <c r="H2217" i="1" s="1"/>
  <c r="I2217" i="1" s="1"/>
  <c r="G1723" i="1"/>
  <c r="E1723" i="1"/>
  <c r="D1641" i="1"/>
  <c r="D2671" i="1"/>
  <c r="G2246" i="1"/>
  <c r="E2246" i="1"/>
  <c r="E2948" i="1"/>
  <c r="G2948" i="1"/>
  <c r="D2949" i="1"/>
  <c r="G540" i="1"/>
  <c r="E540" i="1"/>
  <c r="D541" i="1"/>
  <c r="F1552" i="1"/>
  <c r="H1552" i="1" s="1"/>
  <c r="I1552" i="1" s="1"/>
  <c r="G1899" i="1"/>
  <c r="E1899" i="1"/>
  <c r="D1736" i="1"/>
  <c r="F1892" i="1"/>
  <c r="H1892" i="1" s="1"/>
  <c r="I1892" i="1" s="1"/>
  <c r="D2858" i="1"/>
  <c r="G3076" i="1"/>
  <c r="E3076" i="1"/>
  <c r="F2002" i="1"/>
  <c r="H2002" i="1" s="1"/>
  <c r="I2002" i="1" s="1"/>
  <c r="G3062" i="1"/>
  <c r="E3062" i="1"/>
  <c r="D3094" i="1"/>
  <c r="E1575" i="1"/>
  <c r="G1575" i="1"/>
  <c r="D1576" i="1"/>
  <c r="E2539" i="1"/>
  <c r="G2539" i="1"/>
  <c r="G91" i="1"/>
  <c r="E91" i="1"/>
  <c r="D92" i="1"/>
  <c r="D1204" i="1"/>
  <c r="D2273" i="1"/>
  <c r="D2474" i="1"/>
  <c r="G3058" i="1"/>
  <c r="E3058" i="1"/>
  <c r="G1245" i="1"/>
  <c r="E1245" i="1"/>
  <c r="D837" i="1"/>
  <c r="D838" i="1" s="1"/>
  <c r="D839" i="1" s="1"/>
  <c r="D1769" i="1"/>
  <c r="E1550" i="1"/>
  <c r="G1550" i="1"/>
  <c r="D1365" i="1"/>
  <c r="F1684" i="1"/>
  <c r="H1684" i="1" s="1"/>
  <c r="I1684" i="1" s="1"/>
  <c r="D1776" i="1"/>
  <c r="D1687" i="1"/>
  <c r="D1688" i="1"/>
  <c r="D2568" i="1"/>
  <c r="G3100" i="1"/>
  <c r="E3100" i="1"/>
  <c r="G2280" i="1"/>
  <c r="E2280" i="1"/>
  <c r="G3040" i="1"/>
  <c r="E3040" i="1"/>
  <c r="D878" i="1"/>
  <c r="D614" i="1"/>
  <c r="E1785" i="1"/>
  <c r="G1785" i="1"/>
  <c r="D1698" i="1"/>
  <c r="D2305" i="1"/>
  <c r="D2245" i="1"/>
  <c r="D2309" i="1"/>
  <c r="D2679" i="1"/>
  <c r="E2880" i="1"/>
  <c r="G2880" i="1"/>
  <c r="G3064" i="1"/>
  <c r="E3064" i="1"/>
  <c r="D2703" i="1"/>
  <c r="G2237" i="1" l="1"/>
  <c r="E2237" i="1"/>
  <c r="D2238" i="1"/>
  <c r="G839" i="1"/>
  <c r="E839" i="1"/>
  <c r="D840" i="1"/>
  <c r="F1590" i="1"/>
  <c r="H1590" i="1"/>
  <c r="I1590" i="1" s="1"/>
  <c r="F1674" i="1"/>
  <c r="H1674" i="1" s="1"/>
  <c r="I1674" i="1" s="1"/>
  <c r="E36" i="1"/>
  <c r="G36" i="1"/>
  <c r="D37" i="1"/>
  <c r="H1670" i="1"/>
  <c r="I1670" i="1" s="1"/>
  <c r="F1670" i="1"/>
  <c r="G1554" i="1"/>
  <c r="E1554" i="1"/>
  <c r="G2220" i="1"/>
  <c r="E2220" i="1"/>
  <c r="G1496" i="1"/>
  <c r="E1496" i="1"/>
  <c r="D1497" i="1"/>
  <c r="G1937" i="1"/>
  <c r="E1937" i="1"/>
  <c r="G673" i="1"/>
  <c r="E673" i="1"/>
  <c r="G2389" i="1"/>
  <c r="E2389" i="1"/>
  <c r="D2390" i="1"/>
  <c r="E2577" i="1"/>
  <c r="G2577" i="1"/>
  <c r="G1380" i="1"/>
  <c r="E1380" i="1"/>
  <c r="D1381" i="1"/>
  <c r="F3045" i="1"/>
  <c r="H3045" i="1" s="1"/>
  <c r="I3045" i="1" s="1"/>
  <c r="F1982" i="1"/>
  <c r="H1982" i="1" s="1"/>
  <c r="I1982" i="1" s="1"/>
  <c r="E237" i="1"/>
  <c r="G237" i="1"/>
  <c r="D238" i="1"/>
  <c r="F2542" i="1"/>
  <c r="H2542" i="1" s="1"/>
  <c r="I2542" i="1" s="1"/>
  <c r="G1919" i="1"/>
  <c r="E1919" i="1"/>
  <c r="D1920" i="1"/>
  <c r="G2042" i="1"/>
  <c r="E2042" i="1"/>
  <c r="D2043" i="1"/>
  <c r="G1399" i="1"/>
  <c r="E1399" i="1"/>
  <c r="G2629" i="1"/>
  <c r="E2629" i="1"/>
  <c r="D2630" i="1"/>
  <c r="F2306" i="1"/>
  <c r="H2306" i="1"/>
  <c r="I2306" i="1" s="1"/>
  <c r="F1471" i="1"/>
  <c r="H1471" i="1" s="1"/>
  <c r="I1471" i="1" s="1"/>
  <c r="G1020" i="1"/>
  <c r="E1020" i="1"/>
  <c r="E261" i="1"/>
  <c r="G261" i="1"/>
  <c r="D262" i="1"/>
  <c r="E2700" i="1"/>
  <c r="G2700" i="1"/>
  <c r="G2781" i="1"/>
  <c r="E2781" i="1"/>
  <c r="F1644" i="1"/>
  <c r="H1644" i="1" s="1"/>
  <c r="I1644" i="1" s="1"/>
  <c r="G299" i="1"/>
  <c r="E299" i="1"/>
  <c r="D300" i="1"/>
  <c r="G2980" i="1"/>
  <c r="E2980" i="1"/>
  <c r="D2981" i="1"/>
  <c r="F2890" i="1"/>
  <c r="H2890" i="1"/>
  <c r="I2890" i="1" s="1"/>
  <c r="G785" i="1"/>
  <c r="E785" i="1"/>
  <c r="D786" i="1"/>
  <c r="G2780" i="1"/>
  <c r="E2780" i="1"/>
  <c r="G2476" i="1"/>
  <c r="E2476" i="1"/>
  <c r="D2477" i="1"/>
  <c r="G2985" i="1"/>
  <c r="E2985" i="1"/>
  <c r="D2986" i="1"/>
  <c r="G2560" i="1"/>
  <c r="E2560" i="1"/>
  <c r="G618" i="1"/>
  <c r="E618" i="1"/>
  <c r="F2942" i="1"/>
  <c r="H2942" i="1"/>
  <c r="I2942" i="1" s="1"/>
  <c r="F635" i="1"/>
  <c r="H635" i="1"/>
  <c r="I635" i="1" s="1"/>
  <c r="G791" i="1"/>
  <c r="E791" i="1"/>
  <c r="G695" i="1"/>
  <c r="E695" i="1"/>
  <c r="D696" i="1"/>
  <c r="G566" i="1"/>
  <c r="E566" i="1"/>
  <c r="D567" i="1"/>
  <c r="G999" i="1"/>
  <c r="E999" i="1"/>
  <c r="D1000" i="1"/>
  <c r="E246" i="1"/>
  <c r="G246" i="1"/>
  <c r="D247" i="1"/>
  <c r="E1535" i="1"/>
  <c r="G1535" i="1"/>
  <c r="G1408" i="1"/>
  <c r="D1409" i="1"/>
  <c r="E1408" i="1"/>
  <c r="F3028" i="1"/>
  <c r="H3028" i="1" s="1"/>
  <c r="I3028" i="1" s="1"/>
  <c r="G1493" i="1"/>
  <c r="E1493" i="1"/>
  <c r="E2843" i="1"/>
  <c r="G2843" i="1"/>
  <c r="D2844" i="1"/>
  <c r="G2029" i="1"/>
  <c r="E2029" i="1"/>
  <c r="D2030" i="1"/>
  <c r="E1857" i="1"/>
  <c r="G1857" i="1"/>
  <c r="D1858" i="1"/>
  <c r="G3084" i="1"/>
  <c r="E3084" i="1"/>
  <c r="D3085" i="1"/>
  <c r="G1766" i="1"/>
  <c r="E1766" i="1"/>
  <c r="G502" i="1"/>
  <c r="E502" i="1"/>
  <c r="D503" i="1"/>
  <c r="F713" i="1"/>
  <c r="H713" i="1" s="1"/>
  <c r="I713" i="1" s="1"/>
  <c r="G1428" i="1"/>
  <c r="E1428" i="1"/>
  <c r="D1429" i="1"/>
  <c r="G1354" i="1"/>
  <c r="E1354" i="1"/>
  <c r="D1355" i="1"/>
  <c r="F1851" i="1"/>
  <c r="H1851" i="1" s="1"/>
  <c r="I1851" i="1" s="1"/>
  <c r="G3115" i="1"/>
  <c r="E3115" i="1"/>
  <c r="D674" i="1"/>
  <c r="H2156" i="1"/>
  <c r="I2156" i="1" s="1"/>
  <c r="F2156" i="1"/>
  <c r="G2705" i="1"/>
  <c r="E2705" i="1"/>
  <c r="E3113" i="1"/>
  <c r="G3113" i="1"/>
  <c r="D3114" i="1"/>
  <c r="G47" i="1"/>
  <c r="E47" i="1"/>
  <c r="G3015" i="1"/>
  <c r="E3015" i="1"/>
  <c r="D3016" i="1"/>
  <c r="G752" i="1"/>
  <c r="E752" i="1"/>
  <c r="D753" i="1"/>
  <c r="E1098" i="1"/>
  <c r="G1098" i="1"/>
  <c r="F1710" i="1"/>
  <c r="H1710" i="1" s="1"/>
  <c r="I1710" i="1" s="1"/>
  <c r="F2579" i="1"/>
  <c r="H2579" i="1" s="1"/>
  <c r="I2579" i="1" s="1"/>
  <c r="F1368" i="1"/>
  <c r="H1368" i="1" s="1"/>
  <c r="I1368" i="1" s="1"/>
  <c r="G3110" i="1"/>
  <c r="E3110" i="1"/>
  <c r="F3029" i="1"/>
  <c r="H3029" i="1" s="1"/>
  <c r="I3029" i="1" s="1"/>
  <c r="E692" i="1"/>
  <c r="G692" i="1"/>
  <c r="D693" i="1"/>
  <c r="E715" i="1"/>
  <c r="G715" i="1"/>
  <c r="G3001" i="1"/>
  <c r="E3001" i="1"/>
  <c r="D3002" i="1"/>
  <c r="G1459" i="1"/>
  <c r="E1459" i="1"/>
  <c r="G1248" i="1"/>
  <c r="E1248" i="1"/>
  <c r="D1249" i="1"/>
  <c r="E1203" i="1"/>
  <c r="G1203" i="1"/>
  <c r="F1542" i="1"/>
  <c r="H1542" i="1"/>
  <c r="I1542" i="1" s="1"/>
  <c r="G1961" i="1"/>
  <c r="E1961" i="1"/>
  <c r="D2701" i="1"/>
  <c r="E2413" i="1"/>
  <c r="G2413" i="1"/>
  <c r="E2395" i="1"/>
  <c r="G2395" i="1"/>
  <c r="D2396" i="1"/>
  <c r="G2309" i="1"/>
  <c r="E2309" i="1"/>
  <c r="D2310" i="1"/>
  <c r="G2050" i="1"/>
  <c r="E2050" i="1"/>
  <c r="D2051" i="1"/>
  <c r="F2862" i="1"/>
  <c r="H2862" i="1" s="1"/>
  <c r="I2862" i="1" s="1"/>
  <c r="G1775" i="1"/>
  <c r="E1775" i="1"/>
  <c r="F2108" i="1"/>
  <c r="H2108" i="1"/>
  <c r="I2108" i="1" s="1"/>
  <c r="G1330" i="1"/>
  <c r="E1330" i="1"/>
  <c r="D1331" i="1"/>
  <c r="H1673" i="1"/>
  <c r="I1673" i="1" s="1"/>
  <c r="F1673" i="1"/>
  <c r="G794" i="1"/>
  <c r="E794" i="1"/>
  <c r="D795" i="1"/>
  <c r="G76" i="1"/>
  <c r="E76" i="1"/>
  <c r="D77" i="1"/>
  <c r="F2951" i="1"/>
  <c r="H2951" i="1" s="1"/>
  <c r="I2951" i="1" s="1"/>
  <c r="G2695" i="1"/>
  <c r="E2695" i="1"/>
  <c r="F1469" i="1"/>
  <c r="H1469" i="1" s="1"/>
  <c r="I1469" i="1" s="1"/>
  <c r="F2247" i="1"/>
  <c r="H2247" i="1" s="1"/>
  <c r="I2247" i="1" s="1"/>
  <c r="G974" i="1"/>
  <c r="E974" i="1"/>
  <c r="D975" i="1"/>
  <c r="G970" i="1"/>
  <c r="E970" i="1"/>
  <c r="H1246" i="1"/>
  <c r="I1246" i="1" s="1"/>
  <c r="F1246" i="1"/>
  <c r="F1353" i="1"/>
  <c r="H1353" i="1" s="1"/>
  <c r="I1353" i="1" s="1"/>
  <c r="F2875" i="1"/>
  <c r="H2875" i="1" s="1"/>
  <c r="I2875" i="1" s="1"/>
  <c r="F2000" i="1"/>
  <c r="H2000" i="1" s="1"/>
  <c r="I2000" i="1" s="1"/>
  <c r="E1059" i="1"/>
  <c r="G1059" i="1"/>
  <c r="D1060" i="1"/>
  <c r="G2064" i="1"/>
  <c r="E2064" i="1"/>
  <c r="F2971" i="1"/>
  <c r="H2971" i="1" s="1"/>
  <c r="I2971" i="1" s="1"/>
  <c r="F1849" i="1"/>
  <c r="H1849" i="1" s="1"/>
  <c r="I1849" i="1" s="1"/>
  <c r="E342" i="1"/>
  <c r="G342" i="1"/>
  <c r="D343" i="1"/>
  <c r="G1780" i="1"/>
  <c r="E1780" i="1"/>
  <c r="D1781" i="1"/>
  <c r="G1943" i="1"/>
  <c r="E1943" i="1"/>
  <c r="G1991" i="1"/>
  <c r="E1991" i="1"/>
  <c r="F1784" i="1"/>
  <c r="H1784" i="1" s="1"/>
  <c r="I1784" i="1" s="1"/>
  <c r="E872" i="1"/>
  <c r="G872" i="1"/>
  <c r="G1419" i="1"/>
  <c r="E1419" i="1"/>
  <c r="D1420" i="1"/>
  <c r="G541" i="1"/>
  <c r="E541" i="1"/>
  <c r="D542" i="1"/>
  <c r="G1004" i="1"/>
  <c r="E1004" i="1"/>
  <c r="D1005" i="1"/>
  <c r="F2485" i="1"/>
  <c r="H2485" i="1" s="1"/>
  <c r="I2485" i="1" s="1"/>
  <c r="E1300" i="1"/>
  <c r="G1300" i="1"/>
  <c r="D1301" i="1"/>
  <c r="E1276" i="1"/>
  <c r="G1276" i="1"/>
  <c r="D1277" i="1"/>
  <c r="G3080" i="1"/>
  <c r="E3080" i="1"/>
  <c r="D3081" i="1"/>
  <c r="G3095" i="1"/>
  <c r="E3095" i="1"/>
  <c r="H3040" i="1"/>
  <c r="I3040" i="1" s="1"/>
  <c r="F3040" i="1"/>
  <c r="G1199" i="1"/>
  <c r="E1199" i="1"/>
  <c r="D1200" i="1"/>
  <c r="G2263" i="1"/>
  <c r="E2263" i="1"/>
  <c r="E1627" i="1"/>
  <c r="G1627" i="1"/>
  <c r="D1628" i="1"/>
  <c r="E2657" i="1"/>
  <c r="G2657" i="1"/>
  <c r="D2658" i="1"/>
  <c r="E1640" i="1"/>
  <c r="G1640" i="1"/>
  <c r="G274" i="1"/>
  <c r="E274" i="1"/>
  <c r="D275" i="1"/>
  <c r="G2735" i="1"/>
  <c r="E2735" i="1"/>
  <c r="D2736" i="1"/>
  <c r="G1662" i="1"/>
  <c r="E1662" i="1"/>
  <c r="D1663" i="1"/>
  <c r="G1321" i="1"/>
  <c r="E1321" i="1"/>
  <c r="D1322" i="1"/>
  <c r="G2595" i="1"/>
  <c r="E2595" i="1"/>
  <c r="D2596" i="1"/>
  <c r="E2648" i="1"/>
  <c r="G2648" i="1"/>
  <c r="D2649" i="1"/>
  <c r="E2409" i="1"/>
  <c r="G2409" i="1"/>
  <c r="G1491" i="1"/>
  <c r="E1491" i="1"/>
  <c r="D1492" i="1"/>
  <c r="H2173" i="1"/>
  <c r="I2173" i="1" s="1"/>
  <c r="F2173" i="1"/>
  <c r="E2754" i="1"/>
  <c r="G2754" i="1"/>
  <c r="G989" i="1"/>
  <c r="E989" i="1"/>
  <c r="G1113" i="1"/>
  <c r="E1113" i="1"/>
  <c r="D1114" i="1"/>
  <c r="G1270" i="1"/>
  <c r="E1270" i="1"/>
  <c r="D1271" i="1"/>
  <c r="G2764" i="1"/>
  <c r="E2764" i="1"/>
  <c r="D2765" i="1"/>
  <c r="G2792" i="1"/>
  <c r="E2792" i="1"/>
  <c r="D2793" i="1"/>
  <c r="G1088" i="1"/>
  <c r="E1088" i="1"/>
  <c r="D1089" i="1"/>
  <c r="G1254" i="1"/>
  <c r="E1254" i="1"/>
  <c r="D1255" i="1"/>
  <c r="E2965" i="1"/>
  <c r="G2965" i="1"/>
  <c r="H2242" i="1"/>
  <c r="I2242" i="1" s="1"/>
  <c r="F2242" i="1"/>
  <c r="F2599" i="1"/>
  <c r="H2599" i="1" s="1"/>
  <c r="I2599" i="1" s="1"/>
  <c r="G971" i="1"/>
  <c r="E971" i="1"/>
  <c r="D972" i="1"/>
  <c r="H1725" i="1"/>
  <c r="I1725" i="1" s="1"/>
  <c r="F1725" i="1"/>
  <c r="G626" i="1"/>
  <c r="E626" i="1"/>
  <c r="D627" i="1"/>
  <c r="G1216" i="1"/>
  <c r="E1216" i="1"/>
  <c r="D1217" i="1"/>
  <c r="E2546" i="1"/>
  <c r="G2546" i="1"/>
  <c r="F1912" i="1"/>
  <c r="H1912" i="1"/>
  <c r="I1912" i="1" s="1"/>
  <c r="G1602" i="1"/>
  <c r="E1602" i="1"/>
  <c r="D1603" i="1"/>
  <c r="H1594" i="1"/>
  <c r="I1594" i="1" s="1"/>
  <c r="F1594" i="1"/>
  <c r="H2206" i="1"/>
  <c r="I2206" i="1" s="1"/>
  <c r="F2206" i="1"/>
  <c r="G1911" i="1"/>
  <c r="E1911" i="1"/>
  <c r="F2574" i="1"/>
  <c r="H2574" i="1" s="1"/>
  <c r="I2574" i="1" s="1"/>
  <c r="G1370" i="1"/>
  <c r="E1370" i="1"/>
  <c r="D1371" i="1"/>
  <c r="G1714" i="1"/>
  <c r="E1714" i="1"/>
  <c r="G1599" i="1"/>
  <c r="E1599" i="1"/>
  <c r="G347" i="1"/>
  <c r="E347" i="1"/>
  <c r="D348" i="1"/>
  <c r="H1718" i="1"/>
  <c r="I1718" i="1" s="1"/>
  <c r="F1718" i="1"/>
  <c r="G745" i="1"/>
  <c r="E745" i="1"/>
  <c r="E976" i="1"/>
  <c r="G976" i="1"/>
  <c r="G2025" i="1"/>
  <c r="E2025" i="1"/>
  <c r="G1288" i="1"/>
  <c r="E1288" i="1"/>
  <c r="D1289" i="1"/>
  <c r="H1717" i="1"/>
  <c r="I1717" i="1" s="1"/>
  <c r="F1717" i="1"/>
  <c r="G572" i="1"/>
  <c r="E572" i="1"/>
  <c r="D573" i="1"/>
  <c r="E2851" i="1"/>
  <c r="G2851" i="1"/>
  <c r="E2925" i="1"/>
  <c r="G2925" i="1"/>
  <c r="D2926" i="1"/>
  <c r="G2236" i="1"/>
  <c r="E2236" i="1"/>
  <c r="H2096" i="1"/>
  <c r="I2096" i="1" s="1"/>
  <c r="F2096" i="1"/>
  <c r="G2086" i="1"/>
  <c r="E2086" i="1"/>
  <c r="D2087" i="1"/>
  <c r="G1295" i="1"/>
  <c r="E1295" i="1"/>
  <c r="D1296" i="1"/>
  <c r="G1763" i="1"/>
  <c r="E1763" i="1"/>
  <c r="G1698" i="1"/>
  <c r="E1698" i="1"/>
  <c r="D1699" i="1"/>
  <c r="G838" i="1"/>
  <c r="E838" i="1"/>
  <c r="E1204" i="1"/>
  <c r="G1204" i="1"/>
  <c r="D1205" i="1"/>
  <c r="E724" i="1"/>
  <c r="G724" i="1"/>
  <c r="E2355" i="1"/>
  <c r="G2355" i="1"/>
  <c r="D2356" i="1"/>
  <c r="E2527" i="1"/>
  <c r="G2527" i="1"/>
  <c r="D2528" i="1"/>
  <c r="G719" i="1"/>
  <c r="E719" i="1"/>
  <c r="D720" i="1"/>
  <c r="G2553" i="1"/>
  <c r="E2553" i="1"/>
  <c r="D2554" i="1"/>
  <c r="H1530" i="1"/>
  <c r="I1530" i="1" s="1"/>
  <c r="F1530" i="1"/>
  <c r="G2288" i="1"/>
  <c r="E2288" i="1"/>
  <c r="G2782" i="1"/>
  <c r="E2782" i="1"/>
  <c r="F1595" i="1"/>
  <c r="H1595" i="1" s="1"/>
  <c r="I1595" i="1" s="1"/>
  <c r="G2690" i="1"/>
  <c r="E2690" i="1"/>
  <c r="D2691" i="1"/>
  <c r="E2338" i="1"/>
  <c r="G2338" i="1"/>
  <c r="G1727" i="1"/>
  <c r="E1727" i="1"/>
  <c r="D1728" i="1"/>
  <c r="H2203" i="1"/>
  <c r="I2203" i="1" s="1"/>
  <c r="F2203" i="1"/>
  <c r="G1231" i="1"/>
  <c r="E1231" i="1"/>
  <c r="D1232" i="1"/>
  <c r="G3055" i="1"/>
  <c r="E3055" i="1"/>
  <c r="E230" i="1"/>
  <c r="G230" i="1"/>
  <c r="D231" i="1"/>
  <c r="G35" i="1"/>
  <c r="E35" i="1"/>
  <c r="E2601" i="1"/>
  <c r="G2601" i="1"/>
  <c r="D2602" i="1"/>
  <c r="F3077" i="1"/>
  <c r="H3077" i="1"/>
  <c r="I3077" i="1" s="1"/>
  <c r="G1106" i="1"/>
  <c r="E1106" i="1"/>
  <c r="D1107" i="1"/>
  <c r="G1023" i="1"/>
  <c r="E1023" i="1"/>
  <c r="D1024" i="1"/>
  <c r="G2686" i="1"/>
  <c r="E2686" i="1"/>
  <c r="H2970" i="1"/>
  <c r="I2970" i="1" s="1"/>
  <c r="F2970" i="1"/>
  <c r="F1649" i="1"/>
  <c r="H1649" i="1" s="1"/>
  <c r="I1649" i="1" s="1"/>
  <c r="E2488" i="1"/>
  <c r="G2488" i="1"/>
  <c r="G2856" i="1"/>
  <c r="E2856" i="1"/>
  <c r="G2675" i="1"/>
  <c r="E2675" i="1"/>
  <c r="G3127" i="1"/>
  <c r="E3127" i="1"/>
  <c r="G33" i="1"/>
  <c r="E33" i="1"/>
  <c r="F2430" i="1"/>
  <c r="H2430" i="1" s="1"/>
  <c r="I2430" i="1" s="1"/>
  <c r="G2644" i="1"/>
  <c r="E2644" i="1"/>
  <c r="F1900" i="1"/>
  <c r="H1900" i="1" s="1"/>
  <c r="I1900" i="1" s="1"/>
  <c r="G340" i="1"/>
  <c r="E340" i="1"/>
  <c r="G2116" i="1"/>
  <c r="E2116" i="1"/>
  <c r="E1510" i="1"/>
  <c r="G1510" i="1"/>
  <c r="G509" i="1"/>
  <c r="E509" i="1"/>
  <c r="G1903" i="1"/>
  <c r="E1903" i="1"/>
  <c r="D1904" i="1"/>
  <c r="H2183" i="1"/>
  <c r="I2183" i="1" s="1"/>
  <c r="F2183" i="1"/>
  <c r="G688" i="1"/>
  <c r="E688" i="1"/>
  <c r="D689" i="1"/>
  <c r="G1070" i="1"/>
  <c r="E1070" i="1"/>
  <c r="E1964" i="1"/>
  <c r="G1964" i="1"/>
  <c r="G2383" i="1"/>
  <c r="E2383" i="1"/>
  <c r="E676" i="1"/>
  <c r="G676" i="1"/>
  <c r="D677" i="1"/>
  <c r="F1543" i="1"/>
  <c r="H1543" i="1" s="1"/>
  <c r="I1543" i="1" s="1"/>
  <c r="G2525" i="1"/>
  <c r="E2525" i="1"/>
  <c r="E620" i="1"/>
  <c r="G620" i="1"/>
  <c r="F2162" i="1"/>
  <c r="H2162" i="1" s="1"/>
  <c r="I2162" i="1" s="1"/>
  <c r="F2261" i="1"/>
  <c r="H2261" i="1" s="1"/>
  <c r="I2261" i="1" s="1"/>
  <c r="H1935" i="1"/>
  <c r="I1935" i="1" s="1"/>
  <c r="F1935" i="1"/>
  <c r="F923" i="1"/>
  <c r="H923" i="1" s="1"/>
  <c r="I923" i="1" s="1"/>
  <c r="H3036" i="1"/>
  <c r="I3036" i="1" s="1"/>
  <c r="F3036" i="1"/>
  <c r="F1653" i="1"/>
  <c r="H1653" i="1" s="1"/>
  <c r="I1653" i="1" s="1"/>
  <c r="G1854" i="1"/>
  <c r="E1854" i="1"/>
  <c r="G2758" i="1"/>
  <c r="E2758" i="1"/>
  <c r="G1770" i="1"/>
  <c r="E1770" i="1"/>
  <c r="E1737" i="1"/>
  <c r="G1737" i="1"/>
  <c r="E514" i="1"/>
  <c r="G514" i="1"/>
  <c r="E2673" i="1"/>
  <c r="G2673" i="1"/>
  <c r="G2996" i="1"/>
  <c r="E2996" i="1"/>
  <c r="E1925" i="1"/>
  <c r="G1925" i="1"/>
  <c r="E2329" i="1"/>
  <c r="G2329" i="1"/>
  <c r="E2729" i="1"/>
  <c r="G2729" i="1"/>
  <c r="G871" i="1"/>
  <c r="E871" i="1"/>
  <c r="F638" i="1"/>
  <c r="H638" i="1" s="1"/>
  <c r="I638" i="1" s="1"/>
  <c r="F1680" i="1"/>
  <c r="H1680" i="1" s="1"/>
  <c r="I1680" i="1" s="1"/>
  <c r="E2732" i="1"/>
  <c r="G2732" i="1"/>
  <c r="F740" i="1"/>
  <c r="H740" i="1" s="1"/>
  <c r="I740" i="1" s="1"/>
  <c r="E1633" i="1"/>
  <c r="G1633" i="1"/>
  <c r="E748" i="1"/>
  <c r="G748" i="1"/>
  <c r="F2140" i="1"/>
  <c r="H2140" i="1" s="1"/>
  <c r="I2140" i="1" s="1"/>
  <c r="G672" i="1"/>
  <c r="E672" i="1"/>
  <c r="E310" i="1"/>
  <c r="G310" i="1"/>
  <c r="G1764" i="1"/>
  <c r="E1764" i="1"/>
  <c r="G1401" i="1"/>
  <c r="E1401" i="1"/>
  <c r="G727" i="1"/>
  <c r="E727" i="1"/>
  <c r="F1989" i="1"/>
  <c r="H1989" i="1" s="1"/>
  <c r="I1989" i="1" s="1"/>
  <c r="G782" i="1"/>
  <c r="E782" i="1"/>
  <c r="F1403" i="1"/>
  <c r="H1403" i="1" s="1"/>
  <c r="I1403" i="1" s="1"/>
  <c r="G3024" i="1"/>
  <c r="D3025" i="1"/>
  <c r="E3024" i="1"/>
  <c r="F1291" i="1"/>
  <c r="H1291" i="1"/>
  <c r="I1291" i="1" s="1"/>
  <c r="F3051" i="1"/>
  <c r="H3051" i="1" s="1"/>
  <c r="I3051" i="1" s="1"/>
  <c r="F3039" i="1"/>
  <c r="H3039" i="1" s="1"/>
  <c r="I3039" i="1" s="1"/>
  <c r="E2703" i="1"/>
  <c r="G2703" i="1"/>
  <c r="G614" i="1"/>
  <c r="E614" i="1"/>
  <c r="D615" i="1"/>
  <c r="F3058" i="1"/>
  <c r="H3058" i="1" s="1"/>
  <c r="I3058" i="1" s="1"/>
  <c r="G92" i="1"/>
  <c r="E92" i="1"/>
  <c r="D93" i="1"/>
  <c r="F2539" i="1"/>
  <c r="H2539" i="1" s="1"/>
  <c r="I2539" i="1" s="1"/>
  <c r="F540" i="1"/>
  <c r="H540" i="1" s="1"/>
  <c r="I540" i="1" s="1"/>
  <c r="E2671" i="1"/>
  <c r="G2671" i="1"/>
  <c r="G332" i="1"/>
  <c r="E332" i="1"/>
  <c r="D333" i="1"/>
  <c r="H1100" i="1"/>
  <c r="I1100" i="1" s="1"/>
  <c r="F1100" i="1"/>
  <c r="G2303" i="1"/>
  <c r="E2303" i="1"/>
  <c r="H867" i="1"/>
  <c r="I867" i="1" s="1"/>
  <c r="F867" i="1"/>
  <c r="G3132" i="1"/>
  <c r="E3132" i="1"/>
  <c r="E2842" i="1"/>
  <c r="G2842" i="1"/>
  <c r="G2731" i="1"/>
  <c r="E2731" i="1"/>
  <c r="H2060" i="1"/>
  <c r="I2060" i="1" s="1"/>
  <c r="F2060" i="1"/>
  <c r="G1838" i="1"/>
  <c r="E1838" i="1"/>
  <c r="G51" i="1"/>
  <c r="E51" i="1"/>
  <c r="F1959" i="1"/>
  <c r="H1959" i="1" s="1"/>
  <c r="I1959" i="1" s="1"/>
  <c r="F1549" i="1"/>
  <c r="H1549" i="1" s="1"/>
  <c r="I1549" i="1" s="1"/>
  <c r="G264" i="1"/>
  <c r="E264" i="1"/>
  <c r="G2566" i="1"/>
  <c r="E2566" i="1"/>
  <c r="E1768" i="1"/>
  <c r="G1768" i="1"/>
  <c r="H2171" i="1"/>
  <c r="I2171" i="1" s="1"/>
  <c r="F2171" i="1"/>
  <c r="F1468" i="1"/>
  <c r="H1468" i="1"/>
  <c r="I1468" i="1" s="1"/>
  <c r="G2995" i="1"/>
  <c r="E2995" i="1"/>
  <c r="E1980" i="1"/>
  <c r="G1980" i="1"/>
  <c r="H1328" i="1"/>
  <c r="I1328" i="1" s="1"/>
  <c r="F1328" i="1"/>
  <c r="F1407" i="1"/>
  <c r="H1407" i="1" s="1"/>
  <c r="I1407" i="1" s="1"/>
  <c r="H2149" i="1"/>
  <c r="I2149" i="1" s="1"/>
  <c r="F2149" i="1"/>
  <c r="F1531" i="1"/>
  <c r="H1531" i="1" s="1"/>
  <c r="I1531" i="1" s="1"/>
  <c r="H1608" i="1"/>
  <c r="I1608" i="1" s="1"/>
  <c r="F1608" i="1"/>
  <c r="G1396" i="1"/>
  <c r="E1396" i="1"/>
  <c r="G1186" i="1"/>
  <c r="E1186" i="1"/>
  <c r="F1329" i="1"/>
  <c r="H1329" i="1" s="1"/>
  <c r="I1329" i="1" s="1"/>
  <c r="G2678" i="1"/>
  <c r="E2678" i="1"/>
  <c r="F2124" i="1"/>
  <c r="H2124" i="1" s="1"/>
  <c r="I2124" i="1" s="1"/>
  <c r="H1850" i="1"/>
  <c r="I1850" i="1" s="1"/>
  <c r="F1850" i="1"/>
  <c r="G1767" i="1"/>
  <c r="E1767" i="1"/>
  <c r="H3116" i="1"/>
  <c r="I3116" i="1" s="1"/>
  <c r="F3116" i="1"/>
  <c r="F1463" i="1"/>
  <c r="H1463" i="1" s="1"/>
  <c r="I1463" i="1" s="1"/>
  <c r="G1978" i="1"/>
  <c r="E1978" i="1"/>
  <c r="G1415" i="1"/>
  <c r="E1415" i="1"/>
  <c r="G3135" i="1"/>
  <c r="E3135" i="1"/>
  <c r="D3136" i="1"/>
  <c r="F3007" i="1"/>
  <c r="H3007" i="1"/>
  <c r="I3007" i="1" s="1"/>
  <c r="G1274" i="1"/>
  <c r="E1274" i="1"/>
  <c r="F2021" i="1"/>
  <c r="H2021" i="1" s="1"/>
  <c r="I2021" i="1" s="1"/>
  <c r="G1185" i="1"/>
  <c r="E1185" i="1"/>
  <c r="G244" i="1"/>
  <c r="E244" i="1"/>
  <c r="F2940" i="1"/>
  <c r="H2940" i="1" s="1"/>
  <c r="I2940" i="1" s="1"/>
  <c r="E1760" i="1"/>
  <c r="G1760" i="1"/>
  <c r="F750" i="1"/>
  <c r="H750" i="1" s="1"/>
  <c r="I750" i="1" s="1"/>
  <c r="G2631" i="1"/>
  <c r="E2631" i="1"/>
  <c r="E302" i="1"/>
  <c r="G302" i="1"/>
  <c r="G1660" i="1"/>
  <c r="E1660" i="1"/>
  <c r="G1612" i="1"/>
  <c r="E1612" i="1"/>
  <c r="F260" i="1"/>
  <c r="H260" i="1"/>
  <c r="I260" i="1" s="1"/>
  <c r="H2993" i="1"/>
  <c r="I2993" i="1" s="1"/>
  <c r="F2993" i="1"/>
  <c r="F2320" i="1"/>
  <c r="H2320" i="1"/>
  <c r="I2320" i="1" s="1"/>
  <c r="G2603" i="1"/>
  <c r="E2603" i="1"/>
  <c r="D2604" i="1"/>
  <c r="E2859" i="1"/>
  <c r="G2859" i="1"/>
  <c r="E2076" i="1"/>
  <c r="G2076" i="1"/>
  <c r="E2011" i="1"/>
  <c r="G2011" i="1"/>
  <c r="F3030" i="1"/>
  <c r="H3030" i="1" s="1"/>
  <c r="I3030" i="1" s="1"/>
  <c r="H2143" i="1"/>
  <c r="I2143" i="1" s="1"/>
  <c r="F2143" i="1"/>
  <c r="F714" i="1"/>
  <c r="H714" i="1"/>
  <c r="I714" i="1" s="1"/>
  <c r="H2946" i="1"/>
  <c r="I2946" i="1" s="1"/>
  <c r="F2946" i="1"/>
  <c r="G1019" i="1"/>
  <c r="E1019" i="1"/>
  <c r="E1824" i="1"/>
  <c r="G1824" i="1"/>
  <c r="D1825" i="1"/>
  <c r="G1759" i="1"/>
  <c r="E1759" i="1"/>
  <c r="F1726" i="1"/>
  <c r="H1726" i="1" s="1"/>
  <c r="I1726" i="1" s="1"/>
  <c r="F1349" i="1"/>
  <c r="H1349" i="1"/>
  <c r="I1349" i="1" s="1"/>
  <c r="H1293" i="1"/>
  <c r="I1293" i="1" s="1"/>
  <c r="F1293" i="1"/>
  <c r="F1346" i="1"/>
  <c r="H1346" i="1" s="1"/>
  <c r="I1346" i="1" s="1"/>
  <c r="F2020" i="1"/>
  <c r="H2020" i="1" s="1"/>
  <c r="I2020" i="1" s="1"/>
  <c r="F1678" i="1"/>
  <c r="H1678" i="1" s="1"/>
  <c r="I1678" i="1" s="1"/>
  <c r="H494" i="1"/>
  <c r="I494" i="1" s="1"/>
  <c r="F494" i="1"/>
  <c r="F2132" i="1"/>
  <c r="H2132" i="1" s="1"/>
  <c r="I2132" i="1" s="1"/>
  <c r="G2666" i="1"/>
  <c r="E2666" i="1"/>
  <c r="D2667" i="1"/>
  <c r="H3154" i="1"/>
  <c r="I3154" i="1" s="1"/>
  <c r="F3154" i="1"/>
  <c r="F2322" i="1"/>
  <c r="H2322" i="1"/>
  <c r="I2322" i="1" s="1"/>
  <c r="G1951" i="1"/>
  <c r="E1951" i="1"/>
  <c r="E1713" i="1"/>
  <c r="G1713" i="1"/>
  <c r="E2841" i="1"/>
  <c r="G2841" i="1"/>
  <c r="E2075" i="1"/>
  <c r="G2075" i="1"/>
  <c r="F1582" i="1"/>
  <c r="H1582" i="1" s="1"/>
  <c r="I1582" i="1" s="1"/>
  <c r="D1634" i="1"/>
  <c r="F2316" i="1"/>
  <c r="H2316" i="1" s="1"/>
  <c r="I2316" i="1" s="1"/>
  <c r="F2074" i="1"/>
  <c r="H2074" i="1" s="1"/>
  <c r="I2074" i="1" s="1"/>
  <c r="E1001" i="1"/>
  <c r="G1001" i="1"/>
  <c r="G499" i="1"/>
  <c r="E499" i="1"/>
  <c r="F2761" i="1"/>
  <c r="H2761" i="1"/>
  <c r="I2761" i="1" s="1"/>
  <c r="G3126" i="1"/>
  <c r="E3126" i="1"/>
  <c r="G2645" i="1"/>
  <c r="E2645" i="1"/>
  <c r="G1962" i="1"/>
  <c r="E1962" i="1"/>
  <c r="G2344" i="1"/>
  <c r="E2344" i="1"/>
  <c r="G360" i="1"/>
  <c r="E360" i="1"/>
  <c r="G1427" i="1"/>
  <c r="E1427" i="1"/>
  <c r="F732" i="1"/>
  <c r="H732" i="1"/>
  <c r="I732" i="1" s="1"/>
  <c r="F700" i="1"/>
  <c r="H700" i="1"/>
  <c r="I700" i="1" s="1"/>
  <c r="H2139" i="1"/>
  <c r="I2139" i="1" s="1"/>
  <c r="F2139" i="1"/>
  <c r="E506" i="1"/>
  <c r="G506" i="1"/>
  <c r="F2145" i="1"/>
  <c r="H2145" i="1"/>
  <c r="I2145" i="1" s="1"/>
  <c r="F2335" i="1"/>
  <c r="H2335" i="1" s="1"/>
  <c r="I2335" i="1" s="1"/>
  <c r="D1771" i="1"/>
  <c r="G2693" i="1"/>
  <c r="E2693" i="1"/>
  <c r="F1719" i="1"/>
  <c r="H1719" i="1" s="1"/>
  <c r="I1719" i="1" s="1"/>
  <c r="F1886" i="1"/>
  <c r="H1886" i="1" s="1"/>
  <c r="I1886" i="1" s="1"/>
  <c r="G3099" i="1"/>
  <c r="E3099" i="1"/>
  <c r="G742" i="1"/>
  <c r="E742" i="1"/>
  <c r="F2201" i="1"/>
  <c r="H2201" i="1" s="1"/>
  <c r="I2201" i="1" s="1"/>
  <c r="G868" i="1"/>
  <c r="E868" i="1"/>
  <c r="F1880" i="1"/>
  <c r="H1880" i="1" s="1"/>
  <c r="I1880" i="1" s="1"/>
  <c r="E3107" i="1"/>
  <c r="G3107" i="1"/>
  <c r="E2558" i="1"/>
  <c r="G2558" i="1"/>
  <c r="G1629" i="1"/>
  <c r="E1629" i="1"/>
  <c r="H1902" i="1"/>
  <c r="I1902" i="1" s="1"/>
  <c r="F1902" i="1"/>
  <c r="G687" i="1"/>
  <c r="E687" i="1"/>
  <c r="G1087" i="1"/>
  <c r="E1087" i="1"/>
  <c r="E505" i="1"/>
  <c r="G505" i="1"/>
  <c r="H1605" i="1"/>
  <c r="I1605" i="1" s="1"/>
  <c r="F1605" i="1"/>
  <c r="F3091" i="1"/>
  <c r="H3091" i="1" s="1"/>
  <c r="I3091" i="1" s="1"/>
  <c r="D1402" i="1"/>
  <c r="D728" i="1"/>
  <c r="G2775" i="1"/>
  <c r="E2775" i="1"/>
  <c r="H1538" i="1"/>
  <c r="I1538" i="1" s="1"/>
  <c r="F1538" i="1"/>
  <c r="F2757" i="1"/>
  <c r="H2757" i="1" s="1"/>
  <c r="I2757" i="1" s="1"/>
  <c r="H1778" i="1"/>
  <c r="I1778" i="1" s="1"/>
  <c r="F1778" i="1"/>
  <c r="E835" i="1"/>
  <c r="G835" i="1"/>
  <c r="H90" i="1"/>
  <c r="I90" i="1" s="1"/>
  <c r="F90" i="1"/>
  <c r="G1666" i="1"/>
  <c r="E1666" i="1"/>
  <c r="G2179" i="1"/>
  <c r="E2179" i="1"/>
  <c r="D2180" i="1"/>
  <c r="E1624" i="1"/>
  <c r="G1624" i="1"/>
  <c r="H1367" i="1"/>
  <c r="I1367" i="1" s="1"/>
  <c r="F1367" i="1"/>
  <c r="G775" i="1"/>
  <c r="E775" i="1"/>
  <c r="F3026" i="1"/>
  <c r="H3026" i="1" s="1"/>
  <c r="I3026" i="1" s="1"/>
  <c r="G2561" i="1"/>
  <c r="E2561" i="1"/>
  <c r="H1345" i="1"/>
  <c r="I1345" i="1" s="1"/>
  <c r="F1345" i="1"/>
  <c r="E1179" i="1"/>
  <c r="G1179" i="1"/>
  <c r="D1180" i="1"/>
  <c r="E2933" i="1"/>
  <c r="G2933" i="1"/>
  <c r="G1062" i="1"/>
  <c r="E1062" i="1"/>
  <c r="D1063" i="1"/>
  <c r="F2150" i="1"/>
  <c r="H2150" i="1" s="1"/>
  <c r="I2150" i="1" s="1"/>
  <c r="E2266" i="1"/>
  <c r="G2266" i="1"/>
  <c r="E2052" i="1"/>
  <c r="G2052" i="1"/>
  <c r="D2053" i="1"/>
  <c r="F2738" i="1"/>
  <c r="H2738" i="1"/>
  <c r="I2738" i="1" s="1"/>
  <c r="H2418" i="1"/>
  <c r="I2418" i="1" s="1"/>
  <c r="F2418" i="1"/>
  <c r="F2414" i="1"/>
  <c r="H2414" i="1" s="1"/>
  <c r="I2414" i="1" s="1"/>
  <c r="H2126" i="1"/>
  <c r="I2126" i="1" s="1"/>
  <c r="F2126" i="1"/>
  <c r="E619" i="1"/>
  <c r="G619" i="1"/>
  <c r="F1461" i="1"/>
  <c r="H1461" i="1" s="1"/>
  <c r="I1461" i="1" s="1"/>
  <c r="F2640" i="1"/>
  <c r="H2640" i="1"/>
  <c r="I2640" i="1" s="1"/>
  <c r="G372" i="1"/>
  <c r="E372" i="1"/>
  <c r="D373" i="1"/>
  <c r="F555" i="1"/>
  <c r="H555" i="1" s="1"/>
  <c r="I555" i="1" s="1"/>
  <c r="F2104" i="1"/>
  <c r="H2104" i="1" s="1"/>
  <c r="I2104" i="1" s="1"/>
  <c r="F2190" i="1"/>
  <c r="H2190" i="1" s="1"/>
  <c r="I2190" i="1" s="1"/>
  <c r="G2326" i="1"/>
  <c r="E2326" i="1"/>
  <c r="D2327" i="1"/>
  <c r="H2885" i="1"/>
  <c r="I2885" i="1" s="1"/>
  <c r="F2885" i="1"/>
  <c r="F3023" i="1"/>
  <c r="H3023" i="1" s="1"/>
  <c r="I3023" i="1" s="1"/>
  <c r="H2252" i="1"/>
  <c r="I2252" i="1" s="1"/>
  <c r="F2252" i="1"/>
  <c r="F1806" i="1"/>
  <c r="H1806" i="1" s="1"/>
  <c r="I1806" i="1" s="1"/>
  <c r="H1785" i="1"/>
  <c r="I1785" i="1" s="1"/>
  <c r="F1785" i="1"/>
  <c r="F1550" i="1"/>
  <c r="H1550" i="1"/>
  <c r="I1550" i="1" s="1"/>
  <c r="D2997" i="1"/>
  <c r="G557" i="1"/>
  <c r="E557" i="1"/>
  <c r="G991" i="1"/>
  <c r="E991" i="1"/>
  <c r="G2935" i="1"/>
  <c r="E2935" i="1"/>
  <c r="D2936" i="1"/>
  <c r="G1320" i="1"/>
  <c r="E1320" i="1"/>
  <c r="E1187" i="1"/>
  <c r="G1187" i="1"/>
  <c r="H721" i="1"/>
  <c r="I721" i="1" s="1"/>
  <c r="F721" i="1"/>
  <c r="G1117" i="1"/>
  <c r="E1117" i="1"/>
  <c r="G2007" i="1"/>
  <c r="E2007" i="1"/>
  <c r="F2641" i="1"/>
  <c r="H2641" i="1" s="1"/>
  <c r="I2641" i="1" s="1"/>
  <c r="G834" i="1"/>
  <c r="E834" i="1"/>
  <c r="E1075" i="1"/>
  <c r="G1075" i="1"/>
  <c r="H2028" i="1"/>
  <c r="I2028" i="1" s="1"/>
  <c r="F2028" i="1"/>
  <c r="E683" i="1"/>
  <c r="G683" i="1"/>
  <c r="D684" i="1"/>
  <c r="F1068" i="1"/>
  <c r="H1068" i="1" s="1"/>
  <c r="I1068" i="1" s="1"/>
  <c r="F2416" i="1"/>
  <c r="H2416" i="1"/>
  <c r="I2416" i="1" s="1"/>
  <c r="H1676" i="1"/>
  <c r="I1676" i="1" s="1"/>
  <c r="F1676" i="1"/>
  <c r="G322" i="1"/>
  <c r="E322" i="1"/>
  <c r="F2301" i="1"/>
  <c r="H2301" i="1" s="1"/>
  <c r="I2301" i="1" s="1"/>
  <c r="G704" i="1"/>
  <c r="E704" i="1"/>
  <c r="F2192" i="1"/>
  <c r="H2192" i="1" s="1"/>
  <c r="I2192" i="1" s="1"/>
  <c r="E513" i="1"/>
  <c r="G513" i="1"/>
  <c r="F3125" i="1"/>
  <c r="H3125" i="1" s="1"/>
  <c r="I3125" i="1" s="1"/>
  <c r="G1613" i="1"/>
  <c r="E1613" i="1"/>
  <c r="G1819" i="1"/>
  <c r="E1819" i="1"/>
  <c r="G778" i="1"/>
  <c r="E778" i="1"/>
  <c r="G2594" i="1"/>
  <c r="E2594" i="1"/>
  <c r="E2860" i="1"/>
  <c r="G2860" i="1"/>
  <c r="F1460" i="1"/>
  <c r="H1460" i="1" s="1"/>
  <c r="I1460" i="1" s="1"/>
  <c r="F497" i="1"/>
  <c r="H497" i="1"/>
  <c r="I497" i="1" s="1"/>
  <c r="F3134" i="1"/>
  <c r="H3134" i="1" s="1"/>
  <c r="I3134" i="1" s="1"/>
  <c r="E326" i="1"/>
  <c r="G326" i="1"/>
  <c r="E3008" i="1"/>
  <c r="G3008" i="1"/>
  <c r="F2172" i="1"/>
  <c r="H2172" i="1" s="1"/>
  <c r="I2172" i="1" s="1"/>
  <c r="G1028" i="1"/>
  <c r="E1028" i="1"/>
  <c r="E2835" i="1"/>
  <c r="G2835" i="1"/>
  <c r="E1397" i="1"/>
  <c r="G1397" i="1"/>
  <c r="E309" i="1"/>
  <c r="G309" i="1"/>
  <c r="G909" i="1"/>
  <c r="E909" i="1"/>
  <c r="D910" i="1"/>
  <c r="H1915" i="1"/>
  <c r="I1915" i="1" s="1"/>
  <c r="F1915" i="1"/>
  <c r="F2105" i="1"/>
  <c r="H2105" i="1"/>
  <c r="I2105" i="1" s="1"/>
  <c r="G3034" i="1"/>
  <c r="E3034" i="1"/>
  <c r="D3035" i="1"/>
  <c r="G1701" i="1"/>
  <c r="E1701" i="1"/>
  <c r="E2275" i="1"/>
  <c r="G2275" i="1"/>
  <c r="F1896" i="1"/>
  <c r="H1896" i="1"/>
  <c r="I1896" i="1" s="1"/>
  <c r="G879" i="1"/>
  <c r="E879" i="1"/>
  <c r="F2983" i="1"/>
  <c r="H2983" i="1"/>
  <c r="I2983" i="1" s="1"/>
  <c r="E2753" i="1"/>
  <c r="G2753" i="1"/>
  <c r="F2284" i="1"/>
  <c r="H2284" i="1" s="1"/>
  <c r="I2284" i="1" s="1"/>
  <c r="G2407" i="1"/>
  <c r="E2407" i="1"/>
  <c r="F2054" i="1"/>
  <c r="H2054" i="1" s="1"/>
  <c r="I2054" i="1" s="1"/>
  <c r="H2148" i="1"/>
  <c r="I2148" i="1" s="1"/>
  <c r="F2148" i="1"/>
  <c r="G1336" i="1"/>
  <c r="E1336" i="1"/>
  <c r="F2833" i="1"/>
  <c r="H2833" i="1"/>
  <c r="I2833" i="1" s="1"/>
  <c r="D2836" i="1"/>
  <c r="G930" i="1"/>
  <c r="D931" i="1"/>
  <c r="E930" i="1"/>
  <c r="G2955" i="1"/>
  <c r="E2955" i="1"/>
  <c r="F1823" i="1"/>
  <c r="H1823" i="1"/>
  <c r="I1823" i="1" s="1"/>
  <c r="F2787" i="1"/>
  <c r="H2787" i="1" s="1"/>
  <c r="I2787" i="1" s="1"/>
  <c r="G2570" i="1"/>
  <c r="E2570" i="1"/>
  <c r="G1992" i="1"/>
  <c r="E1992" i="1"/>
  <c r="F2584" i="1"/>
  <c r="H2584" i="1"/>
  <c r="I2584" i="1" s="1"/>
  <c r="G1706" i="1"/>
  <c r="E1706" i="1"/>
  <c r="G1563" i="1"/>
  <c r="E1563" i="1"/>
  <c r="D1564" i="1"/>
  <c r="D323" i="1"/>
  <c r="G1202" i="1"/>
  <c r="E1202" i="1"/>
  <c r="E2964" i="1"/>
  <c r="G2964" i="1"/>
  <c r="H2784" i="1"/>
  <c r="I2784" i="1" s="1"/>
  <c r="F2784" i="1"/>
  <c r="F1813" i="1"/>
  <c r="H1813" i="1" s="1"/>
  <c r="I1813" i="1" s="1"/>
  <c r="F1882" i="1"/>
  <c r="H1882" i="1" s="1"/>
  <c r="I1882" i="1" s="1"/>
  <c r="F1814" i="1"/>
  <c r="H1814" i="1" s="1"/>
  <c r="I1814" i="1" s="1"/>
  <c r="E2790" i="1"/>
  <c r="G2790" i="1"/>
  <c r="G1340" i="1"/>
  <c r="E1340" i="1"/>
  <c r="D880" i="1"/>
  <c r="G2591" i="1"/>
  <c r="E2591" i="1"/>
  <c r="E2884" i="1"/>
  <c r="G2884" i="1"/>
  <c r="G1416" i="1"/>
  <c r="E1416" i="1"/>
  <c r="G272" i="1"/>
  <c r="E272" i="1"/>
  <c r="G1456" i="1"/>
  <c r="E1456" i="1"/>
  <c r="H3101" i="1"/>
  <c r="I3101" i="1" s="1"/>
  <c r="F3101" i="1"/>
  <c r="G2636" i="1"/>
  <c r="E2636" i="1"/>
  <c r="G2651" i="1"/>
  <c r="E2651" i="1"/>
  <c r="G1952" i="1"/>
  <c r="E1952" i="1"/>
  <c r="H2755" i="1"/>
  <c r="I2755" i="1" s="1"/>
  <c r="F2755" i="1"/>
  <c r="F2264" i="1"/>
  <c r="H2264" i="1"/>
  <c r="I2264" i="1" s="1"/>
  <c r="E969" i="1"/>
  <c r="G969" i="1"/>
  <c r="F2791" i="1"/>
  <c r="H2791" i="1" s="1"/>
  <c r="I2791" i="1" s="1"/>
  <c r="G1103" i="1"/>
  <c r="E1103" i="1"/>
  <c r="E2684" i="1"/>
  <c r="G2684" i="1"/>
  <c r="H1958" i="1"/>
  <c r="I1958" i="1" s="1"/>
  <c r="F1958" i="1"/>
  <c r="F362" i="1"/>
  <c r="H362" i="1" s="1"/>
  <c r="I362" i="1" s="1"/>
  <c r="E269" i="1"/>
  <c r="G269" i="1"/>
  <c r="F1885" i="1"/>
  <c r="H1885" i="1" s="1"/>
  <c r="I1885" i="1" s="1"/>
  <c r="H3163" i="1"/>
  <c r="I3163" i="1" s="1"/>
  <c r="F3163" i="1"/>
  <c r="G2655" i="1"/>
  <c r="E2655" i="1"/>
  <c r="F2177" i="1"/>
  <c r="H2177" i="1" s="1"/>
  <c r="I2177" i="1" s="1"/>
  <c r="G3017" i="1"/>
  <c r="E3017" i="1"/>
  <c r="D3018" i="1"/>
  <c r="F2119" i="1"/>
  <c r="H2119" i="1" s="1"/>
  <c r="I2119" i="1" s="1"/>
  <c r="D1341" i="1"/>
  <c r="H2984" i="1"/>
  <c r="I2984" i="1" s="1"/>
  <c r="F2984" i="1"/>
  <c r="D341" i="1"/>
  <c r="E3145" i="1"/>
  <c r="G3145" i="1"/>
  <c r="E2559" i="1"/>
  <c r="G2559" i="1"/>
  <c r="F2877" i="1"/>
  <c r="H2877" i="1"/>
  <c r="I2877" i="1" s="1"/>
  <c r="H2243" i="1"/>
  <c r="I2243" i="1" s="1"/>
  <c r="F2243" i="1"/>
  <c r="G242" i="1"/>
  <c r="E242" i="1"/>
  <c r="D243" i="1"/>
  <c r="G2685" i="1"/>
  <c r="E2685" i="1"/>
  <c r="G2375" i="1"/>
  <c r="E2375" i="1"/>
  <c r="G2605" i="1"/>
  <c r="E2605" i="1"/>
  <c r="E899" i="1"/>
  <c r="G899" i="1"/>
  <c r="G1214" i="1"/>
  <c r="E1214" i="1"/>
  <c r="G1487" i="1"/>
  <c r="E1487" i="1"/>
  <c r="D1488" i="1"/>
  <c r="G2654" i="1"/>
  <c r="E2654" i="1"/>
  <c r="G890" i="1"/>
  <c r="E890" i="1"/>
  <c r="D891" i="1"/>
  <c r="G1703" i="1"/>
  <c r="E1703" i="1"/>
  <c r="E2281" i="1"/>
  <c r="G2281" i="1"/>
  <c r="D2674" i="1"/>
  <c r="G2184" i="1"/>
  <c r="E2184" i="1"/>
  <c r="E3166" i="1"/>
  <c r="G3166" i="1"/>
  <c r="D2733" i="1"/>
  <c r="F2302" i="1"/>
  <c r="H2302" i="1" s="1"/>
  <c r="I2302" i="1" s="1"/>
  <c r="E1283" i="1"/>
  <c r="G1283" i="1"/>
  <c r="G2687" i="1"/>
  <c r="E2687" i="1"/>
  <c r="H1822" i="1"/>
  <c r="I1822" i="1" s="1"/>
  <c r="F1822" i="1"/>
  <c r="G1376" i="1"/>
  <c r="E1376" i="1"/>
  <c r="H2774" i="1"/>
  <c r="I2774" i="1" s="1"/>
  <c r="F2774" i="1"/>
  <c r="F1847" i="1"/>
  <c r="H1847" i="1"/>
  <c r="I1847" i="1" s="1"/>
  <c r="D1702" i="1"/>
  <c r="G267" i="1"/>
  <c r="E267" i="1"/>
  <c r="F2170" i="1"/>
  <c r="H2170" i="1" s="1"/>
  <c r="I2170" i="1" s="1"/>
  <c r="D2185" i="1"/>
  <c r="E2544" i="1"/>
  <c r="G2544" i="1"/>
  <c r="E3097" i="1"/>
  <c r="G3097" i="1"/>
  <c r="G2168" i="1"/>
  <c r="E2168" i="1"/>
  <c r="G271" i="1"/>
  <c r="E271" i="1"/>
  <c r="F1178" i="1"/>
  <c r="H1178" i="1"/>
  <c r="I1178" i="1" s="1"/>
  <c r="H3048" i="1"/>
  <c r="I3048" i="1" s="1"/>
  <c r="F3048" i="1"/>
  <c r="F2319" i="1"/>
  <c r="H2319" i="1" s="1"/>
  <c r="I2319" i="1" s="1"/>
  <c r="G1509" i="1"/>
  <c r="E1509" i="1"/>
  <c r="F747" i="1"/>
  <c r="H747" i="1"/>
  <c r="I747" i="1" s="1"/>
  <c r="G1604" i="1"/>
  <c r="E1604" i="1"/>
  <c r="F984" i="1"/>
  <c r="H984" i="1"/>
  <c r="I984" i="1" s="1"/>
  <c r="H2351" i="1"/>
  <c r="I2351" i="1" s="1"/>
  <c r="F2351" i="1"/>
  <c r="F1462" i="1"/>
  <c r="H1462" i="1" s="1"/>
  <c r="I1462" i="1" s="1"/>
  <c r="H371" i="1"/>
  <c r="F371" i="1"/>
  <c r="F2325" i="1"/>
  <c r="H2325" i="1" s="1"/>
  <c r="I2325" i="1" s="1"/>
  <c r="H1757" i="1"/>
  <c r="I1757" i="1" s="1"/>
  <c r="F1757" i="1"/>
  <c r="F2922" i="1"/>
  <c r="H2922" i="1" s="1"/>
  <c r="I2922" i="1" s="1"/>
  <c r="F2939" i="1"/>
  <c r="H2939" i="1" s="1"/>
  <c r="I2939" i="1" s="1"/>
  <c r="F81" i="1"/>
  <c r="H81" i="1"/>
  <c r="I81" i="1" s="1"/>
  <c r="H3064" i="1"/>
  <c r="I3064" i="1" s="1"/>
  <c r="F3064" i="1"/>
  <c r="F91" i="1"/>
  <c r="H91" i="1" s="1"/>
  <c r="I91" i="1" s="1"/>
  <c r="E2576" i="1"/>
  <c r="G2576" i="1"/>
  <c r="E1299" i="1"/>
  <c r="G1299" i="1"/>
  <c r="G2937" i="1"/>
  <c r="E2937" i="1"/>
  <c r="G2085" i="1"/>
  <c r="E2085" i="1"/>
  <c r="H345" i="1"/>
  <c r="I345" i="1" s="1"/>
  <c r="F345" i="1"/>
  <c r="F3161" i="1"/>
  <c r="H3161" i="1"/>
  <c r="I3161" i="1" s="1"/>
  <c r="E2354" i="1"/>
  <c r="G2354" i="1"/>
  <c r="D2489" i="1"/>
  <c r="F2205" i="1"/>
  <c r="H2205" i="1" s="1"/>
  <c r="I2205" i="1" s="1"/>
  <c r="E1534" i="1"/>
  <c r="G1534" i="1"/>
  <c r="F2486" i="1"/>
  <c r="H2486" i="1"/>
  <c r="I2486" i="1" s="1"/>
  <c r="G990" i="1"/>
  <c r="E990" i="1"/>
  <c r="G1946" i="1"/>
  <c r="E1946" i="1"/>
  <c r="E765" i="1"/>
  <c r="G765" i="1"/>
  <c r="G1927" i="1"/>
  <c r="E1927" i="1"/>
  <c r="G2474" i="1"/>
  <c r="E2474" i="1"/>
  <c r="F3076" i="1"/>
  <c r="H3076" i="1"/>
  <c r="I3076" i="1" s="1"/>
  <c r="G1614" i="1"/>
  <c r="E1614" i="1"/>
  <c r="F1465" i="1"/>
  <c r="H1465" i="1" s="1"/>
  <c r="I1465" i="1" s="1"/>
  <c r="G2404" i="1"/>
  <c r="E2404" i="1"/>
  <c r="G1686" i="1"/>
  <c r="E1686" i="1"/>
  <c r="G346" i="1"/>
  <c r="E346" i="1"/>
  <c r="G1264" i="1"/>
  <c r="E1264" i="1"/>
  <c r="G1600" i="1"/>
  <c r="E1600" i="1"/>
  <c r="E3014" i="1"/>
  <c r="G3014" i="1"/>
  <c r="H2886" i="1"/>
  <c r="I2886" i="1" s="1"/>
  <c r="F2886" i="1"/>
  <c r="E1979" i="1"/>
  <c r="G1979" i="1"/>
  <c r="F1406" i="1"/>
  <c r="H1406" i="1" s="1"/>
  <c r="I1406" i="1" s="1"/>
  <c r="G3149" i="1"/>
  <c r="E3149" i="1"/>
  <c r="H3059" i="1"/>
  <c r="I3059" i="1" s="1"/>
  <c r="F3059" i="1"/>
  <c r="G273" i="1"/>
  <c r="E273" i="1"/>
  <c r="D2938" i="1"/>
  <c r="F1934" i="1"/>
  <c r="H1934" i="1" s="1"/>
  <c r="I1934" i="1" s="1"/>
  <c r="G2196" i="1"/>
  <c r="E2196" i="1"/>
  <c r="F983" i="1"/>
  <c r="H983" i="1"/>
  <c r="I983" i="1" s="1"/>
  <c r="G1097" i="1"/>
  <c r="E1097" i="1"/>
  <c r="G1372" i="1"/>
  <c r="E1372" i="1"/>
  <c r="D1373" i="1"/>
  <c r="H1804" i="1"/>
  <c r="I1804" i="1" s="1"/>
  <c r="F1804" i="1"/>
  <c r="G670" i="1"/>
  <c r="E670" i="1"/>
  <c r="G3038" i="1"/>
  <c r="E3038" i="1"/>
  <c r="F2125" i="1"/>
  <c r="H2125" i="1"/>
  <c r="I2125" i="1" s="1"/>
  <c r="G1393" i="1"/>
  <c r="E1393" i="1"/>
  <c r="G793" i="1"/>
  <c r="E793" i="1"/>
  <c r="F682" i="1"/>
  <c r="H682" i="1"/>
  <c r="I682" i="1" s="1"/>
  <c r="F2279" i="1"/>
  <c r="H2279" i="1" s="1"/>
  <c r="I2279" i="1" s="1"/>
  <c r="E2448" i="1"/>
  <c r="G2448" i="1"/>
  <c r="F2336" i="1"/>
  <c r="H2336" i="1"/>
  <c r="I2336" i="1" s="1"/>
  <c r="G694" i="1"/>
  <c r="E694" i="1"/>
  <c r="F1894" i="1"/>
  <c r="H1894" i="1" s="1"/>
  <c r="I1894" i="1" s="1"/>
  <c r="E1196" i="1"/>
  <c r="G1196" i="1"/>
  <c r="G2078" i="1"/>
  <c r="E2078" i="1"/>
  <c r="F2428" i="1"/>
  <c r="H2428" i="1"/>
  <c r="I2428" i="1" s="1"/>
  <c r="G236" i="1"/>
  <c r="E236" i="1"/>
  <c r="E2990" i="1"/>
  <c r="G2990" i="1"/>
  <c r="G925" i="1"/>
  <c r="E925" i="1"/>
  <c r="G1610" i="1"/>
  <c r="E1610" i="1"/>
  <c r="D2956" i="1"/>
  <c r="F2600" i="1"/>
  <c r="H2600" i="1" s="1"/>
  <c r="I2600" i="1" s="1"/>
  <c r="D1993" i="1"/>
  <c r="E1267" i="1"/>
  <c r="G1267" i="1"/>
  <c r="F2633" i="1"/>
  <c r="H2633" i="1" s="1"/>
  <c r="I2633" i="1" s="1"/>
  <c r="F1683" i="1"/>
  <c r="H1683" i="1" s="1"/>
  <c r="I1683" i="1" s="1"/>
  <c r="E643" i="1"/>
  <c r="G643" i="1"/>
  <c r="F2157" i="1"/>
  <c r="H2157" i="1" s="1"/>
  <c r="I2157" i="1" s="1"/>
  <c r="E2307" i="1"/>
  <c r="G2307" i="1"/>
  <c r="G1555" i="1"/>
  <c r="E1555" i="1"/>
  <c r="G321" i="1"/>
  <c r="E321" i="1"/>
  <c r="F2318" i="1"/>
  <c r="H2318" i="1" s="1"/>
  <c r="I2318" i="1" s="1"/>
  <c r="F1818" i="1"/>
  <c r="H1818" i="1" s="1"/>
  <c r="I1818" i="1" s="1"/>
  <c r="F895" i="1"/>
  <c r="H895" i="1"/>
  <c r="I895" i="1" s="1"/>
  <c r="E2849" i="1"/>
  <c r="G2849" i="1"/>
  <c r="F2103" i="1"/>
  <c r="H2103" i="1" s="1"/>
  <c r="I2103" i="1" s="1"/>
  <c r="F2081" i="1"/>
  <c r="H2081" i="1" s="1"/>
  <c r="I2081" i="1" s="1"/>
  <c r="F3006" i="1"/>
  <c r="H3006" i="1" s="1"/>
  <c r="I3006" i="1" s="1"/>
  <c r="H2998" i="1"/>
  <c r="I2998" i="1" s="1"/>
  <c r="F2998" i="1"/>
  <c r="G235" i="1"/>
  <c r="E235" i="1"/>
  <c r="G2047" i="1"/>
  <c r="E2047" i="1"/>
  <c r="G1473" i="1"/>
  <c r="E1473" i="1"/>
  <c r="G2065" i="1"/>
  <c r="E2065" i="1"/>
  <c r="F2278" i="1"/>
  <c r="H2278" i="1" s="1"/>
  <c r="I2278" i="1" s="1"/>
  <c r="F3060" i="1"/>
  <c r="H3060" i="1" s="1"/>
  <c r="I3060" i="1" s="1"/>
  <c r="F1405" i="1"/>
  <c r="H1405" i="1"/>
  <c r="I1405" i="1" s="1"/>
  <c r="F229" i="1"/>
  <c r="H229" i="1" s="1"/>
  <c r="I229" i="1" s="1"/>
  <c r="E1334" i="1"/>
  <c r="G1334" i="1"/>
  <c r="F1387" i="1"/>
  <c r="H1387" i="1" s="1"/>
  <c r="I1387" i="1" s="1"/>
  <c r="F3160" i="1"/>
  <c r="H3160" i="1"/>
  <c r="I3160" i="1" s="1"/>
  <c r="G1592" i="1"/>
  <c r="E1592" i="1"/>
  <c r="G2653" i="1"/>
  <c r="E2653" i="1"/>
  <c r="G2014" i="1"/>
  <c r="E2014" i="1"/>
  <c r="F874" i="1"/>
  <c r="H874" i="1"/>
  <c r="I874" i="1" s="1"/>
  <c r="G1977" i="1"/>
  <c r="E1977" i="1"/>
  <c r="F3121" i="1"/>
  <c r="H3121" i="1"/>
  <c r="I3121" i="1" s="1"/>
  <c r="F2665" i="1"/>
  <c r="H2665" i="1" s="1"/>
  <c r="I2665" i="1" s="1"/>
  <c r="F1648" i="1"/>
  <c r="H1648" i="1"/>
  <c r="I1648" i="1" s="1"/>
  <c r="G836" i="1"/>
  <c r="E836" i="1"/>
  <c r="F3109" i="1"/>
  <c r="H3109" i="1" s="1"/>
  <c r="I3109" i="1" s="1"/>
  <c r="G702" i="1"/>
  <c r="E702" i="1"/>
  <c r="F3031" i="1"/>
  <c r="H3031" i="1" s="1"/>
  <c r="I3031" i="1" s="1"/>
  <c r="H1810" i="1"/>
  <c r="I1810" i="1" s="1"/>
  <c r="F1810" i="1"/>
  <c r="G2254" i="1"/>
  <c r="E2254" i="1"/>
  <c r="F1693" i="1"/>
  <c r="H1693" i="1" s="1"/>
  <c r="I1693" i="1" s="1"/>
  <c r="G2643" i="1"/>
  <c r="E2643" i="1"/>
  <c r="E2706" i="1"/>
  <c r="G2706" i="1"/>
  <c r="E1316" i="1"/>
  <c r="G1316" i="1"/>
  <c r="F1102" i="1"/>
  <c r="H1102" i="1" s="1"/>
  <c r="I1102" i="1" s="1"/>
  <c r="G718" i="1"/>
  <c r="E718" i="1"/>
  <c r="H1846" i="1"/>
  <c r="I1846" i="1" s="1"/>
  <c r="F1846" i="1"/>
  <c r="E3056" i="1"/>
  <c r="G3056" i="1"/>
  <c r="G3111" i="1"/>
  <c r="E3111" i="1"/>
  <c r="F2876" i="1"/>
  <c r="H2876" i="1" s="1"/>
  <c r="I2876" i="1" s="1"/>
  <c r="G2277" i="1"/>
  <c r="E2277" i="1"/>
  <c r="E2608" i="1"/>
  <c r="G2608" i="1"/>
  <c r="G2293" i="1"/>
  <c r="E2293" i="1"/>
  <c r="G988" i="1"/>
  <c r="E988" i="1"/>
  <c r="G1789" i="1"/>
  <c r="E1789" i="1"/>
  <c r="F2619" i="1"/>
  <c r="H2619" i="1" s="1"/>
  <c r="I2619" i="1" s="1"/>
  <c r="F1986" i="1"/>
  <c r="H1986" i="1"/>
  <c r="I1986" i="1" s="1"/>
  <c r="G869" i="1"/>
  <c r="E869" i="1"/>
  <c r="E3146" i="1"/>
  <c r="G3146" i="1"/>
  <c r="D3147" i="1"/>
  <c r="G48" i="1"/>
  <c r="E48" i="1"/>
  <c r="D49" i="1"/>
  <c r="E1284" i="1"/>
  <c r="G1284" i="1"/>
  <c r="G2921" i="1"/>
  <c r="E2921" i="1"/>
  <c r="F2259" i="1"/>
  <c r="H2259" i="1" s="1"/>
  <c r="I2259" i="1" s="1"/>
  <c r="G1942" i="1"/>
  <c r="E1942" i="1"/>
  <c r="G1287" i="1"/>
  <c r="E1287" i="1"/>
  <c r="G1695" i="1"/>
  <c r="E1695" i="1"/>
  <c r="D1696" i="1"/>
  <c r="G1385" i="1"/>
  <c r="E1385" i="1"/>
  <c r="F2639" i="1"/>
  <c r="H2639" i="1"/>
  <c r="I2639" i="1" s="1"/>
  <c r="H2006" i="1"/>
  <c r="I2006" i="1" s="1"/>
  <c r="F2006" i="1"/>
  <c r="G363" i="1"/>
  <c r="E363" i="1"/>
  <c r="H2548" i="1"/>
  <c r="I2548" i="1" s="1"/>
  <c r="F2548" i="1"/>
  <c r="F1192" i="1"/>
  <c r="H1192" i="1" s="1"/>
  <c r="I1192" i="1" s="1"/>
  <c r="D2475" i="1"/>
  <c r="E707" i="1"/>
  <c r="G707" i="1"/>
  <c r="F3066" i="1"/>
  <c r="H3066" i="1"/>
  <c r="I3066" i="1" s="1"/>
  <c r="D1738" i="1"/>
  <c r="D2656" i="1"/>
  <c r="F1722" i="1"/>
  <c r="H1722" i="1" s="1"/>
  <c r="I1722" i="1" s="1"/>
  <c r="H1883" i="1"/>
  <c r="I1883" i="1" s="1"/>
  <c r="F1883" i="1"/>
  <c r="G1788" i="1"/>
  <c r="E1788" i="1"/>
  <c r="E3098" i="1"/>
  <c r="G3098" i="1"/>
  <c r="G1194" i="1"/>
  <c r="E1194" i="1"/>
  <c r="D558" i="1"/>
  <c r="G2712" i="1"/>
  <c r="E2712" i="1"/>
  <c r="D2730" i="1"/>
  <c r="G1302" i="1"/>
  <c r="E1302" i="1"/>
  <c r="D1303" i="1"/>
  <c r="H1988" i="1"/>
  <c r="I1988" i="1" s="1"/>
  <c r="F1988" i="1"/>
  <c r="G1954" i="1"/>
  <c r="E1954" i="1"/>
  <c r="E1495" i="1"/>
  <c r="G1495" i="1"/>
  <c r="F3005" i="1"/>
  <c r="H3005" i="1"/>
  <c r="I3005" i="1" s="1"/>
  <c r="G2232" i="1"/>
  <c r="E2232" i="1"/>
  <c r="F1987" i="1"/>
  <c r="H1987" i="1"/>
  <c r="I1987" i="1" s="1"/>
  <c r="F2423" i="1"/>
  <c r="H2423" i="1" s="1"/>
  <c r="I2423" i="1" s="1"/>
  <c r="F2080" i="1"/>
  <c r="H2080" i="1" s="1"/>
  <c r="I2080" i="1" s="1"/>
  <c r="G2340" i="1"/>
  <c r="E2340" i="1"/>
  <c r="G2779" i="1"/>
  <c r="E2779" i="1"/>
  <c r="H1369" i="1"/>
  <c r="I1369" i="1" s="1"/>
  <c r="F1369" i="1"/>
  <c r="F3022" i="1"/>
  <c r="H3022" i="1" s="1"/>
  <c r="I3022" i="1" s="1"/>
  <c r="G83" i="1"/>
  <c r="E83" i="1"/>
  <c r="D84" i="1"/>
  <c r="F1607" i="1"/>
  <c r="H1607" i="1"/>
  <c r="I1607" i="1" s="1"/>
  <c r="F2947" i="1"/>
  <c r="H2947" i="1"/>
  <c r="I2947" i="1" s="1"/>
  <c r="F2178" i="1"/>
  <c r="H2178" i="1" s="1"/>
  <c r="I2178" i="1" s="1"/>
  <c r="D1615" i="1"/>
  <c r="G1787" i="1"/>
  <c r="E1787" i="1"/>
  <c r="G2115" i="1"/>
  <c r="E2115" i="1"/>
  <c r="G1425" i="1"/>
  <c r="E1425" i="1"/>
  <c r="F2265" i="1"/>
  <c r="H2265" i="1" s="1"/>
  <c r="I2265" i="1" s="1"/>
  <c r="F2202" i="1"/>
  <c r="H2202" i="1" s="1"/>
  <c r="I2202" i="1" s="1"/>
  <c r="G1086" i="1"/>
  <c r="E1086" i="1"/>
  <c r="F1622" i="1"/>
  <c r="H1622" i="1" s="1"/>
  <c r="I1622" i="1" s="1"/>
  <c r="G2734" i="1"/>
  <c r="E2734" i="1"/>
  <c r="D2606" i="1"/>
  <c r="F1611" i="1"/>
  <c r="H1611" i="1" s="1"/>
  <c r="I1611" i="1" s="1"/>
  <c r="D1188" i="1"/>
  <c r="F2155" i="1"/>
  <c r="H2155" i="1" s="1"/>
  <c r="I2155" i="1" s="1"/>
  <c r="G1241" i="1"/>
  <c r="E1241" i="1"/>
  <c r="F1351" i="1"/>
  <c r="H1351" i="1" s="1"/>
  <c r="I1351" i="1" s="1"/>
  <c r="G1400" i="1"/>
  <c r="E1400" i="1"/>
  <c r="G1853" i="1"/>
  <c r="E1853" i="1"/>
  <c r="H351" i="1"/>
  <c r="I351" i="1" s="1"/>
  <c r="F351" i="1"/>
  <c r="F1457" i="1"/>
  <c r="H1457" i="1" s="1"/>
  <c r="I1457" i="1" s="1"/>
  <c r="D2587" i="1"/>
  <c r="G2586" i="1"/>
  <c r="E2586" i="1"/>
  <c r="E1389" i="1"/>
  <c r="G1389" i="1"/>
  <c r="D1390" i="1"/>
  <c r="G657" i="1"/>
  <c r="E657" i="1"/>
  <c r="D658" i="1"/>
  <c r="F3063" i="1"/>
  <c r="H3063" i="1" s="1"/>
  <c r="I3063" i="1" s="1"/>
  <c r="F331" i="1"/>
  <c r="H331" i="1" s="1"/>
  <c r="I331" i="1" s="1"/>
  <c r="G2009" i="1"/>
  <c r="E2009" i="1"/>
  <c r="G2251" i="1"/>
  <c r="E2251" i="1"/>
  <c r="G2308" i="1"/>
  <c r="E2308" i="1"/>
  <c r="E2982" i="1"/>
  <c r="G2982" i="1"/>
  <c r="H1348" i="1"/>
  <c r="I1348" i="1" s="1"/>
  <c r="F1348" i="1"/>
  <c r="E1017" i="1"/>
  <c r="G1017" i="1"/>
  <c r="G2742" i="1"/>
  <c r="E2742" i="1"/>
  <c r="G870" i="1"/>
  <c r="E870" i="1"/>
  <c r="G1319" i="1"/>
  <c r="E1319" i="1"/>
  <c r="G1027" i="1"/>
  <c r="E1027" i="1"/>
  <c r="F1350" i="1"/>
  <c r="H1350" i="1" s="1"/>
  <c r="I1350" i="1" s="1"/>
  <c r="F2415" i="1"/>
  <c r="H2415" i="1" s="1"/>
  <c r="I2415" i="1" s="1"/>
  <c r="G901" i="1"/>
  <c r="E901" i="1"/>
  <c r="F1933" i="1"/>
  <c r="H1933" i="1" s="1"/>
  <c r="I1933" i="1" s="1"/>
  <c r="F2832" i="1"/>
  <c r="H2832" i="1" s="1"/>
  <c r="I2832" i="1" s="1"/>
  <c r="E2568" i="1"/>
  <c r="G2568" i="1"/>
  <c r="E1736" i="1"/>
  <c r="G1736" i="1"/>
  <c r="E2949" i="1"/>
  <c r="G2949" i="1"/>
  <c r="D1118" i="1"/>
  <c r="G3131" i="1"/>
  <c r="E3131" i="1"/>
  <c r="E2711" i="1"/>
  <c r="G2711" i="1"/>
  <c r="D2008" i="1"/>
  <c r="G1944" i="1"/>
  <c r="E1944" i="1"/>
  <c r="F697" i="1"/>
  <c r="H697" i="1" s="1"/>
  <c r="I697" i="1" s="1"/>
  <c r="F1721" i="1"/>
  <c r="H1721" i="1" s="1"/>
  <c r="I1721" i="1" s="1"/>
  <c r="G1967" i="1"/>
  <c r="E1967" i="1"/>
  <c r="F3120" i="1"/>
  <c r="H3120" i="1"/>
  <c r="I3120" i="1" s="1"/>
  <c r="F2001" i="1"/>
  <c r="H2001" i="1" s="1"/>
  <c r="I2001" i="1" s="1"/>
  <c r="F681" i="1"/>
  <c r="H681" i="1" s="1"/>
  <c r="I681" i="1" s="1"/>
  <c r="F2176" i="1"/>
  <c r="H2176" i="1" s="1"/>
  <c r="I2176" i="1" s="1"/>
  <c r="G2785" i="1"/>
  <c r="E2785" i="1"/>
  <c r="F40" i="1"/>
  <c r="H40" i="1" s="1"/>
  <c r="I40" i="1" s="1"/>
  <c r="G726" i="1"/>
  <c r="E726" i="1"/>
  <c r="G2679" i="1"/>
  <c r="E2679" i="1"/>
  <c r="F3100" i="1"/>
  <c r="H3100" i="1" s="1"/>
  <c r="I3100" i="1" s="1"/>
  <c r="E1688" i="1"/>
  <c r="G1688" i="1"/>
  <c r="E1365" i="1"/>
  <c r="G1365" i="1"/>
  <c r="E1769" i="1"/>
  <c r="G1769" i="1"/>
  <c r="F1575" i="1"/>
  <c r="H1575" i="1" s="1"/>
  <c r="I1575" i="1" s="1"/>
  <c r="G2285" i="1"/>
  <c r="E2285" i="1"/>
  <c r="F3105" i="1"/>
  <c r="H3105" i="1"/>
  <c r="I3105" i="1" s="1"/>
  <c r="E3013" i="1"/>
  <c r="G3013" i="1"/>
  <c r="F2887" i="1"/>
  <c r="H2887" i="1"/>
  <c r="I2887" i="1" s="1"/>
  <c r="G2621" i="1"/>
  <c r="E2621" i="1"/>
  <c r="G2934" i="1"/>
  <c r="E2934" i="1"/>
  <c r="G1294" i="1"/>
  <c r="E1294" i="1"/>
  <c r="G297" i="1"/>
  <c r="E297" i="1"/>
  <c r="F2138" i="1"/>
  <c r="H2138" i="1" s="1"/>
  <c r="I2138" i="1" s="1"/>
  <c r="G2677" i="1"/>
  <c r="E2677" i="1"/>
  <c r="H370" i="1"/>
  <c r="I370" i="1" s="1"/>
  <c r="F370" i="1"/>
  <c r="G2244" i="1"/>
  <c r="E2244" i="1"/>
  <c r="D1928" i="1"/>
  <c r="G980" i="1"/>
  <c r="E980" i="1"/>
  <c r="D981" i="1"/>
  <c r="G1975" i="1"/>
  <c r="E1975" i="1"/>
  <c r="D1945" i="1"/>
  <c r="H2154" i="1"/>
  <c r="I2154" i="1" s="1"/>
  <c r="F2154" i="1"/>
  <c r="F1577" i="1"/>
  <c r="H1577" i="1" s="1"/>
  <c r="I1577" i="1" s="1"/>
  <c r="G2271" i="1"/>
  <c r="E2271" i="1"/>
  <c r="G2049" i="1"/>
  <c r="E2049" i="1"/>
  <c r="E2625" i="1"/>
  <c r="G2625" i="1"/>
  <c r="F2061" i="1"/>
  <c r="H2061" i="1" s="1"/>
  <c r="I2061" i="1" s="1"/>
  <c r="F2670" i="1"/>
  <c r="H2670" i="1" s="1"/>
  <c r="I2670" i="1" s="1"/>
  <c r="F1805" i="1"/>
  <c r="H1805" i="1" s="1"/>
  <c r="I1805" i="1" s="1"/>
  <c r="H2120" i="1"/>
  <c r="I2120" i="1" s="1"/>
  <c r="F2120" i="1"/>
  <c r="F2152" i="1"/>
  <c r="H2152" i="1"/>
  <c r="I2152" i="1" s="1"/>
  <c r="D1855" i="1"/>
  <c r="F2368" i="1"/>
  <c r="H2368" i="1" s="1"/>
  <c r="I2368" i="1" s="1"/>
  <c r="E2393" i="1"/>
  <c r="G2393" i="1"/>
  <c r="F1545" i="1"/>
  <c r="H1545" i="1" s="1"/>
  <c r="I1545" i="1" s="1"/>
  <c r="F1414" i="1"/>
  <c r="H1414" i="1" s="1"/>
  <c r="I1414" i="1" s="1"/>
  <c r="H2930" i="1"/>
  <c r="I2930" i="1" s="1"/>
  <c r="F2930" i="1"/>
  <c r="G746" i="1"/>
  <c r="E746" i="1"/>
  <c r="E5" i="1"/>
  <c r="G5" i="1"/>
  <c r="F2941" i="1"/>
  <c r="H2941" i="1" s="1"/>
  <c r="I2941" i="1" s="1"/>
  <c r="G3148" i="1"/>
  <c r="E3148" i="1"/>
  <c r="F2003" i="1"/>
  <c r="H2003" i="1"/>
  <c r="I2003" i="1" s="1"/>
  <c r="F1645" i="1"/>
  <c r="H1645" i="1" s="1"/>
  <c r="I1645" i="1" s="1"/>
  <c r="G1095" i="1"/>
  <c r="E1095" i="1"/>
  <c r="G1297" i="1"/>
  <c r="E1297" i="1"/>
  <c r="F325" i="1"/>
  <c r="H325" i="1"/>
  <c r="I325" i="1" s="1"/>
  <c r="G1499" i="1"/>
  <c r="E1499" i="1"/>
  <c r="F1803" i="1"/>
  <c r="H1803" i="1" s="1"/>
  <c r="I1803" i="1" s="1"/>
  <c r="H1893" i="1"/>
  <c r="I1893" i="1" s="1"/>
  <c r="F1893" i="1"/>
  <c r="E2991" i="1"/>
  <c r="D2992" i="1"/>
  <c r="G2991" i="1"/>
  <c r="F2209" i="1"/>
  <c r="H2209" i="1"/>
  <c r="I2209" i="1" s="1"/>
  <c r="H1609" i="1"/>
  <c r="I1609" i="1" s="1"/>
  <c r="F1609" i="1"/>
  <c r="E2952" i="1"/>
  <c r="G2952" i="1"/>
  <c r="G792" i="1"/>
  <c r="E792" i="1"/>
  <c r="G3053" i="1"/>
  <c r="E3053" i="1"/>
  <c r="E2392" i="1"/>
  <c r="G2392" i="1"/>
  <c r="E2593" i="1"/>
  <c r="G2593" i="1"/>
  <c r="H2831" i="1"/>
  <c r="I2831" i="1" s="1"/>
  <c r="F2831" i="1"/>
  <c r="F2181" i="1"/>
  <c r="H2181" i="1" s="1"/>
  <c r="I2181" i="1" s="1"/>
  <c r="F1647" i="1"/>
  <c r="H1647" i="1" s="1"/>
  <c r="I1647" i="1" s="1"/>
  <c r="D2652" i="1"/>
  <c r="G1498" i="1"/>
  <c r="E1498" i="1"/>
  <c r="G2235" i="1"/>
  <c r="E2235" i="1"/>
  <c r="G1426" i="1"/>
  <c r="E1426" i="1"/>
  <c r="G1034" i="1"/>
  <c r="E1034" i="1"/>
  <c r="D1035" i="1"/>
  <c r="E2989" i="1"/>
  <c r="G2989" i="1"/>
  <c r="F2854" i="1"/>
  <c r="H2854" i="1" s="1"/>
  <c r="I2854" i="1" s="1"/>
  <c r="E929" i="1"/>
  <c r="G929" i="1"/>
  <c r="E2697" i="1"/>
  <c r="G2697" i="1"/>
  <c r="H789" i="1"/>
  <c r="I789" i="1" s="1"/>
  <c r="F789" i="1"/>
  <c r="F2005" i="1"/>
  <c r="H2005" i="1" s="1"/>
  <c r="I2005" i="1" s="1"/>
  <c r="H1897" i="1"/>
  <c r="I1897" i="1" s="1"/>
  <c r="F1897" i="1"/>
  <c r="F685" i="1"/>
  <c r="H685" i="1" s="1"/>
  <c r="I685" i="1" s="1"/>
  <c r="G1184" i="1"/>
  <c r="E1184" i="1"/>
  <c r="F1976" i="1"/>
  <c r="H1976" i="1" s="1"/>
  <c r="I1976" i="1" s="1"/>
  <c r="G2391" i="1"/>
  <c r="E2391" i="1"/>
  <c r="G2373" i="1"/>
  <c r="E2373" i="1"/>
  <c r="F1404" i="1"/>
  <c r="H1404" i="1" s="1"/>
  <c r="I1404" i="1" s="1"/>
  <c r="G1620" i="1"/>
  <c r="E1620" i="1"/>
  <c r="G1811" i="1"/>
  <c r="E1811" i="1"/>
  <c r="D1812" i="1"/>
  <c r="F353" i="1"/>
  <c r="H353" i="1" s="1"/>
  <c r="I353" i="1" s="1"/>
  <c r="E2211" i="1"/>
  <c r="G2211" i="1"/>
  <c r="G2166" i="1"/>
  <c r="E2166" i="1"/>
  <c r="G996" i="1"/>
  <c r="E996" i="1"/>
  <c r="G1109" i="1"/>
  <c r="E1109" i="1"/>
  <c r="D1110" i="1"/>
  <c r="G2372" i="1"/>
  <c r="E2372" i="1"/>
  <c r="G361" i="1"/>
  <c r="E361" i="1"/>
  <c r="G1782" i="1"/>
  <c r="E1782" i="1"/>
  <c r="D1965" i="1"/>
  <c r="D2376" i="1"/>
  <c r="F865" i="1"/>
  <c r="H865" i="1" s="1"/>
  <c r="I865" i="1" s="1"/>
  <c r="H1932" i="1"/>
  <c r="I1932" i="1" s="1"/>
  <c r="F1932" i="1"/>
  <c r="F2728" i="1"/>
  <c r="H2728" i="1"/>
  <c r="I2728" i="1" s="1"/>
  <c r="F1682" i="1"/>
  <c r="H1682" i="1" s="1"/>
  <c r="I1682" i="1" s="1"/>
  <c r="F2276" i="1"/>
  <c r="H2276" i="1" s="1"/>
  <c r="I2276" i="1" s="1"/>
  <c r="H3070" i="1"/>
  <c r="I3070" i="1" s="1"/>
  <c r="F3070" i="1"/>
  <c r="G1539" i="1"/>
  <c r="E1539" i="1"/>
  <c r="G512" i="1"/>
  <c r="E512" i="1"/>
  <c r="G1193" i="1"/>
  <c r="E1193" i="1"/>
  <c r="G743" i="1"/>
  <c r="E743" i="1"/>
  <c r="G2590" i="1"/>
  <c r="E2590" i="1"/>
  <c r="G2642" i="1"/>
  <c r="E2642" i="1"/>
  <c r="E2883" i="1"/>
  <c r="G2883" i="1"/>
  <c r="H637" i="1"/>
  <c r="I637" i="1" s="1"/>
  <c r="F637" i="1"/>
  <c r="G2772" i="1"/>
  <c r="E2772" i="1"/>
  <c r="E2371" i="1"/>
  <c r="G2371" i="1"/>
  <c r="E2555" i="1"/>
  <c r="G2555" i="1"/>
  <c r="G2114" i="1"/>
  <c r="E2114" i="1"/>
  <c r="F1715" i="1"/>
  <c r="H1715" i="1" s="1"/>
  <c r="I1715" i="1" s="1"/>
  <c r="H1716" i="1"/>
  <c r="I1716" i="1" s="1"/>
  <c r="F1716" i="1"/>
  <c r="G1837" i="1"/>
  <c r="E1837" i="1"/>
  <c r="D1071" i="1"/>
  <c r="G1795" i="1"/>
  <c r="E1795" i="1"/>
  <c r="D1796" i="1"/>
  <c r="H1694" i="1"/>
  <c r="I1694" i="1" s="1"/>
  <c r="F1694" i="1"/>
  <c r="F3004" i="1"/>
  <c r="H3004" i="1"/>
  <c r="I3004" i="1" s="1"/>
  <c r="H1486" i="1"/>
  <c r="I1486" i="1" s="1"/>
  <c r="F1486" i="1"/>
  <c r="F889" i="1"/>
  <c r="H889" i="1" s="1"/>
  <c r="I889" i="1" s="1"/>
  <c r="G268" i="1"/>
  <c r="E268" i="1"/>
  <c r="G2292" i="1"/>
  <c r="E2292" i="1"/>
  <c r="F324" i="1"/>
  <c r="H324" i="1" s="1"/>
  <c r="I324" i="1" s="1"/>
  <c r="D6" i="1"/>
  <c r="F1917" i="1"/>
  <c r="H1917" i="1" s="1"/>
  <c r="I1917" i="1" s="1"/>
  <c r="G2164" i="1"/>
  <c r="E2164" i="1"/>
  <c r="F2565" i="1"/>
  <c r="H2565" i="1" s="1"/>
  <c r="I2565" i="1" s="1"/>
  <c r="G1516" i="1"/>
  <c r="E1516" i="1"/>
  <c r="D1517" i="1"/>
  <c r="G3117" i="1"/>
  <c r="E3117" i="1"/>
  <c r="F1916" i="1"/>
  <c r="H1916" i="1" s="1"/>
  <c r="I1916" i="1" s="1"/>
  <c r="E2410" i="1"/>
  <c r="G2410" i="1"/>
  <c r="E2920" i="1"/>
  <c r="G2920" i="1"/>
  <c r="F564" i="1"/>
  <c r="H564" i="1" s="1"/>
  <c r="I564" i="1" s="1"/>
  <c r="G997" i="1"/>
  <c r="E997" i="1"/>
  <c r="F1895" i="1"/>
  <c r="H1895" i="1" s="1"/>
  <c r="I1895" i="1" s="1"/>
  <c r="E365" i="1"/>
  <c r="G365" i="1"/>
  <c r="D366" i="1"/>
  <c r="G1056" i="1"/>
  <c r="E1056" i="1"/>
  <c r="E661" i="1"/>
  <c r="G661" i="1"/>
  <c r="D662" i="1"/>
  <c r="D2870" i="1"/>
  <c r="E2869" i="1"/>
  <c r="G2869" i="1"/>
  <c r="F82" i="1"/>
  <c r="H82" i="1" s="1"/>
  <c r="I82" i="1" s="1"/>
  <c r="F2881" i="1"/>
  <c r="H2881" i="1" s="1"/>
  <c r="I2881" i="1" s="1"/>
  <c r="E2680" i="1"/>
  <c r="G2680" i="1"/>
  <c r="E2274" i="1"/>
  <c r="G2274" i="1"/>
  <c r="D705" i="1"/>
  <c r="D1540" i="1"/>
  <c r="G533" i="1"/>
  <c r="E533" i="1"/>
  <c r="D534" i="1"/>
  <c r="G2286" i="1"/>
  <c r="E2286" i="1"/>
  <c r="G3012" i="1"/>
  <c r="E3012" i="1"/>
  <c r="D2304" i="1"/>
  <c r="G2575" i="1"/>
  <c r="E2575" i="1"/>
  <c r="D2167" i="1"/>
  <c r="F739" i="1"/>
  <c r="H739" i="1"/>
  <c r="I739" i="1" s="1"/>
  <c r="G2199" i="1"/>
  <c r="E2199" i="1"/>
  <c r="F1621" i="1"/>
  <c r="H1621" i="1" s="1"/>
  <c r="I1621" i="1" s="1"/>
  <c r="D2411" i="1"/>
  <c r="H2182" i="1"/>
  <c r="I2182" i="1" s="1"/>
  <c r="F2182" i="1"/>
  <c r="G2374" i="1"/>
  <c r="E2374" i="1"/>
  <c r="F2058" i="1"/>
  <c r="H2058" i="1"/>
  <c r="I2058" i="1" s="1"/>
  <c r="F2057" i="1"/>
  <c r="H2057" i="1" s="1"/>
  <c r="I2057" i="1" s="1"/>
  <c r="F3128" i="1"/>
  <c r="H3128" i="1" s="1"/>
  <c r="I3128" i="1" s="1"/>
  <c r="G251" i="1"/>
  <c r="E251" i="1"/>
  <c r="D252" i="1"/>
  <c r="F1529" i="1"/>
  <c r="H1529" i="1" s="1"/>
  <c r="I1529" i="1" s="1"/>
  <c r="H2954" i="1"/>
  <c r="I2954" i="1" s="1"/>
  <c r="F2954" i="1"/>
  <c r="F1099" i="1"/>
  <c r="H1099" i="1" s="1"/>
  <c r="I1099" i="1" s="1"/>
  <c r="E2425" i="1"/>
  <c r="G2425" i="1"/>
  <c r="F1388" i="1"/>
  <c r="H1388" i="1"/>
  <c r="I1388" i="1" s="1"/>
  <c r="H2751" i="1"/>
  <c r="I2751" i="1" s="1"/>
  <c r="F2751" i="1"/>
  <c r="G2245" i="1"/>
  <c r="E2245" i="1"/>
  <c r="G1576" i="1"/>
  <c r="E1576" i="1"/>
  <c r="E1641" i="1"/>
  <c r="G1641" i="1"/>
  <c r="G1119" i="1"/>
  <c r="E1119" i="1"/>
  <c r="F2880" i="1"/>
  <c r="H2880" i="1" s="1"/>
  <c r="I2880" i="1" s="1"/>
  <c r="D1018" i="1"/>
  <c r="G3094" i="1"/>
  <c r="E3094" i="1"/>
  <c r="G2858" i="1"/>
  <c r="E2858" i="1"/>
  <c r="F2948" i="1"/>
  <c r="H2948" i="1" s="1"/>
  <c r="I2948" i="1" s="1"/>
  <c r="F1723" i="1"/>
  <c r="H1723" i="1" s="1"/>
  <c r="I1723" i="1" s="1"/>
  <c r="F1708" i="1"/>
  <c r="H1708" i="1" s="1"/>
  <c r="I1708" i="1" s="1"/>
  <c r="G2388" i="1"/>
  <c r="E2388" i="1"/>
  <c r="G2349" i="1"/>
  <c r="E2349" i="1"/>
  <c r="G885" i="1"/>
  <c r="E885" i="1"/>
  <c r="D886" i="1"/>
  <c r="G2197" i="1"/>
  <c r="E2197" i="1"/>
  <c r="G2222" i="1"/>
  <c r="E2222" i="1"/>
  <c r="G1626" i="1"/>
  <c r="E1626" i="1"/>
  <c r="G1501" i="1"/>
  <c r="E1501" i="1"/>
  <c r="E2233" i="1"/>
  <c r="G2233" i="1"/>
  <c r="E1275" i="1"/>
  <c r="G1275" i="1"/>
  <c r="F2978" i="1"/>
  <c r="H2978" i="1" s="1"/>
  <c r="I2978" i="1" s="1"/>
  <c r="E2892" i="1"/>
  <c r="G2892" i="1"/>
  <c r="D2893" i="1"/>
  <c r="F772" i="1"/>
  <c r="H772" i="1"/>
  <c r="I772" i="1" s="1"/>
  <c r="G1743" i="1"/>
  <c r="E1743" i="1"/>
  <c r="G1774" i="1"/>
  <c r="E1774" i="1"/>
  <c r="F1675" i="1"/>
  <c r="H1675" i="1" s="1"/>
  <c r="I1675" i="1" s="1"/>
  <c r="G2231" i="1"/>
  <c r="E2231" i="1"/>
  <c r="E2387" i="1"/>
  <c r="G2387" i="1"/>
  <c r="F2564" i="1"/>
  <c r="H2564" i="1" s="1"/>
  <c r="I2564" i="1" s="1"/>
  <c r="F979" i="1"/>
  <c r="H979" i="1" s="1"/>
  <c r="I979" i="1" s="1"/>
  <c r="D2743" i="1"/>
  <c r="G1418" i="1"/>
  <c r="E1418" i="1"/>
  <c r="G1298" i="1"/>
  <c r="E1298" i="1"/>
  <c r="G2221" i="1"/>
  <c r="E2221" i="1"/>
  <c r="G249" i="1"/>
  <c r="E249" i="1"/>
  <c r="D1076" i="1"/>
  <c r="H2270" i="1"/>
  <c r="I2270" i="1" s="1"/>
  <c r="F2270" i="1"/>
  <c r="E2353" i="1"/>
  <c r="G2353" i="1"/>
  <c r="G903" i="1"/>
  <c r="E903" i="1"/>
  <c r="F2931" i="1"/>
  <c r="H2931" i="1"/>
  <c r="I2931" i="1" s="1"/>
  <c r="H2598" i="1"/>
  <c r="I2598" i="1" s="1"/>
  <c r="F2598" i="1"/>
  <c r="G831" i="1"/>
  <c r="E831" i="1"/>
  <c r="E1115" i="1"/>
  <c r="G1115" i="1"/>
  <c r="G1507" i="1"/>
  <c r="E1507" i="1"/>
  <c r="D1508" i="1"/>
  <c r="G304" i="1"/>
  <c r="E304" i="1"/>
  <c r="G1910" i="1"/>
  <c r="E1910" i="1"/>
  <c r="G1661" i="1"/>
  <c r="E1661" i="1"/>
  <c r="H2549" i="1"/>
  <c r="I2549" i="1" s="1"/>
  <c r="F2549" i="1"/>
  <c r="E2298" i="1"/>
  <c r="G2298" i="1"/>
  <c r="H1481" i="1"/>
  <c r="I1481" i="1" s="1"/>
  <c r="F1481" i="1"/>
  <c r="G1263" i="1"/>
  <c r="E1263" i="1"/>
  <c r="G2189" i="1"/>
  <c r="E2189" i="1"/>
  <c r="G57" i="1"/>
  <c r="E57" i="1"/>
  <c r="D58" i="1"/>
  <c r="E2118" i="1"/>
  <c r="G2118" i="1"/>
  <c r="E2432" i="1"/>
  <c r="G2432" i="1"/>
  <c r="D2433" i="1"/>
  <c r="G2077" i="1"/>
  <c r="E2077" i="1"/>
  <c r="H1094" i="1"/>
  <c r="I1094" i="1" s="1"/>
  <c r="F1094" i="1"/>
  <c r="E2084" i="1"/>
  <c r="G2084" i="1"/>
  <c r="F2557" i="1"/>
  <c r="H2557" i="1" s="1"/>
  <c r="I2557" i="1" s="1"/>
  <c r="E2708" i="1"/>
  <c r="G2708" i="1"/>
  <c r="F2130" i="1"/>
  <c r="H2130" i="1" s="1"/>
  <c r="I2130" i="1" s="1"/>
  <c r="G3037" i="1"/>
  <c r="E3037" i="1"/>
  <c r="G2041" i="1"/>
  <c r="E2041" i="1"/>
  <c r="G2360" i="1"/>
  <c r="E2360" i="1"/>
  <c r="G703" i="1"/>
  <c r="E703" i="1"/>
  <c r="G3071" i="1"/>
  <c r="E3071" i="1"/>
  <c r="H1669" i="1"/>
  <c r="I1669" i="1" s="1"/>
  <c r="F1669" i="1"/>
  <c r="F2550" i="1"/>
  <c r="H2550" i="1"/>
  <c r="I2550" i="1" s="1"/>
  <c r="G2523" i="1"/>
  <c r="E2523" i="1"/>
  <c r="G1266" i="1"/>
  <c r="E1266" i="1"/>
  <c r="G2188" i="1"/>
  <c r="E2188" i="1"/>
  <c r="F2618" i="1"/>
  <c r="H2618" i="1" s="1"/>
  <c r="I2618" i="1" s="1"/>
  <c r="E1926" i="1"/>
  <c r="G1926" i="1"/>
  <c r="G2213" i="1"/>
  <c r="E2213" i="1"/>
  <c r="D2214" i="1"/>
  <c r="H3164" i="1"/>
  <c r="I3164" i="1" s="1"/>
  <c r="F3164" i="1"/>
  <c r="G1317" i="1"/>
  <c r="E1317" i="1"/>
  <c r="E1123" i="1"/>
  <c r="G1123" i="1"/>
  <c r="D1124" i="1"/>
  <c r="D2571" i="1"/>
  <c r="H2056" i="1"/>
  <c r="I2056" i="1" s="1"/>
  <c r="F2056" i="1"/>
  <c r="G900" i="1"/>
  <c r="E900" i="1"/>
  <c r="G1215" i="1"/>
  <c r="E1215" i="1"/>
  <c r="F2023" i="1"/>
  <c r="H2023" i="1" s="1"/>
  <c r="I2023" i="1" s="1"/>
  <c r="G1112" i="1"/>
  <c r="E1112" i="1"/>
  <c r="E2370" i="1"/>
  <c r="G2370" i="1"/>
  <c r="F1591" i="1"/>
  <c r="H1591" i="1" s="1"/>
  <c r="I1591" i="1" s="1"/>
  <c r="F2783" i="1"/>
  <c r="H2783" i="1" s="1"/>
  <c r="I2783" i="1" s="1"/>
  <c r="G1230" i="1"/>
  <c r="E1230" i="1"/>
  <c r="G3112" i="1"/>
  <c r="E3112" i="1"/>
  <c r="G1765" i="1"/>
  <c r="E1765" i="1"/>
  <c r="F1783" i="1"/>
  <c r="H1783" i="1"/>
  <c r="I1783" i="1" s="1"/>
  <c r="G500" i="1"/>
  <c r="E500" i="1"/>
  <c r="E1659" i="1"/>
  <c r="G1659" i="1"/>
  <c r="D515" i="1"/>
  <c r="F2253" i="1"/>
  <c r="H2253" i="1" s="1"/>
  <c r="I2253" i="1" s="1"/>
  <c r="G711" i="1"/>
  <c r="E711" i="1"/>
  <c r="G744" i="1"/>
  <c r="E744" i="1"/>
  <c r="G1756" i="1"/>
  <c r="E1756" i="1"/>
  <c r="E1657" i="1"/>
  <c r="G1657" i="1"/>
  <c r="D1658" i="1"/>
  <c r="G2699" i="1"/>
  <c r="E2699" i="1"/>
  <c r="D2223" i="1"/>
  <c r="D2234" i="1"/>
  <c r="G1476" i="1"/>
  <c r="E1476" i="1"/>
  <c r="G1074" i="1"/>
  <c r="E1074" i="1"/>
  <c r="G2343" i="1"/>
  <c r="E2343" i="1"/>
  <c r="E2027" i="1"/>
  <c r="G2027" i="1"/>
  <c r="D2709" i="1"/>
  <c r="G1377" i="1"/>
  <c r="E1377" i="1"/>
  <c r="G1758" i="1"/>
  <c r="E1758" i="1"/>
  <c r="F986" i="1"/>
  <c r="H986" i="1" s="1"/>
  <c r="I986" i="1" s="1"/>
  <c r="D1704" i="1"/>
  <c r="E2282" i="1"/>
  <c r="G2282" i="1"/>
  <c r="G1950" i="1"/>
  <c r="E1950" i="1"/>
  <c r="G355" i="1"/>
  <c r="E355" i="1"/>
  <c r="G2929" i="1"/>
  <c r="E2929" i="1"/>
  <c r="F2524" i="1"/>
  <c r="H2524" i="1" s="1"/>
  <c r="I2524" i="1" s="1"/>
  <c r="G710" i="1"/>
  <c r="E710" i="1"/>
  <c r="G2740" i="1"/>
  <c r="E2740" i="1"/>
  <c r="G2165" i="1"/>
  <c r="E2165" i="1"/>
  <c r="F2958" i="1"/>
  <c r="H2958" i="1" s="1"/>
  <c r="I2958" i="1" s="1"/>
  <c r="F3102" i="1"/>
  <c r="H3102" i="1" s="1"/>
  <c r="I3102" i="1" s="1"/>
  <c r="G3119" i="1"/>
  <c r="E3119" i="1"/>
  <c r="G1058" i="1"/>
  <c r="E1058" i="1"/>
  <c r="F1794" i="1"/>
  <c r="H1794" i="1" s="1"/>
  <c r="I1794" i="1" s="1"/>
  <c r="G2979" i="1"/>
  <c r="E2979" i="1"/>
  <c r="F2160" i="1"/>
  <c r="H2160" i="1" s="1"/>
  <c r="I2160" i="1" s="1"/>
  <c r="F3123" i="1"/>
  <c r="H3123" i="1" s="1"/>
  <c r="I3123" i="1" s="1"/>
  <c r="E2369" i="1"/>
  <c r="G2369" i="1"/>
  <c r="G1183" i="1"/>
  <c r="E1183" i="1"/>
  <c r="G561" i="1"/>
  <c r="E561" i="1"/>
  <c r="F3143" i="1"/>
  <c r="H3143" i="1" s="1"/>
  <c r="I3143" i="1" s="1"/>
  <c r="E2019" i="1"/>
  <c r="G2019" i="1"/>
  <c r="G2069" i="1"/>
  <c r="E2069" i="1"/>
  <c r="D2449" i="1"/>
  <c r="G877" i="1"/>
  <c r="E877" i="1"/>
  <c r="E2218" i="1"/>
  <c r="G2218" i="1"/>
  <c r="G987" i="1"/>
  <c r="E987" i="1"/>
  <c r="F3104" i="1"/>
  <c r="H3104" i="1" s="1"/>
  <c r="I3104" i="1" s="1"/>
  <c r="F1815" i="1"/>
  <c r="H1815" i="1"/>
  <c r="I1815" i="1" s="1"/>
  <c r="G2961" i="1"/>
  <c r="E2961" i="1"/>
  <c r="D2962" i="1"/>
  <c r="E2592" i="1"/>
  <c r="G2592" i="1"/>
  <c r="E1527" i="1"/>
  <c r="G1527" i="1"/>
  <c r="F1515" i="1"/>
  <c r="H1515" i="1" s="1"/>
  <c r="I1515" i="1" s="1"/>
  <c r="G2763" i="1"/>
  <c r="E2763" i="1"/>
  <c r="D2345" i="1"/>
  <c r="F2059" i="1"/>
  <c r="H2059" i="1" s="1"/>
  <c r="I2059" i="1" s="1"/>
  <c r="G359" i="1"/>
  <c r="E359" i="1"/>
  <c r="H2429" i="1"/>
  <c r="I2429" i="1" s="1"/>
  <c r="F2429" i="1"/>
  <c r="G736" i="1"/>
  <c r="E736" i="1"/>
  <c r="D737" i="1"/>
  <c r="H2158" i="1"/>
  <c r="I2158" i="1" s="1"/>
  <c r="F2158" i="1"/>
  <c r="F2994" i="1"/>
  <c r="H2994" i="1" s="1"/>
  <c r="I2994" i="1" s="1"/>
  <c r="G3049" i="1"/>
  <c r="E3049" i="1"/>
  <c r="E2778" i="1"/>
  <c r="G2778" i="1"/>
  <c r="E787" i="1"/>
  <c r="G787" i="1"/>
  <c r="D1335" i="1"/>
  <c r="G2855" i="1"/>
  <c r="E2855" i="1"/>
  <c r="F2569" i="1"/>
  <c r="H2569" i="1" s="1"/>
  <c r="I2569" i="1" s="1"/>
  <c r="G623" i="1"/>
  <c r="E623" i="1"/>
  <c r="G3165" i="1"/>
  <c r="E3165" i="1"/>
  <c r="F2100" i="1"/>
  <c r="H2100" i="1" s="1"/>
  <c r="I2100" i="1" s="1"/>
  <c r="F3122" i="1"/>
  <c r="H3122" i="1" s="1"/>
  <c r="I3122" i="1" s="1"/>
  <c r="D2198" i="1"/>
  <c r="E1494" i="1"/>
  <c r="G1494" i="1"/>
  <c r="G1835" i="1"/>
  <c r="E1835" i="1"/>
  <c r="D1968" i="1"/>
  <c r="D2786" i="1"/>
  <c r="E2339" i="1"/>
  <c r="G2339" i="1"/>
  <c r="G898" i="1"/>
  <c r="E898" i="1"/>
  <c r="E2777" i="1"/>
  <c r="G2777" i="1"/>
  <c r="F250" i="1"/>
  <c r="H250" i="1" s="1"/>
  <c r="I250" i="1" s="1"/>
  <c r="F636" i="1"/>
  <c r="H636" i="1"/>
  <c r="I636" i="1" s="1"/>
  <c r="F2562" i="1"/>
  <c r="H2562" i="1" s="1"/>
  <c r="I2562" i="1" s="1"/>
  <c r="F1668" i="1"/>
  <c r="H1668" i="1" s="1"/>
  <c r="I1668" i="1" s="1"/>
  <c r="F2957" i="1"/>
  <c r="H2957" i="1" s="1"/>
  <c r="I2957" i="1" s="1"/>
  <c r="F2840" i="1"/>
  <c r="H2840" i="1"/>
  <c r="I2840" i="1" s="1"/>
  <c r="H2585" i="1"/>
  <c r="I2585" i="1" s="1"/>
  <c r="F2585" i="1"/>
  <c r="F2280" i="1"/>
  <c r="H2280" i="1"/>
  <c r="I2280" i="1" s="1"/>
  <c r="G2545" i="1"/>
  <c r="E2545" i="1"/>
  <c r="F2022" i="1"/>
  <c r="H2022" i="1" s="1"/>
  <c r="I2022" i="1" s="1"/>
  <c r="E2305" i="1"/>
  <c r="G2305" i="1"/>
  <c r="G878" i="1"/>
  <c r="E878" i="1"/>
  <c r="G1687" i="1"/>
  <c r="E1687" i="1"/>
  <c r="E2273" i="1"/>
  <c r="G2273" i="1"/>
  <c r="D2857" i="1"/>
  <c r="F1899" i="1"/>
  <c r="H1899" i="1" s="1"/>
  <c r="I1899" i="1" s="1"/>
  <c r="H2246" i="1"/>
  <c r="I2246" i="1" s="1"/>
  <c r="F2246" i="1"/>
  <c r="E1888" i="1"/>
  <c r="G1888" i="1"/>
  <c r="H2324" i="1"/>
  <c r="I2324" i="1" s="1"/>
  <c r="F2324" i="1"/>
  <c r="G1198" i="1"/>
  <c r="E1198" i="1"/>
  <c r="G3151" i="1"/>
  <c r="E3151" i="1"/>
  <c r="F2121" i="1"/>
  <c r="H2121" i="1" s="1"/>
  <c r="I2121" i="1" s="1"/>
  <c r="H2106" i="1"/>
  <c r="I2106" i="1" s="1"/>
  <c r="F2106" i="1"/>
  <c r="G2628" i="1"/>
  <c r="E2628" i="1"/>
  <c r="G634" i="1"/>
  <c r="E634" i="1"/>
  <c r="G2341" i="1"/>
  <c r="E2341" i="1"/>
  <c r="E1963" i="1"/>
  <c r="G1963" i="1"/>
  <c r="F45" i="1"/>
  <c r="H45" i="1" s="1"/>
  <c r="I45" i="1" s="1"/>
  <c r="F2999" i="1"/>
  <c r="H2999" i="1" s="1"/>
  <c r="I2999" i="1" s="1"/>
  <c r="E2526" i="1"/>
  <c r="G2526" i="1"/>
  <c r="G1379" i="1"/>
  <c r="E1379" i="1"/>
  <c r="E904" i="1"/>
  <c r="G904" i="1"/>
  <c r="G1762" i="1"/>
  <c r="E1762" i="1"/>
  <c r="F1588" i="1"/>
  <c r="H1588" i="1" s="1"/>
  <c r="I1588" i="1" s="1"/>
  <c r="G2863" i="1"/>
  <c r="E2863" i="1"/>
  <c r="G3096" i="1"/>
  <c r="E3096" i="1"/>
  <c r="G1735" i="1"/>
  <c r="E1735" i="1"/>
  <c r="F2762" i="1"/>
  <c r="H2762" i="1" s="1"/>
  <c r="I2762" i="1" s="1"/>
  <c r="G1639" i="1"/>
  <c r="E1639" i="1"/>
  <c r="E2850" i="1"/>
  <c r="G2850" i="1"/>
  <c r="G1821" i="1"/>
  <c r="E1821" i="1"/>
  <c r="G1197" i="1"/>
  <c r="E1197" i="1"/>
  <c r="E3130" i="1"/>
  <c r="G3130" i="1"/>
  <c r="G751" i="1"/>
  <c r="E751" i="1"/>
  <c r="E2924" i="1"/>
  <c r="G2924" i="1"/>
  <c r="G2013" i="1"/>
  <c r="E2013" i="1"/>
  <c r="G625" i="1"/>
  <c r="E625" i="1"/>
  <c r="F1292" i="1"/>
  <c r="H1292" i="1" s="1"/>
  <c r="I1292" i="1" s="1"/>
  <c r="D1029" i="1"/>
  <c r="F2249" i="1"/>
  <c r="H2249" i="1"/>
  <c r="I2249" i="1" s="1"/>
  <c r="G1601" i="1"/>
  <c r="E1601" i="1"/>
  <c r="G2953" i="1"/>
  <c r="E2953" i="1"/>
  <c r="E1761" i="1"/>
  <c r="G1761" i="1"/>
  <c r="E1398" i="1"/>
  <c r="G1398" i="1"/>
  <c r="F1551" i="1"/>
  <c r="H1551" i="1" s="1"/>
  <c r="I1551" i="1" s="1"/>
  <c r="H924" i="1"/>
  <c r="I924" i="1" s="1"/>
  <c r="F924" i="1"/>
  <c r="F350" i="1"/>
  <c r="H350" i="1" s="1"/>
  <c r="I350" i="1" s="1"/>
  <c r="D1116" i="1"/>
  <c r="F1506" i="1"/>
  <c r="H1506" i="1" s="1"/>
  <c r="I1506" i="1" s="1"/>
  <c r="G790" i="1"/>
  <c r="E790" i="1"/>
  <c r="E2289" i="1"/>
  <c r="G2289" i="1"/>
  <c r="F1589" i="1"/>
  <c r="H1589" i="1" s="1"/>
  <c r="I1589" i="1" s="1"/>
  <c r="G3073" i="1"/>
  <c r="E3073" i="1"/>
  <c r="D3074" i="1"/>
  <c r="H56" i="1"/>
  <c r="I56" i="1" s="1"/>
  <c r="F56" i="1"/>
  <c r="F2072" i="1"/>
  <c r="H2072" i="1" s="1"/>
  <c r="I2072" i="1" s="1"/>
  <c r="E60" i="1"/>
  <c r="G60" i="1"/>
  <c r="F2431" i="1"/>
  <c r="H2431" i="1"/>
  <c r="I2431" i="1" s="1"/>
  <c r="F2882" i="1"/>
  <c r="H2882" i="1" s="1"/>
  <c r="I2882" i="1" s="1"/>
  <c r="G2752" i="1"/>
  <c r="E2752" i="1"/>
  <c r="F3044" i="1"/>
  <c r="H3044" i="1" s="1"/>
  <c r="I3044" i="1" s="1"/>
  <c r="G1417" i="1"/>
  <c r="E1417" i="1"/>
  <c r="G2626" i="1"/>
  <c r="E2626" i="1"/>
  <c r="F3032" i="1"/>
  <c r="H3032" i="1" s="1"/>
  <c r="I3032" i="1" s="1"/>
  <c r="G1318" i="1"/>
  <c r="E1318" i="1"/>
  <c r="G1474" i="1"/>
  <c r="E1474" i="1"/>
  <c r="G2623" i="1"/>
  <c r="E2623" i="1"/>
  <c r="E669" i="1"/>
  <c r="G669" i="1"/>
  <c r="F642" i="1"/>
  <c r="H642" i="1"/>
  <c r="I642" i="1" s="1"/>
  <c r="D905" i="1"/>
  <c r="H2135" i="1"/>
  <c r="I2135" i="1" s="1"/>
  <c r="F2135" i="1"/>
  <c r="F2573" i="1"/>
  <c r="H2573" i="1" s="1"/>
  <c r="I2573" i="1" s="1"/>
  <c r="G2016" i="1"/>
  <c r="E2016" i="1"/>
  <c r="F1921" i="1"/>
  <c r="H1921" i="1"/>
  <c r="I1921" i="1" s="1"/>
  <c r="H2889" i="1"/>
  <c r="I2889" i="1" s="1"/>
  <c r="F2889" i="1"/>
  <c r="D1556" i="1"/>
  <c r="E1195" i="1"/>
  <c r="G1195" i="1"/>
  <c r="G777" i="1"/>
  <c r="E777" i="1"/>
  <c r="G2212" i="1"/>
  <c r="E2212" i="1"/>
  <c r="H2134" i="1"/>
  <c r="I2134" i="1" s="1"/>
  <c r="F2134" i="1"/>
  <c r="F1332" i="1"/>
  <c r="H1332" i="1" s="1"/>
  <c r="I1332" i="1" s="1"/>
  <c r="D2637" i="1"/>
  <c r="F3152" i="1"/>
  <c r="H3152" i="1"/>
  <c r="I3152" i="1" s="1"/>
  <c r="E832" i="1"/>
  <c r="G832" i="1"/>
  <c r="F2092" i="1"/>
  <c r="H2092" i="1" s="1"/>
  <c r="I2092" i="1" s="1"/>
  <c r="G2707" i="1"/>
  <c r="E2707" i="1"/>
  <c r="G2622" i="1"/>
  <c r="E2622" i="1"/>
  <c r="E668" i="1"/>
  <c r="G668" i="1"/>
  <c r="E691" i="1"/>
  <c r="G691" i="1"/>
  <c r="F1122" i="1"/>
  <c r="H1122" i="1" s="1"/>
  <c r="I1122" i="1" s="1"/>
  <c r="E2337" i="1"/>
  <c r="G2337" i="1"/>
  <c r="F308" i="1"/>
  <c r="H308" i="1" s="1"/>
  <c r="I308" i="1" s="1"/>
  <c r="D2015" i="1"/>
  <c r="F2230" i="1"/>
  <c r="H2230" i="1" s="1"/>
  <c r="I2230" i="1" s="1"/>
  <c r="D1744" i="1"/>
  <c r="F2161" i="1"/>
  <c r="H2161" i="1"/>
  <c r="I2161" i="1" s="1"/>
  <c r="F2136" i="1"/>
  <c r="H2136" i="1" s="1"/>
  <c r="I2136" i="1" s="1"/>
  <c r="E563" i="1"/>
  <c r="G563" i="1"/>
  <c r="E896" i="1"/>
  <c r="G896" i="1"/>
  <c r="G1338" i="1"/>
  <c r="E1338" i="1"/>
  <c r="D1339" i="1"/>
  <c r="E3054" i="1"/>
  <c r="G3054" i="1"/>
  <c r="G1458" i="1"/>
  <c r="E1458" i="1"/>
  <c r="F1711" i="1"/>
  <c r="H1711" i="1"/>
  <c r="I1711" i="1" s="1"/>
  <c r="E2283" i="1"/>
  <c r="G2283" i="1"/>
  <c r="F2193" i="1"/>
  <c r="H2193" i="1" s="1"/>
  <c r="I2193" i="1" s="1"/>
  <c r="G2522" i="1"/>
  <c r="E2522" i="1"/>
  <c r="D779" i="1"/>
  <c r="G1960" i="1"/>
  <c r="E1960" i="1"/>
  <c r="H734" i="1"/>
  <c r="I734" i="1" s="1"/>
  <c r="F734" i="1"/>
  <c r="G2923" i="1"/>
  <c r="E2923" i="1"/>
  <c r="G234" i="1"/>
  <c r="E234" i="1"/>
  <c r="F2107" i="1"/>
  <c r="H2107" i="1" s="1"/>
  <c r="I2107" i="1" s="1"/>
  <c r="H2122" i="1"/>
  <c r="I2122" i="1" s="1"/>
  <c r="F2122" i="1"/>
  <c r="G1073" i="1"/>
  <c r="E1073" i="1"/>
  <c r="H2342" i="1"/>
  <c r="I2342" i="1" s="1"/>
  <c r="F2342" i="1"/>
  <c r="E2624" i="1"/>
  <c r="G2624" i="1"/>
  <c r="E928" i="1"/>
  <c r="G928" i="1"/>
  <c r="F3078" i="1"/>
  <c r="H3078" i="1" s="1"/>
  <c r="I3078" i="1" s="1"/>
  <c r="H3067" i="1"/>
  <c r="I3067" i="1" s="1"/>
  <c r="F3067" i="1"/>
  <c r="E3000" i="1"/>
  <c r="G3000" i="1"/>
  <c r="H774" i="1"/>
  <c r="I774" i="1" s="1"/>
  <c r="F774" i="1"/>
  <c r="E1598" i="1"/>
  <c r="G1598" i="1"/>
  <c r="H2581" i="1"/>
  <c r="I2581" i="1" s="1"/>
  <c r="F2581" i="1"/>
  <c r="G43" i="1"/>
  <c r="E43" i="1"/>
  <c r="H2229" i="1"/>
  <c r="I2229" i="1" s="1"/>
  <c r="F2229" i="1"/>
  <c r="G2966" i="1"/>
  <c r="E2966" i="1"/>
  <c r="E2297" i="1"/>
  <c r="G2297" i="1"/>
  <c r="F354" i="1"/>
  <c r="H354" i="1" s="1"/>
  <c r="I354" i="1" s="1"/>
  <c r="E2257" i="1"/>
  <c r="G2257" i="1"/>
  <c r="D2258" i="1"/>
  <c r="G1924" i="1"/>
  <c r="E1924" i="1"/>
  <c r="F1918" i="1"/>
  <c r="H1918" i="1" s="1"/>
  <c r="I1918" i="1" s="1"/>
  <c r="E2210" i="1"/>
  <c r="G2210" i="1"/>
  <c r="G1455" i="1"/>
  <c r="E1455" i="1"/>
  <c r="G3118" i="1"/>
  <c r="E3118" i="1"/>
  <c r="D510" i="1"/>
  <c r="F1940" i="1"/>
  <c r="H1940" i="1" s="1"/>
  <c r="I1940" i="1" s="1"/>
  <c r="G927" i="1"/>
  <c r="E927" i="1"/>
  <c r="G3050" i="1"/>
  <c r="E3050" i="1"/>
  <c r="H1891" i="1"/>
  <c r="I1891" i="1" s="1"/>
  <c r="F1891" i="1"/>
  <c r="F2248" i="1"/>
  <c r="H2248" i="1"/>
  <c r="I2248" i="1" s="1"/>
  <c r="H1579" i="1"/>
  <c r="I1579" i="1" s="1"/>
  <c r="F1579" i="1"/>
  <c r="F709" i="1"/>
  <c r="H709" i="1" s="1"/>
  <c r="I709" i="1" s="1"/>
  <c r="G3083" i="1"/>
  <c r="E3083" i="1"/>
  <c r="F2159" i="1"/>
  <c r="H2159" i="1" s="1"/>
  <c r="I2159" i="1" s="1"/>
  <c r="D2255" i="1"/>
  <c r="H1901" i="1"/>
  <c r="I1901" i="1" s="1"/>
  <c r="F1901" i="1"/>
  <c r="G1286" i="1"/>
  <c r="E1286" i="1"/>
  <c r="E4" i="1"/>
  <c r="G4" i="1"/>
  <c r="G2788" i="1"/>
  <c r="E2788" i="1"/>
  <c r="H2073" i="1"/>
  <c r="I2073" i="1" s="1"/>
  <c r="F2073" i="1"/>
  <c r="G1190" i="1"/>
  <c r="E1190" i="1"/>
  <c r="E1511" i="1"/>
  <c r="G1511" i="1"/>
  <c r="F735" i="1"/>
  <c r="H735" i="1" s="1"/>
  <c r="I735" i="1" s="1"/>
  <c r="G1836" i="1"/>
  <c r="E1836" i="1"/>
  <c r="G926" i="1"/>
  <c r="E926" i="1"/>
  <c r="D311" i="1"/>
  <c r="F1583" i="1"/>
  <c r="H1583" i="1" s="1"/>
  <c r="I1583" i="1" s="1"/>
  <c r="F1947" i="1"/>
  <c r="H1947" i="1" s="1"/>
  <c r="I1947" i="1" s="1"/>
  <c r="E621" i="1"/>
  <c r="G621" i="1"/>
  <c r="H2726" i="1"/>
  <c r="I2726" i="1" s="1"/>
  <c r="F2726" i="1"/>
  <c r="G364" i="1"/>
  <c r="E364" i="1"/>
  <c r="D644" i="1"/>
  <c r="F660" i="1"/>
  <c r="H660" i="1" s="1"/>
  <c r="I660" i="1" s="1"/>
  <c r="F2868" i="1"/>
  <c r="H2868" i="1" s="1"/>
  <c r="I2868" i="1" s="1"/>
  <c r="F3033" i="1"/>
  <c r="H3033" i="1" s="1"/>
  <c r="I3033" i="1" s="1"/>
  <c r="G783" i="1"/>
  <c r="E783" i="1"/>
  <c r="F722" i="1"/>
  <c r="H722" i="1" s="1"/>
  <c r="I722" i="1" s="1"/>
  <c r="E3082" i="1"/>
  <c r="G3082" i="1"/>
  <c r="G876" i="1"/>
  <c r="E876" i="1"/>
  <c r="E2567" i="1"/>
  <c r="G2567" i="1"/>
  <c r="F2609" i="1"/>
  <c r="H2609" i="1" s="1"/>
  <c r="I2609" i="1" s="1"/>
  <c r="G2332" i="1"/>
  <c r="E2332" i="1"/>
  <c r="G1844" i="1"/>
  <c r="E1844" i="1"/>
  <c r="F2101" i="1"/>
  <c r="H2101" i="1"/>
  <c r="I2101" i="1" s="1"/>
  <c r="G1285" i="1"/>
  <c r="E1285" i="1"/>
  <c r="G3" i="1"/>
  <c r="E3" i="1"/>
  <c r="D61" i="1"/>
  <c r="G556" i="1"/>
  <c r="E556" i="1"/>
  <c r="D2713" i="1"/>
  <c r="D992" i="1"/>
  <c r="G339" i="1"/>
  <c r="E339" i="1"/>
  <c r="E1681" i="1"/>
  <c r="G1681" i="1"/>
  <c r="D1953" i="1"/>
  <c r="E741" i="1"/>
  <c r="G741" i="1"/>
  <c r="G50" i="1"/>
  <c r="E50" i="1"/>
  <c r="F3010" i="1"/>
  <c r="H3010" i="1" s="1"/>
  <c r="I3010" i="1" s="1"/>
  <c r="F2144" i="1"/>
  <c r="H2144" i="1"/>
  <c r="I2144" i="1" s="1"/>
  <c r="F725" i="1"/>
  <c r="H725" i="1" s="1"/>
  <c r="I725" i="1" s="1"/>
  <c r="H2417" i="1"/>
  <c r="I2417" i="1" s="1"/>
  <c r="F2417" i="1"/>
  <c r="F2039" i="1"/>
  <c r="H2039" i="1" s="1"/>
  <c r="I2039" i="1" s="1"/>
  <c r="D265" i="1"/>
  <c r="F2195" i="1"/>
  <c r="H2195" i="1" s="1"/>
  <c r="I2195" i="1" s="1"/>
  <c r="H3046" i="1"/>
  <c r="I3046" i="1" s="1"/>
  <c r="F3046" i="1"/>
  <c r="G1742" i="1"/>
  <c r="E1742" i="1"/>
  <c r="G2612" i="1"/>
  <c r="E2612" i="1"/>
  <c r="D2613" i="1"/>
  <c r="F1922" i="1"/>
  <c r="H1922" i="1" s="1"/>
  <c r="I1922" i="1" s="1"/>
  <c r="H3003" i="1"/>
  <c r="I3003" i="1" s="1"/>
  <c r="F3003" i="1"/>
  <c r="F1879" i="1"/>
  <c r="H1879" i="1"/>
  <c r="I1879" i="1" s="1"/>
  <c r="F2424" i="1"/>
  <c r="H2424" i="1"/>
  <c r="I2424" i="1" s="1"/>
  <c r="F2861" i="1"/>
  <c r="H2861" i="1"/>
  <c r="I2861" i="1" s="1"/>
  <c r="H1578" i="1"/>
  <c r="I1578" i="1" s="1"/>
  <c r="F1578" i="1"/>
  <c r="E1776" i="1"/>
  <c r="G1776" i="1"/>
  <c r="G837" i="1"/>
  <c r="E837" i="1"/>
  <c r="F1245" i="1"/>
  <c r="H1245" i="1" s="1"/>
  <c r="I1245" i="1" s="1"/>
  <c r="H3062" i="1"/>
  <c r="I3062" i="1" s="1"/>
  <c r="F3062" i="1"/>
  <c r="E1625" i="1"/>
  <c r="G1625" i="1"/>
  <c r="F1887" i="1"/>
  <c r="H1887" i="1"/>
  <c r="I1887" i="1" s="1"/>
  <c r="E731" i="1"/>
  <c r="G731" i="1"/>
  <c r="H2024" i="1"/>
  <c r="I2024" i="1" s="1"/>
  <c r="F2024" i="1"/>
  <c r="G3150" i="1"/>
  <c r="E3150" i="1"/>
  <c r="E2241" i="1"/>
  <c r="G2241" i="1"/>
  <c r="G2097" i="1"/>
  <c r="E2097" i="1"/>
  <c r="D2098" i="1"/>
  <c r="F2632" i="1"/>
  <c r="H2632" i="1"/>
  <c r="I2632" i="1" s="1"/>
  <c r="E1753" i="1"/>
  <c r="G1753" i="1"/>
  <c r="G1500" i="1"/>
  <c r="E1500" i="1"/>
  <c r="G1839" i="1"/>
  <c r="E1839" i="1"/>
  <c r="D1840" i="1"/>
  <c r="E723" i="1"/>
  <c r="G723" i="1"/>
  <c r="E2834" i="1"/>
  <c r="G2834" i="1"/>
  <c r="G671" i="1"/>
  <c r="E671" i="1"/>
  <c r="G2943" i="1"/>
  <c r="E2943" i="1"/>
  <c r="D2944" i="1"/>
  <c r="F2352" i="1"/>
  <c r="H2352" i="1" s="1"/>
  <c r="I2352" i="1" s="1"/>
  <c r="F2272" i="1"/>
  <c r="H2272" i="1"/>
  <c r="I2272" i="1" s="1"/>
  <c r="F2891" i="1"/>
  <c r="H2891" i="1" s="1"/>
  <c r="I2891" i="1" s="1"/>
  <c r="E2681" i="1"/>
  <c r="G2681" i="1"/>
  <c r="E2394" i="1"/>
  <c r="G2394" i="1"/>
  <c r="F1802" i="1"/>
  <c r="H1802" i="1" s="1"/>
  <c r="I1802" i="1" s="1"/>
  <c r="G2294" i="1"/>
  <c r="E2294" i="1"/>
  <c r="F3027" i="1"/>
  <c r="H3027" i="1"/>
  <c r="I3027" i="1" s="1"/>
  <c r="G1820" i="1"/>
  <c r="E1820" i="1"/>
  <c r="F2191" i="1"/>
  <c r="H2191" i="1" s="1"/>
  <c r="I2191" i="1" s="1"/>
  <c r="G2117" i="1"/>
  <c r="E2117" i="1"/>
  <c r="F1096" i="1"/>
  <c r="H1096" i="1" s="1"/>
  <c r="I1096" i="1" s="1"/>
  <c r="H39" i="1"/>
  <c r="I39" i="1" s="1"/>
  <c r="F39" i="1"/>
  <c r="G1983" i="1"/>
  <c r="E1983" i="1"/>
  <c r="D1984" i="1"/>
  <c r="G2620" i="1"/>
  <c r="E2620" i="1"/>
  <c r="G2715" i="1"/>
  <c r="E2715" i="1"/>
  <c r="D2716" i="1"/>
  <c r="G2647" i="1"/>
  <c r="E2647" i="1"/>
  <c r="G1093" i="1"/>
  <c r="E1093" i="1"/>
  <c r="F2004" i="1"/>
  <c r="H2004" i="1" s="1"/>
  <c r="I2004" i="1" s="1"/>
  <c r="G2627" i="1"/>
  <c r="E2627" i="1"/>
  <c r="E2091" i="1"/>
  <c r="G2091" i="1"/>
  <c r="H1845" i="1"/>
  <c r="I1845" i="1" s="1"/>
  <c r="F1845" i="1"/>
  <c r="F1366" i="1"/>
  <c r="H1366" i="1"/>
  <c r="I1366" i="1" s="1"/>
  <c r="F873" i="1"/>
  <c r="H873" i="1" s="1"/>
  <c r="I873" i="1" s="1"/>
  <c r="E2543" i="1"/>
  <c r="G2543" i="1"/>
  <c r="E2250" i="1"/>
  <c r="G2250" i="1"/>
  <c r="G998" i="1"/>
  <c r="E998" i="1"/>
  <c r="E1268" i="1"/>
  <c r="G1268" i="1"/>
  <c r="E245" i="1"/>
  <c r="G245" i="1"/>
  <c r="H3075" i="1"/>
  <c r="I3075" i="1" s="1"/>
  <c r="F3075" i="1"/>
  <c r="D766" i="1"/>
  <c r="F38" i="1"/>
  <c r="H38" i="1" s="1"/>
  <c r="I38" i="1" s="1"/>
  <c r="F3052" i="1"/>
  <c r="H3052" i="1" s="1"/>
  <c r="I3052" i="1" s="1"/>
  <c r="D2682" i="1"/>
  <c r="G303" i="1"/>
  <c r="E303" i="1"/>
  <c r="G3072" i="1"/>
  <c r="E3072" i="1"/>
  <c r="G2696" i="1"/>
  <c r="E2696" i="1"/>
  <c r="F2321" i="1"/>
  <c r="H2321" i="1"/>
  <c r="I2321" i="1" s="1"/>
  <c r="H1779" i="1"/>
  <c r="I1779" i="1" s="1"/>
  <c r="F1779" i="1"/>
  <c r="G1533" i="1"/>
  <c r="E1533" i="1"/>
  <c r="G1003" i="1"/>
  <c r="E1003" i="1"/>
  <c r="F699" i="1"/>
  <c r="H699" i="1"/>
  <c r="I699" i="1" s="1"/>
  <c r="G2408" i="1"/>
  <c r="E2408" i="1"/>
  <c r="E2012" i="1"/>
  <c r="G2012" i="1"/>
  <c r="E833" i="1"/>
  <c r="G833" i="1"/>
  <c r="G1966" i="1"/>
  <c r="E1966" i="1"/>
  <c r="H2350" i="1"/>
  <c r="I2350" i="1" s="1"/>
  <c r="F2350" i="1"/>
  <c r="F985" i="1"/>
  <c r="H985" i="1" s="1"/>
  <c r="I985" i="1" s="1"/>
  <c r="H1956" i="1"/>
  <c r="I1956" i="1" s="1"/>
  <c r="F1956" i="1"/>
  <c r="G1021" i="1"/>
  <c r="E1021" i="1"/>
  <c r="H2299" i="1"/>
  <c r="I2299" i="1" s="1"/>
  <c r="F2299" i="1"/>
  <c r="F888" i="1"/>
  <c r="H888" i="1"/>
  <c r="I888" i="1" s="1"/>
  <c r="G2287" i="1"/>
  <c r="E2287" i="1"/>
  <c r="F1546" i="1"/>
  <c r="H1546" i="1" s="1"/>
  <c r="I1546" i="1" s="1"/>
  <c r="G501" i="1"/>
  <c r="E501" i="1"/>
  <c r="F1482" i="1"/>
  <c r="H1482" i="1" s="1"/>
  <c r="I1482" i="1" s="1"/>
  <c r="D1265" i="1"/>
  <c r="F2739" i="1"/>
  <c r="H2739" i="1" s="1"/>
  <c r="I2739" i="1" s="1"/>
  <c r="F2328" i="1"/>
  <c r="H2328" i="1"/>
  <c r="I2328" i="1" s="1"/>
  <c r="G712" i="1"/>
  <c r="E712" i="1"/>
  <c r="G2741" i="1"/>
  <c r="E2741" i="1"/>
  <c r="G2646" i="1"/>
  <c r="E2646" i="1"/>
  <c r="E2083" i="1"/>
  <c r="G2083" i="1"/>
  <c r="H1957" i="1"/>
  <c r="I1957" i="1" s="1"/>
  <c r="F1957" i="1"/>
  <c r="F2151" i="1"/>
  <c r="H2151" i="1" s="1"/>
  <c r="I2151" i="1" s="1"/>
  <c r="F1833" i="1"/>
  <c r="H1833" i="1" s="1"/>
  <c r="I1833" i="1" s="1"/>
  <c r="G1395" i="1"/>
  <c r="E1395" i="1"/>
  <c r="F1464" i="1"/>
  <c r="H1464" i="1" s="1"/>
  <c r="I1464" i="1" s="1"/>
  <c r="F2055" i="1"/>
  <c r="H2055" i="1" s="1"/>
  <c r="I2055" i="1" s="1"/>
  <c r="G1378" i="1"/>
  <c r="E1378" i="1"/>
  <c r="G902" i="1"/>
  <c r="E902" i="1"/>
  <c r="H1677" i="1"/>
  <c r="I1677" i="1" s="1"/>
  <c r="F1677" i="1"/>
  <c r="G1002" i="1"/>
  <c r="E1002" i="1"/>
  <c r="E764" i="1"/>
  <c r="G764" i="1"/>
  <c r="F2131" i="1"/>
  <c r="H2131" i="1" s="1"/>
  <c r="I2131" i="1" s="1"/>
  <c r="G784" i="1"/>
  <c r="E784" i="1"/>
  <c r="G2662" i="1"/>
  <c r="E2662" i="1"/>
  <c r="E562" i="1"/>
  <c r="G562" i="1"/>
  <c r="F1337" i="1"/>
  <c r="H1337" i="1" s="1"/>
  <c r="I1337" i="1" s="1"/>
  <c r="H2334" i="1"/>
  <c r="I2334" i="1" s="1"/>
  <c r="F2334" i="1"/>
  <c r="G565" i="1"/>
  <c r="E565" i="1"/>
  <c r="F2163" i="1"/>
  <c r="H2163" i="1" s="1"/>
  <c r="I2163" i="1" s="1"/>
  <c r="D270" i="1"/>
  <c r="G1247" i="1"/>
  <c r="E1247" i="1"/>
  <c r="G3155" i="1"/>
  <c r="E3155" i="1"/>
  <c r="D3156" i="1"/>
  <c r="G1671" i="1"/>
  <c r="E1671" i="1"/>
  <c r="D2295" i="1"/>
  <c r="H1472" i="1"/>
  <c r="I1472" i="1" s="1"/>
  <c r="F1472" i="1"/>
  <c r="E2187" i="1"/>
  <c r="G2187" i="1"/>
  <c r="H2852" i="1"/>
  <c r="I2852" i="1" s="1"/>
  <c r="F2852" i="1"/>
  <c r="G291" i="1"/>
  <c r="E291" i="1"/>
  <c r="D292" i="1"/>
  <c r="F1656" i="1"/>
  <c r="H1656" i="1" s="1"/>
  <c r="I1656" i="1" s="1"/>
  <c r="G3144" i="1"/>
  <c r="E3144" i="1"/>
  <c r="G2010" i="1"/>
  <c r="E2010" i="1"/>
  <c r="G2082" i="1"/>
  <c r="E2082" i="1"/>
  <c r="D1475" i="1"/>
  <c r="F2988" i="1"/>
  <c r="H2988" i="1"/>
  <c r="I2988" i="1" s="1"/>
  <c r="G2026" i="1"/>
  <c r="E2026" i="1"/>
  <c r="G2063" i="1"/>
  <c r="E2063" i="1"/>
  <c r="E2698" i="1"/>
  <c r="G2698" i="1"/>
  <c r="F1273" i="1"/>
  <c r="H1273" i="1" s="1"/>
  <c r="I1273" i="1" s="1"/>
  <c r="E2972" i="1"/>
  <c r="G2972" i="1"/>
  <c r="D2973" i="1"/>
  <c r="D2361" i="1"/>
  <c r="H42" i="1"/>
  <c r="I42" i="1" s="1"/>
  <c r="F42" i="1"/>
  <c r="E701" i="1"/>
  <c r="G701" i="1"/>
  <c r="G2219" i="1"/>
  <c r="E2219" i="1"/>
  <c r="G2694" i="1"/>
  <c r="E2694" i="1"/>
  <c r="E2672" i="1"/>
  <c r="G2672" i="1"/>
  <c r="G2521" i="1"/>
  <c r="E2521" i="1"/>
  <c r="G1014" i="1"/>
  <c r="E1014" i="1"/>
  <c r="D1015" i="1"/>
  <c r="G1755" i="1"/>
  <c r="E1755" i="1"/>
  <c r="G2789" i="1"/>
  <c r="E2789" i="1"/>
  <c r="F2048" i="1"/>
  <c r="H2048" i="1" s="1"/>
  <c r="I2048" i="1" s="1"/>
  <c r="G1528" i="1"/>
  <c r="E1528" i="1"/>
  <c r="G2635" i="1"/>
  <c r="E2635" i="1"/>
  <c r="G2704" i="1"/>
  <c r="E2704" i="1"/>
  <c r="E1955" i="1"/>
  <c r="G1955" i="1"/>
  <c r="E1315" i="1"/>
  <c r="G1315" i="1"/>
  <c r="E1632" i="1"/>
  <c r="G1632" i="1"/>
  <c r="G1022" i="1"/>
  <c r="E1022" i="1"/>
  <c r="G1069" i="1"/>
  <c r="E1069" i="1"/>
  <c r="G1936" i="1"/>
  <c r="E1936" i="1"/>
  <c r="F3158" i="1"/>
  <c r="H3158" i="1" s="1"/>
  <c r="I3158" i="1" s="1"/>
  <c r="G507" i="1"/>
  <c r="E507" i="1"/>
  <c r="D508" i="1"/>
  <c r="E717" i="1"/>
  <c r="G717" i="1"/>
  <c r="D897" i="1"/>
  <c r="F2227" i="1"/>
  <c r="H2227" i="1" s="1"/>
  <c r="I2227" i="1" s="1"/>
  <c r="G1057" i="1"/>
  <c r="E1057" i="1"/>
  <c r="F2068" i="1"/>
  <c r="H2068" i="1" s="1"/>
  <c r="I2068" i="1" s="1"/>
  <c r="F2756" i="1"/>
  <c r="H2756" i="1" s="1"/>
  <c r="I2756" i="1" s="1"/>
  <c r="F1834" i="1"/>
  <c r="H1834" i="1" s="1"/>
  <c r="I1834" i="1" s="1"/>
  <c r="E498" i="1"/>
  <c r="G498" i="1"/>
  <c r="G2333" i="1"/>
  <c r="E2333" i="1"/>
  <c r="F1709" i="1"/>
  <c r="H1709" i="1" s="1"/>
  <c r="I1709" i="1" s="1"/>
  <c r="F2578" i="1"/>
  <c r="H2578" i="1"/>
  <c r="I2578" i="1" s="1"/>
  <c r="G624" i="1"/>
  <c r="E624" i="1"/>
  <c r="G776" i="1"/>
  <c r="E776" i="1"/>
  <c r="F2960" i="1"/>
  <c r="H2960" i="1" s="1"/>
  <c r="I2960" i="1" s="1"/>
  <c r="F2932" i="1"/>
  <c r="H2932" i="1"/>
  <c r="I2932" i="1" s="1"/>
  <c r="E2330" i="1"/>
  <c r="G2330" i="1"/>
  <c r="G3108" i="1"/>
  <c r="E3108" i="1"/>
  <c r="G2634" i="1"/>
  <c r="E2634" i="1"/>
  <c r="G2556" i="1"/>
  <c r="E2556" i="1"/>
  <c r="G46" i="1"/>
  <c r="E46" i="1"/>
  <c r="G617" i="1"/>
  <c r="E617" i="1"/>
  <c r="F2040" i="1"/>
  <c r="H2040" i="1" s="1"/>
  <c r="I2040" i="1" s="1"/>
  <c r="G1938" i="1"/>
  <c r="E1938" i="1"/>
  <c r="H1352" i="1"/>
  <c r="I1352" i="1" s="1"/>
  <c r="F1352" i="1"/>
  <c r="G1998" i="1"/>
  <c r="E1998" i="1"/>
  <c r="D2017" i="1"/>
  <c r="F2102" i="1"/>
  <c r="H2102" i="1"/>
  <c r="I2102" i="1" s="1"/>
  <c r="G1104" i="1"/>
  <c r="E1104" i="1"/>
  <c r="E2487" i="1"/>
  <c r="G2487" i="1"/>
  <c r="G1773" i="1"/>
  <c r="E1773" i="1"/>
  <c r="F1843" i="1"/>
  <c r="H1843" i="1" s="1"/>
  <c r="I1843" i="1" s="1"/>
  <c r="F622" i="1"/>
  <c r="H622" i="1" s="1"/>
  <c r="I622" i="1" s="1"/>
  <c r="F3157" i="1"/>
  <c r="H3157" i="1" s="1"/>
  <c r="I3157" i="1" s="1"/>
  <c r="G639" i="1"/>
  <c r="E639" i="1"/>
  <c r="E3106" i="1"/>
  <c r="G3106" i="1"/>
  <c r="H2878" i="1"/>
  <c r="I2878" i="1" s="1"/>
  <c r="F2878" i="1"/>
  <c r="G2262" i="1"/>
  <c r="E2262" i="1"/>
  <c r="H1754" i="1"/>
  <c r="I1754" i="1" s="1"/>
  <c r="F1754" i="1"/>
  <c r="G686" i="1"/>
  <c r="E686" i="1"/>
  <c r="D298" i="1"/>
  <c r="H2323" i="1"/>
  <c r="I2323" i="1" s="1"/>
  <c r="F2323" i="1"/>
  <c r="F2070" i="1"/>
  <c r="H2070" i="1" s="1"/>
  <c r="I2070" i="1" s="1"/>
  <c r="G2533" i="1"/>
  <c r="E2533" i="1"/>
  <c r="F2888" i="1"/>
  <c r="H2888" i="1" s="1"/>
  <c r="I2888" i="1" s="1"/>
  <c r="H2207" i="1"/>
  <c r="I2207" i="1" s="1"/>
  <c r="F2207" i="1"/>
  <c r="F1790" i="1"/>
  <c r="H1790" i="1" s="1"/>
  <c r="I1790" i="1" s="1"/>
  <c r="D1105" i="1"/>
  <c r="F2611" i="1"/>
  <c r="H2611" i="1" s="1"/>
  <c r="I2611" i="1" s="1"/>
  <c r="F2853" i="1"/>
  <c r="H2853" i="1" s="1"/>
  <c r="I2853" i="1" s="1"/>
  <c r="F893" i="1"/>
  <c r="H893" i="1" s="1"/>
  <c r="I893" i="1" s="1"/>
  <c r="D1394" i="1"/>
  <c r="G1333" i="1"/>
  <c r="E1333" i="1"/>
  <c r="F52" i="1"/>
  <c r="H52" i="1"/>
  <c r="I52" i="1" s="1"/>
  <c r="H2331" i="1"/>
  <c r="I2331" i="1" s="1"/>
  <c r="F2331" i="1"/>
  <c r="F1269" i="1"/>
  <c r="H1269" i="1" s="1"/>
  <c r="I1269" i="1" s="1"/>
  <c r="F2737" i="1"/>
  <c r="H2737" i="1"/>
  <c r="I2737" i="1" s="1"/>
  <c r="F1333" i="1" l="1"/>
  <c r="H1333" i="1" s="1"/>
  <c r="I1333" i="1" s="1"/>
  <c r="F2533" i="1"/>
  <c r="H2533" i="1" s="1"/>
  <c r="I2533" i="1" s="1"/>
  <c r="F3106" i="1"/>
  <c r="H3106" i="1" s="1"/>
  <c r="I3106" i="1" s="1"/>
  <c r="F2634" i="1"/>
  <c r="H2634" i="1" s="1"/>
  <c r="I2634" i="1" s="1"/>
  <c r="E897" i="1"/>
  <c r="G897" i="1"/>
  <c r="F1936" i="1"/>
  <c r="H1936" i="1" s="1"/>
  <c r="I1936" i="1" s="1"/>
  <c r="F1528" i="1"/>
  <c r="H1528" i="1" s="1"/>
  <c r="I1528" i="1" s="1"/>
  <c r="G1015" i="1"/>
  <c r="E1015" i="1"/>
  <c r="E2973" i="1"/>
  <c r="G2973" i="1"/>
  <c r="D2974" i="1"/>
  <c r="F2010" i="1"/>
  <c r="H2010" i="1" s="1"/>
  <c r="I2010" i="1" s="1"/>
  <c r="F1671" i="1"/>
  <c r="H1671" i="1" s="1"/>
  <c r="I1671" i="1" s="1"/>
  <c r="F1378" i="1"/>
  <c r="H1378" i="1" s="1"/>
  <c r="I1378" i="1" s="1"/>
  <c r="F2646" i="1"/>
  <c r="H2646" i="1" s="1"/>
  <c r="I2646" i="1" s="1"/>
  <c r="F245" i="1"/>
  <c r="H245" i="1" s="1"/>
  <c r="I245" i="1" s="1"/>
  <c r="H2543" i="1"/>
  <c r="I2543" i="1" s="1"/>
  <c r="F2543" i="1"/>
  <c r="F2091" i="1"/>
  <c r="H2091" i="1" s="1"/>
  <c r="I2091" i="1" s="1"/>
  <c r="F837" i="1"/>
  <c r="H837" i="1" s="1"/>
  <c r="I837" i="1" s="1"/>
  <c r="G2613" i="1"/>
  <c r="E2613" i="1"/>
  <c r="D2614" i="1"/>
  <c r="G1953" i="1"/>
  <c r="E1953" i="1"/>
  <c r="H1844" i="1"/>
  <c r="I1844" i="1" s="1"/>
  <c r="F1844" i="1"/>
  <c r="H876" i="1"/>
  <c r="I876" i="1" s="1"/>
  <c r="F876" i="1"/>
  <c r="F3000" i="1"/>
  <c r="H3000" i="1" s="1"/>
  <c r="I3000" i="1" s="1"/>
  <c r="F2624" i="1"/>
  <c r="H2624" i="1"/>
  <c r="I2624" i="1" s="1"/>
  <c r="F2337" i="1"/>
  <c r="H2337" i="1" s="1"/>
  <c r="I2337" i="1" s="1"/>
  <c r="H777" i="1"/>
  <c r="I777" i="1" s="1"/>
  <c r="F777" i="1"/>
  <c r="F1318" i="1"/>
  <c r="H1318" i="1" s="1"/>
  <c r="I1318" i="1" s="1"/>
  <c r="F2526" i="1"/>
  <c r="H2526" i="1"/>
  <c r="I2526" i="1" s="1"/>
  <c r="F1888" i="1"/>
  <c r="H1888" i="1" s="1"/>
  <c r="I1888" i="1" s="1"/>
  <c r="F1687" i="1"/>
  <c r="H1687" i="1" s="1"/>
  <c r="I1687" i="1" s="1"/>
  <c r="F2545" i="1"/>
  <c r="H2545" i="1" s="1"/>
  <c r="I2545" i="1" s="1"/>
  <c r="E2786" i="1"/>
  <c r="G2786" i="1"/>
  <c r="H3049" i="1"/>
  <c r="I3049" i="1" s="1"/>
  <c r="F3049" i="1"/>
  <c r="H2763" i="1"/>
  <c r="I2763" i="1" s="1"/>
  <c r="F2763" i="1"/>
  <c r="G2962" i="1"/>
  <c r="E2962" i="1"/>
  <c r="D2963" i="1"/>
  <c r="F1476" i="1"/>
  <c r="H1476" i="1" s="1"/>
  <c r="I1476" i="1" s="1"/>
  <c r="F1657" i="1"/>
  <c r="H1657" i="1" s="1"/>
  <c r="I1657" i="1" s="1"/>
  <c r="F1765" i="1"/>
  <c r="H1765" i="1" s="1"/>
  <c r="I1765" i="1" s="1"/>
  <c r="H1215" i="1"/>
  <c r="I1215" i="1" s="1"/>
  <c r="F1215" i="1"/>
  <c r="F2084" i="1"/>
  <c r="H2084" i="1" s="1"/>
  <c r="I2084" i="1" s="1"/>
  <c r="F903" i="1"/>
  <c r="H903" i="1"/>
  <c r="I903" i="1" s="1"/>
  <c r="G2893" i="1"/>
  <c r="D2894" i="1"/>
  <c r="E2893" i="1"/>
  <c r="F2233" i="1"/>
  <c r="H2233" i="1"/>
  <c r="I2233" i="1" s="1"/>
  <c r="H3094" i="1"/>
  <c r="I3094" i="1" s="1"/>
  <c r="F3094" i="1"/>
  <c r="H1641" i="1"/>
  <c r="I1641" i="1" s="1"/>
  <c r="F1641" i="1"/>
  <c r="G2304" i="1"/>
  <c r="E2304" i="1"/>
  <c r="G1540" i="1"/>
  <c r="E1540" i="1"/>
  <c r="D1541" i="1"/>
  <c r="F1056" i="1"/>
  <c r="H1056" i="1" s="1"/>
  <c r="I1056" i="1" s="1"/>
  <c r="F2164" i="1"/>
  <c r="H2164" i="1" s="1"/>
  <c r="I2164" i="1" s="1"/>
  <c r="H2555" i="1"/>
  <c r="I2555" i="1" s="1"/>
  <c r="F2555" i="1"/>
  <c r="F2883" i="1"/>
  <c r="H2883" i="1"/>
  <c r="I2883" i="1" s="1"/>
  <c r="F2235" i="1"/>
  <c r="H2235" i="1" s="1"/>
  <c r="I2235" i="1" s="1"/>
  <c r="F1499" i="1"/>
  <c r="H1499" i="1" s="1"/>
  <c r="I1499" i="1" s="1"/>
  <c r="H2621" i="1"/>
  <c r="I2621" i="1" s="1"/>
  <c r="F2621" i="1"/>
  <c r="F2285" i="1"/>
  <c r="H2285" i="1" s="1"/>
  <c r="I2285" i="1" s="1"/>
  <c r="F2742" i="1"/>
  <c r="H2742" i="1" s="1"/>
  <c r="I2742" i="1" s="1"/>
  <c r="F2308" i="1"/>
  <c r="H2308" i="1" s="1"/>
  <c r="I2308" i="1" s="1"/>
  <c r="H2586" i="1"/>
  <c r="I2586" i="1" s="1"/>
  <c r="F2586" i="1"/>
  <c r="F1302" i="1"/>
  <c r="H1302" i="1" s="1"/>
  <c r="I1302" i="1" s="1"/>
  <c r="E2656" i="1"/>
  <c r="G2656" i="1"/>
  <c r="F1942" i="1"/>
  <c r="H1942" i="1" s="1"/>
  <c r="I1942" i="1" s="1"/>
  <c r="G49" i="1"/>
  <c r="E49" i="1"/>
  <c r="F2293" i="1"/>
  <c r="H2293" i="1" s="1"/>
  <c r="I2293" i="1" s="1"/>
  <c r="F3111" i="1"/>
  <c r="H3111" i="1" s="1"/>
  <c r="I3111" i="1" s="1"/>
  <c r="F702" i="1"/>
  <c r="H702" i="1" s="1"/>
  <c r="I702" i="1" s="1"/>
  <c r="H2014" i="1"/>
  <c r="I2014" i="1" s="1"/>
  <c r="F2014" i="1"/>
  <c r="F2047" i="1"/>
  <c r="H2047" i="1" s="1"/>
  <c r="I2047" i="1" s="1"/>
  <c r="F1610" i="1"/>
  <c r="H1610" i="1"/>
  <c r="I1610" i="1" s="1"/>
  <c r="F694" i="1"/>
  <c r="H694" i="1" s="1"/>
  <c r="I694" i="1" s="1"/>
  <c r="H3038" i="1"/>
  <c r="I3038" i="1" s="1"/>
  <c r="F3038" i="1"/>
  <c r="F1600" i="1"/>
  <c r="H1600" i="1" s="1"/>
  <c r="I1600" i="1" s="1"/>
  <c r="F2404" i="1"/>
  <c r="H2404" i="1" s="1"/>
  <c r="I2404" i="1" s="1"/>
  <c r="F2474" i="1"/>
  <c r="H2474" i="1" s="1"/>
  <c r="I2474" i="1" s="1"/>
  <c r="H990" i="1"/>
  <c r="I990" i="1" s="1"/>
  <c r="F990" i="1"/>
  <c r="E2489" i="1"/>
  <c r="G2489" i="1"/>
  <c r="D2490" i="1"/>
  <c r="H2544" i="1"/>
  <c r="I2544" i="1" s="1"/>
  <c r="F2544" i="1"/>
  <c r="F2184" i="1"/>
  <c r="H2184" i="1"/>
  <c r="I2184" i="1" s="1"/>
  <c r="F890" i="1"/>
  <c r="H890" i="1"/>
  <c r="I890" i="1" s="1"/>
  <c r="F1202" i="1"/>
  <c r="H1202" i="1" s="1"/>
  <c r="I1202" i="1" s="1"/>
  <c r="H2407" i="1"/>
  <c r="I2407" i="1" s="1"/>
  <c r="F2407" i="1"/>
  <c r="F879" i="1"/>
  <c r="H879" i="1"/>
  <c r="I879" i="1" s="1"/>
  <c r="G3035" i="1"/>
  <c r="E3035" i="1"/>
  <c r="H909" i="1"/>
  <c r="I909" i="1" s="1"/>
  <c r="F909" i="1"/>
  <c r="H1028" i="1"/>
  <c r="I1028" i="1" s="1"/>
  <c r="F1028" i="1"/>
  <c r="F2594" i="1"/>
  <c r="H2594" i="1" s="1"/>
  <c r="I2594" i="1" s="1"/>
  <c r="F1075" i="1"/>
  <c r="H1075" i="1" s="1"/>
  <c r="I1075" i="1" s="1"/>
  <c r="F2935" i="1"/>
  <c r="H2935" i="1" s="1"/>
  <c r="I2935" i="1" s="1"/>
  <c r="H2933" i="1"/>
  <c r="I2933" i="1" s="1"/>
  <c r="F2933" i="1"/>
  <c r="G2180" i="1"/>
  <c r="E2180" i="1"/>
  <c r="F835" i="1"/>
  <c r="H835" i="1" s="1"/>
  <c r="I835" i="1" s="1"/>
  <c r="F505" i="1"/>
  <c r="H505" i="1" s="1"/>
  <c r="I505" i="1" s="1"/>
  <c r="F1962" i="1"/>
  <c r="H1962" i="1" s="1"/>
  <c r="I1962" i="1" s="1"/>
  <c r="F499" i="1"/>
  <c r="H499" i="1" s="1"/>
  <c r="I499" i="1" s="1"/>
  <c r="G1634" i="1"/>
  <c r="E1634" i="1"/>
  <c r="D1635" i="1"/>
  <c r="F1713" i="1"/>
  <c r="H1713" i="1" s="1"/>
  <c r="I1713" i="1" s="1"/>
  <c r="F2666" i="1"/>
  <c r="H2666" i="1"/>
  <c r="I2666" i="1" s="1"/>
  <c r="H2603" i="1"/>
  <c r="I2603" i="1" s="1"/>
  <c r="F2603" i="1"/>
  <c r="F1612" i="1"/>
  <c r="H1612" i="1" s="1"/>
  <c r="I1612" i="1" s="1"/>
  <c r="F1185" i="1"/>
  <c r="H1185" i="1" s="1"/>
  <c r="I1185" i="1" s="1"/>
  <c r="G3136" i="1"/>
  <c r="E3136" i="1"/>
  <c r="D3137" i="1"/>
  <c r="F332" i="1"/>
  <c r="H332" i="1"/>
  <c r="I332" i="1" s="1"/>
  <c r="E93" i="1"/>
  <c r="G93" i="1"/>
  <c r="D94" i="1"/>
  <c r="F3024" i="1"/>
  <c r="H3024" i="1" s="1"/>
  <c r="I3024" i="1" s="1"/>
  <c r="H310" i="1"/>
  <c r="I310" i="1" s="1"/>
  <c r="F310" i="1"/>
  <c r="F1633" i="1"/>
  <c r="H1633" i="1" s="1"/>
  <c r="I1633" i="1" s="1"/>
  <c r="F1925" i="1"/>
  <c r="H1925" i="1"/>
  <c r="I1925" i="1" s="1"/>
  <c r="F1737" i="1"/>
  <c r="H1737" i="1" s="1"/>
  <c r="I1737" i="1" s="1"/>
  <c r="F1070" i="1"/>
  <c r="H1070" i="1" s="1"/>
  <c r="I1070" i="1" s="1"/>
  <c r="F1903" i="1"/>
  <c r="H1903" i="1"/>
  <c r="I1903" i="1" s="1"/>
  <c r="F340" i="1"/>
  <c r="H340" i="1"/>
  <c r="I340" i="1" s="1"/>
  <c r="F33" i="1"/>
  <c r="H33" i="1" s="1"/>
  <c r="I33" i="1" s="1"/>
  <c r="E1024" i="1"/>
  <c r="G1024" i="1"/>
  <c r="D1025" i="1"/>
  <c r="G2602" i="1"/>
  <c r="E2602" i="1"/>
  <c r="H3055" i="1"/>
  <c r="I3055" i="1" s="1"/>
  <c r="F3055" i="1"/>
  <c r="F1727" i="1"/>
  <c r="H1727" i="1"/>
  <c r="I1727" i="1" s="1"/>
  <c r="F2553" i="1"/>
  <c r="H2553" i="1" s="1"/>
  <c r="I2553" i="1" s="1"/>
  <c r="G2356" i="1"/>
  <c r="E2356" i="1"/>
  <c r="H838" i="1"/>
  <c r="I838" i="1" s="1"/>
  <c r="F838" i="1"/>
  <c r="F1295" i="1"/>
  <c r="H1295" i="1" s="1"/>
  <c r="I1295" i="1" s="1"/>
  <c r="E1603" i="1"/>
  <c r="G1603" i="1"/>
  <c r="H1216" i="1"/>
  <c r="I1216" i="1" s="1"/>
  <c r="F1216" i="1"/>
  <c r="H971" i="1"/>
  <c r="I971" i="1" s="1"/>
  <c r="F971" i="1"/>
  <c r="G1255" i="1"/>
  <c r="E1255" i="1"/>
  <c r="D1256" i="1"/>
  <c r="F1113" i="1"/>
  <c r="H1113" i="1" s="1"/>
  <c r="I1113" i="1" s="1"/>
  <c r="G1492" i="1"/>
  <c r="E1492" i="1"/>
  <c r="G2596" i="1"/>
  <c r="E2596" i="1"/>
  <c r="F1640" i="1"/>
  <c r="H1640" i="1" s="1"/>
  <c r="I1640" i="1" s="1"/>
  <c r="E3081" i="1"/>
  <c r="G3081" i="1"/>
  <c r="F1300" i="1"/>
  <c r="H1300" i="1" s="1"/>
  <c r="I1300" i="1" s="1"/>
  <c r="F1991" i="1"/>
  <c r="H1991" i="1" s="1"/>
  <c r="I1991" i="1" s="1"/>
  <c r="E1060" i="1"/>
  <c r="G1060" i="1"/>
  <c r="D1061" i="1"/>
  <c r="E77" i="1"/>
  <c r="G77" i="1"/>
  <c r="D78" i="1"/>
  <c r="E1331" i="1"/>
  <c r="G1331" i="1"/>
  <c r="G3002" i="1"/>
  <c r="E3002" i="1"/>
  <c r="F3015" i="1"/>
  <c r="H3015" i="1"/>
  <c r="I3015" i="1" s="1"/>
  <c r="G1355" i="1"/>
  <c r="E1355" i="1"/>
  <c r="D1356" i="1"/>
  <c r="G503" i="1"/>
  <c r="E503" i="1"/>
  <c r="D504" i="1"/>
  <c r="G1858" i="1"/>
  <c r="E1858" i="1"/>
  <c r="D1859" i="1"/>
  <c r="H2843" i="1"/>
  <c r="I2843" i="1" s="1"/>
  <c r="F2843" i="1"/>
  <c r="G567" i="1"/>
  <c r="E567" i="1"/>
  <c r="D568" i="1"/>
  <c r="G2986" i="1"/>
  <c r="E2986" i="1"/>
  <c r="D2987" i="1"/>
  <c r="G786" i="1"/>
  <c r="E786" i="1"/>
  <c r="G300" i="1"/>
  <c r="E300" i="1"/>
  <c r="D301" i="1"/>
  <c r="F2700" i="1"/>
  <c r="H2700" i="1" s="1"/>
  <c r="I2700" i="1" s="1"/>
  <c r="F2042" i="1"/>
  <c r="H2042" i="1"/>
  <c r="I2042" i="1" s="1"/>
  <c r="F1937" i="1"/>
  <c r="H1937" i="1" s="1"/>
  <c r="I1937" i="1" s="1"/>
  <c r="G1105" i="1"/>
  <c r="E1105" i="1"/>
  <c r="F639" i="1"/>
  <c r="H639" i="1" s="1"/>
  <c r="I639" i="1" s="1"/>
  <c r="F1773" i="1"/>
  <c r="H1773" i="1" s="1"/>
  <c r="I1773" i="1" s="1"/>
  <c r="G2017" i="1"/>
  <c r="E2017" i="1"/>
  <c r="D2018" i="1"/>
  <c r="F1315" i="1"/>
  <c r="H1315" i="1"/>
  <c r="I1315" i="1" s="1"/>
  <c r="H1014" i="1"/>
  <c r="I1014" i="1" s="1"/>
  <c r="F1014" i="1"/>
  <c r="H2219" i="1"/>
  <c r="I2219" i="1" s="1"/>
  <c r="F2219" i="1"/>
  <c r="F2026" i="1"/>
  <c r="H2026" i="1"/>
  <c r="I2026" i="1" s="1"/>
  <c r="F562" i="1"/>
  <c r="H562" i="1"/>
  <c r="I562" i="1" s="1"/>
  <c r="F764" i="1"/>
  <c r="H764" i="1" s="1"/>
  <c r="I764" i="1" s="1"/>
  <c r="H2287" i="1"/>
  <c r="I2287" i="1" s="1"/>
  <c r="F2287" i="1"/>
  <c r="F1003" i="1"/>
  <c r="H1003" i="1" s="1"/>
  <c r="I1003" i="1" s="1"/>
  <c r="F2696" i="1"/>
  <c r="H2696" i="1" s="1"/>
  <c r="I2696" i="1" s="1"/>
  <c r="H2627" i="1"/>
  <c r="I2627" i="1" s="1"/>
  <c r="F2627" i="1"/>
  <c r="E2716" i="1"/>
  <c r="G2716" i="1"/>
  <c r="D2717" i="1"/>
  <c r="H1820" i="1"/>
  <c r="I1820" i="1" s="1"/>
  <c r="F1820" i="1"/>
  <c r="F2834" i="1"/>
  <c r="H2834" i="1"/>
  <c r="I2834" i="1" s="1"/>
  <c r="F2241" i="1"/>
  <c r="H2241" i="1"/>
  <c r="I2241" i="1" s="1"/>
  <c r="F2612" i="1"/>
  <c r="H2612" i="1" s="1"/>
  <c r="I2612" i="1" s="1"/>
  <c r="G265" i="1"/>
  <c r="E265" i="1"/>
  <c r="D266" i="1"/>
  <c r="E61" i="1"/>
  <c r="G61" i="1"/>
  <c r="D62" i="1"/>
  <c r="G311" i="1"/>
  <c r="E311" i="1"/>
  <c r="D312" i="1"/>
  <c r="F1511" i="1"/>
  <c r="H1511" i="1" s="1"/>
  <c r="I1511" i="1" s="1"/>
  <c r="F4" i="1"/>
  <c r="H4" i="1" s="1"/>
  <c r="I4" i="1" s="1"/>
  <c r="H3083" i="1"/>
  <c r="I3083" i="1" s="1"/>
  <c r="F3083" i="1"/>
  <c r="G510" i="1"/>
  <c r="E510" i="1"/>
  <c r="D511" i="1"/>
  <c r="F234" i="1"/>
  <c r="H234" i="1" s="1"/>
  <c r="I234" i="1" s="1"/>
  <c r="E779" i="1"/>
  <c r="G779" i="1"/>
  <c r="D780" i="1"/>
  <c r="E1744" i="1"/>
  <c r="G1744" i="1"/>
  <c r="D1745" i="1"/>
  <c r="F2707" i="1"/>
  <c r="H2707" i="1"/>
  <c r="I2707" i="1" s="1"/>
  <c r="G2637" i="1"/>
  <c r="E2637" i="1"/>
  <c r="D2638" i="1"/>
  <c r="F2016" i="1"/>
  <c r="H2016" i="1" s="1"/>
  <c r="I2016" i="1" s="1"/>
  <c r="F60" i="1"/>
  <c r="H60" i="1"/>
  <c r="I60" i="1" s="1"/>
  <c r="E1116" i="1"/>
  <c r="G1116" i="1"/>
  <c r="H1398" i="1"/>
  <c r="I1398" i="1" s="1"/>
  <c r="F1398" i="1"/>
  <c r="F1821" i="1"/>
  <c r="H1821" i="1" s="1"/>
  <c r="I1821" i="1" s="1"/>
  <c r="F1735" i="1"/>
  <c r="H1735" i="1"/>
  <c r="I1735" i="1" s="1"/>
  <c r="H1762" i="1"/>
  <c r="I1762" i="1" s="1"/>
  <c r="F1762" i="1"/>
  <c r="F634" i="1"/>
  <c r="H634" i="1" s="1"/>
  <c r="I634" i="1" s="1"/>
  <c r="F3151" i="1"/>
  <c r="H3151" i="1" s="1"/>
  <c r="I3151" i="1" s="1"/>
  <c r="G1968" i="1"/>
  <c r="E1968" i="1"/>
  <c r="D1969" i="1"/>
  <c r="F2855" i="1"/>
  <c r="H2855" i="1" s="1"/>
  <c r="I2855" i="1" s="1"/>
  <c r="F2961" i="1"/>
  <c r="H2961" i="1" s="1"/>
  <c r="I2961" i="1" s="1"/>
  <c r="F2019" i="1"/>
  <c r="H2019" i="1" s="1"/>
  <c r="I2019" i="1" s="1"/>
  <c r="F2369" i="1"/>
  <c r="H2369" i="1"/>
  <c r="I2369" i="1" s="1"/>
  <c r="F2282" i="1"/>
  <c r="H2282" i="1"/>
  <c r="I2282" i="1" s="1"/>
  <c r="G2709" i="1"/>
  <c r="E2709" i="1"/>
  <c r="D2710" i="1"/>
  <c r="F1756" i="1"/>
  <c r="H1756" i="1" s="1"/>
  <c r="I1756" i="1" s="1"/>
  <c r="G515" i="1"/>
  <c r="E515" i="1"/>
  <c r="D516" i="1"/>
  <c r="F1123" i="1"/>
  <c r="H1123" i="1"/>
  <c r="I1123" i="1" s="1"/>
  <c r="H2523" i="1"/>
  <c r="I2523" i="1" s="1"/>
  <c r="F2523" i="1"/>
  <c r="F703" i="1"/>
  <c r="H703" i="1" s="1"/>
  <c r="I703" i="1" s="1"/>
  <c r="F2118" i="1"/>
  <c r="H2118" i="1"/>
  <c r="I2118" i="1" s="1"/>
  <c r="F1910" i="1"/>
  <c r="H1910" i="1" s="1"/>
  <c r="I1910" i="1" s="1"/>
  <c r="F1115" i="1"/>
  <c r="H1115" i="1" s="1"/>
  <c r="I1115" i="1" s="1"/>
  <c r="F2221" i="1"/>
  <c r="H2221" i="1" s="1"/>
  <c r="I2221" i="1" s="1"/>
  <c r="F1501" i="1"/>
  <c r="H1501" i="1"/>
  <c r="I1501" i="1" s="1"/>
  <c r="G886" i="1"/>
  <c r="E886" i="1"/>
  <c r="D887" i="1"/>
  <c r="F1576" i="1"/>
  <c r="H1576" i="1" s="1"/>
  <c r="I1576" i="1" s="1"/>
  <c r="G252" i="1"/>
  <c r="E252" i="1"/>
  <c r="D253" i="1"/>
  <c r="F2199" i="1"/>
  <c r="H2199" i="1" s="1"/>
  <c r="I2199" i="1" s="1"/>
  <c r="F3012" i="1"/>
  <c r="H3012" i="1" s="1"/>
  <c r="I3012" i="1" s="1"/>
  <c r="G705" i="1"/>
  <c r="E705" i="1"/>
  <c r="D706" i="1"/>
  <c r="H3117" i="1"/>
  <c r="I3117" i="1" s="1"/>
  <c r="F3117" i="1"/>
  <c r="F268" i="1"/>
  <c r="H268" i="1"/>
  <c r="I268" i="1" s="1"/>
  <c r="F2642" i="1"/>
  <c r="H2642" i="1" s="1"/>
  <c r="I2642" i="1" s="1"/>
  <c r="F512" i="1"/>
  <c r="H512" i="1" s="1"/>
  <c r="I512" i="1" s="1"/>
  <c r="G2376" i="1"/>
  <c r="E2376" i="1"/>
  <c r="D2377" i="1"/>
  <c r="D1111" i="1"/>
  <c r="G1110" i="1"/>
  <c r="E1110" i="1"/>
  <c r="H2211" i="1"/>
  <c r="I2211" i="1" s="1"/>
  <c r="F2211" i="1"/>
  <c r="H1184" i="1"/>
  <c r="I1184" i="1" s="1"/>
  <c r="F1184" i="1"/>
  <c r="F792" i="1"/>
  <c r="H792" i="1" s="1"/>
  <c r="I792" i="1" s="1"/>
  <c r="F5" i="1"/>
  <c r="H5" i="1" s="1"/>
  <c r="I5" i="1" s="1"/>
  <c r="G1928" i="1"/>
  <c r="E1928" i="1"/>
  <c r="D1929" i="1"/>
  <c r="F1688" i="1"/>
  <c r="H1688" i="1"/>
  <c r="I1688" i="1" s="1"/>
  <c r="G1118" i="1"/>
  <c r="E1118" i="1"/>
  <c r="F1400" i="1"/>
  <c r="H1400" i="1"/>
  <c r="I1400" i="1" s="1"/>
  <c r="E1188" i="1"/>
  <c r="G1188" i="1"/>
  <c r="D1189" i="1"/>
  <c r="F1086" i="1"/>
  <c r="H1086" i="1" s="1"/>
  <c r="I1086" i="1" s="1"/>
  <c r="F2115" i="1"/>
  <c r="H2115" i="1" s="1"/>
  <c r="I2115" i="1" s="1"/>
  <c r="H3098" i="1"/>
  <c r="I3098" i="1" s="1"/>
  <c r="F3098" i="1"/>
  <c r="G1738" i="1"/>
  <c r="E1738" i="1"/>
  <c r="D1739" i="1"/>
  <c r="H1385" i="1"/>
  <c r="I1385" i="1" s="1"/>
  <c r="F1385" i="1"/>
  <c r="F48" i="1"/>
  <c r="H48" i="1" s="1"/>
  <c r="I48" i="1" s="1"/>
  <c r="F2307" i="1"/>
  <c r="H2307" i="1" s="1"/>
  <c r="I2307" i="1" s="1"/>
  <c r="F1097" i="1"/>
  <c r="H1097" i="1"/>
  <c r="I1097" i="1" s="1"/>
  <c r="G2938" i="1"/>
  <c r="E2938" i="1"/>
  <c r="F2937" i="1"/>
  <c r="H2937" i="1" s="1"/>
  <c r="I2937" i="1" s="1"/>
  <c r="F1509" i="1"/>
  <c r="H1509" i="1"/>
  <c r="I1509" i="1" s="1"/>
  <c r="F271" i="1"/>
  <c r="H271" i="1" s="1"/>
  <c r="I271" i="1" s="1"/>
  <c r="E2185" i="1"/>
  <c r="G2185" i="1"/>
  <c r="D2186" i="1"/>
  <c r="G243" i="1"/>
  <c r="E243" i="1"/>
  <c r="H2559" i="1"/>
  <c r="I2559" i="1" s="1"/>
  <c r="F2559" i="1"/>
  <c r="F2651" i="1"/>
  <c r="H2651" i="1" s="1"/>
  <c r="I2651" i="1" s="1"/>
  <c r="F272" i="1"/>
  <c r="H272" i="1" s="1"/>
  <c r="I272" i="1" s="1"/>
  <c r="E880" i="1"/>
  <c r="G880" i="1"/>
  <c r="D881" i="1"/>
  <c r="F3034" i="1"/>
  <c r="H3034" i="1" s="1"/>
  <c r="I3034" i="1" s="1"/>
  <c r="F834" i="1"/>
  <c r="H834" i="1" s="1"/>
  <c r="I834" i="1" s="1"/>
  <c r="F2266" i="1"/>
  <c r="H2266" i="1"/>
  <c r="I2266" i="1" s="1"/>
  <c r="E1180" i="1"/>
  <c r="G1180" i="1"/>
  <c r="D1181" i="1"/>
  <c r="F2179" i="1"/>
  <c r="H2179" i="1" s="1"/>
  <c r="I2179" i="1" s="1"/>
  <c r="G728" i="1"/>
  <c r="E728" i="1"/>
  <c r="D729" i="1"/>
  <c r="F1087" i="1"/>
  <c r="H1087" i="1" s="1"/>
  <c r="I1087" i="1" s="1"/>
  <c r="F1951" i="1"/>
  <c r="H1951" i="1" s="1"/>
  <c r="I1951" i="1" s="1"/>
  <c r="H3135" i="1"/>
  <c r="I3135" i="1" s="1"/>
  <c r="F3135" i="1"/>
  <c r="F2678" i="1"/>
  <c r="H2678" i="1" s="1"/>
  <c r="I2678" i="1" s="1"/>
  <c r="F92" i="1"/>
  <c r="H92" i="1"/>
  <c r="I92" i="1" s="1"/>
  <c r="F2703" i="1"/>
  <c r="H2703" i="1" s="1"/>
  <c r="I2703" i="1" s="1"/>
  <c r="G3025" i="1"/>
  <c r="E3025" i="1"/>
  <c r="F727" i="1"/>
  <c r="H727" i="1" s="1"/>
  <c r="I727" i="1" s="1"/>
  <c r="F672" i="1"/>
  <c r="H672" i="1" s="1"/>
  <c r="I672" i="1" s="1"/>
  <c r="F871" i="1"/>
  <c r="H871" i="1"/>
  <c r="I871" i="1" s="1"/>
  <c r="F2996" i="1"/>
  <c r="H2996" i="1" s="1"/>
  <c r="I2996" i="1" s="1"/>
  <c r="F1770" i="1"/>
  <c r="H1770" i="1" s="1"/>
  <c r="I1770" i="1" s="1"/>
  <c r="E677" i="1"/>
  <c r="G677" i="1"/>
  <c r="D678" i="1"/>
  <c r="F2488" i="1"/>
  <c r="H2488" i="1"/>
  <c r="I2488" i="1" s="1"/>
  <c r="F1023" i="1"/>
  <c r="H1023" i="1"/>
  <c r="I1023" i="1" s="1"/>
  <c r="H2782" i="1"/>
  <c r="I2782" i="1" s="1"/>
  <c r="F2782" i="1"/>
  <c r="G2926" i="1"/>
  <c r="E2926" i="1"/>
  <c r="D2927" i="1"/>
  <c r="F976" i="1"/>
  <c r="H976" i="1" s="1"/>
  <c r="I976" i="1" s="1"/>
  <c r="F1599" i="1"/>
  <c r="H1599" i="1" s="1"/>
  <c r="I1599" i="1" s="1"/>
  <c r="F1602" i="1"/>
  <c r="H1602" i="1"/>
  <c r="I1602" i="1" s="1"/>
  <c r="F1254" i="1"/>
  <c r="H1254" i="1" s="1"/>
  <c r="I1254" i="1" s="1"/>
  <c r="G2765" i="1"/>
  <c r="E2765" i="1"/>
  <c r="D2766" i="1"/>
  <c r="H1491" i="1"/>
  <c r="I1491" i="1" s="1"/>
  <c r="F1491" i="1"/>
  <c r="H2595" i="1"/>
  <c r="I2595" i="1" s="1"/>
  <c r="F2595" i="1"/>
  <c r="G2736" i="1"/>
  <c r="E2736" i="1"/>
  <c r="E2658" i="1"/>
  <c r="G2658" i="1"/>
  <c r="D2659" i="1"/>
  <c r="G1200" i="1"/>
  <c r="E1200" i="1"/>
  <c r="D1201" i="1"/>
  <c r="F3080" i="1"/>
  <c r="H3080" i="1" s="1"/>
  <c r="I3080" i="1" s="1"/>
  <c r="G1420" i="1"/>
  <c r="E1420" i="1"/>
  <c r="D1421" i="1"/>
  <c r="F342" i="1"/>
  <c r="H342" i="1" s="1"/>
  <c r="I342" i="1" s="1"/>
  <c r="F76" i="1"/>
  <c r="H76" i="1"/>
  <c r="I76" i="1" s="1"/>
  <c r="H1330" i="1"/>
  <c r="I1330" i="1" s="1"/>
  <c r="F1330" i="1"/>
  <c r="E2051" i="1"/>
  <c r="G2051" i="1"/>
  <c r="F2395" i="1"/>
  <c r="H2395" i="1" s="1"/>
  <c r="I2395" i="1" s="1"/>
  <c r="F3001" i="1"/>
  <c r="H3001" i="1" s="1"/>
  <c r="I3001" i="1" s="1"/>
  <c r="H1354" i="1"/>
  <c r="I1354" i="1" s="1"/>
  <c r="F1354" i="1"/>
  <c r="F502" i="1"/>
  <c r="H502" i="1" s="1"/>
  <c r="I502" i="1" s="1"/>
  <c r="F1493" i="1"/>
  <c r="H1493" i="1"/>
  <c r="I1493" i="1" s="1"/>
  <c r="F1535" i="1"/>
  <c r="H1535" i="1" s="1"/>
  <c r="I1535" i="1" s="1"/>
  <c r="H566" i="1"/>
  <c r="I566" i="1" s="1"/>
  <c r="F566" i="1"/>
  <c r="F2985" i="1"/>
  <c r="H2985" i="1" s="1"/>
  <c r="I2985" i="1" s="1"/>
  <c r="F785" i="1"/>
  <c r="H785" i="1" s="1"/>
  <c r="I785" i="1" s="1"/>
  <c r="F299" i="1"/>
  <c r="H299" i="1" s="1"/>
  <c r="I299" i="1" s="1"/>
  <c r="E262" i="1"/>
  <c r="G262" i="1"/>
  <c r="D263" i="1"/>
  <c r="F237" i="1"/>
  <c r="H237" i="1" s="1"/>
  <c r="I237" i="1" s="1"/>
  <c r="G1394" i="1"/>
  <c r="E1394" i="1"/>
  <c r="F1998" i="1"/>
  <c r="H1998" i="1" s="1"/>
  <c r="I1998" i="1" s="1"/>
  <c r="F617" i="1"/>
  <c r="H617" i="1" s="1"/>
  <c r="I617" i="1" s="1"/>
  <c r="H3108" i="1"/>
  <c r="I3108" i="1" s="1"/>
  <c r="F3108" i="1"/>
  <c r="H776" i="1"/>
  <c r="I776" i="1" s="1"/>
  <c r="F776" i="1"/>
  <c r="F2333" i="1"/>
  <c r="H2333" i="1" s="1"/>
  <c r="I2333" i="1" s="1"/>
  <c r="F717" i="1"/>
  <c r="H717" i="1" s="1"/>
  <c r="I717" i="1" s="1"/>
  <c r="H1069" i="1"/>
  <c r="I1069" i="1" s="1"/>
  <c r="F1069" i="1"/>
  <c r="F2972" i="1"/>
  <c r="H2972" i="1" s="1"/>
  <c r="I2972" i="1" s="1"/>
  <c r="F3144" i="1"/>
  <c r="H3144" i="1"/>
  <c r="I3144" i="1" s="1"/>
  <c r="G3156" i="1"/>
  <c r="E3156" i="1"/>
  <c r="H565" i="1"/>
  <c r="I565" i="1" s="1"/>
  <c r="F565" i="1"/>
  <c r="H2662" i="1"/>
  <c r="I2662" i="1" s="1"/>
  <c r="F2662" i="1"/>
  <c r="F1002" i="1"/>
  <c r="H1002" i="1" s="1"/>
  <c r="I1002" i="1" s="1"/>
  <c r="F2741" i="1"/>
  <c r="H2741" i="1" s="1"/>
  <c r="I2741" i="1" s="1"/>
  <c r="G1265" i="1"/>
  <c r="E1265" i="1"/>
  <c r="H833" i="1"/>
  <c r="I833" i="1" s="1"/>
  <c r="F833" i="1"/>
  <c r="F1268" i="1"/>
  <c r="H1268" i="1" s="1"/>
  <c r="I1268" i="1" s="1"/>
  <c r="F2715" i="1"/>
  <c r="H2715" i="1"/>
  <c r="I2715" i="1" s="1"/>
  <c r="H2394" i="1"/>
  <c r="I2394" i="1" s="1"/>
  <c r="F2394" i="1"/>
  <c r="H1753" i="1"/>
  <c r="I1753" i="1" s="1"/>
  <c r="F1753" i="1"/>
  <c r="F3150" i="1"/>
  <c r="H3150" i="1" s="1"/>
  <c r="I3150" i="1" s="1"/>
  <c r="F1681" i="1"/>
  <c r="H1681" i="1" s="1"/>
  <c r="I1681" i="1" s="1"/>
  <c r="F3" i="1"/>
  <c r="H3" i="1" s="1"/>
  <c r="I3" i="1" s="1"/>
  <c r="H2332" i="1"/>
  <c r="I2332" i="1" s="1"/>
  <c r="F2332" i="1"/>
  <c r="F926" i="1"/>
  <c r="H926" i="1" s="1"/>
  <c r="I926" i="1" s="1"/>
  <c r="F1190" i="1"/>
  <c r="H1190" i="1" s="1"/>
  <c r="I1190" i="1" s="1"/>
  <c r="H1286" i="1"/>
  <c r="I1286" i="1" s="1"/>
  <c r="F1286" i="1"/>
  <c r="H3118" i="1"/>
  <c r="I3118" i="1" s="1"/>
  <c r="F3118" i="1"/>
  <c r="F1924" i="1"/>
  <c r="H1924" i="1" s="1"/>
  <c r="I1924" i="1" s="1"/>
  <c r="F2297" i="1"/>
  <c r="H2297" i="1"/>
  <c r="I2297" i="1" s="1"/>
  <c r="H2522" i="1"/>
  <c r="I2522" i="1" s="1"/>
  <c r="F2522" i="1"/>
  <c r="H1458" i="1"/>
  <c r="I1458" i="1" s="1"/>
  <c r="F1458" i="1"/>
  <c r="F896" i="1"/>
  <c r="H896" i="1"/>
  <c r="I896" i="1" s="1"/>
  <c r="F2752" i="1"/>
  <c r="H2752" i="1"/>
  <c r="I2752" i="1" s="1"/>
  <c r="G1029" i="1"/>
  <c r="E1029" i="1"/>
  <c r="D1030" i="1"/>
  <c r="F2924" i="1"/>
  <c r="H2924" i="1"/>
  <c r="I2924" i="1" s="1"/>
  <c r="H878" i="1"/>
  <c r="I878" i="1" s="1"/>
  <c r="F878" i="1"/>
  <c r="F1835" i="1"/>
  <c r="H1835" i="1" s="1"/>
  <c r="I1835" i="1" s="1"/>
  <c r="F2218" i="1"/>
  <c r="H2218" i="1"/>
  <c r="I2218" i="1" s="1"/>
  <c r="F1058" i="1"/>
  <c r="H1058" i="1"/>
  <c r="I1058" i="1" s="1"/>
  <c r="H2165" i="1"/>
  <c r="I2165" i="1" s="1"/>
  <c r="F2165" i="1"/>
  <c r="F2929" i="1"/>
  <c r="H2929" i="1" s="1"/>
  <c r="I2929" i="1" s="1"/>
  <c r="E1704" i="1"/>
  <c r="G1704" i="1"/>
  <c r="D1705" i="1"/>
  <c r="E2234" i="1"/>
  <c r="G2234" i="1"/>
  <c r="F3112" i="1"/>
  <c r="H3112" i="1"/>
  <c r="I3112" i="1" s="1"/>
  <c r="H900" i="1"/>
  <c r="I900" i="1" s="1"/>
  <c r="F900" i="1"/>
  <c r="H1317" i="1"/>
  <c r="I1317" i="1" s="1"/>
  <c r="F1317" i="1"/>
  <c r="F1926" i="1"/>
  <c r="H1926" i="1"/>
  <c r="I1926" i="1" s="1"/>
  <c r="G58" i="1"/>
  <c r="E58" i="1"/>
  <c r="D59" i="1"/>
  <c r="F831" i="1"/>
  <c r="H831" i="1"/>
  <c r="I831" i="1" s="1"/>
  <c r="F1774" i="1"/>
  <c r="H1774" i="1" s="1"/>
  <c r="I1774" i="1" s="1"/>
  <c r="H2892" i="1"/>
  <c r="I2892" i="1" s="1"/>
  <c r="F2892" i="1"/>
  <c r="F885" i="1"/>
  <c r="H885" i="1" s="1"/>
  <c r="I885" i="1" s="1"/>
  <c r="G1018" i="1"/>
  <c r="E1018" i="1"/>
  <c r="F2425" i="1"/>
  <c r="H2425" i="1" s="1"/>
  <c r="I2425" i="1" s="1"/>
  <c r="H251" i="1"/>
  <c r="I251" i="1" s="1"/>
  <c r="F251" i="1"/>
  <c r="F2374" i="1"/>
  <c r="H2374" i="1" s="1"/>
  <c r="I2374" i="1" s="1"/>
  <c r="E366" i="1"/>
  <c r="G366" i="1"/>
  <c r="D367" i="1"/>
  <c r="F2371" i="1"/>
  <c r="H2371" i="1" s="1"/>
  <c r="I2371" i="1" s="1"/>
  <c r="G1965" i="1"/>
  <c r="E1965" i="1"/>
  <c r="H1109" i="1"/>
  <c r="I1109" i="1" s="1"/>
  <c r="F1109" i="1"/>
  <c r="F2989" i="1"/>
  <c r="H2989" i="1" s="1"/>
  <c r="I2989" i="1" s="1"/>
  <c r="F1498" i="1"/>
  <c r="H1498" i="1" s="1"/>
  <c r="I1498" i="1" s="1"/>
  <c r="E2992" i="1"/>
  <c r="G2992" i="1"/>
  <c r="F746" i="1"/>
  <c r="H746" i="1" s="1"/>
  <c r="I746" i="1" s="1"/>
  <c r="F2625" i="1"/>
  <c r="H2625" i="1" s="1"/>
  <c r="I2625" i="1" s="1"/>
  <c r="F2244" i="1"/>
  <c r="H2244" i="1" s="1"/>
  <c r="I2244" i="1" s="1"/>
  <c r="F297" i="1"/>
  <c r="H297" i="1" s="1"/>
  <c r="I297" i="1" s="1"/>
  <c r="F2785" i="1"/>
  <c r="H2785" i="1" s="1"/>
  <c r="I2785" i="1" s="1"/>
  <c r="H1944" i="1"/>
  <c r="I1944" i="1" s="1"/>
  <c r="F1944" i="1"/>
  <c r="F1027" i="1"/>
  <c r="H1027" i="1" s="1"/>
  <c r="I1027" i="1" s="1"/>
  <c r="F2251" i="1"/>
  <c r="H2251" i="1" s="1"/>
  <c r="I2251" i="1" s="1"/>
  <c r="G658" i="1"/>
  <c r="E658" i="1"/>
  <c r="G2587" i="1"/>
  <c r="E2587" i="1"/>
  <c r="F1495" i="1"/>
  <c r="H1495" i="1" s="1"/>
  <c r="I1495" i="1" s="1"/>
  <c r="E2730" i="1"/>
  <c r="G2730" i="1"/>
  <c r="H1788" i="1"/>
  <c r="I1788" i="1" s="1"/>
  <c r="F1788" i="1"/>
  <c r="H2254" i="1"/>
  <c r="I2254" i="1" s="1"/>
  <c r="F2254" i="1"/>
  <c r="F2653" i="1"/>
  <c r="H2653" i="1" s="1"/>
  <c r="I2653" i="1" s="1"/>
  <c r="F235" i="1"/>
  <c r="H235" i="1" s="1"/>
  <c r="I235" i="1" s="1"/>
  <c r="H925" i="1"/>
  <c r="I925" i="1" s="1"/>
  <c r="F925" i="1"/>
  <c r="H2078" i="1"/>
  <c r="I2078" i="1" s="1"/>
  <c r="F2078" i="1"/>
  <c r="F793" i="1"/>
  <c r="H793" i="1" s="1"/>
  <c r="I793" i="1" s="1"/>
  <c r="F670" i="1"/>
  <c r="H670" i="1" s="1"/>
  <c r="I670" i="1" s="1"/>
  <c r="H273" i="1"/>
  <c r="I273" i="1" s="1"/>
  <c r="F273" i="1"/>
  <c r="H1264" i="1"/>
  <c r="I1264" i="1" s="1"/>
  <c r="F1264" i="1"/>
  <c r="F1927" i="1"/>
  <c r="H1927" i="1" s="1"/>
  <c r="I1927" i="1" s="1"/>
  <c r="F2354" i="1"/>
  <c r="H2354" i="1"/>
  <c r="I2354" i="1" s="1"/>
  <c r="F1283" i="1"/>
  <c r="H1283" i="1" s="1"/>
  <c r="I1283" i="1" s="1"/>
  <c r="G2674" i="1"/>
  <c r="E2674" i="1"/>
  <c r="F2654" i="1"/>
  <c r="H2654" i="1" s="1"/>
  <c r="I2654" i="1" s="1"/>
  <c r="F899" i="1"/>
  <c r="H899" i="1" s="1"/>
  <c r="I899" i="1" s="1"/>
  <c r="H242" i="1"/>
  <c r="I242" i="1" s="1"/>
  <c r="F242" i="1"/>
  <c r="G3018" i="1"/>
  <c r="E3018" i="1"/>
  <c r="D3019" i="1"/>
  <c r="H969" i="1"/>
  <c r="I969" i="1" s="1"/>
  <c r="F969" i="1"/>
  <c r="F1340" i="1"/>
  <c r="H1340" i="1"/>
  <c r="I1340" i="1" s="1"/>
  <c r="G323" i="1"/>
  <c r="E323" i="1"/>
  <c r="F1992" i="1"/>
  <c r="H1992" i="1" s="1"/>
  <c r="I1992" i="1" s="1"/>
  <c r="F2955" i="1"/>
  <c r="H2955" i="1" s="1"/>
  <c r="I2955" i="1" s="1"/>
  <c r="F1336" i="1"/>
  <c r="H1336" i="1"/>
  <c r="I1336" i="1" s="1"/>
  <c r="F778" i="1"/>
  <c r="H778" i="1"/>
  <c r="I778" i="1" s="1"/>
  <c r="F322" i="1"/>
  <c r="H322" i="1" s="1"/>
  <c r="I322" i="1" s="1"/>
  <c r="E684" i="1"/>
  <c r="G684" i="1"/>
  <c r="F991" i="1"/>
  <c r="H991" i="1"/>
  <c r="I991" i="1" s="1"/>
  <c r="F775" i="1"/>
  <c r="H775" i="1" s="1"/>
  <c r="I775" i="1" s="1"/>
  <c r="G1402" i="1"/>
  <c r="E1402" i="1"/>
  <c r="F2558" i="1"/>
  <c r="H2558" i="1" s="1"/>
  <c r="I2558" i="1" s="1"/>
  <c r="F1427" i="1"/>
  <c r="H1427" i="1" s="1"/>
  <c r="I1427" i="1" s="1"/>
  <c r="F2645" i="1"/>
  <c r="H2645" i="1" s="1"/>
  <c r="I2645" i="1" s="1"/>
  <c r="F1759" i="1"/>
  <c r="H1759" i="1"/>
  <c r="I1759" i="1" s="1"/>
  <c r="F2011" i="1"/>
  <c r="H2011" i="1" s="1"/>
  <c r="I2011" i="1" s="1"/>
  <c r="F1660" i="1"/>
  <c r="H1660" i="1" s="1"/>
  <c r="I1660" i="1" s="1"/>
  <c r="G689" i="1"/>
  <c r="E689" i="1"/>
  <c r="F509" i="1"/>
  <c r="H509" i="1" s="1"/>
  <c r="I509" i="1" s="1"/>
  <c r="H3127" i="1"/>
  <c r="I3127" i="1" s="1"/>
  <c r="F3127" i="1"/>
  <c r="F2601" i="1"/>
  <c r="H2601" i="1" s="1"/>
  <c r="I2601" i="1" s="1"/>
  <c r="G1232" i="1"/>
  <c r="E1232" i="1"/>
  <c r="D1233" i="1"/>
  <c r="G720" i="1"/>
  <c r="E720" i="1"/>
  <c r="F2355" i="1"/>
  <c r="H2355" i="1" s="1"/>
  <c r="I2355" i="1" s="1"/>
  <c r="E1699" i="1"/>
  <c r="G1699" i="1"/>
  <c r="D1700" i="1"/>
  <c r="G2087" i="1"/>
  <c r="E2087" i="1"/>
  <c r="D2088" i="1"/>
  <c r="F745" i="1"/>
  <c r="H745" i="1" s="1"/>
  <c r="I745" i="1" s="1"/>
  <c r="F1911" i="1"/>
  <c r="H1911" i="1" s="1"/>
  <c r="I1911" i="1" s="1"/>
  <c r="E627" i="1"/>
  <c r="G627" i="1"/>
  <c r="D628" i="1"/>
  <c r="H2764" i="1"/>
  <c r="I2764" i="1" s="1"/>
  <c r="F2764" i="1"/>
  <c r="F989" i="1"/>
  <c r="H989" i="1" s="1"/>
  <c r="I989" i="1" s="1"/>
  <c r="F2735" i="1"/>
  <c r="H2735" i="1" s="1"/>
  <c r="I2735" i="1" s="1"/>
  <c r="F1199" i="1"/>
  <c r="H1199" i="1" s="1"/>
  <c r="I1199" i="1" s="1"/>
  <c r="H1419" i="1"/>
  <c r="I1419" i="1" s="1"/>
  <c r="F1419" i="1"/>
  <c r="F1943" i="1"/>
  <c r="H1943" i="1" s="1"/>
  <c r="I1943" i="1" s="1"/>
  <c r="F1059" i="1"/>
  <c r="H1059" i="1" s="1"/>
  <c r="I1059" i="1" s="1"/>
  <c r="F2050" i="1"/>
  <c r="H2050" i="1"/>
  <c r="I2050" i="1" s="1"/>
  <c r="F1203" i="1"/>
  <c r="H1203" i="1" s="1"/>
  <c r="I1203" i="1" s="1"/>
  <c r="F3110" i="1"/>
  <c r="H3110" i="1" s="1"/>
  <c r="I3110" i="1" s="1"/>
  <c r="F47" i="1"/>
  <c r="H47" i="1" s="1"/>
  <c r="I47" i="1" s="1"/>
  <c r="F1857" i="1"/>
  <c r="H1857" i="1" s="1"/>
  <c r="I1857" i="1" s="1"/>
  <c r="G247" i="1"/>
  <c r="E247" i="1"/>
  <c r="D248" i="1"/>
  <c r="G2630" i="1"/>
  <c r="E2630" i="1"/>
  <c r="G1920" i="1"/>
  <c r="E1920" i="1"/>
  <c r="F2577" i="1"/>
  <c r="H2577" i="1" s="1"/>
  <c r="I2577" i="1" s="1"/>
  <c r="G1497" i="1"/>
  <c r="E1497" i="1"/>
  <c r="E840" i="1"/>
  <c r="G840" i="1"/>
  <c r="D841" i="1"/>
  <c r="F2262" i="1"/>
  <c r="H2262" i="1" s="1"/>
  <c r="I2262" i="1" s="1"/>
  <c r="G508" i="1"/>
  <c r="E508" i="1"/>
  <c r="F1955" i="1"/>
  <c r="H1955" i="1"/>
  <c r="I1955" i="1" s="1"/>
  <c r="F2521" i="1"/>
  <c r="H2521" i="1" s="1"/>
  <c r="I2521" i="1" s="1"/>
  <c r="F3155" i="1"/>
  <c r="H3155" i="1" s="1"/>
  <c r="I3155" i="1" s="1"/>
  <c r="F1533" i="1"/>
  <c r="H1533" i="1" s="1"/>
  <c r="I1533" i="1" s="1"/>
  <c r="F3072" i="1"/>
  <c r="H3072" i="1" s="1"/>
  <c r="I3072" i="1" s="1"/>
  <c r="F998" i="1"/>
  <c r="H998" i="1" s="1"/>
  <c r="I998" i="1" s="1"/>
  <c r="E2944" i="1"/>
  <c r="G2944" i="1"/>
  <c r="D2945" i="1"/>
  <c r="F723" i="1"/>
  <c r="H723" i="1"/>
  <c r="I723" i="1" s="1"/>
  <c r="H1625" i="1"/>
  <c r="I1625" i="1" s="1"/>
  <c r="F1625" i="1"/>
  <c r="F1776" i="1"/>
  <c r="H1776" i="1" s="1"/>
  <c r="I1776" i="1" s="1"/>
  <c r="F1742" i="1"/>
  <c r="H1742" i="1" s="1"/>
  <c r="I1742" i="1" s="1"/>
  <c r="F339" i="1"/>
  <c r="H339" i="1" s="1"/>
  <c r="I339" i="1" s="1"/>
  <c r="H3082" i="1"/>
  <c r="I3082" i="1" s="1"/>
  <c r="F3082" i="1"/>
  <c r="H3050" i="1"/>
  <c r="I3050" i="1" s="1"/>
  <c r="F3050" i="1"/>
  <c r="F2966" i="1"/>
  <c r="H2966" i="1" s="1"/>
  <c r="I2966" i="1" s="1"/>
  <c r="F1073" i="1"/>
  <c r="H1073" i="1" s="1"/>
  <c r="I1073" i="1" s="1"/>
  <c r="F2923" i="1"/>
  <c r="H2923" i="1" s="1"/>
  <c r="I2923" i="1" s="1"/>
  <c r="F1195" i="1"/>
  <c r="H1195" i="1" s="1"/>
  <c r="I1195" i="1" s="1"/>
  <c r="F669" i="1"/>
  <c r="H669" i="1" s="1"/>
  <c r="I669" i="1" s="1"/>
  <c r="F1761" i="1"/>
  <c r="H1761" i="1" s="1"/>
  <c r="I1761" i="1" s="1"/>
  <c r="H751" i="1"/>
  <c r="I751" i="1" s="1"/>
  <c r="F751" i="1"/>
  <c r="F3096" i="1"/>
  <c r="H3096" i="1" s="1"/>
  <c r="I3096" i="1" s="1"/>
  <c r="F2628" i="1"/>
  <c r="H2628" i="1" s="1"/>
  <c r="I2628" i="1" s="1"/>
  <c r="F1198" i="1"/>
  <c r="H1198" i="1" s="1"/>
  <c r="I1198" i="1" s="1"/>
  <c r="F2777" i="1"/>
  <c r="H2777" i="1" s="1"/>
  <c r="I2777" i="1" s="1"/>
  <c r="F3165" i="1"/>
  <c r="H3165" i="1" s="1"/>
  <c r="I3165" i="1" s="1"/>
  <c r="G1335" i="1"/>
  <c r="E1335" i="1"/>
  <c r="F359" i="1"/>
  <c r="H359" i="1" s="1"/>
  <c r="I359" i="1" s="1"/>
  <c r="H877" i="1"/>
  <c r="I877" i="1" s="1"/>
  <c r="F877" i="1"/>
  <c r="F2027" i="1"/>
  <c r="H2027" i="1" s="1"/>
  <c r="I2027" i="1" s="1"/>
  <c r="G2223" i="1"/>
  <c r="E2223" i="1"/>
  <c r="D2224" i="1"/>
  <c r="F744" i="1"/>
  <c r="H744" i="1" s="1"/>
  <c r="I744" i="1" s="1"/>
  <c r="F1659" i="1"/>
  <c r="H1659" i="1" s="1"/>
  <c r="I1659" i="1" s="1"/>
  <c r="F2370" i="1"/>
  <c r="H2370" i="1"/>
  <c r="I2370" i="1" s="1"/>
  <c r="F2360" i="1"/>
  <c r="H2360" i="1" s="1"/>
  <c r="I2360" i="1" s="1"/>
  <c r="F2077" i="1"/>
  <c r="H2077" i="1" s="1"/>
  <c r="I2077" i="1" s="1"/>
  <c r="F57" i="1"/>
  <c r="H57" i="1" s="1"/>
  <c r="I57" i="1" s="1"/>
  <c r="F304" i="1"/>
  <c r="H304" i="1" s="1"/>
  <c r="I304" i="1" s="1"/>
  <c r="F2353" i="1"/>
  <c r="H2353" i="1" s="1"/>
  <c r="I2353" i="1" s="1"/>
  <c r="F1298" i="1"/>
  <c r="H1298" i="1"/>
  <c r="I1298" i="1" s="1"/>
  <c r="F1626" i="1"/>
  <c r="H1626" i="1"/>
  <c r="I1626" i="1" s="1"/>
  <c r="F2245" i="1"/>
  <c r="H2245" i="1" s="1"/>
  <c r="I2245" i="1" s="1"/>
  <c r="H2286" i="1"/>
  <c r="I2286" i="1" s="1"/>
  <c r="F2286" i="1"/>
  <c r="F2274" i="1"/>
  <c r="H2274" i="1"/>
  <c r="I2274" i="1" s="1"/>
  <c r="F2869" i="1"/>
  <c r="H2869" i="1"/>
  <c r="I2869" i="1" s="1"/>
  <c r="G1517" i="1"/>
  <c r="E1517" i="1"/>
  <c r="D1518" i="1"/>
  <c r="G1796" i="1"/>
  <c r="E1796" i="1"/>
  <c r="D1797" i="1"/>
  <c r="F2772" i="1"/>
  <c r="H2772" i="1" s="1"/>
  <c r="I2772" i="1" s="1"/>
  <c r="F2590" i="1"/>
  <c r="H2590" i="1" s="1"/>
  <c r="I2590" i="1" s="1"/>
  <c r="H1539" i="1"/>
  <c r="I1539" i="1" s="1"/>
  <c r="F1539" i="1"/>
  <c r="F1782" i="1"/>
  <c r="H1782" i="1" s="1"/>
  <c r="I1782" i="1" s="1"/>
  <c r="F2373" i="1"/>
  <c r="H2373" i="1" s="1"/>
  <c r="I2373" i="1" s="1"/>
  <c r="G1035" i="1"/>
  <c r="E1035" i="1"/>
  <c r="D1036" i="1"/>
  <c r="F2991" i="1"/>
  <c r="H2991" i="1"/>
  <c r="I2991" i="1" s="1"/>
  <c r="H2393" i="1"/>
  <c r="I2393" i="1" s="1"/>
  <c r="F2393" i="1"/>
  <c r="H2049" i="1"/>
  <c r="I2049" i="1" s="1"/>
  <c r="F2049" i="1"/>
  <c r="G1945" i="1"/>
  <c r="E1945" i="1"/>
  <c r="F2949" i="1"/>
  <c r="H2949" i="1" s="1"/>
  <c r="I2949" i="1" s="1"/>
  <c r="H1017" i="1"/>
  <c r="I1017" i="1" s="1"/>
  <c r="F1017" i="1"/>
  <c r="H657" i="1"/>
  <c r="I657" i="1" s="1"/>
  <c r="F657" i="1"/>
  <c r="F1787" i="1"/>
  <c r="H1787" i="1" s="1"/>
  <c r="I1787" i="1" s="1"/>
  <c r="F2779" i="1"/>
  <c r="H2779" i="1" s="1"/>
  <c r="I2779" i="1" s="1"/>
  <c r="F1954" i="1"/>
  <c r="H1954" i="1" s="1"/>
  <c r="I1954" i="1" s="1"/>
  <c r="H2712" i="1"/>
  <c r="I2712" i="1" s="1"/>
  <c r="F2712" i="1"/>
  <c r="F363" i="1"/>
  <c r="H363" i="1" s="1"/>
  <c r="I363" i="1" s="1"/>
  <c r="E1696" i="1"/>
  <c r="G1696" i="1"/>
  <c r="D1697" i="1"/>
  <c r="G3147" i="1"/>
  <c r="E3147" i="1"/>
  <c r="F2608" i="1"/>
  <c r="H2608" i="1"/>
  <c r="I2608" i="1" s="1"/>
  <c r="F3056" i="1"/>
  <c r="H3056" i="1" s="1"/>
  <c r="I3056" i="1" s="1"/>
  <c r="F1316" i="1"/>
  <c r="H1316" i="1" s="1"/>
  <c r="I1316" i="1" s="1"/>
  <c r="F1334" i="1"/>
  <c r="H1334" i="1" s="1"/>
  <c r="I1334" i="1" s="1"/>
  <c r="F1267" i="1"/>
  <c r="H1267" i="1"/>
  <c r="I1267" i="1" s="1"/>
  <c r="F1979" i="1"/>
  <c r="H1979" i="1" s="1"/>
  <c r="I1979" i="1" s="1"/>
  <c r="F2168" i="1"/>
  <c r="H2168" i="1"/>
  <c r="I2168" i="1" s="1"/>
  <c r="F1376" i="1"/>
  <c r="H1376" i="1" s="1"/>
  <c r="I1376" i="1" s="1"/>
  <c r="F2605" i="1"/>
  <c r="H2605" i="1" s="1"/>
  <c r="I2605" i="1" s="1"/>
  <c r="F3145" i="1"/>
  <c r="H3145" i="1" s="1"/>
  <c r="I3145" i="1" s="1"/>
  <c r="F3017" i="1"/>
  <c r="H3017" i="1" s="1"/>
  <c r="I3017" i="1" s="1"/>
  <c r="F2636" i="1"/>
  <c r="H2636" i="1" s="1"/>
  <c r="I2636" i="1" s="1"/>
  <c r="F1416" i="1"/>
  <c r="H1416" i="1" s="1"/>
  <c r="I1416" i="1" s="1"/>
  <c r="G1564" i="1"/>
  <c r="E1564" i="1"/>
  <c r="D1565" i="1"/>
  <c r="F309" i="1"/>
  <c r="H309" i="1" s="1"/>
  <c r="I309" i="1" s="1"/>
  <c r="F513" i="1"/>
  <c r="H513" i="1" s="1"/>
  <c r="I513" i="1" s="1"/>
  <c r="G2327" i="1"/>
  <c r="E2327" i="1"/>
  <c r="F1179" i="1"/>
  <c r="H1179" i="1"/>
  <c r="I1179" i="1" s="1"/>
  <c r="F1666" i="1"/>
  <c r="H1666" i="1" s="1"/>
  <c r="I1666" i="1" s="1"/>
  <c r="H687" i="1"/>
  <c r="I687" i="1" s="1"/>
  <c r="F687" i="1"/>
  <c r="F742" i="1"/>
  <c r="H742" i="1" s="1"/>
  <c r="I742" i="1" s="1"/>
  <c r="F2693" i="1"/>
  <c r="H2693" i="1" s="1"/>
  <c r="I2693" i="1" s="1"/>
  <c r="H506" i="1"/>
  <c r="I506" i="1" s="1"/>
  <c r="F506" i="1"/>
  <c r="H1001" i="1"/>
  <c r="I1001" i="1" s="1"/>
  <c r="F1001" i="1"/>
  <c r="F1760" i="1"/>
  <c r="H1760" i="1"/>
  <c r="I1760" i="1" s="1"/>
  <c r="F1415" i="1"/>
  <c r="H1415" i="1" s="1"/>
  <c r="I1415" i="1" s="1"/>
  <c r="F1767" i="1"/>
  <c r="H1767" i="1" s="1"/>
  <c r="I1767" i="1" s="1"/>
  <c r="F2731" i="1"/>
  <c r="H2731" i="1" s="1"/>
  <c r="I2731" i="1" s="1"/>
  <c r="F2303" i="1"/>
  <c r="H2303" i="1" s="1"/>
  <c r="I2303" i="1" s="1"/>
  <c r="F2671" i="1"/>
  <c r="H2671" i="1"/>
  <c r="I2671" i="1" s="1"/>
  <c r="H1401" i="1"/>
  <c r="I1401" i="1" s="1"/>
  <c r="F1401" i="1"/>
  <c r="H2758" i="1"/>
  <c r="I2758" i="1" s="1"/>
  <c r="F2758" i="1"/>
  <c r="F676" i="1"/>
  <c r="H676" i="1"/>
  <c r="I676" i="1" s="1"/>
  <c r="F688" i="1"/>
  <c r="H688" i="1" s="1"/>
  <c r="I688" i="1" s="1"/>
  <c r="E1107" i="1"/>
  <c r="G1107" i="1"/>
  <c r="D1108" i="1"/>
  <c r="F35" i="1"/>
  <c r="H35" i="1"/>
  <c r="I35" i="1" s="1"/>
  <c r="H1231" i="1"/>
  <c r="I1231" i="1" s="1"/>
  <c r="F1231" i="1"/>
  <c r="F2338" i="1"/>
  <c r="H2338" i="1"/>
  <c r="I2338" i="1" s="1"/>
  <c r="F2288" i="1"/>
  <c r="H2288" i="1"/>
  <c r="I2288" i="1" s="1"/>
  <c r="F719" i="1"/>
  <c r="H719" i="1" s="1"/>
  <c r="I719" i="1" s="1"/>
  <c r="F1698" i="1"/>
  <c r="H1698" i="1" s="1"/>
  <c r="I1698" i="1" s="1"/>
  <c r="F2086" i="1"/>
  <c r="H2086" i="1" s="1"/>
  <c r="I2086" i="1" s="1"/>
  <c r="F2925" i="1"/>
  <c r="H2925" i="1" s="1"/>
  <c r="I2925" i="1" s="1"/>
  <c r="G1289" i="1"/>
  <c r="E1289" i="1"/>
  <c r="D1290" i="1"/>
  <c r="F1714" i="1"/>
  <c r="H1714" i="1" s="1"/>
  <c r="I1714" i="1" s="1"/>
  <c r="F626" i="1"/>
  <c r="H626" i="1" s="1"/>
  <c r="I626" i="1" s="1"/>
  <c r="G1089" i="1"/>
  <c r="E1089" i="1"/>
  <c r="D1090" i="1"/>
  <c r="G1322" i="1"/>
  <c r="E1322" i="1"/>
  <c r="D1323" i="1"/>
  <c r="H2657" i="1"/>
  <c r="I2657" i="1" s="1"/>
  <c r="F2657" i="1"/>
  <c r="G1277" i="1"/>
  <c r="E1277" i="1"/>
  <c r="D1278" i="1"/>
  <c r="G1005" i="1"/>
  <c r="E1005" i="1"/>
  <c r="D1006" i="1"/>
  <c r="H970" i="1"/>
  <c r="I970" i="1" s="1"/>
  <c r="F970" i="1"/>
  <c r="E795" i="1"/>
  <c r="G795" i="1"/>
  <c r="D796" i="1"/>
  <c r="F2413" i="1"/>
  <c r="H2413" i="1" s="1"/>
  <c r="I2413" i="1" s="1"/>
  <c r="G1249" i="1"/>
  <c r="E1249" i="1"/>
  <c r="D1250" i="1"/>
  <c r="F1098" i="1"/>
  <c r="H1098" i="1" s="1"/>
  <c r="I1098" i="1" s="1"/>
  <c r="G674" i="1"/>
  <c r="E674" i="1"/>
  <c r="D675" i="1"/>
  <c r="E1429" i="1"/>
  <c r="G1429" i="1"/>
  <c r="D1430" i="1"/>
  <c r="H1766" i="1"/>
  <c r="I1766" i="1" s="1"/>
  <c r="F1766" i="1"/>
  <c r="G2030" i="1"/>
  <c r="E2030" i="1"/>
  <c r="D2031" i="1"/>
  <c r="G696" i="1"/>
  <c r="E696" i="1"/>
  <c r="G2477" i="1"/>
  <c r="E2477" i="1"/>
  <c r="D2478" i="1"/>
  <c r="F261" i="1"/>
  <c r="H261" i="1"/>
  <c r="I261" i="1" s="1"/>
  <c r="F2629" i="1"/>
  <c r="H2629" i="1" s="1"/>
  <c r="I2629" i="1" s="1"/>
  <c r="H1919" i="1"/>
  <c r="I1919" i="1" s="1"/>
  <c r="F1919" i="1"/>
  <c r="G2390" i="1"/>
  <c r="E2390" i="1"/>
  <c r="F1496" i="1"/>
  <c r="H1496" i="1" s="1"/>
  <c r="I1496" i="1" s="1"/>
  <c r="E37" i="1"/>
  <c r="G37" i="1"/>
  <c r="F839" i="1"/>
  <c r="H839" i="1" s="1"/>
  <c r="I839" i="1" s="1"/>
  <c r="F2487" i="1"/>
  <c r="H2487" i="1" s="1"/>
  <c r="I2487" i="1" s="1"/>
  <c r="F46" i="1"/>
  <c r="H46" i="1" s="1"/>
  <c r="I46" i="1" s="1"/>
  <c r="F624" i="1"/>
  <c r="H624" i="1" s="1"/>
  <c r="I624" i="1" s="1"/>
  <c r="H1057" i="1"/>
  <c r="I1057" i="1" s="1"/>
  <c r="F1057" i="1"/>
  <c r="H507" i="1"/>
  <c r="I507" i="1" s="1"/>
  <c r="F507" i="1"/>
  <c r="F1022" i="1"/>
  <c r="H1022" i="1" s="1"/>
  <c r="I1022" i="1" s="1"/>
  <c r="F2704" i="1"/>
  <c r="H2704" i="1" s="1"/>
  <c r="I2704" i="1" s="1"/>
  <c r="H2789" i="1"/>
  <c r="I2789" i="1" s="1"/>
  <c r="F2789" i="1"/>
  <c r="H701" i="1"/>
  <c r="I701" i="1" s="1"/>
  <c r="F701" i="1"/>
  <c r="F2187" i="1"/>
  <c r="H2187" i="1" s="1"/>
  <c r="I2187" i="1" s="1"/>
  <c r="F784" i="1"/>
  <c r="H784" i="1" s="1"/>
  <c r="I784" i="1" s="1"/>
  <c r="H712" i="1"/>
  <c r="I712" i="1" s="1"/>
  <c r="F712" i="1"/>
  <c r="H2012" i="1"/>
  <c r="I2012" i="1" s="1"/>
  <c r="F2012" i="1"/>
  <c r="G766" i="1"/>
  <c r="E766" i="1"/>
  <c r="D767" i="1"/>
  <c r="F2620" i="1"/>
  <c r="H2620" i="1" s="1"/>
  <c r="I2620" i="1" s="1"/>
  <c r="F2681" i="1"/>
  <c r="H2681" i="1" s="1"/>
  <c r="I2681" i="1" s="1"/>
  <c r="F2943" i="1"/>
  <c r="H2943" i="1"/>
  <c r="I2943" i="1" s="1"/>
  <c r="E1840" i="1"/>
  <c r="G1840" i="1"/>
  <c r="F50" i="1"/>
  <c r="H50" i="1" s="1"/>
  <c r="I50" i="1" s="1"/>
  <c r="F1285" i="1"/>
  <c r="H1285" i="1" s="1"/>
  <c r="I1285" i="1" s="1"/>
  <c r="F621" i="1"/>
  <c r="H621" i="1" s="1"/>
  <c r="I621" i="1" s="1"/>
  <c r="H1836" i="1"/>
  <c r="I1836" i="1" s="1"/>
  <c r="F1836" i="1"/>
  <c r="F1455" i="1"/>
  <c r="H1455" i="1" s="1"/>
  <c r="I1455" i="1" s="1"/>
  <c r="E2258" i="1"/>
  <c r="G2258" i="1"/>
  <c r="F1598" i="1"/>
  <c r="H1598" i="1" s="1"/>
  <c r="I1598" i="1" s="1"/>
  <c r="H563" i="1"/>
  <c r="I563" i="1" s="1"/>
  <c r="F563" i="1"/>
  <c r="G2015" i="1"/>
  <c r="E2015" i="1"/>
  <c r="F691" i="1"/>
  <c r="H691" i="1"/>
  <c r="I691" i="1" s="1"/>
  <c r="G1556" i="1"/>
  <c r="E1556" i="1"/>
  <c r="D1557" i="1"/>
  <c r="F2623" i="1"/>
  <c r="H2623" i="1"/>
  <c r="I2623" i="1" s="1"/>
  <c r="H2626" i="1"/>
  <c r="I2626" i="1" s="1"/>
  <c r="F2626" i="1"/>
  <c r="F2289" i="1"/>
  <c r="H2289" i="1" s="1"/>
  <c r="I2289" i="1" s="1"/>
  <c r="F2953" i="1"/>
  <c r="H2953" i="1" s="1"/>
  <c r="I2953" i="1" s="1"/>
  <c r="F2850" i="1"/>
  <c r="H2850" i="1"/>
  <c r="I2850" i="1" s="1"/>
  <c r="F904" i="1"/>
  <c r="H904" i="1" s="1"/>
  <c r="I904" i="1" s="1"/>
  <c r="F898" i="1"/>
  <c r="H898" i="1" s="1"/>
  <c r="I898" i="1" s="1"/>
  <c r="F561" i="1"/>
  <c r="H561" i="1"/>
  <c r="I561" i="1" s="1"/>
  <c r="F3119" i="1"/>
  <c r="H3119" i="1" s="1"/>
  <c r="I3119" i="1" s="1"/>
  <c r="H2740" i="1"/>
  <c r="I2740" i="1" s="1"/>
  <c r="F2740" i="1"/>
  <c r="H355" i="1"/>
  <c r="I355" i="1" s="1"/>
  <c r="F355" i="1"/>
  <c r="F2343" i="1"/>
  <c r="H2343" i="1" s="1"/>
  <c r="I2343" i="1" s="1"/>
  <c r="F2699" i="1"/>
  <c r="H2699" i="1"/>
  <c r="I2699" i="1" s="1"/>
  <c r="H500" i="1"/>
  <c r="I500" i="1" s="1"/>
  <c r="F500" i="1"/>
  <c r="H1230" i="1"/>
  <c r="I1230" i="1" s="1"/>
  <c r="F1230" i="1"/>
  <c r="F1112" i="1"/>
  <c r="H1112" i="1" s="1"/>
  <c r="I1112" i="1" s="1"/>
  <c r="F2708" i="1"/>
  <c r="H2708" i="1" s="1"/>
  <c r="I2708" i="1" s="1"/>
  <c r="F2298" i="1"/>
  <c r="H2298" i="1" s="1"/>
  <c r="I2298" i="1" s="1"/>
  <c r="F1743" i="1"/>
  <c r="H1743" i="1" s="1"/>
  <c r="I1743" i="1" s="1"/>
  <c r="F2349" i="1"/>
  <c r="H2349" i="1" s="1"/>
  <c r="I2349" i="1" s="1"/>
  <c r="E2870" i="1"/>
  <c r="G2870" i="1"/>
  <c r="D2871" i="1"/>
  <c r="F365" i="1"/>
  <c r="H365" i="1"/>
  <c r="I365" i="1" s="1"/>
  <c r="F2920" i="1"/>
  <c r="H2920" i="1" s="1"/>
  <c r="I2920" i="1" s="1"/>
  <c r="H1516" i="1"/>
  <c r="I1516" i="1" s="1"/>
  <c r="F1516" i="1"/>
  <c r="G6" i="1"/>
  <c r="E6" i="1"/>
  <c r="D7" i="1"/>
  <c r="H1795" i="1"/>
  <c r="I1795" i="1" s="1"/>
  <c r="F1795" i="1"/>
  <c r="F996" i="1"/>
  <c r="H996" i="1" s="1"/>
  <c r="I996" i="1" s="1"/>
  <c r="G1812" i="1"/>
  <c r="E1812" i="1"/>
  <c r="F2697" i="1"/>
  <c r="H2697" i="1" s="1"/>
  <c r="I2697" i="1" s="1"/>
  <c r="H1034" i="1"/>
  <c r="I1034" i="1" s="1"/>
  <c r="F1034" i="1"/>
  <c r="G2652" i="1"/>
  <c r="E2652" i="1"/>
  <c r="F2593" i="1"/>
  <c r="H2593" i="1"/>
  <c r="I2593" i="1" s="1"/>
  <c r="H2952" i="1"/>
  <c r="I2952" i="1" s="1"/>
  <c r="F2952" i="1"/>
  <c r="H1297" i="1"/>
  <c r="I1297" i="1" s="1"/>
  <c r="F1297" i="1"/>
  <c r="F3148" i="1"/>
  <c r="H3148" i="1" s="1"/>
  <c r="I3148" i="1" s="1"/>
  <c r="F1975" i="1"/>
  <c r="H1975" i="1" s="1"/>
  <c r="I1975" i="1" s="1"/>
  <c r="H1294" i="1"/>
  <c r="I1294" i="1" s="1"/>
  <c r="F1294" i="1"/>
  <c r="F2679" i="1"/>
  <c r="H2679" i="1" s="1"/>
  <c r="I2679" i="1" s="1"/>
  <c r="F1967" i="1"/>
  <c r="H1967" i="1" s="1"/>
  <c r="I1967" i="1" s="1"/>
  <c r="G2008" i="1"/>
  <c r="E2008" i="1"/>
  <c r="H901" i="1"/>
  <c r="I901" i="1" s="1"/>
  <c r="F901" i="1"/>
  <c r="H1319" i="1"/>
  <c r="I1319" i="1" s="1"/>
  <c r="F1319" i="1"/>
  <c r="F2009" i="1"/>
  <c r="H2009" i="1" s="1"/>
  <c r="I2009" i="1" s="1"/>
  <c r="G2606" i="1"/>
  <c r="E2606" i="1"/>
  <c r="D2607" i="1"/>
  <c r="G84" i="1"/>
  <c r="E84" i="1"/>
  <c r="D85" i="1"/>
  <c r="F1695" i="1"/>
  <c r="H1695" i="1"/>
  <c r="I1695" i="1" s="1"/>
  <c r="F2921" i="1"/>
  <c r="H2921" i="1" s="1"/>
  <c r="I2921" i="1" s="1"/>
  <c r="H1789" i="1"/>
  <c r="I1789" i="1" s="1"/>
  <c r="F1789" i="1"/>
  <c r="H2277" i="1"/>
  <c r="I2277" i="1" s="1"/>
  <c r="F2277" i="1"/>
  <c r="F836" i="1"/>
  <c r="H836" i="1" s="1"/>
  <c r="I836" i="1" s="1"/>
  <c r="F1977" i="1"/>
  <c r="H1977" i="1" s="1"/>
  <c r="I1977" i="1" s="1"/>
  <c r="H1592" i="1"/>
  <c r="I1592" i="1" s="1"/>
  <c r="F1592" i="1"/>
  <c r="H2065" i="1"/>
  <c r="I2065" i="1" s="1"/>
  <c r="F2065" i="1"/>
  <c r="F321" i="1"/>
  <c r="H321" i="1" s="1"/>
  <c r="I321" i="1" s="1"/>
  <c r="G1993" i="1"/>
  <c r="E1993" i="1"/>
  <c r="D1994" i="1"/>
  <c r="F1393" i="1"/>
  <c r="H1393" i="1" s="1"/>
  <c r="I1393" i="1" s="1"/>
  <c r="F346" i="1"/>
  <c r="H346" i="1" s="1"/>
  <c r="I346" i="1" s="1"/>
  <c r="F1614" i="1"/>
  <c r="H1614" i="1" s="1"/>
  <c r="I1614" i="1" s="1"/>
  <c r="F1299" i="1"/>
  <c r="H1299" i="1"/>
  <c r="I1299" i="1" s="1"/>
  <c r="F267" i="1"/>
  <c r="H267" i="1" s="1"/>
  <c r="I267" i="1" s="1"/>
  <c r="F2281" i="1"/>
  <c r="H2281" i="1"/>
  <c r="I2281" i="1" s="1"/>
  <c r="G1488" i="1"/>
  <c r="E1488" i="1"/>
  <c r="D1489" i="1"/>
  <c r="E341" i="1"/>
  <c r="G341" i="1"/>
  <c r="F2684" i="1"/>
  <c r="H2684" i="1" s="1"/>
  <c r="I2684" i="1" s="1"/>
  <c r="F1563" i="1"/>
  <c r="H1563" i="1" s="1"/>
  <c r="I1563" i="1" s="1"/>
  <c r="F2570" i="1"/>
  <c r="H2570" i="1"/>
  <c r="I2570" i="1" s="1"/>
  <c r="H930" i="1"/>
  <c r="I930" i="1" s="1"/>
  <c r="F930" i="1"/>
  <c r="H1819" i="1"/>
  <c r="I1819" i="1" s="1"/>
  <c r="F1819" i="1"/>
  <c r="F683" i="1"/>
  <c r="H683" i="1"/>
  <c r="I683" i="1" s="1"/>
  <c r="F1187" i="1"/>
  <c r="H1187" i="1"/>
  <c r="I1187" i="1" s="1"/>
  <c r="H557" i="1"/>
  <c r="I557" i="1" s="1"/>
  <c r="F557" i="1"/>
  <c r="H2326" i="1"/>
  <c r="I2326" i="1" s="1"/>
  <c r="F2326" i="1"/>
  <c r="D374" i="1"/>
  <c r="G373" i="1"/>
  <c r="E373" i="1"/>
  <c r="F619" i="1"/>
  <c r="H619" i="1"/>
  <c r="I619" i="1" s="1"/>
  <c r="E1063" i="1"/>
  <c r="G1063" i="1"/>
  <c r="D1064" i="1"/>
  <c r="F3107" i="1"/>
  <c r="H3107" i="1" s="1"/>
  <c r="I3107" i="1" s="1"/>
  <c r="F360" i="1"/>
  <c r="H360" i="1" s="1"/>
  <c r="I360" i="1" s="1"/>
  <c r="H3126" i="1"/>
  <c r="I3126" i="1" s="1"/>
  <c r="F3126" i="1"/>
  <c r="F2075" i="1"/>
  <c r="H2075" i="1" s="1"/>
  <c r="I2075" i="1" s="1"/>
  <c r="E1825" i="1"/>
  <c r="G1825" i="1"/>
  <c r="D1826" i="1"/>
  <c r="F2076" i="1"/>
  <c r="H2076" i="1" s="1"/>
  <c r="I2076" i="1" s="1"/>
  <c r="F1274" i="1"/>
  <c r="H1274" i="1"/>
  <c r="I1274" i="1" s="1"/>
  <c r="F1980" i="1"/>
  <c r="H1980" i="1" s="1"/>
  <c r="I1980" i="1" s="1"/>
  <c r="F1768" i="1"/>
  <c r="H1768" i="1" s="1"/>
  <c r="I1768" i="1" s="1"/>
  <c r="F2732" i="1"/>
  <c r="H2732" i="1" s="1"/>
  <c r="I2732" i="1" s="1"/>
  <c r="F2729" i="1"/>
  <c r="H2729" i="1"/>
  <c r="I2729" i="1" s="1"/>
  <c r="F2673" i="1"/>
  <c r="H2673" i="1" s="1"/>
  <c r="I2673" i="1" s="1"/>
  <c r="F620" i="1"/>
  <c r="H620" i="1" s="1"/>
  <c r="I620" i="1" s="1"/>
  <c r="F2383" i="1"/>
  <c r="H2383" i="1" s="1"/>
  <c r="I2383" i="1" s="1"/>
  <c r="F2644" i="1"/>
  <c r="H2644" i="1" s="1"/>
  <c r="I2644" i="1" s="1"/>
  <c r="F2675" i="1"/>
  <c r="H2675" i="1"/>
  <c r="I2675" i="1" s="1"/>
  <c r="F1106" i="1"/>
  <c r="H1106" i="1" s="1"/>
  <c r="I1106" i="1" s="1"/>
  <c r="G2691" i="1"/>
  <c r="E2691" i="1"/>
  <c r="D2692" i="1"/>
  <c r="F724" i="1"/>
  <c r="H724" i="1" s="1"/>
  <c r="I724" i="1" s="1"/>
  <c r="F1288" i="1"/>
  <c r="H1288" i="1" s="1"/>
  <c r="I1288" i="1" s="1"/>
  <c r="F1088" i="1"/>
  <c r="H1088" i="1" s="1"/>
  <c r="I1088" i="1" s="1"/>
  <c r="G1271" i="1"/>
  <c r="E1271" i="1"/>
  <c r="D1272" i="1"/>
  <c r="F2409" i="1"/>
  <c r="H2409" i="1" s="1"/>
  <c r="I2409" i="1" s="1"/>
  <c r="H1321" i="1"/>
  <c r="I1321" i="1" s="1"/>
  <c r="F1321" i="1"/>
  <c r="G275" i="1"/>
  <c r="E275" i="1"/>
  <c r="D276" i="1"/>
  <c r="G1628" i="1"/>
  <c r="E1628" i="1"/>
  <c r="F1004" i="1"/>
  <c r="H1004" i="1" s="1"/>
  <c r="I1004" i="1" s="1"/>
  <c r="G1781" i="1"/>
  <c r="E1781" i="1"/>
  <c r="H2695" i="1"/>
  <c r="I2695" i="1" s="1"/>
  <c r="F2695" i="1"/>
  <c r="F794" i="1"/>
  <c r="H794" i="1" s="1"/>
  <c r="I794" i="1" s="1"/>
  <c r="G2310" i="1"/>
  <c r="E2310" i="1"/>
  <c r="D2311" i="1"/>
  <c r="G2701" i="1"/>
  <c r="E2701" i="1"/>
  <c r="D2702" i="1"/>
  <c r="H1248" i="1"/>
  <c r="I1248" i="1" s="1"/>
  <c r="F1248" i="1"/>
  <c r="F715" i="1"/>
  <c r="H715" i="1"/>
  <c r="I715" i="1" s="1"/>
  <c r="G753" i="1"/>
  <c r="E753" i="1"/>
  <c r="D754" i="1"/>
  <c r="E3114" i="1"/>
  <c r="G3114" i="1"/>
  <c r="F3115" i="1"/>
  <c r="H3115" i="1" s="1"/>
  <c r="I3115" i="1" s="1"/>
  <c r="F1428" i="1"/>
  <c r="H1428" i="1" s="1"/>
  <c r="I1428" i="1" s="1"/>
  <c r="F2029" i="1"/>
  <c r="H2029" i="1" s="1"/>
  <c r="I2029" i="1" s="1"/>
  <c r="F246" i="1"/>
  <c r="H246" i="1" s="1"/>
  <c r="I246" i="1" s="1"/>
  <c r="F695" i="1"/>
  <c r="H695" i="1" s="1"/>
  <c r="I695" i="1" s="1"/>
  <c r="F618" i="1"/>
  <c r="H618" i="1" s="1"/>
  <c r="I618" i="1" s="1"/>
  <c r="F2476" i="1"/>
  <c r="H2476" i="1" s="1"/>
  <c r="I2476" i="1" s="1"/>
  <c r="F1020" i="1"/>
  <c r="H1020" i="1" s="1"/>
  <c r="I1020" i="1" s="1"/>
  <c r="F2389" i="1"/>
  <c r="H2389" i="1" s="1"/>
  <c r="I2389" i="1" s="1"/>
  <c r="H1104" i="1"/>
  <c r="I1104" i="1" s="1"/>
  <c r="F1104" i="1"/>
  <c r="F2330" i="1"/>
  <c r="H2330" i="1"/>
  <c r="I2330" i="1" s="1"/>
  <c r="F498" i="1"/>
  <c r="H498" i="1" s="1"/>
  <c r="I498" i="1" s="1"/>
  <c r="G1475" i="1"/>
  <c r="E1475" i="1"/>
  <c r="H1247" i="1"/>
  <c r="I1247" i="1" s="1"/>
  <c r="F1247" i="1"/>
  <c r="F501" i="1"/>
  <c r="H501" i="1" s="1"/>
  <c r="I501" i="1" s="1"/>
  <c r="F2408" i="1"/>
  <c r="H2408" i="1"/>
  <c r="I2408" i="1" s="1"/>
  <c r="F303" i="1"/>
  <c r="H303" i="1" s="1"/>
  <c r="I303" i="1" s="1"/>
  <c r="H1093" i="1"/>
  <c r="I1093" i="1" s="1"/>
  <c r="F1093" i="1"/>
  <c r="F2117" i="1"/>
  <c r="H2117" i="1"/>
  <c r="I2117" i="1" s="1"/>
  <c r="F2294" i="1"/>
  <c r="H2294" i="1" s="1"/>
  <c r="I2294" i="1" s="1"/>
  <c r="F1839" i="1"/>
  <c r="H1839" i="1"/>
  <c r="I1839" i="1" s="1"/>
  <c r="G2098" i="1"/>
  <c r="E2098" i="1"/>
  <c r="E992" i="1"/>
  <c r="G992" i="1"/>
  <c r="D993" i="1"/>
  <c r="F927" i="1"/>
  <c r="H927" i="1" s="1"/>
  <c r="I927" i="1" s="1"/>
  <c r="F3054" i="1"/>
  <c r="H3054" i="1" s="1"/>
  <c r="I3054" i="1" s="1"/>
  <c r="F790" i="1"/>
  <c r="H790" i="1" s="1"/>
  <c r="I790" i="1" s="1"/>
  <c r="H625" i="1"/>
  <c r="I625" i="1" s="1"/>
  <c r="F625" i="1"/>
  <c r="F1639" i="1"/>
  <c r="H1639" i="1" s="1"/>
  <c r="I1639" i="1" s="1"/>
  <c r="F2863" i="1"/>
  <c r="H2863" i="1" s="1"/>
  <c r="I2863" i="1" s="1"/>
  <c r="F1379" i="1"/>
  <c r="H1379" i="1" s="1"/>
  <c r="I1379" i="1" s="1"/>
  <c r="G2857" i="1"/>
  <c r="E2857" i="1"/>
  <c r="F2305" i="1"/>
  <c r="H2305" i="1" s="1"/>
  <c r="I2305" i="1" s="1"/>
  <c r="F1494" i="1"/>
  <c r="H1494" i="1"/>
  <c r="I1494" i="1" s="1"/>
  <c r="F623" i="1"/>
  <c r="H623" i="1" s="1"/>
  <c r="I623" i="1" s="1"/>
  <c r="F787" i="1"/>
  <c r="H787" i="1" s="1"/>
  <c r="I787" i="1" s="1"/>
  <c r="H1527" i="1"/>
  <c r="I1527" i="1" s="1"/>
  <c r="F1527" i="1"/>
  <c r="E2449" i="1"/>
  <c r="G2449" i="1"/>
  <c r="D2450" i="1"/>
  <c r="F1758" i="1"/>
  <c r="H1758" i="1" s="1"/>
  <c r="I1758" i="1" s="1"/>
  <c r="F711" i="1"/>
  <c r="H711" i="1" s="1"/>
  <c r="I711" i="1" s="1"/>
  <c r="F2188" i="1"/>
  <c r="H2188" i="1" s="1"/>
  <c r="I2188" i="1" s="1"/>
  <c r="H2041" i="1"/>
  <c r="I2041" i="1" s="1"/>
  <c r="F2041" i="1"/>
  <c r="E2433" i="1"/>
  <c r="G2433" i="1"/>
  <c r="D2434" i="1"/>
  <c r="H2189" i="1"/>
  <c r="I2189" i="1" s="1"/>
  <c r="F2189" i="1"/>
  <c r="G1508" i="1"/>
  <c r="E1508" i="1"/>
  <c r="F1418" i="1"/>
  <c r="H1418" i="1" s="1"/>
  <c r="I1418" i="1" s="1"/>
  <c r="H2387" i="1"/>
  <c r="I2387" i="1" s="1"/>
  <c r="F2387" i="1"/>
  <c r="H2222" i="1"/>
  <c r="I2222" i="1" s="1"/>
  <c r="F2222" i="1"/>
  <c r="F1119" i="1"/>
  <c r="H1119" i="1" s="1"/>
  <c r="I1119" i="1" s="1"/>
  <c r="G2167" i="1"/>
  <c r="E2167" i="1"/>
  <c r="G534" i="1"/>
  <c r="E534" i="1"/>
  <c r="D535" i="1"/>
  <c r="F2680" i="1"/>
  <c r="H2680" i="1" s="1"/>
  <c r="I2680" i="1" s="1"/>
  <c r="G662" i="1"/>
  <c r="E662" i="1"/>
  <c r="D663" i="1"/>
  <c r="H2114" i="1"/>
  <c r="I2114" i="1" s="1"/>
  <c r="F2114" i="1"/>
  <c r="H743" i="1"/>
  <c r="I743" i="1" s="1"/>
  <c r="F743" i="1"/>
  <c r="F361" i="1"/>
  <c r="H361" i="1" s="1"/>
  <c r="I361" i="1" s="1"/>
  <c r="F1811" i="1"/>
  <c r="H1811" i="1" s="1"/>
  <c r="I1811" i="1" s="1"/>
  <c r="H2391" i="1"/>
  <c r="I2391" i="1" s="1"/>
  <c r="F2391" i="1"/>
  <c r="H2271" i="1"/>
  <c r="I2271" i="1" s="1"/>
  <c r="F2271" i="1"/>
  <c r="F3013" i="1"/>
  <c r="H3013" i="1"/>
  <c r="I3013" i="1" s="1"/>
  <c r="F1769" i="1"/>
  <c r="H1769" i="1" s="1"/>
  <c r="I1769" i="1" s="1"/>
  <c r="F1736" i="1"/>
  <c r="H1736" i="1" s="1"/>
  <c r="I1736" i="1" s="1"/>
  <c r="E1390" i="1"/>
  <c r="G1390" i="1"/>
  <c r="D1391" i="1"/>
  <c r="H1241" i="1"/>
  <c r="I1241" i="1" s="1"/>
  <c r="F1241" i="1"/>
  <c r="F2734" i="1"/>
  <c r="H2734" i="1" s="1"/>
  <c r="I2734" i="1" s="1"/>
  <c r="E1615" i="1"/>
  <c r="G1615" i="1"/>
  <c r="D1616" i="1"/>
  <c r="F83" i="1"/>
  <c r="H83" i="1" s="1"/>
  <c r="I83" i="1" s="1"/>
  <c r="F2340" i="1"/>
  <c r="H2340" i="1" s="1"/>
  <c r="I2340" i="1" s="1"/>
  <c r="F2232" i="1"/>
  <c r="H2232" i="1" s="1"/>
  <c r="I2232" i="1" s="1"/>
  <c r="G558" i="1"/>
  <c r="E558" i="1"/>
  <c r="D559" i="1"/>
  <c r="F707" i="1"/>
  <c r="H707" i="1" s="1"/>
  <c r="I707" i="1" s="1"/>
  <c r="F3146" i="1"/>
  <c r="H3146" i="1" s="1"/>
  <c r="I3146" i="1" s="1"/>
  <c r="F2706" i="1"/>
  <c r="H2706" i="1" s="1"/>
  <c r="I2706" i="1" s="1"/>
  <c r="F2849" i="1"/>
  <c r="H2849" i="1"/>
  <c r="I2849" i="1" s="1"/>
  <c r="F643" i="1"/>
  <c r="H643" i="1" s="1"/>
  <c r="I643" i="1" s="1"/>
  <c r="F2990" i="1"/>
  <c r="H2990" i="1"/>
  <c r="I2990" i="1" s="1"/>
  <c r="F1196" i="1"/>
  <c r="H1196" i="1" s="1"/>
  <c r="I1196" i="1" s="1"/>
  <c r="F2448" i="1"/>
  <c r="H2448" i="1"/>
  <c r="I2448" i="1" s="1"/>
  <c r="H2196" i="1"/>
  <c r="I2196" i="1" s="1"/>
  <c r="F2196" i="1"/>
  <c r="F765" i="1"/>
  <c r="H765" i="1" s="1"/>
  <c r="I765" i="1" s="1"/>
  <c r="F1534" i="1"/>
  <c r="H1534" i="1"/>
  <c r="I1534" i="1" s="1"/>
  <c r="F1604" i="1"/>
  <c r="H1604" i="1" s="1"/>
  <c r="I1604" i="1" s="1"/>
  <c r="G2733" i="1"/>
  <c r="E2733" i="1"/>
  <c r="F1703" i="1"/>
  <c r="H1703" i="1"/>
  <c r="I1703" i="1" s="1"/>
  <c r="F1487" i="1"/>
  <c r="H1487" i="1" s="1"/>
  <c r="I1487" i="1" s="1"/>
  <c r="F2375" i="1"/>
  <c r="H2375" i="1" s="1"/>
  <c r="I2375" i="1" s="1"/>
  <c r="H1103" i="1"/>
  <c r="I1103" i="1" s="1"/>
  <c r="F1103" i="1"/>
  <c r="F2790" i="1"/>
  <c r="H2790" i="1" s="1"/>
  <c r="I2790" i="1" s="1"/>
  <c r="G931" i="1"/>
  <c r="E931" i="1"/>
  <c r="D932" i="1"/>
  <c r="F2753" i="1"/>
  <c r="H2753" i="1"/>
  <c r="I2753" i="1" s="1"/>
  <c r="F2275" i="1"/>
  <c r="H2275" i="1" s="1"/>
  <c r="I2275" i="1" s="1"/>
  <c r="F1397" i="1"/>
  <c r="H1397" i="1" s="1"/>
  <c r="I1397" i="1" s="1"/>
  <c r="H3008" i="1"/>
  <c r="I3008" i="1" s="1"/>
  <c r="F3008" i="1"/>
  <c r="F2007" i="1"/>
  <c r="H2007" i="1" s="1"/>
  <c r="I2007" i="1" s="1"/>
  <c r="F1320" i="1"/>
  <c r="H1320" i="1" s="1"/>
  <c r="I1320" i="1" s="1"/>
  <c r="H372" i="1"/>
  <c r="F372" i="1"/>
  <c r="G2053" i="1"/>
  <c r="E2053" i="1"/>
  <c r="F1062" i="1"/>
  <c r="H1062" i="1"/>
  <c r="I1062" i="1" s="1"/>
  <c r="F3099" i="1"/>
  <c r="H3099" i="1" s="1"/>
  <c r="I3099" i="1" s="1"/>
  <c r="G1771" i="1"/>
  <c r="E1771" i="1"/>
  <c r="D1772" i="1"/>
  <c r="F302" i="1"/>
  <c r="H302" i="1" s="1"/>
  <c r="I302" i="1" s="1"/>
  <c r="F1978" i="1"/>
  <c r="H1978" i="1" s="1"/>
  <c r="I1978" i="1" s="1"/>
  <c r="F1186" i="1"/>
  <c r="H1186" i="1"/>
  <c r="I1186" i="1" s="1"/>
  <c r="F2995" i="1"/>
  <c r="H2995" i="1" s="1"/>
  <c r="I2995" i="1" s="1"/>
  <c r="F2566" i="1"/>
  <c r="H2566" i="1"/>
  <c r="I2566" i="1" s="1"/>
  <c r="F51" i="1"/>
  <c r="H51" i="1" s="1"/>
  <c r="I51" i="1" s="1"/>
  <c r="G615" i="1"/>
  <c r="E615" i="1"/>
  <c r="F782" i="1"/>
  <c r="H782" i="1" s="1"/>
  <c r="I782" i="1" s="1"/>
  <c r="F1764" i="1"/>
  <c r="H1764" i="1" s="1"/>
  <c r="I1764" i="1" s="1"/>
  <c r="H1854" i="1"/>
  <c r="I1854" i="1" s="1"/>
  <c r="F1854" i="1"/>
  <c r="F2525" i="1"/>
  <c r="H2525" i="1"/>
  <c r="I2525" i="1" s="1"/>
  <c r="F1510" i="1"/>
  <c r="H1510" i="1"/>
  <c r="I1510" i="1" s="1"/>
  <c r="G231" i="1"/>
  <c r="E231" i="1"/>
  <c r="D232" i="1"/>
  <c r="F2690" i="1"/>
  <c r="H2690" i="1"/>
  <c r="I2690" i="1" s="1"/>
  <c r="E2528" i="1"/>
  <c r="G2528" i="1"/>
  <c r="D2529" i="1"/>
  <c r="G1205" i="1"/>
  <c r="E1205" i="1"/>
  <c r="D1206" i="1"/>
  <c r="F1763" i="1"/>
  <c r="H1763" i="1" s="1"/>
  <c r="I1763" i="1" s="1"/>
  <c r="H2851" i="1"/>
  <c r="I2851" i="1" s="1"/>
  <c r="F2851" i="1"/>
  <c r="G1371" i="1"/>
  <c r="E1371" i="1"/>
  <c r="F1270" i="1"/>
  <c r="H1270" i="1" s="1"/>
  <c r="I1270" i="1" s="1"/>
  <c r="F2754" i="1"/>
  <c r="H2754" i="1" s="1"/>
  <c r="I2754" i="1" s="1"/>
  <c r="E2649" i="1"/>
  <c r="G2649" i="1"/>
  <c r="D2650" i="1"/>
  <c r="F274" i="1"/>
  <c r="H274" i="1" s="1"/>
  <c r="I274" i="1" s="1"/>
  <c r="H1276" i="1"/>
  <c r="I1276" i="1" s="1"/>
  <c r="F1276" i="1"/>
  <c r="F872" i="1"/>
  <c r="H872" i="1"/>
  <c r="I872" i="1" s="1"/>
  <c r="F1780" i="1"/>
  <c r="H1780" i="1" s="1"/>
  <c r="I1780" i="1" s="1"/>
  <c r="G975" i="1"/>
  <c r="E975" i="1"/>
  <c r="F1775" i="1"/>
  <c r="H1775" i="1" s="1"/>
  <c r="I1775" i="1" s="1"/>
  <c r="F2309" i="1"/>
  <c r="H2309" i="1" s="1"/>
  <c r="I2309" i="1" s="1"/>
  <c r="F1961" i="1"/>
  <c r="H1961" i="1" s="1"/>
  <c r="I1961" i="1" s="1"/>
  <c r="E693" i="1"/>
  <c r="G693" i="1"/>
  <c r="H752" i="1"/>
  <c r="I752" i="1" s="1"/>
  <c r="F752" i="1"/>
  <c r="G3085" i="1"/>
  <c r="E3085" i="1"/>
  <c r="D3086" i="1"/>
  <c r="H1408" i="1"/>
  <c r="I1408" i="1" s="1"/>
  <c r="F1408" i="1"/>
  <c r="E1000" i="1"/>
  <c r="G1000" i="1"/>
  <c r="E2981" i="1"/>
  <c r="G2981" i="1"/>
  <c r="H2781" i="1"/>
  <c r="I2781" i="1" s="1"/>
  <c r="F2781" i="1"/>
  <c r="H1399" i="1"/>
  <c r="I1399" i="1" s="1"/>
  <c r="F1399" i="1"/>
  <c r="F2220" i="1"/>
  <c r="H2220" i="1" s="1"/>
  <c r="I2220" i="1" s="1"/>
  <c r="F36" i="1"/>
  <c r="H36" i="1"/>
  <c r="I36" i="1" s="1"/>
  <c r="G2238" i="1"/>
  <c r="E2238" i="1"/>
  <c r="D2239" i="1"/>
  <c r="G298" i="1"/>
  <c r="E298" i="1"/>
  <c r="F1938" i="1"/>
  <c r="H1938" i="1" s="1"/>
  <c r="I1938" i="1" s="1"/>
  <c r="F2556" i="1"/>
  <c r="H2556" i="1" s="1"/>
  <c r="I2556" i="1" s="1"/>
  <c r="F2635" i="1"/>
  <c r="H2635" i="1" s="1"/>
  <c r="I2635" i="1" s="1"/>
  <c r="F1755" i="1"/>
  <c r="H1755" i="1" s="1"/>
  <c r="I1755" i="1" s="1"/>
  <c r="F2672" i="1"/>
  <c r="H2672" i="1" s="1"/>
  <c r="I2672" i="1" s="1"/>
  <c r="F2698" i="1"/>
  <c r="H2698" i="1" s="1"/>
  <c r="I2698" i="1" s="1"/>
  <c r="F2082" i="1"/>
  <c r="H2082" i="1"/>
  <c r="I2082" i="1" s="1"/>
  <c r="G292" i="1"/>
  <c r="E292" i="1"/>
  <c r="D293" i="1"/>
  <c r="F902" i="1"/>
  <c r="H902" i="1" s="1"/>
  <c r="I902" i="1" s="1"/>
  <c r="H1395" i="1"/>
  <c r="I1395" i="1" s="1"/>
  <c r="F1395" i="1"/>
  <c r="H2250" i="1"/>
  <c r="I2250" i="1" s="1"/>
  <c r="F2250" i="1"/>
  <c r="G1984" i="1"/>
  <c r="E1984" i="1"/>
  <c r="D1985" i="1"/>
  <c r="F671" i="1"/>
  <c r="H671" i="1" s="1"/>
  <c r="I671" i="1" s="1"/>
  <c r="F2097" i="1"/>
  <c r="H2097" i="1" s="1"/>
  <c r="I2097" i="1" s="1"/>
  <c r="G2713" i="1"/>
  <c r="E2713" i="1"/>
  <c r="D2714" i="1"/>
  <c r="F783" i="1"/>
  <c r="H783" i="1" s="1"/>
  <c r="I783" i="1" s="1"/>
  <c r="E644" i="1"/>
  <c r="G644" i="1"/>
  <c r="D645" i="1"/>
  <c r="F2788" i="1"/>
  <c r="H2788" i="1" s="1"/>
  <c r="I2788" i="1" s="1"/>
  <c r="G2255" i="1"/>
  <c r="E2255" i="1"/>
  <c r="D2256" i="1"/>
  <c r="F2257" i="1"/>
  <c r="H2257" i="1" s="1"/>
  <c r="I2257" i="1" s="1"/>
  <c r="F928" i="1"/>
  <c r="H928" i="1" s="1"/>
  <c r="I928" i="1" s="1"/>
  <c r="G1339" i="1"/>
  <c r="E1339" i="1"/>
  <c r="F668" i="1"/>
  <c r="H668" i="1"/>
  <c r="I668" i="1" s="1"/>
  <c r="F832" i="1"/>
  <c r="H832" i="1" s="1"/>
  <c r="I832" i="1" s="1"/>
  <c r="H2212" i="1"/>
  <c r="I2212" i="1" s="1"/>
  <c r="F2212" i="1"/>
  <c r="F1474" i="1"/>
  <c r="H1474" i="1" s="1"/>
  <c r="I1474" i="1" s="1"/>
  <c r="F1417" i="1"/>
  <c r="H1417" i="1" s="1"/>
  <c r="I1417" i="1" s="1"/>
  <c r="G3074" i="1"/>
  <c r="E3074" i="1"/>
  <c r="H1601" i="1"/>
  <c r="I1601" i="1" s="1"/>
  <c r="F1601" i="1"/>
  <c r="F3130" i="1"/>
  <c r="H3130" i="1" s="1"/>
  <c r="I3130" i="1" s="1"/>
  <c r="F1963" i="1"/>
  <c r="H1963" i="1"/>
  <c r="I1963" i="1" s="1"/>
  <c r="G2198" i="1"/>
  <c r="E2198" i="1"/>
  <c r="G737" i="1"/>
  <c r="E737" i="1"/>
  <c r="D738" i="1"/>
  <c r="H2069" i="1"/>
  <c r="I2069" i="1" s="1"/>
  <c r="F2069" i="1"/>
  <c r="F1183" i="1"/>
  <c r="H1183" i="1" s="1"/>
  <c r="I1183" i="1" s="1"/>
  <c r="F2979" i="1"/>
  <c r="H2979" i="1" s="1"/>
  <c r="I2979" i="1" s="1"/>
  <c r="F710" i="1"/>
  <c r="H710" i="1" s="1"/>
  <c r="I710" i="1" s="1"/>
  <c r="H1950" i="1"/>
  <c r="I1950" i="1" s="1"/>
  <c r="F1950" i="1"/>
  <c r="F1074" i="1"/>
  <c r="H1074" i="1"/>
  <c r="I1074" i="1" s="1"/>
  <c r="G1658" i="1"/>
  <c r="E1658" i="1"/>
  <c r="E2571" i="1"/>
  <c r="G2571" i="1"/>
  <c r="D2572" i="1"/>
  <c r="G2214" i="1"/>
  <c r="E2214" i="1"/>
  <c r="H1507" i="1"/>
  <c r="I1507" i="1" s="1"/>
  <c r="F1507" i="1"/>
  <c r="E1076" i="1"/>
  <c r="G1076" i="1"/>
  <c r="D1077" i="1"/>
  <c r="H2231" i="1"/>
  <c r="I2231" i="1" s="1"/>
  <c r="F2231" i="1"/>
  <c r="F1275" i="1"/>
  <c r="H1275" i="1"/>
  <c r="I1275" i="1" s="1"/>
  <c r="F2388" i="1"/>
  <c r="H2388" i="1" s="1"/>
  <c r="I2388" i="1" s="1"/>
  <c r="F2858" i="1"/>
  <c r="H2858" i="1"/>
  <c r="I2858" i="1" s="1"/>
  <c r="G2411" i="1"/>
  <c r="E2411" i="1"/>
  <c r="D2412" i="1"/>
  <c r="F2575" i="1"/>
  <c r="H2575" i="1" s="1"/>
  <c r="I2575" i="1" s="1"/>
  <c r="H533" i="1"/>
  <c r="I533" i="1" s="1"/>
  <c r="F533" i="1"/>
  <c r="F2410" i="1"/>
  <c r="H2410" i="1" s="1"/>
  <c r="I2410" i="1" s="1"/>
  <c r="E1071" i="1"/>
  <c r="G1071" i="1"/>
  <c r="D1072" i="1"/>
  <c r="F2166" i="1"/>
  <c r="H2166" i="1" s="1"/>
  <c r="I2166" i="1" s="1"/>
  <c r="F929" i="1"/>
  <c r="H929" i="1" s="1"/>
  <c r="I929" i="1" s="1"/>
  <c r="H1426" i="1"/>
  <c r="I1426" i="1" s="1"/>
  <c r="F1426" i="1"/>
  <c r="F2392" i="1"/>
  <c r="H2392" i="1"/>
  <c r="I2392" i="1" s="1"/>
  <c r="F1095" i="1"/>
  <c r="H1095" i="1" s="1"/>
  <c r="I1095" i="1" s="1"/>
  <c r="G1855" i="1"/>
  <c r="E1855" i="1"/>
  <c r="D1856" i="1"/>
  <c r="G981" i="1"/>
  <c r="E981" i="1"/>
  <c r="D982" i="1"/>
  <c r="F2677" i="1"/>
  <c r="H2677" i="1" s="1"/>
  <c r="I2677" i="1" s="1"/>
  <c r="F2934" i="1"/>
  <c r="H2934" i="1" s="1"/>
  <c r="I2934" i="1" s="1"/>
  <c r="H726" i="1"/>
  <c r="I726" i="1" s="1"/>
  <c r="F726" i="1"/>
  <c r="F2711" i="1"/>
  <c r="H2711" i="1" s="1"/>
  <c r="I2711" i="1" s="1"/>
  <c r="F870" i="1"/>
  <c r="H870" i="1" s="1"/>
  <c r="I870" i="1" s="1"/>
  <c r="F1194" i="1"/>
  <c r="H1194" i="1"/>
  <c r="I1194" i="1" s="1"/>
  <c r="G2475" i="1"/>
  <c r="E2475" i="1"/>
  <c r="F1287" i="1"/>
  <c r="H1287" i="1" s="1"/>
  <c r="I1287" i="1" s="1"/>
  <c r="F869" i="1"/>
  <c r="H869" i="1" s="1"/>
  <c r="I869" i="1" s="1"/>
  <c r="F988" i="1"/>
  <c r="H988" i="1" s="1"/>
  <c r="I988" i="1" s="1"/>
  <c r="H718" i="1"/>
  <c r="I718" i="1" s="1"/>
  <c r="F718" i="1"/>
  <c r="F2643" i="1"/>
  <c r="H2643" i="1" s="1"/>
  <c r="I2643" i="1" s="1"/>
  <c r="F1473" i="1"/>
  <c r="H1473" i="1" s="1"/>
  <c r="I1473" i="1" s="1"/>
  <c r="F1555" i="1"/>
  <c r="H1555" i="1" s="1"/>
  <c r="I1555" i="1" s="1"/>
  <c r="F236" i="1"/>
  <c r="H236" i="1" s="1"/>
  <c r="I236" i="1" s="1"/>
  <c r="E1373" i="1"/>
  <c r="G1373" i="1"/>
  <c r="D1374" i="1"/>
  <c r="H3149" i="1"/>
  <c r="I3149" i="1" s="1"/>
  <c r="F3149" i="1"/>
  <c r="F1686" i="1"/>
  <c r="H1686" i="1" s="1"/>
  <c r="I1686" i="1" s="1"/>
  <c r="F1946" i="1"/>
  <c r="H1946" i="1"/>
  <c r="I1946" i="1" s="1"/>
  <c r="F2576" i="1"/>
  <c r="H2576" i="1" s="1"/>
  <c r="I2576" i="1" s="1"/>
  <c r="F3097" i="1"/>
  <c r="H3097" i="1" s="1"/>
  <c r="I3097" i="1" s="1"/>
  <c r="G1702" i="1"/>
  <c r="E1702" i="1"/>
  <c r="F269" i="1"/>
  <c r="H269" i="1"/>
  <c r="I269" i="1" s="1"/>
  <c r="H2884" i="1"/>
  <c r="I2884" i="1" s="1"/>
  <c r="F2884" i="1"/>
  <c r="H1706" i="1"/>
  <c r="I1706" i="1" s="1"/>
  <c r="F1706" i="1"/>
  <c r="F1701" i="1"/>
  <c r="H1701" i="1" s="1"/>
  <c r="I1701" i="1" s="1"/>
  <c r="F1613" i="1"/>
  <c r="H1613" i="1" s="1"/>
  <c r="I1613" i="1" s="1"/>
  <c r="H704" i="1"/>
  <c r="I704" i="1" s="1"/>
  <c r="F704" i="1"/>
  <c r="E2997" i="1"/>
  <c r="G2997" i="1"/>
  <c r="F2561" i="1"/>
  <c r="H2561" i="1" s="1"/>
  <c r="I2561" i="1" s="1"/>
  <c r="F2344" i="1"/>
  <c r="H2344" i="1"/>
  <c r="I2344" i="1" s="1"/>
  <c r="F2841" i="1"/>
  <c r="H2841" i="1" s="1"/>
  <c r="I2841" i="1" s="1"/>
  <c r="F1824" i="1"/>
  <c r="H1824" i="1" s="1"/>
  <c r="I1824" i="1" s="1"/>
  <c r="F2859" i="1"/>
  <c r="H2859" i="1"/>
  <c r="I2859" i="1" s="1"/>
  <c r="F2631" i="1"/>
  <c r="H2631" i="1"/>
  <c r="I2631" i="1" s="1"/>
  <c r="F244" i="1"/>
  <c r="H244" i="1" s="1"/>
  <c r="I244" i="1" s="1"/>
  <c r="H2842" i="1"/>
  <c r="I2842" i="1" s="1"/>
  <c r="F2842" i="1"/>
  <c r="F614" i="1"/>
  <c r="H614" i="1" s="1"/>
  <c r="I614" i="1" s="1"/>
  <c r="F748" i="1"/>
  <c r="H748" i="1"/>
  <c r="I748" i="1" s="1"/>
  <c r="F2329" i="1"/>
  <c r="H2329" i="1" s="1"/>
  <c r="I2329" i="1" s="1"/>
  <c r="H514" i="1"/>
  <c r="I514" i="1" s="1"/>
  <c r="F514" i="1"/>
  <c r="F2116" i="1"/>
  <c r="H2116" i="1" s="1"/>
  <c r="I2116" i="1" s="1"/>
  <c r="F2856" i="1"/>
  <c r="H2856" i="1" s="1"/>
  <c r="I2856" i="1" s="1"/>
  <c r="H2686" i="1"/>
  <c r="I2686" i="1" s="1"/>
  <c r="F2686" i="1"/>
  <c r="G573" i="1"/>
  <c r="E573" i="1"/>
  <c r="D574" i="1"/>
  <c r="H2025" i="1"/>
  <c r="I2025" i="1" s="1"/>
  <c r="F2025" i="1"/>
  <c r="G348" i="1"/>
  <c r="E348" i="1"/>
  <c r="D349" i="1"/>
  <c r="H1370" i="1"/>
  <c r="I1370" i="1" s="1"/>
  <c r="F1370" i="1"/>
  <c r="F2546" i="1"/>
  <c r="H2546" i="1"/>
  <c r="I2546" i="1" s="1"/>
  <c r="E2793" i="1"/>
  <c r="G2793" i="1"/>
  <c r="D2794" i="1"/>
  <c r="G1663" i="1"/>
  <c r="E1663" i="1"/>
  <c r="D1664" i="1"/>
  <c r="F1627" i="1"/>
  <c r="H1627" i="1" s="1"/>
  <c r="I1627" i="1" s="1"/>
  <c r="F3095" i="1"/>
  <c r="H3095" i="1" s="1"/>
  <c r="I3095" i="1" s="1"/>
  <c r="G1301" i="1"/>
  <c r="E1301" i="1"/>
  <c r="G542" i="1"/>
  <c r="E542" i="1"/>
  <c r="D543" i="1"/>
  <c r="H2064" i="1"/>
  <c r="I2064" i="1" s="1"/>
  <c r="F2064" i="1"/>
  <c r="F974" i="1"/>
  <c r="H974" i="1" s="1"/>
  <c r="I974" i="1" s="1"/>
  <c r="F1459" i="1"/>
  <c r="H1459" i="1" s="1"/>
  <c r="I1459" i="1" s="1"/>
  <c r="F3113" i="1"/>
  <c r="H3113" i="1"/>
  <c r="I3113" i="1" s="1"/>
  <c r="H3084" i="1"/>
  <c r="I3084" i="1" s="1"/>
  <c r="F3084" i="1"/>
  <c r="G2844" i="1"/>
  <c r="E2844" i="1"/>
  <c r="D2845" i="1"/>
  <c r="E1409" i="1"/>
  <c r="D1410" i="1"/>
  <c r="G1409" i="1"/>
  <c r="F999" i="1"/>
  <c r="H999" i="1" s="1"/>
  <c r="I999" i="1" s="1"/>
  <c r="F791" i="1"/>
  <c r="H791" i="1" s="1"/>
  <c r="I791" i="1" s="1"/>
  <c r="F2560" i="1"/>
  <c r="H2560" i="1" s="1"/>
  <c r="I2560" i="1" s="1"/>
  <c r="F2780" i="1"/>
  <c r="H2780" i="1" s="1"/>
  <c r="I2780" i="1" s="1"/>
  <c r="F2980" i="1"/>
  <c r="H2980" i="1" s="1"/>
  <c r="I2980" i="1" s="1"/>
  <c r="E1381" i="1"/>
  <c r="G1381" i="1"/>
  <c r="D1382" i="1"/>
  <c r="H673" i="1"/>
  <c r="I673" i="1" s="1"/>
  <c r="F673" i="1"/>
  <c r="F2237" i="1"/>
  <c r="H2237" i="1" s="1"/>
  <c r="I2237" i="1" s="1"/>
  <c r="F686" i="1"/>
  <c r="H686" i="1" s="1"/>
  <c r="I686" i="1" s="1"/>
  <c r="F1632" i="1"/>
  <c r="H1632" i="1" s="1"/>
  <c r="I1632" i="1" s="1"/>
  <c r="H2694" i="1"/>
  <c r="I2694" i="1" s="1"/>
  <c r="F2694" i="1"/>
  <c r="E2361" i="1"/>
  <c r="G2361" i="1"/>
  <c r="D2362" i="1"/>
  <c r="F2063" i="1"/>
  <c r="H2063" i="1" s="1"/>
  <c r="I2063" i="1" s="1"/>
  <c r="F291" i="1"/>
  <c r="H291" i="1" s="1"/>
  <c r="I291" i="1" s="1"/>
  <c r="G2295" i="1"/>
  <c r="E2295" i="1"/>
  <c r="D2296" i="1"/>
  <c r="E270" i="1"/>
  <c r="G270" i="1"/>
  <c r="F2083" i="1"/>
  <c r="H2083" i="1" s="1"/>
  <c r="I2083" i="1" s="1"/>
  <c r="H1021" i="1"/>
  <c r="I1021" i="1" s="1"/>
  <c r="F1021" i="1"/>
  <c r="F1966" i="1"/>
  <c r="H1966" i="1" s="1"/>
  <c r="I1966" i="1" s="1"/>
  <c r="G2682" i="1"/>
  <c r="E2682" i="1"/>
  <c r="D2683" i="1"/>
  <c r="F2647" i="1"/>
  <c r="H2647" i="1"/>
  <c r="I2647" i="1" s="1"/>
  <c r="F1983" i="1"/>
  <c r="H1983" i="1" s="1"/>
  <c r="I1983" i="1" s="1"/>
  <c r="H1500" i="1"/>
  <c r="I1500" i="1" s="1"/>
  <c r="F1500" i="1"/>
  <c r="F731" i="1"/>
  <c r="H731" i="1"/>
  <c r="I731" i="1" s="1"/>
  <c r="F741" i="1"/>
  <c r="H741" i="1" s="1"/>
  <c r="I741" i="1" s="1"/>
  <c r="F556" i="1"/>
  <c r="H556" i="1"/>
  <c r="I556" i="1" s="1"/>
  <c r="F2567" i="1"/>
  <c r="H2567" i="1" s="1"/>
  <c r="I2567" i="1" s="1"/>
  <c r="F364" i="1"/>
  <c r="H364" i="1"/>
  <c r="I364" i="1" s="1"/>
  <c r="F2210" i="1"/>
  <c r="H2210" i="1"/>
  <c r="I2210" i="1" s="1"/>
  <c r="F43" i="1"/>
  <c r="H43" i="1"/>
  <c r="I43" i="1" s="1"/>
  <c r="H1960" i="1"/>
  <c r="I1960" i="1" s="1"/>
  <c r="F1960" i="1"/>
  <c r="F2283" i="1"/>
  <c r="H2283" i="1" s="1"/>
  <c r="I2283" i="1" s="1"/>
  <c r="F1338" i="1"/>
  <c r="H1338" i="1" s="1"/>
  <c r="I1338" i="1" s="1"/>
  <c r="F2622" i="1"/>
  <c r="H2622" i="1" s="1"/>
  <c r="I2622" i="1" s="1"/>
  <c r="E905" i="1"/>
  <c r="G905" i="1"/>
  <c r="D906" i="1"/>
  <c r="H3073" i="1"/>
  <c r="I3073" i="1" s="1"/>
  <c r="F3073" i="1"/>
  <c r="H2013" i="1"/>
  <c r="I2013" i="1" s="1"/>
  <c r="F2013" i="1"/>
  <c r="F1197" i="1"/>
  <c r="H1197" i="1" s="1"/>
  <c r="I1197" i="1" s="1"/>
  <c r="F2341" i="1"/>
  <c r="H2341" i="1" s="1"/>
  <c r="I2341" i="1" s="1"/>
  <c r="F2273" i="1"/>
  <c r="H2273" i="1" s="1"/>
  <c r="I2273" i="1" s="1"/>
  <c r="H2339" i="1"/>
  <c r="I2339" i="1" s="1"/>
  <c r="F2339" i="1"/>
  <c r="F2778" i="1"/>
  <c r="H2778" i="1"/>
  <c r="I2778" i="1" s="1"/>
  <c r="F736" i="1"/>
  <c r="H736" i="1" s="1"/>
  <c r="I736" i="1" s="1"/>
  <c r="E2345" i="1"/>
  <c r="G2345" i="1"/>
  <c r="D2346" i="1"/>
  <c r="F2592" i="1"/>
  <c r="H2592" i="1"/>
  <c r="I2592" i="1" s="1"/>
  <c r="H987" i="1"/>
  <c r="I987" i="1" s="1"/>
  <c r="F987" i="1"/>
  <c r="F1377" i="1"/>
  <c r="H1377" i="1" s="1"/>
  <c r="I1377" i="1" s="1"/>
  <c r="E1124" i="1"/>
  <c r="G1124" i="1"/>
  <c r="D1125" i="1"/>
  <c r="F2213" i="1"/>
  <c r="H2213" i="1" s="1"/>
  <c r="I2213" i="1" s="1"/>
  <c r="F1266" i="1"/>
  <c r="H1266" i="1"/>
  <c r="I1266" i="1" s="1"/>
  <c r="H3071" i="1"/>
  <c r="I3071" i="1" s="1"/>
  <c r="F3071" i="1"/>
  <c r="H3037" i="1"/>
  <c r="I3037" i="1" s="1"/>
  <c r="F3037" i="1"/>
  <c r="F2432" i="1"/>
  <c r="H2432" i="1"/>
  <c r="I2432" i="1" s="1"/>
  <c r="F1263" i="1"/>
  <c r="H1263" i="1" s="1"/>
  <c r="I1263" i="1" s="1"/>
  <c r="H1661" i="1"/>
  <c r="I1661" i="1" s="1"/>
  <c r="F1661" i="1"/>
  <c r="H249" i="1"/>
  <c r="I249" i="1" s="1"/>
  <c r="F249" i="1"/>
  <c r="G2743" i="1"/>
  <c r="E2743" i="1"/>
  <c r="D2744" i="1"/>
  <c r="F2197" i="1"/>
  <c r="H2197" i="1" s="1"/>
  <c r="I2197" i="1" s="1"/>
  <c r="F661" i="1"/>
  <c r="H661" i="1" s="1"/>
  <c r="I661" i="1" s="1"/>
  <c r="F997" i="1"/>
  <c r="H997" i="1" s="1"/>
  <c r="I997" i="1" s="1"/>
  <c r="H2292" i="1"/>
  <c r="I2292" i="1" s="1"/>
  <c r="F2292" i="1"/>
  <c r="F1837" i="1"/>
  <c r="H1837" i="1" s="1"/>
  <c r="I1837" i="1" s="1"/>
  <c r="F1193" i="1"/>
  <c r="H1193" i="1" s="1"/>
  <c r="I1193" i="1" s="1"/>
  <c r="F2372" i="1"/>
  <c r="H2372" i="1" s="1"/>
  <c r="I2372" i="1" s="1"/>
  <c r="H1620" i="1"/>
  <c r="I1620" i="1" s="1"/>
  <c r="F1620" i="1"/>
  <c r="F3053" i="1"/>
  <c r="H3053" i="1" s="1"/>
  <c r="I3053" i="1" s="1"/>
  <c r="F980" i="1"/>
  <c r="H980" i="1" s="1"/>
  <c r="I980" i="1" s="1"/>
  <c r="F1365" i="1"/>
  <c r="H1365" i="1"/>
  <c r="I1365" i="1" s="1"/>
  <c r="H3131" i="1"/>
  <c r="I3131" i="1" s="1"/>
  <c r="F3131" i="1"/>
  <c r="F2568" i="1"/>
  <c r="H2568" i="1" s="1"/>
  <c r="I2568" i="1" s="1"/>
  <c r="F2982" i="1"/>
  <c r="H2982" i="1" s="1"/>
  <c r="I2982" i="1" s="1"/>
  <c r="F1389" i="1"/>
  <c r="H1389" i="1"/>
  <c r="I1389" i="1" s="1"/>
  <c r="H1853" i="1"/>
  <c r="I1853" i="1" s="1"/>
  <c r="F1853" i="1"/>
  <c r="F1425" i="1"/>
  <c r="H1425" i="1" s="1"/>
  <c r="I1425" i="1" s="1"/>
  <c r="G1303" i="1"/>
  <c r="E1303" i="1"/>
  <c r="D1304" i="1"/>
  <c r="F1284" i="1"/>
  <c r="H1284" i="1" s="1"/>
  <c r="I1284" i="1" s="1"/>
  <c r="E2956" i="1"/>
  <c r="G2956" i="1"/>
  <c r="F1372" i="1"/>
  <c r="H1372" i="1" s="1"/>
  <c r="I1372" i="1" s="1"/>
  <c r="F3014" i="1"/>
  <c r="H3014" i="1" s="1"/>
  <c r="I3014" i="1" s="1"/>
  <c r="F2085" i="1"/>
  <c r="H2085" i="1" s="1"/>
  <c r="I2085" i="1" s="1"/>
  <c r="F2687" i="1"/>
  <c r="H2687" i="1"/>
  <c r="I2687" i="1" s="1"/>
  <c r="H3166" i="1"/>
  <c r="I3166" i="1" s="1"/>
  <c r="F3166" i="1"/>
  <c r="E891" i="1"/>
  <c r="G891" i="1"/>
  <c r="D892" i="1"/>
  <c r="H1214" i="1"/>
  <c r="I1214" i="1" s="1"/>
  <c r="F1214" i="1"/>
  <c r="F2685" i="1"/>
  <c r="H2685" i="1" s="1"/>
  <c r="I2685" i="1" s="1"/>
  <c r="G1341" i="1"/>
  <c r="E1341" i="1"/>
  <c r="D1342" i="1"/>
  <c r="F2655" i="1"/>
  <c r="H2655" i="1"/>
  <c r="I2655" i="1" s="1"/>
  <c r="F1952" i="1"/>
  <c r="H1952" i="1" s="1"/>
  <c r="I1952" i="1" s="1"/>
  <c r="F1456" i="1"/>
  <c r="H1456" i="1" s="1"/>
  <c r="I1456" i="1" s="1"/>
  <c r="F2591" i="1"/>
  <c r="H2591" i="1" s="1"/>
  <c r="I2591" i="1" s="1"/>
  <c r="F2964" i="1"/>
  <c r="H2964" i="1"/>
  <c r="I2964" i="1" s="1"/>
  <c r="G2836" i="1"/>
  <c r="E2836" i="1"/>
  <c r="D2837" i="1"/>
  <c r="G910" i="1"/>
  <c r="E910" i="1"/>
  <c r="D911" i="1"/>
  <c r="F2835" i="1"/>
  <c r="H2835" i="1" s="1"/>
  <c r="I2835" i="1" s="1"/>
  <c r="F326" i="1"/>
  <c r="H326" i="1" s="1"/>
  <c r="I326" i="1" s="1"/>
  <c r="H2860" i="1"/>
  <c r="I2860" i="1" s="1"/>
  <c r="F2860" i="1"/>
  <c r="F1117" i="1"/>
  <c r="H1117" i="1" s="1"/>
  <c r="I1117" i="1" s="1"/>
  <c r="E2936" i="1"/>
  <c r="G2936" i="1"/>
  <c r="F2052" i="1"/>
  <c r="H2052" i="1" s="1"/>
  <c r="I2052" i="1" s="1"/>
  <c r="F1624" i="1"/>
  <c r="H1624" i="1" s="1"/>
  <c r="I1624" i="1" s="1"/>
  <c r="H2775" i="1"/>
  <c r="I2775" i="1" s="1"/>
  <c r="F2775" i="1"/>
  <c r="F1629" i="1"/>
  <c r="H1629" i="1" s="1"/>
  <c r="I1629" i="1" s="1"/>
  <c r="F868" i="1"/>
  <c r="H868" i="1" s="1"/>
  <c r="I868" i="1" s="1"/>
  <c r="G2667" i="1"/>
  <c r="E2667" i="1"/>
  <c r="D2668" i="1"/>
  <c r="F1019" i="1"/>
  <c r="H1019" i="1" s="1"/>
  <c r="I1019" i="1" s="1"/>
  <c r="G2604" i="1"/>
  <c r="E2604" i="1"/>
  <c r="F1396" i="1"/>
  <c r="H1396" i="1"/>
  <c r="I1396" i="1" s="1"/>
  <c r="F264" i="1"/>
  <c r="H264" i="1" s="1"/>
  <c r="I264" i="1" s="1"/>
  <c r="F1838" i="1"/>
  <c r="H1838" i="1" s="1"/>
  <c r="I1838" i="1" s="1"/>
  <c r="H3132" i="1"/>
  <c r="I3132" i="1" s="1"/>
  <c r="F3132" i="1"/>
  <c r="E333" i="1"/>
  <c r="G333" i="1"/>
  <c r="D334" i="1"/>
  <c r="H1964" i="1"/>
  <c r="I1964" i="1" s="1"/>
  <c r="F1964" i="1"/>
  <c r="E1904" i="1"/>
  <c r="G1904" i="1"/>
  <c r="F230" i="1"/>
  <c r="H230" i="1" s="1"/>
  <c r="I230" i="1" s="1"/>
  <c r="E1728" i="1"/>
  <c r="G1728" i="1"/>
  <c r="D1729" i="1"/>
  <c r="G2554" i="1"/>
  <c r="E2554" i="1"/>
  <c r="F2527" i="1"/>
  <c r="H2527" i="1" s="1"/>
  <c r="I2527" i="1" s="1"/>
  <c r="F1204" i="1"/>
  <c r="H1204" i="1" s="1"/>
  <c r="I1204" i="1" s="1"/>
  <c r="G1296" i="1"/>
  <c r="E1296" i="1"/>
  <c r="F2236" i="1"/>
  <c r="H2236" i="1" s="1"/>
  <c r="I2236" i="1" s="1"/>
  <c r="F572" i="1"/>
  <c r="H572" i="1" s="1"/>
  <c r="I572" i="1" s="1"/>
  <c r="F347" i="1"/>
  <c r="H347" i="1" s="1"/>
  <c r="I347" i="1" s="1"/>
  <c r="G1217" i="1"/>
  <c r="E1217" i="1"/>
  <c r="D1218" i="1"/>
  <c r="G972" i="1"/>
  <c r="E972" i="1"/>
  <c r="D973" i="1"/>
  <c r="F2965" i="1"/>
  <c r="H2965" i="1" s="1"/>
  <c r="I2965" i="1" s="1"/>
  <c r="F2792" i="1"/>
  <c r="H2792" i="1" s="1"/>
  <c r="I2792" i="1" s="1"/>
  <c r="G1114" i="1"/>
  <c r="E1114" i="1"/>
  <c r="F2648" i="1"/>
  <c r="H2648" i="1" s="1"/>
  <c r="I2648" i="1" s="1"/>
  <c r="F1662" i="1"/>
  <c r="H1662" i="1" s="1"/>
  <c r="I1662" i="1" s="1"/>
  <c r="F2263" i="1"/>
  <c r="H2263" i="1" s="1"/>
  <c r="I2263" i="1" s="1"/>
  <c r="F541" i="1"/>
  <c r="H541" i="1" s="1"/>
  <c r="I541" i="1" s="1"/>
  <c r="G343" i="1"/>
  <c r="E343" i="1"/>
  <c r="G2396" i="1"/>
  <c r="E2396" i="1"/>
  <c r="D2397" i="1"/>
  <c r="F692" i="1"/>
  <c r="H692" i="1" s="1"/>
  <c r="I692" i="1" s="1"/>
  <c r="E3016" i="1"/>
  <c r="G3016" i="1"/>
  <c r="F2705" i="1"/>
  <c r="H2705" i="1"/>
  <c r="I2705" i="1" s="1"/>
  <c r="E2043" i="1"/>
  <c r="G2043" i="1"/>
  <c r="D2044" i="1"/>
  <c r="E238" i="1"/>
  <c r="G238" i="1"/>
  <c r="D239" i="1"/>
  <c r="F1380" i="1"/>
  <c r="H1380" i="1"/>
  <c r="I1380" i="1" s="1"/>
  <c r="H1554" i="1"/>
  <c r="I1554" i="1" s="1"/>
  <c r="F1554" i="1"/>
  <c r="G2296" i="1" l="1"/>
  <c r="E2296" i="1"/>
  <c r="G1557" i="1"/>
  <c r="E1557" i="1"/>
  <c r="D1558" i="1"/>
  <c r="F2030" i="1"/>
  <c r="H2030" i="1" s="1"/>
  <c r="I2030" i="1" s="1"/>
  <c r="H1335" i="1"/>
  <c r="I1335" i="1" s="1"/>
  <c r="F1335" i="1"/>
  <c r="F720" i="1"/>
  <c r="H720" i="1" s="1"/>
  <c r="I720" i="1" s="1"/>
  <c r="G887" i="1"/>
  <c r="E887" i="1"/>
  <c r="F510" i="1"/>
  <c r="H510" i="1" s="1"/>
  <c r="I510" i="1" s="1"/>
  <c r="H2180" i="1"/>
  <c r="I2180" i="1" s="1"/>
  <c r="F2180" i="1"/>
  <c r="F333" i="1"/>
  <c r="H333" i="1" s="1"/>
  <c r="I333" i="1" s="1"/>
  <c r="F2836" i="1"/>
  <c r="H2836" i="1" s="1"/>
  <c r="I2836" i="1" s="1"/>
  <c r="G906" i="1"/>
  <c r="E906" i="1"/>
  <c r="D907" i="1"/>
  <c r="H2682" i="1"/>
  <c r="I2682" i="1" s="1"/>
  <c r="F2682" i="1"/>
  <c r="F1381" i="1"/>
  <c r="H1381" i="1"/>
  <c r="I1381" i="1" s="1"/>
  <c r="F1373" i="1"/>
  <c r="H1373" i="1" s="1"/>
  <c r="I1373" i="1" s="1"/>
  <c r="F981" i="1"/>
  <c r="H981" i="1" s="1"/>
  <c r="I981" i="1" s="1"/>
  <c r="G2412" i="1"/>
  <c r="E2412" i="1"/>
  <c r="F2214" i="1"/>
  <c r="H2214" i="1" s="1"/>
  <c r="I2214" i="1" s="1"/>
  <c r="G2256" i="1"/>
  <c r="E2256" i="1"/>
  <c r="G663" i="1"/>
  <c r="E663" i="1"/>
  <c r="D664" i="1"/>
  <c r="F2167" i="1"/>
  <c r="H2167" i="1" s="1"/>
  <c r="I2167" i="1" s="1"/>
  <c r="F2433" i="1"/>
  <c r="H2433" i="1" s="1"/>
  <c r="I2433" i="1" s="1"/>
  <c r="F992" i="1"/>
  <c r="H992" i="1" s="1"/>
  <c r="I992" i="1" s="1"/>
  <c r="H753" i="1"/>
  <c r="I753" i="1" s="1"/>
  <c r="F753" i="1"/>
  <c r="F1781" i="1"/>
  <c r="H1781" i="1" s="1"/>
  <c r="I1781" i="1" s="1"/>
  <c r="G1489" i="1"/>
  <c r="E1489" i="1"/>
  <c r="H1993" i="1"/>
  <c r="I1993" i="1" s="1"/>
  <c r="F1993" i="1"/>
  <c r="H2606" i="1"/>
  <c r="I2606" i="1" s="1"/>
  <c r="F2606" i="1"/>
  <c r="F2008" i="1"/>
  <c r="H2008" i="1" s="1"/>
  <c r="I2008" i="1" s="1"/>
  <c r="F1812" i="1"/>
  <c r="H1812" i="1" s="1"/>
  <c r="I1812" i="1" s="1"/>
  <c r="F1429" i="1"/>
  <c r="H1429" i="1" s="1"/>
  <c r="I1429" i="1" s="1"/>
  <c r="G1006" i="1"/>
  <c r="E1006" i="1"/>
  <c r="D1007" i="1"/>
  <c r="G1323" i="1"/>
  <c r="E1323" i="1"/>
  <c r="D1324" i="1"/>
  <c r="G1565" i="1"/>
  <c r="E1565" i="1"/>
  <c r="D1566" i="1"/>
  <c r="H1796" i="1"/>
  <c r="I1796" i="1" s="1"/>
  <c r="F1796" i="1"/>
  <c r="F1497" i="1"/>
  <c r="H1497" i="1" s="1"/>
  <c r="I1497" i="1" s="1"/>
  <c r="G248" i="1"/>
  <c r="E248" i="1"/>
  <c r="F1965" i="1"/>
  <c r="H1965" i="1" s="1"/>
  <c r="I1965" i="1" s="1"/>
  <c r="H58" i="1"/>
  <c r="I58" i="1" s="1"/>
  <c r="F58" i="1"/>
  <c r="F3156" i="1"/>
  <c r="H3156" i="1" s="1"/>
  <c r="I3156" i="1" s="1"/>
  <c r="G263" i="1"/>
  <c r="E263" i="1"/>
  <c r="F2051" i="1"/>
  <c r="H2051" i="1"/>
  <c r="I2051" i="1" s="1"/>
  <c r="F1420" i="1"/>
  <c r="H1420" i="1" s="1"/>
  <c r="I1420" i="1" s="1"/>
  <c r="G2766" i="1"/>
  <c r="E2766" i="1"/>
  <c r="D2767" i="1"/>
  <c r="H728" i="1"/>
  <c r="I728" i="1" s="1"/>
  <c r="F728" i="1"/>
  <c r="E2186" i="1"/>
  <c r="G2186" i="1"/>
  <c r="H1110" i="1"/>
  <c r="I1110" i="1" s="1"/>
  <c r="F1110" i="1"/>
  <c r="F1968" i="1"/>
  <c r="H1968" i="1" s="1"/>
  <c r="I1968" i="1" s="1"/>
  <c r="G266" i="1"/>
  <c r="E266" i="1"/>
  <c r="G1061" i="1"/>
  <c r="E1061" i="1"/>
  <c r="F3081" i="1"/>
  <c r="H3081" i="1" s="1"/>
  <c r="I3081" i="1" s="1"/>
  <c r="E1025" i="1"/>
  <c r="G1025" i="1"/>
  <c r="D1026" i="1"/>
  <c r="F1634" i="1"/>
  <c r="H1634" i="1"/>
  <c r="I1634" i="1" s="1"/>
  <c r="F3035" i="1"/>
  <c r="H3035" i="1" s="1"/>
  <c r="I3035" i="1" s="1"/>
  <c r="F2489" i="1"/>
  <c r="H2489" i="1" s="1"/>
  <c r="I2489" i="1" s="1"/>
  <c r="H1540" i="1"/>
  <c r="I1540" i="1" s="1"/>
  <c r="F1540" i="1"/>
  <c r="F1953" i="1"/>
  <c r="H1953" i="1" s="1"/>
  <c r="I1953" i="1" s="1"/>
  <c r="F1015" i="1"/>
  <c r="H1015" i="1" s="1"/>
  <c r="I1015" i="1" s="1"/>
  <c r="F1508" i="1"/>
  <c r="H1508" i="1" s="1"/>
  <c r="I1508" i="1" s="1"/>
  <c r="H2652" i="1"/>
  <c r="I2652" i="1" s="1"/>
  <c r="F2652" i="1"/>
  <c r="E1518" i="1"/>
  <c r="G1518" i="1"/>
  <c r="D1519" i="1"/>
  <c r="G2710" i="1"/>
  <c r="E2710" i="1"/>
  <c r="F300" i="1"/>
  <c r="H300" i="1"/>
  <c r="I300" i="1" s="1"/>
  <c r="H1255" i="1"/>
  <c r="I1255" i="1" s="1"/>
  <c r="F1255" i="1"/>
  <c r="H2962" i="1"/>
  <c r="I2962" i="1" s="1"/>
  <c r="F2962" i="1"/>
  <c r="H343" i="1"/>
  <c r="I343" i="1" s="1"/>
  <c r="F343" i="1"/>
  <c r="G973" i="1"/>
  <c r="E973" i="1"/>
  <c r="H2604" i="1"/>
  <c r="I2604" i="1" s="1"/>
  <c r="F2604" i="1"/>
  <c r="F2956" i="1"/>
  <c r="H2956" i="1" s="1"/>
  <c r="I2956" i="1" s="1"/>
  <c r="G2744" i="1"/>
  <c r="E2744" i="1"/>
  <c r="D2745" i="1"/>
  <c r="H270" i="1"/>
  <c r="I270" i="1" s="1"/>
  <c r="F270" i="1"/>
  <c r="E2362" i="1"/>
  <c r="G2362" i="1"/>
  <c r="D2363" i="1"/>
  <c r="F2793" i="1"/>
  <c r="H2793" i="1" s="1"/>
  <c r="I2793" i="1" s="1"/>
  <c r="F2475" i="1"/>
  <c r="H2475" i="1" s="1"/>
  <c r="I2475" i="1" s="1"/>
  <c r="F1071" i="1"/>
  <c r="H1071" i="1" s="1"/>
  <c r="I1071" i="1" s="1"/>
  <c r="F2411" i="1"/>
  <c r="H2411" i="1" s="1"/>
  <c r="I2411" i="1" s="1"/>
  <c r="H2255" i="1"/>
  <c r="I2255" i="1" s="1"/>
  <c r="F2255" i="1"/>
  <c r="G1985" i="1"/>
  <c r="E1985" i="1"/>
  <c r="F2981" i="1"/>
  <c r="H2981" i="1" s="1"/>
  <c r="I2981" i="1" s="1"/>
  <c r="H2733" i="1"/>
  <c r="I2733" i="1" s="1"/>
  <c r="F2733" i="1"/>
  <c r="H662" i="1"/>
  <c r="I662" i="1" s="1"/>
  <c r="F662" i="1"/>
  <c r="G2450" i="1"/>
  <c r="E2450" i="1"/>
  <c r="D2451" i="1"/>
  <c r="F2098" i="1"/>
  <c r="H2098" i="1" s="1"/>
  <c r="I2098" i="1" s="1"/>
  <c r="G2311" i="1"/>
  <c r="E2311" i="1"/>
  <c r="D2312" i="1"/>
  <c r="G1826" i="1"/>
  <c r="E1826" i="1"/>
  <c r="D1827" i="1"/>
  <c r="F373" i="1"/>
  <c r="H373" i="1" s="1"/>
  <c r="H1488" i="1"/>
  <c r="I1488" i="1" s="1"/>
  <c r="F1488" i="1"/>
  <c r="F2870" i="1"/>
  <c r="H2870" i="1" s="1"/>
  <c r="I2870" i="1" s="1"/>
  <c r="G767" i="1"/>
  <c r="E767" i="1"/>
  <c r="D768" i="1"/>
  <c r="H37" i="1"/>
  <c r="I37" i="1" s="1"/>
  <c r="F37" i="1"/>
  <c r="G2031" i="1"/>
  <c r="E2031" i="1"/>
  <c r="D2032" i="1"/>
  <c r="E675" i="1"/>
  <c r="G675" i="1"/>
  <c r="F1005" i="1"/>
  <c r="H1005" i="1" s="1"/>
  <c r="I1005" i="1" s="1"/>
  <c r="H1322" i="1"/>
  <c r="I1322" i="1" s="1"/>
  <c r="F1322" i="1"/>
  <c r="F1564" i="1"/>
  <c r="H1564" i="1" s="1"/>
  <c r="I1564" i="1" s="1"/>
  <c r="F1696" i="1"/>
  <c r="H1696" i="1" s="1"/>
  <c r="I1696" i="1" s="1"/>
  <c r="G2224" i="1"/>
  <c r="E2224" i="1"/>
  <c r="D2225" i="1"/>
  <c r="H508" i="1"/>
  <c r="I508" i="1" s="1"/>
  <c r="F508" i="1"/>
  <c r="F247" i="1"/>
  <c r="H247" i="1" s="1"/>
  <c r="I247" i="1" s="1"/>
  <c r="H2730" i="1"/>
  <c r="I2730" i="1" s="1"/>
  <c r="F2730" i="1"/>
  <c r="H2992" i="1"/>
  <c r="I2992" i="1" s="1"/>
  <c r="F2992" i="1"/>
  <c r="H2658" i="1"/>
  <c r="I2658" i="1" s="1"/>
  <c r="F2658" i="1"/>
  <c r="F2765" i="1"/>
  <c r="H2765" i="1" s="1"/>
  <c r="I2765" i="1" s="1"/>
  <c r="H3025" i="1"/>
  <c r="I3025" i="1" s="1"/>
  <c r="F3025" i="1"/>
  <c r="H2938" i="1"/>
  <c r="I2938" i="1" s="1"/>
  <c r="F2938" i="1"/>
  <c r="H1118" i="1"/>
  <c r="I1118" i="1" s="1"/>
  <c r="F1118" i="1"/>
  <c r="E1745" i="1"/>
  <c r="G1745" i="1"/>
  <c r="D1746" i="1"/>
  <c r="G511" i="1"/>
  <c r="E511" i="1"/>
  <c r="H265" i="1"/>
  <c r="I265" i="1" s="1"/>
  <c r="F265" i="1"/>
  <c r="F1105" i="1"/>
  <c r="H1105" i="1" s="1"/>
  <c r="I1105" i="1" s="1"/>
  <c r="E301" i="1"/>
  <c r="G301" i="1"/>
  <c r="G568" i="1"/>
  <c r="E568" i="1"/>
  <c r="D569" i="1"/>
  <c r="G504" i="1"/>
  <c r="E504" i="1"/>
  <c r="F3002" i="1"/>
  <c r="H3002" i="1" s="1"/>
  <c r="I3002" i="1" s="1"/>
  <c r="G1256" i="1"/>
  <c r="E1256" i="1"/>
  <c r="D1257" i="1"/>
  <c r="H1603" i="1"/>
  <c r="I1603" i="1" s="1"/>
  <c r="F1603" i="1"/>
  <c r="F49" i="1"/>
  <c r="H49" i="1"/>
  <c r="I49" i="1" s="1"/>
  <c r="G2963" i="1"/>
  <c r="E2963" i="1"/>
  <c r="F2786" i="1"/>
  <c r="H2786" i="1" s="1"/>
  <c r="I2786" i="1" s="1"/>
  <c r="H972" i="1"/>
  <c r="I972" i="1" s="1"/>
  <c r="F972" i="1"/>
  <c r="G1290" i="1"/>
  <c r="E1290" i="1"/>
  <c r="F3016" i="1"/>
  <c r="H3016" i="1" s="1"/>
  <c r="I3016" i="1" s="1"/>
  <c r="F1114" i="1"/>
  <c r="H1114" i="1"/>
  <c r="I1114" i="1" s="1"/>
  <c r="F2554" i="1"/>
  <c r="H2554" i="1" s="1"/>
  <c r="I2554" i="1" s="1"/>
  <c r="F1904" i="1"/>
  <c r="H1904" i="1"/>
  <c r="I1904" i="1" s="1"/>
  <c r="F2936" i="1"/>
  <c r="H2936" i="1" s="1"/>
  <c r="I2936" i="1" s="1"/>
  <c r="G892" i="1"/>
  <c r="E892" i="1"/>
  <c r="H2295" i="1"/>
  <c r="I2295" i="1" s="1"/>
  <c r="F2295" i="1"/>
  <c r="F2361" i="1"/>
  <c r="H2361" i="1"/>
  <c r="I2361" i="1" s="1"/>
  <c r="G543" i="1"/>
  <c r="E543" i="1"/>
  <c r="D544" i="1"/>
  <c r="G574" i="1"/>
  <c r="E574" i="1"/>
  <c r="D575" i="1"/>
  <c r="F1855" i="1"/>
  <c r="H1855" i="1"/>
  <c r="I1855" i="1" s="1"/>
  <c r="G1077" i="1"/>
  <c r="E1077" i="1"/>
  <c r="D1078" i="1"/>
  <c r="G738" i="1"/>
  <c r="E738" i="1"/>
  <c r="F2713" i="1"/>
  <c r="H2713" i="1" s="1"/>
  <c r="I2713" i="1" s="1"/>
  <c r="F292" i="1"/>
  <c r="H292" i="1"/>
  <c r="I292" i="1" s="1"/>
  <c r="H298" i="1"/>
  <c r="I298" i="1" s="1"/>
  <c r="F298" i="1"/>
  <c r="F1000" i="1"/>
  <c r="H1000" i="1" s="1"/>
  <c r="I1000" i="1" s="1"/>
  <c r="F975" i="1"/>
  <c r="H975" i="1" s="1"/>
  <c r="I975" i="1" s="1"/>
  <c r="F1205" i="1"/>
  <c r="H1205" i="1" s="1"/>
  <c r="I1205" i="1" s="1"/>
  <c r="H231" i="1"/>
  <c r="I231" i="1" s="1"/>
  <c r="F231" i="1"/>
  <c r="G559" i="1"/>
  <c r="E559" i="1"/>
  <c r="D560" i="1"/>
  <c r="E1391" i="1"/>
  <c r="G1391" i="1"/>
  <c r="D1392" i="1"/>
  <c r="H2449" i="1"/>
  <c r="I2449" i="1" s="1"/>
  <c r="F2449" i="1"/>
  <c r="H1475" i="1"/>
  <c r="I1475" i="1" s="1"/>
  <c r="F1475" i="1"/>
  <c r="H1825" i="1"/>
  <c r="I1825" i="1" s="1"/>
  <c r="F1825" i="1"/>
  <c r="D375" i="1"/>
  <c r="G374" i="1"/>
  <c r="E374" i="1"/>
  <c r="F1556" i="1"/>
  <c r="H1556" i="1" s="1"/>
  <c r="I1556" i="1" s="1"/>
  <c r="E796" i="1"/>
  <c r="G796" i="1"/>
  <c r="D797" i="1"/>
  <c r="G1278" i="1"/>
  <c r="E1278" i="1"/>
  <c r="D1279" i="1"/>
  <c r="E1090" i="1"/>
  <c r="G1090" i="1"/>
  <c r="D1091" i="1"/>
  <c r="H1289" i="1"/>
  <c r="I1289" i="1" s="1"/>
  <c r="F1289" i="1"/>
  <c r="F1035" i="1"/>
  <c r="H1035" i="1" s="1"/>
  <c r="I1035" i="1" s="1"/>
  <c r="F1517" i="1"/>
  <c r="H1517" i="1" s="1"/>
  <c r="I1517" i="1" s="1"/>
  <c r="E628" i="1"/>
  <c r="G628" i="1"/>
  <c r="D629" i="1"/>
  <c r="F2087" i="1"/>
  <c r="H2087" i="1" s="1"/>
  <c r="I2087" i="1" s="1"/>
  <c r="F1402" i="1"/>
  <c r="H1402" i="1" s="1"/>
  <c r="I1402" i="1" s="1"/>
  <c r="G3019" i="1"/>
  <c r="E3019" i="1"/>
  <c r="D3020" i="1"/>
  <c r="H2234" i="1"/>
  <c r="I2234" i="1" s="1"/>
  <c r="F2234" i="1"/>
  <c r="E2927" i="1"/>
  <c r="G2927" i="1"/>
  <c r="D2928" i="1"/>
  <c r="G1739" i="1"/>
  <c r="E1739" i="1"/>
  <c r="D1740" i="1"/>
  <c r="E2377" i="1"/>
  <c r="G2377" i="1"/>
  <c r="D2378" i="1"/>
  <c r="F886" i="1"/>
  <c r="H886" i="1" s="1"/>
  <c r="I886" i="1" s="1"/>
  <c r="F2709" i="1"/>
  <c r="H2709" i="1" s="1"/>
  <c r="I2709" i="1" s="1"/>
  <c r="F1744" i="1"/>
  <c r="H1744" i="1" s="1"/>
  <c r="I1744" i="1" s="1"/>
  <c r="F311" i="1"/>
  <c r="H311" i="1" s="1"/>
  <c r="I311" i="1" s="1"/>
  <c r="G2717" i="1"/>
  <c r="E2717" i="1"/>
  <c r="D2718" i="1"/>
  <c r="H2017" i="1"/>
  <c r="I2017" i="1" s="1"/>
  <c r="F2017" i="1"/>
  <c r="H2596" i="1"/>
  <c r="I2596" i="1" s="1"/>
  <c r="F2596" i="1"/>
  <c r="F3136" i="1"/>
  <c r="H3136" i="1"/>
  <c r="I3136" i="1" s="1"/>
  <c r="G2894" i="1"/>
  <c r="E2894" i="1"/>
  <c r="D2895" i="1"/>
  <c r="H2613" i="1"/>
  <c r="I2613" i="1" s="1"/>
  <c r="F2613" i="1"/>
  <c r="E2714" i="1"/>
  <c r="G2714" i="1"/>
  <c r="G1206" i="1"/>
  <c r="E1206" i="1"/>
  <c r="D1207" i="1"/>
  <c r="H2327" i="1"/>
  <c r="I2327" i="1" s="1"/>
  <c r="F2327" i="1"/>
  <c r="G312" i="1"/>
  <c r="E312" i="1"/>
  <c r="D313" i="1"/>
  <c r="F567" i="1"/>
  <c r="H567" i="1" s="1"/>
  <c r="I567" i="1" s="1"/>
  <c r="F2893" i="1"/>
  <c r="H2893" i="1" s="1"/>
  <c r="I2893" i="1" s="1"/>
  <c r="H238" i="1"/>
  <c r="I238" i="1" s="1"/>
  <c r="F238" i="1"/>
  <c r="G1218" i="1"/>
  <c r="E1218" i="1"/>
  <c r="D1219" i="1"/>
  <c r="G911" i="1"/>
  <c r="E911" i="1"/>
  <c r="D912" i="1"/>
  <c r="E1342" i="1"/>
  <c r="G1342" i="1"/>
  <c r="D1343" i="1"/>
  <c r="G1304" i="1"/>
  <c r="E1304" i="1"/>
  <c r="D1305" i="1"/>
  <c r="G1125" i="1"/>
  <c r="E1125" i="1"/>
  <c r="D1126" i="1"/>
  <c r="G1410" i="1"/>
  <c r="E1410" i="1"/>
  <c r="D1411" i="1"/>
  <c r="F542" i="1"/>
  <c r="H542" i="1" s="1"/>
  <c r="I542" i="1" s="1"/>
  <c r="E1664" i="1"/>
  <c r="G1664" i="1"/>
  <c r="D1665" i="1"/>
  <c r="H573" i="1"/>
  <c r="I573" i="1" s="1"/>
  <c r="F573" i="1"/>
  <c r="F2571" i="1"/>
  <c r="H2571" i="1" s="1"/>
  <c r="I2571" i="1" s="1"/>
  <c r="H737" i="1"/>
  <c r="I737" i="1" s="1"/>
  <c r="F737" i="1"/>
  <c r="H693" i="1"/>
  <c r="I693" i="1" s="1"/>
  <c r="F693" i="1"/>
  <c r="H1371" i="1"/>
  <c r="I1371" i="1" s="1"/>
  <c r="F1371" i="1"/>
  <c r="F2053" i="1"/>
  <c r="H2053" i="1" s="1"/>
  <c r="I2053" i="1" s="1"/>
  <c r="G932" i="1"/>
  <c r="E932" i="1"/>
  <c r="D933" i="1"/>
  <c r="H558" i="1"/>
  <c r="I558" i="1" s="1"/>
  <c r="F558" i="1"/>
  <c r="E1616" i="1"/>
  <c r="G1616" i="1"/>
  <c r="D1617" i="1"/>
  <c r="H1628" i="1"/>
  <c r="I1628" i="1" s="1"/>
  <c r="F1628" i="1"/>
  <c r="G1064" i="1"/>
  <c r="E1064" i="1"/>
  <c r="E85" i="1"/>
  <c r="G85" i="1"/>
  <c r="F2390" i="1"/>
  <c r="H2390" i="1" s="1"/>
  <c r="I2390" i="1" s="1"/>
  <c r="E2478" i="1"/>
  <c r="G2478" i="1"/>
  <c r="D2479" i="1"/>
  <c r="H1277" i="1"/>
  <c r="I1277" i="1" s="1"/>
  <c r="F1277" i="1"/>
  <c r="F1089" i="1"/>
  <c r="H1089" i="1"/>
  <c r="I1089" i="1" s="1"/>
  <c r="F2944" i="1"/>
  <c r="H2944" i="1" s="1"/>
  <c r="I2944" i="1" s="1"/>
  <c r="F1920" i="1"/>
  <c r="H1920" i="1" s="1"/>
  <c r="I1920" i="1" s="1"/>
  <c r="G1233" i="1"/>
  <c r="E1233" i="1"/>
  <c r="D1234" i="1"/>
  <c r="F3018" i="1"/>
  <c r="H3018" i="1" s="1"/>
  <c r="I3018" i="1" s="1"/>
  <c r="F2674" i="1"/>
  <c r="H2674" i="1" s="1"/>
  <c r="I2674" i="1" s="1"/>
  <c r="H2587" i="1"/>
  <c r="I2587" i="1" s="1"/>
  <c r="F2587" i="1"/>
  <c r="G367" i="1"/>
  <c r="E367" i="1"/>
  <c r="D368" i="1"/>
  <c r="E1705" i="1"/>
  <c r="G1705" i="1"/>
  <c r="F1394" i="1"/>
  <c r="H1394" i="1" s="1"/>
  <c r="I1394" i="1" s="1"/>
  <c r="G1201" i="1"/>
  <c r="E1201" i="1"/>
  <c r="F2926" i="1"/>
  <c r="H2926" i="1" s="1"/>
  <c r="I2926" i="1" s="1"/>
  <c r="G678" i="1"/>
  <c r="E678" i="1"/>
  <c r="D679" i="1"/>
  <c r="G1181" i="1"/>
  <c r="E1181" i="1"/>
  <c r="D1182" i="1"/>
  <c r="F1738" i="1"/>
  <c r="H1738" i="1" s="1"/>
  <c r="I1738" i="1" s="1"/>
  <c r="G1189" i="1"/>
  <c r="E1189" i="1"/>
  <c r="F2376" i="1"/>
  <c r="H2376" i="1"/>
  <c r="I2376" i="1" s="1"/>
  <c r="G2638" i="1"/>
  <c r="E2638" i="1"/>
  <c r="E780" i="1"/>
  <c r="G780" i="1"/>
  <c r="D781" i="1"/>
  <c r="F786" i="1"/>
  <c r="H786" i="1" s="1"/>
  <c r="I786" i="1" s="1"/>
  <c r="G1356" i="1"/>
  <c r="E1356" i="1"/>
  <c r="D1357" i="1"/>
  <c r="F1331" i="1"/>
  <c r="H1331" i="1" s="1"/>
  <c r="I1331" i="1" s="1"/>
  <c r="G239" i="1"/>
  <c r="E239" i="1"/>
  <c r="D240" i="1"/>
  <c r="H1339" i="1"/>
  <c r="I1339" i="1" s="1"/>
  <c r="F1339" i="1"/>
  <c r="H1984" i="1"/>
  <c r="I1984" i="1" s="1"/>
  <c r="F1984" i="1"/>
  <c r="G232" i="1"/>
  <c r="E232" i="1"/>
  <c r="D233" i="1"/>
  <c r="F2310" i="1"/>
  <c r="H2310" i="1" s="1"/>
  <c r="I2310" i="1" s="1"/>
  <c r="F1840" i="1"/>
  <c r="H1840" i="1" s="1"/>
  <c r="I1840" i="1" s="1"/>
  <c r="F674" i="1"/>
  <c r="H674" i="1"/>
  <c r="I674" i="1" s="1"/>
  <c r="F1945" i="1"/>
  <c r="H1945" i="1" s="1"/>
  <c r="I1945" i="1" s="1"/>
  <c r="G2945" i="1"/>
  <c r="E2945" i="1"/>
  <c r="H262" i="1"/>
  <c r="I262" i="1" s="1"/>
  <c r="F262" i="1"/>
  <c r="G2018" i="1"/>
  <c r="E2018" i="1"/>
  <c r="F503" i="1"/>
  <c r="H503" i="1" s="1"/>
  <c r="I503" i="1" s="1"/>
  <c r="F1024" i="1"/>
  <c r="H1024" i="1"/>
  <c r="I1024" i="1" s="1"/>
  <c r="F2304" i="1"/>
  <c r="H2304" i="1" s="1"/>
  <c r="I2304" i="1" s="1"/>
  <c r="E2044" i="1"/>
  <c r="G2044" i="1"/>
  <c r="D2045" i="1"/>
  <c r="H1217" i="1"/>
  <c r="I1217" i="1" s="1"/>
  <c r="F1217" i="1"/>
  <c r="H1296" i="1"/>
  <c r="I1296" i="1" s="1"/>
  <c r="F1296" i="1"/>
  <c r="E1729" i="1"/>
  <c r="G1729" i="1"/>
  <c r="D1730" i="1"/>
  <c r="E2668" i="1"/>
  <c r="G2668" i="1"/>
  <c r="D2669" i="1"/>
  <c r="H910" i="1"/>
  <c r="I910" i="1" s="1"/>
  <c r="F910" i="1"/>
  <c r="F1341" i="1"/>
  <c r="H1341" i="1" s="1"/>
  <c r="I1341" i="1" s="1"/>
  <c r="F891" i="1"/>
  <c r="H891" i="1" s="1"/>
  <c r="I891" i="1" s="1"/>
  <c r="H1303" i="1"/>
  <c r="I1303" i="1" s="1"/>
  <c r="F1303" i="1"/>
  <c r="E2346" i="1"/>
  <c r="G2346" i="1"/>
  <c r="D2347" i="1"/>
  <c r="F1409" i="1"/>
  <c r="H1409" i="1" s="1"/>
  <c r="I1409" i="1" s="1"/>
  <c r="F1663" i="1"/>
  <c r="H1663" i="1"/>
  <c r="I1663" i="1" s="1"/>
  <c r="F2997" i="1"/>
  <c r="H2997" i="1"/>
  <c r="I2997" i="1" s="1"/>
  <c r="H1076" i="1"/>
  <c r="I1076" i="1" s="1"/>
  <c r="F1076" i="1"/>
  <c r="F1658" i="1"/>
  <c r="H1658" i="1"/>
  <c r="I1658" i="1" s="1"/>
  <c r="E645" i="1"/>
  <c r="G645" i="1"/>
  <c r="D646" i="1"/>
  <c r="G2239" i="1"/>
  <c r="E2239" i="1"/>
  <c r="D2240" i="1"/>
  <c r="G2650" i="1"/>
  <c r="E2650" i="1"/>
  <c r="G2529" i="1"/>
  <c r="E2529" i="1"/>
  <c r="D2530" i="1"/>
  <c r="G1772" i="1"/>
  <c r="E1772" i="1"/>
  <c r="H931" i="1"/>
  <c r="I931" i="1" s="1"/>
  <c r="F931" i="1"/>
  <c r="F1390" i="1"/>
  <c r="H1390" i="1" s="1"/>
  <c r="I1390" i="1" s="1"/>
  <c r="G535" i="1"/>
  <c r="E535" i="1"/>
  <c r="G1272" i="1"/>
  <c r="E1272" i="1"/>
  <c r="F84" i="1"/>
  <c r="H84" i="1" s="1"/>
  <c r="I84" i="1" s="1"/>
  <c r="F2477" i="1"/>
  <c r="H2477" i="1"/>
  <c r="I2477" i="1" s="1"/>
  <c r="F795" i="1"/>
  <c r="H795" i="1" s="1"/>
  <c r="I795" i="1" s="1"/>
  <c r="E1108" i="1"/>
  <c r="G1108" i="1"/>
  <c r="H3147" i="1"/>
  <c r="I3147" i="1" s="1"/>
  <c r="F3147" i="1"/>
  <c r="E841" i="1"/>
  <c r="G841" i="1"/>
  <c r="D842" i="1"/>
  <c r="F627" i="1"/>
  <c r="H627" i="1"/>
  <c r="I627" i="1" s="1"/>
  <c r="G1700" i="1"/>
  <c r="E1700" i="1"/>
  <c r="F1232" i="1"/>
  <c r="H1232" i="1" s="1"/>
  <c r="I1232" i="1" s="1"/>
  <c r="F689" i="1"/>
  <c r="H689" i="1" s="1"/>
  <c r="I689" i="1" s="1"/>
  <c r="F323" i="1"/>
  <c r="H323" i="1" s="1"/>
  <c r="I323" i="1" s="1"/>
  <c r="H1018" i="1"/>
  <c r="I1018" i="1" s="1"/>
  <c r="F1018" i="1"/>
  <c r="G1030" i="1"/>
  <c r="E1030" i="1"/>
  <c r="D1031" i="1"/>
  <c r="H1200" i="1"/>
  <c r="I1200" i="1" s="1"/>
  <c r="F1200" i="1"/>
  <c r="E881" i="1"/>
  <c r="G881" i="1"/>
  <c r="D882" i="1"/>
  <c r="G1929" i="1"/>
  <c r="E1929" i="1"/>
  <c r="D1930" i="1"/>
  <c r="E253" i="1"/>
  <c r="G253" i="1"/>
  <c r="D254" i="1"/>
  <c r="G516" i="1"/>
  <c r="E516" i="1"/>
  <c r="D517" i="1"/>
  <c r="F2637" i="1"/>
  <c r="H2637" i="1" s="1"/>
  <c r="I2637" i="1" s="1"/>
  <c r="G62" i="1"/>
  <c r="E62" i="1"/>
  <c r="D63" i="1"/>
  <c r="H2716" i="1"/>
  <c r="I2716" i="1" s="1"/>
  <c r="F2716" i="1"/>
  <c r="F1355" i="1"/>
  <c r="H1355" i="1" s="1"/>
  <c r="I1355" i="1" s="1"/>
  <c r="E78" i="1"/>
  <c r="G78" i="1"/>
  <c r="D79" i="1"/>
  <c r="H1492" i="1"/>
  <c r="I1492" i="1" s="1"/>
  <c r="F1492" i="1"/>
  <c r="E94" i="1"/>
  <c r="G94" i="1"/>
  <c r="D95" i="1"/>
  <c r="G2974" i="1"/>
  <c r="E2974" i="1"/>
  <c r="D2975" i="1"/>
  <c r="H2743" i="1"/>
  <c r="I2743" i="1" s="1"/>
  <c r="F2743" i="1"/>
  <c r="H1702" i="1"/>
  <c r="I1702" i="1" s="1"/>
  <c r="F1702" i="1"/>
  <c r="E1856" i="1"/>
  <c r="G1856" i="1"/>
  <c r="H766" i="1"/>
  <c r="I766" i="1" s="1"/>
  <c r="F766" i="1"/>
  <c r="G2088" i="1"/>
  <c r="E2088" i="1"/>
  <c r="D2089" i="1"/>
  <c r="F1060" i="1"/>
  <c r="H1060" i="1" s="1"/>
  <c r="I1060" i="1" s="1"/>
  <c r="E3137" i="1"/>
  <c r="G3137" i="1"/>
  <c r="D3138" i="1"/>
  <c r="G2614" i="1"/>
  <c r="E2614" i="1"/>
  <c r="D2615" i="1"/>
  <c r="G2397" i="1"/>
  <c r="E2397" i="1"/>
  <c r="D2398" i="1"/>
  <c r="E334" i="1"/>
  <c r="G334" i="1"/>
  <c r="D335" i="1"/>
  <c r="F2667" i="1"/>
  <c r="H2667" i="1" s="1"/>
  <c r="I2667" i="1" s="1"/>
  <c r="F1124" i="1"/>
  <c r="H1124" i="1" s="1"/>
  <c r="I1124" i="1" s="1"/>
  <c r="E1382" i="1"/>
  <c r="G1382" i="1"/>
  <c r="D1383" i="1"/>
  <c r="G2845" i="1"/>
  <c r="E2845" i="1"/>
  <c r="D2846" i="1"/>
  <c r="F1301" i="1"/>
  <c r="H1301" i="1" s="1"/>
  <c r="I1301" i="1" s="1"/>
  <c r="E349" i="1"/>
  <c r="G349" i="1"/>
  <c r="E1374" i="1"/>
  <c r="G1374" i="1"/>
  <c r="D1375" i="1"/>
  <c r="H2198" i="1"/>
  <c r="I2198" i="1" s="1"/>
  <c r="F2198" i="1"/>
  <c r="F3074" i="1"/>
  <c r="H3074" i="1" s="1"/>
  <c r="I3074" i="1" s="1"/>
  <c r="H2238" i="1"/>
  <c r="I2238" i="1" s="1"/>
  <c r="F2238" i="1"/>
  <c r="E3086" i="1"/>
  <c r="G3086" i="1"/>
  <c r="D3087" i="1"/>
  <c r="F1771" i="1"/>
  <c r="H1771" i="1" s="1"/>
  <c r="I1771" i="1" s="1"/>
  <c r="F1615" i="1"/>
  <c r="H1615" i="1"/>
  <c r="I1615" i="1" s="1"/>
  <c r="F534" i="1"/>
  <c r="H534" i="1" s="1"/>
  <c r="I534" i="1" s="1"/>
  <c r="G2434" i="1"/>
  <c r="E2434" i="1"/>
  <c r="D2435" i="1"/>
  <c r="F2857" i="1"/>
  <c r="H2857" i="1" s="1"/>
  <c r="I2857" i="1" s="1"/>
  <c r="E993" i="1"/>
  <c r="G993" i="1"/>
  <c r="D994" i="1"/>
  <c r="H3114" i="1"/>
  <c r="I3114" i="1" s="1"/>
  <c r="F3114" i="1"/>
  <c r="G2702" i="1"/>
  <c r="E2702" i="1"/>
  <c r="G276" i="1"/>
  <c r="E276" i="1"/>
  <c r="D277" i="1"/>
  <c r="H1271" i="1"/>
  <c r="I1271" i="1" s="1"/>
  <c r="F1271" i="1"/>
  <c r="E2692" i="1"/>
  <c r="G2692" i="1"/>
  <c r="F1063" i="1"/>
  <c r="H1063" i="1"/>
  <c r="I1063" i="1" s="1"/>
  <c r="G7" i="1"/>
  <c r="E7" i="1"/>
  <c r="D8" i="1"/>
  <c r="H2258" i="1"/>
  <c r="I2258" i="1" s="1"/>
  <c r="F2258" i="1"/>
  <c r="E1430" i="1"/>
  <c r="G1430" i="1"/>
  <c r="D1431" i="1"/>
  <c r="G1250" i="1"/>
  <c r="E1250" i="1"/>
  <c r="D1251" i="1"/>
  <c r="H2630" i="1"/>
  <c r="I2630" i="1" s="1"/>
  <c r="F2630" i="1"/>
  <c r="F658" i="1"/>
  <c r="H658" i="1"/>
  <c r="I658" i="1" s="1"/>
  <c r="F366" i="1"/>
  <c r="H366" i="1" s="1"/>
  <c r="I366" i="1" s="1"/>
  <c r="F1704" i="1"/>
  <c r="H1704" i="1"/>
  <c r="I1704" i="1" s="1"/>
  <c r="H1029" i="1"/>
  <c r="I1029" i="1" s="1"/>
  <c r="F1029" i="1"/>
  <c r="F1265" i="1"/>
  <c r="H1265" i="1" s="1"/>
  <c r="I1265" i="1" s="1"/>
  <c r="F677" i="1"/>
  <c r="H677" i="1" s="1"/>
  <c r="I677" i="1" s="1"/>
  <c r="F1180" i="1"/>
  <c r="H1180" i="1" s="1"/>
  <c r="I1180" i="1" s="1"/>
  <c r="H243" i="1"/>
  <c r="I243" i="1" s="1"/>
  <c r="F243" i="1"/>
  <c r="F1188" i="1"/>
  <c r="H1188" i="1" s="1"/>
  <c r="I1188" i="1" s="1"/>
  <c r="F1928" i="1"/>
  <c r="H1928" i="1" s="1"/>
  <c r="I1928" i="1" s="1"/>
  <c r="G706" i="1"/>
  <c r="E706" i="1"/>
  <c r="F252" i="1"/>
  <c r="H252" i="1" s="1"/>
  <c r="I252" i="1" s="1"/>
  <c r="F515" i="1"/>
  <c r="H515" i="1" s="1"/>
  <c r="I515" i="1" s="1"/>
  <c r="F779" i="1"/>
  <c r="H779" i="1"/>
  <c r="I779" i="1" s="1"/>
  <c r="G2987" i="1"/>
  <c r="E2987" i="1"/>
  <c r="G1859" i="1"/>
  <c r="E1859" i="1"/>
  <c r="D1860" i="1"/>
  <c r="F2356" i="1"/>
  <c r="H2356" i="1" s="1"/>
  <c r="I2356" i="1" s="1"/>
  <c r="H2602" i="1"/>
  <c r="I2602" i="1" s="1"/>
  <c r="F2602" i="1"/>
  <c r="G2490" i="1"/>
  <c r="E2490" i="1"/>
  <c r="D2491" i="1"/>
  <c r="F2656" i="1"/>
  <c r="H2656" i="1"/>
  <c r="I2656" i="1" s="1"/>
  <c r="F905" i="1"/>
  <c r="H905" i="1" s="1"/>
  <c r="I905" i="1" s="1"/>
  <c r="G2572" i="1"/>
  <c r="E2572" i="1"/>
  <c r="E293" i="1"/>
  <c r="G293" i="1"/>
  <c r="D294" i="1"/>
  <c r="G1036" i="1"/>
  <c r="E1036" i="1"/>
  <c r="D1037" i="1"/>
  <c r="F2223" i="1"/>
  <c r="H2223" i="1" s="1"/>
  <c r="I2223" i="1" s="1"/>
  <c r="F684" i="1"/>
  <c r="H684" i="1" s="1"/>
  <c r="I684" i="1" s="1"/>
  <c r="F2736" i="1"/>
  <c r="H2736" i="1"/>
  <c r="I2736" i="1" s="1"/>
  <c r="F2185" i="1"/>
  <c r="H2185" i="1"/>
  <c r="I2185" i="1" s="1"/>
  <c r="G1111" i="1"/>
  <c r="E1111" i="1"/>
  <c r="F2043" i="1"/>
  <c r="H2043" i="1" s="1"/>
  <c r="I2043" i="1" s="1"/>
  <c r="F2396" i="1"/>
  <c r="H2396" i="1" s="1"/>
  <c r="I2396" i="1" s="1"/>
  <c r="F1728" i="1"/>
  <c r="H1728" i="1"/>
  <c r="I1728" i="1" s="1"/>
  <c r="G2837" i="1"/>
  <c r="E2837" i="1"/>
  <c r="D2838" i="1"/>
  <c r="F2345" i="1"/>
  <c r="H2345" i="1" s="1"/>
  <c r="I2345" i="1" s="1"/>
  <c r="E2683" i="1"/>
  <c r="G2683" i="1"/>
  <c r="H2844" i="1"/>
  <c r="I2844" i="1" s="1"/>
  <c r="F2844" i="1"/>
  <c r="E2794" i="1"/>
  <c r="G2794" i="1"/>
  <c r="D2795" i="1"/>
  <c r="F348" i="1"/>
  <c r="H348" i="1"/>
  <c r="I348" i="1" s="1"/>
  <c r="G982" i="1"/>
  <c r="E982" i="1"/>
  <c r="G1072" i="1"/>
  <c r="E1072" i="1"/>
  <c r="F644" i="1"/>
  <c r="H644" i="1" s="1"/>
  <c r="I644" i="1" s="1"/>
  <c r="F3085" i="1"/>
  <c r="H3085" i="1"/>
  <c r="I3085" i="1" s="1"/>
  <c r="F2649" i="1"/>
  <c r="H2649" i="1" s="1"/>
  <c r="I2649" i="1" s="1"/>
  <c r="F2528" i="1"/>
  <c r="H2528" i="1" s="1"/>
  <c r="I2528" i="1" s="1"/>
  <c r="H615" i="1"/>
  <c r="I615" i="1" s="1"/>
  <c r="F615" i="1"/>
  <c r="G754" i="1"/>
  <c r="E754" i="1"/>
  <c r="D755" i="1"/>
  <c r="H2701" i="1"/>
  <c r="I2701" i="1" s="1"/>
  <c r="F2701" i="1"/>
  <c r="H275" i="1"/>
  <c r="I275" i="1" s="1"/>
  <c r="F275" i="1"/>
  <c r="F2691" i="1"/>
  <c r="H2691" i="1" s="1"/>
  <c r="I2691" i="1" s="1"/>
  <c r="F341" i="1"/>
  <c r="H341" i="1"/>
  <c r="I341" i="1" s="1"/>
  <c r="G1994" i="1"/>
  <c r="E1994" i="1"/>
  <c r="D1995" i="1"/>
  <c r="G2607" i="1"/>
  <c r="E2607" i="1"/>
  <c r="F6" i="1"/>
  <c r="H6" i="1" s="1"/>
  <c r="I6" i="1" s="1"/>
  <c r="G2871" i="1"/>
  <c r="E2871" i="1"/>
  <c r="D2872" i="1"/>
  <c r="H2015" i="1"/>
  <c r="I2015" i="1" s="1"/>
  <c r="F2015" i="1"/>
  <c r="H696" i="1"/>
  <c r="I696" i="1" s="1"/>
  <c r="F696" i="1"/>
  <c r="F1249" i="1"/>
  <c r="H1249" i="1" s="1"/>
  <c r="I1249" i="1" s="1"/>
  <c r="F1107" i="1"/>
  <c r="H1107" i="1" s="1"/>
  <c r="I1107" i="1" s="1"/>
  <c r="E1697" i="1"/>
  <c r="G1697" i="1"/>
  <c r="G1797" i="1"/>
  <c r="E1797" i="1"/>
  <c r="D1798" i="1"/>
  <c r="F840" i="1"/>
  <c r="H840" i="1"/>
  <c r="I840" i="1" s="1"/>
  <c r="F1699" i="1"/>
  <c r="H1699" i="1" s="1"/>
  <c r="I1699" i="1" s="1"/>
  <c r="G59" i="1"/>
  <c r="E59" i="1"/>
  <c r="E1421" i="1"/>
  <c r="G1421" i="1"/>
  <c r="D1422" i="1"/>
  <c r="G2659" i="1"/>
  <c r="E2659" i="1"/>
  <c r="D2660" i="1"/>
  <c r="G729" i="1"/>
  <c r="E729" i="1"/>
  <c r="D730" i="1"/>
  <c r="F880" i="1"/>
  <c r="H880" i="1"/>
  <c r="I880" i="1" s="1"/>
  <c r="H705" i="1"/>
  <c r="I705" i="1" s="1"/>
  <c r="F705" i="1"/>
  <c r="G1969" i="1"/>
  <c r="E1969" i="1"/>
  <c r="D1970" i="1"/>
  <c r="F1116" i="1"/>
  <c r="H1116" i="1" s="1"/>
  <c r="I1116" i="1" s="1"/>
  <c r="F61" i="1"/>
  <c r="H61" i="1" s="1"/>
  <c r="I61" i="1" s="1"/>
  <c r="F2986" i="1"/>
  <c r="H2986" i="1" s="1"/>
  <c r="I2986" i="1" s="1"/>
  <c r="H1858" i="1"/>
  <c r="I1858" i="1" s="1"/>
  <c r="F1858" i="1"/>
  <c r="F77" i="1"/>
  <c r="H77" i="1"/>
  <c r="I77" i="1" s="1"/>
  <c r="F93" i="1"/>
  <c r="H93" i="1"/>
  <c r="I93" i="1" s="1"/>
  <c r="E1635" i="1"/>
  <c r="G1635" i="1"/>
  <c r="D1636" i="1"/>
  <c r="G1541" i="1"/>
  <c r="E1541" i="1"/>
  <c r="F2973" i="1"/>
  <c r="H2973" i="1" s="1"/>
  <c r="I2973" i="1" s="1"/>
  <c r="H897" i="1"/>
  <c r="I897" i="1" s="1"/>
  <c r="F897" i="1"/>
  <c r="F1111" i="1" l="1"/>
  <c r="H1111" i="1" s="1"/>
  <c r="I1111" i="1" s="1"/>
  <c r="G994" i="1"/>
  <c r="E994" i="1"/>
  <c r="D995" i="1"/>
  <c r="E254" i="1"/>
  <c r="G254" i="1"/>
  <c r="D255" i="1"/>
  <c r="E2479" i="1"/>
  <c r="G2479" i="1"/>
  <c r="D2480" i="1"/>
  <c r="E912" i="1"/>
  <c r="G912" i="1"/>
  <c r="D913" i="1"/>
  <c r="F892" i="1"/>
  <c r="H892" i="1" s="1"/>
  <c r="I892" i="1" s="1"/>
  <c r="G1257" i="1"/>
  <c r="E1257" i="1"/>
  <c r="D1258" i="1"/>
  <c r="F568" i="1"/>
  <c r="H568" i="1" s="1"/>
  <c r="I568" i="1" s="1"/>
  <c r="F2186" i="1"/>
  <c r="H2186" i="1"/>
  <c r="I2186" i="1" s="1"/>
  <c r="E1566" i="1"/>
  <c r="G1566" i="1"/>
  <c r="D1567" i="1"/>
  <c r="F663" i="1"/>
  <c r="H663" i="1" s="1"/>
  <c r="I663" i="1" s="1"/>
  <c r="E907" i="1"/>
  <c r="G907" i="1"/>
  <c r="D908" i="1"/>
  <c r="H1635" i="1"/>
  <c r="I1635" i="1" s="1"/>
  <c r="F1635" i="1"/>
  <c r="F2659" i="1"/>
  <c r="H2659" i="1" s="1"/>
  <c r="I2659" i="1" s="1"/>
  <c r="G2872" i="1"/>
  <c r="E2872" i="1"/>
  <c r="D2873" i="1"/>
  <c r="F1994" i="1"/>
  <c r="H1994" i="1"/>
  <c r="I1994" i="1" s="1"/>
  <c r="F1250" i="1"/>
  <c r="H1250" i="1"/>
  <c r="I1250" i="1" s="1"/>
  <c r="F7" i="1"/>
  <c r="H7" i="1" s="1"/>
  <c r="I7" i="1" s="1"/>
  <c r="E277" i="1"/>
  <c r="G277" i="1"/>
  <c r="D278" i="1"/>
  <c r="F1374" i="1"/>
  <c r="H1374" i="1" s="1"/>
  <c r="I1374" i="1" s="1"/>
  <c r="G1383" i="1"/>
  <c r="E1383" i="1"/>
  <c r="D1384" i="1"/>
  <c r="E3138" i="1"/>
  <c r="G3138" i="1"/>
  <c r="D3139" i="1"/>
  <c r="G2975" i="1"/>
  <c r="E2975" i="1"/>
  <c r="D2976" i="1"/>
  <c r="G79" i="1"/>
  <c r="E79" i="1"/>
  <c r="D80" i="1"/>
  <c r="F62" i="1"/>
  <c r="H62" i="1" s="1"/>
  <c r="I62" i="1" s="1"/>
  <c r="H535" i="1"/>
  <c r="I535" i="1" s="1"/>
  <c r="F535" i="1"/>
  <c r="G2530" i="1"/>
  <c r="E2530" i="1"/>
  <c r="D2531" i="1"/>
  <c r="G646" i="1"/>
  <c r="E646" i="1"/>
  <c r="D647" i="1"/>
  <c r="G2669" i="1"/>
  <c r="E2669" i="1"/>
  <c r="G240" i="1"/>
  <c r="E240" i="1"/>
  <c r="D241" i="1"/>
  <c r="G679" i="1"/>
  <c r="E679" i="1"/>
  <c r="D680" i="1"/>
  <c r="H932" i="1"/>
  <c r="I932" i="1" s="1"/>
  <c r="F932" i="1"/>
  <c r="F1664" i="1"/>
  <c r="H1664" i="1" s="1"/>
  <c r="I1664" i="1" s="1"/>
  <c r="F911" i="1"/>
  <c r="H911" i="1" s="1"/>
  <c r="I911" i="1" s="1"/>
  <c r="G1207" i="1"/>
  <c r="E1207" i="1"/>
  <c r="D1208" i="1"/>
  <c r="F2894" i="1"/>
  <c r="H2894" i="1" s="1"/>
  <c r="I2894" i="1" s="1"/>
  <c r="G2718" i="1"/>
  <c r="E2718" i="1"/>
  <c r="D2719" i="1"/>
  <c r="F1090" i="1"/>
  <c r="H1090" i="1"/>
  <c r="I1090" i="1" s="1"/>
  <c r="G1078" i="1"/>
  <c r="E1078" i="1"/>
  <c r="D1079" i="1"/>
  <c r="G544" i="1"/>
  <c r="E544" i="1"/>
  <c r="D545" i="1"/>
  <c r="F1256" i="1"/>
  <c r="H1256" i="1" s="1"/>
  <c r="I1256" i="1" s="1"/>
  <c r="G768" i="1"/>
  <c r="E768" i="1"/>
  <c r="D769" i="1"/>
  <c r="F2362" i="1"/>
  <c r="H2362" i="1"/>
  <c r="I2362" i="1" s="1"/>
  <c r="F1518" i="1"/>
  <c r="H1518" i="1" s="1"/>
  <c r="I1518" i="1" s="1"/>
  <c r="F266" i="1"/>
  <c r="H266" i="1" s="1"/>
  <c r="I266" i="1" s="1"/>
  <c r="F1565" i="1"/>
  <c r="H1565" i="1"/>
  <c r="I1565" i="1" s="1"/>
  <c r="F906" i="1"/>
  <c r="H906" i="1"/>
  <c r="I906" i="1" s="1"/>
  <c r="H1072" i="1"/>
  <c r="I1072" i="1" s="1"/>
  <c r="F1072" i="1"/>
  <c r="F1125" i="1"/>
  <c r="H1125" i="1" s="1"/>
  <c r="I1125" i="1" s="1"/>
  <c r="F511" i="1"/>
  <c r="H511" i="1" s="1"/>
  <c r="I511" i="1" s="1"/>
  <c r="G842" i="1"/>
  <c r="E842" i="1"/>
  <c r="D843" i="1"/>
  <c r="F1189" i="1"/>
  <c r="H1189" i="1" s="1"/>
  <c r="I1189" i="1" s="1"/>
  <c r="H678" i="1"/>
  <c r="I678" i="1" s="1"/>
  <c r="F678" i="1"/>
  <c r="G1305" i="1"/>
  <c r="E1305" i="1"/>
  <c r="D1306" i="1"/>
  <c r="H1206" i="1"/>
  <c r="I1206" i="1" s="1"/>
  <c r="F1206" i="1"/>
  <c r="F2717" i="1"/>
  <c r="H2717" i="1" s="1"/>
  <c r="I2717" i="1" s="1"/>
  <c r="E2928" i="1"/>
  <c r="G2928" i="1"/>
  <c r="G1279" i="1"/>
  <c r="E1279" i="1"/>
  <c r="D1280" i="1"/>
  <c r="F374" i="1"/>
  <c r="H374" i="1" s="1"/>
  <c r="H1077" i="1"/>
  <c r="I1077" i="1" s="1"/>
  <c r="F1077" i="1"/>
  <c r="H543" i="1"/>
  <c r="I543" i="1" s="1"/>
  <c r="F543" i="1"/>
  <c r="F2963" i="1"/>
  <c r="H2963" i="1"/>
  <c r="I2963" i="1" s="1"/>
  <c r="G1746" i="1"/>
  <c r="E1746" i="1"/>
  <c r="D1747" i="1"/>
  <c r="F767" i="1"/>
  <c r="H767" i="1" s="1"/>
  <c r="I767" i="1" s="1"/>
  <c r="G1827" i="1"/>
  <c r="E1827" i="1"/>
  <c r="D1828" i="1"/>
  <c r="G2451" i="1"/>
  <c r="E2451" i="1"/>
  <c r="D2452" i="1"/>
  <c r="G1026" i="1"/>
  <c r="E1026" i="1"/>
  <c r="F263" i="1"/>
  <c r="H263" i="1" s="1"/>
  <c r="I263" i="1" s="1"/>
  <c r="H248" i="1"/>
  <c r="I248" i="1" s="1"/>
  <c r="F248" i="1"/>
  <c r="F2256" i="1"/>
  <c r="H2256" i="1"/>
  <c r="I2256" i="1" s="1"/>
  <c r="E1995" i="1"/>
  <c r="G1995" i="1"/>
  <c r="D1996" i="1"/>
  <c r="G933" i="1"/>
  <c r="E933" i="1"/>
  <c r="D934" i="1"/>
  <c r="F2871" i="1"/>
  <c r="H2871" i="1" s="1"/>
  <c r="I2871" i="1" s="1"/>
  <c r="F2974" i="1"/>
  <c r="H2974" i="1"/>
  <c r="I2974" i="1" s="1"/>
  <c r="G1431" i="1"/>
  <c r="E1431" i="1"/>
  <c r="D1432" i="1"/>
  <c r="F349" i="1"/>
  <c r="H349" i="1"/>
  <c r="I349" i="1" s="1"/>
  <c r="F3137" i="1"/>
  <c r="H3137" i="1" s="1"/>
  <c r="I3137" i="1" s="1"/>
  <c r="H78" i="1"/>
  <c r="I78" i="1" s="1"/>
  <c r="F78" i="1"/>
  <c r="G1930" i="1"/>
  <c r="E1930" i="1"/>
  <c r="D1931" i="1"/>
  <c r="G2045" i="1"/>
  <c r="E2045" i="1"/>
  <c r="D2046" i="1"/>
  <c r="H232" i="1"/>
  <c r="I232" i="1" s="1"/>
  <c r="F232" i="1"/>
  <c r="E781" i="1"/>
  <c r="G781" i="1"/>
  <c r="F1705" i="1"/>
  <c r="H1705" i="1" s="1"/>
  <c r="I1705" i="1" s="1"/>
  <c r="G1617" i="1"/>
  <c r="E1617" i="1"/>
  <c r="D1618" i="1"/>
  <c r="F1304" i="1"/>
  <c r="H1304" i="1" s="1"/>
  <c r="I1304" i="1" s="1"/>
  <c r="E1219" i="1"/>
  <c r="G1219" i="1"/>
  <c r="D1220" i="1"/>
  <c r="H1278" i="1"/>
  <c r="I1278" i="1" s="1"/>
  <c r="F1278" i="1"/>
  <c r="G1392" i="1"/>
  <c r="E1392" i="1"/>
  <c r="F301" i="1"/>
  <c r="H301" i="1"/>
  <c r="I301" i="1" s="1"/>
  <c r="F675" i="1"/>
  <c r="H675" i="1"/>
  <c r="I675" i="1" s="1"/>
  <c r="H1826" i="1"/>
  <c r="I1826" i="1" s="1"/>
  <c r="F1826" i="1"/>
  <c r="H2450" i="1"/>
  <c r="I2450" i="1" s="1"/>
  <c r="F2450" i="1"/>
  <c r="F1985" i="1"/>
  <c r="H1985" i="1" s="1"/>
  <c r="I1985" i="1" s="1"/>
  <c r="F973" i="1"/>
  <c r="H973" i="1" s="1"/>
  <c r="I973" i="1" s="1"/>
  <c r="G2767" i="1"/>
  <c r="E2767" i="1"/>
  <c r="D2768" i="1"/>
  <c r="G1324" i="1"/>
  <c r="E1324" i="1"/>
  <c r="D1325" i="1"/>
  <c r="F1489" i="1"/>
  <c r="H1489" i="1" s="1"/>
  <c r="I1489" i="1" s="1"/>
  <c r="F887" i="1"/>
  <c r="H887" i="1" s="1"/>
  <c r="I887" i="1" s="1"/>
  <c r="E1558" i="1"/>
  <c r="G1558" i="1"/>
  <c r="D1559" i="1"/>
  <c r="F2837" i="1"/>
  <c r="H2837" i="1" s="1"/>
  <c r="I2837" i="1" s="1"/>
  <c r="F2572" i="1"/>
  <c r="H2572" i="1" s="1"/>
  <c r="I2572" i="1" s="1"/>
  <c r="F706" i="1"/>
  <c r="H706" i="1"/>
  <c r="I706" i="1" s="1"/>
  <c r="E1251" i="1"/>
  <c r="G1251" i="1"/>
  <c r="D1252" i="1"/>
  <c r="F3086" i="1"/>
  <c r="H3086" i="1" s="1"/>
  <c r="I3086" i="1" s="1"/>
  <c r="H881" i="1"/>
  <c r="I881" i="1" s="1"/>
  <c r="F881" i="1"/>
  <c r="F2346" i="1"/>
  <c r="H2346" i="1" s="1"/>
  <c r="I2346" i="1" s="1"/>
  <c r="F628" i="1"/>
  <c r="H628" i="1"/>
  <c r="I628" i="1" s="1"/>
  <c r="F982" i="1"/>
  <c r="H982" i="1" s="1"/>
  <c r="I982" i="1" s="1"/>
  <c r="G1037" i="1"/>
  <c r="E1037" i="1"/>
  <c r="D1038" i="1"/>
  <c r="G233" i="1"/>
  <c r="E233" i="1"/>
  <c r="F2478" i="1"/>
  <c r="H2478" i="1" s="1"/>
  <c r="I2478" i="1" s="1"/>
  <c r="E1422" i="1"/>
  <c r="G1422" i="1"/>
  <c r="D1423" i="1"/>
  <c r="H1036" i="1"/>
  <c r="I1036" i="1" s="1"/>
  <c r="F1036" i="1"/>
  <c r="F1382" i="1"/>
  <c r="H1382" i="1"/>
  <c r="I1382" i="1" s="1"/>
  <c r="G1031" i="1"/>
  <c r="E1031" i="1"/>
  <c r="D1032" i="1"/>
  <c r="F2668" i="1"/>
  <c r="H2668" i="1"/>
  <c r="I2668" i="1" s="1"/>
  <c r="G1798" i="1"/>
  <c r="E1798" i="1"/>
  <c r="D1799" i="1"/>
  <c r="F754" i="1"/>
  <c r="H754" i="1"/>
  <c r="I754" i="1" s="1"/>
  <c r="F2683" i="1"/>
  <c r="H2683" i="1" s="1"/>
  <c r="I2683" i="1" s="1"/>
  <c r="F1856" i="1"/>
  <c r="H1856" i="1" s="1"/>
  <c r="I1856" i="1" s="1"/>
  <c r="G95" i="1"/>
  <c r="E95" i="1"/>
  <c r="D96" i="1"/>
  <c r="F1929" i="1"/>
  <c r="H1929" i="1" s="1"/>
  <c r="I1929" i="1" s="1"/>
  <c r="F1030" i="1"/>
  <c r="H1030" i="1" s="1"/>
  <c r="I1030" i="1" s="1"/>
  <c r="F841" i="1"/>
  <c r="H841" i="1" s="1"/>
  <c r="I841" i="1" s="1"/>
  <c r="H2650" i="1"/>
  <c r="I2650" i="1" s="1"/>
  <c r="F2650" i="1"/>
  <c r="G1730" i="1"/>
  <c r="D1731" i="1"/>
  <c r="E1730" i="1"/>
  <c r="F2018" i="1"/>
  <c r="H2018" i="1" s="1"/>
  <c r="I2018" i="1" s="1"/>
  <c r="G368" i="1"/>
  <c r="E368" i="1"/>
  <c r="G1411" i="1"/>
  <c r="E1411" i="1"/>
  <c r="D1412" i="1"/>
  <c r="F1218" i="1"/>
  <c r="H1218" i="1"/>
  <c r="I1218" i="1" s="1"/>
  <c r="G313" i="1"/>
  <c r="E313" i="1"/>
  <c r="D314" i="1"/>
  <c r="E2378" i="1"/>
  <c r="G2378" i="1"/>
  <c r="D2379" i="1"/>
  <c r="F2927" i="1"/>
  <c r="H2927" i="1"/>
  <c r="I2927" i="1" s="1"/>
  <c r="E375" i="1"/>
  <c r="D376" i="1"/>
  <c r="G375" i="1"/>
  <c r="F1290" i="1"/>
  <c r="H1290" i="1"/>
  <c r="I1290" i="1" s="1"/>
  <c r="H1745" i="1"/>
  <c r="I1745" i="1" s="1"/>
  <c r="F1745" i="1"/>
  <c r="G2032" i="1"/>
  <c r="E2032" i="1"/>
  <c r="D2033" i="1"/>
  <c r="E2745" i="1"/>
  <c r="G2745" i="1"/>
  <c r="D2746" i="1"/>
  <c r="H1025" i="1"/>
  <c r="I1025" i="1" s="1"/>
  <c r="F1025" i="1"/>
  <c r="H2766" i="1"/>
  <c r="I2766" i="1" s="1"/>
  <c r="F2766" i="1"/>
  <c r="F1323" i="1"/>
  <c r="H1323" i="1" s="1"/>
  <c r="I1323" i="1" s="1"/>
  <c r="F1557" i="1"/>
  <c r="H1557" i="1"/>
  <c r="I1557" i="1" s="1"/>
  <c r="G2660" i="1"/>
  <c r="E2660" i="1"/>
  <c r="D2661" i="1"/>
  <c r="F1697" i="1"/>
  <c r="H1697" i="1" s="1"/>
  <c r="I1697" i="1" s="1"/>
  <c r="F2794" i="1"/>
  <c r="H2794" i="1" s="1"/>
  <c r="I2794" i="1" s="1"/>
  <c r="G335" i="1"/>
  <c r="E335" i="1"/>
  <c r="D336" i="1"/>
  <c r="G63" i="1"/>
  <c r="E63" i="1"/>
  <c r="D64" i="1"/>
  <c r="H1108" i="1"/>
  <c r="I1108" i="1" s="1"/>
  <c r="F1108" i="1"/>
  <c r="F2945" i="1"/>
  <c r="H2945" i="1" s="1"/>
  <c r="I2945" i="1" s="1"/>
  <c r="E2895" i="1"/>
  <c r="G2895" i="1"/>
  <c r="D2896" i="1"/>
  <c r="F3019" i="1"/>
  <c r="H3019" i="1"/>
  <c r="I3019" i="1" s="1"/>
  <c r="F2224" i="1"/>
  <c r="H2224" i="1"/>
  <c r="I2224" i="1" s="1"/>
  <c r="F253" i="1"/>
  <c r="H253" i="1" s="1"/>
  <c r="I253" i="1" s="1"/>
  <c r="H2529" i="1"/>
  <c r="I2529" i="1" s="1"/>
  <c r="F2529" i="1"/>
  <c r="F239" i="1"/>
  <c r="H239" i="1" s="1"/>
  <c r="I239" i="1" s="1"/>
  <c r="E755" i="1"/>
  <c r="G755" i="1"/>
  <c r="D756" i="1"/>
  <c r="G2398" i="1"/>
  <c r="E2398" i="1"/>
  <c r="D2399" i="1"/>
  <c r="F645" i="1"/>
  <c r="H645" i="1" s="1"/>
  <c r="I645" i="1" s="1"/>
  <c r="F2702" i="1"/>
  <c r="H2702" i="1"/>
  <c r="I2702" i="1" s="1"/>
  <c r="H2397" i="1"/>
  <c r="I2397" i="1" s="1"/>
  <c r="F2397" i="1"/>
  <c r="F1541" i="1"/>
  <c r="H1541" i="1" s="1"/>
  <c r="I1541" i="1" s="1"/>
  <c r="G730" i="1"/>
  <c r="E730" i="1"/>
  <c r="F1421" i="1"/>
  <c r="H1421" i="1"/>
  <c r="I1421" i="1" s="1"/>
  <c r="H1797" i="1"/>
  <c r="I1797" i="1" s="1"/>
  <c r="F1797" i="1"/>
  <c r="E294" i="1"/>
  <c r="G294" i="1"/>
  <c r="D295" i="1"/>
  <c r="G1860" i="1"/>
  <c r="E1860" i="1"/>
  <c r="D1861" i="1"/>
  <c r="H1430" i="1"/>
  <c r="I1430" i="1" s="1"/>
  <c r="F1430" i="1"/>
  <c r="G2435" i="1"/>
  <c r="E2435" i="1"/>
  <c r="D2436" i="1"/>
  <c r="G517" i="1"/>
  <c r="E517" i="1"/>
  <c r="D518" i="1"/>
  <c r="H2044" i="1"/>
  <c r="I2044" i="1" s="1"/>
  <c r="F2044" i="1"/>
  <c r="F780" i="1"/>
  <c r="H780" i="1" s="1"/>
  <c r="I780" i="1" s="1"/>
  <c r="F367" i="1"/>
  <c r="H367" i="1" s="1"/>
  <c r="I367" i="1" s="1"/>
  <c r="G1234" i="1"/>
  <c r="E1234" i="1"/>
  <c r="D1235" i="1"/>
  <c r="F1616" i="1"/>
  <c r="H1616" i="1" s="1"/>
  <c r="I1616" i="1" s="1"/>
  <c r="F1410" i="1"/>
  <c r="H1410" i="1" s="1"/>
  <c r="I1410" i="1" s="1"/>
  <c r="G1343" i="1"/>
  <c r="E1343" i="1"/>
  <c r="D1344" i="1"/>
  <c r="H312" i="1"/>
  <c r="I312" i="1" s="1"/>
  <c r="F312" i="1"/>
  <c r="H2714" i="1"/>
  <c r="I2714" i="1" s="1"/>
  <c r="F2714" i="1"/>
  <c r="E797" i="1"/>
  <c r="G797" i="1"/>
  <c r="D798" i="1"/>
  <c r="F1391" i="1"/>
  <c r="H1391" i="1" s="1"/>
  <c r="I1391" i="1" s="1"/>
  <c r="F504" i="1"/>
  <c r="H504" i="1"/>
  <c r="I504" i="1" s="1"/>
  <c r="F2031" i="1"/>
  <c r="H2031" i="1" s="1"/>
  <c r="I2031" i="1" s="1"/>
  <c r="G2312" i="1"/>
  <c r="E2312" i="1"/>
  <c r="D2313" i="1"/>
  <c r="F2744" i="1"/>
  <c r="H2744" i="1" s="1"/>
  <c r="I2744" i="1" s="1"/>
  <c r="F2710" i="1"/>
  <c r="H2710" i="1" s="1"/>
  <c r="I2710" i="1" s="1"/>
  <c r="F2987" i="1"/>
  <c r="H2987" i="1" s="1"/>
  <c r="I2987" i="1" s="1"/>
  <c r="G8" i="1"/>
  <c r="E8" i="1"/>
  <c r="D9" i="1"/>
  <c r="F1739" i="1"/>
  <c r="H1739" i="1" s="1"/>
  <c r="I1739" i="1" s="1"/>
  <c r="F276" i="1"/>
  <c r="H276" i="1"/>
  <c r="I276" i="1" s="1"/>
  <c r="H993" i="1"/>
  <c r="I993" i="1" s="1"/>
  <c r="F993" i="1"/>
  <c r="F334" i="1"/>
  <c r="H334" i="1" s="1"/>
  <c r="I334" i="1" s="1"/>
  <c r="G1970" i="1"/>
  <c r="E1970" i="1"/>
  <c r="D1971" i="1"/>
  <c r="F729" i="1"/>
  <c r="H729" i="1" s="1"/>
  <c r="I729" i="1" s="1"/>
  <c r="F59" i="1"/>
  <c r="H59" i="1"/>
  <c r="I59" i="1" s="1"/>
  <c r="F2607" i="1"/>
  <c r="H2607" i="1" s="1"/>
  <c r="I2607" i="1" s="1"/>
  <c r="G2795" i="1"/>
  <c r="E2795" i="1"/>
  <c r="D2796" i="1"/>
  <c r="G2491" i="1"/>
  <c r="E2491" i="1"/>
  <c r="D2492" i="1"/>
  <c r="H1859" i="1"/>
  <c r="I1859" i="1" s="1"/>
  <c r="F1859" i="1"/>
  <c r="F2692" i="1"/>
  <c r="H2692" i="1" s="1"/>
  <c r="I2692" i="1" s="1"/>
  <c r="F2434" i="1"/>
  <c r="H2434" i="1" s="1"/>
  <c r="I2434" i="1" s="1"/>
  <c r="G3087" i="1"/>
  <c r="E3087" i="1"/>
  <c r="D3088" i="1"/>
  <c r="E2846" i="1"/>
  <c r="G2846" i="1"/>
  <c r="D2847" i="1"/>
  <c r="G2615" i="1"/>
  <c r="E2615" i="1"/>
  <c r="D2616" i="1"/>
  <c r="G2089" i="1"/>
  <c r="E2089" i="1"/>
  <c r="D2090" i="1"/>
  <c r="H94" i="1"/>
  <c r="I94" i="1" s="1"/>
  <c r="F94" i="1"/>
  <c r="F516" i="1"/>
  <c r="H516" i="1" s="1"/>
  <c r="I516" i="1" s="1"/>
  <c r="E882" i="1"/>
  <c r="G882" i="1"/>
  <c r="D883" i="1"/>
  <c r="F1700" i="1"/>
  <c r="H1700" i="1" s="1"/>
  <c r="I1700" i="1" s="1"/>
  <c r="G2240" i="1"/>
  <c r="E2240" i="1"/>
  <c r="E2347" i="1"/>
  <c r="G2347" i="1"/>
  <c r="D2348" i="1"/>
  <c r="H1729" i="1"/>
  <c r="I1729" i="1" s="1"/>
  <c r="F1729" i="1"/>
  <c r="E1357" i="1"/>
  <c r="G1357" i="1"/>
  <c r="D1358" i="1"/>
  <c r="H2638" i="1"/>
  <c r="I2638" i="1" s="1"/>
  <c r="F2638" i="1"/>
  <c r="G1182" i="1"/>
  <c r="E1182" i="1"/>
  <c r="F1201" i="1"/>
  <c r="H1201" i="1" s="1"/>
  <c r="I1201" i="1" s="1"/>
  <c r="F1233" i="1"/>
  <c r="H1233" i="1" s="1"/>
  <c r="I1233" i="1" s="1"/>
  <c r="F85" i="1"/>
  <c r="H85" i="1" s="1"/>
  <c r="I85" i="1" s="1"/>
  <c r="F2377" i="1"/>
  <c r="H2377" i="1"/>
  <c r="I2377" i="1" s="1"/>
  <c r="E629" i="1"/>
  <c r="G629" i="1"/>
  <c r="D630" i="1"/>
  <c r="G560" i="1"/>
  <c r="E560" i="1"/>
  <c r="G575" i="1"/>
  <c r="E575" i="1"/>
  <c r="D576" i="1"/>
  <c r="F2311" i="1"/>
  <c r="H2311" i="1" s="1"/>
  <c r="I2311" i="1" s="1"/>
  <c r="G1007" i="1"/>
  <c r="E1007" i="1"/>
  <c r="D1008" i="1"/>
  <c r="F2412" i="1"/>
  <c r="H2412" i="1"/>
  <c r="I2412" i="1" s="1"/>
  <c r="F2296" i="1"/>
  <c r="H2296" i="1" s="1"/>
  <c r="I2296" i="1" s="1"/>
  <c r="G1636" i="1"/>
  <c r="E1636" i="1"/>
  <c r="D1637" i="1"/>
  <c r="H1969" i="1"/>
  <c r="I1969" i="1" s="1"/>
  <c r="F1969" i="1"/>
  <c r="E2838" i="1"/>
  <c r="G2838" i="1"/>
  <c r="D2839" i="1"/>
  <c r="F293" i="1"/>
  <c r="H293" i="1" s="1"/>
  <c r="I293" i="1" s="1"/>
  <c r="F2490" i="1"/>
  <c r="H2490" i="1" s="1"/>
  <c r="I2490" i="1" s="1"/>
  <c r="G1375" i="1"/>
  <c r="E1375" i="1"/>
  <c r="F2845" i="1"/>
  <c r="H2845" i="1" s="1"/>
  <c r="I2845" i="1" s="1"/>
  <c r="H2614" i="1"/>
  <c r="I2614" i="1" s="1"/>
  <c r="F2614" i="1"/>
  <c r="F2088" i="1"/>
  <c r="H2088" i="1" s="1"/>
  <c r="I2088" i="1" s="1"/>
  <c r="F1272" i="1"/>
  <c r="H1272" i="1" s="1"/>
  <c r="I1272" i="1" s="1"/>
  <c r="H1772" i="1"/>
  <c r="I1772" i="1" s="1"/>
  <c r="F1772" i="1"/>
  <c r="H2239" i="1"/>
  <c r="I2239" i="1" s="1"/>
  <c r="F2239" i="1"/>
  <c r="F1356" i="1"/>
  <c r="H1356" i="1"/>
  <c r="I1356" i="1" s="1"/>
  <c r="F1181" i="1"/>
  <c r="H1181" i="1" s="1"/>
  <c r="I1181" i="1" s="1"/>
  <c r="H1064" i="1"/>
  <c r="I1064" i="1" s="1"/>
  <c r="F1064" i="1"/>
  <c r="E1665" i="1"/>
  <c r="G1665" i="1"/>
  <c r="G1126" i="1"/>
  <c r="E1126" i="1"/>
  <c r="D1127" i="1"/>
  <c r="F1342" i="1"/>
  <c r="H1342" i="1" s="1"/>
  <c r="I1342" i="1" s="1"/>
  <c r="G1740" i="1"/>
  <c r="E1740" i="1"/>
  <c r="D1741" i="1"/>
  <c r="E3020" i="1"/>
  <c r="G3020" i="1"/>
  <c r="E1091" i="1"/>
  <c r="G1091" i="1"/>
  <c r="D1092" i="1"/>
  <c r="F796" i="1"/>
  <c r="H796" i="1"/>
  <c r="I796" i="1" s="1"/>
  <c r="F559" i="1"/>
  <c r="H559" i="1" s="1"/>
  <c r="I559" i="1" s="1"/>
  <c r="F738" i="1"/>
  <c r="H738" i="1" s="1"/>
  <c r="I738" i="1" s="1"/>
  <c r="F574" i="1"/>
  <c r="H574" i="1" s="1"/>
  <c r="I574" i="1" s="1"/>
  <c r="G569" i="1"/>
  <c r="E569" i="1"/>
  <c r="D570" i="1"/>
  <c r="E2225" i="1"/>
  <c r="G2225" i="1"/>
  <c r="D2226" i="1"/>
  <c r="E2363" i="1"/>
  <c r="G2363" i="1"/>
  <c r="D2364" i="1"/>
  <c r="E1519" i="1"/>
  <c r="G1519" i="1"/>
  <c r="D1520" i="1"/>
  <c r="F1061" i="1"/>
  <c r="H1061" i="1" s="1"/>
  <c r="I1061" i="1" s="1"/>
  <c r="F1006" i="1"/>
  <c r="H1006" i="1" s="1"/>
  <c r="I1006" i="1" s="1"/>
  <c r="G664" i="1"/>
  <c r="E664" i="1"/>
  <c r="D665" i="1"/>
  <c r="E756" i="1" l="1"/>
  <c r="G756" i="1"/>
  <c r="D757" i="1"/>
  <c r="E2379" i="1"/>
  <c r="G2379" i="1"/>
  <c r="D2380" i="1"/>
  <c r="G1208" i="1"/>
  <c r="E1208" i="1"/>
  <c r="D1209" i="1"/>
  <c r="F1566" i="1"/>
  <c r="H1566" i="1" s="1"/>
  <c r="I1566" i="1" s="1"/>
  <c r="G255" i="1"/>
  <c r="E255" i="1"/>
  <c r="D256" i="1"/>
  <c r="G2348" i="1"/>
  <c r="E2348" i="1"/>
  <c r="E2313" i="1"/>
  <c r="G2313" i="1"/>
  <c r="D2314" i="1"/>
  <c r="G1344" i="1"/>
  <c r="E1344" i="1"/>
  <c r="F1234" i="1"/>
  <c r="H1234" i="1" s="1"/>
  <c r="I1234" i="1" s="1"/>
  <c r="G518" i="1"/>
  <c r="E518" i="1"/>
  <c r="D519" i="1"/>
  <c r="E2746" i="1"/>
  <c r="G2746" i="1"/>
  <c r="D2747" i="1"/>
  <c r="H1411" i="1"/>
  <c r="I1411" i="1" s="1"/>
  <c r="F1411" i="1"/>
  <c r="F1031" i="1"/>
  <c r="H1031" i="1" s="1"/>
  <c r="I1031" i="1" s="1"/>
  <c r="H1422" i="1"/>
  <c r="I1422" i="1" s="1"/>
  <c r="F1422" i="1"/>
  <c r="E1220" i="1"/>
  <c r="G1220" i="1"/>
  <c r="D1221" i="1"/>
  <c r="F2451" i="1"/>
  <c r="H2451" i="1" s="1"/>
  <c r="I2451" i="1" s="1"/>
  <c r="H1746" i="1"/>
  <c r="I1746" i="1" s="1"/>
  <c r="F1746" i="1"/>
  <c r="H1207" i="1"/>
  <c r="I1207" i="1" s="1"/>
  <c r="F1207" i="1"/>
  <c r="G680" i="1"/>
  <c r="E680" i="1"/>
  <c r="G647" i="1"/>
  <c r="E647" i="1"/>
  <c r="D648" i="1"/>
  <c r="D3140" i="1"/>
  <c r="G3139" i="1"/>
  <c r="E3139" i="1"/>
  <c r="E278" i="1"/>
  <c r="G278" i="1"/>
  <c r="D279" i="1"/>
  <c r="G908" i="1"/>
  <c r="E908" i="1"/>
  <c r="H335" i="1"/>
  <c r="I335" i="1" s="1"/>
  <c r="F335" i="1"/>
  <c r="G1412" i="1"/>
  <c r="E1412" i="1"/>
  <c r="D1413" i="1"/>
  <c r="G1747" i="1"/>
  <c r="E1747" i="1"/>
  <c r="D1748" i="1"/>
  <c r="H2363" i="1"/>
  <c r="I2363" i="1" s="1"/>
  <c r="F2363" i="1"/>
  <c r="F1375" i="1"/>
  <c r="H1375" i="1" s="1"/>
  <c r="I1375" i="1" s="1"/>
  <c r="H2838" i="1"/>
  <c r="I2838" i="1" s="1"/>
  <c r="F2838" i="1"/>
  <c r="F575" i="1"/>
  <c r="H575" i="1" s="1"/>
  <c r="I575" i="1" s="1"/>
  <c r="H3087" i="1"/>
  <c r="I3087" i="1" s="1"/>
  <c r="F3087" i="1"/>
  <c r="G2492" i="1"/>
  <c r="E2492" i="1"/>
  <c r="D2493" i="1"/>
  <c r="F8" i="1"/>
  <c r="H8" i="1" s="1"/>
  <c r="I8" i="1" s="1"/>
  <c r="G1861" i="1"/>
  <c r="E1861" i="1"/>
  <c r="D1862" i="1"/>
  <c r="E2226" i="1"/>
  <c r="G2226" i="1"/>
  <c r="H1091" i="1"/>
  <c r="I1091" i="1" s="1"/>
  <c r="F1091" i="1"/>
  <c r="G1127" i="1"/>
  <c r="E1127" i="1"/>
  <c r="D1128" i="1"/>
  <c r="F882" i="1"/>
  <c r="H882" i="1" s="1"/>
  <c r="I882" i="1" s="1"/>
  <c r="E2616" i="1"/>
  <c r="G2616" i="1"/>
  <c r="D2617" i="1"/>
  <c r="F2491" i="1"/>
  <c r="H2491" i="1" s="1"/>
  <c r="I2491" i="1" s="1"/>
  <c r="F2312" i="1"/>
  <c r="H2312" i="1" s="1"/>
  <c r="I2312" i="1" s="1"/>
  <c r="G798" i="1"/>
  <c r="E798" i="1"/>
  <c r="D799" i="1"/>
  <c r="F1343" i="1"/>
  <c r="H1343" i="1" s="1"/>
  <c r="I1343" i="1" s="1"/>
  <c r="H517" i="1"/>
  <c r="I517" i="1" s="1"/>
  <c r="F517" i="1"/>
  <c r="H1860" i="1"/>
  <c r="I1860" i="1" s="1"/>
  <c r="F1860" i="1"/>
  <c r="F755" i="1"/>
  <c r="H755" i="1"/>
  <c r="I755" i="1" s="1"/>
  <c r="F2378" i="1"/>
  <c r="H2378" i="1"/>
  <c r="I2378" i="1" s="1"/>
  <c r="G96" i="1"/>
  <c r="E96" i="1"/>
  <c r="D97" i="1"/>
  <c r="E1931" i="1"/>
  <c r="G1931" i="1"/>
  <c r="G934" i="1"/>
  <c r="E934" i="1"/>
  <c r="D935" i="1"/>
  <c r="H679" i="1"/>
  <c r="I679" i="1" s="1"/>
  <c r="F679" i="1"/>
  <c r="H646" i="1"/>
  <c r="I646" i="1" s="1"/>
  <c r="F646" i="1"/>
  <c r="G2873" i="1"/>
  <c r="E2873" i="1"/>
  <c r="D2874" i="1"/>
  <c r="E913" i="1"/>
  <c r="G913" i="1"/>
  <c r="D914" i="1"/>
  <c r="H254" i="1"/>
  <c r="I254" i="1" s="1"/>
  <c r="F254" i="1"/>
  <c r="G1325" i="1"/>
  <c r="E1325" i="1"/>
  <c r="D1326" i="1"/>
  <c r="G1280" i="1"/>
  <c r="E1280" i="1"/>
  <c r="D1281" i="1"/>
  <c r="E843" i="1"/>
  <c r="G843" i="1"/>
  <c r="D844" i="1"/>
  <c r="G545" i="1"/>
  <c r="E545" i="1"/>
  <c r="D546" i="1"/>
  <c r="G2719" i="1"/>
  <c r="E2719" i="1"/>
  <c r="D2720" i="1"/>
  <c r="G80" i="1"/>
  <c r="E80" i="1"/>
  <c r="H3138" i="1"/>
  <c r="I3138" i="1" s="1"/>
  <c r="F3138" i="1"/>
  <c r="F277" i="1"/>
  <c r="H277" i="1"/>
  <c r="I277" i="1" s="1"/>
  <c r="H2872" i="1"/>
  <c r="I2872" i="1" s="1"/>
  <c r="F2872" i="1"/>
  <c r="F907" i="1"/>
  <c r="H907" i="1" s="1"/>
  <c r="I907" i="1" s="1"/>
  <c r="G995" i="1"/>
  <c r="E995" i="1"/>
  <c r="F2089" i="1"/>
  <c r="H2089" i="1" s="1"/>
  <c r="I2089" i="1" s="1"/>
  <c r="G9" i="1"/>
  <c r="E9" i="1"/>
  <c r="D10" i="1"/>
  <c r="E1235" i="1"/>
  <c r="G1235" i="1"/>
  <c r="D1236" i="1"/>
  <c r="F2045" i="1"/>
  <c r="H2045" i="1" s="1"/>
  <c r="I2045" i="1" s="1"/>
  <c r="F730" i="1"/>
  <c r="H730" i="1" s="1"/>
  <c r="I730" i="1" s="1"/>
  <c r="F2745" i="1"/>
  <c r="H2745" i="1"/>
  <c r="I2745" i="1" s="1"/>
  <c r="G1799" i="1"/>
  <c r="E1799" i="1"/>
  <c r="D1800" i="1"/>
  <c r="E1252" i="1"/>
  <c r="G1252" i="1"/>
  <c r="D1253" i="1"/>
  <c r="F1219" i="1"/>
  <c r="H1219" i="1"/>
  <c r="I1219" i="1" s="1"/>
  <c r="G1432" i="1"/>
  <c r="E1432" i="1"/>
  <c r="D1433" i="1"/>
  <c r="H933" i="1"/>
  <c r="I933" i="1" s="1"/>
  <c r="F933" i="1"/>
  <c r="F2225" i="1"/>
  <c r="H2225" i="1" s="1"/>
  <c r="I2225" i="1" s="1"/>
  <c r="F3020" i="1"/>
  <c r="H3020" i="1" s="1"/>
  <c r="I3020" i="1" s="1"/>
  <c r="G1637" i="1"/>
  <c r="E1637" i="1"/>
  <c r="D1638" i="1"/>
  <c r="E1358" i="1"/>
  <c r="G1358" i="1"/>
  <c r="D1359" i="1"/>
  <c r="G2796" i="1"/>
  <c r="E2796" i="1"/>
  <c r="D2797" i="1"/>
  <c r="F797" i="1"/>
  <c r="H797" i="1" s="1"/>
  <c r="I797" i="1" s="1"/>
  <c r="E2436" i="1"/>
  <c r="G2436" i="1"/>
  <c r="D2437" i="1"/>
  <c r="G295" i="1"/>
  <c r="E295" i="1"/>
  <c r="D296" i="1"/>
  <c r="G64" i="1"/>
  <c r="E64" i="1"/>
  <c r="D65" i="1"/>
  <c r="G2033" i="1"/>
  <c r="E2033" i="1"/>
  <c r="D2034" i="1"/>
  <c r="E376" i="1"/>
  <c r="D377" i="1"/>
  <c r="G376" i="1"/>
  <c r="H313" i="1"/>
  <c r="I313" i="1" s="1"/>
  <c r="F313" i="1"/>
  <c r="H1798" i="1"/>
  <c r="I1798" i="1" s="1"/>
  <c r="F1798" i="1"/>
  <c r="F233" i="1"/>
  <c r="H233" i="1" s="1"/>
  <c r="I233" i="1" s="1"/>
  <c r="E1559" i="1"/>
  <c r="G1559" i="1"/>
  <c r="D1560" i="1"/>
  <c r="H1324" i="1"/>
  <c r="I1324" i="1" s="1"/>
  <c r="F1324" i="1"/>
  <c r="F781" i="1"/>
  <c r="H781" i="1" s="1"/>
  <c r="I781" i="1" s="1"/>
  <c r="H1431" i="1"/>
  <c r="I1431" i="1" s="1"/>
  <c r="F1431" i="1"/>
  <c r="F1827" i="1"/>
  <c r="H1827" i="1" s="1"/>
  <c r="I1827" i="1" s="1"/>
  <c r="H1279" i="1"/>
  <c r="I1279" i="1" s="1"/>
  <c r="F1279" i="1"/>
  <c r="G1306" i="1"/>
  <c r="E1306" i="1"/>
  <c r="D1307" i="1"/>
  <c r="F842" i="1"/>
  <c r="H842" i="1"/>
  <c r="I842" i="1" s="1"/>
  <c r="H544" i="1"/>
  <c r="I544" i="1" s="1"/>
  <c r="F544" i="1"/>
  <c r="H2718" i="1"/>
  <c r="I2718" i="1" s="1"/>
  <c r="F2718" i="1"/>
  <c r="G241" i="1"/>
  <c r="E241" i="1"/>
  <c r="G2531" i="1"/>
  <c r="E2531" i="1"/>
  <c r="D2532" i="1"/>
  <c r="H79" i="1"/>
  <c r="I79" i="1" s="1"/>
  <c r="F79" i="1"/>
  <c r="G1384" i="1"/>
  <c r="E1384" i="1"/>
  <c r="F912" i="1"/>
  <c r="H912" i="1" s="1"/>
  <c r="I912" i="1" s="1"/>
  <c r="F994" i="1"/>
  <c r="H994" i="1" s="1"/>
  <c r="I994" i="1" s="1"/>
  <c r="G3088" i="1"/>
  <c r="E3088" i="1"/>
  <c r="D3089" i="1"/>
  <c r="E1032" i="1"/>
  <c r="G1032" i="1"/>
  <c r="D1033" i="1"/>
  <c r="G2452" i="1"/>
  <c r="E2452" i="1"/>
  <c r="D2453" i="1"/>
  <c r="H1126" i="1"/>
  <c r="I1126" i="1" s="1"/>
  <c r="F1126" i="1"/>
  <c r="E1008" i="1"/>
  <c r="G1008" i="1"/>
  <c r="D1009" i="1"/>
  <c r="F2347" i="1"/>
  <c r="H2347" i="1" s="1"/>
  <c r="I2347" i="1" s="1"/>
  <c r="F2615" i="1"/>
  <c r="H2615" i="1" s="1"/>
  <c r="I2615" i="1" s="1"/>
  <c r="G314" i="1"/>
  <c r="E314" i="1"/>
  <c r="D315" i="1"/>
  <c r="F368" i="1"/>
  <c r="H368" i="1" s="1"/>
  <c r="I368" i="1" s="1"/>
  <c r="H95" i="1"/>
  <c r="I95" i="1" s="1"/>
  <c r="F95" i="1"/>
  <c r="F1930" i="1"/>
  <c r="H1930" i="1" s="1"/>
  <c r="I1930" i="1" s="1"/>
  <c r="G1828" i="1"/>
  <c r="E1828" i="1"/>
  <c r="D1829" i="1"/>
  <c r="G1520" i="1"/>
  <c r="E1520" i="1"/>
  <c r="D1521" i="1"/>
  <c r="F1007" i="1"/>
  <c r="H1007" i="1" s="1"/>
  <c r="I1007" i="1" s="1"/>
  <c r="F2240" i="1"/>
  <c r="H2240" i="1"/>
  <c r="I2240" i="1" s="1"/>
  <c r="G665" i="1"/>
  <c r="E665" i="1"/>
  <c r="D666" i="1"/>
  <c r="E570" i="1"/>
  <c r="G570" i="1"/>
  <c r="D571" i="1"/>
  <c r="G1741" i="1"/>
  <c r="E1741" i="1"/>
  <c r="F1636" i="1"/>
  <c r="H1636" i="1" s="1"/>
  <c r="I1636" i="1" s="1"/>
  <c r="G630" i="1"/>
  <c r="E630" i="1"/>
  <c r="D631" i="1"/>
  <c r="G2847" i="1"/>
  <c r="E2847" i="1"/>
  <c r="D2848" i="1"/>
  <c r="F2795" i="1"/>
  <c r="H2795" i="1" s="1"/>
  <c r="I2795" i="1" s="1"/>
  <c r="E1971" i="1"/>
  <c r="G1971" i="1"/>
  <c r="D1972" i="1"/>
  <c r="F2435" i="1"/>
  <c r="H2435" i="1"/>
  <c r="I2435" i="1" s="1"/>
  <c r="G2399" i="1"/>
  <c r="E2399" i="1"/>
  <c r="D2400" i="1"/>
  <c r="E2896" i="1"/>
  <c r="G2896" i="1"/>
  <c r="D2897" i="1"/>
  <c r="F63" i="1"/>
  <c r="H63" i="1" s="1"/>
  <c r="I63" i="1" s="1"/>
  <c r="H2032" i="1"/>
  <c r="I2032" i="1" s="1"/>
  <c r="F2032" i="1"/>
  <c r="F375" i="1"/>
  <c r="H375" i="1" s="1"/>
  <c r="F1251" i="1"/>
  <c r="H1251" i="1" s="1"/>
  <c r="I1251" i="1" s="1"/>
  <c r="F1392" i="1"/>
  <c r="H1392" i="1"/>
  <c r="I1392" i="1" s="1"/>
  <c r="E1996" i="1"/>
  <c r="G1996" i="1"/>
  <c r="D1997" i="1"/>
  <c r="H1305" i="1"/>
  <c r="I1305" i="1" s="1"/>
  <c r="F1305" i="1"/>
  <c r="H240" i="1"/>
  <c r="I240" i="1" s="1"/>
  <c r="F240" i="1"/>
  <c r="F2530" i="1"/>
  <c r="H2530" i="1" s="1"/>
  <c r="I2530" i="1" s="1"/>
  <c r="F1383" i="1"/>
  <c r="H1383" i="1" s="1"/>
  <c r="I1383" i="1" s="1"/>
  <c r="G1258" i="1"/>
  <c r="E1258" i="1"/>
  <c r="D1259" i="1"/>
  <c r="E2480" i="1"/>
  <c r="G2480" i="1"/>
  <c r="D2481" i="1"/>
  <c r="E1092" i="1"/>
  <c r="G1092" i="1"/>
  <c r="G576" i="1"/>
  <c r="E576" i="1"/>
  <c r="D577" i="1"/>
  <c r="E883" i="1"/>
  <c r="G883" i="1"/>
  <c r="D884" i="1"/>
  <c r="G1731" i="1"/>
  <c r="E1731" i="1"/>
  <c r="D1732" i="1"/>
  <c r="H560" i="1"/>
  <c r="I560" i="1" s="1"/>
  <c r="F560" i="1"/>
  <c r="F664" i="1"/>
  <c r="H664" i="1" s="1"/>
  <c r="I664" i="1" s="1"/>
  <c r="H1740" i="1"/>
  <c r="I1740" i="1" s="1"/>
  <c r="F1740" i="1"/>
  <c r="F1665" i="1"/>
  <c r="H1665" i="1" s="1"/>
  <c r="I1665" i="1" s="1"/>
  <c r="F1357" i="1"/>
  <c r="H1357" i="1" s="1"/>
  <c r="I1357" i="1" s="1"/>
  <c r="F1970" i="1"/>
  <c r="H1970" i="1"/>
  <c r="I1970" i="1" s="1"/>
  <c r="H294" i="1"/>
  <c r="I294" i="1" s="1"/>
  <c r="F294" i="1"/>
  <c r="F2398" i="1"/>
  <c r="H2398" i="1" s="1"/>
  <c r="I2398" i="1" s="1"/>
  <c r="G2661" i="1"/>
  <c r="E2661" i="1"/>
  <c r="G1038" i="1"/>
  <c r="E1038" i="1"/>
  <c r="D1039" i="1"/>
  <c r="F1558" i="1"/>
  <c r="H1558" i="1"/>
  <c r="I1558" i="1" s="1"/>
  <c r="G2768" i="1"/>
  <c r="E2768" i="1"/>
  <c r="D2769" i="1"/>
  <c r="G1618" i="1"/>
  <c r="E1618" i="1"/>
  <c r="D1619" i="1"/>
  <c r="F1026" i="1"/>
  <c r="H1026" i="1" s="1"/>
  <c r="I1026" i="1" s="1"/>
  <c r="G769" i="1"/>
  <c r="E769" i="1"/>
  <c r="D770" i="1"/>
  <c r="G1079" i="1"/>
  <c r="E1079" i="1"/>
  <c r="D1080" i="1"/>
  <c r="E2976" i="1"/>
  <c r="G2976" i="1"/>
  <c r="D2977" i="1"/>
  <c r="E1567" i="1"/>
  <c r="G1567" i="1"/>
  <c r="D1568" i="1"/>
  <c r="F1257" i="1"/>
  <c r="H1257" i="1" s="1"/>
  <c r="I1257" i="1" s="1"/>
  <c r="F1182" i="1"/>
  <c r="H1182" i="1" s="1"/>
  <c r="I1182" i="1" s="1"/>
  <c r="H1519" i="1"/>
  <c r="I1519" i="1" s="1"/>
  <c r="F1519" i="1"/>
  <c r="F569" i="1"/>
  <c r="H569" i="1" s="1"/>
  <c r="I569" i="1" s="1"/>
  <c r="G2364" i="1"/>
  <c r="E2364" i="1"/>
  <c r="D2365" i="1"/>
  <c r="G2839" i="1"/>
  <c r="E2839" i="1"/>
  <c r="H629" i="1"/>
  <c r="I629" i="1" s="1"/>
  <c r="F629" i="1"/>
  <c r="G2090" i="1"/>
  <c r="E2090" i="1"/>
  <c r="H2846" i="1"/>
  <c r="I2846" i="1" s="1"/>
  <c r="F2846" i="1"/>
  <c r="F2895" i="1"/>
  <c r="H2895" i="1"/>
  <c r="I2895" i="1" s="1"/>
  <c r="G336" i="1"/>
  <c r="E336" i="1"/>
  <c r="D337" i="1"/>
  <c r="F2660" i="1"/>
  <c r="H2660" i="1" s="1"/>
  <c r="I2660" i="1" s="1"/>
  <c r="F1730" i="1"/>
  <c r="H1730" i="1" s="1"/>
  <c r="I1730" i="1" s="1"/>
  <c r="G1423" i="1"/>
  <c r="E1423" i="1"/>
  <c r="D1424" i="1"/>
  <c r="F1037" i="1"/>
  <c r="H1037" i="1" s="1"/>
  <c r="I1037" i="1" s="1"/>
  <c r="H2767" i="1"/>
  <c r="I2767" i="1" s="1"/>
  <c r="F2767" i="1"/>
  <c r="F1617" i="1"/>
  <c r="H1617" i="1" s="1"/>
  <c r="I1617" i="1" s="1"/>
  <c r="G2046" i="1"/>
  <c r="E2046" i="1"/>
  <c r="F1995" i="1"/>
  <c r="H1995" i="1"/>
  <c r="I1995" i="1" s="1"/>
  <c r="H2928" i="1"/>
  <c r="I2928" i="1" s="1"/>
  <c r="F2928" i="1"/>
  <c r="F768" i="1"/>
  <c r="H768" i="1" s="1"/>
  <c r="I768" i="1" s="1"/>
  <c r="H1078" i="1"/>
  <c r="I1078" i="1" s="1"/>
  <c r="F1078" i="1"/>
  <c r="F2669" i="1"/>
  <c r="H2669" i="1"/>
  <c r="I2669" i="1" s="1"/>
  <c r="F2975" i="1"/>
  <c r="H2975" i="1" s="1"/>
  <c r="I2975" i="1" s="1"/>
  <c r="F2479" i="1"/>
  <c r="H2479" i="1"/>
  <c r="I2479" i="1" s="1"/>
  <c r="G2977" i="1" l="1"/>
  <c r="E2977" i="1"/>
  <c r="F2896" i="1"/>
  <c r="H2896" i="1" s="1"/>
  <c r="I2896" i="1" s="1"/>
  <c r="F1520" i="1"/>
  <c r="H1520" i="1" s="1"/>
  <c r="I1520" i="1" s="1"/>
  <c r="F2452" i="1"/>
  <c r="H2452" i="1" s="1"/>
  <c r="I2452" i="1" s="1"/>
  <c r="H1731" i="1"/>
  <c r="I1731" i="1" s="1"/>
  <c r="F1731" i="1"/>
  <c r="G1997" i="1"/>
  <c r="E1997" i="1"/>
  <c r="E2400" i="1"/>
  <c r="G2400" i="1"/>
  <c r="D2401" i="1"/>
  <c r="H665" i="1"/>
  <c r="I665" i="1" s="1"/>
  <c r="F665" i="1"/>
  <c r="F2531" i="1"/>
  <c r="H2531" i="1" s="1"/>
  <c r="I2531" i="1" s="1"/>
  <c r="H1637" i="1"/>
  <c r="I1637" i="1" s="1"/>
  <c r="F1637" i="1"/>
  <c r="G1433" i="1"/>
  <c r="E1433" i="1"/>
  <c r="D1434" i="1"/>
  <c r="E1800" i="1"/>
  <c r="G1800" i="1"/>
  <c r="D1801" i="1"/>
  <c r="E546" i="1"/>
  <c r="G546" i="1"/>
  <c r="D547" i="1"/>
  <c r="F913" i="1"/>
  <c r="H913" i="1" s="1"/>
  <c r="I913" i="1" s="1"/>
  <c r="G935" i="1"/>
  <c r="E935" i="1"/>
  <c r="D936" i="1"/>
  <c r="H1747" i="1"/>
  <c r="I1747" i="1" s="1"/>
  <c r="F1747" i="1"/>
  <c r="F647" i="1"/>
  <c r="H647" i="1" s="1"/>
  <c r="I647" i="1" s="1"/>
  <c r="H2348" i="1"/>
  <c r="I2348" i="1" s="1"/>
  <c r="F2348" i="1"/>
  <c r="F1208" i="1"/>
  <c r="H1208" i="1" s="1"/>
  <c r="I1208" i="1" s="1"/>
  <c r="G2365" i="1"/>
  <c r="E2365" i="1"/>
  <c r="D2366" i="1"/>
  <c r="F2976" i="1"/>
  <c r="H2976" i="1" s="1"/>
  <c r="I2976" i="1" s="1"/>
  <c r="H1092" i="1"/>
  <c r="I1092" i="1" s="1"/>
  <c r="F1092" i="1"/>
  <c r="F2399" i="1"/>
  <c r="H2399" i="1" s="1"/>
  <c r="I2399" i="1" s="1"/>
  <c r="G1829" i="1"/>
  <c r="E1829" i="1"/>
  <c r="D1830" i="1"/>
  <c r="E1009" i="1"/>
  <c r="G1009" i="1"/>
  <c r="D1010" i="1"/>
  <c r="E1033" i="1"/>
  <c r="G1033" i="1"/>
  <c r="F1559" i="1"/>
  <c r="H1559" i="1" s="1"/>
  <c r="I1559" i="1" s="1"/>
  <c r="G377" i="1"/>
  <c r="E377" i="1"/>
  <c r="D378" i="1"/>
  <c r="G296" i="1"/>
  <c r="E296" i="1"/>
  <c r="G2797" i="1"/>
  <c r="E2797" i="1"/>
  <c r="D2798" i="1"/>
  <c r="F1432" i="1"/>
  <c r="H1432" i="1" s="1"/>
  <c r="I1432" i="1" s="1"/>
  <c r="F1799" i="1"/>
  <c r="H1799" i="1" s="1"/>
  <c r="I1799" i="1" s="1"/>
  <c r="E1236" i="1"/>
  <c r="G1236" i="1"/>
  <c r="D1237" i="1"/>
  <c r="H995" i="1"/>
  <c r="I995" i="1" s="1"/>
  <c r="F995" i="1"/>
  <c r="F545" i="1"/>
  <c r="H545" i="1" s="1"/>
  <c r="I545" i="1" s="1"/>
  <c r="E1326" i="1"/>
  <c r="G1326" i="1"/>
  <c r="D1327" i="1"/>
  <c r="G2874" i="1"/>
  <c r="E2874" i="1"/>
  <c r="F934" i="1"/>
  <c r="H934" i="1" s="1"/>
  <c r="I934" i="1" s="1"/>
  <c r="E2617" i="1"/>
  <c r="G2617" i="1"/>
  <c r="G279" i="1"/>
  <c r="E279" i="1"/>
  <c r="D280" i="1"/>
  <c r="G1732" i="1"/>
  <c r="E1732" i="1"/>
  <c r="D1733" i="1"/>
  <c r="E1307" i="1"/>
  <c r="G1307" i="1"/>
  <c r="D1308" i="1"/>
  <c r="F376" i="1"/>
  <c r="H376" i="1" s="1"/>
  <c r="G2493" i="1"/>
  <c r="E2493" i="1"/>
  <c r="D2494" i="1"/>
  <c r="E1413" i="1"/>
  <c r="G1413" i="1"/>
  <c r="F680" i="1"/>
  <c r="H680" i="1" s="1"/>
  <c r="I680" i="1" s="1"/>
  <c r="G1221" i="1"/>
  <c r="E1221" i="1"/>
  <c r="D1222" i="1"/>
  <c r="G256" i="1"/>
  <c r="E256" i="1"/>
  <c r="D257" i="1"/>
  <c r="G2380" i="1"/>
  <c r="E2380" i="1"/>
  <c r="D2381" i="1"/>
  <c r="H1828" i="1"/>
  <c r="I1828" i="1" s="1"/>
  <c r="F1828" i="1"/>
  <c r="H295" i="1"/>
  <c r="I295" i="1" s="1"/>
  <c r="F295" i="1"/>
  <c r="F2090" i="1"/>
  <c r="H2090" i="1"/>
  <c r="I2090" i="1" s="1"/>
  <c r="H1079" i="1"/>
  <c r="I1079" i="1" s="1"/>
  <c r="F1079" i="1"/>
  <c r="H1038" i="1"/>
  <c r="I1038" i="1" s="1"/>
  <c r="F1038" i="1"/>
  <c r="F1032" i="1"/>
  <c r="H1032" i="1" s="1"/>
  <c r="I1032" i="1" s="1"/>
  <c r="F1306" i="1"/>
  <c r="H1306" i="1"/>
  <c r="I1306" i="1" s="1"/>
  <c r="G2034" i="1"/>
  <c r="E2034" i="1"/>
  <c r="D2035" i="1"/>
  <c r="F1235" i="1"/>
  <c r="H1235" i="1"/>
  <c r="I1235" i="1" s="1"/>
  <c r="H80" i="1"/>
  <c r="I80" i="1" s="1"/>
  <c r="F80" i="1"/>
  <c r="G844" i="1"/>
  <c r="E844" i="1"/>
  <c r="D845" i="1"/>
  <c r="H798" i="1"/>
  <c r="I798" i="1" s="1"/>
  <c r="F798" i="1"/>
  <c r="F2616" i="1"/>
  <c r="H2616" i="1" s="1"/>
  <c r="I2616" i="1" s="1"/>
  <c r="F2492" i="1"/>
  <c r="H2492" i="1" s="1"/>
  <c r="I2492" i="1" s="1"/>
  <c r="F1412" i="1"/>
  <c r="H1412" i="1" s="1"/>
  <c r="I1412" i="1" s="1"/>
  <c r="H278" i="1"/>
  <c r="I278" i="1" s="1"/>
  <c r="F278" i="1"/>
  <c r="G2747" i="1"/>
  <c r="E2747" i="1"/>
  <c r="D2748" i="1"/>
  <c r="F1344" i="1"/>
  <c r="H1344" i="1" s="1"/>
  <c r="I1344" i="1" s="1"/>
  <c r="F255" i="1"/>
  <c r="H255" i="1" s="1"/>
  <c r="I255" i="1" s="1"/>
  <c r="F2364" i="1"/>
  <c r="H2364" i="1" s="1"/>
  <c r="I2364" i="1" s="1"/>
  <c r="G315" i="1"/>
  <c r="E315" i="1"/>
  <c r="D316" i="1"/>
  <c r="H241" i="1"/>
  <c r="I241" i="1" s="1"/>
  <c r="F241" i="1"/>
  <c r="F1325" i="1"/>
  <c r="H1325" i="1" s="1"/>
  <c r="I1325" i="1" s="1"/>
  <c r="H2873" i="1"/>
  <c r="I2873" i="1" s="1"/>
  <c r="F2873" i="1"/>
  <c r="F1618" i="1"/>
  <c r="H1618" i="1"/>
  <c r="I1618" i="1" s="1"/>
  <c r="H2847" i="1"/>
  <c r="I2847" i="1" s="1"/>
  <c r="F2847" i="1"/>
  <c r="H314" i="1"/>
  <c r="I314" i="1" s="1"/>
  <c r="F314" i="1"/>
  <c r="F1008" i="1"/>
  <c r="H1008" i="1" s="1"/>
  <c r="I1008" i="1" s="1"/>
  <c r="F1384" i="1"/>
  <c r="H1384" i="1" s="1"/>
  <c r="I1384" i="1" s="1"/>
  <c r="G337" i="1"/>
  <c r="E337" i="1"/>
  <c r="G1568" i="1"/>
  <c r="E1568" i="1"/>
  <c r="H883" i="1"/>
  <c r="I883" i="1" s="1"/>
  <c r="F883" i="1"/>
  <c r="F2480" i="1"/>
  <c r="H2480" i="1"/>
  <c r="I2480" i="1" s="1"/>
  <c r="E571" i="1"/>
  <c r="G571" i="1"/>
  <c r="E3089" i="1"/>
  <c r="G3089" i="1"/>
  <c r="D3090" i="1"/>
  <c r="H2033" i="1"/>
  <c r="I2033" i="1" s="1"/>
  <c r="F2033" i="1"/>
  <c r="E2437" i="1"/>
  <c r="G2437" i="1"/>
  <c r="D2438" i="1"/>
  <c r="G1359" i="1"/>
  <c r="E1359" i="1"/>
  <c r="D1360" i="1"/>
  <c r="E10" i="1"/>
  <c r="G10" i="1"/>
  <c r="D11" i="1"/>
  <c r="F1931" i="1"/>
  <c r="H1931" i="1" s="1"/>
  <c r="I1931" i="1" s="1"/>
  <c r="F2226" i="1"/>
  <c r="H2226" i="1" s="1"/>
  <c r="I2226" i="1" s="1"/>
  <c r="H3139" i="1"/>
  <c r="I3139" i="1" s="1"/>
  <c r="F3139" i="1"/>
  <c r="F1220" i="1"/>
  <c r="H1220" i="1" s="1"/>
  <c r="I1220" i="1" s="1"/>
  <c r="H2379" i="1"/>
  <c r="I2379" i="1" s="1"/>
  <c r="F2379" i="1"/>
  <c r="G2532" i="1"/>
  <c r="E2532" i="1"/>
  <c r="G1080" i="1"/>
  <c r="E1080" i="1"/>
  <c r="D1081" i="1"/>
  <c r="G1039" i="1"/>
  <c r="E1039" i="1"/>
  <c r="D1040" i="1"/>
  <c r="E2481" i="1"/>
  <c r="G2481" i="1"/>
  <c r="D2482" i="1"/>
  <c r="H1996" i="1"/>
  <c r="I1996" i="1" s="1"/>
  <c r="F1996" i="1"/>
  <c r="F1741" i="1"/>
  <c r="H1741" i="1" s="1"/>
  <c r="I1741" i="1" s="1"/>
  <c r="H2796" i="1"/>
  <c r="I2796" i="1" s="1"/>
  <c r="F2796" i="1"/>
  <c r="G799" i="1"/>
  <c r="E799" i="1"/>
  <c r="D800" i="1"/>
  <c r="F2046" i="1"/>
  <c r="H2046" i="1" s="1"/>
  <c r="I2046" i="1" s="1"/>
  <c r="G1424" i="1"/>
  <c r="E1424" i="1"/>
  <c r="H336" i="1"/>
  <c r="I336" i="1" s="1"/>
  <c r="F336" i="1"/>
  <c r="G770" i="1"/>
  <c r="E770" i="1"/>
  <c r="D771" i="1"/>
  <c r="E2769" i="1"/>
  <c r="G2769" i="1"/>
  <c r="D2770" i="1"/>
  <c r="H2661" i="1"/>
  <c r="I2661" i="1" s="1"/>
  <c r="F2661" i="1"/>
  <c r="G577" i="1"/>
  <c r="E577" i="1"/>
  <c r="D578" i="1"/>
  <c r="E1259" i="1"/>
  <c r="G1259" i="1"/>
  <c r="D1260" i="1"/>
  <c r="G2897" i="1"/>
  <c r="E2897" i="1"/>
  <c r="D2898" i="1"/>
  <c r="E1972" i="1"/>
  <c r="G1972" i="1"/>
  <c r="D1973" i="1"/>
  <c r="G631" i="1"/>
  <c r="E631" i="1"/>
  <c r="D632" i="1"/>
  <c r="F3088" i="1"/>
  <c r="H3088" i="1"/>
  <c r="I3088" i="1" s="1"/>
  <c r="G1253" i="1"/>
  <c r="E1253" i="1"/>
  <c r="F9" i="1"/>
  <c r="H9" i="1" s="1"/>
  <c r="I9" i="1" s="1"/>
  <c r="G2720" i="1"/>
  <c r="E2720" i="1"/>
  <c r="D2721" i="1"/>
  <c r="F843" i="1"/>
  <c r="H843" i="1" s="1"/>
  <c r="I843" i="1" s="1"/>
  <c r="G97" i="1"/>
  <c r="E97" i="1"/>
  <c r="D98" i="1"/>
  <c r="G1862" i="1"/>
  <c r="E1862" i="1"/>
  <c r="D1863" i="1"/>
  <c r="F2746" i="1"/>
  <c r="H2746" i="1"/>
  <c r="I2746" i="1" s="1"/>
  <c r="E2314" i="1"/>
  <c r="G2314" i="1"/>
  <c r="D2315" i="1"/>
  <c r="E757" i="1"/>
  <c r="G757" i="1"/>
  <c r="D758" i="1"/>
  <c r="F2839" i="1"/>
  <c r="H2839" i="1" s="1"/>
  <c r="I2839" i="1" s="1"/>
  <c r="F1971" i="1"/>
  <c r="H1971" i="1"/>
  <c r="I1971" i="1" s="1"/>
  <c r="E1619" i="1"/>
  <c r="G1619" i="1"/>
  <c r="G884" i="1"/>
  <c r="E884" i="1"/>
  <c r="G2848" i="1"/>
  <c r="E2848" i="1"/>
  <c r="F1423" i="1"/>
  <c r="H1423" i="1" s="1"/>
  <c r="I1423" i="1" s="1"/>
  <c r="F1567" i="1"/>
  <c r="H1567" i="1" s="1"/>
  <c r="I1567" i="1" s="1"/>
  <c r="H769" i="1"/>
  <c r="I769" i="1" s="1"/>
  <c r="F769" i="1"/>
  <c r="F2768" i="1"/>
  <c r="H2768" i="1"/>
  <c r="I2768" i="1" s="1"/>
  <c r="F576" i="1"/>
  <c r="H576" i="1" s="1"/>
  <c r="I576" i="1" s="1"/>
  <c r="F1258" i="1"/>
  <c r="H1258" i="1"/>
  <c r="I1258" i="1" s="1"/>
  <c r="F630" i="1"/>
  <c r="H630" i="1" s="1"/>
  <c r="I630" i="1" s="1"/>
  <c r="F570" i="1"/>
  <c r="H570" i="1"/>
  <c r="I570" i="1" s="1"/>
  <c r="G1521" i="1"/>
  <c r="E1521" i="1"/>
  <c r="D1522" i="1"/>
  <c r="G2453" i="1"/>
  <c r="E2453" i="1"/>
  <c r="D2454" i="1"/>
  <c r="G65" i="1"/>
  <c r="E65" i="1"/>
  <c r="D66" i="1"/>
  <c r="F2436" i="1"/>
  <c r="H2436" i="1"/>
  <c r="I2436" i="1" s="1"/>
  <c r="F1358" i="1"/>
  <c r="H1358" i="1" s="1"/>
  <c r="I1358" i="1" s="1"/>
  <c r="F2719" i="1"/>
  <c r="H2719" i="1" s="1"/>
  <c r="I2719" i="1" s="1"/>
  <c r="G1281" i="1"/>
  <c r="E1281" i="1"/>
  <c r="D1282" i="1"/>
  <c r="G914" i="1"/>
  <c r="E914" i="1"/>
  <c r="D915" i="1"/>
  <c r="F96" i="1"/>
  <c r="H96" i="1" s="1"/>
  <c r="I96" i="1" s="1"/>
  <c r="G1128" i="1"/>
  <c r="E1128" i="1"/>
  <c r="D1129" i="1"/>
  <c r="F1861" i="1"/>
  <c r="H1861" i="1" s="1"/>
  <c r="I1861" i="1" s="1"/>
  <c r="G3140" i="1"/>
  <c r="E3140" i="1"/>
  <c r="G519" i="1"/>
  <c r="E519" i="1"/>
  <c r="D520" i="1"/>
  <c r="G666" i="1"/>
  <c r="E666" i="1"/>
  <c r="D667" i="1"/>
  <c r="G1560" i="1"/>
  <c r="E1560" i="1"/>
  <c r="D1561" i="1"/>
  <c r="H64" i="1"/>
  <c r="I64" i="1" s="1"/>
  <c r="F64" i="1"/>
  <c r="G1638" i="1"/>
  <c r="E1638" i="1"/>
  <c r="H1252" i="1"/>
  <c r="I1252" i="1" s="1"/>
  <c r="F1252" i="1"/>
  <c r="F1280" i="1"/>
  <c r="H1280" i="1" s="1"/>
  <c r="I1280" i="1" s="1"/>
  <c r="H1127" i="1"/>
  <c r="I1127" i="1" s="1"/>
  <c r="F1127" i="1"/>
  <c r="G1748" i="1"/>
  <c r="E1748" i="1"/>
  <c r="D1749" i="1"/>
  <c r="H908" i="1"/>
  <c r="I908" i="1" s="1"/>
  <c r="F908" i="1"/>
  <c r="G648" i="1"/>
  <c r="E648" i="1"/>
  <c r="D649" i="1"/>
  <c r="F518" i="1"/>
  <c r="H518" i="1" s="1"/>
  <c r="I518" i="1" s="1"/>
  <c r="F2313" i="1"/>
  <c r="H2313" i="1" s="1"/>
  <c r="I2313" i="1" s="1"/>
  <c r="G1209" i="1"/>
  <c r="E1209" i="1"/>
  <c r="D1210" i="1"/>
  <c r="F756" i="1"/>
  <c r="H756" i="1"/>
  <c r="I756" i="1" s="1"/>
  <c r="H1209" i="1" l="1"/>
  <c r="I1209" i="1" s="1"/>
  <c r="F1209" i="1"/>
  <c r="G2898" i="1"/>
  <c r="E2898" i="1"/>
  <c r="D2899" i="1"/>
  <c r="E3090" i="1"/>
  <c r="G3090" i="1"/>
  <c r="E2494" i="1"/>
  <c r="G2494" i="1"/>
  <c r="D2495" i="1"/>
  <c r="G1733" i="1"/>
  <c r="E1733" i="1"/>
  <c r="D1734" i="1"/>
  <c r="F377" i="1"/>
  <c r="H377" i="1" s="1"/>
  <c r="F1009" i="1"/>
  <c r="H1009" i="1" s="1"/>
  <c r="I1009" i="1" s="1"/>
  <c r="G1434" i="1"/>
  <c r="E1434" i="1"/>
  <c r="D1435" i="1"/>
  <c r="F1560" i="1"/>
  <c r="H1560" i="1" s="1"/>
  <c r="I1560" i="1" s="1"/>
  <c r="F3140" i="1"/>
  <c r="H3140" i="1" s="1"/>
  <c r="I3140" i="1" s="1"/>
  <c r="E2454" i="1"/>
  <c r="G2454" i="1"/>
  <c r="D2455" i="1"/>
  <c r="F884" i="1"/>
  <c r="H884" i="1" s="1"/>
  <c r="I884" i="1" s="1"/>
  <c r="G758" i="1"/>
  <c r="E758" i="1"/>
  <c r="D759" i="1"/>
  <c r="G1863" i="1"/>
  <c r="E1863" i="1"/>
  <c r="D1864" i="1"/>
  <c r="E2721" i="1"/>
  <c r="G2721" i="1"/>
  <c r="D2722" i="1"/>
  <c r="F2897" i="1"/>
  <c r="H2897" i="1" s="1"/>
  <c r="I2897" i="1" s="1"/>
  <c r="H2532" i="1"/>
  <c r="I2532" i="1" s="1"/>
  <c r="F2532" i="1"/>
  <c r="F1359" i="1"/>
  <c r="H1359" i="1" s="1"/>
  <c r="I1359" i="1" s="1"/>
  <c r="F1568" i="1"/>
  <c r="H1568" i="1" s="1"/>
  <c r="I1568" i="1" s="1"/>
  <c r="G1222" i="1"/>
  <c r="E1222" i="1"/>
  <c r="D1223" i="1"/>
  <c r="F2493" i="1"/>
  <c r="H2493" i="1" s="1"/>
  <c r="I2493" i="1" s="1"/>
  <c r="F1732" i="1"/>
  <c r="H1732" i="1" s="1"/>
  <c r="I1732" i="1" s="1"/>
  <c r="G1830" i="1"/>
  <c r="E1830" i="1"/>
  <c r="D1831" i="1"/>
  <c r="H1433" i="1"/>
  <c r="I1433" i="1" s="1"/>
  <c r="F1433" i="1"/>
  <c r="E2401" i="1"/>
  <c r="G2401" i="1"/>
  <c r="D2402" i="1"/>
  <c r="F65" i="1"/>
  <c r="H65" i="1" s="1"/>
  <c r="I65" i="1" s="1"/>
  <c r="F799" i="1"/>
  <c r="H799" i="1" s="1"/>
  <c r="I799" i="1" s="1"/>
  <c r="G2482" i="1"/>
  <c r="E2482" i="1"/>
  <c r="D2483" i="1"/>
  <c r="G1360" i="1"/>
  <c r="E1360" i="1"/>
  <c r="D1361" i="1"/>
  <c r="E915" i="1"/>
  <c r="G915" i="1"/>
  <c r="D916" i="1"/>
  <c r="F2453" i="1"/>
  <c r="H2453" i="1"/>
  <c r="I2453" i="1" s="1"/>
  <c r="F1862" i="1"/>
  <c r="H1862" i="1" s="1"/>
  <c r="I1862" i="1" s="1"/>
  <c r="F2720" i="1"/>
  <c r="H2720" i="1"/>
  <c r="I2720" i="1" s="1"/>
  <c r="G632" i="1"/>
  <c r="E632" i="1"/>
  <c r="D633" i="1"/>
  <c r="H2481" i="1"/>
  <c r="I2481" i="1" s="1"/>
  <c r="F2481" i="1"/>
  <c r="F3089" i="1"/>
  <c r="H3089" i="1" s="1"/>
  <c r="I3089" i="1" s="1"/>
  <c r="E2035" i="1"/>
  <c r="G2035" i="1"/>
  <c r="D2036" i="1"/>
  <c r="F1221" i="1"/>
  <c r="H1221" i="1" s="1"/>
  <c r="I1221" i="1" s="1"/>
  <c r="F2874" i="1"/>
  <c r="H2874" i="1"/>
  <c r="I2874" i="1" s="1"/>
  <c r="E2798" i="1"/>
  <c r="G2798" i="1"/>
  <c r="D2799" i="1"/>
  <c r="H1829" i="1"/>
  <c r="I1829" i="1" s="1"/>
  <c r="F1829" i="1"/>
  <c r="G2366" i="1"/>
  <c r="E2366" i="1"/>
  <c r="D2367" i="1"/>
  <c r="E547" i="1"/>
  <c r="G547" i="1"/>
  <c r="D548" i="1"/>
  <c r="F914" i="1"/>
  <c r="H914" i="1" s="1"/>
  <c r="I914" i="1" s="1"/>
  <c r="E2770" i="1"/>
  <c r="G2770" i="1"/>
  <c r="D2771" i="1"/>
  <c r="F1424" i="1"/>
  <c r="H1424" i="1" s="1"/>
  <c r="I1424" i="1" s="1"/>
  <c r="E1040" i="1"/>
  <c r="G1040" i="1"/>
  <c r="D1041" i="1"/>
  <c r="G2438" i="1"/>
  <c r="E2438" i="1"/>
  <c r="D2439" i="1"/>
  <c r="F337" i="1"/>
  <c r="H337" i="1" s="1"/>
  <c r="I337" i="1" s="1"/>
  <c r="G845" i="1"/>
  <c r="E845" i="1"/>
  <c r="D846" i="1"/>
  <c r="F2034" i="1"/>
  <c r="H2034" i="1" s="1"/>
  <c r="I2034" i="1" s="1"/>
  <c r="G2381" i="1"/>
  <c r="E2381" i="1"/>
  <c r="D2382" i="1"/>
  <c r="G280" i="1"/>
  <c r="E280" i="1"/>
  <c r="D281" i="1"/>
  <c r="G1237" i="1"/>
  <c r="E1237" i="1"/>
  <c r="D1238" i="1"/>
  <c r="F2797" i="1"/>
  <c r="H2797" i="1"/>
  <c r="I2797" i="1" s="1"/>
  <c r="H2365" i="1"/>
  <c r="I2365" i="1" s="1"/>
  <c r="F2365" i="1"/>
  <c r="F2400" i="1"/>
  <c r="H2400" i="1"/>
  <c r="I2400" i="1" s="1"/>
  <c r="G1749" i="1"/>
  <c r="E1749" i="1"/>
  <c r="D1750" i="1"/>
  <c r="F631" i="1"/>
  <c r="H631" i="1" s="1"/>
  <c r="I631" i="1" s="1"/>
  <c r="E2315" i="1"/>
  <c r="G2315" i="1"/>
  <c r="F1039" i="1"/>
  <c r="H1039" i="1" s="1"/>
  <c r="I1039" i="1" s="1"/>
  <c r="H571" i="1"/>
  <c r="I571" i="1" s="1"/>
  <c r="F571" i="1"/>
  <c r="F844" i="1"/>
  <c r="H844" i="1" s="1"/>
  <c r="I844" i="1" s="1"/>
  <c r="G1327" i="1"/>
  <c r="E1327" i="1"/>
  <c r="F546" i="1"/>
  <c r="H546" i="1" s="1"/>
  <c r="I546" i="1" s="1"/>
  <c r="H1997" i="1"/>
  <c r="I1997" i="1" s="1"/>
  <c r="F1997" i="1"/>
  <c r="G1210" i="1"/>
  <c r="E1210" i="1"/>
  <c r="D1211" i="1"/>
  <c r="F519" i="1"/>
  <c r="H519" i="1" s="1"/>
  <c r="I519" i="1" s="1"/>
  <c r="E667" i="1"/>
  <c r="G667" i="1"/>
  <c r="F757" i="1"/>
  <c r="H757" i="1" s="1"/>
  <c r="I757" i="1" s="1"/>
  <c r="E1260" i="1"/>
  <c r="G1260" i="1"/>
  <c r="D1261" i="1"/>
  <c r="H1638" i="1"/>
  <c r="I1638" i="1" s="1"/>
  <c r="F1638" i="1"/>
  <c r="H1619" i="1"/>
  <c r="I1619" i="1" s="1"/>
  <c r="F1619" i="1"/>
  <c r="F279" i="1"/>
  <c r="H279" i="1" s="1"/>
  <c r="I279" i="1" s="1"/>
  <c r="G1282" i="1"/>
  <c r="E1282" i="1"/>
  <c r="F97" i="1"/>
  <c r="H97" i="1" s="1"/>
  <c r="I97" i="1" s="1"/>
  <c r="G1973" i="1"/>
  <c r="E1973" i="1"/>
  <c r="D1974" i="1"/>
  <c r="F1259" i="1"/>
  <c r="H1259" i="1" s="1"/>
  <c r="I1259" i="1" s="1"/>
  <c r="F2769" i="1"/>
  <c r="H2769" i="1"/>
  <c r="I2769" i="1" s="1"/>
  <c r="G11" i="1"/>
  <c r="E11" i="1"/>
  <c r="D12" i="1"/>
  <c r="F2437" i="1"/>
  <c r="H2437" i="1" s="1"/>
  <c r="I2437" i="1" s="1"/>
  <c r="G316" i="1"/>
  <c r="E316" i="1"/>
  <c r="D317" i="1"/>
  <c r="E1308" i="1"/>
  <c r="G1308" i="1"/>
  <c r="D1309" i="1"/>
  <c r="F1236" i="1"/>
  <c r="H1236" i="1" s="1"/>
  <c r="I1236" i="1" s="1"/>
  <c r="H296" i="1"/>
  <c r="I296" i="1" s="1"/>
  <c r="F296" i="1"/>
  <c r="H1033" i="1"/>
  <c r="I1033" i="1" s="1"/>
  <c r="F1033" i="1"/>
  <c r="E936" i="1"/>
  <c r="G936" i="1"/>
  <c r="D937" i="1"/>
  <c r="E1801" i="1"/>
  <c r="G1801" i="1"/>
  <c r="F648" i="1"/>
  <c r="H648" i="1" s="1"/>
  <c r="I648" i="1" s="1"/>
  <c r="F2848" i="1"/>
  <c r="H2848" i="1"/>
  <c r="I2848" i="1" s="1"/>
  <c r="G1561" i="1"/>
  <c r="E1561" i="1"/>
  <c r="D1562" i="1"/>
  <c r="H1748" i="1"/>
  <c r="I1748" i="1" s="1"/>
  <c r="F1748" i="1"/>
  <c r="F666" i="1"/>
  <c r="H666" i="1" s="1"/>
  <c r="I666" i="1" s="1"/>
  <c r="G1522" i="1"/>
  <c r="E1522" i="1"/>
  <c r="D1523" i="1"/>
  <c r="G98" i="1"/>
  <c r="E98" i="1"/>
  <c r="D99" i="1"/>
  <c r="H2380" i="1"/>
  <c r="I2380" i="1" s="1"/>
  <c r="F2380" i="1"/>
  <c r="G1129" i="1"/>
  <c r="E1129" i="1"/>
  <c r="D1130" i="1"/>
  <c r="H1521" i="1"/>
  <c r="I1521" i="1" s="1"/>
  <c r="F1521" i="1"/>
  <c r="G649" i="1"/>
  <c r="E649" i="1"/>
  <c r="D650" i="1"/>
  <c r="G520" i="1"/>
  <c r="E520" i="1"/>
  <c r="D521" i="1"/>
  <c r="H1128" i="1"/>
  <c r="I1128" i="1" s="1"/>
  <c r="F1128" i="1"/>
  <c r="F1281" i="1"/>
  <c r="H1281" i="1" s="1"/>
  <c r="I1281" i="1" s="1"/>
  <c r="G66" i="1"/>
  <c r="E66" i="1"/>
  <c r="D67" i="1"/>
  <c r="F2314" i="1"/>
  <c r="H2314" i="1"/>
  <c r="I2314" i="1" s="1"/>
  <c r="H1253" i="1"/>
  <c r="I1253" i="1" s="1"/>
  <c r="F1253" i="1"/>
  <c r="E578" i="1"/>
  <c r="G578" i="1"/>
  <c r="D579" i="1"/>
  <c r="E771" i="1"/>
  <c r="G771" i="1"/>
  <c r="G1081" i="1"/>
  <c r="E1081" i="1"/>
  <c r="D1082" i="1"/>
  <c r="F315" i="1"/>
  <c r="H315" i="1" s="1"/>
  <c r="I315" i="1" s="1"/>
  <c r="G2748" i="1"/>
  <c r="E2748" i="1"/>
  <c r="D2749" i="1"/>
  <c r="G257" i="1"/>
  <c r="E257" i="1"/>
  <c r="F1326" i="1"/>
  <c r="H1326" i="1" s="1"/>
  <c r="I1326" i="1" s="1"/>
  <c r="G1010" i="1"/>
  <c r="E1010" i="1"/>
  <c r="D1011" i="1"/>
  <c r="F935" i="1"/>
  <c r="H935" i="1"/>
  <c r="I935" i="1" s="1"/>
  <c r="H2977" i="1"/>
  <c r="I2977" i="1" s="1"/>
  <c r="F2977" i="1"/>
  <c r="F1972" i="1"/>
  <c r="H1972" i="1" s="1"/>
  <c r="I1972" i="1" s="1"/>
  <c r="F577" i="1"/>
  <c r="H577" i="1" s="1"/>
  <c r="I577" i="1" s="1"/>
  <c r="F770" i="1"/>
  <c r="H770" i="1"/>
  <c r="I770" i="1" s="1"/>
  <c r="G800" i="1"/>
  <c r="E800" i="1"/>
  <c r="D801" i="1"/>
  <c r="F1080" i="1"/>
  <c r="H1080" i="1" s="1"/>
  <c r="I1080" i="1" s="1"/>
  <c r="F10" i="1"/>
  <c r="H10" i="1" s="1"/>
  <c r="I10" i="1" s="1"/>
  <c r="H2747" i="1"/>
  <c r="I2747" i="1" s="1"/>
  <c r="F2747" i="1"/>
  <c r="F256" i="1"/>
  <c r="H256" i="1" s="1"/>
  <c r="I256" i="1" s="1"/>
  <c r="F1413" i="1"/>
  <c r="H1413" i="1"/>
  <c r="I1413" i="1" s="1"/>
  <c r="F1307" i="1"/>
  <c r="H1307" i="1"/>
  <c r="I1307" i="1" s="1"/>
  <c r="F2617" i="1"/>
  <c r="H2617" i="1" s="1"/>
  <c r="I2617" i="1" s="1"/>
  <c r="G378" i="1"/>
  <c r="E378" i="1"/>
  <c r="D379" i="1"/>
  <c r="F1800" i="1"/>
  <c r="H1800" i="1" s="1"/>
  <c r="I1800" i="1" s="1"/>
  <c r="E521" i="1" l="1"/>
  <c r="G521" i="1"/>
  <c r="D522" i="1"/>
  <c r="G1130" i="1"/>
  <c r="E1130" i="1"/>
  <c r="D1131" i="1"/>
  <c r="G1523" i="1"/>
  <c r="E1523" i="1"/>
  <c r="D1524" i="1"/>
  <c r="F1561" i="1"/>
  <c r="H1561" i="1" s="1"/>
  <c r="I1561" i="1" s="1"/>
  <c r="E937" i="1"/>
  <c r="G937" i="1"/>
  <c r="D938" i="1"/>
  <c r="G1974" i="1"/>
  <c r="E1974" i="1"/>
  <c r="G2382" i="1"/>
  <c r="E2382" i="1"/>
  <c r="F2035" i="1"/>
  <c r="H2035" i="1"/>
  <c r="I2035" i="1" s="1"/>
  <c r="H915" i="1"/>
  <c r="I915" i="1" s="1"/>
  <c r="F915" i="1"/>
  <c r="G1831" i="1"/>
  <c r="E1831" i="1"/>
  <c r="D1832" i="1"/>
  <c r="F1222" i="1"/>
  <c r="H1222" i="1" s="1"/>
  <c r="I1222" i="1" s="1"/>
  <c r="G759" i="1"/>
  <c r="E759" i="1"/>
  <c r="D760" i="1"/>
  <c r="F2494" i="1"/>
  <c r="H2494" i="1"/>
  <c r="I2494" i="1" s="1"/>
  <c r="G1011" i="1"/>
  <c r="E1011" i="1"/>
  <c r="D1012" i="1"/>
  <c r="F2748" i="1"/>
  <c r="H2748" i="1" s="1"/>
  <c r="I2748" i="1" s="1"/>
  <c r="F771" i="1"/>
  <c r="H771" i="1" s="1"/>
  <c r="I771" i="1" s="1"/>
  <c r="G67" i="1"/>
  <c r="E67" i="1"/>
  <c r="D68" i="1"/>
  <c r="F520" i="1"/>
  <c r="H520" i="1"/>
  <c r="I520" i="1" s="1"/>
  <c r="H1129" i="1"/>
  <c r="I1129" i="1" s="1"/>
  <c r="F1129" i="1"/>
  <c r="F1522" i="1"/>
  <c r="H1522" i="1" s="1"/>
  <c r="I1522" i="1" s="1"/>
  <c r="G1309" i="1"/>
  <c r="E1309" i="1"/>
  <c r="D1310" i="1"/>
  <c r="E12" i="1"/>
  <c r="G12" i="1"/>
  <c r="D13" i="1"/>
  <c r="F1973" i="1"/>
  <c r="H1973" i="1" s="1"/>
  <c r="I1973" i="1" s="1"/>
  <c r="G1750" i="1"/>
  <c r="E1750" i="1"/>
  <c r="D1751" i="1"/>
  <c r="F2381" i="1"/>
  <c r="H2381" i="1" s="1"/>
  <c r="I2381" i="1" s="1"/>
  <c r="H547" i="1"/>
  <c r="I547" i="1" s="1"/>
  <c r="F547" i="1"/>
  <c r="H2798" i="1"/>
  <c r="I2798" i="1" s="1"/>
  <c r="F2798" i="1"/>
  <c r="E1361" i="1"/>
  <c r="G1361" i="1"/>
  <c r="D1362" i="1"/>
  <c r="H1830" i="1"/>
  <c r="I1830" i="1" s="1"/>
  <c r="F1830" i="1"/>
  <c r="F758" i="1"/>
  <c r="H758" i="1" s="1"/>
  <c r="I758" i="1" s="1"/>
  <c r="G2771" i="1"/>
  <c r="E2771" i="1"/>
  <c r="G2367" i="1"/>
  <c r="E2367" i="1"/>
  <c r="H1360" i="1"/>
  <c r="I1360" i="1" s="1"/>
  <c r="F1360" i="1"/>
  <c r="E2722" i="1"/>
  <c r="G2722" i="1"/>
  <c r="D2723" i="1"/>
  <c r="F3090" i="1"/>
  <c r="H3090" i="1" s="1"/>
  <c r="I3090" i="1" s="1"/>
  <c r="F1801" i="1"/>
  <c r="H1801" i="1" s="1"/>
  <c r="I1801" i="1" s="1"/>
  <c r="H1749" i="1"/>
  <c r="I1749" i="1" s="1"/>
  <c r="F1749" i="1"/>
  <c r="G379" i="1"/>
  <c r="E379" i="1"/>
  <c r="D380" i="1"/>
  <c r="G650" i="1"/>
  <c r="E650" i="1"/>
  <c r="D651" i="1"/>
  <c r="H1308" i="1"/>
  <c r="I1308" i="1" s="1"/>
  <c r="F1308" i="1"/>
  <c r="F667" i="1"/>
  <c r="H667" i="1" s="1"/>
  <c r="I667" i="1" s="1"/>
  <c r="H1237" i="1"/>
  <c r="I1237" i="1" s="1"/>
  <c r="F1237" i="1"/>
  <c r="F2438" i="1"/>
  <c r="H2438" i="1" s="1"/>
  <c r="I2438" i="1" s="1"/>
  <c r="H2366" i="1"/>
  <c r="I2366" i="1" s="1"/>
  <c r="F2366" i="1"/>
  <c r="E2402" i="1"/>
  <c r="G2402" i="1"/>
  <c r="D2403" i="1"/>
  <c r="G1734" i="1"/>
  <c r="E1734" i="1"/>
  <c r="E2899" i="1"/>
  <c r="G2899" i="1"/>
  <c r="D2900" i="1"/>
  <c r="E579" i="1"/>
  <c r="G579" i="1"/>
  <c r="D580" i="1"/>
  <c r="G801" i="1"/>
  <c r="E801" i="1"/>
  <c r="D802" i="1"/>
  <c r="F578" i="1"/>
  <c r="H578" i="1" s="1"/>
  <c r="I578" i="1" s="1"/>
  <c r="H649" i="1"/>
  <c r="I649" i="1" s="1"/>
  <c r="F649" i="1"/>
  <c r="H2770" i="1"/>
  <c r="I2770" i="1" s="1"/>
  <c r="F2770" i="1"/>
  <c r="G2483" i="1"/>
  <c r="E2483" i="1"/>
  <c r="D2484" i="1"/>
  <c r="F2721" i="1"/>
  <c r="H2721" i="1"/>
  <c r="I2721" i="1" s="1"/>
  <c r="G1435" i="1"/>
  <c r="E1435" i="1"/>
  <c r="D1436" i="1"/>
  <c r="F1733" i="1"/>
  <c r="H1733" i="1" s="1"/>
  <c r="I1733" i="1" s="1"/>
  <c r="F2898" i="1"/>
  <c r="H2898" i="1" s="1"/>
  <c r="I2898" i="1" s="1"/>
  <c r="G1562" i="1"/>
  <c r="E1562" i="1"/>
  <c r="G2749" i="1"/>
  <c r="E2749" i="1"/>
  <c r="D2750" i="1"/>
  <c r="H1010" i="1"/>
  <c r="I1010" i="1" s="1"/>
  <c r="F1010" i="1"/>
  <c r="F936" i="1"/>
  <c r="H936" i="1"/>
  <c r="I936" i="1" s="1"/>
  <c r="F11" i="1"/>
  <c r="H11" i="1"/>
  <c r="I11" i="1" s="1"/>
  <c r="G1238" i="1"/>
  <c r="E1238" i="1"/>
  <c r="D1239" i="1"/>
  <c r="G2439" i="1"/>
  <c r="E2439" i="1"/>
  <c r="D2440" i="1"/>
  <c r="F378" i="1"/>
  <c r="H378" i="1" s="1"/>
  <c r="E317" i="1"/>
  <c r="G317" i="1"/>
  <c r="D318" i="1"/>
  <c r="H800" i="1"/>
  <c r="I800" i="1" s="1"/>
  <c r="F800" i="1"/>
  <c r="G1082" i="1"/>
  <c r="E1082" i="1"/>
  <c r="D1083" i="1"/>
  <c r="G99" i="1"/>
  <c r="E99" i="1"/>
  <c r="D100" i="1"/>
  <c r="F316" i="1"/>
  <c r="H316" i="1" s="1"/>
  <c r="I316" i="1" s="1"/>
  <c r="F1282" i="1"/>
  <c r="H1282" i="1" s="1"/>
  <c r="I1282" i="1" s="1"/>
  <c r="G1261" i="1"/>
  <c r="E1261" i="1"/>
  <c r="D1262" i="1"/>
  <c r="H1327" i="1"/>
  <c r="I1327" i="1" s="1"/>
  <c r="F1327" i="1"/>
  <c r="G281" i="1"/>
  <c r="E281" i="1"/>
  <c r="D282" i="1"/>
  <c r="G846" i="1"/>
  <c r="E846" i="1"/>
  <c r="D847" i="1"/>
  <c r="E1041" i="1"/>
  <c r="G1041" i="1"/>
  <c r="D1042" i="1"/>
  <c r="G633" i="1"/>
  <c r="E633" i="1"/>
  <c r="H2482" i="1"/>
  <c r="I2482" i="1" s="1"/>
  <c r="F2482" i="1"/>
  <c r="F2401" i="1"/>
  <c r="H2401" i="1" s="1"/>
  <c r="I2401" i="1" s="1"/>
  <c r="E1864" i="1"/>
  <c r="G1864" i="1"/>
  <c r="D1865" i="1"/>
  <c r="E2455" i="1"/>
  <c r="G2455" i="1"/>
  <c r="D2456" i="1"/>
  <c r="F1434" i="1"/>
  <c r="H1434" i="1" s="1"/>
  <c r="I1434" i="1" s="1"/>
  <c r="H1260" i="1"/>
  <c r="I1260" i="1" s="1"/>
  <c r="F1260" i="1"/>
  <c r="H66" i="1"/>
  <c r="I66" i="1" s="1"/>
  <c r="F66" i="1"/>
  <c r="H257" i="1"/>
  <c r="I257" i="1" s="1"/>
  <c r="F257" i="1"/>
  <c r="F1081" i="1"/>
  <c r="H1081" i="1" s="1"/>
  <c r="I1081" i="1" s="1"/>
  <c r="H98" i="1"/>
  <c r="I98" i="1" s="1"/>
  <c r="F98" i="1"/>
  <c r="E1211" i="1"/>
  <c r="G1211" i="1"/>
  <c r="D1212" i="1"/>
  <c r="F2315" i="1"/>
  <c r="H2315" i="1" s="1"/>
  <c r="I2315" i="1" s="1"/>
  <c r="F280" i="1"/>
  <c r="H280" i="1" s="1"/>
  <c r="I280" i="1" s="1"/>
  <c r="F845" i="1"/>
  <c r="H845" i="1" s="1"/>
  <c r="I845" i="1" s="1"/>
  <c r="E2036" i="1"/>
  <c r="G2036" i="1"/>
  <c r="D2037" i="1"/>
  <c r="F632" i="1"/>
  <c r="H632" i="1" s="1"/>
  <c r="I632" i="1" s="1"/>
  <c r="G916" i="1"/>
  <c r="E916" i="1"/>
  <c r="D917" i="1"/>
  <c r="F1863" i="1"/>
  <c r="H1863" i="1"/>
  <c r="I1863" i="1" s="1"/>
  <c r="E2495" i="1"/>
  <c r="G2495" i="1"/>
  <c r="D2496" i="1"/>
  <c r="F1210" i="1"/>
  <c r="H1210" i="1" s="1"/>
  <c r="I1210" i="1" s="1"/>
  <c r="F1040" i="1"/>
  <c r="H1040" i="1" s="1"/>
  <c r="I1040" i="1" s="1"/>
  <c r="G548" i="1"/>
  <c r="E548" i="1"/>
  <c r="D549" i="1"/>
  <c r="G2799" i="1"/>
  <c r="E2799" i="1"/>
  <c r="D2800" i="1"/>
  <c r="G1223" i="1"/>
  <c r="E1223" i="1"/>
  <c r="D1224" i="1"/>
  <c r="F2454" i="1"/>
  <c r="H2454" i="1"/>
  <c r="I2454" i="1" s="1"/>
  <c r="F579" i="1" l="1"/>
  <c r="H579" i="1" s="1"/>
  <c r="I579" i="1" s="1"/>
  <c r="F1831" i="1"/>
  <c r="H1831" i="1" s="1"/>
  <c r="I1831" i="1" s="1"/>
  <c r="F1974" i="1"/>
  <c r="H1974" i="1" s="1"/>
  <c r="I1974" i="1" s="1"/>
  <c r="F1523" i="1"/>
  <c r="H1523" i="1" s="1"/>
  <c r="I1523" i="1" s="1"/>
  <c r="G2800" i="1"/>
  <c r="E2800" i="1"/>
  <c r="D2801" i="1"/>
  <c r="F916" i="1"/>
  <c r="H916" i="1" s="1"/>
  <c r="I916" i="1" s="1"/>
  <c r="G1042" i="1"/>
  <c r="E1042" i="1"/>
  <c r="D1043" i="1"/>
  <c r="F2439" i="1"/>
  <c r="H2439" i="1"/>
  <c r="I2439" i="1" s="1"/>
  <c r="E2900" i="1"/>
  <c r="G2900" i="1"/>
  <c r="D2901" i="1"/>
  <c r="H2722" i="1"/>
  <c r="I2722" i="1" s="1"/>
  <c r="F2722" i="1"/>
  <c r="F1211" i="1"/>
  <c r="H1211" i="1"/>
  <c r="I1211" i="1" s="1"/>
  <c r="E2440" i="1"/>
  <c r="G2440" i="1"/>
  <c r="D2441" i="1"/>
  <c r="F2402" i="1"/>
  <c r="H2402" i="1" s="1"/>
  <c r="I2402" i="1" s="1"/>
  <c r="F1864" i="1"/>
  <c r="H1864" i="1"/>
  <c r="I1864" i="1" s="1"/>
  <c r="G2484" i="1"/>
  <c r="E2484" i="1"/>
  <c r="E13" i="1"/>
  <c r="G13" i="1"/>
  <c r="D14" i="1"/>
  <c r="G760" i="1"/>
  <c r="E760" i="1"/>
  <c r="D761" i="1"/>
  <c r="G938" i="1"/>
  <c r="E938" i="1"/>
  <c r="D939" i="1"/>
  <c r="E1131" i="1"/>
  <c r="G1131" i="1"/>
  <c r="D1132" i="1"/>
  <c r="G100" i="1"/>
  <c r="E100" i="1"/>
  <c r="D101" i="1"/>
  <c r="G1239" i="1"/>
  <c r="E1239" i="1"/>
  <c r="D1240" i="1"/>
  <c r="G802" i="1"/>
  <c r="E802" i="1"/>
  <c r="D803" i="1"/>
  <c r="E651" i="1"/>
  <c r="G651" i="1"/>
  <c r="D652" i="1"/>
  <c r="F759" i="1"/>
  <c r="H759" i="1" s="1"/>
  <c r="I759" i="1" s="1"/>
  <c r="F1130" i="1"/>
  <c r="H1130" i="1"/>
  <c r="I1130" i="1" s="1"/>
  <c r="E1865" i="1"/>
  <c r="G1865" i="1"/>
  <c r="D1866" i="1"/>
  <c r="H2799" i="1"/>
  <c r="I2799" i="1" s="1"/>
  <c r="F2799" i="1"/>
  <c r="F2483" i="1"/>
  <c r="H2483" i="1" s="1"/>
  <c r="I2483" i="1" s="1"/>
  <c r="F2899" i="1"/>
  <c r="H2899" i="1" s="1"/>
  <c r="I2899" i="1" s="1"/>
  <c r="D550" i="1"/>
  <c r="G549" i="1"/>
  <c r="E549" i="1"/>
  <c r="G847" i="1"/>
  <c r="E847" i="1"/>
  <c r="D848" i="1"/>
  <c r="G1262" i="1"/>
  <c r="E1262" i="1"/>
  <c r="F99" i="1"/>
  <c r="H99" i="1" s="1"/>
  <c r="I99" i="1" s="1"/>
  <c r="H1238" i="1"/>
  <c r="I1238" i="1" s="1"/>
  <c r="F1238" i="1"/>
  <c r="G2750" i="1"/>
  <c r="E2750" i="1"/>
  <c r="H801" i="1"/>
  <c r="I801" i="1" s="1"/>
  <c r="F801" i="1"/>
  <c r="F1734" i="1"/>
  <c r="H1734" i="1" s="1"/>
  <c r="I1734" i="1" s="1"/>
  <c r="F650" i="1"/>
  <c r="H650" i="1" s="1"/>
  <c r="I650" i="1" s="1"/>
  <c r="F2367" i="1"/>
  <c r="H2367" i="1" s="1"/>
  <c r="I2367" i="1" s="1"/>
  <c r="G1362" i="1"/>
  <c r="E1362" i="1"/>
  <c r="D1363" i="1"/>
  <c r="F12" i="1"/>
  <c r="H12" i="1"/>
  <c r="I12" i="1" s="1"/>
  <c r="F937" i="1"/>
  <c r="H937" i="1" s="1"/>
  <c r="I937" i="1" s="1"/>
  <c r="G917" i="1"/>
  <c r="E917" i="1"/>
  <c r="D918" i="1"/>
  <c r="F1041" i="1"/>
  <c r="H1041" i="1" s="1"/>
  <c r="I1041" i="1" s="1"/>
  <c r="E318" i="1"/>
  <c r="G318" i="1"/>
  <c r="D319" i="1"/>
  <c r="F548" i="1"/>
  <c r="H548" i="1" s="1"/>
  <c r="I548" i="1" s="1"/>
  <c r="F2495" i="1"/>
  <c r="H2495" i="1"/>
  <c r="I2495" i="1" s="1"/>
  <c r="G2037" i="1"/>
  <c r="E2037" i="1"/>
  <c r="D2038" i="1"/>
  <c r="E2456" i="1"/>
  <c r="G2456" i="1"/>
  <c r="D2457" i="1"/>
  <c r="F846" i="1"/>
  <c r="H846" i="1" s="1"/>
  <c r="I846" i="1" s="1"/>
  <c r="F1261" i="1"/>
  <c r="H1261" i="1" s="1"/>
  <c r="I1261" i="1" s="1"/>
  <c r="F317" i="1"/>
  <c r="H317" i="1"/>
  <c r="I317" i="1" s="1"/>
  <c r="F2749" i="1"/>
  <c r="H2749" i="1" s="1"/>
  <c r="I2749" i="1" s="1"/>
  <c r="G1436" i="1"/>
  <c r="E1436" i="1"/>
  <c r="D1437" i="1"/>
  <c r="G1751" i="1"/>
  <c r="E1751" i="1"/>
  <c r="D1752" i="1"/>
  <c r="G1310" i="1"/>
  <c r="E1310" i="1"/>
  <c r="D1311" i="1"/>
  <c r="G1012" i="1"/>
  <c r="E1012" i="1"/>
  <c r="D1013" i="1"/>
  <c r="E522" i="1"/>
  <c r="G522" i="1"/>
  <c r="D523" i="1"/>
  <c r="H281" i="1"/>
  <c r="I281" i="1" s="1"/>
  <c r="F281" i="1"/>
  <c r="E2496" i="1"/>
  <c r="G2496" i="1"/>
  <c r="D2497" i="1"/>
  <c r="G1224" i="1"/>
  <c r="E1224" i="1"/>
  <c r="D1225" i="1"/>
  <c r="E1212" i="1"/>
  <c r="G1212" i="1"/>
  <c r="D1213" i="1"/>
  <c r="F1435" i="1"/>
  <c r="H1435" i="1" s="1"/>
  <c r="I1435" i="1" s="1"/>
  <c r="G580" i="1"/>
  <c r="E580" i="1"/>
  <c r="D581" i="1"/>
  <c r="E2403" i="1"/>
  <c r="G2403" i="1"/>
  <c r="G380" i="1"/>
  <c r="E380" i="1"/>
  <c r="D381" i="1"/>
  <c r="F2771" i="1"/>
  <c r="H2771" i="1" s="1"/>
  <c r="I2771" i="1" s="1"/>
  <c r="F1361" i="1"/>
  <c r="H1361" i="1" s="1"/>
  <c r="I1361" i="1" s="1"/>
  <c r="F1750" i="1"/>
  <c r="H1750" i="1" s="1"/>
  <c r="I1750" i="1" s="1"/>
  <c r="F1309" i="1"/>
  <c r="H1309" i="1" s="1"/>
  <c r="I1309" i="1" s="1"/>
  <c r="E68" i="1"/>
  <c r="G68" i="1"/>
  <c r="D69" i="1"/>
  <c r="H1011" i="1"/>
  <c r="I1011" i="1" s="1"/>
  <c r="F1011" i="1"/>
  <c r="F2382" i="1"/>
  <c r="H2382" i="1" s="1"/>
  <c r="I2382" i="1" s="1"/>
  <c r="E1083" i="1"/>
  <c r="G1083" i="1"/>
  <c r="D1084" i="1"/>
  <c r="F1223" i="1"/>
  <c r="H1223" i="1" s="1"/>
  <c r="I1223" i="1" s="1"/>
  <c r="F2036" i="1"/>
  <c r="H2036" i="1" s="1"/>
  <c r="I2036" i="1" s="1"/>
  <c r="F2455" i="1"/>
  <c r="H2455" i="1"/>
  <c r="I2455" i="1" s="1"/>
  <c r="F633" i="1"/>
  <c r="H633" i="1" s="1"/>
  <c r="I633" i="1" s="1"/>
  <c r="G282" i="1"/>
  <c r="E282" i="1"/>
  <c r="D283" i="1"/>
  <c r="F1082" i="1"/>
  <c r="H1082" i="1"/>
  <c r="I1082" i="1" s="1"/>
  <c r="H1562" i="1"/>
  <c r="I1562" i="1" s="1"/>
  <c r="F1562" i="1"/>
  <c r="F379" i="1"/>
  <c r="H379" i="1" s="1"/>
  <c r="D2724" i="1"/>
  <c r="G2723" i="1"/>
  <c r="E2723" i="1"/>
  <c r="F67" i="1"/>
  <c r="H67" i="1"/>
  <c r="I67" i="1" s="1"/>
  <c r="E1832" i="1"/>
  <c r="G1832" i="1"/>
  <c r="G1524" i="1"/>
  <c r="E1524" i="1"/>
  <c r="D1525" i="1"/>
  <c r="F521" i="1"/>
  <c r="H521" i="1"/>
  <c r="I521" i="1" s="1"/>
  <c r="F1524" i="1" l="1"/>
  <c r="H1524" i="1" s="1"/>
  <c r="I1524" i="1" s="1"/>
  <c r="D382" i="1"/>
  <c r="G381" i="1"/>
  <c r="E381" i="1"/>
  <c r="E2497" i="1"/>
  <c r="G2497" i="1"/>
  <c r="D2498" i="1"/>
  <c r="F2037" i="1"/>
  <c r="H2037" i="1" s="1"/>
  <c r="I2037" i="1" s="1"/>
  <c r="F318" i="1"/>
  <c r="H318" i="1" s="1"/>
  <c r="I318" i="1" s="1"/>
  <c r="F549" i="1"/>
  <c r="H549" i="1" s="1"/>
  <c r="I549" i="1" s="1"/>
  <c r="F2484" i="1"/>
  <c r="H2484" i="1" s="1"/>
  <c r="I2484" i="1" s="1"/>
  <c r="F1012" i="1"/>
  <c r="H1012" i="1" s="1"/>
  <c r="I1012" i="1" s="1"/>
  <c r="F2496" i="1"/>
  <c r="H2496" i="1" s="1"/>
  <c r="I2496" i="1" s="1"/>
  <c r="G1363" i="1"/>
  <c r="E1363" i="1"/>
  <c r="D1364" i="1"/>
  <c r="G550" i="1"/>
  <c r="E550" i="1"/>
  <c r="D551" i="1"/>
  <c r="F651" i="1"/>
  <c r="H651" i="1" s="1"/>
  <c r="I651" i="1" s="1"/>
  <c r="F100" i="1"/>
  <c r="H100" i="1"/>
  <c r="I100" i="1" s="1"/>
  <c r="G761" i="1"/>
  <c r="E761" i="1"/>
  <c r="D762" i="1"/>
  <c r="G1043" i="1"/>
  <c r="E1043" i="1"/>
  <c r="D1044" i="1"/>
  <c r="E2724" i="1"/>
  <c r="G2724" i="1"/>
  <c r="D2725" i="1"/>
  <c r="H1083" i="1"/>
  <c r="I1083" i="1" s="1"/>
  <c r="F1083" i="1"/>
  <c r="G1013" i="1"/>
  <c r="E1013" i="1"/>
  <c r="E652" i="1"/>
  <c r="G652" i="1"/>
  <c r="D653" i="1"/>
  <c r="F938" i="1"/>
  <c r="H938" i="1" s="1"/>
  <c r="I938" i="1" s="1"/>
  <c r="F2440" i="1"/>
  <c r="H2440" i="1"/>
  <c r="I2440" i="1" s="1"/>
  <c r="F2800" i="1"/>
  <c r="H2800" i="1" s="1"/>
  <c r="I2800" i="1" s="1"/>
  <c r="F380" i="1"/>
  <c r="H380" i="1" s="1"/>
  <c r="E1437" i="1"/>
  <c r="G1437" i="1"/>
  <c r="D1438" i="1"/>
  <c r="G1866" i="1"/>
  <c r="E1866" i="1"/>
  <c r="D1867" i="1"/>
  <c r="E101" i="1"/>
  <c r="G101" i="1"/>
  <c r="D102" i="1"/>
  <c r="F2723" i="1"/>
  <c r="H2723" i="1" s="1"/>
  <c r="I2723" i="1" s="1"/>
  <c r="G1213" i="1"/>
  <c r="E1213" i="1"/>
  <c r="F1436" i="1"/>
  <c r="H1436" i="1" s="1"/>
  <c r="I1436" i="1" s="1"/>
  <c r="G1525" i="1"/>
  <c r="E1525" i="1"/>
  <c r="D1526" i="1"/>
  <c r="G283" i="1"/>
  <c r="E283" i="1"/>
  <c r="D284" i="1"/>
  <c r="G1311" i="1"/>
  <c r="E1311" i="1"/>
  <c r="G918" i="1"/>
  <c r="E918" i="1"/>
  <c r="D919" i="1"/>
  <c r="F1362" i="1"/>
  <c r="H1362" i="1" s="1"/>
  <c r="I1362" i="1" s="1"/>
  <c r="F1262" i="1"/>
  <c r="H1262" i="1" s="1"/>
  <c r="I1262" i="1" s="1"/>
  <c r="F1865" i="1"/>
  <c r="H1865" i="1" s="1"/>
  <c r="I1865" i="1" s="1"/>
  <c r="E803" i="1"/>
  <c r="G803" i="1"/>
  <c r="D804" i="1"/>
  <c r="H760" i="1"/>
  <c r="I760" i="1" s="1"/>
  <c r="F760" i="1"/>
  <c r="H1042" i="1"/>
  <c r="I1042" i="1" s="1"/>
  <c r="F1042" i="1"/>
  <c r="H1212" i="1"/>
  <c r="I1212" i="1" s="1"/>
  <c r="F1212" i="1"/>
  <c r="F802" i="1"/>
  <c r="H802" i="1" s="1"/>
  <c r="I802" i="1" s="1"/>
  <c r="H282" i="1"/>
  <c r="I282" i="1" s="1"/>
  <c r="F282" i="1"/>
  <c r="H2403" i="1"/>
  <c r="I2403" i="1" s="1"/>
  <c r="F2403" i="1"/>
  <c r="H1310" i="1"/>
  <c r="I1310" i="1" s="1"/>
  <c r="F1310" i="1"/>
  <c r="E1132" i="1"/>
  <c r="G1132" i="1"/>
  <c r="D1133" i="1"/>
  <c r="E69" i="1"/>
  <c r="G69" i="1"/>
  <c r="D70" i="1"/>
  <c r="G581" i="1"/>
  <c r="E581" i="1"/>
  <c r="D582" i="1"/>
  <c r="G1225" i="1"/>
  <c r="E1225" i="1"/>
  <c r="D1226" i="1"/>
  <c r="G523" i="1"/>
  <c r="E523" i="1"/>
  <c r="D524" i="1"/>
  <c r="F2750" i="1"/>
  <c r="H2750" i="1" s="1"/>
  <c r="I2750" i="1" s="1"/>
  <c r="E848" i="1"/>
  <c r="G848" i="1"/>
  <c r="D849" i="1"/>
  <c r="G14" i="1"/>
  <c r="E14" i="1"/>
  <c r="D15" i="1"/>
  <c r="G2901" i="1"/>
  <c r="E2901" i="1"/>
  <c r="D2902" i="1"/>
  <c r="E1084" i="1"/>
  <c r="G1084" i="1"/>
  <c r="D1085" i="1"/>
  <c r="F1224" i="1"/>
  <c r="H1224" i="1" s="1"/>
  <c r="I1224" i="1" s="1"/>
  <c r="F2456" i="1"/>
  <c r="H2456" i="1"/>
  <c r="I2456" i="1" s="1"/>
  <c r="G319" i="1"/>
  <c r="E319" i="1"/>
  <c r="D320" i="1"/>
  <c r="F847" i="1"/>
  <c r="H847" i="1" s="1"/>
  <c r="I847" i="1" s="1"/>
  <c r="G1240" i="1"/>
  <c r="E1240" i="1"/>
  <c r="F1131" i="1"/>
  <c r="H1131" i="1" s="1"/>
  <c r="I1131" i="1" s="1"/>
  <c r="E2441" i="1"/>
  <c r="G2441" i="1"/>
  <c r="D2442" i="1"/>
  <c r="E2457" i="1"/>
  <c r="G2457" i="1"/>
  <c r="D2458" i="1"/>
  <c r="H917" i="1"/>
  <c r="I917" i="1" s="1"/>
  <c r="F917" i="1"/>
  <c r="F580" i="1"/>
  <c r="H580" i="1" s="1"/>
  <c r="I580" i="1" s="1"/>
  <c r="E1752" i="1"/>
  <c r="G1752" i="1"/>
  <c r="F1832" i="1"/>
  <c r="H1832" i="1" s="1"/>
  <c r="I1832" i="1" s="1"/>
  <c r="F68" i="1"/>
  <c r="H68" i="1" s="1"/>
  <c r="I68" i="1" s="1"/>
  <c r="H522" i="1"/>
  <c r="I522" i="1" s="1"/>
  <c r="F522" i="1"/>
  <c r="F1751" i="1"/>
  <c r="H1751" i="1" s="1"/>
  <c r="I1751" i="1" s="1"/>
  <c r="G2038" i="1"/>
  <c r="E2038" i="1"/>
  <c r="H1239" i="1"/>
  <c r="I1239" i="1" s="1"/>
  <c r="F1239" i="1"/>
  <c r="G939" i="1"/>
  <c r="E939" i="1"/>
  <c r="D940" i="1"/>
  <c r="F13" i="1"/>
  <c r="H13" i="1" s="1"/>
  <c r="I13" i="1" s="1"/>
  <c r="F2900" i="1"/>
  <c r="H2900" i="1" s="1"/>
  <c r="I2900" i="1" s="1"/>
  <c r="E2801" i="1"/>
  <c r="G2801" i="1"/>
  <c r="D2802" i="1"/>
  <c r="G15" i="1" l="1"/>
  <c r="E15" i="1"/>
  <c r="D16" i="1"/>
  <c r="G1133" i="1"/>
  <c r="E1133" i="1"/>
  <c r="D1134" i="1"/>
  <c r="F2901" i="1"/>
  <c r="H2901" i="1" s="1"/>
  <c r="I2901" i="1" s="1"/>
  <c r="G582" i="1"/>
  <c r="E582" i="1"/>
  <c r="D583" i="1"/>
  <c r="H1132" i="1"/>
  <c r="I1132" i="1" s="1"/>
  <c r="F1132" i="1"/>
  <c r="G919" i="1"/>
  <c r="E919" i="1"/>
  <c r="E1526" i="1"/>
  <c r="G1526" i="1"/>
  <c r="F761" i="1"/>
  <c r="H761" i="1" s="1"/>
  <c r="I761" i="1" s="1"/>
  <c r="G2498" i="1"/>
  <c r="E2498" i="1"/>
  <c r="D2499" i="1"/>
  <c r="F2441" i="1"/>
  <c r="H2441" i="1" s="1"/>
  <c r="I2441" i="1" s="1"/>
  <c r="H1084" i="1"/>
  <c r="I1084" i="1" s="1"/>
  <c r="F1084" i="1"/>
  <c r="F1225" i="1"/>
  <c r="H1225" i="1" s="1"/>
  <c r="I1225" i="1" s="1"/>
  <c r="F2038" i="1"/>
  <c r="H2038" i="1" s="1"/>
  <c r="I2038" i="1" s="1"/>
  <c r="G2458" i="1"/>
  <c r="E2458" i="1"/>
  <c r="D2459" i="1"/>
  <c r="F1240" i="1"/>
  <c r="H1240" i="1" s="1"/>
  <c r="I1240" i="1" s="1"/>
  <c r="H581" i="1"/>
  <c r="I581" i="1" s="1"/>
  <c r="F581" i="1"/>
  <c r="F803" i="1"/>
  <c r="H803" i="1" s="1"/>
  <c r="I803" i="1" s="1"/>
  <c r="F918" i="1"/>
  <c r="H918" i="1" s="1"/>
  <c r="I918" i="1" s="1"/>
  <c r="F1525" i="1"/>
  <c r="H1525" i="1"/>
  <c r="I1525" i="1" s="1"/>
  <c r="E102" i="1"/>
  <c r="G102" i="1"/>
  <c r="D103" i="1"/>
  <c r="F1437" i="1"/>
  <c r="H1437" i="1"/>
  <c r="I1437" i="1" s="1"/>
  <c r="G2725" i="1"/>
  <c r="E2725" i="1"/>
  <c r="G1364" i="1"/>
  <c r="E1364" i="1"/>
  <c r="G524" i="1"/>
  <c r="E524" i="1"/>
  <c r="D525" i="1"/>
  <c r="F2457" i="1"/>
  <c r="H2457" i="1" s="1"/>
  <c r="I2457" i="1" s="1"/>
  <c r="F14" i="1"/>
  <c r="H14" i="1" s="1"/>
  <c r="I14" i="1" s="1"/>
  <c r="F523" i="1"/>
  <c r="H523" i="1" s="1"/>
  <c r="I523" i="1" s="1"/>
  <c r="G70" i="1"/>
  <c r="E70" i="1"/>
  <c r="D71" i="1"/>
  <c r="H1311" i="1"/>
  <c r="I1311" i="1" s="1"/>
  <c r="F1311" i="1"/>
  <c r="F101" i="1"/>
  <c r="H101" i="1"/>
  <c r="I101" i="1" s="1"/>
  <c r="F2724" i="1"/>
  <c r="H2724" i="1" s="1"/>
  <c r="I2724" i="1" s="1"/>
  <c r="F381" i="1"/>
  <c r="H381" i="1" s="1"/>
  <c r="E653" i="1"/>
  <c r="G653" i="1"/>
  <c r="D654" i="1"/>
  <c r="F1363" i="1"/>
  <c r="H1363" i="1" s="1"/>
  <c r="I1363" i="1" s="1"/>
  <c r="G2442" i="1"/>
  <c r="E2442" i="1"/>
  <c r="D2443" i="1"/>
  <c r="G1867" i="1"/>
  <c r="E1867" i="1"/>
  <c r="D1868" i="1"/>
  <c r="F652" i="1"/>
  <c r="H652" i="1"/>
  <c r="I652" i="1" s="1"/>
  <c r="G1044" i="1"/>
  <c r="E1044" i="1"/>
  <c r="D1045" i="1"/>
  <c r="H2497" i="1"/>
  <c r="I2497" i="1" s="1"/>
  <c r="F2497" i="1"/>
  <c r="G940" i="1"/>
  <c r="E940" i="1"/>
  <c r="D941" i="1"/>
  <c r="F1752" i="1"/>
  <c r="H1752" i="1" s="1"/>
  <c r="I1752" i="1" s="1"/>
  <c r="G1085" i="1"/>
  <c r="E1085" i="1"/>
  <c r="E2802" i="1"/>
  <c r="G2802" i="1"/>
  <c r="D2803" i="1"/>
  <c r="F939" i="1"/>
  <c r="H939" i="1" s="1"/>
  <c r="I939" i="1" s="1"/>
  <c r="G320" i="1"/>
  <c r="E320" i="1"/>
  <c r="E849" i="1"/>
  <c r="G849" i="1"/>
  <c r="D850" i="1"/>
  <c r="G1226" i="1"/>
  <c r="E1226" i="1"/>
  <c r="D1227" i="1"/>
  <c r="F69" i="1"/>
  <c r="H69" i="1" s="1"/>
  <c r="I69" i="1" s="1"/>
  <c r="G284" i="1"/>
  <c r="E284" i="1"/>
  <c r="D285" i="1"/>
  <c r="F1213" i="1"/>
  <c r="H1213" i="1" s="1"/>
  <c r="I1213" i="1" s="1"/>
  <c r="H1866" i="1"/>
  <c r="I1866" i="1" s="1"/>
  <c r="F1866" i="1"/>
  <c r="F1013" i="1"/>
  <c r="H1013" i="1" s="1"/>
  <c r="I1013" i="1" s="1"/>
  <c r="F1043" i="1"/>
  <c r="H1043" i="1" s="1"/>
  <c r="I1043" i="1" s="1"/>
  <c r="D383" i="1"/>
  <c r="G382" i="1"/>
  <c r="E382" i="1"/>
  <c r="F319" i="1"/>
  <c r="H319" i="1" s="1"/>
  <c r="I319" i="1" s="1"/>
  <c r="H283" i="1"/>
  <c r="I283" i="1" s="1"/>
  <c r="F283" i="1"/>
  <c r="G551" i="1"/>
  <c r="E551" i="1"/>
  <c r="D552" i="1"/>
  <c r="F2801" i="1"/>
  <c r="H2801" i="1" s="1"/>
  <c r="I2801" i="1" s="1"/>
  <c r="G2902" i="1"/>
  <c r="E2902" i="1"/>
  <c r="D2903" i="1"/>
  <c r="F848" i="1"/>
  <c r="H848" i="1"/>
  <c r="I848" i="1" s="1"/>
  <c r="E804" i="1"/>
  <c r="G804" i="1"/>
  <c r="D805" i="1"/>
  <c r="E1438" i="1"/>
  <c r="G1438" i="1"/>
  <c r="D1439" i="1"/>
  <c r="G762" i="1"/>
  <c r="E762" i="1"/>
  <c r="D763" i="1"/>
  <c r="H550" i="1"/>
  <c r="I550" i="1" s="1"/>
  <c r="F550" i="1"/>
  <c r="G1134" i="1" l="1"/>
  <c r="D1135" i="1"/>
  <c r="E1134" i="1"/>
  <c r="G941" i="1"/>
  <c r="E941" i="1"/>
  <c r="D942" i="1"/>
  <c r="F1085" i="1"/>
  <c r="H1085" i="1" s="1"/>
  <c r="I1085" i="1" s="1"/>
  <c r="H653" i="1"/>
  <c r="I653" i="1" s="1"/>
  <c r="F653" i="1"/>
  <c r="F320" i="1"/>
  <c r="H320" i="1" s="1"/>
  <c r="I320" i="1" s="1"/>
  <c r="G1045" i="1"/>
  <c r="E1045" i="1"/>
  <c r="D1046" i="1"/>
  <c r="G2443" i="1"/>
  <c r="E2443" i="1"/>
  <c r="D2444" i="1"/>
  <c r="G71" i="1"/>
  <c r="E71" i="1"/>
  <c r="D72" i="1"/>
  <c r="F2458" i="1"/>
  <c r="H2458" i="1" s="1"/>
  <c r="I2458" i="1" s="1"/>
  <c r="F1526" i="1"/>
  <c r="H1526" i="1"/>
  <c r="I1526" i="1" s="1"/>
  <c r="G552" i="1"/>
  <c r="E552" i="1"/>
  <c r="D553" i="1"/>
  <c r="H1438" i="1"/>
  <c r="I1438" i="1" s="1"/>
  <c r="F1438" i="1"/>
  <c r="E805" i="1"/>
  <c r="G805" i="1"/>
  <c r="D806" i="1"/>
  <c r="H1044" i="1"/>
  <c r="I1044" i="1" s="1"/>
  <c r="F1044" i="1"/>
  <c r="F2442" i="1"/>
  <c r="H2442" i="1" s="1"/>
  <c r="I2442" i="1" s="1"/>
  <c r="H70" i="1"/>
  <c r="I70" i="1" s="1"/>
  <c r="F70" i="1"/>
  <c r="G525" i="1"/>
  <c r="E525" i="1"/>
  <c r="D526" i="1"/>
  <c r="F919" i="1"/>
  <c r="H919" i="1"/>
  <c r="I919" i="1" s="1"/>
  <c r="H2498" i="1"/>
  <c r="I2498" i="1" s="1"/>
  <c r="F2498" i="1"/>
  <c r="H1133" i="1"/>
  <c r="I1133" i="1" s="1"/>
  <c r="F1133" i="1"/>
  <c r="H551" i="1"/>
  <c r="I551" i="1" s="1"/>
  <c r="F551" i="1"/>
  <c r="E383" i="1"/>
  <c r="D384" i="1"/>
  <c r="G383" i="1"/>
  <c r="E2803" i="1"/>
  <c r="G2803" i="1"/>
  <c r="D2804" i="1"/>
  <c r="H940" i="1"/>
  <c r="I940" i="1" s="1"/>
  <c r="F940" i="1"/>
  <c r="F1364" i="1"/>
  <c r="H1364" i="1"/>
  <c r="I1364" i="1" s="1"/>
  <c r="H102" i="1"/>
  <c r="I102" i="1" s="1"/>
  <c r="F102" i="1"/>
  <c r="H382" i="1"/>
  <c r="F382" i="1"/>
  <c r="G103" i="1"/>
  <c r="E103" i="1"/>
  <c r="D104" i="1"/>
  <c r="F804" i="1"/>
  <c r="H804" i="1"/>
  <c r="I804" i="1" s="1"/>
  <c r="E285" i="1"/>
  <c r="G285" i="1"/>
  <c r="D286" i="1"/>
  <c r="G850" i="1"/>
  <c r="E850" i="1"/>
  <c r="D851" i="1"/>
  <c r="G1868" i="1"/>
  <c r="E1868" i="1"/>
  <c r="D1869" i="1"/>
  <c r="G654" i="1"/>
  <c r="E654" i="1"/>
  <c r="D655" i="1"/>
  <c r="G583" i="1"/>
  <c r="E583" i="1"/>
  <c r="D584" i="1"/>
  <c r="G16" i="1"/>
  <c r="E16" i="1"/>
  <c r="D17" i="1"/>
  <c r="G2499" i="1"/>
  <c r="E2499" i="1"/>
  <c r="D2500" i="1"/>
  <c r="F1226" i="1"/>
  <c r="H1226" i="1"/>
  <c r="I1226" i="1" s="1"/>
  <c r="F762" i="1"/>
  <c r="H762" i="1" s="1"/>
  <c r="I762" i="1" s="1"/>
  <c r="G1439" i="1"/>
  <c r="E1439" i="1"/>
  <c r="D1440" i="1"/>
  <c r="G2903" i="1"/>
  <c r="E2903" i="1"/>
  <c r="D2904" i="1"/>
  <c r="F284" i="1"/>
  <c r="H284" i="1" s="1"/>
  <c r="I284" i="1" s="1"/>
  <c r="H2802" i="1"/>
  <c r="I2802" i="1" s="1"/>
  <c r="F2802" i="1"/>
  <c r="H1867" i="1"/>
  <c r="I1867" i="1" s="1"/>
  <c r="F1867" i="1"/>
  <c r="F2725" i="1"/>
  <c r="H2725" i="1" s="1"/>
  <c r="I2725" i="1" s="1"/>
  <c r="H582" i="1"/>
  <c r="I582" i="1" s="1"/>
  <c r="F582" i="1"/>
  <c r="H15" i="1"/>
  <c r="I15" i="1" s="1"/>
  <c r="F15" i="1"/>
  <c r="E1227" i="1"/>
  <c r="G1227" i="1"/>
  <c r="D1228" i="1"/>
  <c r="F524" i="1"/>
  <c r="H524" i="1" s="1"/>
  <c r="I524" i="1" s="1"/>
  <c r="E763" i="1"/>
  <c r="G763" i="1"/>
  <c r="F2902" i="1"/>
  <c r="H2902" i="1" s="1"/>
  <c r="I2902" i="1" s="1"/>
  <c r="H849" i="1"/>
  <c r="I849" i="1" s="1"/>
  <c r="F849" i="1"/>
  <c r="G2459" i="1"/>
  <c r="E2459" i="1"/>
  <c r="D2460" i="1"/>
  <c r="H2499" i="1" l="1"/>
  <c r="I2499" i="1" s="1"/>
  <c r="F2499" i="1"/>
  <c r="G806" i="1"/>
  <c r="E806" i="1"/>
  <c r="D807" i="1"/>
  <c r="F2443" i="1"/>
  <c r="H2443" i="1" s="1"/>
  <c r="I2443" i="1" s="1"/>
  <c r="F1439" i="1"/>
  <c r="H1439" i="1" s="1"/>
  <c r="I1439" i="1" s="1"/>
  <c r="F654" i="1"/>
  <c r="H654" i="1" s="1"/>
  <c r="I654" i="1" s="1"/>
  <c r="E286" i="1"/>
  <c r="G286" i="1"/>
  <c r="D287" i="1"/>
  <c r="G2804" i="1"/>
  <c r="E2804" i="1"/>
  <c r="D2805" i="1"/>
  <c r="G1440" i="1"/>
  <c r="E1440" i="1"/>
  <c r="D1441" i="1"/>
  <c r="H525" i="1"/>
  <c r="I525" i="1" s="1"/>
  <c r="F525" i="1"/>
  <c r="G17" i="1"/>
  <c r="E17" i="1"/>
  <c r="D18" i="1"/>
  <c r="F805" i="1"/>
  <c r="H805" i="1" s="1"/>
  <c r="I805" i="1" s="1"/>
  <c r="G1046" i="1"/>
  <c r="E1046" i="1"/>
  <c r="D1047" i="1"/>
  <c r="F1227" i="1"/>
  <c r="H1227" i="1"/>
  <c r="I1227" i="1" s="1"/>
  <c r="G655" i="1"/>
  <c r="E655" i="1"/>
  <c r="D656" i="1"/>
  <c r="G2460" i="1"/>
  <c r="E2460" i="1"/>
  <c r="D2461" i="1"/>
  <c r="F763" i="1"/>
  <c r="H763" i="1"/>
  <c r="I763" i="1" s="1"/>
  <c r="H16" i="1"/>
  <c r="I16" i="1" s="1"/>
  <c r="F16" i="1"/>
  <c r="G1869" i="1"/>
  <c r="E1869" i="1"/>
  <c r="D1870" i="1"/>
  <c r="F285" i="1"/>
  <c r="H285" i="1" s="1"/>
  <c r="I285" i="1" s="1"/>
  <c r="F2803" i="1"/>
  <c r="H2803" i="1" s="1"/>
  <c r="I2803" i="1" s="1"/>
  <c r="F1045" i="1"/>
  <c r="H1045" i="1" s="1"/>
  <c r="I1045" i="1" s="1"/>
  <c r="G942" i="1"/>
  <c r="E942" i="1"/>
  <c r="D943" i="1"/>
  <c r="F1868" i="1"/>
  <c r="H1868" i="1" s="1"/>
  <c r="I1868" i="1" s="1"/>
  <c r="E2904" i="1"/>
  <c r="G2904" i="1"/>
  <c r="D2905" i="1"/>
  <c r="G584" i="1"/>
  <c r="E584" i="1"/>
  <c r="D585" i="1"/>
  <c r="E384" i="1"/>
  <c r="D385" i="1"/>
  <c r="G384" i="1"/>
  <c r="G553" i="1"/>
  <c r="E553" i="1"/>
  <c r="D554" i="1"/>
  <c r="F71" i="1"/>
  <c r="H71" i="1" s="1"/>
  <c r="I71" i="1" s="1"/>
  <c r="G72" i="1"/>
  <c r="E72" i="1"/>
  <c r="D73" i="1"/>
  <c r="F941" i="1"/>
  <c r="H941" i="1" s="1"/>
  <c r="I941" i="1" s="1"/>
  <c r="E1228" i="1"/>
  <c r="G1228" i="1"/>
  <c r="D1229" i="1"/>
  <c r="F2903" i="1"/>
  <c r="H2903" i="1"/>
  <c r="I2903" i="1" s="1"/>
  <c r="H583" i="1"/>
  <c r="I583" i="1" s="1"/>
  <c r="F583" i="1"/>
  <c r="E851" i="1"/>
  <c r="G851" i="1"/>
  <c r="D852" i="1"/>
  <c r="G104" i="1"/>
  <c r="E104" i="1"/>
  <c r="D105" i="1"/>
  <c r="H383" i="1"/>
  <c r="F383" i="1"/>
  <c r="F552" i="1"/>
  <c r="H552" i="1" s="1"/>
  <c r="I552" i="1" s="1"/>
  <c r="F1134" i="1"/>
  <c r="H1134" i="1" s="1"/>
  <c r="I1134" i="1" s="1"/>
  <c r="F2459" i="1"/>
  <c r="H2459" i="1" s="1"/>
  <c r="I2459" i="1" s="1"/>
  <c r="G2500" i="1"/>
  <c r="E2500" i="1"/>
  <c r="D2501" i="1"/>
  <c r="F850" i="1"/>
  <c r="H850" i="1"/>
  <c r="I850" i="1" s="1"/>
  <c r="H103" i="1"/>
  <c r="I103" i="1" s="1"/>
  <c r="F103" i="1"/>
  <c r="G526" i="1"/>
  <c r="E526" i="1"/>
  <c r="D527" i="1"/>
  <c r="E2444" i="1"/>
  <c r="G2444" i="1"/>
  <c r="D2445" i="1"/>
  <c r="G1135" i="1"/>
  <c r="E1135" i="1"/>
  <c r="D1136" i="1"/>
  <c r="G2805" i="1" l="1"/>
  <c r="E2805" i="1"/>
  <c r="D2806" i="1"/>
  <c r="G1136" i="1"/>
  <c r="E1136" i="1"/>
  <c r="D1137" i="1"/>
  <c r="G385" i="1"/>
  <c r="E385" i="1"/>
  <c r="D386" i="1"/>
  <c r="H17" i="1"/>
  <c r="I17" i="1" s="1"/>
  <c r="F17" i="1"/>
  <c r="F2804" i="1"/>
  <c r="H2804" i="1" s="1"/>
  <c r="I2804" i="1" s="1"/>
  <c r="H1135" i="1"/>
  <c r="I1135" i="1" s="1"/>
  <c r="F1135" i="1"/>
  <c r="H104" i="1"/>
  <c r="I104" i="1" s="1"/>
  <c r="F104" i="1"/>
  <c r="F384" i="1"/>
  <c r="H384" i="1" s="1"/>
  <c r="G105" i="1"/>
  <c r="E105" i="1"/>
  <c r="D106" i="1"/>
  <c r="G585" i="1"/>
  <c r="E585" i="1"/>
  <c r="D586" i="1"/>
  <c r="G943" i="1"/>
  <c r="E943" i="1"/>
  <c r="D944" i="1"/>
  <c r="G2461" i="1"/>
  <c r="E2461" i="1"/>
  <c r="D2462" i="1"/>
  <c r="G1047" i="1"/>
  <c r="E1047" i="1"/>
  <c r="D1048" i="1"/>
  <c r="G287" i="1"/>
  <c r="E287" i="1"/>
  <c r="D288" i="1"/>
  <c r="G1229" i="1"/>
  <c r="E1229" i="1"/>
  <c r="G2445" i="1"/>
  <c r="E2445" i="1"/>
  <c r="D2446" i="1"/>
  <c r="G852" i="1"/>
  <c r="E852" i="1"/>
  <c r="D853" i="1"/>
  <c r="G1870" i="1"/>
  <c r="E1870" i="1"/>
  <c r="D1871" i="1"/>
  <c r="F1228" i="1"/>
  <c r="H1228" i="1" s="1"/>
  <c r="I1228" i="1" s="1"/>
  <c r="E554" i="1"/>
  <c r="G554" i="1"/>
  <c r="F1869" i="1"/>
  <c r="H1869" i="1" s="1"/>
  <c r="I1869" i="1" s="1"/>
  <c r="G1441" i="1"/>
  <c r="E1441" i="1"/>
  <c r="D1442" i="1"/>
  <c r="H286" i="1"/>
  <c r="I286" i="1" s="1"/>
  <c r="F286" i="1"/>
  <c r="H806" i="1"/>
  <c r="I806" i="1" s="1"/>
  <c r="F806" i="1"/>
  <c r="H2904" i="1"/>
  <c r="I2904" i="1" s="1"/>
  <c r="F2904" i="1"/>
  <c r="G18" i="1"/>
  <c r="E18" i="1"/>
  <c r="D19" i="1"/>
  <c r="F72" i="1"/>
  <c r="H72" i="1" s="1"/>
  <c r="I72" i="1" s="1"/>
  <c r="F2444" i="1"/>
  <c r="H2444" i="1" s="1"/>
  <c r="I2444" i="1" s="1"/>
  <c r="G2501" i="1"/>
  <c r="E2501" i="1"/>
  <c r="D2502" i="1"/>
  <c r="H851" i="1"/>
  <c r="I851" i="1" s="1"/>
  <c r="F851" i="1"/>
  <c r="F553" i="1"/>
  <c r="H553" i="1" s="1"/>
  <c r="I553" i="1" s="1"/>
  <c r="G2905" i="1"/>
  <c r="E2905" i="1"/>
  <c r="D2906" i="1"/>
  <c r="G656" i="1"/>
  <c r="E656" i="1"/>
  <c r="F1440" i="1"/>
  <c r="H1440" i="1" s="1"/>
  <c r="I1440" i="1" s="1"/>
  <c r="F526" i="1"/>
  <c r="H526" i="1" s="1"/>
  <c r="I526" i="1" s="1"/>
  <c r="F584" i="1"/>
  <c r="H584" i="1" s="1"/>
  <c r="I584" i="1" s="1"/>
  <c r="F942" i="1"/>
  <c r="H942" i="1" s="1"/>
  <c r="I942" i="1" s="1"/>
  <c r="F2460" i="1"/>
  <c r="H2460" i="1" s="1"/>
  <c r="I2460" i="1" s="1"/>
  <c r="F1046" i="1"/>
  <c r="H1046" i="1" s="1"/>
  <c r="I1046" i="1" s="1"/>
  <c r="G807" i="1"/>
  <c r="E807" i="1"/>
  <c r="D808" i="1"/>
  <c r="G527" i="1"/>
  <c r="E527" i="1"/>
  <c r="D528" i="1"/>
  <c r="F2500" i="1"/>
  <c r="H2500" i="1" s="1"/>
  <c r="I2500" i="1" s="1"/>
  <c r="F655" i="1"/>
  <c r="H655" i="1" s="1"/>
  <c r="I655" i="1" s="1"/>
  <c r="G73" i="1"/>
  <c r="E73" i="1"/>
  <c r="D74" i="1"/>
  <c r="H807" i="1" l="1"/>
  <c r="I807" i="1" s="1"/>
  <c r="F807" i="1"/>
  <c r="F2501" i="1"/>
  <c r="H2501" i="1"/>
  <c r="I2501" i="1" s="1"/>
  <c r="G1871" i="1"/>
  <c r="E1871" i="1"/>
  <c r="D1872" i="1"/>
  <c r="F585" i="1"/>
  <c r="H585" i="1"/>
  <c r="I585" i="1" s="1"/>
  <c r="F385" i="1"/>
  <c r="H385" i="1" s="1"/>
  <c r="F2905" i="1"/>
  <c r="H2905" i="1" s="1"/>
  <c r="I2905" i="1" s="1"/>
  <c r="H1870" i="1"/>
  <c r="I1870" i="1" s="1"/>
  <c r="F1870" i="1"/>
  <c r="F1229" i="1"/>
  <c r="H1229" i="1" s="1"/>
  <c r="I1229" i="1" s="1"/>
  <c r="E2462" i="1"/>
  <c r="G2462" i="1"/>
  <c r="D2463" i="1"/>
  <c r="G19" i="1"/>
  <c r="E19" i="1"/>
  <c r="D20" i="1"/>
  <c r="G2906" i="1"/>
  <c r="E2906" i="1"/>
  <c r="D2907" i="1"/>
  <c r="F1441" i="1"/>
  <c r="H1441" i="1" s="1"/>
  <c r="I1441" i="1" s="1"/>
  <c r="G106" i="1"/>
  <c r="E106" i="1"/>
  <c r="D107" i="1"/>
  <c r="G1137" i="1"/>
  <c r="E1137" i="1"/>
  <c r="D1138" i="1"/>
  <c r="F73" i="1"/>
  <c r="H73" i="1" s="1"/>
  <c r="I73" i="1" s="1"/>
  <c r="H656" i="1"/>
  <c r="I656" i="1" s="1"/>
  <c r="F656" i="1"/>
  <c r="G2446" i="1"/>
  <c r="E2446" i="1"/>
  <c r="D2447" i="1"/>
  <c r="F2461" i="1"/>
  <c r="H2461" i="1" s="1"/>
  <c r="I2461" i="1" s="1"/>
  <c r="G853" i="1"/>
  <c r="E853" i="1"/>
  <c r="D854" i="1"/>
  <c r="G288" i="1"/>
  <c r="E288" i="1"/>
  <c r="D289" i="1"/>
  <c r="H105" i="1"/>
  <c r="I105" i="1" s="1"/>
  <c r="F105" i="1"/>
  <c r="F1136" i="1"/>
  <c r="H1136" i="1" s="1"/>
  <c r="I1136" i="1" s="1"/>
  <c r="G528" i="1"/>
  <c r="E528" i="1"/>
  <c r="D529" i="1"/>
  <c r="H852" i="1"/>
  <c r="I852" i="1" s="1"/>
  <c r="F852" i="1"/>
  <c r="F287" i="1"/>
  <c r="H287" i="1" s="1"/>
  <c r="I287" i="1" s="1"/>
  <c r="E944" i="1"/>
  <c r="G944" i="1"/>
  <c r="D945" i="1"/>
  <c r="G74" i="1"/>
  <c r="E74" i="1"/>
  <c r="D75" i="1"/>
  <c r="F527" i="1"/>
  <c r="H527" i="1" s="1"/>
  <c r="I527" i="1" s="1"/>
  <c r="F554" i="1"/>
  <c r="H554" i="1"/>
  <c r="I554" i="1" s="1"/>
  <c r="F943" i="1"/>
  <c r="H943" i="1"/>
  <c r="I943" i="1" s="1"/>
  <c r="E2806" i="1"/>
  <c r="G2806" i="1"/>
  <c r="D2807" i="1"/>
  <c r="E1048" i="1"/>
  <c r="G1048" i="1"/>
  <c r="D1049" i="1"/>
  <c r="F2805" i="1"/>
  <c r="H2805" i="1"/>
  <c r="I2805" i="1" s="1"/>
  <c r="G808" i="1"/>
  <c r="E808" i="1"/>
  <c r="D809" i="1"/>
  <c r="E2502" i="1"/>
  <c r="G2502" i="1"/>
  <c r="D2503" i="1"/>
  <c r="F18" i="1"/>
  <c r="H18" i="1" s="1"/>
  <c r="I18" i="1" s="1"/>
  <c r="G1442" i="1"/>
  <c r="E1442" i="1"/>
  <c r="D1443" i="1"/>
  <c r="F2445" i="1"/>
  <c r="H2445" i="1" s="1"/>
  <c r="I2445" i="1" s="1"/>
  <c r="F1047" i="1"/>
  <c r="H1047" i="1" s="1"/>
  <c r="I1047" i="1" s="1"/>
  <c r="E586" i="1"/>
  <c r="G586" i="1"/>
  <c r="D587" i="1"/>
  <c r="G386" i="1"/>
  <c r="E386" i="1"/>
  <c r="D387" i="1"/>
  <c r="F74" i="1" l="1"/>
  <c r="H74" i="1" s="1"/>
  <c r="I74" i="1" s="1"/>
  <c r="E529" i="1"/>
  <c r="G529" i="1"/>
  <c r="D530" i="1"/>
  <c r="H288" i="1"/>
  <c r="I288" i="1" s="1"/>
  <c r="F288" i="1"/>
  <c r="F2446" i="1"/>
  <c r="H2446" i="1" s="1"/>
  <c r="I2446" i="1" s="1"/>
  <c r="E945" i="1"/>
  <c r="G945" i="1"/>
  <c r="D946" i="1"/>
  <c r="F528" i="1"/>
  <c r="H528" i="1"/>
  <c r="I528" i="1" s="1"/>
  <c r="G107" i="1"/>
  <c r="E107" i="1"/>
  <c r="D108" i="1"/>
  <c r="E20" i="1"/>
  <c r="G20" i="1"/>
  <c r="D21" i="1"/>
  <c r="E1872" i="1"/>
  <c r="G1872" i="1"/>
  <c r="D1873" i="1"/>
  <c r="G854" i="1"/>
  <c r="E854" i="1"/>
  <c r="D855" i="1"/>
  <c r="F106" i="1"/>
  <c r="H106" i="1" s="1"/>
  <c r="I106" i="1" s="1"/>
  <c r="F19" i="1"/>
  <c r="H19" i="1"/>
  <c r="I19" i="1" s="1"/>
  <c r="F1871" i="1"/>
  <c r="H1871" i="1"/>
  <c r="I1871" i="1" s="1"/>
  <c r="E2503" i="1"/>
  <c r="G2503" i="1"/>
  <c r="D2504" i="1"/>
  <c r="G387" i="1"/>
  <c r="E387" i="1"/>
  <c r="D388" i="1"/>
  <c r="F944" i="1"/>
  <c r="H944" i="1"/>
  <c r="I944" i="1" s="1"/>
  <c r="F853" i="1"/>
  <c r="H853" i="1" s="1"/>
  <c r="I853" i="1" s="1"/>
  <c r="F386" i="1"/>
  <c r="H386" i="1" s="1"/>
  <c r="F1048" i="1"/>
  <c r="H1048" i="1"/>
  <c r="I1048" i="1" s="1"/>
  <c r="E2463" i="1"/>
  <c r="G2463" i="1"/>
  <c r="D2464" i="1"/>
  <c r="F2806" i="1"/>
  <c r="H2806" i="1" s="1"/>
  <c r="I2806" i="1" s="1"/>
  <c r="E1049" i="1"/>
  <c r="G1049" i="1"/>
  <c r="D1050" i="1"/>
  <c r="F2502" i="1"/>
  <c r="H2502" i="1"/>
  <c r="I2502" i="1" s="1"/>
  <c r="G1443" i="1"/>
  <c r="E1443" i="1"/>
  <c r="D1444" i="1"/>
  <c r="G809" i="1"/>
  <c r="E809" i="1"/>
  <c r="D810" i="1"/>
  <c r="G2807" i="1"/>
  <c r="E2807" i="1"/>
  <c r="D2808" i="1"/>
  <c r="G289" i="1"/>
  <c r="E289" i="1"/>
  <c r="D290" i="1"/>
  <c r="F1137" i="1"/>
  <c r="H1137" i="1" s="1"/>
  <c r="I1137" i="1" s="1"/>
  <c r="F2906" i="1"/>
  <c r="H2906" i="1"/>
  <c r="I2906" i="1" s="1"/>
  <c r="F586" i="1"/>
  <c r="H586" i="1"/>
  <c r="I586" i="1" s="1"/>
  <c r="E587" i="1"/>
  <c r="G587" i="1"/>
  <c r="D588" i="1"/>
  <c r="H1442" i="1"/>
  <c r="I1442" i="1" s="1"/>
  <c r="F1442" i="1"/>
  <c r="H808" i="1"/>
  <c r="I808" i="1" s="1"/>
  <c r="F808" i="1"/>
  <c r="G75" i="1"/>
  <c r="E75" i="1"/>
  <c r="G1138" i="1"/>
  <c r="E1138" i="1"/>
  <c r="D1139" i="1"/>
  <c r="E2907" i="1"/>
  <c r="G2907" i="1"/>
  <c r="D2908" i="1"/>
  <c r="F2462" i="1"/>
  <c r="H2462" i="1" s="1"/>
  <c r="I2462" i="1" s="1"/>
  <c r="E2447" i="1"/>
  <c r="G2447" i="1"/>
  <c r="F107" i="1" l="1"/>
  <c r="H107" i="1" s="1"/>
  <c r="I107" i="1" s="1"/>
  <c r="F2907" i="1"/>
  <c r="H2907" i="1"/>
  <c r="I2907" i="1" s="1"/>
  <c r="F2463" i="1"/>
  <c r="H2463" i="1"/>
  <c r="I2463" i="1" s="1"/>
  <c r="E1873" i="1"/>
  <c r="G1873" i="1"/>
  <c r="D1874" i="1"/>
  <c r="F1138" i="1"/>
  <c r="H1138" i="1" s="1"/>
  <c r="I1138" i="1" s="1"/>
  <c r="G588" i="1"/>
  <c r="E588" i="1"/>
  <c r="D589" i="1"/>
  <c r="F809" i="1"/>
  <c r="H809" i="1" s="1"/>
  <c r="I809" i="1" s="1"/>
  <c r="F387" i="1"/>
  <c r="H387" i="1" s="1"/>
  <c r="F1872" i="1"/>
  <c r="H1872" i="1"/>
  <c r="I1872" i="1" s="1"/>
  <c r="E530" i="1"/>
  <c r="G530" i="1"/>
  <c r="D531" i="1"/>
  <c r="H2807" i="1"/>
  <c r="I2807" i="1" s="1"/>
  <c r="F2807" i="1"/>
  <c r="G810" i="1"/>
  <c r="E810" i="1"/>
  <c r="D811" i="1"/>
  <c r="G290" i="1"/>
  <c r="E290" i="1"/>
  <c r="F1049" i="1"/>
  <c r="H1049" i="1" s="1"/>
  <c r="I1049" i="1" s="1"/>
  <c r="E21" i="1"/>
  <c r="G21" i="1"/>
  <c r="D22" i="1"/>
  <c r="G946" i="1"/>
  <c r="E946" i="1"/>
  <c r="D947" i="1"/>
  <c r="E1139" i="1"/>
  <c r="G1139" i="1"/>
  <c r="D1140" i="1"/>
  <c r="G1050" i="1"/>
  <c r="E1050" i="1"/>
  <c r="D1051" i="1"/>
  <c r="G388" i="1"/>
  <c r="E388" i="1"/>
  <c r="D389" i="1"/>
  <c r="F2447" i="1"/>
  <c r="H2447" i="1" s="1"/>
  <c r="I2447" i="1" s="1"/>
  <c r="H75" i="1"/>
  <c r="I75" i="1" s="1"/>
  <c r="F75" i="1"/>
  <c r="H587" i="1"/>
  <c r="I587" i="1" s="1"/>
  <c r="F587" i="1"/>
  <c r="H289" i="1"/>
  <c r="I289" i="1" s="1"/>
  <c r="F289" i="1"/>
  <c r="G1444" i="1"/>
  <c r="E1444" i="1"/>
  <c r="D1445" i="1"/>
  <c r="E2504" i="1"/>
  <c r="G2504" i="1"/>
  <c r="D2505" i="1"/>
  <c r="F529" i="1"/>
  <c r="H529" i="1" s="1"/>
  <c r="I529" i="1" s="1"/>
  <c r="H1443" i="1"/>
  <c r="I1443" i="1" s="1"/>
  <c r="F1443" i="1"/>
  <c r="G855" i="1"/>
  <c r="E855" i="1"/>
  <c r="D856" i="1"/>
  <c r="F20" i="1"/>
  <c r="H20" i="1"/>
  <c r="I20" i="1" s="1"/>
  <c r="F945" i="1"/>
  <c r="H945" i="1" s="1"/>
  <c r="I945" i="1" s="1"/>
  <c r="E2908" i="1"/>
  <c r="G2908" i="1"/>
  <c r="D2909" i="1"/>
  <c r="G2808" i="1"/>
  <c r="E2808" i="1"/>
  <c r="D2809" i="1"/>
  <c r="E2464" i="1"/>
  <c r="G2464" i="1"/>
  <c r="D2465" i="1"/>
  <c r="F2503" i="1"/>
  <c r="H2503" i="1" s="1"/>
  <c r="I2503" i="1" s="1"/>
  <c r="H854" i="1"/>
  <c r="I854" i="1" s="1"/>
  <c r="F854" i="1"/>
  <c r="G108" i="1"/>
  <c r="E108" i="1"/>
  <c r="D109" i="1"/>
  <c r="E109" i="1" l="1"/>
  <c r="G109" i="1"/>
  <c r="D110" i="1"/>
  <c r="F108" i="1"/>
  <c r="H108" i="1" s="1"/>
  <c r="I108" i="1" s="1"/>
  <c r="F2464" i="1"/>
  <c r="H2464" i="1" s="1"/>
  <c r="I2464" i="1" s="1"/>
  <c r="D390" i="1"/>
  <c r="G389" i="1"/>
  <c r="E389" i="1"/>
  <c r="F1139" i="1"/>
  <c r="H1139" i="1"/>
  <c r="I1139" i="1" s="1"/>
  <c r="G531" i="1"/>
  <c r="E531" i="1"/>
  <c r="D532" i="1"/>
  <c r="H1873" i="1"/>
  <c r="I1873" i="1" s="1"/>
  <c r="F1873" i="1"/>
  <c r="H388" i="1"/>
  <c r="F388" i="1"/>
  <c r="E856" i="1"/>
  <c r="G856" i="1"/>
  <c r="D857" i="1"/>
  <c r="G2809" i="1"/>
  <c r="E2809" i="1"/>
  <c r="D2810" i="1"/>
  <c r="G947" i="1"/>
  <c r="E947" i="1"/>
  <c r="D948" i="1"/>
  <c r="F290" i="1"/>
  <c r="H290" i="1" s="1"/>
  <c r="I290" i="1" s="1"/>
  <c r="G589" i="1"/>
  <c r="E589" i="1"/>
  <c r="D590" i="1"/>
  <c r="H2808" i="1"/>
  <c r="I2808" i="1" s="1"/>
  <c r="F2808" i="1"/>
  <c r="E2505" i="1"/>
  <c r="G2505" i="1"/>
  <c r="D2506" i="1"/>
  <c r="F946" i="1"/>
  <c r="H946" i="1" s="1"/>
  <c r="I946" i="1" s="1"/>
  <c r="F530" i="1"/>
  <c r="H530" i="1" s="1"/>
  <c r="I530" i="1" s="1"/>
  <c r="F588" i="1"/>
  <c r="H588" i="1"/>
  <c r="I588" i="1" s="1"/>
  <c r="G1051" i="1"/>
  <c r="E1051" i="1"/>
  <c r="D1052" i="1"/>
  <c r="E811" i="1"/>
  <c r="G811" i="1"/>
  <c r="D812" i="1"/>
  <c r="G2909" i="1"/>
  <c r="E2909" i="1"/>
  <c r="D2910" i="1"/>
  <c r="F855" i="1"/>
  <c r="H855" i="1" s="1"/>
  <c r="I855" i="1" s="1"/>
  <c r="F2504" i="1"/>
  <c r="H2504" i="1" s="1"/>
  <c r="I2504" i="1" s="1"/>
  <c r="H1050" i="1"/>
  <c r="I1050" i="1" s="1"/>
  <c r="F1050" i="1"/>
  <c r="G22" i="1"/>
  <c r="E22" i="1"/>
  <c r="D23" i="1"/>
  <c r="F810" i="1"/>
  <c r="H810" i="1"/>
  <c r="I810" i="1" s="1"/>
  <c r="E1445" i="1"/>
  <c r="G1445" i="1"/>
  <c r="D1446" i="1"/>
  <c r="E2465" i="1"/>
  <c r="G2465" i="1"/>
  <c r="D2466" i="1"/>
  <c r="F2908" i="1"/>
  <c r="H2908" i="1" s="1"/>
  <c r="I2908" i="1" s="1"/>
  <c r="F1444" i="1"/>
  <c r="H1444" i="1"/>
  <c r="I1444" i="1" s="1"/>
  <c r="E1140" i="1"/>
  <c r="G1140" i="1"/>
  <c r="D1141" i="1"/>
  <c r="H21" i="1"/>
  <c r="I21" i="1" s="1"/>
  <c r="F21" i="1"/>
  <c r="G1874" i="1"/>
  <c r="E1874" i="1"/>
  <c r="D1875" i="1"/>
  <c r="E812" i="1" l="1"/>
  <c r="G812" i="1"/>
  <c r="D813" i="1"/>
  <c r="F811" i="1"/>
  <c r="H811" i="1" s="1"/>
  <c r="I811" i="1" s="1"/>
  <c r="F589" i="1"/>
  <c r="H589" i="1" s="1"/>
  <c r="I589" i="1" s="1"/>
  <c r="F2809" i="1"/>
  <c r="H2809" i="1" s="1"/>
  <c r="I2809" i="1" s="1"/>
  <c r="D391" i="1"/>
  <c r="G390" i="1"/>
  <c r="E390" i="1"/>
  <c r="G1052" i="1"/>
  <c r="E1052" i="1"/>
  <c r="D1053" i="1"/>
  <c r="G532" i="1"/>
  <c r="E532" i="1"/>
  <c r="G23" i="1"/>
  <c r="E23" i="1"/>
  <c r="D24" i="1"/>
  <c r="G2506" i="1"/>
  <c r="E2506" i="1"/>
  <c r="D2507" i="1"/>
  <c r="E857" i="1"/>
  <c r="G857" i="1"/>
  <c r="D858" i="1"/>
  <c r="F531" i="1"/>
  <c r="H531" i="1" s="1"/>
  <c r="I531" i="1" s="1"/>
  <c r="G2466" i="1"/>
  <c r="E2466" i="1"/>
  <c r="D2467" i="1"/>
  <c r="H1051" i="1"/>
  <c r="I1051" i="1" s="1"/>
  <c r="F1051" i="1"/>
  <c r="G1141" i="1"/>
  <c r="E1141" i="1"/>
  <c r="D1142" i="1"/>
  <c r="H22" i="1"/>
  <c r="I22" i="1" s="1"/>
  <c r="F22" i="1"/>
  <c r="G2910" i="1"/>
  <c r="E2910" i="1"/>
  <c r="D2911" i="1"/>
  <c r="H2465" i="1"/>
  <c r="I2465" i="1" s="1"/>
  <c r="F2465" i="1"/>
  <c r="F2909" i="1"/>
  <c r="H2909" i="1" s="1"/>
  <c r="I2909" i="1" s="1"/>
  <c r="F2505" i="1"/>
  <c r="H2505" i="1" s="1"/>
  <c r="I2505" i="1" s="1"/>
  <c r="G948" i="1"/>
  <c r="E948" i="1"/>
  <c r="D949" i="1"/>
  <c r="F856" i="1"/>
  <c r="H856" i="1"/>
  <c r="I856" i="1" s="1"/>
  <c r="H1140" i="1"/>
  <c r="I1140" i="1" s="1"/>
  <c r="F1140" i="1"/>
  <c r="E1446" i="1"/>
  <c r="G1446" i="1"/>
  <c r="D1447" i="1"/>
  <c r="H947" i="1"/>
  <c r="I947" i="1" s="1"/>
  <c r="F947" i="1"/>
  <c r="E110" i="1"/>
  <c r="G110" i="1"/>
  <c r="D111" i="1"/>
  <c r="G1875" i="1"/>
  <c r="E1875" i="1"/>
  <c r="D1876" i="1"/>
  <c r="H389" i="1"/>
  <c r="F389" i="1"/>
  <c r="F1874" i="1"/>
  <c r="H1874" i="1" s="1"/>
  <c r="I1874" i="1" s="1"/>
  <c r="F1445" i="1"/>
  <c r="H1445" i="1"/>
  <c r="I1445" i="1" s="1"/>
  <c r="G590" i="1"/>
  <c r="E590" i="1"/>
  <c r="D591" i="1"/>
  <c r="E2810" i="1"/>
  <c r="G2810" i="1"/>
  <c r="D2811" i="1"/>
  <c r="F109" i="1"/>
  <c r="H109" i="1"/>
  <c r="I109" i="1" s="1"/>
  <c r="G591" i="1" l="1"/>
  <c r="E591" i="1"/>
  <c r="D592" i="1"/>
  <c r="H2910" i="1"/>
  <c r="I2910" i="1" s="1"/>
  <c r="F2910" i="1"/>
  <c r="F857" i="1"/>
  <c r="H857" i="1" s="1"/>
  <c r="I857" i="1" s="1"/>
  <c r="H1446" i="1"/>
  <c r="I1446" i="1" s="1"/>
  <c r="F1446" i="1"/>
  <c r="G2467" i="1"/>
  <c r="E2467" i="1"/>
  <c r="D2468" i="1"/>
  <c r="G2507" i="1"/>
  <c r="E2507" i="1"/>
  <c r="D2508" i="1"/>
  <c r="G1053" i="1"/>
  <c r="E1053" i="1"/>
  <c r="D1054" i="1"/>
  <c r="F1875" i="1"/>
  <c r="H1875" i="1" s="1"/>
  <c r="I1875" i="1" s="1"/>
  <c r="G111" i="1"/>
  <c r="E111" i="1"/>
  <c r="D112" i="1"/>
  <c r="H2466" i="1"/>
  <c r="I2466" i="1" s="1"/>
  <c r="F2466" i="1"/>
  <c r="F2506" i="1"/>
  <c r="H2506" i="1" s="1"/>
  <c r="I2506" i="1" s="1"/>
  <c r="F1052" i="1"/>
  <c r="H1052" i="1" s="1"/>
  <c r="I1052" i="1" s="1"/>
  <c r="G2811" i="1"/>
  <c r="E2811" i="1"/>
  <c r="D2812" i="1"/>
  <c r="G1142" i="1"/>
  <c r="E1142" i="1"/>
  <c r="D1143" i="1"/>
  <c r="G24" i="1"/>
  <c r="E24" i="1"/>
  <c r="D25" i="1"/>
  <c r="F390" i="1"/>
  <c r="H390" i="1" s="1"/>
  <c r="F110" i="1"/>
  <c r="H110" i="1" s="1"/>
  <c r="I110" i="1" s="1"/>
  <c r="F2810" i="1"/>
  <c r="H2810" i="1" s="1"/>
  <c r="I2810" i="1" s="1"/>
  <c r="F1141" i="1"/>
  <c r="H1141" i="1" s="1"/>
  <c r="I1141" i="1" s="1"/>
  <c r="F23" i="1"/>
  <c r="H23" i="1" s="1"/>
  <c r="I23" i="1" s="1"/>
  <c r="E813" i="1"/>
  <c r="G813" i="1"/>
  <c r="D814" i="1"/>
  <c r="G858" i="1"/>
  <c r="E858" i="1"/>
  <c r="D859" i="1"/>
  <c r="E391" i="1"/>
  <c r="D392" i="1"/>
  <c r="G391" i="1"/>
  <c r="G949" i="1"/>
  <c r="E949" i="1"/>
  <c r="D950" i="1"/>
  <c r="F590" i="1"/>
  <c r="H590" i="1" s="1"/>
  <c r="I590" i="1" s="1"/>
  <c r="G1876" i="1"/>
  <c r="E1876" i="1"/>
  <c r="D1877" i="1"/>
  <c r="G1447" i="1"/>
  <c r="E1447" i="1"/>
  <c r="D1448" i="1"/>
  <c r="F948" i="1"/>
  <c r="H948" i="1" s="1"/>
  <c r="I948" i="1" s="1"/>
  <c r="E2911" i="1"/>
  <c r="G2911" i="1"/>
  <c r="D2912" i="1"/>
  <c r="F532" i="1"/>
  <c r="H532" i="1" s="1"/>
  <c r="I532" i="1" s="1"/>
  <c r="F812" i="1"/>
  <c r="H812" i="1" s="1"/>
  <c r="I812" i="1" s="1"/>
  <c r="F391" i="1" l="1"/>
  <c r="H391" i="1" s="1"/>
  <c r="E859" i="1"/>
  <c r="G859" i="1"/>
  <c r="D860" i="1"/>
  <c r="G25" i="1"/>
  <c r="E25" i="1"/>
  <c r="D26" i="1"/>
  <c r="F111" i="1"/>
  <c r="H111" i="1" s="1"/>
  <c r="I111" i="1" s="1"/>
  <c r="F2507" i="1"/>
  <c r="H2507" i="1" s="1"/>
  <c r="I2507" i="1" s="1"/>
  <c r="F1876" i="1"/>
  <c r="H1876" i="1" s="1"/>
  <c r="I1876" i="1" s="1"/>
  <c r="G2812" i="1"/>
  <c r="E2812" i="1"/>
  <c r="D2813" i="1"/>
  <c r="F2911" i="1"/>
  <c r="H2911" i="1" s="1"/>
  <c r="I2911" i="1" s="1"/>
  <c r="F858" i="1"/>
  <c r="H858" i="1"/>
  <c r="I858" i="1" s="1"/>
  <c r="F24" i="1"/>
  <c r="H24" i="1" s="1"/>
  <c r="I24" i="1" s="1"/>
  <c r="G2508" i="1"/>
  <c r="E2508" i="1"/>
  <c r="D2509" i="1"/>
  <c r="G950" i="1"/>
  <c r="E950" i="1"/>
  <c r="D951" i="1"/>
  <c r="G1143" i="1"/>
  <c r="E1143" i="1"/>
  <c r="D1144" i="1"/>
  <c r="F2467" i="1"/>
  <c r="H2467" i="1" s="1"/>
  <c r="I2467" i="1" s="1"/>
  <c r="G592" i="1"/>
  <c r="E592" i="1"/>
  <c r="D593" i="1"/>
  <c r="E392" i="1"/>
  <c r="D393" i="1"/>
  <c r="G392" i="1"/>
  <c r="G112" i="1"/>
  <c r="E112" i="1"/>
  <c r="D113" i="1"/>
  <c r="G1448" i="1"/>
  <c r="E1448" i="1"/>
  <c r="D1449" i="1"/>
  <c r="G2468" i="1"/>
  <c r="E2468" i="1"/>
  <c r="D2469" i="1"/>
  <c r="G814" i="1"/>
  <c r="E814" i="1"/>
  <c r="D815" i="1"/>
  <c r="H1142" i="1"/>
  <c r="I1142" i="1" s="1"/>
  <c r="F1142" i="1"/>
  <c r="G1054" i="1"/>
  <c r="E1054" i="1"/>
  <c r="D1055" i="1"/>
  <c r="F591" i="1"/>
  <c r="H591" i="1" s="1"/>
  <c r="I591" i="1" s="1"/>
  <c r="F2811" i="1"/>
  <c r="H2811" i="1" s="1"/>
  <c r="I2811" i="1" s="1"/>
  <c r="F1447" i="1"/>
  <c r="H1447" i="1" s="1"/>
  <c r="I1447" i="1" s="1"/>
  <c r="H949" i="1"/>
  <c r="I949" i="1" s="1"/>
  <c r="F949" i="1"/>
  <c r="E2912" i="1"/>
  <c r="G2912" i="1"/>
  <c r="D2913" i="1"/>
  <c r="G1877" i="1"/>
  <c r="E1877" i="1"/>
  <c r="D1878" i="1"/>
  <c r="H813" i="1"/>
  <c r="I813" i="1" s="1"/>
  <c r="F813" i="1"/>
  <c r="F1053" i="1"/>
  <c r="H1053" i="1" s="1"/>
  <c r="I1053" i="1" s="1"/>
  <c r="G26" i="1" l="1"/>
  <c r="E26" i="1"/>
  <c r="D27" i="1"/>
  <c r="G393" i="1"/>
  <c r="E393" i="1"/>
  <c r="D394" i="1"/>
  <c r="F1143" i="1"/>
  <c r="H1143" i="1" s="1"/>
  <c r="I1143" i="1" s="1"/>
  <c r="F25" i="1"/>
  <c r="H25" i="1" s="1"/>
  <c r="I25" i="1" s="1"/>
  <c r="F2812" i="1"/>
  <c r="H2812" i="1" s="1"/>
  <c r="I2812" i="1" s="1"/>
  <c r="G1878" i="1"/>
  <c r="E1878" i="1"/>
  <c r="F1877" i="1"/>
  <c r="H1877" i="1" s="1"/>
  <c r="I1877" i="1" s="1"/>
  <c r="G1449" i="1"/>
  <c r="E1449" i="1"/>
  <c r="D1450" i="1"/>
  <c r="F392" i="1"/>
  <c r="H392" i="1" s="1"/>
  <c r="H1448" i="1"/>
  <c r="I1448" i="1" s="1"/>
  <c r="F1448" i="1"/>
  <c r="G593" i="1"/>
  <c r="E593" i="1"/>
  <c r="D594" i="1"/>
  <c r="G951" i="1"/>
  <c r="E951" i="1"/>
  <c r="D952" i="1"/>
  <c r="G860" i="1"/>
  <c r="E860" i="1"/>
  <c r="D861" i="1"/>
  <c r="G2913" i="1"/>
  <c r="E2913" i="1"/>
  <c r="D2914" i="1"/>
  <c r="G815" i="1"/>
  <c r="E815" i="1"/>
  <c r="D816" i="1"/>
  <c r="F592" i="1"/>
  <c r="H592" i="1" s="1"/>
  <c r="I592" i="1" s="1"/>
  <c r="F950" i="1"/>
  <c r="H950" i="1" s="1"/>
  <c r="I950" i="1" s="1"/>
  <c r="H1054" i="1"/>
  <c r="I1054" i="1" s="1"/>
  <c r="F1054" i="1"/>
  <c r="F814" i="1"/>
  <c r="H814" i="1" s="1"/>
  <c r="I814" i="1" s="1"/>
  <c r="G113" i="1"/>
  <c r="E113" i="1"/>
  <c r="D114" i="1"/>
  <c r="F859" i="1"/>
  <c r="H859" i="1" s="1"/>
  <c r="I859" i="1" s="1"/>
  <c r="H2468" i="1"/>
  <c r="I2468" i="1" s="1"/>
  <c r="F2468" i="1"/>
  <c r="H2912" i="1"/>
  <c r="I2912" i="1" s="1"/>
  <c r="F2912" i="1"/>
  <c r="H112" i="1"/>
  <c r="I112" i="1" s="1"/>
  <c r="F112" i="1"/>
  <c r="G2509" i="1"/>
  <c r="E2509" i="1"/>
  <c r="D2510" i="1"/>
  <c r="G1144" i="1"/>
  <c r="E1144" i="1"/>
  <c r="D1145" i="1"/>
  <c r="E1055" i="1"/>
  <c r="G1055" i="1"/>
  <c r="G2469" i="1"/>
  <c r="E2469" i="1"/>
  <c r="D2470" i="1"/>
  <c r="F2508" i="1"/>
  <c r="H2508" i="1" s="1"/>
  <c r="I2508" i="1" s="1"/>
  <c r="G2813" i="1"/>
  <c r="E2813" i="1"/>
  <c r="D2814" i="1"/>
  <c r="G1145" i="1" l="1"/>
  <c r="E1145" i="1"/>
  <c r="D1146" i="1"/>
  <c r="F860" i="1"/>
  <c r="H860" i="1" s="1"/>
  <c r="I860" i="1" s="1"/>
  <c r="F2813" i="1"/>
  <c r="H2813" i="1"/>
  <c r="I2813" i="1" s="1"/>
  <c r="H113" i="1"/>
  <c r="I113" i="1" s="1"/>
  <c r="F113" i="1"/>
  <c r="F1878" i="1"/>
  <c r="H1878" i="1" s="1"/>
  <c r="I1878" i="1" s="1"/>
  <c r="G394" i="1"/>
  <c r="E394" i="1"/>
  <c r="D395" i="1"/>
  <c r="F815" i="1"/>
  <c r="H815" i="1" s="1"/>
  <c r="I815" i="1" s="1"/>
  <c r="E952" i="1"/>
  <c r="G952" i="1"/>
  <c r="D953" i="1"/>
  <c r="F393" i="1"/>
  <c r="H393" i="1" s="1"/>
  <c r="F1144" i="1"/>
  <c r="H1144" i="1" s="1"/>
  <c r="I1144" i="1" s="1"/>
  <c r="E2470" i="1"/>
  <c r="G2470" i="1"/>
  <c r="D2471" i="1"/>
  <c r="F951" i="1"/>
  <c r="H951" i="1"/>
  <c r="I951" i="1" s="1"/>
  <c r="G2914" i="1"/>
  <c r="E2914" i="1"/>
  <c r="D2915" i="1"/>
  <c r="G1450" i="1"/>
  <c r="E1450" i="1"/>
  <c r="D1451" i="1"/>
  <c r="G27" i="1"/>
  <c r="E27" i="1"/>
  <c r="D28" i="1"/>
  <c r="F1055" i="1"/>
  <c r="H1055" i="1" s="1"/>
  <c r="I1055" i="1" s="1"/>
  <c r="G861" i="1"/>
  <c r="E861" i="1"/>
  <c r="D862" i="1"/>
  <c r="E816" i="1"/>
  <c r="G816" i="1"/>
  <c r="D817" i="1"/>
  <c r="E2510" i="1"/>
  <c r="G2510" i="1"/>
  <c r="D2511" i="1"/>
  <c r="F2469" i="1"/>
  <c r="H2469" i="1"/>
  <c r="I2469" i="1" s="1"/>
  <c r="F2509" i="1"/>
  <c r="H2509" i="1"/>
  <c r="I2509" i="1" s="1"/>
  <c r="F2913" i="1"/>
  <c r="H2913" i="1" s="1"/>
  <c r="I2913" i="1" s="1"/>
  <c r="G594" i="1"/>
  <c r="E594" i="1"/>
  <c r="D595" i="1"/>
  <c r="H1449" i="1"/>
  <c r="I1449" i="1" s="1"/>
  <c r="F1449" i="1"/>
  <c r="F26" i="1"/>
  <c r="H26" i="1" s="1"/>
  <c r="I26" i="1" s="1"/>
  <c r="E2814" i="1"/>
  <c r="G2814" i="1"/>
  <c r="D2815" i="1"/>
  <c r="G114" i="1"/>
  <c r="E114" i="1"/>
  <c r="D115" i="1"/>
  <c r="F593" i="1"/>
  <c r="H593" i="1" s="1"/>
  <c r="I593" i="1" s="1"/>
  <c r="E2815" i="1" l="1"/>
  <c r="G2815" i="1"/>
  <c r="D2816" i="1"/>
  <c r="F594" i="1"/>
  <c r="H594" i="1"/>
  <c r="I594" i="1" s="1"/>
  <c r="E2511" i="1"/>
  <c r="G2511" i="1"/>
  <c r="D2512" i="1"/>
  <c r="F2470" i="1"/>
  <c r="H2470" i="1"/>
  <c r="I2470" i="1" s="1"/>
  <c r="G395" i="1"/>
  <c r="E395" i="1"/>
  <c r="D396" i="1"/>
  <c r="E817" i="1"/>
  <c r="G817" i="1"/>
  <c r="D818" i="1"/>
  <c r="E28" i="1"/>
  <c r="G28" i="1"/>
  <c r="D29" i="1"/>
  <c r="F394" i="1"/>
  <c r="H394" i="1" s="1"/>
  <c r="E2915" i="1"/>
  <c r="G2915" i="1"/>
  <c r="D2916" i="1"/>
  <c r="F2814" i="1"/>
  <c r="H2814" i="1"/>
  <c r="I2814" i="1" s="1"/>
  <c r="F27" i="1"/>
  <c r="H27" i="1" s="1"/>
  <c r="I27" i="1" s="1"/>
  <c r="F2914" i="1"/>
  <c r="H2914" i="1" s="1"/>
  <c r="I2914" i="1" s="1"/>
  <c r="G115" i="1"/>
  <c r="E115" i="1"/>
  <c r="D116" i="1"/>
  <c r="F816" i="1"/>
  <c r="H816" i="1" s="1"/>
  <c r="I816" i="1" s="1"/>
  <c r="E953" i="1"/>
  <c r="G953" i="1"/>
  <c r="D954" i="1"/>
  <c r="G1146" i="1"/>
  <c r="E1146" i="1"/>
  <c r="D1147" i="1"/>
  <c r="H114" i="1"/>
  <c r="I114" i="1" s="1"/>
  <c r="F114" i="1"/>
  <c r="G862" i="1"/>
  <c r="E862" i="1"/>
  <c r="D863" i="1"/>
  <c r="G1451" i="1"/>
  <c r="E1451" i="1"/>
  <c r="D1452" i="1"/>
  <c r="E2471" i="1"/>
  <c r="G2471" i="1"/>
  <c r="D2472" i="1"/>
  <c r="H1145" i="1"/>
  <c r="I1145" i="1" s="1"/>
  <c r="F1145" i="1"/>
  <c r="F2510" i="1"/>
  <c r="H2510" i="1"/>
  <c r="I2510" i="1" s="1"/>
  <c r="E595" i="1"/>
  <c r="G595" i="1"/>
  <c r="D596" i="1"/>
  <c r="F861" i="1"/>
  <c r="H861" i="1" s="1"/>
  <c r="I861" i="1" s="1"/>
  <c r="F1450" i="1"/>
  <c r="H1450" i="1" s="1"/>
  <c r="I1450" i="1" s="1"/>
  <c r="F952" i="1"/>
  <c r="H952" i="1" s="1"/>
  <c r="I952" i="1" s="1"/>
  <c r="E2512" i="1" l="1"/>
  <c r="G2512" i="1"/>
  <c r="D2513" i="1"/>
  <c r="E2916" i="1"/>
  <c r="G2916" i="1"/>
  <c r="D2917" i="1"/>
  <c r="F1451" i="1"/>
  <c r="H1451" i="1" s="1"/>
  <c r="I1451" i="1" s="1"/>
  <c r="F1146" i="1"/>
  <c r="H1146" i="1" s="1"/>
  <c r="I1146" i="1" s="1"/>
  <c r="F115" i="1"/>
  <c r="H115" i="1" s="1"/>
  <c r="I115" i="1" s="1"/>
  <c r="G818" i="1"/>
  <c r="E818" i="1"/>
  <c r="D819" i="1"/>
  <c r="G863" i="1"/>
  <c r="E863" i="1"/>
  <c r="D864" i="1"/>
  <c r="G954" i="1"/>
  <c r="E954" i="1"/>
  <c r="D955" i="1"/>
  <c r="F2915" i="1"/>
  <c r="H2915" i="1"/>
  <c r="I2915" i="1" s="1"/>
  <c r="F817" i="1"/>
  <c r="H817" i="1" s="1"/>
  <c r="I817" i="1" s="1"/>
  <c r="F2511" i="1"/>
  <c r="H2511" i="1" s="1"/>
  <c r="I2511" i="1" s="1"/>
  <c r="F862" i="1"/>
  <c r="H862" i="1" s="1"/>
  <c r="I862" i="1" s="1"/>
  <c r="G396" i="1"/>
  <c r="E396" i="1"/>
  <c r="D397" i="1"/>
  <c r="E2472" i="1"/>
  <c r="G2472" i="1"/>
  <c r="D2473" i="1"/>
  <c r="F953" i="1"/>
  <c r="H953" i="1" s="1"/>
  <c r="I953" i="1" s="1"/>
  <c r="F395" i="1"/>
  <c r="H395" i="1" s="1"/>
  <c r="E596" i="1"/>
  <c r="G596" i="1"/>
  <c r="D597" i="1"/>
  <c r="E29" i="1"/>
  <c r="G29" i="1"/>
  <c r="D30" i="1"/>
  <c r="G2816" i="1"/>
  <c r="E2816" i="1"/>
  <c r="D2817" i="1"/>
  <c r="F2471" i="1"/>
  <c r="H2471" i="1"/>
  <c r="I2471" i="1" s="1"/>
  <c r="F595" i="1"/>
  <c r="H595" i="1" s="1"/>
  <c r="I595" i="1" s="1"/>
  <c r="G1452" i="1"/>
  <c r="E1452" i="1"/>
  <c r="D1453" i="1"/>
  <c r="E1147" i="1"/>
  <c r="G1147" i="1"/>
  <c r="D1148" i="1"/>
  <c r="G116" i="1"/>
  <c r="E116" i="1"/>
  <c r="D117" i="1"/>
  <c r="F28" i="1"/>
  <c r="H28" i="1"/>
  <c r="I28" i="1" s="1"/>
  <c r="H2815" i="1"/>
  <c r="I2815" i="1" s="1"/>
  <c r="F2815" i="1"/>
  <c r="E819" i="1" l="1"/>
  <c r="G819" i="1"/>
  <c r="D820" i="1"/>
  <c r="F818" i="1"/>
  <c r="H818" i="1"/>
  <c r="I818" i="1" s="1"/>
  <c r="G2917" i="1"/>
  <c r="E2917" i="1"/>
  <c r="D2918" i="1"/>
  <c r="F596" i="1"/>
  <c r="H596" i="1" s="1"/>
  <c r="I596" i="1" s="1"/>
  <c r="F2816" i="1"/>
  <c r="H2816" i="1" s="1"/>
  <c r="I2816" i="1" s="1"/>
  <c r="F1452" i="1"/>
  <c r="H1452" i="1"/>
  <c r="I1452" i="1" s="1"/>
  <c r="G955" i="1"/>
  <c r="E955" i="1"/>
  <c r="D956" i="1"/>
  <c r="F1147" i="1"/>
  <c r="H1147" i="1" s="1"/>
  <c r="I1147" i="1" s="1"/>
  <c r="E1453" i="1"/>
  <c r="G1453" i="1"/>
  <c r="D1454" i="1"/>
  <c r="F116" i="1"/>
  <c r="H116" i="1"/>
  <c r="I116" i="1" s="1"/>
  <c r="F954" i="1"/>
  <c r="H954" i="1" s="1"/>
  <c r="I954" i="1" s="1"/>
  <c r="F2916" i="1"/>
  <c r="H2916" i="1" s="1"/>
  <c r="I2916" i="1" s="1"/>
  <c r="D398" i="1"/>
  <c r="G397" i="1"/>
  <c r="E397" i="1"/>
  <c r="G30" i="1"/>
  <c r="E30" i="1"/>
  <c r="D31" i="1"/>
  <c r="F29" i="1"/>
  <c r="H29" i="1" s="1"/>
  <c r="I29" i="1" s="1"/>
  <c r="E2473" i="1"/>
  <c r="G2473" i="1"/>
  <c r="G2513" i="1"/>
  <c r="E2513" i="1"/>
  <c r="D2514" i="1"/>
  <c r="G2817" i="1"/>
  <c r="E2817" i="1"/>
  <c r="D2818" i="1"/>
  <c r="F396" i="1"/>
  <c r="H396" i="1" s="1"/>
  <c r="E117" i="1"/>
  <c r="G117" i="1"/>
  <c r="D118" i="1"/>
  <c r="E1148" i="1"/>
  <c r="G1148" i="1"/>
  <c r="D1149" i="1"/>
  <c r="G597" i="1"/>
  <c r="E597" i="1"/>
  <c r="D598" i="1"/>
  <c r="E864" i="1"/>
  <c r="G864" i="1"/>
  <c r="F2472" i="1"/>
  <c r="H2472" i="1" s="1"/>
  <c r="I2472" i="1" s="1"/>
  <c r="F863" i="1"/>
  <c r="H863" i="1"/>
  <c r="I863" i="1" s="1"/>
  <c r="H2512" i="1"/>
  <c r="I2512" i="1" s="1"/>
  <c r="F2512" i="1"/>
  <c r="F864" i="1" l="1"/>
  <c r="H864" i="1" s="1"/>
  <c r="I864" i="1" s="1"/>
  <c r="F2513" i="1"/>
  <c r="H2513" i="1" s="1"/>
  <c r="I2513" i="1" s="1"/>
  <c r="F955" i="1"/>
  <c r="H955" i="1" s="1"/>
  <c r="I955" i="1" s="1"/>
  <c r="G2918" i="1"/>
  <c r="E2918" i="1"/>
  <c r="D2919" i="1"/>
  <c r="H597" i="1"/>
  <c r="I597" i="1" s="1"/>
  <c r="F597" i="1"/>
  <c r="G598" i="1"/>
  <c r="E598" i="1"/>
  <c r="D599" i="1"/>
  <c r="F117" i="1"/>
  <c r="H117" i="1" s="1"/>
  <c r="I117" i="1" s="1"/>
  <c r="F397" i="1"/>
  <c r="H397" i="1" s="1"/>
  <c r="F2917" i="1"/>
  <c r="H2917" i="1" s="1"/>
  <c r="I2917" i="1" s="1"/>
  <c r="E1454" i="1"/>
  <c r="G1454" i="1"/>
  <c r="F2473" i="1"/>
  <c r="H2473" i="1" s="1"/>
  <c r="I2473" i="1" s="1"/>
  <c r="D399" i="1"/>
  <c r="G398" i="1"/>
  <c r="E398" i="1"/>
  <c r="G1149" i="1"/>
  <c r="E1149" i="1"/>
  <c r="D1150" i="1"/>
  <c r="E2818" i="1"/>
  <c r="G2818" i="1"/>
  <c r="D2819" i="1"/>
  <c r="F1453" i="1"/>
  <c r="H1453" i="1" s="1"/>
  <c r="I1453" i="1" s="1"/>
  <c r="F2817" i="1"/>
  <c r="H2817" i="1"/>
  <c r="I2817" i="1" s="1"/>
  <c r="G820" i="1"/>
  <c r="E820" i="1"/>
  <c r="D821" i="1"/>
  <c r="F1148" i="1"/>
  <c r="H1148" i="1" s="1"/>
  <c r="I1148" i="1" s="1"/>
  <c r="G31" i="1"/>
  <c r="E31" i="1"/>
  <c r="D32" i="1"/>
  <c r="E118" i="1"/>
  <c r="G118" i="1"/>
  <c r="D119" i="1"/>
  <c r="G2514" i="1"/>
  <c r="E2514" i="1"/>
  <c r="D2515" i="1"/>
  <c r="F30" i="1"/>
  <c r="H30" i="1" s="1"/>
  <c r="I30" i="1" s="1"/>
  <c r="G956" i="1"/>
  <c r="E956" i="1"/>
  <c r="D957" i="1"/>
  <c r="F819" i="1"/>
  <c r="H819" i="1" s="1"/>
  <c r="I819" i="1" s="1"/>
  <c r="G957" i="1" l="1"/>
  <c r="E957" i="1"/>
  <c r="D958" i="1"/>
  <c r="G821" i="1"/>
  <c r="E821" i="1"/>
  <c r="D822" i="1"/>
  <c r="F2918" i="1"/>
  <c r="H2918" i="1" s="1"/>
  <c r="I2918" i="1" s="1"/>
  <c r="G119" i="1"/>
  <c r="E119" i="1"/>
  <c r="D120" i="1"/>
  <c r="F956" i="1"/>
  <c r="H956" i="1" s="1"/>
  <c r="I956" i="1" s="1"/>
  <c r="F820" i="1"/>
  <c r="H820" i="1" s="1"/>
  <c r="I820" i="1" s="1"/>
  <c r="H2818" i="1"/>
  <c r="I2818" i="1" s="1"/>
  <c r="F2818" i="1"/>
  <c r="G599" i="1"/>
  <c r="E599" i="1"/>
  <c r="D600" i="1"/>
  <c r="F1149" i="1"/>
  <c r="H1149" i="1" s="1"/>
  <c r="I1149" i="1" s="1"/>
  <c r="F118" i="1"/>
  <c r="H118" i="1" s="1"/>
  <c r="I118" i="1" s="1"/>
  <c r="F598" i="1"/>
  <c r="H598" i="1" s="1"/>
  <c r="I598" i="1" s="1"/>
  <c r="F31" i="1"/>
  <c r="H31" i="1" s="1"/>
  <c r="I31" i="1" s="1"/>
  <c r="G1150" i="1"/>
  <c r="D1151" i="1"/>
  <c r="E1150" i="1"/>
  <c r="G32" i="1"/>
  <c r="E32" i="1"/>
  <c r="F1454" i="1"/>
  <c r="H1454" i="1" s="1"/>
  <c r="I1454" i="1" s="1"/>
  <c r="G2515" i="1"/>
  <c r="E2515" i="1"/>
  <c r="D2516" i="1"/>
  <c r="F398" i="1"/>
  <c r="H398" i="1" s="1"/>
  <c r="F2514" i="1"/>
  <c r="H2514" i="1" s="1"/>
  <c r="I2514" i="1" s="1"/>
  <c r="G2819" i="1"/>
  <c r="E2819" i="1"/>
  <c r="D2820" i="1"/>
  <c r="E399" i="1"/>
  <c r="D400" i="1"/>
  <c r="G399" i="1"/>
  <c r="E2919" i="1"/>
  <c r="G2919" i="1"/>
  <c r="E400" i="1" l="1"/>
  <c r="D401" i="1"/>
  <c r="G400" i="1"/>
  <c r="F1150" i="1"/>
  <c r="H1150" i="1" s="1"/>
  <c r="I1150" i="1" s="1"/>
  <c r="H399" i="1"/>
  <c r="F399" i="1"/>
  <c r="G2820" i="1"/>
  <c r="E2820" i="1"/>
  <c r="D2821" i="1"/>
  <c r="F2515" i="1"/>
  <c r="H2515" i="1" s="1"/>
  <c r="I2515" i="1" s="1"/>
  <c r="F821" i="1"/>
  <c r="H821" i="1" s="1"/>
  <c r="I821" i="1" s="1"/>
  <c r="G1151" i="1"/>
  <c r="E1151" i="1"/>
  <c r="D1152" i="1"/>
  <c r="F2819" i="1"/>
  <c r="H2819" i="1" s="1"/>
  <c r="I2819" i="1" s="1"/>
  <c r="G600" i="1"/>
  <c r="E600" i="1"/>
  <c r="D601" i="1"/>
  <c r="G2516" i="1"/>
  <c r="E2516" i="1"/>
  <c r="D2517" i="1"/>
  <c r="F599" i="1"/>
  <c r="H599" i="1" s="1"/>
  <c r="I599" i="1" s="1"/>
  <c r="G120" i="1"/>
  <c r="E120" i="1"/>
  <c r="D121" i="1"/>
  <c r="G958" i="1"/>
  <c r="E958" i="1"/>
  <c r="D959" i="1"/>
  <c r="G822" i="1"/>
  <c r="E822" i="1"/>
  <c r="D823" i="1"/>
  <c r="F119" i="1"/>
  <c r="H119" i="1" s="1"/>
  <c r="I119" i="1" s="1"/>
  <c r="F957" i="1"/>
  <c r="H957" i="1" s="1"/>
  <c r="I957" i="1" s="1"/>
  <c r="F2919" i="1"/>
  <c r="H2919" i="1"/>
  <c r="I2919" i="1" s="1"/>
  <c r="F32" i="1"/>
  <c r="H32" i="1" s="1"/>
  <c r="I32" i="1" s="1"/>
  <c r="F958" i="1" l="1"/>
  <c r="H958" i="1" s="1"/>
  <c r="I958" i="1" s="1"/>
  <c r="F2516" i="1"/>
  <c r="H2516" i="1" s="1"/>
  <c r="I2516" i="1" s="1"/>
  <c r="G121" i="1"/>
  <c r="E121" i="1"/>
  <c r="D122" i="1"/>
  <c r="H600" i="1"/>
  <c r="I600" i="1" s="1"/>
  <c r="F600" i="1"/>
  <c r="H822" i="1"/>
  <c r="I822" i="1" s="1"/>
  <c r="F822" i="1"/>
  <c r="F1151" i="1"/>
  <c r="H1151" i="1" s="1"/>
  <c r="I1151" i="1" s="1"/>
  <c r="G2821" i="1"/>
  <c r="E2821" i="1"/>
  <c r="D2822" i="1"/>
  <c r="G401" i="1"/>
  <c r="E401" i="1"/>
  <c r="D402" i="1"/>
  <c r="G601" i="1"/>
  <c r="E601" i="1"/>
  <c r="D602" i="1"/>
  <c r="F120" i="1"/>
  <c r="H120" i="1" s="1"/>
  <c r="I120" i="1" s="1"/>
  <c r="G823" i="1"/>
  <c r="E823" i="1"/>
  <c r="D824" i="1"/>
  <c r="G959" i="1"/>
  <c r="E959" i="1"/>
  <c r="D960" i="1"/>
  <c r="G2517" i="1"/>
  <c r="E2517" i="1"/>
  <c r="D2518" i="1"/>
  <c r="G1152" i="1"/>
  <c r="E1152" i="1"/>
  <c r="D1153" i="1"/>
  <c r="F2820" i="1"/>
  <c r="H2820" i="1" s="1"/>
  <c r="I2820" i="1" s="1"/>
  <c r="F400" i="1"/>
  <c r="H400" i="1"/>
  <c r="F2517" i="1" l="1"/>
  <c r="H2517" i="1" s="1"/>
  <c r="I2517" i="1" s="1"/>
  <c r="F121" i="1"/>
  <c r="H121" i="1" s="1"/>
  <c r="I121" i="1" s="1"/>
  <c r="E960" i="1"/>
  <c r="G960" i="1"/>
  <c r="D961" i="1"/>
  <c r="H601" i="1"/>
  <c r="I601" i="1" s="1"/>
  <c r="F601" i="1"/>
  <c r="E122" i="1"/>
  <c r="G122" i="1"/>
  <c r="D123" i="1"/>
  <c r="G602" i="1"/>
  <c r="E602" i="1"/>
  <c r="D603" i="1"/>
  <c r="F959" i="1"/>
  <c r="H959" i="1" s="1"/>
  <c r="I959" i="1" s="1"/>
  <c r="G1153" i="1"/>
  <c r="E1153" i="1"/>
  <c r="D1154" i="1"/>
  <c r="F1152" i="1"/>
  <c r="H1152" i="1" s="1"/>
  <c r="I1152" i="1" s="1"/>
  <c r="E824" i="1"/>
  <c r="G824" i="1"/>
  <c r="D825" i="1"/>
  <c r="G402" i="1"/>
  <c r="E402" i="1"/>
  <c r="D403" i="1"/>
  <c r="E2822" i="1"/>
  <c r="G2822" i="1"/>
  <c r="D2823" i="1"/>
  <c r="F401" i="1"/>
  <c r="H401" i="1" s="1"/>
  <c r="F2821" i="1"/>
  <c r="H2821" i="1"/>
  <c r="I2821" i="1" s="1"/>
  <c r="F823" i="1"/>
  <c r="H823" i="1" s="1"/>
  <c r="I823" i="1" s="1"/>
  <c r="E2518" i="1"/>
  <c r="G2518" i="1"/>
  <c r="D2519" i="1"/>
  <c r="F824" i="1" l="1"/>
  <c r="H824" i="1" s="1"/>
  <c r="I824" i="1" s="1"/>
  <c r="E603" i="1"/>
  <c r="G603" i="1"/>
  <c r="D604" i="1"/>
  <c r="E961" i="1"/>
  <c r="G961" i="1"/>
  <c r="D962" i="1"/>
  <c r="G2823" i="1"/>
  <c r="E2823" i="1"/>
  <c r="D2824" i="1"/>
  <c r="F602" i="1"/>
  <c r="H602" i="1"/>
  <c r="I602" i="1" s="1"/>
  <c r="H2822" i="1"/>
  <c r="I2822" i="1" s="1"/>
  <c r="F2822" i="1"/>
  <c r="F960" i="1"/>
  <c r="H960" i="1" s="1"/>
  <c r="I960" i="1" s="1"/>
  <c r="E2519" i="1"/>
  <c r="G2519" i="1"/>
  <c r="D2520" i="1"/>
  <c r="F2518" i="1"/>
  <c r="H2518" i="1"/>
  <c r="I2518" i="1" s="1"/>
  <c r="G403" i="1"/>
  <c r="E403" i="1"/>
  <c r="D404" i="1"/>
  <c r="G1154" i="1"/>
  <c r="E1154" i="1"/>
  <c r="D1155" i="1"/>
  <c r="G123" i="1"/>
  <c r="E123" i="1"/>
  <c r="D124" i="1"/>
  <c r="H402" i="1"/>
  <c r="F402" i="1"/>
  <c r="F1153" i="1"/>
  <c r="H1153" i="1" s="1"/>
  <c r="I1153" i="1" s="1"/>
  <c r="F122" i="1"/>
  <c r="H122" i="1" s="1"/>
  <c r="I122" i="1" s="1"/>
  <c r="E825" i="1"/>
  <c r="G825" i="1"/>
  <c r="D826" i="1"/>
  <c r="F123" i="1" l="1"/>
  <c r="H123" i="1" s="1"/>
  <c r="I123" i="1" s="1"/>
  <c r="G826" i="1"/>
  <c r="E826" i="1"/>
  <c r="D827" i="1"/>
  <c r="H403" i="1"/>
  <c r="F403" i="1"/>
  <c r="G962" i="1"/>
  <c r="E962" i="1"/>
  <c r="D963" i="1"/>
  <c r="G124" i="1"/>
  <c r="E124" i="1"/>
  <c r="D125" i="1"/>
  <c r="E604" i="1"/>
  <c r="G604" i="1"/>
  <c r="D605" i="1"/>
  <c r="E1155" i="1"/>
  <c r="G1155" i="1"/>
  <c r="D1156" i="1"/>
  <c r="E2520" i="1"/>
  <c r="G2520" i="1"/>
  <c r="F825" i="1"/>
  <c r="H825" i="1" s="1"/>
  <c r="I825" i="1" s="1"/>
  <c r="H961" i="1"/>
  <c r="I961" i="1" s="1"/>
  <c r="F961" i="1"/>
  <c r="G2824" i="1"/>
  <c r="E2824" i="1"/>
  <c r="D2825" i="1"/>
  <c r="F603" i="1"/>
  <c r="H603" i="1"/>
  <c r="I603" i="1" s="1"/>
  <c r="F2519" i="1"/>
  <c r="H2519" i="1"/>
  <c r="I2519" i="1" s="1"/>
  <c r="F2823" i="1"/>
  <c r="H2823" i="1" s="1"/>
  <c r="I2823" i="1" s="1"/>
  <c r="F1154" i="1"/>
  <c r="H1154" i="1" s="1"/>
  <c r="I1154" i="1" s="1"/>
  <c r="G404" i="1"/>
  <c r="E404" i="1"/>
  <c r="D405" i="1"/>
  <c r="G605" i="1" l="1"/>
  <c r="E605" i="1"/>
  <c r="D606" i="1"/>
  <c r="D406" i="1"/>
  <c r="G405" i="1"/>
  <c r="E405" i="1"/>
  <c r="E125" i="1"/>
  <c r="G125" i="1"/>
  <c r="D126" i="1"/>
  <c r="E827" i="1"/>
  <c r="G827" i="1"/>
  <c r="D828" i="1"/>
  <c r="E2825" i="1"/>
  <c r="G2825" i="1"/>
  <c r="D2826" i="1"/>
  <c r="H2520" i="1"/>
  <c r="I2520" i="1" s="1"/>
  <c r="F2520" i="1"/>
  <c r="F124" i="1"/>
  <c r="H124" i="1"/>
  <c r="I124" i="1" s="1"/>
  <c r="F826" i="1"/>
  <c r="H826" i="1"/>
  <c r="I826" i="1" s="1"/>
  <c r="H404" i="1"/>
  <c r="F404" i="1"/>
  <c r="H604" i="1"/>
  <c r="I604" i="1" s="1"/>
  <c r="F604" i="1"/>
  <c r="F2824" i="1"/>
  <c r="H2824" i="1" s="1"/>
  <c r="I2824" i="1" s="1"/>
  <c r="E1156" i="1"/>
  <c r="G1156" i="1"/>
  <c r="D1157" i="1"/>
  <c r="G963" i="1"/>
  <c r="E963" i="1"/>
  <c r="D964" i="1"/>
  <c r="F1155" i="1"/>
  <c r="H1155" i="1"/>
  <c r="I1155" i="1" s="1"/>
  <c r="F962" i="1"/>
  <c r="H962" i="1" s="1"/>
  <c r="I962" i="1" s="1"/>
  <c r="F963" i="1" l="1"/>
  <c r="H963" i="1" s="1"/>
  <c r="I963" i="1" s="1"/>
  <c r="E2826" i="1"/>
  <c r="G2826" i="1"/>
  <c r="D2827" i="1"/>
  <c r="F125" i="1"/>
  <c r="H125" i="1" s="1"/>
  <c r="I125" i="1" s="1"/>
  <c r="G1157" i="1"/>
  <c r="E1157" i="1"/>
  <c r="D1158" i="1"/>
  <c r="F2825" i="1"/>
  <c r="H2825" i="1" s="1"/>
  <c r="I2825" i="1" s="1"/>
  <c r="F1156" i="1"/>
  <c r="H1156" i="1" s="1"/>
  <c r="I1156" i="1" s="1"/>
  <c r="G828" i="1"/>
  <c r="E828" i="1"/>
  <c r="D829" i="1"/>
  <c r="D407" i="1"/>
  <c r="G406" i="1"/>
  <c r="E406" i="1"/>
  <c r="F405" i="1"/>
  <c r="H405" i="1" s="1"/>
  <c r="G606" i="1"/>
  <c r="E606" i="1"/>
  <c r="D607" i="1"/>
  <c r="F827" i="1"/>
  <c r="H827" i="1" s="1"/>
  <c r="I827" i="1" s="1"/>
  <c r="F605" i="1"/>
  <c r="H605" i="1" s="1"/>
  <c r="I605" i="1" s="1"/>
  <c r="G964" i="1"/>
  <c r="E964" i="1"/>
  <c r="D965" i="1"/>
  <c r="E126" i="1"/>
  <c r="G126" i="1"/>
  <c r="D127" i="1"/>
  <c r="F606" i="1" l="1"/>
  <c r="H606" i="1" s="1"/>
  <c r="I606" i="1" s="1"/>
  <c r="F828" i="1"/>
  <c r="H828" i="1"/>
  <c r="I828" i="1" s="1"/>
  <c r="F964" i="1"/>
  <c r="H964" i="1" s="1"/>
  <c r="I964" i="1" s="1"/>
  <c r="F406" i="1"/>
  <c r="H406" i="1" s="1"/>
  <c r="G127" i="1"/>
  <c r="E127" i="1"/>
  <c r="D128" i="1"/>
  <c r="F2826" i="1"/>
  <c r="H2826" i="1"/>
  <c r="I2826" i="1" s="1"/>
  <c r="G965" i="1"/>
  <c r="E965" i="1"/>
  <c r="D966" i="1"/>
  <c r="G2827" i="1"/>
  <c r="E2827" i="1"/>
  <c r="D2828" i="1"/>
  <c r="E407" i="1"/>
  <c r="D408" i="1"/>
  <c r="G407" i="1"/>
  <c r="G1158" i="1"/>
  <c r="E1158" i="1"/>
  <c r="D1159" i="1"/>
  <c r="F126" i="1"/>
  <c r="H126" i="1" s="1"/>
  <c r="I126" i="1" s="1"/>
  <c r="G607" i="1"/>
  <c r="E607" i="1"/>
  <c r="D608" i="1"/>
  <c r="G829" i="1"/>
  <c r="E829" i="1"/>
  <c r="D830" i="1"/>
  <c r="F1157" i="1"/>
  <c r="H1157" i="1" s="1"/>
  <c r="I1157" i="1" s="1"/>
  <c r="G966" i="1" l="1"/>
  <c r="E966" i="1"/>
  <c r="D967" i="1"/>
  <c r="F965" i="1"/>
  <c r="H965" i="1" s="1"/>
  <c r="I965" i="1" s="1"/>
  <c r="G608" i="1"/>
  <c r="E608" i="1"/>
  <c r="D609" i="1"/>
  <c r="G2828" i="1"/>
  <c r="E2828" i="1"/>
  <c r="D2829" i="1"/>
  <c r="G128" i="1"/>
  <c r="E128" i="1"/>
  <c r="D129" i="1"/>
  <c r="F2827" i="1"/>
  <c r="H2827" i="1" s="1"/>
  <c r="I2827" i="1" s="1"/>
  <c r="F127" i="1"/>
  <c r="H127" i="1" s="1"/>
  <c r="I127" i="1" s="1"/>
  <c r="H829" i="1"/>
  <c r="I829" i="1" s="1"/>
  <c r="F829" i="1"/>
  <c r="F1158" i="1"/>
  <c r="H1158" i="1" s="1"/>
  <c r="I1158" i="1" s="1"/>
  <c r="F607" i="1"/>
  <c r="H607" i="1" s="1"/>
  <c r="I607" i="1" s="1"/>
  <c r="E408" i="1"/>
  <c r="D409" i="1"/>
  <c r="G408" i="1"/>
  <c r="F407" i="1"/>
  <c r="H407" i="1" s="1"/>
  <c r="G830" i="1"/>
  <c r="E830" i="1"/>
  <c r="G1159" i="1"/>
  <c r="E1159" i="1"/>
  <c r="D1160" i="1"/>
  <c r="G609" i="1" l="1"/>
  <c r="E609" i="1"/>
  <c r="D610" i="1"/>
  <c r="F830" i="1"/>
  <c r="H830" i="1" s="1"/>
  <c r="I830" i="1" s="1"/>
  <c r="H608" i="1"/>
  <c r="I608" i="1" s="1"/>
  <c r="F608" i="1"/>
  <c r="G129" i="1"/>
  <c r="E129" i="1"/>
  <c r="D130" i="1"/>
  <c r="H128" i="1"/>
  <c r="I128" i="1" s="1"/>
  <c r="F128" i="1"/>
  <c r="G2829" i="1"/>
  <c r="E2829" i="1"/>
  <c r="D2830" i="1"/>
  <c r="G967" i="1"/>
  <c r="E967" i="1"/>
  <c r="D968" i="1"/>
  <c r="G409" i="1"/>
  <c r="E409" i="1"/>
  <c r="D410" i="1"/>
  <c r="H2828" i="1"/>
  <c r="I2828" i="1" s="1"/>
  <c r="F2828" i="1"/>
  <c r="F966" i="1"/>
  <c r="H966" i="1" s="1"/>
  <c r="I966" i="1" s="1"/>
  <c r="G1160" i="1"/>
  <c r="E1160" i="1"/>
  <c r="D1161" i="1"/>
  <c r="F1159" i="1"/>
  <c r="H1159" i="1" s="1"/>
  <c r="I1159" i="1" s="1"/>
  <c r="F408" i="1"/>
  <c r="H408" i="1"/>
  <c r="E2830" i="1" l="1"/>
  <c r="G2830" i="1"/>
  <c r="G410" i="1"/>
  <c r="E410" i="1"/>
  <c r="D411" i="1"/>
  <c r="G1161" i="1"/>
  <c r="E1161" i="1"/>
  <c r="D1162" i="1"/>
  <c r="F409" i="1"/>
  <c r="H409" i="1"/>
  <c r="G610" i="1"/>
  <c r="E610" i="1"/>
  <c r="D611" i="1"/>
  <c r="F2829" i="1"/>
  <c r="H2829" i="1" s="1"/>
  <c r="I2829" i="1" s="1"/>
  <c r="H1160" i="1"/>
  <c r="I1160" i="1" s="1"/>
  <c r="F1160" i="1"/>
  <c r="E968" i="1"/>
  <c r="G968" i="1"/>
  <c r="G130" i="1"/>
  <c r="E130" i="1"/>
  <c r="D131" i="1"/>
  <c r="F609" i="1"/>
  <c r="H609" i="1" s="1"/>
  <c r="I609" i="1" s="1"/>
  <c r="F967" i="1"/>
  <c r="H967" i="1"/>
  <c r="I967" i="1" s="1"/>
  <c r="H129" i="1"/>
  <c r="I129" i="1" s="1"/>
  <c r="F129" i="1"/>
  <c r="G1162" i="1" l="1"/>
  <c r="E1162" i="1"/>
  <c r="D1163" i="1"/>
  <c r="F1161" i="1"/>
  <c r="H1161" i="1" s="1"/>
  <c r="I1161" i="1" s="1"/>
  <c r="G131" i="1"/>
  <c r="E131" i="1"/>
  <c r="D132" i="1"/>
  <c r="G411" i="1"/>
  <c r="E411" i="1"/>
  <c r="D412" i="1"/>
  <c r="F610" i="1"/>
  <c r="H610" i="1"/>
  <c r="I610" i="1" s="1"/>
  <c r="H410" i="1"/>
  <c r="F410" i="1"/>
  <c r="E611" i="1"/>
  <c r="G611" i="1"/>
  <c r="D612" i="1"/>
  <c r="F968" i="1"/>
  <c r="H968" i="1" s="1"/>
  <c r="I968" i="1" s="1"/>
  <c r="F130" i="1"/>
  <c r="H130" i="1" s="1"/>
  <c r="I130" i="1" s="1"/>
  <c r="F2830" i="1"/>
  <c r="H2830" i="1" s="1"/>
  <c r="I2830" i="1" s="1"/>
  <c r="F611" i="1" l="1"/>
  <c r="H611" i="1" s="1"/>
  <c r="I611" i="1" s="1"/>
  <c r="G132" i="1"/>
  <c r="E132" i="1"/>
  <c r="D133" i="1"/>
  <c r="F131" i="1"/>
  <c r="H131" i="1" s="1"/>
  <c r="I131" i="1" s="1"/>
  <c r="G412" i="1"/>
  <c r="E412" i="1"/>
  <c r="D413" i="1"/>
  <c r="E1163" i="1"/>
  <c r="G1163" i="1"/>
  <c r="D1164" i="1"/>
  <c r="E612" i="1"/>
  <c r="G612" i="1"/>
  <c r="D613" i="1"/>
  <c r="F411" i="1"/>
  <c r="H411" i="1" s="1"/>
  <c r="F1162" i="1"/>
  <c r="H1162" i="1"/>
  <c r="I1162" i="1" s="1"/>
  <c r="F612" i="1" l="1"/>
  <c r="H612" i="1" s="1"/>
  <c r="I612" i="1" s="1"/>
  <c r="F132" i="1"/>
  <c r="H132" i="1"/>
  <c r="I132" i="1" s="1"/>
  <c r="F1163" i="1"/>
  <c r="H1163" i="1"/>
  <c r="I1163" i="1" s="1"/>
  <c r="G613" i="1"/>
  <c r="E613" i="1"/>
  <c r="E1164" i="1"/>
  <c r="G1164" i="1"/>
  <c r="D1165" i="1"/>
  <c r="D414" i="1"/>
  <c r="G413" i="1"/>
  <c r="E413" i="1"/>
  <c r="E133" i="1"/>
  <c r="G133" i="1"/>
  <c r="D134" i="1"/>
  <c r="H412" i="1"/>
  <c r="F412" i="1"/>
  <c r="F613" i="1" l="1"/>
  <c r="H613" i="1" s="1"/>
  <c r="I613" i="1" s="1"/>
  <c r="F133" i="1"/>
  <c r="H133" i="1"/>
  <c r="I133" i="1" s="1"/>
  <c r="F413" i="1"/>
  <c r="H413" i="1" s="1"/>
  <c r="D415" i="1"/>
  <c r="G414" i="1"/>
  <c r="E414" i="1"/>
  <c r="G1165" i="1"/>
  <c r="E1165" i="1"/>
  <c r="D1166" i="1"/>
  <c r="E134" i="1"/>
  <c r="G134" i="1"/>
  <c r="D135" i="1"/>
  <c r="H1164" i="1"/>
  <c r="I1164" i="1" s="1"/>
  <c r="F1164" i="1"/>
  <c r="E415" i="1" l="1"/>
  <c r="D416" i="1"/>
  <c r="G415" i="1"/>
  <c r="F1165" i="1"/>
  <c r="H1165" i="1" s="1"/>
  <c r="I1165" i="1" s="1"/>
  <c r="G135" i="1"/>
  <c r="E135" i="1"/>
  <c r="D136" i="1"/>
  <c r="F134" i="1"/>
  <c r="H134" i="1" s="1"/>
  <c r="I134" i="1" s="1"/>
  <c r="G1166" i="1"/>
  <c r="E1166" i="1"/>
  <c r="D1167" i="1"/>
  <c r="F414" i="1"/>
  <c r="H414" i="1" s="1"/>
  <c r="G136" i="1" l="1"/>
  <c r="E136" i="1"/>
  <c r="D137" i="1"/>
  <c r="F135" i="1"/>
  <c r="H135" i="1" s="1"/>
  <c r="I135" i="1" s="1"/>
  <c r="F1166" i="1"/>
  <c r="H1166" i="1" s="1"/>
  <c r="I1166" i="1" s="1"/>
  <c r="G1167" i="1"/>
  <c r="E1167" i="1"/>
  <c r="D1168" i="1"/>
  <c r="E416" i="1"/>
  <c r="D417" i="1"/>
  <c r="G416" i="1"/>
  <c r="F415" i="1"/>
  <c r="H415" i="1" s="1"/>
  <c r="G417" i="1" l="1"/>
  <c r="E417" i="1"/>
  <c r="D418" i="1"/>
  <c r="F416" i="1"/>
  <c r="H416" i="1"/>
  <c r="G137" i="1"/>
  <c r="E137" i="1"/>
  <c r="D138" i="1"/>
  <c r="G1168" i="1"/>
  <c r="E1168" i="1"/>
  <c r="D1169" i="1"/>
  <c r="F136" i="1"/>
  <c r="H136" i="1" s="1"/>
  <c r="I136" i="1" s="1"/>
  <c r="F1167" i="1"/>
  <c r="H1167" i="1" s="1"/>
  <c r="I1167" i="1" s="1"/>
  <c r="G138" i="1" l="1"/>
  <c r="E138" i="1"/>
  <c r="D139" i="1"/>
  <c r="F137" i="1"/>
  <c r="H137" i="1" s="1"/>
  <c r="I137" i="1" s="1"/>
  <c r="G1169" i="1"/>
  <c r="E1169" i="1"/>
  <c r="D1170" i="1"/>
  <c r="G418" i="1"/>
  <c r="E418" i="1"/>
  <c r="D419" i="1"/>
  <c r="F1168" i="1"/>
  <c r="H1168" i="1" s="1"/>
  <c r="I1168" i="1" s="1"/>
  <c r="F417" i="1"/>
  <c r="H417" i="1"/>
  <c r="G419" i="1" l="1"/>
  <c r="E419" i="1"/>
  <c r="D420" i="1"/>
  <c r="G139" i="1"/>
  <c r="E139" i="1"/>
  <c r="D140" i="1"/>
  <c r="G1170" i="1"/>
  <c r="E1170" i="1"/>
  <c r="D1171" i="1"/>
  <c r="H418" i="1"/>
  <c r="F418" i="1"/>
  <c r="F138" i="1"/>
  <c r="H138" i="1" s="1"/>
  <c r="I138" i="1" s="1"/>
  <c r="F1169" i="1"/>
  <c r="H1169" i="1" s="1"/>
  <c r="I1169" i="1" s="1"/>
  <c r="G140" i="1" l="1"/>
  <c r="E140" i="1"/>
  <c r="D141" i="1"/>
  <c r="F139" i="1"/>
  <c r="H139" i="1" s="1"/>
  <c r="I139" i="1" s="1"/>
  <c r="G420" i="1"/>
  <c r="E420" i="1"/>
  <c r="D421" i="1"/>
  <c r="F1170" i="1"/>
  <c r="H1170" i="1"/>
  <c r="I1170" i="1" s="1"/>
  <c r="F419" i="1"/>
  <c r="H419" i="1" s="1"/>
  <c r="E1171" i="1"/>
  <c r="G1171" i="1"/>
  <c r="D1172" i="1"/>
  <c r="D422" i="1" l="1"/>
  <c r="G421" i="1"/>
  <c r="E421" i="1"/>
  <c r="E141" i="1"/>
  <c r="G141" i="1"/>
  <c r="D142" i="1"/>
  <c r="E1172" i="1"/>
  <c r="G1172" i="1"/>
  <c r="D1173" i="1"/>
  <c r="F420" i="1"/>
  <c r="H420" i="1" s="1"/>
  <c r="F1171" i="1"/>
  <c r="H1171" i="1" s="1"/>
  <c r="I1171" i="1" s="1"/>
  <c r="F140" i="1"/>
  <c r="H140" i="1" s="1"/>
  <c r="I140" i="1" s="1"/>
  <c r="F1172" i="1" l="1"/>
  <c r="H1172" i="1" s="1"/>
  <c r="I1172" i="1" s="1"/>
  <c r="E142" i="1"/>
  <c r="G142" i="1"/>
  <c r="D143" i="1"/>
  <c r="F141" i="1"/>
  <c r="H141" i="1"/>
  <c r="I141" i="1" s="1"/>
  <c r="H421" i="1"/>
  <c r="F421" i="1"/>
  <c r="G1173" i="1"/>
  <c r="D1174" i="1"/>
  <c r="E1173" i="1"/>
  <c r="D423" i="1"/>
  <c r="G422" i="1"/>
  <c r="E422" i="1"/>
  <c r="E423" i="1" l="1"/>
  <c r="D424" i="1"/>
  <c r="G423" i="1"/>
  <c r="G143" i="1"/>
  <c r="E143" i="1"/>
  <c r="D144" i="1"/>
  <c r="F422" i="1"/>
  <c r="H422" i="1" s="1"/>
  <c r="F142" i="1"/>
  <c r="H142" i="1" s="1"/>
  <c r="I142" i="1" s="1"/>
  <c r="H1173" i="1"/>
  <c r="I1173" i="1" s="1"/>
  <c r="F1173" i="1"/>
  <c r="G1174" i="1"/>
  <c r="E1174" i="1"/>
  <c r="D1175" i="1"/>
  <c r="G1175" i="1" l="1"/>
  <c r="E1175" i="1"/>
  <c r="D1176" i="1"/>
  <c r="G144" i="1"/>
  <c r="E144" i="1"/>
  <c r="D145" i="1"/>
  <c r="F143" i="1"/>
  <c r="H143" i="1" s="1"/>
  <c r="I143" i="1" s="1"/>
  <c r="F1174" i="1"/>
  <c r="H1174" i="1" s="1"/>
  <c r="I1174" i="1" s="1"/>
  <c r="E424" i="1"/>
  <c r="D425" i="1"/>
  <c r="G424" i="1"/>
  <c r="F423" i="1"/>
  <c r="H423" i="1" s="1"/>
  <c r="G145" i="1" l="1"/>
  <c r="E145" i="1"/>
  <c r="D146" i="1"/>
  <c r="G425" i="1"/>
  <c r="E425" i="1"/>
  <c r="D426" i="1"/>
  <c r="G1176" i="1"/>
  <c r="E1176" i="1"/>
  <c r="D1177" i="1"/>
  <c r="H144" i="1"/>
  <c r="I144" i="1" s="1"/>
  <c r="F144" i="1"/>
  <c r="F1175" i="1"/>
  <c r="H1175" i="1" s="1"/>
  <c r="I1175" i="1" s="1"/>
  <c r="F424" i="1"/>
  <c r="H424" i="1" s="1"/>
  <c r="F1176" i="1" l="1"/>
  <c r="H1176" i="1" s="1"/>
  <c r="I1176" i="1" s="1"/>
  <c r="G1177" i="1"/>
  <c r="E1177" i="1"/>
  <c r="G426" i="1"/>
  <c r="E426" i="1"/>
  <c r="D427" i="1"/>
  <c r="F425" i="1"/>
  <c r="H425" i="1" s="1"/>
  <c r="H145" i="1"/>
  <c r="I145" i="1" s="1"/>
  <c r="F145" i="1"/>
  <c r="G146" i="1"/>
  <c r="E146" i="1"/>
  <c r="D147" i="1"/>
  <c r="G427" i="1" l="1"/>
  <c r="E427" i="1"/>
  <c r="D428" i="1"/>
  <c r="F1177" i="1"/>
  <c r="H1177" i="1" s="1"/>
  <c r="I1177" i="1" s="1"/>
  <c r="G147" i="1"/>
  <c r="E147" i="1"/>
  <c r="D148" i="1"/>
  <c r="F426" i="1"/>
  <c r="H426" i="1" s="1"/>
  <c r="H146" i="1"/>
  <c r="I146" i="1" s="1"/>
  <c r="F146" i="1"/>
  <c r="F147" i="1" l="1"/>
  <c r="H147" i="1" s="1"/>
  <c r="I147" i="1" s="1"/>
  <c r="G148" i="1"/>
  <c r="E148" i="1"/>
  <c r="D149" i="1"/>
  <c r="G428" i="1"/>
  <c r="E428" i="1"/>
  <c r="D429" i="1"/>
  <c r="F427" i="1"/>
  <c r="H427" i="1" s="1"/>
  <c r="E149" i="1" l="1"/>
  <c r="G149" i="1"/>
  <c r="D150" i="1"/>
  <c r="D430" i="1"/>
  <c r="G429" i="1"/>
  <c r="E429" i="1"/>
  <c r="F148" i="1"/>
  <c r="H148" i="1"/>
  <c r="I148" i="1" s="1"/>
  <c r="F428" i="1"/>
  <c r="H428" i="1" s="1"/>
  <c r="D431" i="1" l="1"/>
  <c r="G430" i="1"/>
  <c r="E430" i="1"/>
  <c r="E150" i="1"/>
  <c r="G150" i="1"/>
  <c r="D151" i="1"/>
  <c r="F429" i="1"/>
  <c r="H429" i="1" s="1"/>
  <c r="F149" i="1"/>
  <c r="H149" i="1" s="1"/>
  <c r="I149" i="1" s="1"/>
  <c r="F150" i="1" l="1"/>
  <c r="H150" i="1" s="1"/>
  <c r="I150" i="1" s="1"/>
  <c r="F430" i="1"/>
  <c r="H430" i="1" s="1"/>
  <c r="G151" i="1"/>
  <c r="E151" i="1"/>
  <c r="D152" i="1"/>
  <c r="E431" i="1"/>
  <c r="D432" i="1"/>
  <c r="G431" i="1"/>
  <c r="F431" i="1" l="1"/>
  <c r="H431" i="1" s="1"/>
  <c r="G152" i="1"/>
  <c r="E152" i="1"/>
  <c r="D153" i="1"/>
  <c r="H151" i="1"/>
  <c r="I151" i="1" s="1"/>
  <c r="F151" i="1"/>
  <c r="E432" i="1"/>
  <c r="D433" i="1"/>
  <c r="G432" i="1"/>
  <c r="F432" i="1" l="1"/>
  <c r="H432" i="1" s="1"/>
  <c r="G153" i="1"/>
  <c r="E153" i="1"/>
  <c r="D154" i="1"/>
  <c r="F152" i="1"/>
  <c r="H152" i="1" s="1"/>
  <c r="I152" i="1" s="1"/>
  <c r="G433" i="1"/>
  <c r="E433" i="1"/>
  <c r="D434" i="1"/>
  <c r="G154" i="1" l="1"/>
  <c r="E154" i="1"/>
  <c r="D155" i="1"/>
  <c r="F433" i="1"/>
  <c r="H433" i="1" s="1"/>
  <c r="H153" i="1"/>
  <c r="I153" i="1" s="1"/>
  <c r="F153" i="1"/>
  <c r="G434" i="1"/>
  <c r="E434" i="1"/>
  <c r="D435" i="1"/>
  <c r="G435" i="1" l="1"/>
  <c r="E435" i="1"/>
  <c r="D436" i="1"/>
  <c r="F154" i="1"/>
  <c r="H154" i="1" s="1"/>
  <c r="I154" i="1" s="1"/>
  <c r="H434" i="1"/>
  <c r="F434" i="1"/>
  <c r="G155" i="1"/>
  <c r="E155" i="1"/>
  <c r="D156" i="1"/>
  <c r="G436" i="1" l="1"/>
  <c r="E436" i="1"/>
  <c r="D437" i="1"/>
  <c r="G156" i="1"/>
  <c r="E156" i="1"/>
  <c r="D157" i="1"/>
  <c r="F435" i="1"/>
  <c r="H435" i="1" s="1"/>
  <c r="F155" i="1"/>
  <c r="H155" i="1" s="1"/>
  <c r="I155" i="1" s="1"/>
  <c r="E157" i="1" l="1"/>
  <c r="G157" i="1"/>
  <c r="D158" i="1"/>
  <c r="F156" i="1"/>
  <c r="H156" i="1" s="1"/>
  <c r="I156" i="1" s="1"/>
  <c r="D438" i="1"/>
  <c r="G437" i="1"/>
  <c r="E437" i="1"/>
  <c r="F436" i="1"/>
  <c r="H436" i="1" s="1"/>
  <c r="F437" i="1" l="1"/>
  <c r="H437" i="1" s="1"/>
  <c r="E158" i="1"/>
  <c r="G158" i="1"/>
  <c r="D159" i="1"/>
  <c r="D439" i="1"/>
  <c r="G438" i="1"/>
  <c r="E438" i="1"/>
  <c r="F157" i="1"/>
  <c r="H157" i="1"/>
  <c r="I157" i="1" s="1"/>
  <c r="E439" i="1" l="1"/>
  <c r="D440" i="1"/>
  <c r="G439" i="1"/>
  <c r="G159" i="1"/>
  <c r="E159" i="1"/>
  <c r="D160" i="1"/>
  <c r="F438" i="1"/>
  <c r="H438" i="1" s="1"/>
  <c r="F158" i="1"/>
  <c r="H158" i="1" s="1"/>
  <c r="I158" i="1" s="1"/>
  <c r="F159" i="1" l="1"/>
  <c r="H159" i="1" s="1"/>
  <c r="I159" i="1" s="1"/>
  <c r="G160" i="1"/>
  <c r="E160" i="1"/>
  <c r="D161" i="1"/>
  <c r="E440" i="1"/>
  <c r="D441" i="1"/>
  <c r="G440" i="1"/>
  <c r="F439" i="1"/>
  <c r="H439" i="1" s="1"/>
  <c r="F440" i="1" l="1"/>
  <c r="H440" i="1" s="1"/>
  <c r="G441" i="1"/>
  <c r="E441" i="1"/>
  <c r="D442" i="1"/>
  <c r="F160" i="1"/>
  <c r="H160" i="1" s="1"/>
  <c r="I160" i="1" s="1"/>
  <c r="G161" i="1"/>
  <c r="E161" i="1"/>
  <c r="D162" i="1"/>
  <c r="F441" i="1" l="1"/>
  <c r="H441" i="1" s="1"/>
  <c r="G442" i="1"/>
  <c r="E442" i="1"/>
  <c r="D443" i="1"/>
  <c r="G162" i="1"/>
  <c r="E162" i="1"/>
  <c r="D163" i="1"/>
  <c r="F161" i="1"/>
  <c r="H161" i="1" s="1"/>
  <c r="I161" i="1" s="1"/>
  <c r="G163" i="1" l="1"/>
  <c r="E163" i="1"/>
  <c r="D164" i="1"/>
  <c r="F162" i="1"/>
  <c r="H162" i="1" s="1"/>
  <c r="I162" i="1" s="1"/>
  <c r="F442" i="1"/>
  <c r="H442" i="1" s="1"/>
  <c r="G443" i="1"/>
  <c r="E443" i="1"/>
  <c r="D444" i="1"/>
  <c r="G164" i="1" l="1"/>
  <c r="E164" i="1"/>
  <c r="D165" i="1"/>
  <c r="F163" i="1"/>
  <c r="H163" i="1" s="1"/>
  <c r="I163" i="1" s="1"/>
  <c r="G444" i="1"/>
  <c r="E444" i="1"/>
  <c r="D445" i="1"/>
  <c r="H443" i="1"/>
  <c r="F443" i="1"/>
  <c r="H444" i="1" l="1"/>
  <c r="F444" i="1"/>
  <c r="E165" i="1"/>
  <c r="G165" i="1"/>
  <c r="D166" i="1"/>
  <c r="D446" i="1"/>
  <c r="G445" i="1"/>
  <c r="E445" i="1"/>
  <c r="F164" i="1"/>
  <c r="H164" i="1" s="1"/>
  <c r="I164" i="1" s="1"/>
  <c r="D447" i="1" l="1"/>
  <c r="G446" i="1"/>
  <c r="E446" i="1"/>
  <c r="E166" i="1"/>
  <c r="G166" i="1"/>
  <c r="D167" i="1"/>
  <c r="F445" i="1"/>
  <c r="H445" i="1" s="1"/>
  <c r="F165" i="1"/>
  <c r="H165" i="1" s="1"/>
  <c r="I165" i="1" s="1"/>
  <c r="E447" i="1" l="1"/>
  <c r="D448" i="1"/>
  <c r="G447" i="1"/>
  <c r="G167" i="1"/>
  <c r="E167" i="1"/>
  <c r="D168" i="1"/>
  <c r="F166" i="1"/>
  <c r="H166" i="1" s="1"/>
  <c r="I166" i="1" s="1"/>
  <c r="H446" i="1"/>
  <c r="F446" i="1"/>
  <c r="G168" i="1" l="1"/>
  <c r="E168" i="1"/>
  <c r="D169" i="1"/>
  <c r="F447" i="1"/>
  <c r="H447" i="1" s="1"/>
  <c r="F167" i="1"/>
  <c r="H167" i="1" s="1"/>
  <c r="I167" i="1" s="1"/>
  <c r="E448" i="1"/>
  <c r="D449" i="1"/>
  <c r="G448" i="1"/>
  <c r="G449" i="1" l="1"/>
  <c r="E449" i="1"/>
  <c r="D450" i="1"/>
  <c r="F168" i="1"/>
  <c r="H168" i="1" s="1"/>
  <c r="I168" i="1" s="1"/>
  <c r="F448" i="1"/>
  <c r="H448" i="1" s="1"/>
  <c r="G169" i="1"/>
  <c r="E169" i="1"/>
  <c r="D170" i="1"/>
  <c r="G170" i="1" l="1"/>
  <c r="E170" i="1"/>
  <c r="D171" i="1"/>
  <c r="F449" i="1"/>
  <c r="H449" i="1"/>
  <c r="F169" i="1"/>
  <c r="H169" i="1" s="1"/>
  <c r="I169" i="1" s="1"/>
  <c r="G450" i="1"/>
  <c r="E450" i="1"/>
  <c r="D451" i="1"/>
  <c r="G451" i="1" l="1"/>
  <c r="E451" i="1"/>
  <c r="D452" i="1"/>
  <c r="F170" i="1"/>
  <c r="H170" i="1" s="1"/>
  <c r="I170" i="1" s="1"/>
  <c r="F450" i="1"/>
  <c r="H450" i="1" s="1"/>
  <c r="G171" i="1"/>
  <c r="E171" i="1"/>
  <c r="D172" i="1"/>
  <c r="G452" i="1" l="1"/>
  <c r="E452" i="1"/>
  <c r="D453" i="1"/>
  <c r="G172" i="1"/>
  <c r="E172" i="1"/>
  <c r="D173" i="1"/>
  <c r="F451" i="1"/>
  <c r="H451" i="1" s="1"/>
  <c r="H171" i="1"/>
  <c r="I171" i="1" s="1"/>
  <c r="F171" i="1"/>
  <c r="E173" i="1" l="1"/>
  <c r="G173" i="1"/>
  <c r="D174" i="1"/>
  <c r="F172" i="1"/>
  <c r="H172" i="1" s="1"/>
  <c r="I172" i="1" s="1"/>
  <c r="D454" i="1"/>
  <c r="G453" i="1"/>
  <c r="E453" i="1"/>
  <c r="H452" i="1"/>
  <c r="F452" i="1"/>
  <c r="F453" i="1" l="1"/>
  <c r="H453" i="1" s="1"/>
  <c r="D455" i="1"/>
  <c r="G454" i="1"/>
  <c r="E454" i="1"/>
  <c r="E174" i="1"/>
  <c r="G174" i="1"/>
  <c r="D175" i="1"/>
  <c r="F173" i="1"/>
  <c r="H173" i="1"/>
  <c r="I173" i="1" s="1"/>
  <c r="F174" i="1" l="1"/>
  <c r="H174" i="1" s="1"/>
  <c r="I174" i="1" s="1"/>
  <c r="H454" i="1"/>
  <c r="F454" i="1"/>
  <c r="G175" i="1"/>
  <c r="E175" i="1"/>
  <c r="D176" i="1"/>
  <c r="E455" i="1"/>
  <c r="D456" i="1"/>
  <c r="G455" i="1"/>
  <c r="G176" i="1" l="1"/>
  <c r="E176" i="1"/>
  <c r="D177" i="1"/>
  <c r="E456" i="1"/>
  <c r="D457" i="1"/>
  <c r="G456" i="1"/>
  <c r="F455" i="1"/>
  <c r="H455" i="1" s="1"/>
  <c r="H175" i="1"/>
  <c r="I175" i="1" s="1"/>
  <c r="F175" i="1"/>
  <c r="G457" i="1" l="1"/>
  <c r="E457" i="1"/>
  <c r="D458" i="1"/>
  <c r="F456" i="1"/>
  <c r="H456" i="1" s="1"/>
  <c r="G177" i="1"/>
  <c r="E177" i="1"/>
  <c r="D178" i="1"/>
  <c r="H176" i="1"/>
  <c r="I176" i="1" s="1"/>
  <c r="F176" i="1"/>
  <c r="G178" i="1" l="1"/>
  <c r="E178" i="1"/>
  <c r="D179" i="1"/>
  <c r="F177" i="1"/>
  <c r="H177" i="1" s="1"/>
  <c r="I177" i="1" s="1"/>
  <c r="G458" i="1"/>
  <c r="E458" i="1"/>
  <c r="D459" i="1"/>
  <c r="F457" i="1"/>
  <c r="H457" i="1" s="1"/>
  <c r="G459" i="1" l="1"/>
  <c r="E459" i="1"/>
  <c r="D460" i="1"/>
  <c r="F458" i="1"/>
  <c r="H458" i="1" s="1"/>
  <c r="G179" i="1"/>
  <c r="E179" i="1"/>
  <c r="D180" i="1"/>
  <c r="H178" i="1"/>
  <c r="I178" i="1" s="1"/>
  <c r="F178" i="1"/>
  <c r="G180" i="1" l="1"/>
  <c r="E180" i="1"/>
  <c r="D181" i="1"/>
  <c r="F179" i="1"/>
  <c r="H179" i="1" s="1"/>
  <c r="I179" i="1" s="1"/>
  <c r="G460" i="1"/>
  <c r="E460" i="1"/>
  <c r="D461" i="1"/>
  <c r="F459" i="1"/>
  <c r="H459" i="1" s="1"/>
  <c r="F460" i="1" l="1"/>
  <c r="H460" i="1" s="1"/>
  <c r="D462" i="1"/>
  <c r="G461" i="1"/>
  <c r="E461" i="1"/>
  <c r="E181" i="1"/>
  <c r="G181" i="1"/>
  <c r="D182" i="1"/>
  <c r="F180" i="1"/>
  <c r="H180" i="1"/>
  <c r="I180" i="1" s="1"/>
  <c r="E182" i="1" l="1"/>
  <c r="G182" i="1"/>
  <c r="D183" i="1"/>
  <c r="H461" i="1"/>
  <c r="F461" i="1"/>
  <c r="F181" i="1"/>
  <c r="H181" i="1" s="1"/>
  <c r="I181" i="1" s="1"/>
  <c r="D463" i="1"/>
  <c r="G462" i="1"/>
  <c r="E462" i="1"/>
  <c r="E463" i="1" l="1"/>
  <c r="D464" i="1"/>
  <c r="G463" i="1"/>
  <c r="G183" i="1"/>
  <c r="E183" i="1"/>
  <c r="D184" i="1"/>
  <c r="F462" i="1"/>
  <c r="H462" i="1" s="1"/>
  <c r="F182" i="1"/>
  <c r="H182" i="1" s="1"/>
  <c r="I182" i="1" s="1"/>
  <c r="G184" i="1" l="1"/>
  <c r="E184" i="1"/>
  <c r="D185" i="1"/>
  <c r="F183" i="1"/>
  <c r="H183" i="1" s="1"/>
  <c r="I183" i="1" s="1"/>
  <c r="E464" i="1"/>
  <c r="D465" i="1"/>
  <c r="G464" i="1"/>
  <c r="F463" i="1"/>
  <c r="H463" i="1" s="1"/>
  <c r="G465" i="1" l="1"/>
  <c r="E465" i="1"/>
  <c r="D466" i="1"/>
  <c r="F464" i="1"/>
  <c r="H464" i="1"/>
  <c r="G185" i="1"/>
  <c r="E185" i="1"/>
  <c r="D186" i="1"/>
  <c r="H184" i="1"/>
  <c r="I184" i="1" s="1"/>
  <c r="F184" i="1"/>
  <c r="F185" i="1" l="1"/>
  <c r="H185" i="1" s="1"/>
  <c r="I185" i="1" s="1"/>
  <c r="G466" i="1"/>
  <c r="E466" i="1"/>
  <c r="D467" i="1"/>
  <c r="G186" i="1"/>
  <c r="E186" i="1"/>
  <c r="D187" i="1"/>
  <c r="F465" i="1"/>
  <c r="H465" i="1" s="1"/>
  <c r="G467" i="1" l="1"/>
  <c r="E467" i="1"/>
  <c r="D468" i="1"/>
  <c r="F466" i="1"/>
  <c r="H466" i="1" s="1"/>
  <c r="G187" i="1"/>
  <c r="E187" i="1"/>
  <c r="D188" i="1"/>
  <c r="H186" i="1"/>
  <c r="I186" i="1" s="1"/>
  <c r="F186" i="1"/>
  <c r="G188" i="1" l="1"/>
  <c r="E188" i="1"/>
  <c r="D189" i="1"/>
  <c r="F187" i="1"/>
  <c r="H187" i="1" s="1"/>
  <c r="I187" i="1" s="1"/>
  <c r="G468" i="1"/>
  <c r="E468" i="1"/>
  <c r="D469" i="1"/>
  <c r="H467" i="1"/>
  <c r="F467" i="1"/>
  <c r="H468" i="1" l="1"/>
  <c r="F468" i="1"/>
  <c r="D470" i="1"/>
  <c r="G469" i="1"/>
  <c r="E469" i="1"/>
  <c r="E189" i="1"/>
  <c r="G189" i="1"/>
  <c r="D190" i="1"/>
  <c r="F188" i="1"/>
  <c r="H188" i="1" s="1"/>
  <c r="I188" i="1" s="1"/>
  <c r="E190" i="1" l="1"/>
  <c r="G190" i="1"/>
  <c r="D191" i="1"/>
  <c r="F189" i="1"/>
  <c r="H189" i="1"/>
  <c r="I189" i="1" s="1"/>
  <c r="F469" i="1"/>
  <c r="H469" i="1" s="1"/>
  <c r="D471" i="1"/>
  <c r="G470" i="1"/>
  <c r="E470" i="1"/>
  <c r="G191" i="1" l="1"/>
  <c r="E191" i="1"/>
  <c r="D192" i="1"/>
  <c r="E471" i="1"/>
  <c r="D472" i="1"/>
  <c r="G471" i="1"/>
  <c r="F470" i="1"/>
  <c r="H470" i="1" s="1"/>
  <c r="H190" i="1"/>
  <c r="I190" i="1" s="1"/>
  <c r="F190" i="1"/>
  <c r="E472" i="1" l="1"/>
  <c r="D473" i="1"/>
  <c r="G472" i="1"/>
  <c r="F471" i="1"/>
  <c r="H471" i="1" s="1"/>
  <c r="G192" i="1"/>
  <c r="E192" i="1"/>
  <c r="D193" i="1"/>
  <c r="F191" i="1"/>
  <c r="H191" i="1" s="1"/>
  <c r="I191" i="1" s="1"/>
  <c r="F192" i="1" l="1"/>
  <c r="H192" i="1" s="1"/>
  <c r="I192" i="1" s="1"/>
  <c r="G473" i="1"/>
  <c r="E473" i="1"/>
  <c r="D474" i="1"/>
  <c r="G193" i="1"/>
  <c r="E193" i="1"/>
  <c r="D194" i="1"/>
  <c r="F472" i="1"/>
  <c r="H472" i="1" s="1"/>
  <c r="F193" i="1" l="1"/>
  <c r="H193" i="1" s="1"/>
  <c r="I193" i="1" s="1"/>
  <c r="G474" i="1"/>
  <c r="E474" i="1"/>
  <c r="D475" i="1"/>
  <c r="F473" i="1"/>
  <c r="H473" i="1" s="1"/>
  <c r="G194" i="1"/>
  <c r="E194" i="1"/>
  <c r="D195" i="1"/>
  <c r="G475" i="1" l="1"/>
  <c r="E475" i="1"/>
  <c r="D476" i="1"/>
  <c r="F474" i="1"/>
  <c r="H474" i="1" s="1"/>
  <c r="G195" i="1"/>
  <c r="E195" i="1"/>
  <c r="D196" i="1"/>
  <c r="H194" i="1"/>
  <c r="I194" i="1" s="1"/>
  <c r="F194" i="1"/>
  <c r="G196" i="1" l="1"/>
  <c r="E196" i="1"/>
  <c r="D197" i="1"/>
  <c r="F195" i="1"/>
  <c r="H195" i="1" s="1"/>
  <c r="I195" i="1" s="1"/>
  <c r="G476" i="1"/>
  <c r="E476" i="1"/>
  <c r="D477" i="1"/>
  <c r="H475" i="1"/>
  <c r="F475" i="1"/>
  <c r="H476" i="1" l="1"/>
  <c r="F476" i="1"/>
  <c r="E197" i="1"/>
  <c r="G197" i="1"/>
  <c r="D198" i="1"/>
  <c r="D478" i="1"/>
  <c r="G477" i="1"/>
  <c r="E477" i="1"/>
  <c r="F196" i="1"/>
  <c r="H196" i="1" s="1"/>
  <c r="I196" i="1" s="1"/>
  <c r="E198" i="1" l="1"/>
  <c r="G198" i="1"/>
  <c r="D199" i="1"/>
  <c r="D479" i="1"/>
  <c r="G478" i="1"/>
  <c r="E478" i="1"/>
  <c r="F197" i="1"/>
  <c r="H197" i="1"/>
  <c r="I197" i="1" s="1"/>
  <c r="H477" i="1"/>
  <c r="F477" i="1"/>
  <c r="H478" i="1" l="1"/>
  <c r="F478" i="1"/>
  <c r="E479" i="1"/>
  <c r="D480" i="1"/>
  <c r="G479" i="1"/>
  <c r="G199" i="1"/>
  <c r="E199" i="1"/>
  <c r="D200" i="1"/>
  <c r="H198" i="1"/>
  <c r="I198" i="1" s="1"/>
  <c r="F198" i="1"/>
  <c r="G200" i="1" l="1"/>
  <c r="E200" i="1"/>
  <c r="D201" i="1"/>
  <c r="F199" i="1"/>
  <c r="H199" i="1" s="1"/>
  <c r="I199" i="1" s="1"/>
  <c r="E480" i="1"/>
  <c r="D481" i="1"/>
  <c r="G480" i="1"/>
  <c r="H479" i="1"/>
  <c r="F479" i="1"/>
  <c r="F480" i="1" l="1"/>
  <c r="H480" i="1" s="1"/>
  <c r="G201" i="1"/>
  <c r="E201" i="1"/>
  <c r="D202" i="1"/>
  <c r="G481" i="1"/>
  <c r="E481" i="1"/>
  <c r="D482" i="1"/>
  <c r="H200" i="1"/>
  <c r="I200" i="1" s="1"/>
  <c r="F200" i="1"/>
  <c r="G482" i="1" l="1"/>
  <c r="E482" i="1"/>
  <c r="D483" i="1"/>
  <c r="F481" i="1"/>
  <c r="H481" i="1"/>
  <c r="F201" i="1"/>
  <c r="H201" i="1" s="1"/>
  <c r="I201" i="1" s="1"/>
  <c r="G202" i="1"/>
  <c r="E202" i="1"/>
  <c r="D203" i="1"/>
  <c r="G483" i="1" l="1"/>
  <c r="E483" i="1"/>
  <c r="D484" i="1"/>
  <c r="F202" i="1"/>
  <c r="H202" i="1" s="1"/>
  <c r="I202" i="1" s="1"/>
  <c r="G203" i="1"/>
  <c r="E203" i="1"/>
  <c r="D204" i="1"/>
  <c r="H482" i="1"/>
  <c r="F482" i="1"/>
  <c r="H203" i="1" l="1"/>
  <c r="I203" i="1" s="1"/>
  <c r="F203" i="1"/>
  <c r="G204" i="1"/>
  <c r="E204" i="1"/>
  <c r="D205" i="1"/>
  <c r="G484" i="1"/>
  <c r="E484" i="1"/>
  <c r="D485" i="1"/>
  <c r="H483" i="1"/>
  <c r="F483" i="1"/>
  <c r="F484" i="1" l="1"/>
  <c r="H484" i="1" s="1"/>
  <c r="E205" i="1"/>
  <c r="G205" i="1"/>
  <c r="D206" i="1"/>
  <c r="F204" i="1"/>
  <c r="H204" i="1" s="1"/>
  <c r="I204" i="1" s="1"/>
  <c r="D486" i="1"/>
  <c r="G485" i="1"/>
  <c r="E485" i="1"/>
  <c r="E206" i="1" l="1"/>
  <c r="G206" i="1"/>
  <c r="D207" i="1"/>
  <c r="F205" i="1"/>
  <c r="H205" i="1" s="1"/>
  <c r="I205" i="1" s="1"/>
  <c r="F485" i="1"/>
  <c r="H485" i="1" s="1"/>
  <c r="D487" i="1"/>
  <c r="G486" i="1"/>
  <c r="E486" i="1"/>
  <c r="E487" i="1" l="1"/>
  <c r="D488" i="1"/>
  <c r="G487" i="1"/>
  <c r="G207" i="1"/>
  <c r="E207" i="1"/>
  <c r="D208" i="1"/>
  <c r="F486" i="1"/>
  <c r="H486" i="1" s="1"/>
  <c r="F206" i="1"/>
  <c r="H206" i="1" s="1"/>
  <c r="I206" i="1" s="1"/>
  <c r="G208" i="1" l="1"/>
  <c r="E208" i="1"/>
  <c r="D209" i="1"/>
  <c r="E488" i="1"/>
  <c r="D489" i="1"/>
  <c r="G488" i="1"/>
  <c r="F207" i="1"/>
  <c r="H207" i="1" s="1"/>
  <c r="I207" i="1" s="1"/>
  <c r="F487" i="1"/>
  <c r="H487" i="1" s="1"/>
  <c r="G489" i="1" l="1"/>
  <c r="E489" i="1"/>
  <c r="D490" i="1"/>
  <c r="F488" i="1"/>
  <c r="H488" i="1" s="1"/>
  <c r="G209" i="1"/>
  <c r="E209" i="1"/>
  <c r="D210" i="1"/>
  <c r="F208" i="1"/>
  <c r="H208" i="1" s="1"/>
  <c r="I208" i="1" s="1"/>
  <c r="G210" i="1" l="1"/>
  <c r="E210" i="1"/>
  <c r="D211" i="1"/>
  <c r="F209" i="1"/>
  <c r="H209" i="1" s="1"/>
  <c r="I209" i="1" s="1"/>
  <c r="G490" i="1"/>
  <c r="E490" i="1"/>
  <c r="D491" i="1"/>
  <c r="F489" i="1"/>
  <c r="H489" i="1"/>
  <c r="F490" i="1" l="1"/>
  <c r="H490" i="1" s="1"/>
  <c r="G491" i="1"/>
  <c r="E491" i="1"/>
  <c r="D492" i="1"/>
  <c r="G211" i="1"/>
  <c r="E211" i="1"/>
  <c r="D212" i="1"/>
  <c r="F210" i="1"/>
  <c r="H210" i="1" s="1"/>
  <c r="I210" i="1" s="1"/>
  <c r="F211" i="1" l="1"/>
  <c r="H211" i="1" s="1"/>
  <c r="I211" i="1" s="1"/>
  <c r="G492" i="1"/>
  <c r="E492" i="1"/>
  <c r="F491" i="1"/>
  <c r="H491" i="1" s="1"/>
  <c r="G212" i="1"/>
  <c r="E212" i="1"/>
  <c r="D213" i="1"/>
  <c r="F212" i="1" l="1"/>
  <c r="H212" i="1"/>
  <c r="I212" i="1" s="1"/>
  <c r="F492" i="1"/>
  <c r="H492" i="1" s="1"/>
  <c r="E213" i="1"/>
  <c r="G213" i="1"/>
  <c r="D214" i="1"/>
  <c r="E214" i="1" l="1"/>
  <c r="G214" i="1"/>
  <c r="D215" i="1"/>
  <c r="F213" i="1"/>
  <c r="H213" i="1" s="1"/>
  <c r="I213" i="1" s="1"/>
  <c r="G215" i="1" l="1"/>
  <c r="E215" i="1"/>
  <c r="D216" i="1"/>
  <c r="F214" i="1"/>
  <c r="H214" i="1" s="1"/>
  <c r="I214" i="1" s="1"/>
  <c r="G216" i="1" l="1"/>
  <c r="E216" i="1"/>
  <c r="D217" i="1"/>
  <c r="F215" i="1"/>
  <c r="H215" i="1" s="1"/>
  <c r="I215" i="1" s="1"/>
  <c r="G217" i="1" l="1"/>
  <c r="E217" i="1"/>
  <c r="D218" i="1"/>
  <c r="F216" i="1"/>
  <c r="H216" i="1" s="1"/>
  <c r="I216" i="1" s="1"/>
  <c r="G218" i="1" l="1"/>
  <c r="E218" i="1"/>
  <c r="D219" i="1"/>
  <c r="F217" i="1"/>
  <c r="H217" i="1" s="1"/>
  <c r="I217" i="1" s="1"/>
  <c r="G219" i="1" l="1"/>
  <c r="E219" i="1"/>
  <c r="D220" i="1"/>
  <c r="F218" i="1"/>
  <c r="H218" i="1" s="1"/>
  <c r="I218" i="1" s="1"/>
  <c r="G220" i="1" l="1"/>
  <c r="E220" i="1"/>
  <c r="D221" i="1"/>
  <c r="F219" i="1"/>
  <c r="H219" i="1" s="1"/>
  <c r="I219" i="1" s="1"/>
  <c r="E221" i="1" l="1"/>
  <c r="G221" i="1"/>
  <c r="D222" i="1"/>
  <c r="F220" i="1"/>
  <c r="H220" i="1" s="1"/>
  <c r="I220" i="1" s="1"/>
  <c r="E222" i="1" l="1"/>
  <c r="G222" i="1"/>
  <c r="D223" i="1"/>
  <c r="F221" i="1"/>
  <c r="H221" i="1"/>
  <c r="I221" i="1" s="1"/>
  <c r="G223" i="1" l="1"/>
  <c r="E223" i="1"/>
  <c r="D224" i="1"/>
  <c r="F222" i="1"/>
  <c r="H222" i="1" s="1"/>
  <c r="I222" i="1" s="1"/>
  <c r="G224" i="1" l="1"/>
  <c r="E224" i="1"/>
  <c r="D225" i="1"/>
  <c r="F223" i="1"/>
  <c r="H223" i="1" s="1"/>
  <c r="I223" i="1" s="1"/>
  <c r="G225" i="1" l="1"/>
  <c r="E225" i="1"/>
  <c r="D226" i="1"/>
  <c r="F224" i="1"/>
  <c r="H224" i="1" s="1"/>
  <c r="I224" i="1" s="1"/>
  <c r="G226" i="1" l="1"/>
  <c r="E226" i="1"/>
  <c r="F225" i="1"/>
  <c r="H225" i="1" s="1"/>
  <c r="I225" i="1" s="1"/>
  <c r="F226" i="1" l="1"/>
  <c r="H226" i="1" s="1"/>
  <c r="I226" i="1" s="1"/>
</calcChain>
</file>

<file path=xl/sharedStrings.xml><?xml version="1.0" encoding="utf-8"?>
<sst xmlns="http://schemas.openxmlformats.org/spreadsheetml/2006/main" count="87373" uniqueCount="21432">
  <si>
    <t>ID Compass Issuer</t>
  </si>
  <si>
    <t>Asset class</t>
  </si>
  <si>
    <t>id consecutivo</t>
  </si>
  <si>
    <t>aux1</t>
  </si>
  <si>
    <t>aux2</t>
  </si>
  <si>
    <t>aux3</t>
  </si>
  <si>
    <t>aux text</t>
  </si>
  <si>
    <t>Compass Security ID</t>
  </si>
  <si>
    <t>TICKER</t>
  </si>
  <si>
    <t>Local ID</t>
  </si>
  <si>
    <t>ISIN</t>
  </si>
  <si>
    <t>FIGI</t>
  </si>
  <si>
    <t>SEDOL</t>
  </si>
  <si>
    <t>ID_BB_UNIQUE</t>
  </si>
  <si>
    <t>(UD_COMPASS_ISSUER)U6459351409087217776</t>
  </si>
  <si>
    <t>ISSUER</t>
  </si>
  <si>
    <t>LONG_COMP_NAME</t>
  </si>
  <si>
    <t>SECURITY_TYP</t>
  </si>
  <si>
    <t>GICS_SECTOR_NAME</t>
  </si>
  <si>
    <t>GICS_INDUSTRY_NAME</t>
  </si>
  <si>
    <t>GICS_INDUSTRY_GROUP_NAME</t>
  </si>
  <si>
    <t>GICS_SUB_INDUSTRY_NAME</t>
  </si>
  <si>
    <t>BICS_LEVEL_1_SECTOR_NAME</t>
  </si>
  <si>
    <t>BICS_LEVEL_2_INDUSTRY_GROUP_NAME</t>
  </si>
  <si>
    <t>BICS_LEVEL_3_INDUSTRY_NAME</t>
  </si>
  <si>
    <t xml:space="preserve"> ON Tarjeta Actual II </t>
  </si>
  <si>
    <t>ACTUAR</t>
  </si>
  <si>
    <t>ARACAL050025</t>
  </si>
  <si>
    <t>BBG004LHPS74</t>
  </si>
  <si>
    <t>COEJ6865608</t>
  </si>
  <si>
    <t>Argentina</t>
  </si>
  <si>
    <t>Actual SA</t>
  </si>
  <si>
    <t>ACTUAL SA</t>
  </si>
  <si>
    <t>DOMESTIC</t>
  </si>
  <si>
    <t>#N/A Field Not Applicable</t>
  </si>
  <si>
    <t>Financials</t>
  </si>
  <si>
    <t>Consumer Finance</t>
  </si>
  <si>
    <t>#N/A Invalid Field</t>
  </si>
  <si>
    <t xml:space="preserve"> ON PYME Actual I </t>
  </si>
  <si>
    <t>ARACAL050017</t>
  </si>
  <si>
    <t>BBG004LHNB73</t>
  </si>
  <si>
    <t>COEJ6865152</t>
  </si>
  <si>
    <t xml:space="preserve"> ON PYME Actual III </t>
  </si>
  <si>
    <t>ARACAL050033</t>
  </si>
  <si>
    <t>BBG007KCG1C2</t>
  </si>
  <si>
    <t>COEK6154695</t>
  </si>
  <si>
    <t xml:space="preserve"> FF Tarjeta Actual XIII A </t>
  </si>
  <si>
    <t>AREQUI6000O1</t>
  </si>
  <si>
    <t>#N/A Invalid Security</t>
  </si>
  <si>
    <t xml:space="preserve"> FF Tarjeta Actual XV A </t>
  </si>
  <si>
    <t>AREQUI600556</t>
  </si>
  <si>
    <t xml:space="preserve"> FF Tarjeta Actual XVI A </t>
  </si>
  <si>
    <t>AREQUI6005I2</t>
  </si>
  <si>
    <t xml:space="preserve"> FF Tarjeta Actual XVIII B (Pyme) </t>
  </si>
  <si>
    <t>AREQUI6008N6</t>
  </si>
  <si>
    <t xml:space="preserve"> FF Tarjeta Actual XVIII A (Pyme) (TJ18A) </t>
  </si>
  <si>
    <t>AREQUI6008M8</t>
  </si>
  <si>
    <t xml:space="preserve"> FF Tarjeta Actual XIX B (Pymes) </t>
  </si>
  <si>
    <t>AREQUI600A41</t>
  </si>
  <si>
    <t xml:space="preserve"> FF TARJETA ACTUAL S. 20 VDF B </t>
  </si>
  <si>
    <t>AREQUI600B99</t>
  </si>
  <si>
    <t xml:space="preserve"> FF Tarjeta Actual XXI VDF B (Pymes) </t>
  </si>
  <si>
    <t>AREQUI600CA6</t>
  </si>
  <si>
    <t xml:space="preserve"> FF Tarjeta Actual XXII B (Pyme) </t>
  </si>
  <si>
    <t>AREQUI600DI7</t>
  </si>
  <si>
    <t xml:space="preserve"> FF TARJETA ACTUAL SERIE XXIII VDF B </t>
  </si>
  <si>
    <t>AREQUI600G29</t>
  </si>
  <si>
    <t xml:space="preserve"> ON Pymes Actual Serie VI Clase I </t>
  </si>
  <si>
    <t>ARACAL560031</t>
  </si>
  <si>
    <t>BBG00J2K1SG1</t>
  </si>
  <si>
    <t>COAP7402765</t>
  </si>
  <si>
    <t xml:space="preserve"> ON Pymes Actual Serie VI Clase II </t>
  </si>
  <si>
    <t>ARACAL560049</t>
  </si>
  <si>
    <t>BBG00J2K2990</t>
  </si>
  <si>
    <t>COAP7402864</t>
  </si>
  <si>
    <t xml:space="preserve"> FF Tarjeta Actual Serie XXIV A (Pyme) </t>
  </si>
  <si>
    <t>AREQUI600HF4</t>
  </si>
  <si>
    <t xml:space="preserve"> FF Tarjeta Actual Serie XXIV B (Pyme) </t>
  </si>
  <si>
    <t>AREQUI600HB3</t>
  </si>
  <si>
    <t xml:space="preserve"> ON TARJETA ACTUAL SERIE 7 </t>
  </si>
  <si>
    <t>ARACAL560056</t>
  </si>
  <si>
    <t xml:space="preserve"> FF TARJETA ACTUAL S 25 VDF B </t>
  </si>
  <si>
    <t>TARJA</t>
  </si>
  <si>
    <t>AREQUI600J34</t>
  </si>
  <si>
    <t>Tarjeta Actual</t>
  </si>
  <si>
    <t>Fideicomiso Financiero Tarjeta Actual XXV</t>
  </si>
  <si>
    <t>ABS Other</t>
  </si>
  <si>
    <t xml:space="preserve"> FF Tarjeta Actual XXVI A (Pyme) </t>
  </si>
  <si>
    <t>AREQUI600JP9</t>
  </si>
  <si>
    <t>BBG00MGD9014</t>
  </si>
  <si>
    <t>MG!!02I724</t>
  </si>
  <si>
    <t>Fideicomiso Financiero Tarjeta Actual XXVI</t>
  </si>
  <si>
    <t xml:space="preserve"> FF Tarjeta Actual XXVI B (Pyme) </t>
  </si>
  <si>
    <t>AREQUI600JQ7</t>
  </si>
  <si>
    <t>BBG00MGD9032</t>
  </si>
  <si>
    <t>MG!!02I725</t>
  </si>
  <si>
    <t xml:space="preserve"> ON Pyme Tarjeta Actual VIII </t>
  </si>
  <si>
    <t>ARACAL560064</t>
  </si>
  <si>
    <t>BBG00M65P9H8</t>
  </si>
  <si>
    <t>COAU8548672</t>
  </si>
  <si>
    <t xml:space="preserve"> FF Tarjeta Actual XXVII A (Pyme) </t>
  </si>
  <si>
    <t>AREQUI600LC3</t>
  </si>
  <si>
    <t>BBG00MJMZ6Z2</t>
  </si>
  <si>
    <t>MG!!02I9A9</t>
  </si>
  <si>
    <t>Fideicomiso Financiero Tarjeta Actual XXVII</t>
  </si>
  <si>
    <t xml:space="preserve"> FF Tarjeta Actual XXVII B (Pyme) </t>
  </si>
  <si>
    <t>AREQUI600LD1</t>
  </si>
  <si>
    <t>BBG00MJMZ717</t>
  </si>
  <si>
    <t>MG!!02I9AA</t>
  </si>
  <si>
    <t>ON PyME Actual S09 C1</t>
  </si>
  <si>
    <t>ARACAL560072</t>
  </si>
  <si>
    <t>ON PyME Actual S09 C2</t>
  </si>
  <si>
    <t>ARACAL560080</t>
  </si>
  <si>
    <t>FF Tarjeta Actual S29 Clase A</t>
  </si>
  <si>
    <t>AREQUI600O37</t>
  </si>
  <si>
    <t>FF Tarjeta Actual S28 Clase B</t>
  </si>
  <si>
    <t>AREQUI600MI8</t>
  </si>
  <si>
    <t>FF Tarjeta Actual S29 Clase B</t>
  </si>
  <si>
    <t>AREQUI600O45</t>
  </si>
  <si>
    <t>FF Tarjeta Actual S25 Clase A</t>
  </si>
  <si>
    <t>AREQUI600J26</t>
  </si>
  <si>
    <t>FF Tarjeta Actual S28 Clase A</t>
  </si>
  <si>
    <t>AREQUI600MH0</t>
  </si>
  <si>
    <t>AGRO US</t>
  </si>
  <si>
    <t>AGRO</t>
  </si>
  <si>
    <t>LU0584671464</t>
  </si>
  <si>
    <t>BBG001DCNPK3</t>
  </si>
  <si>
    <t>B65BNQ6</t>
  </si>
  <si>
    <t>EQ0000000016548603</t>
  </si>
  <si>
    <t>Adecoagro SA</t>
  </si>
  <si>
    <t>Common Stock</t>
  </si>
  <si>
    <t>Consumer Staples</t>
  </si>
  <si>
    <t>Food Products</t>
  </si>
  <si>
    <t>Food, Beverage &amp; Tobacco</t>
  </si>
  <si>
    <t>Packaged Foods &amp; Meats</t>
  </si>
  <si>
    <t>Consumer Products</t>
  </si>
  <si>
    <t>Agricultural Producers</t>
  </si>
  <si>
    <t>AGRO 6 09/21/27</t>
  </si>
  <si>
    <t>USL00849AA47</t>
  </si>
  <si>
    <t>BBG00HMWRZD6</t>
  </si>
  <si>
    <t>BF97NF2</t>
  </si>
  <si>
    <t>COAP0535512</t>
  </si>
  <si>
    <t>ADECOAGRO SA</t>
  </si>
  <si>
    <t>EURO-DOLLAR</t>
  </si>
  <si>
    <t>Food &amp; Beverage</t>
  </si>
  <si>
    <t>#N/A N/A</t>
  </si>
  <si>
    <t xml:space="preserve"> ON AEROPUERTOS ARGENTINA 2000 (OAEA1) </t>
  </si>
  <si>
    <t>AEROAR</t>
  </si>
  <si>
    <t>ARAEAR050019</t>
  </si>
  <si>
    <t>BBG00003FQL5</t>
  </si>
  <si>
    <t>BMH0NB8</t>
  </si>
  <si>
    <t>COEI2287163</t>
  </si>
  <si>
    <t>Aeropuertos Argentina 2000 SA</t>
  </si>
  <si>
    <t>AEROPUERTOS ARGENT 2000</t>
  </si>
  <si>
    <t>Industrials</t>
  </si>
  <si>
    <t>Transportation &amp; Logistics</t>
  </si>
  <si>
    <t xml:space="preserve"> ON AA 2000 01DEC2020 (OAEY1) </t>
  </si>
  <si>
    <t>USP0092MAD58</t>
  </si>
  <si>
    <t>BBG001BP8W73</t>
  </si>
  <si>
    <t>B54DM03</t>
  </si>
  <si>
    <t>COEI5158841</t>
  </si>
  <si>
    <t>AEROAR 6 ⅞ 02/01/27</t>
  </si>
  <si>
    <t>USP0092MAE32</t>
  </si>
  <si>
    <t>BBG00FWTQXG9</t>
  </si>
  <si>
    <t>BYP2NS7</t>
  </si>
  <si>
    <t>COAM3428779</t>
  </si>
  <si>
    <t>AES 7 ¾ 02/02/24</t>
  </si>
  <si>
    <t>AES</t>
  </si>
  <si>
    <t>USP1000CAA29</t>
  </si>
  <si>
    <t>BBG00FVVBFN2</t>
  </si>
  <si>
    <t>BDBRSB7</t>
  </si>
  <si>
    <t>COAM2938323</t>
  </si>
  <si>
    <t>AES Argentina Generacion SA</t>
  </si>
  <si>
    <t>AES ARGENTINA GENERACION</t>
  </si>
  <si>
    <t>Utilities</t>
  </si>
  <si>
    <t>Power Generation</t>
  </si>
  <si>
    <t xml:space="preserve"> ON Pyme CNV Gara. Agro Ganadera Vidoret II </t>
  </si>
  <si>
    <t>ARAGAV560027</t>
  </si>
  <si>
    <t>Agro Ganadera Vidoret</t>
  </si>
  <si>
    <t xml:space="preserve"> ON PYME AGRO TRANSPORTES </t>
  </si>
  <si>
    <t>ARAGES050012</t>
  </si>
  <si>
    <t>Agro Transportes</t>
  </si>
  <si>
    <t xml:space="preserve"> ON Agrofina Clase V </t>
  </si>
  <si>
    <t>AGFIAR</t>
  </si>
  <si>
    <t>ARAGRF560077</t>
  </si>
  <si>
    <t>BBG00FVVBR47</t>
  </si>
  <si>
    <t>COAM2938661</t>
  </si>
  <si>
    <t>Agrofina SA</t>
  </si>
  <si>
    <t>AGROFINA</t>
  </si>
  <si>
    <t>Materials</t>
  </si>
  <si>
    <t>Chemicals</t>
  </si>
  <si>
    <t xml:space="preserve"> FF Agrofina XVIII A (Pyme) </t>
  </si>
  <si>
    <t>ARBVAL601KN5</t>
  </si>
  <si>
    <t>ON Agrofina C7</t>
  </si>
  <si>
    <t>ARAGRF5600A9</t>
  </si>
  <si>
    <t>AGRO AR</t>
  </si>
  <si>
    <t>ARAGRO010015</t>
  </si>
  <si>
    <t>BBG000BZRL21</t>
  </si>
  <si>
    <t>EQ0015942600001000</t>
  </si>
  <si>
    <t>Agrometal SA</t>
  </si>
  <si>
    <t>Machinery</t>
  </si>
  <si>
    <t>Capital Goods</t>
  </si>
  <si>
    <t>Agricultural &amp; Farm Machinery</t>
  </si>
  <si>
    <t>Agricultural Machinery</t>
  </si>
  <si>
    <t>AGUSAN 6 ⅝ 02/01/23</t>
  </si>
  <si>
    <t>AGUSAN</t>
  </si>
  <si>
    <t>XS1763161012</t>
  </si>
  <si>
    <t>BBG00JS9FX45</t>
  </si>
  <si>
    <t>BFY0Z50</t>
  </si>
  <si>
    <t>COAQ8505242</t>
  </si>
  <si>
    <t>Agua y Saneamientos Argentinos</t>
  </si>
  <si>
    <t>AGUA Y SANEAMIENTOS ARG</t>
  </si>
  <si>
    <t>Agua y Saneamientos Argentinos SA</t>
  </si>
  <si>
    <t xml:space="preserve"> ON Pyme Algabo S.I C.I (Inc. K - Com. 4570) </t>
  </si>
  <si>
    <t>ALGABO</t>
  </si>
  <si>
    <t>ARALGA560011</t>
  </si>
  <si>
    <t>BBG009Y5VD99</t>
  </si>
  <si>
    <t>COUV7702003</t>
  </si>
  <si>
    <t>Algabo SA</t>
  </si>
  <si>
    <t xml:space="preserve"> ON PYME ALGABO SERIE 3 </t>
  </si>
  <si>
    <t>ARALGA560037</t>
  </si>
  <si>
    <t>BBG00G5HFGR0</t>
  </si>
  <si>
    <t>COAM7824783</t>
  </si>
  <si>
    <t xml:space="preserve"> ON Pymes Alianza Semillas III </t>
  </si>
  <si>
    <t>ARALSE560013</t>
  </si>
  <si>
    <t>Alianza</t>
  </si>
  <si>
    <t>ON PyME Alianza Semillas S5</t>
  </si>
  <si>
    <t>ARALSE560039</t>
  </si>
  <si>
    <t>ALUA AR</t>
  </si>
  <si>
    <t>ALUA</t>
  </si>
  <si>
    <t>ARALUA010258</t>
  </si>
  <si>
    <t>BBG000FH79K6</t>
  </si>
  <si>
    <t>EQ0000000008276662</t>
  </si>
  <si>
    <t>Aluar Aluminio Argentino SAIC</t>
  </si>
  <si>
    <t>Metals &amp; Mining</t>
  </si>
  <si>
    <t>Aluminum</t>
  </si>
  <si>
    <t>Base Metals</t>
  </si>
  <si>
    <t>ON Aluar Serie 1</t>
  </si>
  <si>
    <t>ARALUA560013</t>
  </si>
  <si>
    <t xml:space="preserve"> ON Alvarez Hnos. (Pyme) </t>
  </si>
  <si>
    <t>ARALVA050097</t>
  </si>
  <si>
    <t>Alvarez Hnos</t>
  </si>
  <si>
    <t xml:space="preserve"> FF Amargot Serie 1 A </t>
  </si>
  <si>
    <t>ARCOHE6001M8</t>
  </si>
  <si>
    <t>Amargot</t>
  </si>
  <si>
    <t xml:space="preserve"> FF AMES SERIE 6 VRD </t>
  </si>
  <si>
    <t>AREQUI6006D1</t>
  </si>
  <si>
    <t>AMES</t>
  </si>
  <si>
    <t xml:space="preserve"> FF AMES VII (Pymes) </t>
  </si>
  <si>
    <t>AREQUI6007S7</t>
  </si>
  <si>
    <t xml:space="preserve"> FF AMES S12 VDF A (PYME) </t>
  </si>
  <si>
    <t>AREQUI600JB9</t>
  </si>
  <si>
    <t xml:space="preserve"> FF Ames Serie XIII A (Pyme) </t>
  </si>
  <si>
    <t>AREQUI600KE1</t>
  </si>
  <si>
    <t>BBG00M14NN78</t>
  </si>
  <si>
    <t>MG!!02HUDR</t>
  </si>
  <si>
    <t>Ames</t>
  </si>
  <si>
    <t>FF Ames S14 Clase A</t>
  </si>
  <si>
    <t>AREQUI600NR7</t>
  </si>
  <si>
    <t>FF Ames S09 Clase A</t>
  </si>
  <si>
    <t>AREQUI600CN9</t>
  </si>
  <si>
    <t xml:space="preserve"> FF Amfays XVIII A </t>
  </si>
  <si>
    <t>AREQUI6000X2</t>
  </si>
  <si>
    <t>AMFAyS</t>
  </si>
  <si>
    <t xml:space="preserve"> FF AMFAYS XIX A </t>
  </si>
  <si>
    <t>AREQUI600267</t>
  </si>
  <si>
    <t xml:space="preserve"> FF AMFAYS 21 A </t>
  </si>
  <si>
    <t>AREQUI600606</t>
  </si>
  <si>
    <t xml:space="preserve"> FF Amfays XXIII A </t>
  </si>
  <si>
    <t>AREQUI6009G8</t>
  </si>
  <si>
    <t xml:space="preserve"> FF Amfays XXIX A </t>
  </si>
  <si>
    <t>AMFAS</t>
  </si>
  <si>
    <t>AREQUI600JT1</t>
  </si>
  <si>
    <t>BBG00MFNQ3V5</t>
  </si>
  <si>
    <t>MG!!02I6X5</t>
  </si>
  <si>
    <t>Fideicomiso Financiero AMFAyS 29</t>
  </si>
  <si>
    <t xml:space="preserve"> FF Amfays Serie XXX A (Pyme) </t>
  </si>
  <si>
    <t>AREQUI600KM4</t>
  </si>
  <si>
    <t>BBG00MCB9968</t>
  </si>
  <si>
    <t>MG!!02I3G2</t>
  </si>
  <si>
    <t>Asociacion Mutual AMFAyS 30</t>
  </si>
  <si>
    <t>FF AMFAyS S26 Clase A</t>
  </si>
  <si>
    <t>AREQUI600F12</t>
  </si>
  <si>
    <t>FF AMFAyS S28 Clase A</t>
  </si>
  <si>
    <t>AREQUI600I35</t>
  </si>
  <si>
    <t>FF AMFAyS S27 Clase B</t>
  </si>
  <si>
    <t>AREQUI600H44</t>
  </si>
  <si>
    <t>FF AMFAyS S28 Clase B</t>
  </si>
  <si>
    <t>AREQUI600I43</t>
  </si>
  <si>
    <t>FF AMFAyS S31 Clase A</t>
  </si>
  <si>
    <t>AREQUI600M47</t>
  </si>
  <si>
    <t>FF AMFAyS S30 Clase B</t>
  </si>
  <si>
    <t>AREQUI600KN2</t>
  </si>
  <si>
    <t>FF AMFAyS S32 Clase A</t>
  </si>
  <si>
    <t>AREQUI600NO4</t>
  </si>
  <si>
    <t>FF AMFAyS S31 Clase B</t>
  </si>
  <si>
    <t>AREQUI600M54</t>
  </si>
  <si>
    <t>FF AMFAyS S32 Clase B</t>
  </si>
  <si>
    <t>AREQUI600NP1</t>
  </si>
  <si>
    <t>FF AMFAyS S26 Clase C</t>
  </si>
  <si>
    <t>AREQUI600F38</t>
  </si>
  <si>
    <t xml:space="preserve"> VCP Angel Estrada Clase II </t>
  </si>
  <si>
    <t>ESTRAR</t>
  </si>
  <si>
    <t>ARESTR590013</t>
  </si>
  <si>
    <t>BBG009DT6JF8</t>
  </si>
  <si>
    <t>COEK9794950</t>
  </si>
  <si>
    <t>Angel Estrada y Cia SA</t>
  </si>
  <si>
    <t>ANGEL ESTRADA Y COMP SA</t>
  </si>
  <si>
    <t>Commercial Services &amp; Supplies</t>
  </si>
  <si>
    <t>Commercial &amp; Professional Serv</t>
  </si>
  <si>
    <t>Office Services &amp; Supplies</t>
  </si>
  <si>
    <t>Consumer Discretionary</t>
  </si>
  <si>
    <t>Home &amp; Office Products Manufacturing</t>
  </si>
  <si>
    <t xml:space="preserve"> VCP Angel Estrada Clase III (Pyme) (NLC3V) </t>
  </si>
  <si>
    <t>ARESTR590021</t>
  </si>
  <si>
    <t xml:space="preserve"> ON Angel Estrada Clase I (Pymes) </t>
  </si>
  <si>
    <t>ARESTR560040</t>
  </si>
  <si>
    <t>BBG00F0SVPD0</t>
  </si>
  <si>
    <t>COQZ9219812</t>
  </si>
  <si>
    <t xml:space="preserve"> ON ANGEL ESTRADA Clase 2 (Pymes) </t>
  </si>
  <si>
    <t>ARESTR560065</t>
  </si>
  <si>
    <t>BBG00KFM7841</t>
  </si>
  <si>
    <t>COAR8789141</t>
  </si>
  <si>
    <t xml:space="preserve"> ON Angel Estrada Clase VII (Pyme) </t>
  </si>
  <si>
    <t>ARESTR590096</t>
  </si>
  <si>
    <t>ARCE US</t>
  </si>
  <si>
    <t>ARCE</t>
  </si>
  <si>
    <t>KYG045531061</t>
  </si>
  <si>
    <t>BBG00LV0Z3L0</t>
  </si>
  <si>
    <t>BGQT8T7</t>
  </si>
  <si>
    <t>EQ0000000067694174</t>
  </si>
  <si>
    <t>Arco Platform Ltd</t>
  </si>
  <si>
    <t>Diversified Consumer Services</t>
  </si>
  <si>
    <t>Consumer Services</t>
  </si>
  <si>
    <t>Education Services</t>
  </si>
  <si>
    <t>Technology</t>
  </si>
  <si>
    <t>Software</t>
  </si>
  <si>
    <t>Application Software</t>
  </si>
  <si>
    <t xml:space="preserve"> ON Arcor Clase V </t>
  </si>
  <si>
    <t>ARCOR</t>
  </si>
  <si>
    <t>ARARCS050052</t>
  </si>
  <si>
    <t>BBG005PXNR21</t>
  </si>
  <si>
    <t>BHCRC01</t>
  </si>
  <si>
    <t>COEJ9911839</t>
  </si>
  <si>
    <t>Arcor SAIC</t>
  </si>
  <si>
    <t>ARCOR SAIC</t>
  </si>
  <si>
    <t xml:space="preserve"> ON Arcor Clase XI </t>
  </si>
  <si>
    <t>ARARCS560050</t>
  </si>
  <si>
    <t>BBG00GK38ZQ1</t>
  </si>
  <si>
    <t>COAN3227203</t>
  </si>
  <si>
    <t>ARCOR 6 07/06/23</t>
  </si>
  <si>
    <t>USP04559AP84</t>
  </si>
  <si>
    <t>BBG00GXL2WV4</t>
  </si>
  <si>
    <t>BZ01342</t>
  </si>
  <si>
    <t>COAN9776476</t>
  </si>
  <si>
    <t>USP04559AL70</t>
  </si>
  <si>
    <t>BBG00D7J3V55</t>
  </si>
  <si>
    <t>BD9Q850</t>
  </si>
  <si>
    <t>COLW6596909</t>
  </si>
  <si>
    <t>ARCO US</t>
  </si>
  <si>
    <t>ARCO</t>
  </si>
  <si>
    <t>VGG0457F1071</t>
  </si>
  <si>
    <t>BBG001LR99L2</t>
  </si>
  <si>
    <t>B529PQ0</t>
  </si>
  <si>
    <t>EQ0000000017079058</t>
  </si>
  <si>
    <t>Arcos Dorados Holdings Inc</t>
  </si>
  <si>
    <t>Hotels, Restaurants &amp; Leisure</t>
  </si>
  <si>
    <t>Restaurants</t>
  </si>
  <si>
    <t>Gaming, Lodging &amp; Restaurants</t>
  </si>
  <si>
    <t>ARCO 10 ¼ 07/13/16</t>
  </si>
  <si>
    <t>USG0457FAA50</t>
  </si>
  <si>
    <t>BBG001WBMD22</t>
  </si>
  <si>
    <t>B41JDY8</t>
  </si>
  <si>
    <t>COEI7415934</t>
  </si>
  <si>
    <t>ARCOS DORADOS HOLDINGS I</t>
  </si>
  <si>
    <t>EURO NON-DOLLAR</t>
  </si>
  <si>
    <t>ARCO 5 ⅞ 04/04/27</t>
  </si>
  <si>
    <t>USG0457FAC17</t>
  </si>
  <si>
    <t>BBG00GCM9KB6</t>
  </si>
  <si>
    <t>BD6T5V7</t>
  </si>
  <si>
    <t>COAN0816354</t>
  </si>
  <si>
    <t>ARCO 6 ⅝ 09/27/23</t>
  </si>
  <si>
    <t>USG0457FAD99</t>
  </si>
  <si>
    <t>BBG005BPGTX3</t>
  </si>
  <si>
    <t>BF56BC6</t>
  </si>
  <si>
    <t>COEJ8540787</t>
  </si>
  <si>
    <t xml:space="preserve"> FF Cía. Arg. De Granos IV (Pymes) </t>
  </si>
  <si>
    <t>AREQUI6007Q1</t>
  </si>
  <si>
    <t>Argentina de Granos</t>
  </si>
  <si>
    <t xml:space="preserve"> PRO 12 - Bocon 2% 03ENE2014 </t>
  </si>
  <si>
    <t>ARGBOC</t>
  </si>
  <si>
    <t>ARARGE035162</t>
  </si>
  <si>
    <t>BBG00002DCL0</t>
  </si>
  <si>
    <t>B00SMQ3</t>
  </si>
  <si>
    <t>COEC9145540</t>
  </si>
  <si>
    <t>Argentine Republic Government</t>
  </si>
  <si>
    <t>REPUBLIC OF ARGENTINA</t>
  </si>
  <si>
    <t>Argentina Bocon</t>
  </si>
  <si>
    <t>Government</t>
  </si>
  <si>
    <t>Sovereigns</t>
  </si>
  <si>
    <t xml:space="preserve"> PR 14 </t>
  </si>
  <si>
    <t>ARARGE03G613</t>
  </si>
  <si>
    <t>BBG0000S3G80</t>
  </si>
  <si>
    <t>COEI1589361</t>
  </si>
  <si>
    <t xml:space="preserve"> PR 15 </t>
  </si>
  <si>
    <t>ARARGE03G621</t>
  </si>
  <si>
    <t>BBG0000S3GC5</t>
  </si>
  <si>
    <t>BFPMV68</t>
  </si>
  <si>
    <t>COEI1589528</t>
  </si>
  <si>
    <t xml:space="preserve"> BONAR 2017 </t>
  </si>
  <si>
    <t>ARGBON</t>
  </si>
  <si>
    <t>ARARGE03H421</t>
  </si>
  <si>
    <t>BBG0068B8JB1</t>
  </si>
  <si>
    <t>BLM7RF9</t>
  </si>
  <si>
    <t>COEK1519983</t>
  </si>
  <si>
    <t>Argentina Bonar Bonds</t>
  </si>
  <si>
    <t xml:space="preserve"> BOCAN 2016 (AS16) </t>
  </si>
  <si>
    <t>ARARGE03H553</t>
  </si>
  <si>
    <t>BBG0077NCB80</t>
  </si>
  <si>
    <t>BVLJN92</t>
  </si>
  <si>
    <t>COEK5198024</t>
  </si>
  <si>
    <t xml:space="preserve"> BONAD 2018 (AM18) </t>
  </si>
  <si>
    <t>ARGBND</t>
  </si>
  <si>
    <t>ARARGE320093</t>
  </si>
  <si>
    <t>BBG007HWSKR1</t>
  </si>
  <si>
    <t>BVL8V17</t>
  </si>
  <si>
    <t>COEK5961413</t>
  </si>
  <si>
    <t>Argentine Bonad Bonds</t>
  </si>
  <si>
    <t xml:space="preserve"> BONAC S.1 2016 (A2M6) </t>
  </si>
  <si>
    <t>BONACA</t>
  </si>
  <si>
    <t>ARARGE3200D7</t>
  </si>
  <si>
    <t>BBG008DSTTD7</t>
  </si>
  <si>
    <t>BD6G541</t>
  </si>
  <si>
    <t>COEK8305543</t>
  </si>
  <si>
    <t>BONOS TESORO NACIONAL</t>
  </si>
  <si>
    <t>Bonos de la Nacion Argentina</t>
  </si>
  <si>
    <t xml:space="preserve"> BONAC S.3 2016 (AY16) </t>
  </si>
  <si>
    <t>ARARGE3200I6</t>
  </si>
  <si>
    <t>BBG008NSGPW7</t>
  </si>
  <si>
    <t>BD6G2Z1</t>
  </si>
  <si>
    <t>COEK9084915</t>
  </si>
  <si>
    <t xml:space="preserve"> BONAC S.4 2016 (AL16) </t>
  </si>
  <si>
    <t>ARARGE3200K2</t>
  </si>
  <si>
    <t>BBG009DLG2N2</t>
  </si>
  <si>
    <t>BYNM8P1</t>
  </si>
  <si>
    <t>COEK9764920</t>
  </si>
  <si>
    <t xml:space="preserve"> BOGAR 2018 (NF18) </t>
  </si>
  <si>
    <t>ARGBOG</t>
  </si>
  <si>
    <t>ARBNAC030255</t>
  </si>
  <si>
    <t>BBG00006WJ80</t>
  </si>
  <si>
    <t>2177601</t>
  </si>
  <si>
    <t>COEC7824427</t>
  </si>
  <si>
    <t>Argentina Bogar Bonds</t>
  </si>
  <si>
    <t xml:space="preserve"> PR 13 - BONO CONSOLIDACION 15</t>
  </si>
  <si>
    <t>ARARGE03B291</t>
  </si>
  <si>
    <t>BBG00009W0P6</t>
  </si>
  <si>
    <t>BJGZZS4</t>
  </si>
  <si>
    <t>COED8236959</t>
  </si>
  <si>
    <t xml:space="preserve"> Bonad 2017 (AS17D) </t>
  </si>
  <si>
    <t>ARARGE3200R7</t>
  </si>
  <si>
    <t>BBG00B0VZWT6</t>
  </si>
  <si>
    <t>BYNM8Q2</t>
  </si>
  <si>
    <t>COUV9234708</t>
  </si>
  <si>
    <t xml:space="preserve"> ARG 22ABR2046 (USP04808AF10) </t>
  </si>
  <si>
    <t>ARGENT</t>
  </si>
  <si>
    <t>USP04808AF10</t>
  </si>
  <si>
    <t>BBG00CRD3PD2</t>
  </si>
  <si>
    <t>BD1DMR9</t>
  </si>
  <si>
    <t>COJK8574085</t>
  </si>
  <si>
    <t>Argentine Republic Government International Bond</t>
  </si>
  <si>
    <t xml:space="preserve"> BONAR 2019 (AMX9) </t>
  </si>
  <si>
    <t>ARARGE03H348</t>
  </si>
  <si>
    <t>BBG005VL8N99</t>
  </si>
  <si>
    <t>BHLY4B8</t>
  </si>
  <si>
    <t>COEK0330937</t>
  </si>
  <si>
    <t xml:space="preserve"> LETES 182 días </t>
  </si>
  <si>
    <t>ARGTB</t>
  </si>
  <si>
    <t>ARARGE520205</t>
  </si>
  <si>
    <t>BBG00D0RJP50</t>
  </si>
  <si>
    <t>COLW2961461</t>
  </si>
  <si>
    <t>ARGENT LETRAS DEL TESORO</t>
  </si>
  <si>
    <t>Argentina Treasury Bill</t>
  </si>
  <si>
    <t xml:space="preserve"> ARGENTINA 06JUL2036 </t>
  </si>
  <si>
    <t>US040114HG87</t>
  </si>
  <si>
    <t>BBG00G75Y8K8</t>
  </si>
  <si>
    <t>BYQHC06</t>
  </si>
  <si>
    <t>COAM9017287</t>
  </si>
  <si>
    <t>GLOBAL</t>
  </si>
  <si>
    <t xml:space="preserve"> LETES USD 08MAY2017 (LTDY7) </t>
  </si>
  <si>
    <t>ARARGE5202D1</t>
  </si>
  <si>
    <t>BBG00DLH77G0</t>
  </si>
  <si>
    <t>COQZ2443724</t>
  </si>
  <si>
    <t xml:space="preserve"> Letras Tesoro 19DIC2016 </t>
  </si>
  <si>
    <t>ARARGE5202E9</t>
  </si>
  <si>
    <t>BBG00DQ8SMY9</t>
  </si>
  <si>
    <t>COQZ3755597</t>
  </si>
  <si>
    <t xml:space="preserve"> Letes USD 16ENE2017 (LTDE7) </t>
  </si>
  <si>
    <t>ARARGE520254</t>
  </si>
  <si>
    <t>BBG00D8RPLC6</t>
  </si>
  <si>
    <t>COLW7643999</t>
  </si>
  <si>
    <t xml:space="preserve"> LETES USD 31ENE2017 (L2DE7) </t>
  </si>
  <si>
    <t>ARARGE5202I0</t>
  </si>
  <si>
    <t>BBG00DX7J1H8</t>
  </si>
  <si>
    <t>BD0NJ57</t>
  </si>
  <si>
    <t>COQZ7006872</t>
  </si>
  <si>
    <t xml:space="preserve"> LETES 20MAR2017 (L2DM7) </t>
  </si>
  <si>
    <t>ARARGE520320</t>
  </si>
  <si>
    <t>BBG00FFD8271</t>
  </si>
  <si>
    <t>BYMD6C8</t>
  </si>
  <si>
    <t>COAL4589076</t>
  </si>
  <si>
    <t xml:space="preserve"> BONO BONCER 2021 </t>
  </si>
  <si>
    <t>BONCER</t>
  </si>
  <si>
    <t>ARARGE320283</t>
  </si>
  <si>
    <t>BBG00DDR6G78</t>
  </si>
  <si>
    <t>BYM5X23</t>
  </si>
  <si>
    <t>COLW9361681</t>
  </si>
  <si>
    <t>Argentina Treasury Bond BONCER</t>
  </si>
  <si>
    <t xml:space="preserve"> Bono del Tesoro Nacional TO23 </t>
  </si>
  <si>
    <t>ARGTES</t>
  </si>
  <si>
    <t>ARARGE4502J2</t>
  </si>
  <si>
    <t>BBG00DZWHRH6</t>
  </si>
  <si>
    <t>BYNF407</t>
  </si>
  <si>
    <t>COQZ8845377</t>
  </si>
  <si>
    <t>Argentine Bonos del Tesoro</t>
  </si>
  <si>
    <t xml:space="preserve"> LETES 15DIC2017 </t>
  </si>
  <si>
    <t>ARARGE5203N8</t>
  </si>
  <si>
    <t>BBG00G6NGNY2</t>
  </si>
  <si>
    <t>BD1X6D3</t>
  </si>
  <si>
    <t>COAM8352925</t>
  </si>
  <si>
    <t xml:space="preserve"> LETES USD 13ABR2018 (LTDA8) </t>
  </si>
  <si>
    <t>ARARGE5203Q1</t>
  </si>
  <si>
    <t>BBG00GBR76H3</t>
  </si>
  <si>
    <t>BDCL5Q2</t>
  </si>
  <si>
    <t>COAN0566249</t>
  </si>
  <si>
    <t xml:space="preserve"> ARGENTINA 08OCT2020 </t>
  </si>
  <si>
    <t>ARARGE3200U1</t>
  </si>
  <si>
    <t>BBG00B53WDF3</t>
  </si>
  <si>
    <t>BYX4BQ9</t>
  </si>
  <si>
    <t>COQJ1009233</t>
  </si>
  <si>
    <t xml:space="preserve"> ARGENTINA 26ENE2022 </t>
  </si>
  <si>
    <t>USP04808AL87</t>
  </si>
  <si>
    <t>BBG00FS0J594</t>
  </si>
  <si>
    <t>BYXJZF1</t>
  </si>
  <si>
    <t>COAM2096460</t>
  </si>
  <si>
    <t xml:space="preserve"> LETES USD 12ENE2018 </t>
  </si>
  <si>
    <t>ARARGE5203V1</t>
  </si>
  <si>
    <t>BBG00GFC8MW9</t>
  </si>
  <si>
    <t>BZ0XLP5</t>
  </si>
  <si>
    <t>COAN2050333</t>
  </si>
  <si>
    <t xml:space="preserve"> LETES USD 27ABR2018 </t>
  </si>
  <si>
    <t>ARARGE5203W9</t>
  </si>
  <si>
    <t>BBG00GFC8NS2</t>
  </si>
  <si>
    <t>BDHSM45</t>
  </si>
  <si>
    <t>COAN2050366</t>
  </si>
  <si>
    <t xml:space="preserve"> ARGENTINA 26ENE2022 (N) </t>
  </si>
  <si>
    <t>US040114HK99</t>
  </si>
  <si>
    <t>BBG00G75YB12</t>
  </si>
  <si>
    <t>BDVK8Y9</t>
  </si>
  <si>
    <t>COAM9017378</t>
  </si>
  <si>
    <t xml:space="preserve"> LETES USD 27ABR2018 (L3DA8) </t>
  </si>
  <si>
    <t>ARARGE5204A3</t>
  </si>
  <si>
    <t>BBG00GK8JLL4</t>
  </si>
  <si>
    <t>BF2K6V5</t>
  </si>
  <si>
    <t>COAN3414454</t>
  </si>
  <si>
    <t xml:space="preserve"> LETES USD 10AGO2018 (LTDG8) </t>
  </si>
  <si>
    <t>ARARGE5204D7</t>
  </si>
  <si>
    <t>BBG00GNF0LX2</t>
  </si>
  <si>
    <t>BG1TXC0</t>
  </si>
  <si>
    <t>COAN4789219</t>
  </si>
  <si>
    <t xml:space="preserve"> LETES USD 24NOV2017 </t>
  </si>
  <si>
    <t>ARARGE5204I6</t>
  </si>
  <si>
    <t>BBG00GSNZCL5</t>
  </si>
  <si>
    <t>BF437T7</t>
  </si>
  <si>
    <t>COAN7337222</t>
  </si>
  <si>
    <t xml:space="preserve"> LETES USD 24AGO2018 (L2DG8) </t>
  </si>
  <si>
    <t>ARARGE5204G0</t>
  </si>
  <si>
    <t>BBG00GSNZF10</t>
  </si>
  <si>
    <t>BDZ4X19</t>
  </si>
  <si>
    <t>COAN7337255</t>
  </si>
  <si>
    <t xml:space="preserve"> BONTE J20 21JUN2020 </t>
  </si>
  <si>
    <t>ARGPOM</t>
  </si>
  <si>
    <t>ARARGE3204M0</t>
  </si>
  <si>
    <t>BBG00GXJ6FM2</t>
  </si>
  <si>
    <t>BF116H5</t>
  </si>
  <si>
    <t>COAN9647594</t>
  </si>
  <si>
    <t>Argentina POM Politica Monetaria</t>
  </si>
  <si>
    <t xml:space="preserve"> LETES USD 15JUN2018 (LTDJ8) </t>
  </si>
  <si>
    <t>ARARGE5204K2</t>
  </si>
  <si>
    <t>BBG00GX8V915</t>
  </si>
  <si>
    <t>BDH2XL1</t>
  </si>
  <si>
    <t>COAN9397695</t>
  </si>
  <si>
    <t xml:space="preserve"> LETES USD 30NOV2018 (LTDN8) </t>
  </si>
  <si>
    <t>ARARGE5204L0</t>
  </si>
  <si>
    <t>BBG00GX8V9M2</t>
  </si>
  <si>
    <t>BG0DYT7</t>
  </si>
  <si>
    <t>COAN9397703</t>
  </si>
  <si>
    <t xml:space="preserve"> REP. OF ARGENTINA 28JUN2117 (AC17D) </t>
  </si>
  <si>
    <t>US040114HN39</t>
  </si>
  <si>
    <t>BBG00L5DSBV0</t>
  </si>
  <si>
    <t>BD5JZB8</t>
  </si>
  <si>
    <t>COAT1528021</t>
  </si>
  <si>
    <t xml:space="preserve"> LETES USD 14DIC2018 </t>
  </si>
  <si>
    <t>ARARGE5204Q9</t>
  </si>
  <si>
    <t>BBG00H1HSWN7</t>
  </si>
  <si>
    <t>BFX71S7</t>
  </si>
  <si>
    <t>COAO1227328</t>
  </si>
  <si>
    <t xml:space="preserve"> ARGENTINA 31DIC2033 (DIP0) </t>
  </si>
  <si>
    <t>ARARGE03G696</t>
  </si>
  <si>
    <t>BBG00000PS81</t>
  </si>
  <si>
    <t>B3YTGC7</t>
  </si>
  <si>
    <t>COEI2336358</t>
  </si>
  <si>
    <t xml:space="preserve"> ARGENTINA 31DIC2033 (DIA0) </t>
  </si>
  <si>
    <t>ARARGE03G688</t>
  </si>
  <si>
    <t>BBG0000LJYQ9</t>
  </si>
  <si>
    <t>B3RB5P6</t>
  </si>
  <si>
    <t>COEI2400451</t>
  </si>
  <si>
    <t xml:space="preserve"> ARGENTINA 31DIC2038 (PARA) </t>
  </si>
  <si>
    <t>ARARGE03E097</t>
  </si>
  <si>
    <t>BBG00009RFB4</t>
  </si>
  <si>
    <t>B0S5SN5</t>
  </si>
  <si>
    <t>COED7860429</t>
  </si>
  <si>
    <t xml:space="preserve"> LETES USD 26OCT2018 </t>
  </si>
  <si>
    <t>ARARGE520528</t>
  </si>
  <si>
    <t>BBG00J2KMRN2</t>
  </si>
  <si>
    <t>BDZ4X08</t>
  </si>
  <si>
    <t>COAP7426228</t>
  </si>
  <si>
    <t xml:space="preserve"> LETES USD 16NOV2018 </t>
  </si>
  <si>
    <t>ARARGE520536</t>
  </si>
  <si>
    <t>BBG00J5RY434</t>
  </si>
  <si>
    <t>BYVR2B2</t>
  </si>
  <si>
    <t>COAP9522198</t>
  </si>
  <si>
    <t xml:space="preserve"> LETES ARS 16MAR2018 </t>
  </si>
  <si>
    <t>ARARGE520585</t>
  </si>
  <si>
    <t>BBG00JGMX899</t>
  </si>
  <si>
    <t>COAQ4021087</t>
  </si>
  <si>
    <t xml:space="preserve"> LETES ARS 13ABR2018 </t>
  </si>
  <si>
    <t>ARARGE520593</t>
  </si>
  <si>
    <t>BBG00JGMXLY2</t>
  </si>
  <si>
    <t>COAQ4021244</t>
  </si>
  <si>
    <t xml:space="preserve"> LETES USD 25ENE2019 (L2DE9) </t>
  </si>
  <si>
    <t>ARARGE5205K9</t>
  </si>
  <si>
    <t>BBG00JVJZ664</t>
  </si>
  <si>
    <t>BFWG464</t>
  </si>
  <si>
    <t>COAQ8925614</t>
  </si>
  <si>
    <t xml:space="preserve"> LETES USD 23FEB2018 </t>
  </si>
  <si>
    <t>ARARGE5204W7</t>
  </si>
  <si>
    <t>BBG00HD3X3H0</t>
  </si>
  <si>
    <t>BD5ZMK4</t>
  </si>
  <si>
    <t>COAO6530452</t>
  </si>
  <si>
    <t xml:space="preserve"> BONO ARS 12M (AF19) </t>
  </si>
  <si>
    <t>ARGCER</t>
  </si>
  <si>
    <t>ARARGE3205M7</t>
  </si>
  <si>
    <t>BBG00JZ4RXW4</t>
  </si>
  <si>
    <t>BFZBBW1</t>
  </si>
  <si>
    <t>COAR1232644</t>
  </si>
  <si>
    <t>Bonos de la Nacion Argentina con Ajuste por CER</t>
  </si>
  <si>
    <t xml:space="preserve"> LETES 28SEP2018 (L2DS8) </t>
  </si>
  <si>
    <t>ARARGE5204Z0</t>
  </si>
  <si>
    <t>BBG00HPRZMG1</t>
  </si>
  <si>
    <t>BF3BP21</t>
  </si>
  <si>
    <t>COAP1535701</t>
  </si>
  <si>
    <t xml:space="preserve"> LETES USD 14SEP2018 (LTDS8) </t>
  </si>
  <si>
    <t>ARARGE5204Y3</t>
  </si>
  <si>
    <t>BBG00HG95TP9</t>
  </si>
  <si>
    <t>BFWQQ57</t>
  </si>
  <si>
    <t>COAO8361344</t>
  </si>
  <si>
    <t xml:space="preserve"> BONCER 2023 (TC23) </t>
  </si>
  <si>
    <t>ARARGE4505O5</t>
  </si>
  <si>
    <t>BBG00K62N4C7</t>
  </si>
  <si>
    <t>BF3SPH7</t>
  </si>
  <si>
    <t>COAR4799334</t>
  </si>
  <si>
    <t xml:space="preserve"> LETES USD 22FEB2019 (U22F9) </t>
  </si>
  <si>
    <t>ARARGE5205Q6</t>
  </si>
  <si>
    <t>BBG00K9HFYK5</t>
  </si>
  <si>
    <t>BFWG4F3</t>
  </si>
  <si>
    <t>COAR7140817</t>
  </si>
  <si>
    <t xml:space="preserve"> LETES ARS 14SEP2018 (L2PS8) </t>
  </si>
  <si>
    <t>ARARGE5205R4</t>
  </si>
  <si>
    <t>BBG00KB2VLL4</t>
  </si>
  <si>
    <t>BYVTQB6</t>
  </si>
  <si>
    <t>COAR7745425</t>
  </si>
  <si>
    <t xml:space="preserve"> LETES USD 12ABR2019 (U12A9) </t>
  </si>
  <si>
    <t>ARARGE5205T0</t>
  </si>
  <si>
    <t>BBG00KK4HT57</t>
  </si>
  <si>
    <t>COAS1598034</t>
  </si>
  <si>
    <t xml:space="preserve"> LETES ARS 12OCT2018 </t>
  </si>
  <si>
    <t>ARARGE5205S2</t>
  </si>
  <si>
    <t>BBG00KK4J3W2</t>
  </si>
  <si>
    <t>BF3T309</t>
  </si>
  <si>
    <t>COAS1599511</t>
  </si>
  <si>
    <t xml:space="preserve"> BONCER 2025 </t>
  </si>
  <si>
    <t>ARARGE4505U2</t>
  </si>
  <si>
    <t>BBG00KRC2J23</t>
  </si>
  <si>
    <t>BDFDPH6</t>
  </si>
  <si>
    <t>COAS3592134</t>
  </si>
  <si>
    <t xml:space="preserve"> LETES USD 26ABR2019 (U26A9) </t>
  </si>
  <si>
    <t>ARARGE5205V6</t>
  </si>
  <si>
    <t>BBG00KRC47Z1</t>
  </si>
  <si>
    <t>BG84YB4</t>
  </si>
  <si>
    <t>COAS3593199</t>
  </si>
  <si>
    <t xml:space="preserve"> Lete LTDY8 </t>
  </si>
  <si>
    <t>ARARGE5204F2</t>
  </si>
  <si>
    <t>BBG00GSNZDC3</t>
  </si>
  <si>
    <t>BD1KG01</t>
  </si>
  <si>
    <t>COAN7337230</t>
  </si>
  <si>
    <t xml:space="preserve"> Lete LTDL8 </t>
  </si>
  <si>
    <t>ARARGE5204V9</t>
  </si>
  <si>
    <t>BBG00H6R6HP5</t>
  </si>
  <si>
    <t>BZ0W6K2</t>
  </si>
  <si>
    <t>COAO4732233</t>
  </si>
  <si>
    <t xml:space="preserve"> ARGENTINA 2019 (AA19) </t>
  </si>
  <si>
    <t>US040114HB90</t>
  </si>
  <si>
    <t>BBG00G74PJ90</t>
  </si>
  <si>
    <t>BD600J3</t>
  </si>
  <si>
    <t>COAM8900558</t>
  </si>
  <si>
    <t xml:space="preserve"> BONO DISCOUNT USD LEY AR (DICA) </t>
  </si>
  <si>
    <t>ARARGE03E113</t>
  </si>
  <si>
    <t>BBG00009RFH8</t>
  </si>
  <si>
    <t>B0T9K30</t>
  </si>
  <si>
    <t>COED7860627</t>
  </si>
  <si>
    <t xml:space="preserve"> LETES ARS 30NOV2018 (LTPN8) </t>
  </si>
  <si>
    <t>ARARGE520635</t>
  </si>
  <si>
    <t>BBG00LQ27G89</t>
  </si>
  <si>
    <t>BGK3K66</t>
  </si>
  <si>
    <t>COAU0709942</t>
  </si>
  <si>
    <t xml:space="preserve"> LETES ARS 29MAR2019 (S29M9) </t>
  </si>
  <si>
    <t>ARARGE520643</t>
  </si>
  <si>
    <t>BBG00LQ27KZ0</t>
  </si>
  <si>
    <t>BH4P5W6</t>
  </si>
  <si>
    <t>COAU0710007</t>
  </si>
  <si>
    <t xml:space="preserve"> LECAPS 28DIC2018 </t>
  </si>
  <si>
    <t>ARARGE520684</t>
  </si>
  <si>
    <t>BBG00LY7N8S7</t>
  </si>
  <si>
    <t>BGM9CH7</t>
  </si>
  <si>
    <t>COAU4728401</t>
  </si>
  <si>
    <t xml:space="preserve"> LECAPS 31ENE2019 (LTPE9) </t>
  </si>
  <si>
    <t>ARARGE520692</t>
  </si>
  <si>
    <t>BBG00M0GLB16</t>
  </si>
  <si>
    <t>BFXBBZ6</t>
  </si>
  <si>
    <t>COAU5702207</t>
  </si>
  <si>
    <t xml:space="preserve"> LECAPS 28FEB2019 (LTPF9) </t>
  </si>
  <si>
    <t>ARARGE5206B6</t>
  </si>
  <si>
    <t>BBG00M0XD940</t>
  </si>
  <si>
    <t>BJJZ2G8</t>
  </si>
  <si>
    <t>COAU6058021</t>
  </si>
  <si>
    <t xml:space="preserve"> LECAPS 31MAYO2019 </t>
  </si>
  <si>
    <t>ARARGE5206G5</t>
  </si>
  <si>
    <t>BBG00MDJFFR6</t>
  </si>
  <si>
    <t>BD3RL27</t>
  </si>
  <si>
    <t>COAV2667021</t>
  </si>
  <si>
    <t xml:space="preserve"> LETES USD 10MAY2019 (U10Y9) </t>
  </si>
  <si>
    <t>ARARGE5206I1</t>
  </si>
  <si>
    <t>BBG00MJH6JB3</t>
  </si>
  <si>
    <t>COAV6200738</t>
  </si>
  <si>
    <t xml:space="preserve"> LETES USD 14JUN2019 (U14J9) </t>
  </si>
  <si>
    <t>ARARGE5206M3</t>
  </si>
  <si>
    <t>BBG00MNQP714</t>
  </si>
  <si>
    <t>BGDW424</t>
  </si>
  <si>
    <t>COAV8736754</t>
  </si>
  <si>
    <t xml:space="preserve"> LETES USD 28JUN2019 (U28J9) </t>
  </si>
  <si>
    <t>ARARGE5206P6</t>
  </si>
  <si>
    <t>BBG00MRS87S6</t>
  </si>
  <si>
    <t>COAW1208833</t>
  </si>
  <si>
    <t>ARGBND 1 ¾ 10/28/16</t>
  </si>
  <si>
    <t>ARARGE320069</t>
  </si>
  <si>
    <t>BBG007D3SPQ9</t>
  </si>
  <si>
    <t>BSPBZ86</t>
  </si>
  <si>
    <t>COEK5574448</t>
  </si>
  <si>
    <t>ARGBON 7 04/17/17</t>
  </si>
  <si>
    <t>ARARGE03F441</t>
  </si>
  <si>
    <t>BBG0000HD006</t>
  </si>
  <si>
    <t>B1W41V4</t>
  </si>
  <si>
    <t>COEG3581295</t>
  </si>
  <si>
    <t>ARGBON 8 ¾ 05/07/24</t>
  </si>
  <si>
    <t>ARARGE03H413</t>
  </si>
  <si>
    <t>BBG006GNX8H6</t>
  </si>
  <si>
    <t>BMJJWF0</t>
  </si>
  <si>
    <t>COEK2652874</t>
  </si>
  <si>
    <t>ARGCER 4 03/06/20</t>
  </si>
  <si>
    <t>ARARGE3205N5</t>
  </si>
  <si>
    <t>BBG00K62LZ85</t>
  </si>
  <si>
    <t>BYWRP90</t>
  </si>
  <si>
    <t>COAR4789459</t>
  </si>
  <si>
    <t>ARGENT 5 ⅞ 01/11/28</t>
  </si>
  <si>
    <t>US040114HQ69</t>
  </si>
  <si>
    <t>BBG00JPCSLT6</t>
  </si>
  <si>
    <t>BYZPWF6</t>
  </si>
  <si>
    <t>COAQ6178000</t>
  </si>
  <si>
    <t>ARGENT 6 ⅝ 07/06/28</t>
  </si>
  <si>
    <t>USP04808AJ32</t>
  </si>
  <si>
    <t>BBG00D88C2T6</t>
  </si>
  <si>
    <t>BY7QXJ8</t>
  </si>
  <si>
    <t>COLW6892902</t>
  </si>
  <si>
    <t>US040114HF05</t>
  </si>
  <si>
    <t>BBG00G75VH85</t>
  </si>
  <si>
    <t>BYSZKN7</t>
  </si>
  <si>
    <t>COAM9015885</t>
  </si>
  <si>
    <t>ARGENT 6 ⅞ 01/11/48</t>
  </si>
  <si>
    <t>US040114HR43</t>
  </si>
  <si>
    <t>BBG00JPCSV32</t>
  </si>
  <si>
    <t>BYZPWD4</t>
  </si>
  <si>
    <t>COAQ6178810</t>
  </si>
  <si>
    <t>ARGENT 6 ⅞ 01/26/27</t>
  </si>
  <si>
    <t>US040114HL72</t>
  </si>
  <si>
    <t>BBG00G75YDJ9</t>
  </si>
  <si>
    <t>BDHBL81</t>
  </si>
  <si>
    <t>COAM9017410</t>
  </si>
  <si>
    <t>USP04808AM60</t>
  </si>
  <si>
    <t>BBG00FS17B74</t>
  </si>
  <si>
    <t>BYXJZG2</t>
  </si>
  <si>
    <t>COAM2137280</t>
  </si>
  <si>
    <t>ARGENT 6 ⅞ 04/22/21</t>
  </si>
  <si>
    <t>USP04808AA23</t>
  </si>
  <si>
    <t>BBG00CRD3D30</t>
  </si>
  <si>
    <t>BD1DMY6</t>
  </si>
  <si>
    <t>COJK8573988</t>
  </si>
  <si>
    <t>US040114GW47</t>
  </si>
  <si>
    <t>BBG00G75TH88</t>
  </si>
  <si>
    <t>BD600G0</t>
  </si>
  <si>
    <t>COAM9015471</t>
  </si>
  <si>
    <t>ARGENT 7 ⅛ 06/28/17</t>
  </si>
  <si>
    <t>USP04808AN44</t>
  </si>
  <si>
    <t>BBG00GZTSH31</t>
  </si>
  <si>
    <t>BDGH016</t>
  </si>
  <si>
    <t>COAO0266368</t>
  </si>
  <si>
    <t>ARGENT 7 ⅛ 07/06/36</t>
  </si>
  <si>
    <t>USP04808AK05</t>
  </si>
  <si>
    <t>BBG00D88C2L4</t>
  </si>
  <si>
    <t>BY7QJ34</t>
  </si>
  <si>
    <t>COLW6892894</t>
  </si>
  <si>
    <t>ARGENT 7 ½ 04/22/26</t>
  </si>
  <si>
    <t>USP04808AD61</t>
  </si>
  <si>
    <t>BBG00CRD3BN2</t>
  </si>
  <si>
    <t>BD1DM68</t>
  </si>
  <si>
    <t>COJK8573939</t>
  </si>
  <si>
    <t>USP04808AC88</t>
  </si>
  <si>
    <t>BBG00CRD38L1</t>
  </si>
  <si>
    <t>BD1DN09</t>
  </si>
  <si>
    <t>COJK8573897</t>
  </si>
  <si>
    <t>US040114GX20</t>
  </si>
  <si>
    <t>BBG00G75V5P2</t>
  </si>
  <si>
    <t>BD600M6</t>
  </si>
  <si>
    <t>COAM9015729</t>
  </si>
  <si>
    <t>ARGENT 7 ⅝ 04/22/46</t>
  </si>
  <si>
    <t>US040114GY03</t>
  </si>
  <si>
    <t>BBG00G75YKW8</t>
  </si>
  <si>
    <t>BDHBL58</t>
  </si>
  <si>
    <t>COAM9017501</t>
  </si>
  <si>
    <t>ARGENT 8.28 12/31/33</t>
  </si>
  <si>
    <t>US040114GL81</t>
  </si>
  <si>
    <t>BBG00009RFN1</t>
  </si>
  <si>
    <t>B2NTDS6</t>
  </si>
  <si>
    <t>COED7860866</t>
  </si>
  <si>
    <t>ARGTB 0 09/13/19</t>
  </si>
  <si>
    <t>ARARGE5206X0</t>
  </si>
  <si>
    <t>BBG00N84N8V5</t>
  </si>
  <si>
    <t>COAX0319183</t>
  </si>
  <si>
    <t>ARGTB 0 09/27/19</t>
  </si>
  <si>
    <t>ARARGE520700</t>
  </si>
  <si>
    <t>BBG00NBQ5QT5</t>
  </si>
  <si>
    <t>COAX2675400</t>
  </si>
  <si>
    <t>Bono Bonar 2020 AM20</t>
  </si>
  <si>
    <t>ARARGE3201B9</t>
  </si>
  <si>
    <t>Bono Bonar 2022 AA22</t>
  </si>
  <si>
    <t>ARARGE3203R1</t>
  </si>
  <si>
    <t>Bono Boncer 2020 TC20</t>
  </si>
  <si>
    <t>ARARGE4502L8</t>
  </si>
  <si>
    <t>Bono Disc ARS Ley AR DICP</t>
  </si>
  <si>
    <t>ARARGE03E121</t>
  </si>
  <si>
    <t>Bono Par ARS Ley AR PARP</t>
  </si>
  <si>
    <t>ARARGE03E105</t>
  </si>
  <si>
    <t>Bono Cuasipar ARS CUAP</t>
  </si>
  <si>
    <t>ARARGE03E139</t>
  </si>
  <si>
    <t>Bono Par ARS Ley AR PAP0</t>
  </si>
  <si>
    <t>ARARGE03G712</t>
  </si>
  <si>
    <t>Bono Bogar 2020 NO20</t>
  </si>
  <si>
    <t>ARARGE03F227</t>
  </si>
  <si>
    <t>Lecap S30G9</t>
  </si>
  <si>
    <t>ARARGE5207N9</t>
  </si>
  <si>
    <t>Lecap S13S9</t>
  </si>
  <si>
    <t>ARARGE5207Q2</t>
  </si>
  <si>
    <t>Lecap S30S9</t>
  </si>
  <si>
    <t>ARARGE5206A8</t>
  </si>
  <si>
    <t>Lecap S11O9</t>
  </si>
  <si>
    <t>ARARGE5207T6</t>
  </si>
  <si>
    <t>Lecap S31O9</t>
  </si>
  <si>
    <t>ARARGE5206F7</t>
  </si>
  <si>
    <t>Lecap S15N9</t>
  </si>
  <si>
    <t>ARARGE5207W0</t>
  </si>
  <si>
    <t>Lecap S28F0</t>
  </si>
  <si>
    <t>ARARGE520718</t>
  </si>
  <si>
    <t>Lecap S30A0</t>
  </si>
  <si>
    <t>ARARGE5206H3</t>
  </si>
  <si>
    <t>Lecap S29Y0</t>
  </si>
  <si>
    <t>ARARGE5207U4</t>
  </si>
  <si>
    <t>Lecap S31L0</t>
  </si>
  <si>
    <t>ARARGE5206V4</t>
  </si>
  <si>
    <t>Bono Bote 2020 TN20</t>
  </si>
  <si>
    <t>ARARGE320606</t>
  </si>
  <si>
    <t>Bono Bonte 2021 TO21</t>
  </si>
  <si>
    <t>ARARGE3202H4</t>
  </si>
  <si>
    <t>Bono Bonte 2026 TO26</t>
  </si>
  <si>
    <t>ARARGE4502K0</t>
  </si>
  <si>
    <t>Lete U16G9</t>
  </si>
  <si>
    <t>ARARGE5206T8</t>
  </si>
  <si>
    <t>Lete U30G9</t>
  </si>
  <si>
    <t>ARARGE5206U6</t>
  </si>
  <si>
    <t>Lete U11O9</t>
  </si>
  <si>
    <t>ARARGE520767</t>
  </si>
  <si>
    <t>Lete U25O9</t>
  </si>
  <si>
    <t>ARARGE520775</t>
  </si>
  <si>
    <t>Lete U15N9</t>
  </si>
  <si>
    <t>ARARGE5207E8</t>
  </si>
  <si>
    <t>Lete U29N9</t>
  </si>
  <si>
    <t>ARARGE5207F5</t>
  </si>
  <si>
    <t>Lete U20D9</t>
  </si>
  <si>
    <t>ARARGE5207M1</t>
  </si>
  <si>
    <t>Lete U17E0</t>
  </si>
  <si>
    <t>ARARGE5207P4</t>
  </si>
  <si>
    <t>Lete U31E0</t>
  </si>
  <si>
    <t>ARARGE5207R0</t>
  </si>
  <si>
    <t>Lete U14F0</t>
  </si>
  <si>
    <t>ARARGE5207S8</t>
  </si>
  <si>
    <t>Lete U28F0</t>
  </si>
  <si>
    <t>ARARGE5207V2</t>
  </si>
  <si>
    <t>Bono Bonar 2025 AA25</t>
  </si>
  <si>
    <t>ARARGE320408</t>
  </si>
  <si>
    <t>Bono Bonar 2037 AA37</t>
  </si>
  <si>
    <t>ARARGE320416</t>
  </si>
  <si>
    <t>LeLink V04S9</t>
  </si>
  <si>
    <t>ARARGE5207I9</t>
  </si>
  <si>
    <t>LeLink V03O9</t>
  </si>
  <si>
    <t>ARARGE5207J7</t>
  </si>
  <si>
    <t>LeLink V05N9</t>
  </si>
  <si>
    <t>ARARGE5207K5</t>
  </si>
  <si>
    <t>LeLink V04D9</t>
  </si>
  <si>
    <t>ARARGE5207L3</t>
  </si>
  <si>
    <t>Bono Dual 2020 AF20</t>
  </si>
  <si>
    <t>ARARGE320622</t>
  </si>
  <si>
    <t>Bono Par USD Ley AR PAA0</t>
  </si>
  <si>
    <t>ARARGE03G704</t>
  </si>
  <si>
    <t>Bono Birad 2023 A2E3</t>
  </si>
  <si>
    <t>US040114HP86</t>
  </si>
  <si>
    <t>Bono Par USD Ley NY PARY</t>
  </si>
  <si>
    <t>US040114GK09</t>
  </si>
  <si>
    <t>Bono Disc USD Ley NY DIY0</t>
  </si>
  <si>
    <t>XS0501194756</t>
  </si>
  <si>
    <t>Bono Par USD Ley NY PAY0</t>
  </si>
  <si>
    <t>XS0501195647</t>
  </si>
  <si>
    <t xml:space="preserve"> FF AUSTRALTEX I A </t>
  </si>
  <si>
    <t>ARBSTR600070</t>
  </si>
  <si>
    <t>Auntral Tex</t>
  </si>
  <si>
    <t xml:space="preserve"> FF AUSTRALTEX II A </t>
  </si>
  <si>
    <t>ARBSTR6000D9</t>
  </si>
  <si>
    <t>AUSO AR</t>
  </si>
  <si>
    <t>AUSO</t>
  </si>
  <si>
    <t>ARASOL010033</t>
  </si>
  <si>
    <t>BBG000BYRDT3</t>
  </si>
  <si>
    <t>B0LWM08</t>
  </si>
  <si>
    <t>EQ0000000002027296</t>
  </si>
  <si>
    <t>Autopistas del Sol SA/Argentin</t>
  </si>
  <si>
    <t>Ausol SA</t>
  </si>
  <si>
    <t>Autopistas del Sol SA/Argentina</t>
  </si>
  <si>
    <t>Transportation Infrastructure</t>
  </si>
  <si>
    <t>Transportation</t>
  </si>
  <si>
    <t>Highways &amp; Railtracks</t>
  </si>
  <si>
    <t>Engineering &amp; Construction Svcs</t>
  </si>
  <si>
    <t>Infrastructure Construction</t>
  </si>
  <si>
    <t xml:space="preserve"> ON AXION CLASE II </t>
  </si>
  <si>
    <t>AXIOAR</t>
  </si>
  <si>
    <t>ARAXIO050029</t>
  </si>
  <si>
    <t>BBG006XZXTV8</t>
  </si>
  <si>
    <t>COEK4275138</t>
  </si>
  <si>
    <t>AXION energy Argentina SA</t>
  </si>
  <si>
    <t>AXION ENERGY ARGENTINA</t>
  </si>
  <si>
    <t>Energy</t>
  </si>
  <si>
    <t>Exploration &amp; Production</t>
  </si>
  <si>
    <t xml:space="preserve"> ON Axion Clase III </t>
  </si>
  <si>
    <t>ARAXIO560019</t>
  </si>
  <si>
    <t>BBG0088LD4T3</t>
  </si>
  <si>
    <t>COEK8008451</t>
  </si>
  <si>
    <t>AXIOAR Float 11/03/20</t>
  </si>
  <si>
    <t>ARAXIO560050</t>
  </si>
  <si>
    <t>BBG00B9HWTJ9</t>
  </si>
  <si>
    <t>COQJ3326262</t>
  </si>
  <si>
    <t>ON Axion Energy Clase 4</t>
  </si>
  <si>
    <t>ARAXIO560035</t>
  </si>
  <si>
    <t xml:space="preserve"> ON BACS Clase V </t>
  </si>
  <si>
    <t>BACSAR</t>
  </si>
  <si>
    <t>ARBASE560064</t>
  </si>
  <si>
    <t>BBG008G9ST01</t>
  </si>
  <si>
    <t>COEK8492481</t>
  </si>
  <si>
    <t>BACS Banco de Credito y Securitizacion SA</t>
  </si>
  <si>
    <t>BACS BANCO CREDITO SECU</t>
  </si>
  <si>
    <t xml:space="preserve"> ON BACS Clase IX </t>
  </si>
  <si>
    <t>ARBASE5600A1</t>
  </si>
  <si>
    <t>BBG00DDYJG24</t>
  </si>
  <si>
    <t>COLW9510311</t>
  </si>
  <si>
    <t xml:space="preserve"> ON BACS Clase XI </t>
  </si>
  <si>
    <t>ARBASE5600C7</t>
  </si>
  <si>
    <t>BBG00F5MB5S8</t>
  </si>
  <si>
    <t>COAL0813314</t>
  </si>
  <si>
    <t xml:space="preserve"> ON Bacs Clase X </t>
  </si>
  <si>
    <t>ARBASE5600B9</t>
  </si>
  <si>
    <t>BBG00F5M8156</t>
  </si>
  <si>
    <t>COAL0811474</t>
  </si>
  <si>
    <t>ON BACS Clase 16</t>
  </si>
  <si>
    <t>ARBASE5600H6</t>
  </si>
  <si>
    <t>ON BACS Clase 01</t>
  </si>
  <si>
    <t>ARBASE560189</t>
  </si>
  <si>
    <t>ON BACS Clase 13</t>
  </si>
  <si>
    <t>ARBASE5600E3</t>
  </si>
  <si>
    <t>ON BACS Clase 15</t>
  </si>
  <si>
    <t>ARBASE5600G8</t>
  </si>
  <si>
    <t xml:space="preserve"> ON BANCO BICA SERIE 1 </t>
  </si>
  <si>
    <t>ARBICA560027</t>
  </si>
  <si>
    <t>Banco Bica SA</t>
  </si>
  <si>
    <t xml:space="preserve"> ON Banco BICA Serie II </t>
  </si>
  <si>
    <t>BBICAR</t>
  </si>
  <si>
    <t>ARBICA560043</t>
  </si>
  <si>
    <t>BBG00HPYJ4R2</t>
  </si>
  <si>
    <t>COAP1586779</t>
  </si>
  <si>
    <t>BANCO BICA SA</t>
  </si>
  <si>
    <t>Banks</t>
  </si>
  <si>
    <t xml:space="preserve"> ON CMF Clase V </t>
  </si>
  <si>
    <t>BANCMF</t>
  </si>
  <si>
    <t>ARBCMF560018</t>
  </si>
  <si>
    <t>BBG0080SS9T9</t>
  </si>
  <si>
    <t>COEK7240550</t>
  </si>
  <si>
    <t>Banco CMF SA</t>
  </si>
  <si>
    <t>BANCO CMF SA</t>
  </si>
  <si>
    <t xml:space="preserve"> ON Banco CMF Clase VI </t>
  </si>
  <si>
    <t>ARBCMF560026</t>
  </si>
  <si>
    <t>BBG009LD8FY9</t>
  </si>
  <si>
    <t>COAF2690168</t>
  </si>
  <si>
    <t xml:space="preserve"> ON Banco CMF Clase X </t>
  </si>
  <si>
    <t>ARBCMF560083</t>
  </si>
  <si>
    <t>BBG00JKNF0R9</t>
  </si>
  <si>
    <t>COAQ4624260</t>
  </si>
  <si>
    <t xml:space="preserve"> ON BANCO CMF CLASE 13 </t>
  </si>
  <si>
    <t>ARBCMF5600A7</t>
  </si>
  <si>
    <t>BBG00K1GGLS4</t>
  </si>
  <si>
    <t>COAR2365450</t>
  </si>
  <si>
    <t>ON Bco. CMF Serie 12</t>
  </si>
  <si>
    <t>ARBCMF560091</t>
  </si>
  <si>
    <t>ON Bco. Columbia Sub. C1</t>
  </si>
  <si>
    <t>ARBCOL050028</t>
  </si>
  <si>
    <t>Banco Columbia SA</t>
  </si>
  <si>
    <t xml:space="preserve"> FF Comafi Leasing Pymes VI A (Inc. K - 4188) </t>
  </si>
  <si>
    <t>AREQUI6000B8</t>
  </si>
  <si>
    <t>Banco Comafi SA</t>
  </si>
  <si>
    <t xml:space="preserve"> ON Banco Comafi Clase XV </t>
  </si>
  <si>
    <t>BANCOM</t>
  </si>
  <si>
    <t>ARBCOM560074</t>
  </si>
  <si>
    <t>BBG00CG7ZWY4</t>
  </si>
  <si>
    <t>COJK4638249</t>
  </si>
  <si>
    <t>BANCO COMAFI SA</t>
  </si>
  <si>
    <t xml:space="preserve"> FF Comafi Leasing Pymes VIII B </t>
  </si>
  <si>
    <t>AREQUI6006H2</t>
  </si>
  <si>
    <t xml:space="preserve"> FF Comafi Leasing Pymes X B </t>
  </si>
  <si>
    <t>AREQUI600BM3</t>
  </si>
  <si>
    <t xml:space="preserve"> FF Comafi Leasing Pymes XII A </t>
  </si>
  <si>
    <t>AREQUI600FO0</t>
  </si>
  <si>
    <t xml:space="preserve"> FF Comafi Leasing Pymes XII B </t>
  </si>
  <si>
    <t>AREQUI600FP7</t>
  </si>
  <si>
    <t>ON Bco. Comafi S 21</t>
  </si>
  <si>
    <t>ARBCOM5600K8</t>
  </si>
  <si>
    <t>ON Bco. Comafi S 18</t>
  </si>
  <si>
    <t>ARBCOM5600D3</t>
  </si>
  <si>
    <t xml:space="preserve"> ON BICE S 2 C 3 </t>
  </si>
  <si>
    <t>BINVAR</t>
  </si>
  <si>
    <t>ARBICE560031</t>
  </si>
  <si>
    <t>BBG00FHWRXH7</t>
  </si>
  <si>
    <t>COAL6878394</t>
  </si>
  <si>
    <t>Banco de Inversion y Comercio Exterior SA</t>
  </si>
  <si>
    <t>BANCO DE INVERSION COMER</t>
  </si>
  <si>
    <t>ON Bco. Bice C02</t>
  </si>
  <si>
    <t>ARBICE560023</t>
  </si>
  <si>
    <t>ON Bco. Bice C04</t>
  </si>
  <si>
    <t>ARBICE560049</t>
  </si>
  <si>
    <t>ON Bco. Bice C06</t>
  </si>
  <si>
    <t>ARBICE560064</t>
  </si>
  <si>
    <t>ON Bco. Bice C09</t>
  </si>
  <si>
    <t>ARBICE560098</t>
  </si>
  <si>
    <t>ON Bco. Bice C08</t>
  </si>
  <si>
    <t>ARBICE560080</t>
  </si>
  <si>
    <t xml:space="preserve"> ON BSF Clase XVI </t>
  </si>
  <si>
    <t>BSFARG</t>
  </si>
  <si>
    <t>ARBSFI560040</t>
  </si>
  <si>
    <t>BBG00DGSSG06</t>
  </si>
  <si>
    <t>COQZ0270251</t>
  </si>
  <si>
    <t>Banco De Servicios Financieros SA</t>
  </si>
  <si>
    <t>BANCO DE SERV FINACIEROS</t>
  </si>
  <si>
    <t xml:space="preserve"> ON BSF Clase XIX (BSCKO) </t>
  </si>
  <si>
    <t>ARBSFI560081</t>
  </si>
  <si>
    <t>BBG00HFMLZX0</t>
  </si>
  <si>
    <t>COAO7576389</t>
  </si>
  <si>
    <t xml:space="preserve"> ON BSF Clase XX </t>
  </si>
  <si>
    <t>ARBSFI560099</t>
  </si>
  <si>
    <t>BBG00JKMRG57</t>
  </si>
  <si>
    <t>COAQ4582492</t>
  </si>
  <si>
    <t xml:space="preserve"> ON BST Subordinada </t>
  </si>
  <si>
    <t>BASTSA</t>
  </si>
  <si>
    <t>ARBSTR050250</t>
  </si>
  <si>
    <t>BBG002H115P4</t>
  </si>
  <si>
    <t>COEJ0107221</t>
  </si>
  <si>
    <t>Banco de Servicios y Transacciones SA</t>
  </si>
  <si>
    <t>BANCO DE SERVICIOS Y TRA</t>
  </si>
  <si>
    <t xml:space="preserve"> ON BST Clase VII </t>
  </si>
  <si>
    <t>ARBSTR050797</t>
  </si>
  <si>
    <t>BBG00607GHW0</t>
  </si>
  <si>
    <t>BK0TL92</t>
  </si>
  <si>
    <t>COEK0753997</t>
  </si>
  <si>
    <t xml:space="preserve"> ON BST Clase VIII </t>
  </si>
  <si>
    <t>ARBSTR050979</t>
  </si>
  <si>
    <t xml:space="preserve"> ON BST Clase IX </t>
  </si>
  <si>
    <t>ARBSTR560068</t>
  </si>
  <si>
    <t>BBG007QP5736</t>
  </si>
  <si>
    <t>COEK6577689</t>
  </si>
  <si>
    <t>BHIP AR</t>
  </si>
  <si>
    <t>BHIP</t>
  </si>
  <si>
    <t>ARBHIP010161</t>
  </si>
  <si>
    <t>BBG000C23XN0</t>
  </si>
  <si>
    <t>EQ0020132900001004</t>
  </si>
  <si>
    <t>Banco Hipotecario SA</t>
  </si>
  <si>
    <t>Diversified Banks</t>
  </si>
  <si>
    <t>Banking</t>
  </si>
  <si>
    <t xml:space="preserve"> CED. HIPOT. ARG. S. VI 2006-1 </t>
  </si>
  <si>
    <t>ARDEUT083904</t>
  </si>
  <si>
    <t>BBG0000GD339</t>
  </si>
  <si>
    <t>COEG0513473</t>
  </si>
  <si>
    <t>DBSA (HIPOTECARIO SA)</t>
  </si>
  <si>
    <t>Deutsche Bank SA / Banco Hipotecario SA</t>
  </si>
  <si>
    <t xml:space="preserve"> CED. HIPOT. ARG. S. VII 2006-2 </t>
  </si>
  <si>
    <t>ARDEUT084274</t>
  </si>
  <si>
    <t>BBG0000GD357</t>
  </si>
  <si>
    <t>COEG0513556</t>
  </si>
  <si>
    <t xml:space="preserve"> ON Bco. Hipotecario XVI </t>
  </si>
  <si>
    <t>ARBHIP050670</t>
  </si>
  <si>
    <t xml:space="preserve"> ON Banco Hipotecario XXVII </t>
  </si>
  <si>
    <t>ARBHIP560066</t>
  </si>
  <si>
    <t>BBG0099RKWZ0</t>
  </si>
  <si>
    <t>COEK9381436</t>
  </si>
  <si>
    <t>BANCO HIPOTECARIO SA</t>
  </si>
  <si>
    <t xml:space="preserve"> ON Banco Hipotecario XXXII </t>
  </si>
  <si>
    <t>ARBHIP5600B1</t>
  </si>
  <si>
    <t>BBG00BKQXN44</t>
  </si>
  <si>
    <t>COQJ9671380</t>
  </si>
  <si>
    <t xml:space="preserve"> ON Banco Hipotecario XXXV </t>
  </si>
  <si>
    <t>ARBHIP5600F2</t>
  </si>
  <si>
    <t>BBG00C187J78</t>
  </si>
  <si>
    <t>COJV8843858</t>
  </si>
  <si>
    <t xml:space="preserve"> ON Banco Hipotecario XXXVI </t>
  </si>
  <si>
    <t>ARBHIP5600G0</t>
  </si>
  <si>
    <t>BBG00DGSQJD8</t>
  </si>
  <si>
    <t>COQZ0269444</t>
  </si>
  <si>
    <t xml:space="preserve"> ON Banco Hipotecario XXXIX </t>
  </si>
  <si>
    <t>ARBHIP5600K2</t>
  </si>
  <si>
    <t>BBG00DLHJL94</t>
  </si>
  <si>
    <t>COQZ2459720</t>
  </si>
  <si>
    <t xml:space="preserve"> ON Banco Hipotecario XL (BH40O) </t>
  </si>
  <si>
    <t>USP13267AB84</t>
  </si>
  <si>
    <t>BBG00DZDXL74</t>
  </si>
  <si>
    <t>BYWY9H7</t>
  </si>
  <si>
    <t>COQZ8288974</t>
  </si>
  <si>
    <t xml:space="preserve"> ON Banco Hipotecario XLIII </t>
  </si>
  <si>
    <t>ARBHIP5600P1</t>
  </si>
  <si>
    <t>BBG00GKR0HF8</t>
  </si>
  <si>
    <t>COAN3845004</t>
  </si>
  <si>
    <t xml:space="preserve"> ON Banco Hipotecario Clase XLVIII </t>
  </si>
  <si>
    <t>USP1330HBG85</t>
  </si>
  <si>
    <t>BBG00J414SN0</t>
  </si>
  <si>
    <t>BF57XL2</t>
  </si>
  <si>
    <t>COAP8365524</t>
  </si>
  <si>
    <t xml:space="preserve"> ON BCO. HIPOTECARIO CLASE 50 (BH50O) </t>
  </si>
  <si>
    <t>ARBHIP5600X5</t>
  </si>
  <si>
    <t>BBG00JYV5CL7</t>
  </si>
  <si>
    <t>COAR1006287</t>
  </si>
  <si>
    <t>BHIP 9 ¾ 11/30/20</t>
  </si>
  <si>
    <t>USP1330HBF03</t>
  </si>
  <si>
    <t>BBG00BK397C8</t>
  </si>
  <si>
    <t>BZ6TM76</t>
  </si>
  <si>
    <t>COQJ9347908</t>
  </si>
  <si>
    <t xml:space="preserve"> CED. HIPOT. ARG. S. VIII 2007-1 </t>
  </si>
  <si>
    <t>ARDEUT084464</t>
  </si>
  <si>
    <t>ON Bco. Hipotecario S49</t>
  </si>
  <si>
    <t>ARBHIP5600W7</t>
  </si>
  <si>
    <t>ON Bco. Hipotecario S42</t>
  </si>
  <si>
    <t>ARBHIP5600O4</t>
  </si>
  <si>
    <t>ON Bco. Hipotecario S45</t>
  </si>
  <si>
    <t>ARBHIP5600R7</t>
  </si>
  <si>
    <t>ON Banco Hipotecario C1</t>
  </si>
  <si>
    <t>ARBHIP5600Z0</t>
  </si>
  <si>
    <t>ON Bco. Hipotecario S47</t>
  </si>
  <si>
    <t>ARBHIP5600T3</t>
  </si>
  <si>
    <t xml:space="preserve"> ON Itaú Clase XV </t>
  </si>
  <si>
    <t>ITAU</t>
  </si>
  <si>
    <t>ARITAU560025</t>
  </si>
  <si>
    <t>BBG008NTM1J6</t>
  </si>
  <si>
    <t>COEK9091332</t>
  </si>
  <si>
    <t>Banco Itau Argentina SA</t>
  </si>
  <si>
    <t>BANCO ITAU ARGENTINA</t>
  </si>
  <si>
    <t xml:space="preserve"> ON Banco Itaú XVII </t>
  </si>
  <si>
    <t>ARITAU560058</t>
  </si>
  <si>
    <t>BBG00BZ0QCT0</t>
  </si>
  <si>
    <t>COJV7628847</t>
  </si>
  <si>
    <t xml:space="preserve"> ON Banco Itaú XIX </t>
  </si>
  <si>
    <t>ARITAU560074</t>
  </si>
  <si>
    <t>BBG00D9V2368</t>
  </si>
  <si>
    <t>COLW8195221</t>
  </si>
  <si>
    <t xml:space="preserve"> ON Banco Itaú XXI </t>
  </si>
  <si>
    <t>ARITAU560090</t>
  </si>
  <si>
    <t>BBG00FJNVS72</t>
  </si>
  <si>
    <t>COAL8007299</t>
  </si>
  <si>
    <t xml:space="preserve"> ON Banco Itau Argentina XXII </t>
  </si>
  <si>
    <t>ARITAU5600A0</t>
  </si>
  <si>
    <t xml:space="preserve"> ON Banco Itau Argentina XXIII </t>
  </si>
  <si>
    <t>ARITAU5600B8</t>
  </si>
  <si>
    <t>BBG00JR35B02</t>
  </si>
  <si>
    <t>COAQ7477286</t>
  </si>
  <si>
    <t>BMA AR</t>
  </si>
  <si>
    <t>BMA</t>
  </si>
  <si>
    <t>ARBANS010010</t>
  </si>
  <si>
    <t>BBG000BGCLT0</t>
  </si>
  <si>
    <t>EQ0000000000518002</t>
  </si>
  <si>
    <t>Banco Macro SA</t>
  </si>
  <si>
    <t>BMA US</t>
  </si>
  <si>
    <t>US05961W1053</t>
  </si>
  <si>
    <t>BBG000Q44W43</t>
  </si>
  <si>
    <t>B0Y62M9</t>
  </si>
  <si>
    <t>EQ0000000002390639</t>
  </si>
  <si>
    <t>ADR</t>
  </si>
  <si>
    <t xml:space="preserve"> ON BANCO MACRO CLASE C </t>
  </si>
  <si>
    <t>BMAAR</t>
  </si>
  <si>
    <t>ARBSUD5600I4</t>
  </si>
  <si>
    <t>BBG00KH6C0T8</t>
  </si>
  <si>
    <t>COAR9988767</t>
  </si>
  <si>
    <t>BANCO MACRO SA</t>
  </si>
  <si>
    <t>BMAAR 6 ¾ 11/04/26</t>
  </si>
  <si>
    <t>USP1047VAF42</t>
  </si>
  <si>
    <t>BBG00F2XRV85</t>
  </si>
  <si>
    <t>BDS60G6</t>
  </si>
  <si>
    <t>COQZ9800447</t>
  </si>
  <si>
    <t>ON Bco. Macro Clase B</t>
  </si>
  <si>
    <t>USP1047VAG25</t>
  </si>
  <si>
    <t xml:space="preserve"> VCP Banco Mariva VI </t>
  </si>
  <si>
    <t>MARIVA</t>
  </si>
  <si>
    <t>ARBMAR560016</t>
  </si>
  <si>
    <t>BBG008NPCRF2</t>
  </si>
  <si>
    <t>COEK9063570</t>
  </si>
  <si>
    <t>Banco Mariva SA</t>
  </si>
  <si>
    <t>BANCO MARIVA S.A.</t>
  </si>
  <si>
    <t>ON Bco. Mariva S1 C1</t>
  </si>
  <si>
    <t>ARBMAR5600K5</t>
  </si>
  <si>
    <t>BPAT AR</t>
  </si>
  <si>
    <t>BPAT</t>
  </si>
  <si>
    <t>ARMERI013163</t>
  </si>
  <si>
    <t>BBG000FC9YC9</t>
  </si>
  <si>
    <t>B23D3B1</t>
  </si>
  <si>
    <t>EQ0000000009124533</t>
  </si>
  <si>
    <t>Banco Patagonia SA</t>
  </si>
  <si>
    <t xml:space="preserve"> ON Banco Sáenz Serie IX </t>
  </si>
  <si>
    <t>SAENZ</t>
  </si>
  <si>
    <t>ARBSAE560049</t>
  </si>
  <si>
    <t>BBG00H1KVK43</t>
  </si>
  <si>
    <t>COAO1303848</t>
  </si>
  <si>
    <t>Banco Saenz SA</t>
  </si>
  <si>
    <t>BANCO SAENZ S.A.</t>
  </si>
  <si>
    <t>ON Bco. Saenz S10</t>
  </si>
  <si>
    <t>ARBSAE560056</t>
  </si>
  <si>
    <t>ON Bco. Saenz S04</t>
  </si>
  <si>
    <t>ARBSAE057996</t>
  </si>
  <si>
    <t>ON Bco. Saenz S06</t>
  </si>
  <si>
    <t>ARBSAE560015</t>
  </si>
  <si>
    <t>BRIO AR</t>
  </si>
  <si>
    <t>BRIO</t>
  </si>
  <si>
    <t>ARBRIO010194</t>
  </si>
  <si>
    <t>BBG000JL9LP9</t>
  </si>
  <si>
    <t>EQ0018681100001006</t>
  </si>
  <si>
    <t>Banco Santander Rio SA</t>
  </si>
  <si>
    <t xml:space="preserve"> ON Banco Santander Río VIII </t>
  </si>
  <si>
    <t>BANRIO</t>
  </si>
  <si>
    <t>ARBRIO560024</t>
  </si>
  <si>
    <t>BBG00BGQPGB5</t>
  </si>
  <si>
    <t>COQJ8245111</t>
  </si>
  <si>
    <t>BANCO SANTANDER RIO SA</t>
  </si>
  <si>
    <t xml:space="preserve"> ON Banco Santander Río IX </t>
  </si>
  <si>
    <t>ARBRIO560016</t>
  </si>
  <si>
    <t>BBG00BGQQPQ8</t>
  </si>
  <si>
    <t>COQJ8245566</t>
  </si>
  <si>
    <t xml:space="preserve"> ON Banco Santander XI </t>
  </si>
  <si>
    <t>ARBRIO560040</t>
  </si>
  <si>
    <t>BBG00BVJHYQ8</t>
  </si>
  <si>
    <t>COJV5954385</t>
  </si>
  <si>
    <t xml:space="preserve"> ON Banco Santander XIII </t>
  </si>
  <si>
    <t>ARBRIO560073</t>
  </si>
  <si>
    <t>BBG00DB9P8R5</t>
  </si>
  <si>
    <t>COLW8833433</t>
  </si>
  <si>
    <t xml:space="preserve"> ON Banco Santander X </t>
  </si>
  <si>
    <t>ARBRIO560032</t>
  </si>
  <si>
    <t>BBG00BVJHYP9</t>
  </si>
  <si>
    <t>COJV5954377</t>
  </si>
  <si>
    <t xml:space="preserve"> ON Santander Río Clase XV </t>
  </si>
  <si>
    <t>ARBRIO5600A5</t>
  </si>
  <si>
    <t>BBG00DT0ZQH5</t>
  </si>
  <si>
    <t>COQZ5971507</t>
  </si>
  <si>
    <t xml:space="preserve"> ON Banco Santander Rio XX </t>
  </si>
  <si>
    <t>ARBRIO5600G2</t>
  </si>
  <si>
    <t>BBG00JRYXSN1</t>
  </si>
  <si>
    <t>COAQ8485742</t>
  </si>
  <si>
    <t xml:space="preserve"> ON Banco Santander Rio XXI </t>
  </si>
  <si>
    <t>ARBRIO5600H0</t>
  </si>
  <si>
    <t>BBG00JRYY186</t>
  </si>
  <si>
    <t>COAQ8486252</t>
  </si>
  <si>
    <t xml:space="preserve"> ON BANCO SANTANDER CLASE 22 </t>
  </si>
  <si>
    <t>ARBRIO5600I8</t>
  </si>
  <si>
    <t>BBG00K4MR0P5</t>
  </si>
  <si>
    <t>BGHJC83</t>
  </si>
  <si>
    <t>COAR3902871</t>
  </si>
  <si>
    <t>ON Bco. Santander Rio S 17</t>
  </si>
  <si>
    <t>ARBRIO5600D9</t>
  </si>
  <si>
    <t>ON Bco. Santander Rio S 19</t>
  </si>
  <si>
    <t>ARBRIO5600F4</t>
  </si>
  <si>
    <t xml:space="preserve"> VCP Banco VOII Clase 1 </t>
  </si>
  <si>
    <t>ARVOII560013</t>
  </si>
  <si>
    <t>Banco VOII</t>
  </si>
  <si>
    <t xml:space="preserve"> VCP Banco VOII Clase 2 </t>
  </si>
  <si>
    <t>ARVOII590028</t>
  </si>
  <si>
    <t xml:space="preserve"> VCP Banco VOII Clase III </t>
  </si>
  <si>
    <t>ARVOII560039</t>
  </si>
  <si>
    <t>ON PyME Gar. Bandex S1</t>
  </si>
  <si>
    <t>ARBANX560025</t>
  </si>
  <si>
    <t>Bandex SA</t>
  </si>
  <si>
    <t>Containers &amp; Packaging</t>
  </si>
  <si>
    <t>BBAR AR</t>
  </si>
  <si>
    <t>BBAR</t>
  </si>
  <si>
    <t>ARP125991090</t>
  </si>
  <si>
    <t>BBG000BKWXY7</t>
  </si>
  <si>
    <t>EQ0012651900001006</t>
  </si>
  <si>
    <t>BBVA Banco Frances SA</t>
  </si>
  <si>
    <t>Banco BBVA Argentina SA</t>
  </si>
  <si>
    <t>BBAR US</t>
  </si>
  <si>
    <t>US07329M1009</t>
  </si>
  <si>
    <t>BBG000BLLR07</t>
  </si>
  <si>
    <t>EQ0012651900009000</t>
  </si>
  <si>
    <t xml:space="preserve"> ON BBVA Bco. Francés VII </t>
  </si>
  <si>
    <t>BNFRAN</t>
  </si>
  <si>
    <t>ARFRAN050179</t>
  </si>
  <si>
    <t>BBG0057YS3S9</t>
  </si>
  <si>
    <t>BJFLZ94</t>
  </si>
  <si>
    <t>COEJ8251708</t>
  </si>
  <si>
    <t>BANCO FRANCES DEL RIO</t>
  </si>
  <si>
    <t xml:space="preserve"> ON BBVA Bco. Francés XI </t>
  </si>
  <si>
    <t>ARFRAN050211</t>
  </si>
  <si>
    <t>BBG006S1TWG4</t>
  </si>
  <si>
    <t>COEK3715894</t>
  </si>
  <si>
    <t xml:space="preserve"> ON BBVA Banco Francés XVIII </t>
  </si>
  <si>
    <t>ARFRAN560078</t>
  </si>
  <si>
    <t>BBG00BN9LRH9</t>
  </si>
  <si>
    <t>COJV2816074</t>
  </si>
  <si>
    <t xml:space="preserve"> ON BBVA Banco Francés XVI </t>
  </si>
  <si>
    <t>ARFRAN560052</t>
  </si>
  <si>
    <t>BBG009NXSXC6</t>
  </si>
  <si>
    <t>COUV3426235</t>
  </si>
  <si>
    <t xml:space="preserve"> ON BBVA Banco Francés IX </t>
  </si>
  <si>
    <t>ARFRAN050195</t>
  </si>
  <si>
    <t>BBG005YVGRV1</t>
  </si>
  <si>
    <t>COEK0574724</t>
  </si>
  <si>
    <t xml:space="preserve"> ON BBVA Banco Francés XX </t>
  </si>
  <si>
    <t>ARFRAN560094</t>
  </si>
  <si>
    <t>BBG00DKL8913</t>
  </si>
  <si>
    <t>COQZ1984868</t>
  </si>
  <si>
    <t>BBVA ARGENTINA</t>
  </si>
  <si>
    <t xml:space="preserve"> ON BBVA Banco Francés XXIII </t>
  </si>
  <si>
    <t>ARFRAN5600D9</t>
  </si>
  <si>
    <t>BBG00JHPRC53</t>
  </si>
  <si>
    <t>COAQ4319473</t>
  </si>
  <si>
    <t xml:space="preserve"> ON BBVA Banco Francés XXIV </t>
  </si>
  <si>
    <t>ARFRAN5600E7</t>
  </si>
  <si>
    <t>BBG00JHPRCM4</t>
  </si>
  <si>
    <t>COAQ4319507</t>
  </si>
  <si>
    <t xml:space="preserve"> ON BBVA Banco Frances XXV </t>
  </si>
  <si>
    <t>ARFRAN5600F4</t>
  </si>
  <si>
    <t>BBG00MFDDTR9</t>
  </si>
  <si>
    <t>COAV3857993</t>
  </si>
  <si>
    <t>ON BBVA Frances Cl 22</t>
  </si>
  <si>
    <t>ARFRAN5600B3</t>
  </si>
  <si>
    <t>ON BBVA Frances Cl 27</t>
  </si>
  <si>
    <t>ARFRAN5600H0</t>
  </si>
  <si>
    <t xml:space="preserve"> ON Pyme Be Enterprises I </t>
  </si>
  <si>
    <t>BEENAR</t>
  </si>
  <si>
    <t>ARBEEN050018</t>
  </si>
  <si>
    <t>BBG009H00L68</t>
  </si>
  <si>
    <t>COEK9946196</t>
  </si>
  <si>
    <t>BE Enterprises SA</t>
  </si>
  <si>
    <t>BE ENTERPRISES</t>
  </si>
  <si>
    <t>Retail - Consumer Discretionary</t>
  </si>
  <si>
    <t xml:space="preserve"> FF Best Consumer XXXVII A </t>
  </si>
  <si>
    <t>AREQUI6006Q3</t>
  </si>
  <si>
    <t>Best Consumer</t>
  </si>
  <si>
    <t xml:space="preserve"> FF Best Consumer Directo I A </t>
  </si>
  <si>
    <t>AREQUI6009J2</t>
  </si>
  <si>
    <t xml:space="preserve"> FF Best Consumer Directo II B </t>
  </si>
  <si>
    <t>AREQUI600D71</t>
  </si>
  <si>
    <t>ON PyME BF Argentina C2</t>
  </si>
  <si>
    <t>ARBFAR560015</t>
  </si>
  <si>
    <t>BF Argentina SA</t>
  </si>
  <si>
    <t>Financial Services</t>
  </si>
  <si>
    <t>ON PyME BF Argentina C3</t>
  </si>
  <si>
    <t>ARBFAR560023</t>
  </si>
  <si>
    <t>GAMI AR</t>
  </si>
  <si>
    <t>GAMI</t>
  </si>
  <si>
    <t>ARBOLG010010</t>
  </si>
  <si>
    <t>BBG000HLB546</t>
  </si>
  <si>
    <t>B23TFK2</t>
  </si>
  <si>
    <t>EQ0000000003322331</t>
  </si>
  <si>
    <t>B-Gaming SA</t>
  </si>
  <si>
    <t>Design, Mfg &amp; Distribution</t>
  </si>
  <si>
    <t>Technology Distributors</t>
  </si>
  <si>
    <t xml:space="preserve"> FF BICENTENARIA S 1 VDF A </t>
  </si>
  <si>
    <t>AREQUI600KX1</t>
  </si>
  <si>
    <t>Bicentenario</t>
  </si>
  <si>
    <t xml:space="preserve"> ON BIG BLOOM PYME S. II (Inc. K - Com. 3636) </t>
  </si>
  <si>
    <t>BBLOAR</t>
  </si>
  <si>
    <t>ARBIGB050024</t>
  </si>
  <si>
    <t>BBG004SV7Z34</t>
  </si>
  <si>
    <t>BFPCG30</t>
  </si>
  <si>
    <t>COEJ7443694</t>
  </si>
  <si>
    <t>Big Bloom SA</t>
  </si>
  <si>
    <t>BIG BLOOM SA</t>
  </si>
  <si>
    <t>Apparel &amp; Textile Products</t>
  </si>
  <si>
    <t xml:space="preserve"> ON PYME CNV GAR. BIG BLOOM S 2 </t>
  </si>
  <si>
    <t>ARBIGB560022</t>
  </si>
  <si>
    <t>ON PyME Gar. Big Bloom 2019</t>
  </si>
  <si>
    <t>ARBIGB560014</t>
  </si>
  <si>
    <t>ON PyME Gar. Big Bloom S3</t>
  </si>
  <si>
    <t>ARBIGB560048</t>
  </si>
  <si>
    <t>BOLT AR</t>
  </si>
  <si>
    <t>BOLT</t>
  </si>
  <si>
    <t>ARBOLD010054</t>
  </si>
  <si>
    <t>BBG000DDMXK7</t>
  </si>
  <si>
    <t>EQ0015944700001002</t>
  </si>
  <si>
    <t>Boldt SA</t>
  </si>
  <si>
    <t>Information Technology</t>
  </si>
  <si>
    <t>IT Services</t>
  </si>
  <si>
    <t>Software &amp; Services</t>
  </si>
  <si>
    <t>Data Processing &amp; Outsourced S</t>
  </si>
  <si>
    <t>Technology Services</t>
  </si>
  <si>
    <t>Payment &amp; Data Processors</t>
  </si>
  <si>
    <t>BYMA AR</t>
  </si>
  <si>
    <t>BYMA</t>
  </si>
  <si>
    <t>ARBYMA300018</t>
  </si>
  <si>
    <t>BBG004WHY910</t>
  </si>
  <si>
    <t>BDZZRC1</t>
  </si>
  <si>
    <t>EQ0000000076065766</t>
  </si>
  <si>
    <t>Bolsas y Mercados Argentinos SA</t>
  </si>
  <si>
    <t>Bolsas y Mercados Argentinos S</t>
  </si>
  <si>
    <t>Capital Markets</t>
  </si>
  <si>
    <t>Diversified Financials</t>
  </si>
  <si>
    <t>Financial Exchanges &amp; Data</t>
  </si>
  <si>
    <t>Institutional Financial Svcs</t>
  </si>
  <si>
    <t>Security &amp; Cmdty Exchanges</t>
  </si>
  <si>
    <t xml:space="preserve"> ON Pyme CNV Garantizada Bronway 1 </t>
  </si>
  <si>
    <t>ARBRTE560015</t>
  </si>
  <si>
    <t>Bronway</t>
  </si>
  <si>
    <t>CVH AR</t>
  </si>
  <si>
    <t>CVH</t>
  </si>
  <si>
    <t>ARCABH300011</t>
  </si>
  <si>
    <t>BBG00HKBG686</t>
  </si>
  <si>
    <t>BF00383</t>
  </si>
  <si>
    <t>EQ0000000058860861</t>
  </si>
  <si>
    <t>Cablevision Holding SA</t>
  </si>
  <si>
    <t>Communication Services</t>
  </si>
  <si>
    <t>Media</t>
  </si>
  <si>
    <t>Media &amp; Entertainment</t>
  </si>
  <si>
    <t>Cable &amp; Satellite</t>
  </si>
  <si>
    <t>Hardware</t>
  </si>
  <si>
    <t>Communications Equipment</t>
  </si>
  <si>
    <t>TECO2 AR</t>
  </si>
  <si>
    <t>TECO2</t>
  </si>
  <si>
    <t>ARP9028N1016</t>
  </si>
  <si>
    <t>BBG000BJFYS4</t>
  </si>
  <si>
    <t>EQ0000000000091078</t>
  </si>
  <si>
    <t>Cablevision SA</t>
  </si>
  <si>
    <t>Telecom Argentina SA</t>
  </si>
  <si>
    <t>Diversified Telecommunication</t>
  </si>
  <si>
    <t>Telecommunication Services</t>
  </si>
  <si>
    <t>Integrated Telecommunication S</t>
  </si>
  <si>
    <t>Communications</t>
  </si>
  <si>
    <t>Telecom</t>
  </si>
  <si>
    <t>Telecom Carriers</t>
  </si>
  <si>
    <t>TEO US</t>
  </si>
  <si>
    <t>TEO</t>
  </si>
  <si>
    <t>US8792732096</t>
  </si>
  <si>
    <t>BBG000BL1FQ7</t>
  </si>
  <si>
    <t>EQ0011805700009000</t>
  </si>
  <si>
    <t>TECOAR 6 ½ 06/15/21</t>
  </si>
  <si>
    <t>TECOAR</t>
  </si>
  <si>
    <t>USP19157AR03</t>
  </si>
  <si>
    <t>BBG00D23GNZ6</t>
  </si>
  <si>
    <t>BD1JX29</t>
  </si>
  <si>
    <t>COLW3899017</t>
  </si>
  <si>
    <t>TELECOM ARGENTINA SA</t>
  </si>
  <si>
    <t>Wireline Telecommunications Services</t>
  </si>
  <si>
    <t>ON Telecom Argentina 2026</t>
  </si>
  <si>
    <t>USP9028NAV30</t>
  </si>
  <si>
    <t xml:space="preserve"> ON Pyme Coop. De Crédito La Plata Cl.1 </t>
  </si>
  <si>
    <t>CAJCRE</t>
  </si>
  <si>
    <t>ARCCSP560019</t>
  </si>
  <si>
    <t>BBG00JQC1S82</t>
  </si>
  <si>
    <t>COAQ7341516</t>
  </si>
  <si>
    <t>Caja de Credito Cooperativa La Capital del Plata Ltda</t>
  </si>
  <si>
    <t>CAJA CREDITO COOPERATIVA</t>
  </si>
  <si>
    <t>CAPX AR</t>
  </si>
  <si>
    <t>CAPX</t>
  </si>
  <si>
    <t>ARP2006N1025</t>
  </si>
  <si>
    <t>BBG000DDN7T4</t>
  </si>
  <si>
    <t>EQ0015945300001003</t>
  </si>
  <si>
    <t>Capex SA</t>
  </si>
  <si>
    <t>Independent Power and Renewabl</t>
  </si>
  <si>
    <t>Independent Power Producers &amp;</t>
  </si>
  <si>
    <t>Utility Networks</t>
  </si>
  <si>
    <t xml:space="preserve"> CAPEX 10MAR2018 </t>
  </si>
  <si>
    <t>CAPXAR</t>
  </si>
  <si>
    <t>USP20058AA42</t>
  </si>
  <si>
    <t>BBG001KFN9D2</t>
  </si>
  <si>
    <t>B3MTL79</t>
  </si>
  <si>
    <t>COEI6004929</t>
  </si>
  <si>
    <t>CAPEX SA</t>
  </si>
  <si>
    <t>CAPXAR 6 ⅞ 05/15/24</t>
  </si>
  <si>
    <t>USP20058AC08</t>
  </si>
  <si>
    <t>BBG00GNZ55J4</t>
  </si>
  <si>
    <t>BDT74X3</t>
  </si>
  <si>
    <t>COAN5563613</t>
  </si>
  <si>
    <t>CAPU AR</t>
  </si>
  <si>
    <t>CAPU</t>
  </si>
  <si>
    <t>ARP2071R1377</t>
  </si>
  <si>
    <t>BBG000BZRN72</t>
  </si>
  <si>
    <t>EQ0015945400001000</t>
  </si>
  <si>
    <t>Caputo SA</t>
  </si>
  <si>
    <t>Construction &amp; Engineering</t>
  </si>
  <si>
    <t>CARC AR</t>
  </si>
  <si>
    <t>CARC</t>
  </si>
  <si>
    <t>ARP8723U1058</t>
  </si>
  <si>
    <t>BBG000BZX164</t>
  </si>
  <si>
    <t>EQ0015956100001003</t>
  </si>
  <si>
    <t>Carboclor SA</t>
  </si>
  <si>
    <t>Marine Ports &amp; Services</t>
  </si>
  <si>
    <t>Basic &amp; Diversified Chemicals</t>
  </si>
  <si>
    <t xml:space="preserve"> ON Carboclor I A (Pyme) </t>
  </si>
  <si>
    <t>CACLAR</t>
  </si>
  <si>
    <t>ARSOLP560014</t>
  </si>
  <si>
    <t>BBG009QNCXR6</t>
  </si>
  <si>
    <t>COUV4162706</t>
  </si>
  <si>
    <t>CARBOCLOR SA</t>
  </si>
  <si>
    <t xml:space="preserve"> ON Carsa V </t>
  </si>
  <si>
    <t>CARSAR</t>
  </si>
  <si>
    <t>ARCAAS560042</t>
  </si>
  <si>
    <t>BBG00BQZ2HR0</t>
  </si>
  <si>
    <t>COJV4107191</t>
  </si>
  <si>
    <t>Carsa SA</t>
  </si>
  <si>
    <t>CARSA SA</t>
  </si>
  <si>
    <t xml:space="preserve"> ON Carsa VI </t>
  </si>
  <si>
    <t>ARCAAS560075</t>
  </si>
  <si>
    <t>BBG00DHXSS17</t>
  </si>
  <si>
    <t>COQZ0853015</t>
  </si>
  <si>
    <t xml:space="preserve"> ON Carsa Serie VIII </t>
  </si>
  <si>
    <t>ARCAAS560091</t>
  </si>
  <si>
    <t xml:space="preserve"> ON CARSA SERIE 9 </t>
  </si>
  <si>
    <t>ARCAAS5600A7</t>
  </si>
  <si>
    <t xml:space="preserve"> ON CARTASUR CARDS SERIE 2 </t>
  </si>
  <si>
    <t>ARCCSA560024</t>
  </si>
  <si>
    <t>Cartasur Cards</t>
  </si>
  <si>
    <t>ON Cartasur C3</t>
  </si>
  <si>
    <t>ARCCSA560032</t>
  </si>
  <si>
    <t>CartaSur Cards SA</t>
  </si>
  <si>
    <t>Commercial Finance</t>
  </si>
  <si>
    <t>Cash</t>
  </si>
  <si>
    <t xml:space="preserve"> Treasury Bill 01DIC2016 </t>
  </si>
  <si>
    <t>B</t>
  </si>
  <si>
    <t>US912796JW07</t>
  </si>
  <si>
    <t>BBG00D0H69N2</t>
  </si>
  <si>
    <t>BYQLY13</t>
  </si>
  <si>
    <t>GV912796JW0</t>
  </si>
  <si>
    <t>TREASURY BILL</t>
  </si>
  <si>
    <t>United States Treasury Bill</t>
  </si>
  <si>
    <t>US GOVERNMENT</t>
  </si>
  <si>
    <t xml:space="preserve"> Treasury Bill 01FEB2018 </t>
  </si>
  <si>
    <t>US912796LJ67</t>
  </si>
  <si>
    <t>BBG00FWKGG30</t>
  </si>
  <si>
    <t>BDGKPC1</t>
  </si>
  <si>
    <t>GV912796LJ6</t>
  </si>
  <si>
    <t xml:space="preserve"> Treasury Bill 02JUN2016 </t>
  </si>
  <si>
    <t>US912796HT95</t>
  </si>
  <si>
    <t>BBG00BKMZ5L1</t>
  </si>
  <si>
    <t>BYX45J0</t>
  </si>
  <si>
    <t>GV912796HT9</t>
  </si>
  <si>
    <t xml:space="preserve"> Treasury Bill 02NOV2017 </t>
  </si>
  <si>
    <t>US912796MA40</t>
  </si>
  <si>
    <t>BBG00GLN2ZL7</t>
  </si>
  <si>
    <t>BF38F55</t>
  </si>
  <si>
    <t>GV912796MA4</t>
  </si>
  <si>
    <t xml:space="preserve"> Treasury Bill 03MAR2016 </t>
  </si>
  <si>
    <t>US912796FZ73</t>
  </si>
  <si>
    <t>BBG00874W9F5</t>
  </si>
  <si>
    <t>BW39G32</t>
  </si>
  <si>
    <t>GV912796FZ7</t>
  </si>
  <si>
    <t xml:space="preserve"> Treasury Bill 04FEB2016 </t>
  </si>
  <si>
    <t>US912796FV69</t>
  </si>
  <si>
    <t>BBG0081H2J90</t>
  </si>
  <si>
    <t>BVTW661</t>
  </si>
  <si>
    <t>GV912796FV6</t>
  </si>
  <si>
    <t xml:space="preserve"> Treasury Bill 04OCT2018 </t>
  </si>
  <si>
    <t>US912796QB86</t>
  </si>
  <si>
    <t>BBG00KH6R272</t>
  </si>
  <si>
    <t>BFYBXV5</t>
  </si>
  <si>
    <t>GV912796QB8</t>
  </si>
  <si>
    <t xml:space="preserve"> Treasury Bill 05MAY2016 </t>
  </si>
  <si>
    <t>US912796HN26</t>
  </si>
  <si>
    <t>BBG00BBK3H52</t>
  </si>
  <si>
    <t>BYQ97G3</t>
  </si>
  <si>
    <t>GV912796HN2</t>
  </si>
  <si>
    <t xml:space="preserve"> Treasury Bill 07MAR2019 </t>
  </si>
  <si>
    <t>US912796QZ54</t>
  </si>
  <si>
    <t>BBG00LW7G255</t>
  </si>
  <si>
    <t>BGM6VX7</t>
  </si>
  <si>
    <t>GV912796QZ5</t>
  </si>
  <si>
    <t xml:space="preserve"> Treasury Bill 08NOV2018 </t>
  </si>
  <si>
    <t>US912796PD51</t>
  </si>
  <si>
    <t>BBG00J4W8XK0</t>
  </si>
  <si>
    <t>BFN2VC6</t>
  </si>
  <si>
    <t>GV912796PD5</t>
  </si>
  <si>
    <t xml:space="preserve"> Treasury Bill 14ABR2016 </t>
  </si>
  <si>
    <t>US912796HL69</t>
  </si>
  <si>
    <t>BBG00B5YHL73</t>
  </si>
  <si>
    <t>BDD1M15</t>
  </si>
  <si>
    <t>GV912796HL6</t>
  </si>
  <si>
    <t xml:space="preserve"> Treasury Bill 14FEB2019 </t>
  </si>
  <si>
    <t>US912796QX07</t>
  </si>
  <si>
    <t>BBG00LPDWVD9</t>
  </si>
  <si>
    <t>BFZRXF6</t>
  </si>
  <si>
    <t>GV912796QX0</t>
  </si>
  <si>
    <t xml:space="preserve"> Treasury Bill 14JAN2016 </t>
  </si>
  <si>
    <t>US912796GX17</t>
  </si>
  <si>
    <t>BBG009L1YT94</t>
  </si>
  <si>
    <t>BYSGH17</t>
  </si>
  <si>
    <t>GV912796GX1</t>
  </si>
  <si>
    <t xml:space="preserve"> Treasury Bill 15DIC2016 </t>
  </si>
  <si>
    <t>US912796JY62</t>
  </si>
  <si>
    <t>BBG00D2QL9R9</t>
  </si>
  <si>
    <t>BD0P0G1</t>
  </si>
  <si>
    <t>GV912796JY6</t>
  </si>
  <si>
    <t xml:space="preserve"> Treasury Bill 23FEB2017 </t>
  </si>
  <si>
    <t>US912796KJ76</t>
  </si>
  <si>
    <t>BBG00DM1C1G1</t>
  </si>
  <si>
    <t>BD3RRM9</t>
  </si>
  <si>
    <t>GV912796KJ7</t>
  </si>
  <si>
    <t xml:space="preserve"> Treasury Bill 24AGO2017 </t>
  </si>
  <si>
    <t>US912796LQ01</t>
  </si>
  <si>
    <t>BBG00FZYB1P1</t>
  </si>
  <si>
    <t>BF0SH74</t>
  </si>
  <si>
    <t>GV912796LQ0</t>
  </si>
  <si>
    <t xml:space="preserve"> Treasury Bill 24JAN2019 </t>
  </si>
  <si>
    <t>US912796QU67</t>
  </si>
  <si>
    <t>BBG00LGM82R5</t>
  </si>
  <si>
    <t>BFNQW69</t>
  </si>
  <si>
    <t>GV912796QU6</t>
  </si>
  <si>
    <t xml:space="preserve"> Treasury Bill 26ABR2018 </t>
  </si>
  <si>
    <t>US912796LX51</t>
  </si>
  <si>
    <t>BBG00GH72N89</t>
  </si>
  <si>
    <t>BD2Z779</t>
  </si>
  <si>
    <t>GV912796LX5</t>
  </si>
  <si>
    <t xml:space="preserve"> Treasury Bill 26MAY2016 </t>
  </si>
  <si>
    <t>US912796GN35</t>
  </si>
  <si>
    <t>BBG00924BLL7</t>
  </si>
  <si>
    <t>BY9CVD4</t>
  </si>
  <si>
    <t>GV912796GN3</t>
  </si>
  <si>
    <t>B 0 01/03/19</t>
  </si>
  <si>
    <t>US912796PK94</t>
  </si>
  <si>
    <t>BBG00JMYT3W6</t>
  </si>
  <si>
    <t>BYZQ282</t>
  </si>
  <si>
    <t>GV912796PK9</t>
  </si>
  <si>
    <t>B 0 01/04/18</t>
  </si>
  <si>
    <t>US912796LC15</t>
  </si>
  <si>
    <t>BBG00FP2LWW5</t>
  </si>
  <si>
    <t>BDVM8B2</t>
  </si>
  <si>
    <t>GV912796LC1</t>
  </si>
  <si>
    <t>B 0 01/08/19</t>
  </si>
  <si>
    <t>US912796UH01</t>
  </si>
  <si>
    <t>BBG00MJ3QYN6</t>
  </si>
  <si>
    <t>BGPMCT5</t>
  </si>
  <si>
    <t>GV912796UH0</t>
  </si>
  <si>
    <t>B 0 01/11/18</t>
  </si>
  <si>
    <t>US912796ML05</t>
  </si>
  <si>
    <t>BBG00H3P5VM5</t>
  </si>
  <si>
    <t>BDCSGB5</t>
  </si>
  <si>
    <t>GV912796ML0</t>
  </si>
  <si>
    <t>B 0 01/15/19</t>
  </si>
  <si>
    <t>US912796UJ66</t>
  </si>
  <si>
    <t>BBG00MMC8ZB2</t>
  </si>
  <si>
    <t>BGRXD59</t>
  </si>
  <si>
    <t>GV912796UJ6</t>
  </si>
  <si>
    <t>B 0 01/17/19</t>
  </si>
  <si>
    <t>US912796QT94</t>
  </si>
  <si>
    <t>BBG00LFM4P99</t>
  </si>
  <si>
    <t>BF2LVG8</t>
  </si>
  <si>
    <t>GV912796QT9</t>
  </si>
  <si>
    <t>B 0 01/18/18</t>
  </si>
  <si>
    <t>US912796NN51</t>
  </si>
  <si>
    <t>BBG00H56X1P7</t>
  </si>
  <si>
    <t>BYZ6DL2</t>
  </si>
  <si>
    <t>GV912796NN5</t>
  </si>
  <si>
    <t>B 0 01/25/18</t>
  </si>
  <si>
    <t>US912796NP00</t>
  </si>
  <si>
    <t>BBG00H68KGN5</t>
  </si>
  <si>
    <t>BF8FPV7</t>
  </si>
  <si>
    <t>GV912796NP0</t>
  </si>
  <si>
    <t>B 0 01/29/19</t>
  </si>
  <si>
    <t>US912796UL13</t>
  </si>
  <si>
    <t>BBG00MQB7HN8</t>
  </si>
  <si>
    <t>BH06D18</t>
  </si>
  <si>
    <t>GV912796UL1</t>
  </si>
  <si>
    <t>B 0 02/05/19</t>
  </si>
  <si>
    <t>US912796UM95</t>
  </si>
  <si>
    <t>BBG00MQLPCT1</t>
  </si>
  <si>
    <t>BGSLDQ3</t>
  </si>
  <si>
    <t>GV912796UM9</t>
  </si>
  <si>
    <t>B 0 02/08/18</t>
  </si>
  <si>
    <t>US912796NR65</t>
  </si>
  <si>
    <t>BBG00HCY0DV1</t>
  </si>
  <si>
    <t>BF5J9B0</t>
  </si>
  <si>
    <t>GV912796NR6</t>
  </si>
  <si>
    <t>B 0 02/12/19</t>
  </si>
  <si>
    <t>US912796UN78</t>
  </si>
  <si>
    <t>BBG00MS6WPS6</t>
  </si>
  <si>
    <t>BDT7G48</t>
  </si>
  <si>
    <t>GV912796UN7</t>
  </si>
  <si>
    <t>B 0 02/21/19</t>
  </si>
  <si>
    <t>US912796QY89</t>
  </si>
  <si>
    <t>BBG00LQDQS24</t>
  </si>
  <si>
    <t>BFMKKR9</t>
  </si>
  <si>
    <t>GV912796QY8</t>
  </si>
  <si>
    <t>B 0 02/26/19</t>
  </si>
  <si>
    <t>US912796UQ00</t>
  </si>
  <si>
    <t>BBG00MXMS9B4</t>
  </si>
  <si>
    <t>BGHWQ35</t>
  </si>
  <si>
    <t>GV912796UQ0</t>
  </si>
  <si>
    <t>B 0 03/01/18</t>
  </si>
  <si>
    <t>US912796LN79</t>
  </si>
  <si>
    <t>BBG00G38PNK3</t>
  </si>
  <si>
    <t>BYXBHP1</t>
  </si>
  <si>
    <t>GV912796LN7</t>
  </si>
  <si>
    <t>B 0 03/05/19</t>
  </si>
  <si>
    <t>US912796UR82</t>
  </si>
  <si>
    <t>BBG00MYZN8S3</t>
  </si>
  <si>
    <t>BJ0BX95</t>
  </si>
  <si>
    <t>GV912796UR8</t>
  </si>
  <si>
    <t>B 0 03/08/18</t>
  </si>
  <si>
    <t>US912796NU94</t>
  </si>
  <si>
    <t>BBG00HM7B642</t>
  </si>
  <si>
    <t>BYZ6839</t>
  </si>
  <si>
    <t>GV912796NU9</t>
  </si>
  <si>
    <t>B 0 03/12/19</t>
  </si>
  <si>
    <t>US912796US65</t>
  </si>
  <si>
    <t>BBG00N0WQGR5</t>
  </si>
  <si>
    <t>BJ1STX1</t>
  </si>
  <si>
    <t>GV912796US6</t>
  </si>
  <si>
    <t>B 0 03/21/19</t>
  </si>
  <si>
    <t>US912796RC50</t>
  </si>
  <si>
    <t>BBG00LZD6LF7</t>
  </si>
  <si>
    <t>BFX1CB9</t>
  </si>
  <si>
    <t>GV912796RC5</t>
  </si>
  <si>
    <t>B 0 03/26/19</t>
  </si>
  <si>
    <t>US912796UU12</t>
  </si>
  <si>
    <t>BBG00N5HN3C1</t>
  </si>
  <si>
    <t>BJ4LSJ6</t>
  </si>
  <si>
    <t>GV912796UU1</t>
  </si>
  <si>
    <t>B 0 04/05/18</t>
  </si>
  <si>
    <t>US912796NY17</t>
  </si>
  <si>
    <t>BBG00HVK8QW2</t>
  </si>
  <si>
    <t>BF4GP58</t>
  </si>
  <si>
    <t>GV912796NY1</t>
  </si>
  <si>
    <t>B 0 04/09/19</t>
  </si>
  <si>
    <t>US912796UW77</t>
  </si>
  <si>
    <t>BBG00N8JMF38</t>
  </si>
  <si>
    <t>BFMWW79</t>
  </si>
  <si>
    <t>GV912796UW7</t>
  </si>
  <si>
    <t>B 0 04/13/17</t>
  </si>
  <si>
    <t>US912796KS75</t>
  </si>
  <si>
    <t>BBG00DZDNFR6</t>
  </si>
  <si>
    <t>BD6CS39</t>
  </si>
  <si>
    <t>GV912796KS7</t>
  </si>
  <si>
    <t>B 0 04/19/18</t>
  </si>
  <si>
    <t>US912796PB95</t>
  </si>
  <si>
    <t>BBG00HYZV609</t>
  </si>
  <si>
    <t>BZ1DZ74</t>
  </si>
  <si>
    <t>GV912796PB9</t>
  </si>
  <si>
    <t>B 0 04/23/19</t>
  </si>
  <si>
    <t>US912796UY34</t>
  </si>
  <si>
    <t>BBG00NDTDNP9</t>
  </si>
  <si>
    <t>BJ7VSL5</t>
  </si>
  <si>
    <t>GV912796UY3</t>
  </si>
  <si>
    <t>B 0 04/27/17</t>
  </si>
  <si>
    <t>US912796JP55</t>
  </si>
  <si>
    <t>BBG00CS9FQW4</t>
  </si>
  <si>
    <t>BYZ89S7</t>
  </si>
  <si>
    <t>GV912796JP5</t>
  </si>
  <si>
    <t>B 0 05/02/19</t>
  </si>
  <si>
    <t>US912796RJ04</t>
  </si>
  <si>
    <t>BBG00MDLPCC3</t>
  </si>
  <si>
    <t>BGS29R9</t>
  </si>
  <si>
    <t>GV912796RJ0</t>
  </si>
  <si>
    <t>B 0 05/03/18</t>
  </si>
  <si>
    <t>US912796PC78</t>
  </si>
  <si>
    <t>BBG00J36X9V1</t>
  </si>
  <si>
    <t>BZ3CG87</t>
  </si>
  <si>
    <t>GV912796PC7</t>
  </si>
  <si>
    <t>B 0 05/04/17</t>
  </si>
  <si>
    <t>US912796KU22</t>
  </si>
  <si>
    <t>BBG00F40NRN1</t>
  </si>
  <si>
    <t>BYMB9Q7</t>
  </si>
  <si>
    <t>GV912796KU2</t>
  </si>
  <si>
    <t>B 0 05/09/19</t>
  </si>
  <si>
    <t>US912796RP63</t>
  </si>
  <si>
    <t>BBG00MGJG7B7</t>
  </si>
  <si>
    <t>BGPNCZ4</t>
  </si>
  <si>
    <t>GV912796RP6</t>
  </si>
  <si>
    <t>B 0 05/11/17</t>
  </si>
  <si>
    <t>US912796KY44</t>
  </si>
  <si>
    <t>BBG00F6JJWB5</t>
  </si>
  <si>
    <t>BD3GHH1</t>
  </si>
  <si>
    <t>GV912796KY4</t>
  </si>
  <si>
    <t>B 0 05/14/19</t>
  </si>
  <si>
    <t>US912796VB22</t>
  </si>
  <si>
    <t>BBG00NKY3Y04</t>
  </si>
  <si>
    <t>BJ5JGD9</t>
  </si>
  <si>
    <t>GV912796VB2</t>
  </si>
  <si>
    <t>B 0 05/18/17</t>
  </si>
  <si>
    <t>US912796KZ19</t>
  </si>
  <si>
    <t>BBG00F8YNHT9</t>
  </si>
  <si>
    <t>BYVQ8P5</t>
  </si>
  <si>
    <t>GV912796KZ1</t>
  </si>
  <si>
    <t>B 0 05/24/18</t>
  </si>
  <si>
    <t>US912796MB23</t>
  </si>
  <si>
    <t>BBG00GQQJ5G9</t>
  </si>
  <si>
    <t>BDZZ3F6</t>
  </si>
  <si>
    <t>GV912796MB2</t>
  </si>
  <si>
    <t>B 0 05/25/17</t>
  </si>
  <si>
    <t>US912796JT77</t>
  </si>
  <si>
    <t>BBG00CXJXJ52</t>
  </si>
  <si>
    <t>BZ6CS88</t>
  </si>
  <si>
    <t>GV912796JT7</t>
  </si>
  <si>
    <t>B 0 05/31/18</t>
  </si>
  <si>
    <t>US912796PH65</t>
  </si>
  <si>
    <t>BBG00JC22XK3</t>
  </si>
  <si>
    <t>BF2W0W0</t>
  </si>
  <si>
    <t>GV912796PH6</t>
  </si>
  <si>
    <t>B 0 06/01/17</t>
  </si>
  <si>
    <t>US912796LA58</t>
  </si>
  <si>
    <t>BBG00FF52FQ4</t>
  </si>
  <si>
    <t>BYYRSH7</t>
  </si>
  <si>
    <t>GV912796LA5</t>
  </si>
  <si>
    <t>B 0 06/07/18</t>
  </si>
  <si>
    <t>US912796PJ22</t>
  </si>
  <si>
    <t>BBG00JDK7715</t>
  </si>
  <si>
    <t>BFF11G5</t>
  </si>
  <si>
    <t>GV912796PJ2</t>
  </si>
  <si>
    <t>B 0 06/08/17</t>
  </si>
  <si>
    <t>US912796LD97</t>
  </si>
  <si>
    <t>BBG00FGF9KS1</t>
  </si>
  <si>
    <t>BYYRSJ9</t>
  </si>
  <si>
    <t>GV912796LD9</t>
  </si>
  <si>
    <t>B 0 06/14/18</t>
  </si>
  <si>
    <t>US912796PL77</t>
  </si>
  <si>
    <t>BBG00JG08VJ3</t>
  </si>
  <si>
    <t>BF0CGL3</t>
  </si>
  <si>
    <t>GV912796PL7</t>
  </si>
  <si>
    <t>B 0 06/15/17</t>
  </si>
  <si>
    <t>US912796LE70</t>
  </si>
  <si>
    <t>BBG00FHRZ571</t>
  </si>
  <si>
    <t>BYXQRQ7</t>
  </si>
  <si>
    <t>GV912796LE7</t>
  </si>
  <si>
    <t>B 0 06/21/18</t>
  </si>
  <si>
    <t>US912796MF37</t>
  </si>
  <si>
    <t>BBG00GXXKK62</t>
  </si>
  <si>
    <t>BF0Z902</t>
  </si>
  <si>
    <t>GV912796MF3</t>
  </si>
  <si>
    <t>B 0 06/22/17</t>
  </si>
  <si>
    <t>US912796JX89</t>
  </si>
  <si>
    <t>BBG00D3CKKX8</t>
  </si>
  <si>
    <t>BD4FGX6</t>
  </si>
  <si>
    <t>GV912796JX8</t>
  </si>
  <si>
    <t>B 0 06/28/18</t>
  </si>
  <si>
    <t>US912796PM50</t>
  </si>
  <si>
    <t>BBG00JLXL8Z3</t>
  </si>
  <si>
    <t>BFMVDS4</t>
  </si>
  <si>
    <t>GV912796PM5</t>
  </si>
  <si>
    <t>B 0 06/29/17</t>
  </si>
  <si>
    <t>US912796LF46</t>
  </si>
  <si>
    <t>BBG00FN3B6R9</t>
  </si>
  <si>
    <t>BD2ZXS2</t>
  </si>
  <si>
    <t>GV912796LF4</t>
  </si>
  <si>
    <t>B 0 07/05/18</t>
  </si>
  <si>
    <t>US912796PN34</t>
  </si>
  <si>
    <t>BBG00JMYT3T0</t>
  </si>
  <si>
    <t>BYZQ293</t>
  </si>
  <si>
    <t>GV912796PN3</t>
  </si>
  <si>
    <t>B 0 07/06/17</t>
  </si>
  <si>
    <t>US912796LG29</t>
  </si>
  <si>
    <t>BBG00FP2LWT9</t>
  </si>
  <si>
    <t>BF07GH4</t>
  </si>
  <si>
    <t>GV912796LG2</t>
  </si>
  <si>
    <t>B 0 07/12/18</t>
  </si>
  <si>
    <t>US912796PQ64</t>
  </si>
  <si>
    <t>BBG00JPFFL59</t>
  </si>
  <si>
    <t>BFFKQW3</t>
  </si>
  <si>
    <t>GV912796PQ6</t>
  </si>
  <si>
    <t>B 0 07/13/17</t>
  </si>
  <si>
    <t>US912796LK31</t>
  </si>
  <si>
    <t>BBG00FQ9L763</t>
  </si>
  <si>
    <t>BYMYR06</t>
  </si>
  <si>
    <t>GV912796LK3</t>
  </si>
  <si>
    <t>B 0 07/14/16</t>
  </si>
  <si>
    <t>US912796JB69</t>
  </si>
  <si>
    <t>BBG00BV59358</t>
  </si>
  <si>
    <t>BYYWJH9</t>
  </si>
  <si>
    <t>GV912796JB6</t>
  </si>
  <si>
    <t>B 0 07/19/18</t>
  </si>
  <si>
    <t>US912796MK22</t>
  </si>
  <si>
    <t>BBG00H56X202</t>
  </si>
  <si>
    <t>BYZ6DP6</t>
  </si>
  <si>
    <t>GV912796MK2</t>
  </si>
  <si>
    <t>B 0 07/20/17</t>
  </si>
  <si>
    <t>US912796KB41</t>
  </si>
  <si>
    <t>BBG00DBK3TW2</t>
  </si>
  <si>
    <t>BD1FCY2</t>
  </si>
  <si>
    <t>GV912796KB4</t>
  </si>
  <si>
    <t>B 0 07/26/18</t>
  </si>
  <si>
    <t>US912796PR48</t>
  </si>
  <si>
    <t>BBG00JSBXTC0</t>
  </si>
  <si>
    <t>BFMTY52</t>
  </si>
  <si>
    <t>GV912796PR4</t>
  </si>
  <si>
    <t>B 0 07/27/17</t>
  </si>
  <si>
    <t>US912796LL14</t>
  </si>
  <si>
    <t>BBG00FS7FPP1</t>
  </si>
  <si>
    <t>BYQFRV6</t>
  </si>
  <si>
    <t>GV912796LL1</t>
  </si>
  <si>
    <t>B 0 07/28/16</t>
  </si>
  <si>
    <t>US912796JC43</t>
  </si>
  <si>
    <t>BBG00BZTMFH7</t>
  </si>
  <si>
    <t>BDD9S88</t>
  </si>
  <si>
    <t>GV912796JC4</t>
  </si>
  <si>
    <t>B 0 08/02/18</t>
  </si>
  <si>
    <t>US912796PS21</t>
  </si>
  <si>
    <t>BBG00JWP4VM0</t>
  </si>
  <si>
    <t>BFWMY39</t>
  </si>
  <si>
    <t>GV912796PS2</t>
  </si>
  <si>
    <t>B 0 08/03/17</t>
  </si>
  <si>
    <t>US912796LM96</t>
  </si>
  <si>
    <t>BBG00FWKGGV9</t>
  </si>
  <si>
    <t>BF0SH52</t>
  </si>
  <si>
    <t>GV912796LM9</t>
  </si>
  <si>
    <t>B 0 08/04/16</t>
  </si>
  <si>
    <t>US912796JD26</t>
  </si>
  <si>
    <t>BBG00C17YM64</t>
  </si>
  <si>
    <t>BZCTT80</t>
  </si>
  <si>
    <t>GV912796JD2</t>
  </si>
  <si>
    <t>B 0 08/09/18</t>
  </si>
  <si>
    <t>US912796PU76</t>
  </si>
  <si>
    <t>BBG00JYHY7X4</t>
  </si>
  <si>
    <t>BFX74C2</t>
  </si>
  <si>
    <t>GV912796PU7</t>
  </si>
  <si>
    <t>B 0 08/10/17</t>
  </si>
  <si>
    <t>US912796LP28</t>
  </si>
  <si>
    <t>BBG00FXW0HJ1</t>
  </si>
  <si>
    <t>BF0SH63</t>
  </si>
  <si>
    <t>GV912796LP2</t>
  </si>
  <si>
    <t>B 0 08/11/16</t>
  </si>
  <si>
    <t>US912796JF73</t>
  </si>
  <si>
    <t>BBG00C5YXP56</t>
  </si>
  <si>
    <t>BYQLMB9</t>
  </si>
  <si>
    <t>GV912796JF7</t>
  </si>
  <si>
    <t>B 0 08/16/18</t>
  </si>
  <si>
    <t>US912796NQ82</t>
  </si>
  <si>
    <t>BBG00HFFH5P5</t>
  </si>
  <si>
    <t>BF53KX1</t>
  </si>
  <si>
    <t>GV912796NQ8</t>
  </si>
  <si>
    <t>B 0 08/17/17</t>
  </si>
  <si>
    <t>US912796KF54</t>
  </si>
  <si>
    <t>BBG00DL97242</t>
  </si>
  <si>
    <t>BZ56RP1</t>
  </si>
  <si>
    <t>GV912796KF5</t>
  </si>
  <si>
    <t>B 0 08/18/16</t>
  </si>
  <si>
    <t>US912796HA05</t>
  </si>
  <si>
    <t>BBG009ST58S3</t>
  </si>
  <si>
    <t>BYXX854</t>
  </si>
  <si>
    <t>GV912796HA0</t>
  </si>
  <si>
    <t>B 0 08/22/19</t>
  </si>
  <si>
    <t>US912796SE08</t>
  </si>
  <si>
    <t>BBG00NBM0VW4</t>
  </si>
  <si>
    <t>BDVLC39</t>
  </si>
  <si>
    <t>GV912796SE0</t>
  </si>
  <si>
    <t>B 0 08/23/18</t>
  </si>
  <si>
    <t>US912796PV59</t>
  </si>
  <si>
    <t>BBG00K2NBG40</t>
  </si>
  <si>
    <t>BYZMJX4</t>
  </si>
  <si>
    <t>GV912796PV5</t>
  </si>
  <si>
    <t>B 0 08/25/16</t>
  </si>
  <si>
    <t>US912796JG56</t>
  </si>
  <si>
    <t>BBG00C824L27</t>
  </si>
  <si>
    <t>BZCTL17</t>
  </si>
  <si>
    <t>GV912796JG5</t>
  </si>
  <si>
    <t>B 0 08/31/17</t>
  </si>
  <si>
    <t>US912796LR83</t>
  </si>
  <si>
    <t>BBG00G38PN87</t>
  </si>
  <si>
    <t>BF01NL9</t>
  </si>
  <si>
    <t>GV912796LR8</t>
  </si>
  <si>
    <t>B 0 09/01/16</t>
  </si>
  <si>
    <t>US912796JH30</t>
  </si>
  <si>
    <t>BBG00CBVNPX5</t>
  </si>
  <si>
    <t>BYXTY54</t>
  </si>
  <si>
    <t>GV912796JH3</t>
  </si>
  <si>
    <t>B 0 09/05/19</t>
  </si>
  <si>
    <t>US912796SG55</t>
  </si>
  <si>
    <t>BBG00NHKPXG9</t>
  </si>
  <si>
    <t>BJLZY71</t>
  </si>
  <si>
    <t>GV912796SG5</t>
  </si>
  <si>
    <t>B 0 09/06/18</t>
  </si>
  <si>
    <t>US912796PY98</t>
  </si>
  <si>
    <t>BBG00K7GR7L4</t>
  </si>
  <si>
    <t>BFN8MV0</t>
  </si>
  <si>
    <t>GV912796PY9</t>
  </si>
  <si>
    <t>B 0 09/07/17</t>
  </si>
  <si>
    <t>US912796LT40</t>
  </si>
  <si>
    <t>BBG00G4XJ113</t>
  </si>
  <si>
    <t>BYXZ2V4</t>
  </si>
  <si>
    <t>GV912796LT4</t>
  </si>
  <si>
    <t>B 0 09/08/16</t>
  </si>
  <si>
    <t>US912796JK68</t>
  </si>
  <si>
    <t>BBG00CDHF4Y9</t>
  </si>
  <si>
    <t>BDCN290</t>
  </si>
  <si>
    <t>GV912796JK6</t>
  </si>
  <si>
    <t>B 0 09/13/18</t>
  </si>
  <si>
    <t>US912796NV77</t>
  </si>
  <si>
    <t>BBG00HNJW5W3</t>
  </si>
  <si>
    <t>BD5YGX2</t>
  </si>
  <si>
    <t>GV912796NV7</t>
  </si>
  <si>
    <t>B 0 09/15/16</t>
  </si>
  <si>
    <t>US912796HE27</t>
  </si>
  <si>
    <t>BBG009ZZRB46</t>
  </si>
  <si>
    <t>BYSD5J2</t>
  </si>
  <si>
    <t>GV912796HE2</t>
  </si>
  <si>
    <t>B 0 09/20/18</t>
  </si>
  <si>
    <t>US912796PZ63</t>
  </si>
  <si>
    <t>BBG00KB9MFZ7</t>
  </si>
  <si>
    <t>BG339P5</t>
  </si>
  <si>
    <t>GV912796PZ6</t>
  </si>
  <si>
    <t>B 0 09/21/17</t>
  </si>
  <si>
    <t>US912796LU13</t>
  </si>
  <si>
    <t>BBG00G75GV90</t>
  </si>
  <si>
    <t>BDCVW27</t>
  </si>
  <si>
    <t>GV912796LU1</t>
  </si>
  <si>
    <t>B 0 09/22/16</t>
  </si>
  <si>
    <t>US912796JL42</t>
  </si>
  <si>
    <t>BBG00CGSJ1H3</t>
  </si>
  <si>
    <t>BZ8TPV9</t>
  </si>
  <si>
    <t>GV912796JL4</t>
  </si>
  <si>
    <t>B 0 09/27/18</t>
  </si>
  <si>
    <t>US912796QA04</t>
  </si>
  <si>
    <t>BBG00KFMLRV3</t>
  </si>
  <si>
    <t>BYZNTC6</t>
  </si>
  <si>
    <t>GV912796QA0</t>
  </si>
  <si>
    <t>B 0 09/28/17</t>
  </si>
  <si>
    <t>US912796LV95</t>
  </si>
  <si>
    <t>BBG00GB9Z3G0</t>
  </si>
  <si>
    <t>BD0N7T7</t>
  </si>
  <si>
    <t>GV912796LV9</t>
  </si>
  <si>
    <t>B 0 09/29/16</t>
  </si>
  <si>
    <t>US912796JM25</t>
  </si>
  <si>
    <t>BBG00CL6QJZ8</t>
  </si>
  <si>
    <t>BYZC2X5</t>
  </si>
  <si>
    <t>GV912796JM2</t>
  </si>
  <si>
    <t>B 0 10/06/16</t>
  </si>
  <si>
    <t>US912796JN08</t>
  </si>
  <si>
    <t>BBG00CM7QY91</t>
  </si>
  <si>
    <t>BYYZZ47</t>
  </si>
  <si>
    <t>GV912796JN0</t>
  </si>
  <si>
    <t>B 0 10/11/18</t>
  </si>
  <si>
    <t>US912796NZ81</t>
  </si>
  <si>
    <t>BBG00HXK5GD6</t>
  </si>
  <si>
    <t>BF7MHR9</t>
  </si>
  <si>
    <t>GV912796NZ8</t>
  </si>
  <si>
    <t>B 0 10/13/16</t>
  </si>
  <si>
    <t>US912796HJ14</t>
  </si>
  <si>
    <t>BBG00B5YHLK8</t>
  </si>
  <si>
    <t>BYNZF26</t>
  </si>
  <si>
    <t>GV912796HJ1</t>
  </si>
  <si>
    <t>B 0 10/18/18</t>
  </si>
  <si>
    <t>US912796QD43</t>
  </si>
  <si>
    <t>BBG00KL6VJJ2</t>
  </si>
  <si>
    <t>BFWS4W6</t>
  </si>
  <si>
    <t>GV912796QD4</t>
  </si>
  <si>
    <t>B 0 10/19/17</t>
  </si>
  <si>
    <t>US912796LY35</t>
  </si>
  <si>
    <t>BBG00GGLPXW5</t>
  </si>
  <si>
    <t>BDHBMN3</t>
  </si>
  <si>
    <t>GV912796LY3</t>
  </si>
  <si>
    <t>B 0 10/20/16</t>
  </si>
  <si>
    <t>US912796JQ39</t>
  </si>
  <si>
    <t>BBG00CP4BBG3</t>
  </si>
  <si>
    <t>BYZQG91</t>
  </si>
  <si>
    <t>GV912796JQ3</t>
  </si>
  <si>
    <t>B 0 10/25/18</t>
  </si>
  <si>
    <t>US912796QE26</t>
  </si>
  <si>
    <t>BBG00KP3MM17</t>
  </si>
  <si>
    <t>BFXTNN2</t>
  </si>
  <si>
    <t>GV912796QE2</t>
  </si>
  <si>
    <t>B 0 10/26/17</t>
  </si>
  <si>
    <t>US912796LZ00</t>
  </si>
  <si>
    <t>BBG00GH72N70</t>
  </si>
  <si>
    <t>BD2PFY2</t>
  </si>
  <si>
    <t>GV912796LZ0</t>
  </si>
  <si>
    <t>B 0 10/27/16</t>
  </si>
  <si>
    <t>US912796JR12</t>
  </si>
  <si>
    <t>BBG00CS9FR07</t>
  </si>
  <si>
    <t>BYQLY24</t>
  </si>
  <si>
    <t>GV912796JR1</t>
  </si>
  <si>
    <t>B 0 11/03/16</t>
  </si>
  <si>
    <t>US912796JS94</t>
  </si>
  <si>
    <t>BBG00CTG4Y98</t>
  </si>
  <si>
    <t>BYZK176</t>
  </si>
  <si>
    <t>GV912796JS9</t>
  </si>
  <si>
    <t>B 0 11/10/16</t>
  </si>
  <si>
    <t>US912796HQ56</t>
  </si>
  <si>
    <t>BBG00BDC7ZS9</t>
  </si>
  <si>
    <t>BYQQMJ2</t>
  </si>
  <si>
    <t>GV912796HQ5</t>
  </si>
  <si>
    <t>B 0 11/15/18</t>
  </si>
  <si>
    <t>US912796QJ13</t>
  </si>
  <si>
    <t>BBG00KWXHN80</t>
  </si>
  <si>
    <t>BDTMTL1</t>
  </si>
  <si>
    <t>GV912796QJ1</t>
  </si>
  <si>
    <t>B 0 11/16/17</t>
  </si>
  <si>
    <t>US912796MC06</t>
  </si>
  <si>
    <t>BBG00GPXGNW1</t>
  </si>
  <si>
    <t>BF0Z7K8</t>
  </si>
  <si>
    <t>GV912796MC0</t>
  </si>
  <si>
    <t>B 0 11/23/18</t>
  </si>
  <si>
    <t>US912796QK85</t>
  </si>
  <si>
    <t>BBG00KXZFH70</t>
  </si>
  <si>
    <t>BD5J3F8</t>
  </si>
  <si>
    <t>GV912796QK8</t>
  </si>
  <si>
    <t>B 0 11/24/17</t>
  </si>
  <si>
    <t>US912796MD88</t>
  </si>
  <si>
    <t>BBG00GQQJ720</t>
  </si>
  <si>
    <t>BDZZ3C3</t>
  </si>
  <si>
    <t>GV912796MD8</t>
  </si>
  <si>
    <t>B 0 11/25/16</t>
  </si>
  <si>
    <t>US912796JV24</t>
  </si>
  <si>
    <t>BBG00CXJXHW6</t>
  </si>
  <si>
    <t>BYV8VJ6</t>
  </si>
  <si>
    <t>GV912796JV2</t>
  </si>
  <si>
    <t>B 0 11/29/18</t>
  </si>
  <si>
    <t>US912796QL68</t>
  </si>
  <si>
    <t>BBG00L0ZXY22</t>
  </si>
  <si>
    <t>BYWFX67</t>
  </si>
  <si>
    <t>GV912796QL6</t>
  </si>
  <si>
    <t>B 0 11/30/17</t>
  </si>
  <si>
    <t>US912796ME61</t>
  </si>
  <si>
    <t>BBG00GTJ7QJ6</t>
  </si>
  <si>
    <t>BF374P5</t>
  </si>
  <si>
    <t>GV912796ME6</t>
  </si>
  <si>
    <t>B 0 12/06/18</t>
  </si>
  <si>
    <t>US912796PE35</t>
  </si>
  <si>
    <t>BBG00JDK7608</t>
  </si>
  <si>
    <t>BFF11J8</t>
  </si>
  <si>
    <t>GV912796PE3</t>
  </si>
  <si>
    <t>B 0 12/07/17</t>
  </si>
  <si>
    <t>US912796LB32</t>
  </si>
  <si>
    <t>BBG00FGF9QG1</t>
  </si>
  <si>
    <t>BYMCZC8</t>
  </si>
  <si>
    <t>GV912796LB3</t>
  </si>
  <si>
    <t>B 0 12/21/17</t>
  </si>
  <si>
    <t>US912796MH92</t>
  </si>
  <si>
    <t>BBG00GXXKKS8</t>
  </si>
  <si>
    <t>BF0Z8W7</t>
  </si>
  <si>
    <t>GV912796MH9</t>
  </si>
  <si>
    <t>B 0 12/26/18</t>
  </si>
  <si>
    <t>US912796UF45</t>
  </si>
  <si>
    <t>BBG00MF3MLF1</t>
  </si>
  <si>
    <t>BGYDCQ6</t>
  </si>
  <si>
    <t>GV912796UF4</t>
  </si>
  <si>
    <t xml:space="preserve"> ON INVAP Cl. II S. II (Inc. K - Com. 4298) </t>
  </si>
  <si>
    <t>INVAP</t>
  </si>
  <si>
    <t>ARINSE560021</t>
  </si>
  <si>
    <t>BBG007PWQB76</t>
  </si>
  <si>
    <t>COEK6517073</t>
  </si>
  <si>
    <t>INVAP SE</t>
  </si>
  <si>
    <t>Aerospace &amp; Defense</t>
  </si>
  <si>
    <t xml:space="preserve"> ON INVAP Clase III (Inc. K - Com. 4784) </t>
  </si>
  <si>
    <t>ARINSE560039</t>
  </si>
  <si>
    <t>BBG00B6G18T3</t>
  </si>
  <si>
    <t>COQJ1897389</t>
  </si>
  <si>
    <t xml:space="preserve"> FF CCF Créditos VIII </t>
  </si>
  <si>
    <t>AREQUI6002T6</t>
  </si>
  <si>
    <t>CCF</t>
  </si>
  <si>
    <t xml:space="preserve"> FF CCF Serie XI </t>
  </si>
  <si>
    <t>AREQUI600820</t>
  </si>
  <si>
    <t xml:space="preserve"> FF Ceibo Créditos I (Pyme) </t>
  </si>
  <si>
    <t>ARCOHE600320</t>
  </si>
  <si>
    <t>Ceibo</t>
  </si>
  <si>
    <t>CELU AR</t>
  </si>
  <si>
    <t>CELU</t>
  </si>
  <si>
    <t>ARP219751426</t>
  </si>
  <si>
    <t>BBG000BZ6TV5</t>
  </si>
  <si>
    <t>EQ0000000000167776</t>
  </si>
  <si>
    <t>Celulosa Argentina</t>
  </si>
  <si>
    <t>Paper &amp; Forest Products</t>
  </si>
  <si>
    <t>Paper Products</t>
  </si>
  <si>
    <t>Forest &amp; Paper Products</t>
  </si>
  <si>
    <t>Paper</t>
  </si>
  <si>
    <t xml:space="preserve"> ON Celulosa Clase II (Pyme) </t>
  </si>
  <si>
    <t>CELUAR</t>
  </si>
  <si>
    <t>ARCELU560017</t>
  </si>
  <si>
    <t>BBG007QJ52R5</t>
  </si>
  <si>
    <t>COEK6547237</t>
  </si>
  <si>
    <t>CELULOSA ARGENTINA</t>
  </si>
  <si>
    <t>Forest &amp; Paper Products Manufacturing</t>
  </si>
  <si>
    <t xml:space="preserve"> ON Celulosa IV A (Pymes) </t>
  </si>
  <si>
    <t>ARCELU560033</t>
  </si>
  <si>
    <t>BBG009LRF2L3</t>
  </si>
  <si>
    <t>COUV3013389</t>
  </si>
  <si>
    <t xml:space="preserve"> ON Celulosa VI </t>
  </si>
  <si>
    <t>ARCELU560041</t>
  </si>
  <si>
    <t>BBG00CNJ14D2</t>
  </si>
  <si>
    <t>COJK7435403</t>
  </si>
  <si>
    <t xml:space="preserve"> ON Celulosa Clase IX </t>
  </si>
  <si>
    <t>ARCELU560058</t>
  </si>
  <si>
    <t>BBG00DJ8QF29</t>
  </si>
  <si>
    <t>COQZ1305122</t>
  </si>
  <si>
    <t>ON Celulosa Argentina C 12</t>
  </si>
  <si>
    <t>ARCELU5600A2</t>
  </si>
  <si>
    <t>ON Celulosa Argentina C 10</t>
  </si>
  <si>
    <t>ARCELU560066</t>
  </si>
  <si>
    <t>CEPU AR</t>
  </si>
  <si>
    <t>CEPU</t>
  </si>
  <si>
    <t>ARP2354W1188</t>
  </si>
  <si>
    <t>BBG000BF6W24</t>
  </si>
  <si>
    <t>EQ0013002100002000</t>
  </si>
  <si>
    <t>Central Puerto SA</t>
  </si>
  <si>
    <t>CEPU US</t>
  </si>
  <si>
    <t>US1550382014</t>
  </si>
  <si>
    <t>BBG00JNMX8W5</t>
  </si>
  <si>
    <t>BDVP1Y5</t>
  </si>
  <si>
    <t>EQ0000000061790115</t>
  </si>
  <si>
    <t xml:space="preserve"> ON CTG Clase VI </t>
  </si>
  <si>
    <t>GUEMES</t>
  </si>
  <si>
    <t>ARCTGU560017</t>
  </si>
  <si>
    <t>BBG00873JKY6</t>
  </si>
  <si>
    <t>COEK7756019</t>
  </si>
  <si>
    <t>Central Termica Guemes SA</t>
  </si>
  <si>
    <t>CENTRAL TERMICA GUEMES</t>
  </si>
  <si>
    <t>Electric Utilities</t>
  </si>
  <si>
    <t>ON Central Tca Guemes C8</t>
  </si>
  <si>
    <t>ARCTGU560058</t>
  </si>
  <si>
    <t xml:space="preserve"> ON LOMA DE LA LATA S. 2 </t>
  </si>
  <si>
    <t>ARCTLL560011</t>
  </si>
  <si>
    <t>Central Termica Loma de la Lata SA</t>
  </si>
  <si>
    <t xml:space="preserve"> ON LOMA DE LA LATA S. 3 </t>
  </si>
  <si>
    <t>LOMAAR</t>
  </si>
  <si>
    <t>ARCTLL560029</t>
  </si>
  <si>
    <t>BBG007G312N9</t>
  </si>
  <si>
    <t>COEK5770194</t>
  </si>
  <si>
    <t>CENTRAL TERMICA LOMA</t>
  </si>
  <si>
    <t xml:space="preserve"> ON Central Térmica Loma Lata C </t>
  </si>
  <si>
    <t>ARCTLL560052</t>
  </si>
  <si>
    <t>BBG009QYKN40</t>
  </si>
  <si>
    <t>COUV4382445</t>
  </si>
  <si>
    <t xml:space="preserve"> ON CENTROCARD 2 S. 2 </t>
  </si>
  <si>
    <t>CENCAR</t>
  </si>
  <si>
    <t>ARCENC050027</t>
  </si>
  <si>
    <t>BBG004H5QH14</t>
  </si>
  <si>
    <t>BKS8KK5</t>
  </si>
  <si>
    <t>COEJ6501278</t>
  </si>
  <si>
    <t>Centro Card SA</t>
  </si>
  <si>
    <t>CENTRO CARD SA</t>
  </si>
  <si>
    <t xml:space="preserve"> ON Pyme Centrocard I </t>
  </si>
  <si>
    <t>ARCENC050019</t>
  </si>
  <si>
    <t xml:space="preserve"> ON Pyme Centrocard III </t>
  </si>
  <si>
    <t>ARCENC050035</t>
  </si>
  <si>
    <t>BBG005TR2353</t>
  </si>
  <si>
    <t>BKT0KT9</t>
  </si>
  <si>
    <t>COEK0235367</t>
  </si>
  <si>
    <t xml:space="preserve"> FF Centrocard XVI A </t>
  </si>
  <si>
    <t>AREQUI6005R3</t>
  </si>
  <si>
    <t xml:space="preserve"> FF Centrocard XVII A (Pymes) </t>
  </si>
  <si>
    <t>AREQUI6007B3</t>
  </si>
  <si>
    <t xml:space="preserve"> FF Centrocard XVIII B (PYME) </t>
  </si>
  <si>
    <t>AREQUI6008K2</t>
  </si>
  <si>
    <t xml:space="preserve"> FF Centrocard XIX A (Pyme) </t>
  </si>
  <si>
    <t>AREQUI6009S3</t>
  </si>
  <si>
    <t xml:space="preserve"> FF Centrocard XIX B (Pyme) </t>
  </si>
  <si>
    <t>AREQUI6009T1</t>
  </si>
  <si>
    <t xml:space="preserve"> FF Centrocard XX B </t>
  </si>
  <si>
    <t>AREQUI600B32</t>
  </si>
  <si>
    <t xml:space="preserve"> FF Centrocard XXI B </t>
  </si>
  <si>
    <t>AREQUI600CL3</t>
  </si>
  <si>
    <t xml:space="preserve"> FF Centrocard S. XXII B (Pymes) </t>
  </si>
  <si>
    <t>AREQUI600DX6</t>
  </si>
  <si>
    <t xml:space="preserve"> FF Tarjeta Centrocard XXIII B (Pyme) </t>
  </si>
  <si>
    <t>AREQUI600FW3</t>
  </si>
  <si>
    <t xml:space="preserve"> ON Pyme Centrocard S. VI Clase II </t>
  </si>
  <si>
    <t>ARCENC560041</t>
  </si>
  <si>
    <t>BBG00J5HYF95</t>
  </si>
  <si>
    <t>COAP9158076</t>
  </si>
  <si>
    <t xml:space="preserve"> FF Centrocard Serie XXIV A (Pyme) </t>
  </si>
  <si>
    <t>AREQUI600H85</t>
  </si>
  <si>
    <t xml:space="preserve"> FF Centrocard Serie XXIV B (Pyme) </t>
  </si>
  <si>
    <t>AREQUI600H93</t>
  </si>
  <si>
    <t xml:space="preserve"> ON PYME CENTROCARD S 7 </t>
  </si>
  <si>
    <t>ARCENC560058</t>
  </si>
  <si>
    <t>BBG00KN2YMT8</t>
  </si>
  <si>
    <t>COAS2634655</t>
  </si>
  <si>
    <t xml:space="preserve"> FF CENTROCARD S 25 VDF B (PYME) </t>
  </si>
  <si>
    <t>AREQUI600J75</t>
  </si>
  <si>
    <t xml:space="preserve"> FF CENTROCARD S 26 VDF A PYME </t>
  </si>
  <si>
    <t>CCARD</t>
  </si>
  <si>
    <t>AREQUI600JL8</t>
  </si>
  <si>
    <t>BBG00MJSQVY5</t>
  </si>
  <si>
    <t>MG!!02I9LB</t>
  </si>
  <si>
    <t>Centrocard</t>
  </si>
  <si>
    <t>Fimaes II - Fideicomiso Financiero Centrocard</t>
  </si>
  <si>
    <t>ABS Card</t>
  </si>
  <si>
    <t xml:space="preserve"> FF CENTROCARD S 26 VDF B PYME </t>
  </si>
  <si>
    <t>AREQUI600JM6</t>
  </si>
  <si>
    <t>BBG00MJSQW00</t>
  </si>
  <si>
    <t>MG!!02I9LF</t>
  </si>
  <si>
    <t>FF Centrocard S27 Clase B</t>
  </si>
  <si>
    <t>AREQUI600MQ1</t>
  </si>
  <si>
    <t>FF Centrocard S27 Clase A</t>
  </si>
  <si>
    <t>AREQUI600MP3</t>
  </si>
  <si>
    <t xml:space="preserve"> ON CFN SERIE 1 CLASE A </t>
  </si>
  <si>
    <t>ARCFNS590031</t>
  </si>
  <si>
    <t>CFN SA</t>
  </si>
  <si>
    <t xml:space="preserve"> ON CFN SERIE 1 CLASE B </t>
  </si>
  <si>
    <t>CFNSAR</t>
  </si>
  <si>
    <t>ARCFNS560042</t>
  </si>
  <si>
    <t>BBG00FGJXWY3</t>
  </si>
  <si>
    <t>COAL5540268</t>
  </si>
  <si>
    <t xml:space="preserve"> ON CFN Serie 2 Clase A </t>
  </si>
  <si>
    <t>ARCFNS560059</t>
  </si>
  <si>
    <t>BBG00HZFT3Z4</t>
  </si>
  <si>
    <t>COAP6097194</t>
  </si>
  <si>
    <t xml:space="preserve"> ON CGM Leasing Serie V B </t>
  </si>
  <si>
    <t>ARCGML050074</t>
  </si>
  <si>
    <t>CGM Leasing Argentina SA</t>
  </si>
  <si>
    <t xml:space="preserve"> ON CGM Leasing VII A (Inc. K - Com. 4112) </t>
  </si>
  <si>
    <t>CGMARG</t>
  </si>
  <si>
    <t>ARCGML050108</t>
  </si>
  <si>
    <t>BBG0071FN771</t>
  </si>
  <si>
    <t>BQFJG83</t>
  </si>
  <si>
    <t>COEK4567021</t>
  </si>
  <si>
    <t>CGM LEASING ARGENTINA SA</t>
  </si>
  <si>
    <t xml:space="preserve"> FF CGM Leasing XXIV C (Inc. K - Com. 4298) </t>
  </si>
  <si>
    <t>AREQUI600184</t>
  </si>
  <si>
    <t xml:space="preserve"> FF CGM Leasing XXIII C (Inc. K - Com. 4112) </t>
  </si>
  <si>
    <t>AREQUI087929</t>
  </si>
  <si>
    <t xml:space="preserve"> FF CGM Leasing XXVII A (Inc. K - Com. 4731) </t>
  </si>
  <si>
    <t>AREQUI600580</t>
  </si>
  <si>
    <t xml:space="preserve"> FF CGM Leasing XXVIII B </t>
  </si>
  <si>
    <t>AREQUI6007V1</t>
  </si>
  <si>
    <t xml:space="preserve"> ON CGM Leasing X A (Pyme) </t>
  </si>
  <si>
    <t>ARCGML5600A4</t>
  </si>
  <si>
    <t>BBG00DKNM851</t>
  </si>
  <si>
    <t>COQZ2035082</t>
  </si>
  <si>
    <t xml:space="preserve"> ON CGM Leasing Serie XI (Pyme) </t>
  </si>
  <si>
    <t>ARCGML5600C0</t>
  </si>
  <si>
    <t>BBG00F83DDT7</t>
  </si>
  <si>
    <t>COAL1639296</t>
  </si>
  <si>
    <t xml:space="preserve"> ON CGM Leasing XII B (Pymes) </t>
  </si>
  <si>
    <t>ARCGML5900G5</t>
  </si>
  <si>
    <t xml:space="preserve"> FF CGM Leasing XXXIII A (PYMES) </t>
  </si>
  <si>
    <t>CGM</t>
  </si>
  <si>
    <t>AREQUI600K07</t>
  </si>
  <si>
    <t>BBG00LWMKGT0</t>
  </si>
  <si>
    <t>MG!!02HPM2</t>
  </si>
  <si>
    <t>CGM Leasing</t>
  </si>
  <si>
    <t>Fideicomiso Financiero CGM Leasing XXXIII</t>
  </si>
  <si>
    <t xml:space="preserve"> FF CGM Leasing XXXIV A (Pyme) </t>
  </si>
  <si>
    <t>AREQUI600LU5</t>
  </si>
  <si>
    <t>Prvt CMO FLT</t>
  </si>
  <si>
    <t>ON CGM Leasing S13 Clase Pesos</t>
  </si>
  <si>
    <t>ARCGML5600H9</t>
  </si>
  <si>
    <t>ON CGM Leasing S15 C B</t>
  </si>
  <si>
    <t>ARCGML5600L1</t>
  </si>
  <si>
    <t>ON CGM Leasing S14 Clase Pesos</t>
  </si>
  <si>
    <t>ARCGML5600J5</t>
  </si>
  <si>
    <t>FF CGM Leasing S32 Clase B</t>
  </si>
  <si>
    <t>AREQUI600HM0</t>
  </si>
  <si>
    <t>FF CGM Leasing S33 Clase B</t>
  </si>
  <si>
    <t>AREQUI600K15</t>
  </si>
  <si>
    <t>FF CGM Leasing S35 Clase A</t>
  </si>
  <si>
    <t>AREQUI600ND7</t>
  </si>
  <si>
    <t>ON CGM Leasing S14 Clase Dolares</t>
  </si>
  <si>
    <t>ARCGML5600K3</t>
  </si>
  <si>
    <t>ON CGM Leasing S13 Clase Dolares</t>
  </si>
  <si>
    <t>ARCGML5600I7</t>
  </si>
  <si>
    <t xml:space="preserve"> FF CHA S1 VDF A </t>
  </si>
  <si>
    <t>CHAU</t>
  </si>
  <si>
    <t>AREQUI600IW7</t>
  </si>
  <si>
    <t>N/A</t>
  </si>
  <si>
    <t xml:space="preserve"> ON CGC Clase IV (CPC4O) </t>
  </si>
  <si>
    <t>CGCSA</t>
  </si>
  <si>
    <t>ARCGCO560048</t>
  </si>
  <si>
    <t>BBG008LYJRH6</t>
  </si>
  <si>
    <t>COEK8889447</t>
  </si>
  <si>
    <t>Cia General de Combustibles SA</t>
  </si>
  <si>
    <t>COMPANIA GENERAL COMBUST</t>
  </si>
  <si>
    <t xml:space="preserve"> ON CGC Clase VI </t>
  </si>
  <si>
    <t>ARCGCO560063</t>
  </si>
  <si>
    <t>BBG009XWCR91</t>
  </si>
  <si>
    <t>BZ77L83</t>
  </si>
  <si>
    <t>COUV7412637</t>
  </si>
  <si>
    <t xml:space="preserve"> ON CGC Clase II (Inc. K - Com. 4794) </t>
  </si>
  <si>
    <t>ARCGCO560089</t>
  </si>
  <si>
    <t>BBG00BFJBV06</t>
  </si>
  <si>
    <t>COQJ7809859</t>
  </si>
  <si>
    <t>CGCSA 9 ½ 11/07/21</t>
  </si>
  <si>
    <t>USP3063DAA02</t>
  </si>
  <si>
    <t>BBG00F5NQKK5</t>
  </si>
  <si>
    <t>BZ1BG53</t>
  </si>
  <si>
    <t>COAL0862337</t>
  </si>
  <si>
    <t>CGCSA 9.7 07/12/21</t>
  </si>
  <si>
    <t>ARCGCO5600C5</t>
  </si>
  <si>
    <t>BBG00JPGLH04</t>
  </si>
  <si>
    <t>COAQ6275400</t>
  </si>
  <si>
    <t xml:space="preserve"> ON CLISA 15OCT2019 </t>
  </si>
  <si>
    <t>CLISA</t>
  </si>
  <si>
    <t>XS1116464220</t>
  </si>
  <si>
    <t>BBG0073G8NR7</t>
  </si>
  <si>
    <t>BRKXFG8</t>
  </si>
  <si>
    <t>COEK4878675</t>
  </si>
  <si>
    <t>Cia Latam de Infraestructura &amp;</t>
  </si>
  <si>
    <t>CIA LATINO AMERICANA</t>
  </si>
  <si>
    <t>Cia Latinoamericana de Infraestructura &amp; Servicios SA</t>
  </si>
  <si>
    <t>EURO MTN</t>
  </si>
  <si>
    <t>Industrial Other</t>
  </si>
  <si>
    <t>CLISA 9 ½ 07/20/23</t>
  </si>
  <si>
    <t>USP3063XAF52</t>
  </si>
  <si>
    <t>BBG00DBK8CZ1</t>
  </si>
  <si>
    <t>BD82JC3</t>
  </si>
  <si>
    <t>COLW9062628</t>
  </si>
  <si>
    <t xml:space="preserve"> ON PYMES II CIASA (Inc. K - Com. 3507) </t>
  </si>
  <si>
    <t>ARCIAL050019</t>
  </si>
  <si>
    <t>CIASA</t>
  </si>
  <si>
    <t xml:space="preserve"> ON PYME GARANTIZ CILBRAKE C 1 </t>
  </si>
  <si>
    <t>CILBAR</t>
  </si>
  <si>
    <t>ARCILB560016</t>
  </si>
  <si>
    <t>BBG00KRMSZ63</t>
  </si>
  <si>
    <t>COAS3764410</t>
  </si>
  <si>
    <t>Cilbrake SRL</t>
  </si>
  <si>
    <t>CILBRAKE SRL</t>
  </si>
  <si>
    <t>Distributors - Consumer Discretionary</t>
  </si>
  <si>
    <t>ON Bco. Ciudad C13</t>
  </si>
  <si>
    <t>ARBCIU3200A5</t>
  </si>
  <si>
    <t>Ciudad de Buenos Aires</t>
  </si>
  <si>
    <t>ON Bco. Ciudad C19</t>
  </si>
  <si>
    <t>ARBCIU3200I8</t>
  </si>
  <si>
    <t>ON Bco. Ciudad C10</t>
  </si>
  <si>
    <t>ARBCIU320097</t>
  </si>
  <si>
    <t>ON Bco. Ciudad C18</t>
  </si>
  <si>
    <t>ARBCIU3200H0</t>
  </si>
  <si>
    <t>ON Bco. Ciudad C20</t>
  </si>
  <si>
    <t>ARBCIU3200J6</t>
  </si>
  <si>
    <t>ON Bco. Ciudad C21</t>
  </si>
  <si>
    <t>ARBCIU3200K4</t>
  </si>
  <si>
    <t>Bono CABA 2021 S11</t>
  </si>
  <si>
    <t>XS1191130753</t>
  </si>
  <si>
    <t>Government Local</t>
  </si>
  <si>
    <t xml:space="preserve"> BONO CIUDAD BS AS 15MAR2018 (BDC18) </t>
  </si>
  <si>
    <t>BUEAIR</t>
  </si>
  <si>
    <t>ARCBAS031621</t>
  </si>
  <si>
    <t>BBG0047DW2V1</t>
  </si>
  <si>
    <t>BJ90VR7</t>
  </si>
  <si>
    <t>COEJ5910116</t>
  </si>
  <si>
    <t>Ciudad de Buenos Aires/Argenti</t>
  </si>
  <si>
    <t>CITY OF BUENOS AIRES</t>
  </si>
  <si>
    <t>Ciudad Autonoma De Buenos Aires/Government Bonds</t>
  </si>
  <si>
    <t xml:space="preserve"> Ciudad de BS AS 2019 Clase IV (BDC19) </t>
  </si>
  <si>
    <t>ARCBAS031639</t>
  </si>
  <si>
    <t>BBG005KSWMV6</t>
  </si>
  <si>
    <t>BRJ9H05</t>
  </si>
  <si>
    <t>COEJ9342415</t>
  </si>
  <si>
    <t xml:space="preserve"> ON Banco Ciudad Clase II </t>
  </si>
  <si>
    <t>CIUDAD</t>
  </si>
  <si>
    <t>ARBCIU050082</t>
  </si>
  <si>
    <t>BBG006NBH9T7</t>
  </si>
  <si>
    <t>BHCRL59</t>
  </si>
  <si>
    <t>COEK3362903</t>
  </si>
  <si>
    <t>BANCO DE LA CIUDAD BA</t>
  </si>
  <si>
    <t>Banco de la Ciudad de Buenos Aires</t>
  </si>
  <si>
    <t xml:space="preserve"> BONO CABA Clase VI (BDC20) </t>
  </si>
  <si>
    <t>ARCBAS031654</t>
  </si>
  <si>
    <t>BBG0069FG9V2</t>
  </si>
  <si>
    <t>BLLJ239</t>
  </si>
  <si>
    <t>COEK1671222</t>
  </si>
  <si>
    <t xml:space="preserve"> BONO CABA Clase V (BD2C9) </t>
  </si>
  <si>
    <t>ARCBAS031647</t>
  </si>
  <si>
    <t>BBG0069FG8W3</t>
  </si>
  <si>
    <t>BHR3R98</t>
  </si>
  <si>
    <t>COEK1671107</t>
  </si>
  <si>
    <t xml:space="preserve"> BONO CABA Clase VIII (BD2C6) </t>
  </si>
  <si>
    <t>ARCBAS031670</t>
  </si>
  <si>
    <t>BBG006Q0VYF2</t>
  </si>
  <si>
    <t>COEK3501708</t>
  </si>
  <si>
    <t xml:space="preserve"> BONO CABA CLASE XI </t>
  </si>
  <si>
    <t>ARCBAS031704</t>
  </si>
  <si>
    <t>BBG00B0FNCD5</t>
  </si>
  <si>
    <t>COUV8851080</t>
  </si>
  <si>
    <t xml:space="preserve"> BONO CABA CLASE X (BD4C6) </t>
  </si>
  <si>
    <t>ARCBAS031696</t>
  </si>
  <si>
    <t>BBG009SYFTC2</t>
  </si>
  <si>
    <t>COUV5358519</t>
  </si>
  <si>
    <t xml:space="preserve"> BONO CABA CLASE XIII </t>
  </si>
  <si>
    <t>ARCBAS320040</t>
  </si>
  <si>
    <t>BBG007X42TN8</t>
  </si>
  <si>
    <t>BD8RLH7</t>
  </si>
  <si>
    <t>COEK6993449</t>
  </si>
  <si>
    <t xml:space="preserve"> BONO CABA Clase XII </t>
  </si>
  <si>
    <t>ARCBA320032</t>
  </si>
  <si>
    <t xml:space="preserve"> BONO CABA Clase XV </t>
  </si>
  <si>
    <t>ARCBAS3200F5</t>
  </si>
  <si>
    <t>BBG009GW95D7</t>
  </si>
  <si>
    <t>BYVXW54</t>
  </si>
  <si>
    <t>COEK9932451</t>
  </si>
  <si>
    <t xml:space="preserve"> Letras CABA S. IV </t>
  </si>
  <si>
    <t>ARCBAS5200H9</t>
  </si>
  <si>
    <t xml:space="preserve"> ON Banco Ciudad Clase VI </t>
  </si>
  <si>
    <t>ARBCIU320048</t>
  </si>
  <si>
    <t>BBG009RXGXF2</t>
  </si>
  <si>
    <t>COUV4755335</t>
  </si>
  <si>
    <t xml:space="preserve"> Letras CABA V 18AGO2016 </t>
  </si>
  <si>
    <t>ARCBAS5200J5</t>
  </si>
  <si>
    <t xml:space="preserve"> LETRAS CABA SERIE 6 (350 D) </t>
  </si>
  <si>
    <t>ARCBAS5200L1</t>
  </si>
  <si>
    <t xml:space="preserve"> Letras CABA X 17NOV2016 </t>
  </si>
  <si>
    <t>ARCBAS5200S6</t>
  </si>
  <si>
    <t xml:space="preserve"> ON BANCO CIUDAD CLASE 7 </t>
  </si>
  <si>
    <t>ARBCIU320063</t>
  </si>
  <si>
    <t>BBG00BNSWRW8</t>
  </si>
  <si>
    <t>COJV3191238</t>
  </si>
  <si>
    <t xml:space="preserve"> Letras CABA I 12ENE2017 </t>
  </si>
  <si>
    <t>ARCBAS5200U2</t>
  </si>
  <si>
    <t xml:space="preserve"> BONO CABA XVI </t>
  </si>
  <si>
    <t>ARCBAS3200V2</t>
  </si>
  <si>
    <t>BBG00C1D35R9</t>
  </si>
  <si>
    <t>COJV8969976</t>
  </si>
  <si>
    <t xml:space="preserve"> Letras CABA Serie III </t>
  </si>
  <si>
    <t>ARCBAS5200Z1</t>
  </si>
  <si>
    <t xml:space="preserve"> Bono CABA Clase XVII </t>
  </si>
  <si>
    <t>ARCBAS320149</t>
  </si>
  <si>
    <t>BBG00D364CW8</t>
  </si>
  <si>
    <t>COLW4712342</t>
  </si>
  <si>
    <t xml:space="preserve"> Bono CABA Clase XVIII (BD3C0) </t>
  </si>
  <si>
    <t>ARCBAS320156</t>
  </si>
  <si>
    <t>BBG00D364NR0</t>
  </si>
  <si>
    <t>COLW4712839</t>
  </si>
  <si>
    <t xml:space="preserve"> BONO CABA Clase XIV (BD2C8) </t>
  </si>
  <si>
    <t>ARCBAS320057</t>
  </si>
  <si>
    <t>BBG007X42TC0</t>
  </si>
  <si>
    <t>BD8RLN3</t>
  </si>
  <si>
    <t>COEK6993324</t>
  </si>
  <si>
    <t xml:space="preserve"> Letras CABA Serie VII Clase 1 </t>
  </si>
  <si>
    <t>ARCBAS520185</t>
  </si>
  <si>
    <t xml:space="preserve"> Letras CABA 17NOV2016 (BCN16) </t>
  </si>
  <si>
    <t>ARCBAS5200R8</t>
  </si>
  <si>
    <t xml:space="preserve"> Letras CABA 15DIC2016 (LC2D6) </t>
  </si>
  <si>
    <t>ARCBAS520193</t>
  </si>
  <si>
    <t xml:space="preserve"> Letras CABA Serie IX 16MAR2017 </t>
  </si>
  <si>
    <t>ARCBAS5201B0</t>
  </si>
  <si>
    <t xml:space="preserve"> Títulos Deuda CABA Clase XX </t>
  </si>
  <si>
    <t>ARCBAS3201C0</t>
  </si>
  <si>
    <t>BBG00FS1FLQ2</t>
  </si>
  <si>
    <t>BD81C21</t>
  </si>
  <si>
    <t>COAM2163948</t>
  </si>
  <si>
    <t xml:space="preserve"> Tít. Deuda CABA Clase XXII </t>
  </si>
  <si>
    <t>ARCBAS3201F3</t>
  </si>
  <si>
    <t>BBG00GBDPNF9</t>
  </si>
  <si>
    <t>BD8QV07</t>
  </si>
  <si>
    <t>COAN0035336</t>
  </si>
  <si>
    <t xml:space="preserve"> ON Banco Ciudad XIV </t>
  </si>
  <si>
    <t>ARBCIU3200B3</t>
  </si>
  <si>
    <t>BBG00HDDL504</t>
  </si>
  <si>
    <t>COAO6743584</t>
  </si>
  <si>
    <t xml:space="preserve"> BONO CABA CLASE 23 (BDC28) </t>
  </si>
  <si>
    <t>ARCBAS3201J5</t>
  </si>
  <si>
    <t>BBG00J7SXD22</t>
  </si>
  <si>
    <t>BF2RB77</t>
  </si>
  <si>
    <t>COAQ0692659</t>
  </si>
  <si>
    <t xml:space="preserve"> Letras CABA Serie II </t>
  </si>
  <si>
    <t>ARCBAS5201K1</t>
  </si>
  <si>
    <t xml:space="preserve"> ON Banco Ciudad Clase XV </t>
  </si>
  <si>
    <t>ARBCIU3200D9</t>
  </si>
  <si>
    <t>BBG00JCPP5C7</t>
  </si>
  <si>
    <t>COAQ2318816</t>
  </si>
  <si>
    <t xml:space="preserve"> ON Banco Ciudad Clase XVI </t>
  </si>
  <si>
    <t>ARBCIU3200E7</t>
  </si>
  <si>
    <t>BBG00JCPP9S2</t>
  </si>
  <si>
    <t>BZ16443</t>
  </si>
  <si>
    <t>COAQ2319483</t>
  </si>
  <si>
    <t xml:space="preserve"> Letras CABA Serie 1 03MAY2018 </t>
  </si>
  <si>
    <t>ARCBAS5201M7</t>
  </si>
  <si>
    <t xml:space="preserve"> Letras CABA Serie 1 02AGO2018 </t>
  </si>
  <si>
    <t>ARCBAS5201N5</t>
  </si>
  <si>
    <t xml:space="preserve"> LETRA CABA S 2 2018 (LCS18) </t>
  </si>
  <si>
    <t>ARCBAS5201P0</t>
  </si>
  <si>
    <t xml:space="preserve"> LETRA CABA S 2 05JUL2018 (LCL18) </t>
  </si>
  <si>
    <t>ARCBAS5201O3</t>
  </si>
  <si>
    <t xml:space="preserve"> ON BANCO CIUDAD CLASE 17 </t>
  </si>
  <si>
    <t>ARBCIU3200G2</t>
  </si>
  <si>
    <t>BBG00M88LK52</t>
  </si>
  <si>
    <t>COAV0335373</t>
  </si>
  <si>
    <t>BUEAIR 7 ½ 06/01/27</t>
  </si>
  <si>
    <t>US11942GAD43</t>
  </si>
  <si>
    <t>BBG00CZPH6B5</t>
  </si>
  <si>
    <t>BDDRJC3</t>
  </si>
  <si>
    <t>COLW2239397</t>
  </si>
  <si>
    <t>PRIV PLACEMENT</t>
  </si>
  <si>
    <t>XS1422866456</t>
  </si>
  <si>
    <t>BBG00CZPJQ47</t>
  </si>
  <si>
    <t>BYZ97J7</t>
  </si>
  <si>
    <t>COLW2239967</t>
  </si>
  <si>
    <t>BUEAIR 9.95 03/01/17</t>
  </si>
  <si>
    <t>XS0752394089</t>
  </si>
  <si>
    <t>BBG002PL6GZ1</t>
  </si>
  <si>
    <t>B3PRWD3</t>
  </si>
  <si>
    <t>COEJ0411078</t>
  </si>
  <si>
    <t xml:space="preserve"> FF CMR Falabella LVI </t>
  </si>
  <si>
    <t>ARMERI600266</t>
  </si>
  <si>
    <t>CMR Falabella</t>
  </si>
  <si>
    <t>FF CMR Falabella S75 Clase A</t>
  </si>
  <si>
    <t>ARMERI600621</t>
  </si>
  <si>
    <t xml:space="preserve"> FF Colcar Serie II A </t>
  </si>
  <si>
    <t>AREQUI600EY2</t>
  </si>
  <si>
    <t>Colcar</t>
  </si>
  <si>
    <t xml:space="preserve"> ON Pyme Construir III </t>
  </si>
  <si>
    <t>CONSTR</t>
  </si>
  <si>
    <t>ARCOST560011</t>
  </si>
  <si>
    <t>BBG007R14LN6</t>
  </si>
  <si>
    <t>COEK6650189</t>
  </si>
  <si>
    <t>Construir SA</t>
  </si>
  <si>
    <t>CONSTRUIR S.A.</t>
  </si>
  <si>
    <t>Homebuilders</t>
  </si>
  <si>
    <t xml:space="preserve"> ON PYME CNV GAR. CONSTRUIR S 4 </t>
  </si>
  <si>
    <t>ARCOST560029</t>
  </si>
  <si>
    <t>BBG00JXPKYM5</t>
  </si>
  <si>
    <t>COAR0409672</t>
  </si>
  <si>
    <t xml:space="preserve"> FF Consultatio Catalinas  (Inc. K - Com. 3482) </t>
  </si>
  <si>
    <t>AREQUI085840</t>
  </si>
  <si>
    <t>Consultatio Catalinas</t>
  </si>
  <si>
    <t xml:space="preserve"> ON Pyme Catalinas Clase I </t>
  </si>
  <si>
    <t>ARLINA560014</t>
  </si>
  <si>
    <t>CTIO AR</t>
  </si>
  <si>
    <t>CTIO</t>
  </si>
  <si>
    <t>ARCTIO010019</t>
  </si>
  <si>
    <t>BBG000C4YPX8</t>
  </si>
  <si>
    <t>B39MSV4</t>
  </si>
  <si>
    <t>EQ0000000009249323</t>
  </si>
  <si>
    <t>Consultatio SA</t>
  </si>
  <si>
    <t>Real Estate</t>
  </si>
  <si>
    <t>Real Estate Management &amp; Devel</t>
  </si>
  <si>
    <t>Diversified Real Estate Activi</t>
  </si>
  <si>
    <t>Real Estate Owners &amp; Developers</t>
  </si>
  <si>
    <t xml:space="preserve"> FF CONSUMAX SERIE 19 VDF A </t>
  </si>
  <si>
    <t>ARBVAL600YP3</t>
  </si>
  <si>
    <t>Consumax</t>
  </si>
  <si>
    <t xml:space="preserve"> FF Consumo Vida V A </t>
  </si>
  <si>
    <t>ARBSTR6000A5</t>
  </si>
  <si>
    <t>Consumo Vida</t>
  </si>
  <si>
    <t xml:space="preserve"> FF Consumo Vida VIII A </t>
  </si>
  <si>
    <t>ARBSTR6000S7</t>
  </si>
  <si>
    <t xml:space="preserve"> ON Cordial Clase V </t>
  </si>
  <si>
    <t>CORDAR</t>
  </si>
  <si>
    <t>ARCOAL050110</t>
  </si>
  <si>
    <t>BBG006YG3HJ2</t>
  </si>
  <si>
    <t>COEK4297462</t>
  </si>
  <si>
    <t>Cordial Cia Financiera SA</t>
  </si>
  <si>
    <t>CORDIAL CIA FINANCIERA S</t>
  </si>
  <si>
    <t xml:space="preserve"> ON Cordial VI </t>
  </si>
  <si>
    <t>ARCOAL560019</t>
  </si>
  <si>
    <t>BBG008N1HX85</t>
  </si>
  <si>
    <t>COEK9008187</t>
  </si>
  <si>
    <t xml:space="preserve"> FF Cordial Microfinanzas I </t>
  </si>
  <si>
    <t>AREQUI6008A3</t>
  </si>
  <si>
    <t xml:space="preserve"> ON Cordial Clase XII </t>
  </si>
  <si>
    <t>ARCOAL560084</t>
  </si>
  <si>
    <t>BBG00FJSW0J8</t>
  </si>
  <si>
    <t>COAL8227004</t>
  </si>
  <si>
    <t xml:space="preserve"> ON Cordial Clase XIII </t>
  </si>
  <si>
    <t>ARCOAL560092</t>
  </si>
  <si>
    <t>BBG00FN0ZBV3</t>
  </si>
  <si>
    <t>COAL9091839</t>
  </si>
  <si>
    <t xml:space="preserve"> FF Cordial Cia. Fin. XVII </t>
  </si>
  <si>
    <t>AREQUI600DR8</t>
  </si>
  <si>
    <t>BBG00KVK27D4</t>
  </si>
  <si>
    <t>MG!!02GDZQ</t>
  </si>
  <si>
    <t>CCF Creditos</t>
  </si>
  <si>
    <t>Fideicomiso Financiero Ccf Creditos Serie 17</t>
  </si>
  <si>
    <t xml:space="preserve"> FF Cordial Cia. Fin. XVIII </t>
  </si>
  <si>
    <t>AREQUI600E96</t>
  </si>
  <si>
    <t xml:space="preserve"> ON Cordial XV </t>
  </si>
  <si>
    <t>ARCOAL5600C9</t>
  </si>
  <si>
    <t>BBG00HG6K9H1</t>
  </si>
  <si>
    <t>COAO8202522</t>
  </si>
  <si>
    <t xml:space="preserve"> ON Cordial Comp. Fciera. XVI </t>
  </si>
  <si>
    <t>ARCOAL5600D7</t>
  </si>
  <si>
    <t>BBG00J779C90</t>
  </si>
  <si>
    <t>COAQ0030736</t>
  </si>
  <si>
    <t>CAAP US</t>
  </si>
  <si>
    <t>CAAP</t>
  </si>
  <si>
    <t>LU1756447840</t>
  </si>
  <si>
    <t>BBG00JFCJ889</t>
  </si>
  <si>
    <t>BD45SN0</t>
  </si>
  <si>
    <t>EQ0000000061309363</t>
  </si>
  <si>
    <t>Corp America Airports SA</t>
  </si>
  <si>
    <t>Airport Services</t>
  </si>
  <si>
    <t xml:space="preserve"> ON COSAS NUESTRAS PyME (Inc. K - Com. 3918) </t>
  </si>
  <si>
    <t>COSASN</t>
  </si>
  <si>
    <t>ARCSNU050029</t>
  </si>
  <si>
    <t>BBG002GP72P3</t>
  </si>
  <si>
    <t>COEJ0095731</t>
  </si>
  <si>
    <t>Cosas Nuestras SA</t>
  </si>
  <si>
    <t>COSAS NUESTRAS SA</t>
  </si>
  <si>
    <t xml:space="preserve"> FF Crecer Pecuario I </t>
  </si>
  <si>
    <t>ARSAMT080170</t>
  </si>
  <si>
    <t>Crecer Pecuario</t>
  </si>
  <si>
    <t xml:space="preserve"> FF CREDIBEL S 5 VDF A </t>
  </si>
  <si>
    <t>ARFIDN600054</t>
  </si>
  <si>
    <t>Credibel</t>
  </si>
  <si>
    <t xml:space="preserve"> FF Credimas XXII A </t>
  </si>
  <si>
    <t>AREQUI6001H3</t>
  </si>
  <si>
    <t>Credimas</t>
  </si>
  <si>
    <t xml:space="preserve"> FF Credimas XXVIII A </t>
  </si>
  <si>
    <t>AREQUI600AW4</t>
  </si>
  <si>
    <t xml:space="preserve"> FF Credinámico V A </t>
  </si>
  <si>
    <t>ARGEST080109</t>
  </si>
  <si>
    <t>Credinamico</t>
  </si>
  <si>
    <t xml:space="preserve"> FF Credinámico VI A </t>
  </si>
  <si>
    <t>ARGEST080224</t>
  </si>
  <si>
    <t xml:space="preserve"> ON Credinea Serie II </t>
  </si>
  <si>
    <t>CREDAR</t>
  </si>
  <si>
    <t>ARCREN560028</t>
  </si>
  <si>
    <t>BBG00GVWG8L1</t>
  </si>
  <si>
    <t>COAN8610635</t>
  </si>
  <si>
    <t>Credinea SA</t>
  </si>
  <si>
    <t>CREDINEA SA</t>
  </si>
  <si>
    <t xml:space="preserve"> VCP Crédito Directo Clase 1 </t>
  </si>
  <si>
    <t>DIREAR</t>
  </si>
  <si>
    <t>ARCDSA590012</t>
  </si>
  <si>
    <t>BBG00BGYVKJ4</t>
  </si>
  <si>
    <t>COQJ8538655</t>
  </si>
  <si>
    <t>Credito Directo SA</t>
  </si>
  <si>
    <t>CREDITO DIRECTO SA</t>
  </si>
  <si>
    <t xml:space="preserve"> VCP Crédito Directo Clase III </t>
  </si>
  <si>
    <t>ARCDSA590038</t>
  </si>
  <si>
    <t>BBG00DX2B5C3</t>
  </si>
  <si>
    <t>COQZ6895747</t>
  </si>
  <si>
    <t xml:space="preserve"> VCP Crédito Directo IV </t>
  </si>
  <si>
    <t>ARCDSA590046</t>
  </si>
  <si>
    <t>BBG00DLJN377</t>
  </si>
  <si>
    <t>COQZ2532401</t>
  </si>
  <si>
    <t xml:space="preserve"> VCP Crédito Directo V </t>
  </si>
  <si>
    <t>ARCDSA590053</t>
  </si>
  <si>
    <t>BBG00F2XVCN5</t>
  </si>
  <si>
    <t>COQZ9806766</t>
  </si>
  <si>
    <t xml:space="preserve"> VCP Crédito Directo VI </t>
  </si>
  <si>
    <t>ARCDSA560064</t>
  </si>
  <si>
    <t xml:space="preserve"> VCP Crédito Directo VII </t>
  </si>
  <si>
    <t>ARCDSA590079</t>
  </si>
  <si>
    <t>BBG00FGGDHL8</t>
  </si>
  <si>
    <t>COAL5413920</t>
  </si>
  <si>
    <t xml:space="preserve"> VCP CREDITO DIRECTO CLASE 8 </t>
  </si>
  <si>
    <t>ARCDSA560080</t>
  </si>
  <si>
    <t>BBG00G9J9VY8</t>
  </si>
  <si>
    <t>COAM9793960</t>
  </si>
  <si>
    <t xml:space="preserve"> VCP Crédito Directo X </t>
  </si>
  <si>
    <t>ARCDSA5600A1</t>
  </si>
  <si>
    <t xml:space="preserve"> ON Crédito Directo Clase 1 </t>
  </si>
  <si>
    <t>ARCDSA5600B9</t>
  </si>
  <si>
    <t>BBG00HLB88K6</t>
  </si>
  <si>
    <t>COAO9386639</t>
  </si>
  <si>
    <t xml:space="preserve"> VCP Crédito Directo XI </t>
  </si>
  <si>
    <t>ARCDSA5600D5</t>
  </si>
  <si>
    <t xml:space="preserve"> VCP Crédito Directo Clase XII </t>
  </si>
  <si>
    <t>ARCDSA5900E7</t>
  </si>
  <si>
    <t>ON Credito Directo C4</t>
  </si>
  <si>
    <t>ARCDSA5600G8</t>
  </si>
  <si>
    <t>ON Credito Directo C2</t>
  </si>
  <si>
    <t>ARCDSA5600C7</t>
  </si>
  <si>
    <t>ON Credito Directo C3</t>
  </si>
  <si>
    <t>ARCDSA5600F0</t>
  </si>
  <si>
    <t>CRES AR</t>
  </si>
  <si>
    <t>CRES</t>
  </si>
  <si>
    <t>ARP331091024</t>
  </si>
  <si>
    <t>BBG000BZWLN2</t>
  </si>
  <si>
    <t>EQ0015947100001003</t>
  </si>
  <si>
    <t>Cresud SACIF y A</t>
  </si>
  <si>
    <t>CRESY US</t>
  </si>
  <si>
    <t>CRESY</t>
  </si>
  <si>
    <t>US2264061068</t>
  </si>
  <si>
    <t>BBG000J4MRP9</t>
  </si>
  <si>
    <t>EQ0015947100009000</t>
  </si>
  <si>
    <t xml:space="preserve"> ON CRESUD CLASE XIV </t>
  </si>
  <si>
    <t>CRESAR</t>
  </si>
  <si>
    <t>ARCRES050256</t>
  </si>
  <si>
    <t>BBG004LMNKJ9</t>
  </si>
  <si>
    <t>BK0SQC7</t>
  </si>
  <si>
    <t>COEJ6872406</t>
  </si>
  <si>
    <t>CRESUD S.A.C.I.F. Y A</t>
  </si>
  <si>
    <t xml:space="preserve"> ON Cresud XVI (CS8HO) </t>
  </si>
  <si>
    <t>ARCRES050272</t>
  </si>
  <si>
    <t>BBG005K2GKL6</t>
  </si>
  <si>
    <t>BH13VC5</t>
  </si>
  <si>
    <t>COEJ9233689</t>
  </si>
  <si>
    <t xml:space="preserve"> ON Cresud XVIII (CS9JO) </t>
  </si>
  <si>
    <t>ARCRES050298</t>
  </si>
  <si>
    <t>BBG0072JD3P2</t>
  </si>
  <si>
    <t>COEK4735552</t>
  </si>
  <si>
    <t xml:space="preserve"> ON Cresud Clase XIX </t>
  </si>
  <si>
    <t>ARCRES560015</t>
  </si>
  <si>
    <t>BBG0087L4D78</t>
  </si>
  <si>
    <t>COEK7883599</t>
  </si>
  <si>
    <t xml:space="preserve"> ON Cresud XXII </t>
  </si>
  <si>
    <t>ARCRES560049</t>
  </si>
  <si>
    <t>BBG009QXCZW3</t>
  </si>
  <si>
    <t>COUV4310651</t>
  </si>
  <si>
    <t xml:space="preserve"> ON Cresud XXI </t>
  </si>
  <si>
    <t>ARCRES560056</t>
  </si>
  <si>
    <t>BBG009QXBVY1</t>
  </si>
  <si>
    <t>COUV4303151</t>
  </si>
  <si>
    <t>ON Cresud S13 C24</t>
  </si>
  <si>
    <t>ARCRES560072</t>
  </si>
  <si>
    <t>ON Cresud S14 C25</t>
  </si>
  <si>
    <t>ARCRES560080</t>
  </si>
  <si>
    <t>ON Cresud S12 C23</t>
  </si>
  <si>
    <t>ARCRES560064</t>
  </si>
  <si>
    <t xml:space="preserve"> Letras Ciudad Córdoba S. I </t>
  </si>
  <si>
    <t>CORDOB</t>
  </si>
  <si>
    <t>ARMUCO030117</t>
  </si>
  <si>
    <t>BBG00B0FS466</t>
  </si>
  <si>
    <t>BRK2B34</t>
  </si>
  <si>
    <t>COUV8871567</t>
  </si>
  <si>
    <t>Cuidad de Cordoba Argentina</t>
  </si>
  <si>
    <t>CITY OF CORDOBA</t>
  </si>
  <si>
    <t>City of Cordoba Argentina</t>
  </si>
  <si>
    <t xml:space="preserve"> Letras Córdoba XV </t>
  </si>
  <si>
    <t>ARMUCO520042</t>
  </si>
  <si>
    <t xml:space="preserve"> Bonos Córdoba Serie II </t>
  </si>
  <si>
    <t>ARMUCO320062</t>
  </si>
  <si>
    <t>BBG00CTTSRM4</t>
  </si>
  <si>
    <t>BZ4T7C8</t>
  </si>
  <si>
    <t>COJK9996154</t>
  </si>
  <si>
    <t xml:space="preserve"> Letras Muni. Córdoba XXII </t>
  </si>
  <si>
    <t>ARMUCO5200E0</t>
  </si>
  <si>
    <t>CORDOB 7 ⅞ 09/29/24</t>
  </si>
  <si>
    <t>XS1496112407</t>
  </si>
  <si>
    <t>BBG00DW0S193</t>
  </si>
  <si>
    <t>BZ179Z2</t>
  </si>
  <si>
    <t>COQZ6248624</t>
  </si>
  <si>
    <t>Letra M de Cordoba S31</t>
  </si>
  <si>
    <t>ARMUCO520009</t>
  </si>
  <si>
    <t>Letra M de Cordoba S33</t>
  </si>
  <si>
    <t>ARMUCO5200Q4</t>
  </si>
  <si>
    <t>Letra M de Cordoba S32</t>
  </si>
  <si>
    <t>ARMUCO5200P6</t>
  </si>
  <si>
    <t>FF Cuotas Cencosud S4 Clase A</t>
  </si>
  <si>
    <t>AREQUI600MD9</t>
  </si>
  <si>
    <t>Cuotas Cencosud</t>
  </si>
  <si>
    <t>FF Cuotas Cencosud S5 Clase A</t>
  </si>
  <si>
    <t>AREQUI600MT5</t>
  </si>
  <si>
    <t>FF Cuotas Cencosud S6 Clase A</t>
  </si>
  <si>
    <t>AREQUI600N95</t>
  </si>
  <si>
    <t>FF Cuotas Cencosud S7 Clase A</t>
  </si>
  <si>
    <t>AREQUI600NG0</t>
  </si>
  <si>
    <t>FF Cuotas Cencosud S4 Clase B</t>
  </si>
  <si>
    <t>AREQUI600ME7</t>
  </si>
  <si>
    <t xml:space="preserve"> FF DAP I A </t>
  </si>
  <si>
    <t>ARCOHE6002U9</t>
  </si>
  <si>
    <t>DAP</t>
  </si>
  <si>
    <t xml:space="preserve"> ON Pyme Decréditos III </t>
  </si>
  <si>
    <t>ARDEOS050027</t>
  </si>
  <si>
    <t>Decreditos SA</t>
  </si>
  <si>
    <t xml:space="preserve"> ON Pyme Decréditos IV </t>
  </si>
  <si>
    <t>DCSPAR</t>
  </si>
  <si>
    <t>ARDEOS560017</t>
  </si>
  <si>
    <t>BBG0089V2YL4</t>
  </si>
  <si>
    <t>COEK8151020</t>
  </si>
  <si>
    <t>DECREDITOS SA</t>
  </si>
  <si>
    <t xml:space="preserve"> ON Pyme Decréditos V </t>
  </si>
  <si>
    <t>ARDEOS560025</t>
  </si>
  <si>
    <t>BBG00F7SY731</t>
  </si>
  <si>
    <t>COAL1437618</t>
  </si>
  <si>
    <t>DESP US</t>
  </si>
  <si>
    <t>DESP</t>
  </si>
  <si>
    <t>VGG273581030</t>
  </si>
  <si>
    <t>BBG00HFV9HK8</t>
  </si>
  <si>
    <t>BDFS4G3</t>
  </si>
  <si>
    <t>EQ0000000058700858</t>
  </si>
  <si>
    <t>Despegar.com</t>
  </si>
  <si>
    <t>Despegar.com Corp</t>
  </si>
  <si>
    <t>Internet &amp; Direct Marketing Re</t>
  </si>
  <si>
    <t>Retailing</t>
  </si>
  <si>
    <t>Internet Based Services</t>
  </si>
  <si>
    <t xml:space="preserve"> ON Dietrich Clase 1 Serie 1 </t>
  </si>
  <si>
    <t>DIET</t>
  </si>
  <si>
    <t>ARDIET560014</t>
  </si>
  <si>
    <t>BBG00DY7F6J8</t>
  </si>
  <si>
    <t>COQZ7578342</t>
  </si>
  <si>
    <t>Dietrich SA</t>
  </si>
  <si>
    <t>DIETRICH SA</t>
  </si>
  <si>
    <t>ON Dietrich Clase 2</t>
  </si>
  <si>
    <t>ARDIET560022</t>
  </si>
  <si>
    <t xml:space="preserve"> ON DISAL S. II Cl. C (Inc. K - Com. 4731) </t>
  </si>
  <si>
    <t>TERSAR</t>
  </si>
  <si>
    <t>ARDISA560019</t>
  </si>
  <si>
    <t>BBG00B3QZ176</t>
  </si>
  <si>
    <t>COQJ0100983</t>
  </si>
  <si>
    <t>Disal SA</t>
  </si>
  <si>
    <t>DISAL SA</t>
  </si>
  <si>
    <t xml:space="preserve"> ON Disal S. III Cl. E </t>
  </si>
  <si>
    <t>ARDISA560035</t>
  </si>
  <si>
    <t>BBG00F7SSC91</t>
  </si>
  <si>
    <t>COAL1434912</t>
  </si>
  <si>
    <t>DGCU2 AR</t>
  </si>
  <si>
    <t>DGCU2</t>
  </si>
  <si>
    <t>ARP3568E1180</t>
  </si>
  <si>
    <t>BBG000DC1024</t>
  </si>
  <si>
    <t>EQ0038458400001004</t>
  </si>
  <si>
    <t>Distribuidora de Gas Cuyana SA</t>
  </si>
  <si>
    <t>Gas Utilities</t>
  </si>
  <si>
    <t xml:space="preserve"> ON DULCOR SERIE 1 </t>
  </si>
  <si>
    <t>DULCAR</t>
  </si>
  <si>
    <t>ARDULC560018</t>
  </si>
  <si>
    <t>BBG00FBHTTZ3</t>
  </si>
  <si>
    <t>COAL3686782</t>
  </si>
  <si>
    <t>Dulcor SA</t>
  </si>
  <si>
    <t>DULCOR SA</t>
  </si>
  <si>
    <t xml:space="preserve"> ON Pyme Dulcor Serie II </t>
  </si>
  <si>
    <t>ARDULC560026</t>
  </si>
  <si>
    <t>BBG00J50S3H7</t>
  </si>
  <si>
    <t>COAP8626842</t>
  </si>
  <si>
    <t>ON PyME Gar. Dulcor S1</t>
  </si>
  <si>
    <t>ARDULC560034</t>
  </si>
  <si>
    <t xml:space="preserve"> On Pymes Ebucar III </t>
  </si>
  <si>
    <t>AREBSA560015</t>
  </si>
  <si>
    <t>Ebucar SA</t>
  </si>
  <si>
    <t xml:space="preserve"> ON Pymes Ebucar IV </t>
  </si>
  <si>
    <t>EBSCAR</t>
  </si>
  <si>
    <t>AREBSA560023</t>
  </si>
  <si>
    <t>BBG00HKZNVB6</t>
  </si>
  <si>
    <t>COAO9042042</t>
  </si>
  <si>
    <t>EBUCAR SA</t>
  </si>
  <si>
    <t xml:space="preserve"> ON Pyme Ebucar Serie V </t>
  </si>
  <si>
    <t>AREBSA560031</t>
  </si>
  <si>
    <t>BBG00MFDF6J6</t>
  </si>
  <si>
    <t>COAV3858199</t>
  </si>
  <si>
    <t xml:space="preserve"> ON ECIPSA Serie I </t>
  </si>
  <si>
    <t>ECIPAR</t>
  </si>
  <si>
    <t>ARECIH050011</t>
  </si>
  <si>
    <t>BBG005HB07C6</t>
  </si>
  <si>
    <t>BNNHWX5</t>
  </si>
  <si>
    <t>COEJ9056411</t>
  </si>
  <si>
    <t>ECIPSA Holding SA</t>
  </si>
  <si>
    <t>ECIPSA HOLDINGS SA</t>
  </si>
  <si>
    <t>EDSH AR</t>
  </si>
  <si>
    <t>EDSH</t>
  </si>
  <si>
    <t>AREDEH010018</t>
  </si>
  <si>
    <t>BBG003NJNYK4</t>
  </si>
  <si>
    <t>B8YXRB0</t>
  </si>
  <si>
    <t>EQ0000000027314402</t>
  </si>
  <si>
    <t>EDESA Holding SA</t>
  </si>
  <si>
    <t>EDLH AR</t>
  </si>
  <si>
    <t>EDLH</t>
  </si>
  <si>
    <t>AREDHO010016</t>
  </si>
  <si>
    <t>BBG003NJPCC9</t>
  </si>
  <si>
    <t>B80BZ47</t>
  </si>
  <si>
    <t>EQ0000000027314432</t>
  </si>
  <si>
    <t>EDESAL Holding SA</t>
  </si>
  <si>
    <t xml:space="preserve"> FF EISA </t>
  </si>
  <si>
    <t>ARNACI080386</t>
  </si>
  <si>
    <t>Eisa</t>
  </si>
  <si>
    <t xml:space="preserve"> FF Tarjeta Elebar XVI A </t>
  </si>
  <si>
    <t>ARCOHE6000J6</t>
  </si>
  <si>
    <t>Elebar</t>
  </si>
  <si>
    <t xml:space="preserve"> FF Tarjeta Elebar XVII A </t>
  </si>
  <si>
    <t>ARCOHE6000R9</t>
  </si>
  <si>
    <t xml:space="preserve"> FF Tarjeta Elebar XVIII A (Pymes) </t>
  </si>
  <si>
    <t>ARCOHE6000W9</t>
  </si>
  <si>
    <t xml:space="preserve"> FF Tarjeta Elebar XIX A (Pyme) </t>
  </si>
  <si>
    <t>ARCOHE6001A3</t>
  </si>
  <si>
    <t>FF Tarj Elebar 23 Cl B</t>
  </si>
  <si>
    <t>ARCOHE6002K0</t>
  </si>
  <si>
    <t>FF Tarj Elebar 24 Cl A</t>
  </si>
  <si>
    <t>ARCOHE6002Z8</t>
  </si>
  <si>
    <t>ON Electroingenieria C2</t>
  </si>
  <si>
    <t>AREISA560026</t>
  </si>
  <si>
    <t>Electroingenieria SA</t>
  </si>
  <si>
    <t>ON Electronic System C1</t>
  </si>
  <si>
    <t>ARELES560019</t>
  </si>
  <si>
    <t>Electronic System SA</t>
  </si>
  <si>
    <t>ON Electronic System C2</t>
  </si>
  <si>
    <t>ARELES560027</t>
  </si>
  <si>
    <t xml:space="preserve"> ON Pyme Keller S. I (Inc. K - Com. 3997) </t>
  </si>
  <si>
    <t>EIMAAR</t>
  </si>
  <si>
    <t>AREMIM560010</t>
  </si>
  <si>
    <t>BBG0086JP1Q6</t>
  </si>
  <si>
    <t>COEK7741813</t>
  </si>
  <si>
    <t>Emprendimiento Industrial Mediterraneo SA</t>
  </si>
  <si>
    <t>EM INDUSTRIAL MEDITERRA</t>
  </si>
  <si>
    <t>Automobiles Manufacturing</t>
  </si>
  <si>
    <t xml:space="preserve"> ON Pyme CNV Gara. Empr. Ind. Mediterráneo II </t>
  </si>
  <si>
    <t>AREMIM560028</t>
  </si>
  <si>
    <t>BBG00JLYLCS0</t>
  </si>
  <si>
    <t>COAQ5431954</t>
  </si>
  <si>
    <t xml:space="preserve"> ON Pyme CNV Garantizada Keller III </t>
  </si>
  <si>
    <t>AREMIM560044</t>
  </si>
  <si>
    <t>BBG00MNLT6P7</t>
  </si>
  <si>
    <t>COAV8509730</t>
  </si>
  <si>
    <t>EMDE AR</t>
  </si>
  <si>
    <t>EMDE</t>
  </si>
  <si>
    <t>AREDER010016</t>
  </si>
  <si>
    <t>BBG000PL9JD0</t>
  </si>
  <si>
    <t>B29TMW7</t>
  </si>
  <si>
    <t>EQ0000000000572402</t>
  </si>
  <si>
    <t>Empresa Distribuidora Electric</t>
  </si>
  <si>
    <t>EMDERSA</t>
  </si>
  <si>
    <t>Empresa Distribuidora Electrica Regional SA</t>
  </si>
  <si>
    <t>EDN AR</t>
  </si>
  <si>
    <t>EDN</t>
  </si>
  <si>
    <t>ARENOR010020</t>
  </si>
  <si>
    <t>BBG000C4RYW8</t>
  </si>
  <si>
    <t>EQ0017338400001000</t>
  </si>
  <si>
    <t>Empresa Distribuidora Y Comerc</t>
  </si>
  <si>
    <t>EDENOR</t>
  </si>
  <si>
    <t>Empresa Distribuidora Y Comercializadora Norte</t>
  </si>
  <si>
    <t>EDN US</t>
  </si>
  <si>
    <t>US29244A1025</t>
  </si>
  <si>
    <t>BBG000PMM892</t>
  </si>
  <si>
    <t>B1W9D79</t>
  </si>
  <si>
    <t>EQ0000000003414568</t>
  </si>
  <si>
    <t>EDNAR 9 ¾ 10/25/22</t>
  </si>
  <si>
    <t>EDNAR</t>
  </si>
  <si>
    <t>USP3710FAJ32</t>
  </si>
  <si>
    <t>BBG0017FY767</t>
  </si>
  <si>
    <t>B4TW1Z6</t>
  </si>
  <si>
    <t>COEI4398372</t>
  </si>
  <si>
    <t>EMP DISTRIBUIDORA NORTE</t>
  </si>
  <si>
    <t>EPECOR 7 08/17/22</t>
  </si>
  <si>
    <t>EPECOR</t>
  </si>
  <si>
    <t>AREPEC320012</t>
  </si>
  <si>
    <t>BBG00HFMS2L9</t>
  </si>
  <si>
    <t>BF6T8N4</t>
  </si>
  <si>
    <t>COAO7577387</t>
  </si>
  <si>
    <t>Empresa Provincial de Energia</t>
  </si>
  <si>
    <t>EMP PROV ENERGIA CORDODA</t>
  </si>
  <si>
    <t>Empresa Provincial de Energia de Cordoba</t>
  </si>
  <si>
    <t>Government Regional</t>
  </si>
  <si>
    <t>ON EPEC TDEC</t>
  </si>
  <si>
    <t>AREPEC030017</t>
  </si>
  <si>
    <t xml:space="preserve"> ON Pymes Empresur S.1 </t>
  </si>
  <si>
    <t>AREMUR050011</t>
  </si>
  <si>
    <t>Empresur SA</t>
  </si>
  <si>
    <t xml:space="preserve"> ON Pyme Empresur Serie II </t>
  </si>
  <si>
    <t>EMPRAR</t>
  </si>
  <si>
    <t>AREMUR560019</t>
  </si>
  <si>
    <t>BBG00GGKDPJ2</t>
  </si>
  <si>
    <t>COAN2531829</t>
  </si>
  <si>
    <t>EMPRESUR SA</t>
  </si>
  <si>
    <t>CECO2 AR</t>
  </si>
  <si>
    <t>CECO2</t>
  </si>
  <si>
    <t>ARP2341J1058</t>
  </si>
  <si>
    <t>BBG000BM2951</t>
  </si>
  <si>
    <t>EQ0012677900002004</t>
  </si>
  <si>
    <t>Enel Generacion Costanera SA</t>
  </si>
  <si>
    <t xml:space="preserve"> ON PYME CNV GARANTIZADA EURO S. I </t>
  </si>
  <si>
    <t>AREUSA560038</t>
  </si>
  <si>
    <t>EURO S</t>
  </si>
  <si>
    <t>ON PyME Euro C2</t>
  </si>
  <si>
    <t>AREUSA560020</t>
  </si>
  <si>
    <t>Euro SA</t>
  </si>
  <si>
    <t>ON PyME Euro C3</t>
  </si>
  <si>
    <t>AREUSA560046</t>
  </si>
  <si>
    <t xml:space="preserve"> ON Pyme Garantiz. Farmanor S1 </t>
  </si>
  <si>
    <t>ARFAMA560011</t>
  </si>
  <si>
    <t>Farmanor</t>
  </si>
  <si>
    <t xml:space="preserve"> ON Fiat Crédito Argentina Clase XIV </t>
  </si>
  <si>
    <t>FCAIM</t>
  </si>
  <si>
    <t>ARFICR560081</t>
  </si>
  <si>
    <t>BBG00JFD0798</t>
  </si>
  <si>
    <t>COAQ3331529</t>
  </si>
  <si>
    <t>FCA Cia Financiera SA</t>
  </si>
  <si>
    <t>FCA CIA FINANCIERA SA</t>
  </si>
  <si>
    <t xml:space="preserve"> ON FCA CIA FCIERA C 16 S 1 </t>
  </si>
  <si>
    <t>ARFICR5600B9</t>
  </si>
  <si>
    <t>BBG00L332RC8</t>
  </si>
  <si>
    <t>COAS9751197</t>
  </si>
  <si>
    <t>ON FCA Comp. Finac CL 13</t>
  </si>
  <si>
    <t>ARFICR560073</t>
  </si>
  <si>
    <t>ON FCA Comp. Finac CL 15 S2</t>
  </si>
  <si>
    <t>ARFICR5600A1</t>
  </si>
  <si>
    <t>ON FCA Comp. Finac CL 16 S2</t>
  </si>
  <si>
    <t>ARFICR5600C7</t>
  </si>
  <si>
    <t xml:space="preserve"> Fid. Financ. Cerrito IV B </t>
  </si>
  <si>
    <t>ARBAPR083651</t>
  </si>
  <si>
    <t>Financiera Cerrito</t>
  </si>
  <si>
    <t xml:space="preserve"> Fid. Financ. Enarsa Barragán </t>
  </si>
  <si>
    <t>ARNACI080238</t>
  </si>
  <si>
    <t>Financiera Enarsa</t>
  </si>
  <si>
    <t xml:space="preserve"> Fid. Financ. Ernesto López A </t>
  </si>
  <si>
    <t>ARNACI080253</t>
  </si>
  <si>
    <t>Financiera Ernesto</t>
  </si>
  <si>
    <t xml:space="preserve"> Fid. Financ. Loma Blanca S1 A </t>
  </si>
  <si>
    <t>ARNACI080303</t>
  </si>
  <si>
    <t>Financiera Loma</t>
  </si>
  <si>
    <t xml:space="preserve"> Fid. Fin. NASA </t>
  </si>
  <si>
    <t>ARNACI080154</t>
  </si>
  <si>
    <t>Financiera Nasa</t>
  </si>
  <si>
    <t xml:space="preserve"> Fid. Fin. NASA ADIC. </t>
  </si>
  <si>
    <t>ARNACI080279</t>
  </si>
  <si>
    <t xml:space="preserve"> Fid. Financ. Nasa II A </t>
  </si>
  <si>
    <t>ARNACI080360</t>
  </si>
  <si>
    <t xml:space="preserve"> Fíd. Financ. NASA S. III </t>
  </si>
  <si>
    <t>ARNACI080352</t>
  </si>
  <si>
    <t xml:space="preserve"> Fid. Financ. Pluna I </t>
  </si>
  <si>
    <t>AREQUI083571</t>
  </si>
  <si>
    <t>Financiera Pluna</t>
  </si>
  <si>
    <t xml:space="preserve"> Fid. Financ. SIFER II Clase 1 </t>
  </si>
  <si>
    <t>ARBNAC080482</t>
  </si>
  <si>
    <t>Financiera Sifer</t>
  </si>
  <si>
    <t xml:space="preserve"> FF SIFER 3 (Inc. K - Com. 3918) </t>
  </si>
  <si>
    <t>ARBNAC080524</t>
  </si>
  <si>
    <t xml:space="preserve"> Fid. Fin. Sisvial Serie IV </t>
  </si>
  <si>
    <t>ARBNAC080383</t>
  </si>
  <si>
    <t>Financiera Sisvial</t>
  </si>
  <si>
    <t xml:space="preserve"> Fid. Finan. Sisvial V </t>
  </si>
  <si>
    <t>ARBNAC080425</t>
  </si>
  <si>
    <t xml:space="preserve"> Fid. Financ. Sisvial Serie VI </t>
  </si>
  <si>
    <t>ARBNAC080466</t>
  </si>
  <si>
    <t xml:space="preserve"> Fid. Financ. Sisvial VII C.1 </t>
  </si>
  <si>
    <t>ARBNAC080508</t>
  </si>
  <si>
    <t xml:space="preserve"> ON Pyme CNV Gara. Fraher Group S.1 </t>
  </si>
  <si>
    <t>FRGRAR</t>
  </si>
  <si>
    <t>ARFRAH560019</t>
  </si>
  <si>
    <t>BBG00J3T84D0</t>
  </si>
  <si>
    <t>COAP8102471</t>
  </si>
  <si>
    <t>Fraher Group SA</t>
  </si>
  <si>
    <t>FRAHER GROUP SA</t>
  </si>
  <si>
    <t xml:space="preserve"> ON Generación Frias I </t>
  </si>
  <si>
    <t>GERAAR</t>
  </si>
  <si>
    <t>ARFRIA050010</t>
  </si>
  <si>
    <t>BBG0076D7M21</t>
  </si>
  <si>
    <t>COEK5098315</t>
  </si>
  <si>
    <t>Generacion Frias SA</t>
  </si>
  <si>
    <t>GENERACION FRIAS SA</t>
  </si>
  <si>
    <t xml:space="preserve"> ON Generación Frías III </t>
  </si>
  <si>
    <t>ARFRIA560034</t>
  </si>
  <si>
    <t>BBG00D8LS737</t>
  </si>
  <si>
    <t>COLW7351833</t>
  </si>
  <si>
    <t xml:space="preserve"> ON GISA Clase II </t>
  </si>
  <si>
    <t>GEINAR</t>
  </si>
  <si>
    <t>ARGIND050028</t>
  </si>
  <si>
    <t>BBG0073XM5C9</t>
  </si>
  <si>
    <t>BR1HR63</t>
  </si>
  <si>
    <t>COEK4892007</t>
  </si>
  <si>
    <t>Generacion Independencia SA</t>
  </si>
  <si>
    <t>GENERACION INDEPENDENCIA</t>
  </si>
  <si>
    <t xml:space="preserve"> ON GISA Clase III </t>
  </si>
  <si>
    <t>ARGIND560018</t>
  </si>
  <si>
    <t>BBG0081FYR46</t>
  </si>
  <si>
    <t>COEK7264337</t>
  </si>
  <si>
    <t xml:space="preserve"> ON GEMSA Clase IV </t>
  </si>
  <si>
    <t>ALBAAR</t>
  </si>
  <si>
    <t>ARGEME560012</t>
  </si>
  <si>
    <t>BBG009LDF2Q9</t>
  </si>
  <si>
    <t>COAF2690408</t>
  </si>
  <si>
    <t>Generacion Mediterranea SA</t>
  </si>
  <si>
    <t>GENERACION MEDITERRANEA</t>
  </si>
  <si>
    <t xml:space="preserve"> FF RG Albanesi II </t>
  </si>
  <si>
    <t>AREQUI6006F6</t>
  </si>
  <si>
    <t xml:space="preserve"> FF RG Albanesi V </t>
  </si>
  <si>
    <t>AREQUI600BO9</t>
  </si>
  <si>
    <t xml:space="preserve"> ON GEMSA Clase VII </t>
  </si>
  <si>
    <t>ARGEME560053</t>
  </si>
  <si>
    <t>BBG00FXZWCH2</t>
  </si>
  <si>
    <t>COAM3975761</t>
  </si>
  <si>
    <t xml:space="preserve"> ON GEMSA Serie VIII </t>
  </si>
  <si>
    <t>ARGEME560061</t>
  </si>
  <si>
    <t>BBG00HG94ZK1</t>
  </si>
  <si>
    <t>COAO8360536</t>
  </si>
  <si>
    <t>ALBAAR 8 02/16/20</t>
  </si>
  <si>
    <t>ARGEME560046</t>
  </si>
  <si>
    <t>BBG00FXZVX78</t>
  </si>
  <si>
    <t>COAM3975381</t>
  </si>
  <si>
    <t>ALBAAR 9 ⅝ 07/27/23</t>
  </si>
  <si>
    <t>US36875LAA70</t>
  </si>
  <si>
    <t>BBG00DDZ0482</t>
  </si>
  <si>
    <t>BD8C5Y7</t>
  </si>
  <si>
    <t>COLW9519569</t>
  </si>
  <si>
    <t>GENERACION MEDIT/FRIAS</t>
  </si>
  <si>
    <t>Generacion Mediterranea SA / Generacion Frias SA / Central Termica Roca SA</t>
  </si>
  <si>
    <t>USP46214AA30</t>
  </si>
  <si>
    <t>BBG00JCTX0V0</t>
  </si>
  <si>
    <t>BFDT031</t>
  </si>
  <si>
    <t>COAQ2420851</t>
  </si>
  <si>
    <t>USP4621MAA38</t>
  </si>
  <si>
    <t>BBG00DF640T5</t>
  </si>
  <si>
    <t>BD3GMF4</t>
  </si>
  <si>
    <t>COLW9728806</t>
  </si>
  <si>
    <t>ON Albanesi Clase 3</t>
  </si>
  <si>
    <t>ARALSA560033</t>
  </si>
  <si>
    <t>FF Albanesi S9 Clase A</t>
  </si>
  <si>
    <t>AREQUI600I68</t>
  </si>
  <si>
    <t>ON GEMSA y CTR 2020</t>
  </si>
  <si>
    <t>ARGMCT560017</t>
  </si>
  <si>
    <t>FF Albanesi S9 Clase B</t>
  </si>
  <si>
    <t>AREQUI600I76</t>
  </si>
  <si>
    <t xml:space="preserve"> ON Genneia XI (Inc. K - Com. 3415) </t>
  </si>
  <si>
    <t>AREMGA050067</t>
  </si>
  <si>
    <t>Genneia SA</t>
  </si>
  <si>
    <t xml:space="preserve"> ON GENNEIA XIII A </t>
  </si>
  <si>
    <t>GNNEIA</t>
  </si>
  <si>
    <t>AREMGA050083</t>
  </si>
  <si>
    <t>BBG005Q29X76</t>
  </si>
  <si>
    <t>BHZ7XC7</t>
  </si>
  <si>
    <t>COEJ9929443</t>
  </si>
  <si>
    <t>EMGASUD SA</t>
  </si>
  <si>
    <t xml:space="preserve"> ON Genneia XVII </t>
  </si>
  <si>
    <t>AREMGA560032</t>
  </si>
  <si>
    <t>BBG009RY4FD4</t>
  </si>
  <si>
    <t>COUV4810312</t>
  </si>
  <si>
    <t xml:space="preserve"> ON Genneia Clase XVIII (Inc. K - Com. 4841) </t>
  </si>
  <si>
    <t>AREMGA560040</t>
  </si>
  <si>
    <t>BBG00BFNPH94</t>
  </si>
  <si>
    <t>COQJ7959985</t>
  </si>
  <si>
    <t xml:space="preserve"> On Genneia Clase XIX </t>
  </si>
  <si>
    <t>AREMGA560065</t>
  </si>
  <si>
    <t>BBG00C3M3828</t>
  </si>
  <si>
    <t>COJV8996128</t>
  </si>
  <si>
    <t>GNNEIA 8 ¾ 01/20/22</t>
  </si>
  <si>
    <t>USP46756AH86</t>
  </si>
  <si>
    <t>BBG00FRK5R16</t>
  </si>
  <si>
    <t>BYV2842</t>
  </si>
  <si>
    <t>COAM1418673</t>
  </si>
  <si>
    <t>GENNEIA SA</t>
  </si>
  <si>
    <t>ON Genneia Clase XXI</t>
  </si>
  <si>
    <t>AREMGA560099</t>
  </si>
  <si>
    <t>ON Genneia Clase 2022</t>
  </si>
  <si>
    <t>US372319AA15</t>
  </si>
  <si>
    <t xml:space="preserve"> FF GLEBA Serie II A (Pyme) </t>
  </si>
  <si>
    <t>ARGALI600199</t>
  </si>
  <si>
    <t>Gleba</t>
  </si>
  <si>
    <t xml:space="preserve"> ON Pyme Garantiz. Global Médica S1 </t>
  </si>
  <si>
    <t>ARGMED560013</t>
  </si>
  <si>
    <t>Global Medica</t>
  </si>
  <si>
    <t>GLOB US</t>
  </si>
  <si>
    <t>GLOB</t>
  </si>
  <si>
    <t>LU0974299876</t>
  </si>
  <si>
    <t>BBG00564Y443</t>
  </si>
  <si>
    <t>BP40HF4</t>
  </si>
  <si>
    <t>EQ0000000031481461</t>
  </si>
  <si>
    <t>Globant SA</t>
  </si>
  <si>
    <t xml:space="preserve"> ON GPAT XXII </t>
  </si>
  <si>
    <t>BANSUD</t>
  </si>
  <si>
    <t>ARGPAT560040</t>
  </si>
  <si>
    <t>BBG00CLLW7W7</t>
  </si>
  <si>
    <t>COJK6274902</t>
  </si>
  <si>
    <t>GPAT Cia Financiera SA</t>
  </si>
  <si>
    <t>GPAT CIA FINANCIERA SA</t>
  </si>
  <si>
    <t xml:space="preserve"> ON GPAT Serie XXVIII B </t>
  </si>
  <si>
    <t>ARGPAT5600E6</t>
  </si>
  <si>
    <t>BBG00H0HLQF7</t>
  </si>
  <si>
    <t>COAO0603594</t>
  </si>
  <si>
    <t xml:space="preserve"> ON GPAT S.XXIX A </t>
  </si>
  <si>
    <t>ARGPAT5600F3</t>
  </si>
  <si>
    <t xml:space="preserve"> ON GPAT SERIE 30 A </t>
  </si>
  <si>
    <t>ARGPAT5600G1</t>
  </si>
  <si>
    <t xml:space="preserve"> ON GPAT S 32 CL A </t>
  </si>
  <si>
    <t>ARGPAT5600J5</t>
  </si>
  <si>
    <t>BBG00KNQF657</t>
  </si>
  <si>
    <t>COAS2987632</t>
  </si>
  <si>
    <t>ON Gpat Cia. Financ. 27 B</t>
  </si>
  <si>
    <t>ARGPAT5600C0</t>
  </si>
  <si>
    <t>ON Gpat Cia. Financ. 30 B</t>
  </si>
  <si>
    <t>ARGPAT5600H9</t>
  </si>
  <si>
    <t>GRIM AR</t>
  </si>
  <si>
    <t>GRIM</t>
  </si>
  <si>
    <t>ARP493071046</t>
  </si>
  <si>
    <t>BBG000DDR337</t>
  </si>
  <si>
    <t>EQ0000000001167053</t>
  </si>
  <si>
    <t>Grimoldi SA</t>
  </si>
  <si>
    <t>Textiles, Apparel &amp; Luxury Goo</t>
  </si>
  <si>
    <t>Consumer Durables &amp; Apparel</t>
  </si>
  <si>
    <t>Footwear</t>
  </si>
  <si>
    <t>Retail - Discretionary</t>
  </si>
  <si>
    <t>Specialty Apparel Stores</t>
  </si>
  <si>
    <t xml:space="preserve"> ON Grimoldi IV (Pyme) </t>
  </si>
  <si>
    <t>GRIMAR</t>
  </si>
  <si>
    <t>ARGRIM050106</t>
  </si>
  <si>
    <t>BBG00740WV41</t>
  </si>
  <si>
    <t>BRBHK64</t>
  </si>
  <si>
    <t>COEK4919396</t>
  </si>
  <si>
    <t>GRIMOLDI SA</t>
  </si>
  <si>
    <t xml:space="preserve"> ON Grimoldi V </t>
  </si>
  <si>
    <t>ARGRIM560013</t>
  </si>
  <si>
    <t>BBG008NSJFL8</t>
  </si>
  <si>
    <t>COEK9085631</t>
  </si>
  <si>
    <t xml:space="preserve"> ON Grimoldi VII </t>
  </si>
  <si>
    <t>ARGRIM560039</t>
  </si>
  <si>
    <t>BBG00DM1MW90</t>
  </si>
  <si>
    <t>COQZ2927361</t>
  </si>
  <si>
    <t xml:space="preserve"> ON Grimoldi Serie VIII Clase II </t>
  </si>
  <si>
    <t>ARGRIM560047</t>
  </si>
  <si>
    <t>BBG00H6YQ592</t>
  </si>
  <si>
    <t>COAO4761984</t>
  </si>
  <si>
    <t xml:space="preserve"> FF GRUPAR S16 VDF A (PYME) </t>
  </si>
  <si>
    <t>ARBVAL601E30</t>
  </si>
  <si>
    <t>Grupar</t>
  </si>
  <si>
    <t>GCLA AR</t>
  </si>
  <si>
    <t>GCLA</t>
  </si>
  <si>
    <t>ARGCLA010015</t>
  </si>
  <si>
    <t>BBG000C7DN50</t>
  </si>
  <si>
    <t>B2967L2</t>
  </si>
  <si>
    <t>EQ0000000006802263</t>
  </si>
  <si>
    <t>Grupo Clarin SA</t>
  </si>
  <si>
    <t>Broadcasting</t>
  </si>
  <si>
    <t>Publishing &amp; Broadcasting</t>
  </si>
  <si>
    <t>OEST AR</t>
  </si>
  <si>
    <t>OEST</t>
  </si>
  <si>
    <t>ARGCAO010012</t>
  </si>
  <si>
    <t>BBG000D54XK4</t>
  </si>
  <si>
    <t>EQ0000000001167085</t>
  </si>
  <si>
    <t>Grupo Concesionario del Oeste</t>
  </si>
  <si>
    <t>Grupo Concesionario del Oeste SA</t>
  </si>
  <si>
    <t>GGAL AR</t>
  </si>
  <si>
    <t>GGAL</t>
  </si>
  <si>
    <t>ARP495251018</t>
  </si>
  <si>
    <t>BBG000C0J772</t>
  </si>
  <si>
    <t>EQ0000000000762487</t>
  </si>
  <si>
    <t>Grupo Financiero Galicia SA</t>
  </si>
  <si>
    <t>GGAL US</t>
  </si>
  <si>
    <t>US3999091008</t>
  </si>
  <si>
    <t>BBG000F646H3</t>
  </si>
  <si>
    <t>EQ0145246600009000</t>
  </si>
  <si>
    <t xml:space="preserve"> ON Tarj. Naranja XXIX </t>
  </si>
  <si>
    <t>GALIAR</t>
  </si>
  <si>
    <t>ARTANA560030</t>
  </si>
  <si>
    <t>BBG008K93GJ1</t>
  </si>
  <si>
    <t>COEK8707862</t>
  </si>
  <si>
    <t>TARJETA NARANJA SA</t>
  </si>
  <si>
    <t>Tarjeta Naranja SA</t>
  </si>
  <si>
    <t xml:space="preserve"> ON Tarjetas Cuyanas XX </t>
  </si>
  <si>
    <t>ARTACU560062</t>
  </si>
  <si>
    <t>BBG009BR2NF9</t>
  </si>
  <si>
    <t>COEK9535304</t>
  </si>
  <si>
    <t xml:space="preserve"> ON Tarjeta Naranja XXX </t>
  </si>
  <si>
    <t>ARTANA560048</t>
  </si>
  <si>
    <t>BBG009J94862</t>
  </si>
  <si>
    <t>COAF1532338</t>
  </si>
  <si>
    <t xml:space="preserve"> ON CFA Clase XV </t>
  </si>
  <si>
    <t>ARCFAR560048</t>
  </si>
  <si>
    <t>BBG009PJV1G7</t>
  </si>
  <si>
    <t>COUV3542114</t>
  </si>
  <si>
    <t>CIA FINANCIERA ARGENTINA</t>
  </si>
  <si>
    <t>Cia Financiera Argentina SA</t>
  </si>
  <si>
    <t xml:space="preserve"> ON Tarjetas Cuyanas XXI </t>
  </si>
  <si>
    <t>ARTACU560070</t>
  </si>
  <si>
    <t>BBG009SXMH32</t>
  </si>
  <si>
    <t>COUV5314603</t>
  </si>
  <si>
    <t xml:space="preserve"> ON Tarjeta Naranja XXXI </t>
  </si>
  <si>
    <t>ARTANA560055</t>
  </si>
  <si>
    <t>BBG00B5Y6053</t>
  </si>
  <si>
    <t>COQJ1471987</t>
  </si>
  <si>
    <t xml:space="preserve"> On Tarjeta Naranja XXXII </t>
  </si>
  <si>
    <t>ARTANA560063</t>
  </si>
  <si>
    <t>BBG00BVM4BS3</t>
  </si>
  <si>
    <t>COJV6115820</t>
  </si>
  <si>
    <t xml:space="preserve"> ON CFA Clase XVI </t>
  </si>
  <si>
    <t>ARCFAR560055</t>
  </si>
  <si>
    <t>BBG00C3MN4C4</t>
  </si>
  <si>
    <t>COJV9000458</t>
  </si>
  <si>
    <t xml:space="preserve"> ON Tarjetas Cuyanas XXIII </t>
  </si>
  <si>
    <t>ARTACU560096</t>
  </si>
  <si>
    <t>BBG00CGFC9R0</t>
  </si>
  <si>
    <t>COJK4798084</t>
  </si>
  <si>
    <t xml:space="preserve"> ON Tarjeta Naranja XXXIII S.2 </t>
  </si>
  <si>
    <t>ARTANA560089</t>
  </si>
  <si>
    <t>BBG00CNPNHS9</t>
  </si>
  <si>
    <t>COJK7713213</t>
  </si>
  <si>
    <t xml:space="preserve"> ON CFA Clase XVII S.2 </t>
  </si>
  <si>
    <t>ARCFAR560071</t>
  </si>
  <si>
    <t>BBG00CWZ4L72</t>
  </si>
  <si>
    <t>COLW1269486</t>
  </si>
  <si>
    <t xml:space="preserve"> ON Tarjeta Naranja XXXV Serie II </t>
  </si>
  <si>
    <t>ARTANA5600C8</t>
  </si>
  <si>
    <t>BBG00DWXQ2F4</t>
  </si>
  <si>
    <t>COQZ6716661</t>
  </si>
  <si>
    <t xml:space="preserve"> ON Tarjeta Naranja XXXV Serie I </t>
  </si>
  <si>
    <t>ARTANA5600B0</t>
  </si>
  <si>
    <t>BBG00DVWD5K8</t>
  </si>
  <si>
    <t>COQZ6131846</t>
  </si>
  <si>
    <t xml:space="preserve"> ON Tarjetas Cuyanas XXVI S. II </t>
  </si>
  <si>
    <t>ARTACU5600F2</t>
  </si>
  <si>
    <t>BBG00F0SL1Q0</t>
  </si>
  <si>
    <t>COQZ9211496</t>
  </si>
  <si>
    <t xml:space="preserve"> ON Tarjeta Naranja XXXVI S.II </t>
  </si>
  <si>
    <t>ARTANA5600E4</t>
  </si>
  <si>
    <t>BBG00FF7ZRF0</t>
  </si>
  <si>
    <t>COAL4450840</t>
  </si>
  <si>
    <t xml:space="preserve"> ON Grupo Financiero Galicia VII </t>
  </si>
  <si>
    <t>GGALAR</t>
  </si>
  <si>
    <t>ARGFGA560039</t>
  </si>
  <si>
    <t>BBG009NYRZZ5</t>
  </si>
  <si>
    <t>COUV3427258</t>
  </si>
  <si>
    <t>GRUPO FINANCIERO</t>
  </si>
  <si>
    <t xml:space="preserve"> ON Tarjeta Naranja XXXVII (TN37O) </t>
  </si>
  <si>
    <t>USP89610AX09</t>
  </si>
  <si>
    <t>BBG00G02TRL5</t>
  </si>
  <si>
    <t>BF2PDB9</t>
  </si>
  <si>
    <t>COAM5803805</t>
  </si>
  <si>
    <t xml:space="preserve"> ON Banco Galicia IV </t>
  </si>
  <si>
    <t>ARGALI560294</t>
  </si>
  <si>
    <t>BBG00GF5N607</t>
  </si>
  <si>
    <t>BYVLHW0</t>
  </si>
  <si>
    <t>COAN1782753</t>
  </si>
  <si>
    <t>BCO DE GALICIA Y BUENOS</t>
  </si>
  <si>
    <t>Banco de Galicia y Buenos Aires SAU</t>
  </si>
  <si>
    <t xml:space="preserve"> ON CFA Clase XXI Serie II </t>
  </si>
  <si>
    <t>ARCFAR5600F7</t>
  </si>
  <si>
    <t>BBG00J3NL3C1</t>
  </si>
  <si>
    <t>COAP7951811</t>
  </si>
  <si>
    <t xml:space="preserve"> ON TARJETA NARANJA 39 </t>
  </si>
  <si>
    <t>ARTANA5600H7</t>
  </si>
  <si>
    <t>BBG00JYXTRM3</t>
  </si>
  <si>
    <t>COAR1011907</t>
  </si>
  <si>
    <t xml:space="preserve"> ON BANCO GALICIA CL 5 S 1 (BY51O) </t>
  </si>
  <si>
    <t>ARGALI5602T2</t>
  </si>
  <si>
    <t>BBG00KP47YS7</t>
  </si>
  <si>
    <t>BYWGPY2</t>
  </si>
  <si>
    <t>COAS3189014</t>
  </si>
  <si>
    <t xml:space="preserve"> ON BANCO GALICIA CL 5 S 2 (BY52O) </t>
  </si>
  <si>
    <t>ARGALI5602U0</t>
  </si>
  <si>
    <t>BBG00KP480L7</t>
  </si>
  <si>
    <t>COAS3189055</t>
  </si>
  <si>
    <t xml:space="preserve"> ON Tarjeta Naranja XLII </t>
  </si>
  <si>
    <t>ARTANA5600M7</t>
  </si>
  <si>
    <t>GALIAR 8 ¼ 07/19/26</t>
  </si>
  <si>
    <t>USP0R66CAA64</t>
  </si>
  <si>
    <t>BBG00DBK9PG2</t>
  </si>
  <si>
    <t>BDHBPX4</t>
  </si>
  <si>
    <t>COLW9063402</t>
  </si>
  <si>
    <t>GALIAR 8 ¾ 05/04/18</t>
  </si>
  <si>
    <t>USP09669BZ79</t>
  </si>
  <si>
    <t>BBG001NVW2C0</t>
  </si>
  <si>
    <t>B3LQCZ6</t>
  </si>
  <si>
    <t>COEI6607168</t>
  </si>
  <si>
    <t>ON Bco. Galicia Clase 3</t>
  </si>
  <si>
    <t>ARGALI560229</t>
  </si>
  <si>
    <t>ON Tarjeta Cuyanas C27 S2</t>
  </si>
  <si>
    <t>ARTACU5600G0</t>
  </si>
  <si>
    <t>ON Tarjeta Naranja C41 S2</t>
  </si>
  <si>
    <t>ARTANA5600L9</t>
  </si>
  <si>
    <t>ON Tarjeta Naranja C34 S2</t>
  </si>
  <si>
    <t>ARTANA5600A2</t>
  </si>
  <si>
    <t>ON Tarjeta Cuyanas C25 S2</t>
  </si>
  <si>
    <t>ARTACU5600D7</t>
  </si>
  <si>
    <t>ON Tarjeta Naranja C43</t>
  </si>
  <si>
    <t>ARTANA5600N5</t>
  </si>
  <si>
    <t>ON Tarjeta Naranja C40 S2</t>
  </si>
  <si>
    <t>ARTANA5600J3</t>
  </si>
  <si>
    <t>ON Tarjeta Cuyanas C28 S2</t>
  </si>
  <si>
    <t>ARTACU5600I6</t>
  </si>
  <si>
    <t>ON Com. Financ Arg C19 S2</t>
  </si>
  <si>
    <t>ARCFAR5600A8</t>
  </si>
  <si>
    <t>ON Com. Financ Arg C22 S2</t>
  </si>
  <si>
    <t>ARCFAR5600H3</t>
  </si>
  <si>
    <t>ON Com. Financ Arg C20 S2</t>
  </si>
  <si>
    <t>ARCFAR5600D2</t>
  </si>
  <si>
    <t>ON Tarjeta Naranja C40 S1</t>
  </si>
  <si>
    <t>ARTANA5600I5</t>
  </si>
  <si>
    <t>ON Com. Financ Arg C22 S1</t>
  </si>
  <si>
    <t>ARCFAR5600G5</t>
  </si>
  <si>
    <t>ON Tarjeta Naranja C41 S1</t>
  </si>
  <si>
    <t>ARTANA5600K1</t>
  </si>
  <si>
    <t>VALO AR</t>
  </si>
  <si>
    <t>VALO</t>
  </si>
  <si>
    <t>ARP6479Z1046</t>
  </si>
  <si>
    <t>BBG000BZX3X0</t>
  </si>
  <si>
    <t>EQ0015952900001000</t>
  </si>
  <si>
    <t>Grupo Financiero Valores SA</t>
  </si>
  <si>
    <t xml:space="preserve"> FF Grupo Monarca I A (Pymes) </t>
  </si>
  <si>
    <t>ARCOHE6000M0</t>
  </si>
  <si>
    <t>Grupo Monarca</t>
  </si>
  <si>
    <t xml:space="preserve"> FF Grupo Monarca II A (Pymes) </t>
  </si>
  <si>
    <t>ARCOHE600122</t>
  </si>
  <si>
    <t xml:space="preserve"> FF GRUPO MONARCA S 3 VDF A (PYME) </t>
  </si>
  <si>
    <t>GMON</t>
  </si>
  <si>
    <t>ARCOHE6002M6</t>
  </si>
  <si>
    <t>SUPV AR</t>
  </si>
  <si>
    <t>SUPV</t>
  </si>
  <si>
    <t>ARGRSU300079</t>
  </si>
  <si>
    <t>BBG001NNDQ09</t>
  </si>
  <si>
    <t>BZ6TQ96</t>
  </si>
  <si>
    <t>EQ0000000017297670</t>
  </si>
  <si>
    <t>Grupo Supervielle SA</t>
  </si>
  <si>
    <t>SUPV US</t>
  </si>
  <si>
    <t>US40054A1088</t>
  </si>
  <si>
    <t>BBG00BTHHZ55</t>
  </si>
  <si>
    <t>BYZJRN1</t>
  </si>
  <si>
    <t>EQ0000000047326068</t>
  </si>
  <si>
    <t xml:space="preserve"> FF Supervielle Leasing IX A (Inc. K - Com. 3636) </t>
  </si>
  <si>
    <t>AREQUI086160</t>
  </si>
  <si>
    <t xml:space="preserve"> FF Supervielle Créd. LXXVIII </t>
  </si>
  <si>
    <t>AREQUI087283</t>
  </si>
  <si>
    <t xml:space="preserve"> FF SUPERVIELLE CRED 80 VDF </t>
  </si>
  <si>
    <t>AREQUI087820</t>
  </si>
  <si>
    <t xml:space="preserve"> FF Supervielle Leasing XI </t>
  </si>
  <si>
    <t>AREQUI088273</t>
  </si>
  <si>
    <t xml:space="preserve"> FF Supervielle Créditos 82 A </t>
  </si>
  <si>
    <t>AREQUI088299</t>
  </si>
  <si>
    <t xml:space="preserve"> FF SUPERV. CRÉD. S. 83 VDF TV </t>
  </si>
  <si>
    <t>AREQUI6000E2</t>
  </si>
  <si>
    <t xml:space="preserve"> ON Subor. Supervielle IV </t>
  </si>
  <si>
    <t>SUPEAR</t>
  </si>
  <si>
    <t>ARSUPE560015</t>
  </si>
  <si>
    <t>BBG008KVP272</t>
  </si>
  <si>
    <t>COEK8775026</t>
  </si>
  <si>
    <t>BANCO SUPERVIELLE SA</t>
  </si>
  <si>
    <t>Banco Supervielle SA</t>
  </si>
  <si>
    <t xml:space="preserve"> FF Supervielle Créditos LXXXV </t>
  </si>
  <si>
    <t>AREQUI6001F7</t>
  </si>
  <si>
    <t xml:space="preserve"> ON Grupo Supervielle XVII </t>
  </si>
  <si>
    <t>GRUSUP</t>
  </si>
  <si>
    <t>ARGRSU560011</t>
  </si>
  <si>
    <t>BBG00803LNY4</t>
  </si>
  <si>
    <t>COEK7174072</t>
  </si>
  <si>
    <t>GRUPO SUPERVIELLE SA</t>
  </si>
  <si>
    <t xml:space="preserve"> FF Supervielle Créditos LXXXVI </t>
  </si>
  <si>
    <t>AREQUI6001U6</t>
  </si>
  <si>
    <t xml:space="preserve"> ON Grupo Supervielle XIX </t>
  </si>
  <si>
    <t>ARGRSU560037</t>
  </si>
  <si>
    <t>BBG008NXC4C9</t>
  </si>
  <si>
    <t>COEK9121220</t>
  </si>
  <si>
    <t xml:space="preserve"> FF SUPERVIELLE CREDITOS 87 </t>
  </si>
  <si>
    <t>AREQUI6002J7</t>
  </si>
  <si>
    <t xml:space="preserve"> FF Supervielle Créditos XCII A </t>
  </si>
  <si>
    <t>AREQUI6006J8</t>
  </si>
  <si>
    <t xml:space="preserve"> FF Supervielle Créditos XCIII A </t>
  </si>
  <si>
    <t>AREQUI6007O6</t>
  </si>
  <si>
    <t xml:space="preserve"> ON Grupo Supervielle XXI </t>
  </si>
  <si>
    <t>ARGRSU590059</t>
  </si>
  <si>
    <t xml:space="preserve"> ON Banco Supervielle VI </t>
  </si>
  <si>
    <t>ARSUPE560031</t>
  </si>
  <si>
    <t>BBG00DYPPK15</t>
  </si>
  <si>
    <t>COQZ8094786</t>
  </si>
  <si>
    <t xml:space="preserve"> ON Banco Supervielle A Internacional </t>
  </si>
  <si>
    <t>USP2000QAA96</t>
  </si>
  <si>
    <t>BBG00FWNCZ36</t>
  </si>
  <si>
    <t>BDZV3S7</t>
  </si>
  <si>
    <t>COAM3186666</t>
  </si>
  <si>
    <t xml:space="preserve"> FF Supervielle Créditos XCV </t>
  </si>
  <si>
    <t>AREQUI600EH7</t>
  </si>
  <si>
    <t xml:space="preserve"> ON Banco Supervielle Clase B </t>
  </si>
  <si>
    <t>ARSUPE560072</t>
  </si>
  <si>
    <t>BBG00JHPRCJ8</t>
  </si>
  <si>
    <t>COAQ4319499</t>
  </si>
  <si>
    <t xml:space="preserve"> ON Banco Supervielle Clase C </t>
  </si>
  <si>
    <t>ARSUPE560080</t>
  </si>
  <si>
    <t>BBG00JHPRDF0</t>
  </si>
  <si>
    <t>COAQ4319515</t>
  </si>
  <si>
    <t xml:space="preserve"> ON BCO. SUPERV. CLASE E </t>
  </si>
  <si>
    <t>ARSUPE5600A9</t>
  </si>
  <si>
    <t>BBG00K08X5D5</t>
  </si>
  <si>
    <t>COAR1789205</t>
  </si>
  <si>
    <t xml:space="preserve"> FF SUPERVIELLE CRED. S 97 VDF B </t>
  </si>
  <si>
    <t>AREQUI600I92</t>
  </si>
  <si>
    <t xml:space="preserve"> ON Banco Supervielle Clase D </t>
  </si>
  <si>
    <t>ARSUPE560098</t>
  </si>
  <si>
    <t>BBG00K08WQT3</t>
  </si>
  <si>
    <t>COAR1789106</t>
  </si>
  <si>
    <t>ON Bco. Supervielle Clase F</t>
  </si>
  <si>
    <t>ARSUPE560197</t>
  </si>
  <si>
    <t>ON Bco. Supervielle 2020</t>
  </si>
  <si>
    <t>US05970MAA45</t>
  </si>
  <si>
    <t>FF Supervielle Cr S96 CA</t>
  </si>
  <si>
    <t>AREQUI600G60</t>
  </si>
  <si>
    <t>FF Supervielle Cr 97 Clase A</t>
  </si>
  <si>
    <t>AREQUI600I84</t>
  </si>
  <si>
    <t>ON Bco. Supervielle C 3</t>
  </si>
  <si>
    <t>ARSUPE050991</t>
  </si>
  <si>
    <t xml:space="preserve"> ON Pyme CNV Gara. Grupo Vuasa S. 1 </t>
  </si>
  <si>
    <t>ARVUAS560011</t>
  </si>
  <si>
    <t>Grupo Vuasa</t>
  </si>
  <si>
    <t xml:space="preserve"> ON PYME CNV GAR. GUAPALETAS S 1 </t>
  </si>
  <si>
    <t>ARHERF560015</t>
  </si>
  <si>
    <t>Guapaletas</t>
  </si>
  <si>
    <t>HARG AR</t>
  </si>
  <si>
    <t>HARG</t>
  </si>
  <si>
    <t>ARP6806N1051</t>
  </si>
  <si>
    <t>BBG000BZW539</t>
  </si>
  <si>
    <t>EQ0000000001167057</t>
  </si>
  <si>
    <t>Holcim Argentina SA</t>
  </si>
  <si>
    <t>Construction Materials</t>
  </si>
  <si>
    <t>Cement &amp; Aggregates</t>
  </si>
  <si>
    <t xml:space="preserve"> ON HSBC Clase V </t>
  </si>
  <si>
    <t>HSBC</t>
  </si>
  <si>
    <t>ARROBE560028</t>
  </si>
  <si>
    <t>BBG00HBGDVM7</t>
  </si>
  <si>
    <t>COAO5480592</t>
  </si>
  <si>
    <t>HSBC Bank Argentina SA</t>
  </si>
  <si>
    <t>HSBC BANK ARGENTINA SA</t>
  </si>
  <si>
    <t xml:space="preserve"> ON HSBC Clase VI </t>
  </si>
  <si>
    <t>ARROBE560044</t>
  </si>
  <si>
    <t>BBG00JCP55S2</t>
  </si>
  <si>
    <t>COAQ2271742</t>
  </si>
  <si>
    <t xml:space="preserve"> ON HSBC Clase VII </t>
  </si>
  <si>
    <t>ARROBE560051</t>
  </si>
  <si>
    <t>BBG00JCPCDW2</t>
  </si>
  <si>
    <t>COAQ2304113</t>
  </si>
  <si>
    <t xml:space="preserve"> ON HSBC CLASE X (HSCAO) </t>
  </si>
  <si>
    <t>ARROBE560077</t>
  </si>
  <si>
    <t>BBG00KDXFZL1</t>
  </si>
  <si>
    <t>COAR8587412</t>
  </si>
  <si>
    <t>ON HSBC Clase 09</t>
  </si>
  <si>
    <t>ARROBE560069</t>
  </si>
  <si>
    <t>PATA AR</t>
  </si>
  <si>
    <t>PATA</t>
  </si>
  <si>
    <t>ARP530571735</t>
  </si>
  <si>
    <t>BBG000BZWF46</t>
  </si>
  <si>
    <t>EQ0015950100001002</t>
  </si>
  <si>
    <t>Importadora y Exportadora de l</t>
  </si>
  <si>
    <t>SA Importadora y Exportadora</t>
  </si>
  <si>
    <t>Importadora y Exportadora de la Patagonia SA</t>
  </si>
  <si>
    <t>Food &amp; Staples Retailing</t>
  </si>
  <si>
    <t>Food Retail</t>
  </si>
  <si>
    <t>Retail - Consumer Staples</t>
  </si>
  <si>
    <t>Food &amp; Drug Stores</t>
  </si>
  <si>
    <t xml:space="preserve"> ON PYME CNV GARANTIZADA INCISA SERIE 1 </t>
  </si>
  <si>
    <t>INCIAR</t>
  </si>
  <si>
    <t>ARINCI560017</t>
  </si>
  <si>
    <t>BBG00L5DW5K0</t>
  </si>
  <si>
    <t>COAT1530613</t>
  </si>
  <si>
    <t>Incisa SA</t>
  </si>
  <si>
    <t>INCISA SA</t>
  </si>
  <si>
    <t xml:space="preserve"> FF Individual Asistir Pyme II A (Inc. K - Com. 3636) </t>
  </si>
  <si>
    <t>ARGEST080349</t>
  </si>
  <si>
    <t>Individual Asistir</t>
  </si>
  <si>
    <t xml:space="preserve"> ON ICBC Clase IV </t>
  </si>
  <si>
    <t>ARBBOS560020</t>
  </si>
  <si>
    <t>Industrial &amp; Commercial Bank of China Argentina SA</t>
  </si>
  <si>
    <t xml:space="preserve"> ON ICBC Clase V </t>
  </si>
  <si>
    <t>ICBCAS</t>
  </si>
  <si>
    <t>ARBBOS560038</t>
  </si>
  <si>
    <t>BBG009K1DY79</t>
  </si>
  <si>
    <t>COAF1806021</t>
  </si>
  <si>
    <t>ICBC ARGENTINA SA</t>
  </si>
  <si>
    <t>ON ICBC Clase 7 UVA</t>
  </si>
  <si>
    <t>ARBBOS560053</t>
  </si>
  <si>
    <t xml:space="preserve"> ON IMPSA Clase VIII </t>
  </si>
  <si>
    <t>ARIPSA050181</t>
  </si>
  <si>
    <t>Industrias Metalurgicas Pescarmona SAICF</t>
  </si>
  <si>
    <t xml:space="preserve"> ON IMPSA Clase IX </t>
  </si>
  <si>
    <t>ARIPSA050199</t>
  </si>
  <si>
    <t xml:space="preserve"> ON IMPSA Clase XI (Inc. K - Com 3553) </t>
  </si>
  <si>
    <t>IMPSA</t>
  </si>
  <si>
    <t>ARIPSA050215</t>
  </si>
  <si>
    <t>BBG004PVYK12</t>
  </si>
  <si>
    <t>BQSVKN9</t>
  </si>
  <si>
    <t>COEJ7235090</t>
  </si>
  <si>
    <t>IND METALURGICAS PESCARM</t>
  </si>
  <si>
    <t>Renewable Energy</t>
  </si>
  <si>
    <t xml:space="preserve"> ON IMPSA XII </t>
  </si>
  <si>
    <t>ARIPSA050223</t>
  </si>
  <si>
    <t xml:space="preserve"> ON CANJE IMPSA PAR CLASE III </t>
  </si>
  <si>
    <t>ARIPSA560031</t>
  </si>
  <si>
    <t xml:space="preserve"> ON CANJE IMPSA PAR CLASE I </t>
  </si>
  <si>
    <t>ARIPSA560015</t>
  </si>
  <si>
    <t>BBG00LWJ1SK1</t>
  </si>
  <si>
    <t>COAU3454223</t>
  </si>
  <si>
    <t>INDUSTRIAS METALURGICAS</t>
  </si>
  <si>
    <t xml:space="preserve"> FF Infraestruc. Eléctrica IV (Inc. K - Com. 3651) </t>
  </si>
  <si>
    <t>ARFIDN080042</t>
  </si>
  <si>
    <t>Infraestructura Electrica</t>
  </si>
  <si>
    <t xml:space="preserve"> FF Infraestructura Eléctrica VI (Inc. K - Com. 4657) </t>
  </si>
  <si>
    <t>ARFIDN600021</t>
  </si>
  <si>
    <t xml:space="preserve"> FF Infraestructura Eléctrica V (Inc. K - Com. 4188) </t>
  </si>
  <si>
    <t>ARFIDN600013</t>
  </si>
  <si>
    <t xml:space="preserve"> ON INGACOT PYME (Inc. K - Com. 3651) </t>
  </si>
  <si>
    <t>ARINCT050016</t>
  </si>
  <si>
    <t>Ingacot</t>
  </si>
  <si>
    <t xml:space="preserve"> VCP Intesar Clase II (Inc. K - Com. 4731) </t>
  </si>
  <si>
    <t>INTEAR</t>
  </si>
  <si>
    <t>ARIESA590023</t>
  </si>
  <si>
    <t>BBG00B2NPBY3</t>
  </si>
  <si>
    <t>COUV9419598</t>
  </si>
  <si>
    <t>Integracion Electrica Sur Argentina SA</t>
  </si>
  <si>
    <t>INTESAR SA</t>
  </si>
  <si>
    <t xml:space="preserve"> VCP Intesar Clase III (Inc. K - Com. 4784) </t>
  </si>
  <si>
    <t>ARIESA590031</t>
  </si>
  <si>
    <t xml:space="preserve"> VCP Intesar Clase IV </t>
  </si>
  <si>
    <t>ARIESA560042</t>
  </si>
  <si>
    <t>BBG00F84DRB3</t>
  </si>
  <si>
    <t>COAL1788226</t>
  </si>
  <si>
    <t xml:space="preserve"> VCP Intesar Clase V </t>
  </si>
  <si>
    <t>ARIESA590056</t>
  </si>
  <si>
    <t xml:space="preserve"> ON Pyme Intek Serie I </t>
  </si>
  <si>
    <t>ARINTK560014</t>
  </si>
  <si>
    <t>Intek</t>
  </si>
  <si>
    <t xml:space="preserve"> FF Inverlease I A (Pymes) </t>
  </si>
  <si>
    <t>ARROSR6001P8</t>
  </si>
  <si>
    <t>Inverlease</t>
  </si>
  <si>
    <t xml:space="preserve"> FF Inverlease Serie II A (Pymes) </t>
  </si>
  <si>
    <t>ARROSR6002F7</t>
  </si>
  <si>
    <t xml:space="preserve"> ON Inversora Juramento IV </t>
  </si>
  <si>
    <t>INVJAR</t>
  </si>
  <si>
    <t>ARINJU560022</t>
  </si>
  <si>
    <t>BBG00BH416F7</t>
  </si>
  <si>
    <t>COQJ8649841</t>
  </si>
  <si>
    <t>Inversora Juramento SA</t>
  </si>
  <si>
    <t>INVERSORA JURAMENTO SA</t>
  </si>
  <si>
    <t xml:space="preserve"> ON Inversora Juramento VI </t>
  </si>
  <si>
    <t>ARINJU560055</t>
  </si>
  <si>
    <t>BBG00FX22WX6</t>
  </si>
  <si>
    <t>COAM3636769</t>
  </si>
  <si>
    <t>IRCP AR</t>
  </si>
  <si>
    <t>IRCP</t>
  </si>
  <si>
    <t>ARSAMA010012</t>
  </si>
  <si>
    <t>BBG000K0P2T3</t>
  </si>
  <si>
    <t>EQ0017344800001003</t>
  </si>
  <si>
    <t>IRSA Propiedades Comerciales S</t>
  </si>
  <si>
    <t>IRSA Propiedades Comerciales SA</t>
  </si>
  <si>
    <t>Real Estate Operating Companie</t>
  </si>
  <si>
    <t>IRCP US</t>
  </si>
  <si>
    <t>US4635881034</t>
  </si>
  <si>
    <t>BBG000K29155</t>
  </si>
  <si>
    <t>BVGDLV7</t>
  </si>
  <si>
    <t>EQ0017344800009000</t>
  </si>
  <si>
    <t>IRS US</t>
  </si>
  <si>
    <t>IRS</t>
  </si>
  <si>
    <t>US4500472042</t>
  </si>
  <si>
    <t>BBG000DRSX48</t>
  </si>
  <si>
    <t>EQ0015951200010000</t>
  </si>
  <si>
    <t>IRSA Inversiones y Representac</t>
  </si>
  <si>
    <t>IRSA Inversiones y Representaciones SA</t>
  </si>
  <si>
    <t>IRSA AR</t>
  </si>
  <si>
    <t>IRSA</t>
  </si>
  <si>
    <t>ARP588091073</t>
  </si>
  <si>
    <t>BBG000BZW3L4</t>
  </si>
  <si>
    <t>EQ0000000000545486</t>
  </si>
  <si>
    <t xml:space="preserve"> ON IRSA Propiedades Comerciales I </t>
  </si>
  <si>
    <t>IRCPAR</t>
  </si>
  <si>
    <t>ARSAMA560016</t>
  </si>
  <si>
    <t>BBG00B035NV8</t>
  </si>
  <si>
    <t>COUV8667023</t>
  </si>
  <si>
    <t>IRSA PROPIEDADES COM</t>
  </si>
  <si>
    <t>IRCPAR 5 09/14/20</t>
  </si>
  <si>
    <t>ARSAMA560073</t>
  </si>
  <si>
    <t>BBG00HMXQP10</t>
  </si>
  <si>
    <t>BD5ZWS2</t>
  </si>
  <si>
    <t>COAP0582001</t>
  </si>
  <si>
    <t>IRCPAR 8 ¾ 03/23/23</t>
  </si>
  <si>
    <t>USP5880UAB63</t>
  </si>
  <si>
    <t>BBG00CGWTPT7</t>
  </si>
  <si>
    <t>BYSWRD7</t>
  </si>
  <si>
    <t>COJK5207531</t>
  </si>
  <si>
    <t>IRSAAR 11 ½ 07/20/20</t>
  </si>
  <si>
    <t>IRSAAR</t>
  </si>
  <si>
    <t>USP5880CAB65</t>
  </si>
  <si>
    <t>BBG00000XK25</t>
  </si>
  <si>
    <t>B3X95S7</t>
  </si>
  <si>
    <t>COEI3274368</t>
  </si>
  <si>
    <t>INVERSIONES Y REPRESENTA</t>
  </si>
  <si>
    <t>Supermarkets &amp; Pharmacies</t>
  </si>
  <si>
    <t>IRSAAR 7 09/09/19</t>
  </si>
  <si>
    <t>ARIRSA560039</t>
  </si>
  <si>
    <t>BBG00DLV71B7</t>
  </si>
  <si>
    <t>BDQZDV1</t>
  </si>
  <si>
    <t>COQZ2706120</t>
  </si>
  <si>
    <t>ON Irsa Clase 07</t>
  </si>
  <si>
    <t>ARIRSA560021</t>
  </si>
  <si>
    <t>ON Irsa Clase 01</t>
  </si>
  <si>
    <t>ARIRSA560070</t>
  </si>
  <si>
    <t xml:space="preserve"> ON John Deere Clase VI </t>
  </si>
  <si>
    <t>DE</t>
  </si>
  <si>
    <t>ARJDCC560022</t>
  </si>
  <si>
    <t>BBG00D6TLZ46</t>
  </si>
  <si>
    <t>COLW5814519</t>
  </si>
  <si>
    <t>John Deere Credit Cia Financiera SA</t>
  </si>
  <si>
    <t>JOHN DEERE CIA FINANCIER</t>
  </si>
  <si>
    <t>Machinery Manufacturing</t>
  </si>
  <si>
    <t xml:space="preserve"> ON John Deere Clase VIII </t>
  </si>
  <si>
    <t>ARJDCC560048</t>
  </si>
  <si>
    <t>BBG00DVW3F72</t>
  </si>
  <si>
    <t>COQZ6130079</t>
  </si>
  <si>
    <t xml:space="preserve"> ON John Deere Clase IX </t>
  </si>
  <si>
    <t>ARJDCC560055</t>
  </si>
  <si>
    <t>BBG00FJNWGM0</t>
  </si>
  <si>
    <t>COAL8010376</t>
  </si>
  <si>
    <t xml:space="preserve"> ON John Deere Clase XV </t>
  </si>
  <si>
    <t>ARJDCC5600C2</t>
  </si>
  <si>
    <t>BBG00JHGBT99</t>
  </si>
  <si>
    <t>COAQ4172708</t>
  </si>
  <si>
    <t>ON John Deere Cia. Fin. C 18</t>
  </si>
  <si>
    <t>ARJDCC5600F5</t>
  </si>
  <si>
    <t>ON John Deere Cia. Fin. 10</t>
  </si>
  <si>
    <t>ARJDCC560063</t>
  </si>
  <si>
    <t>ON John Deere Cia. Fin. 12</t>
  </si>
  <si>
    <t>ARJDCC560097</t>
  </si>
  <si>
    <t>ON John Deere Cia. Fin. 14</t>
  </si>
  <si>
    <t>ARJDCC5600B4</t>
  </si>
  <si>
    <t>ON John Deere Cia. Fin. 11</t>
  </si>
  <si>
    <t>ARJDCC560089</t>
  </si>
  <si>
    <t>ON John Deere Cia. Fin. 13</t>
  </si>
  <si>
    <t>ARJDCC5600A6</t>
  </si>
  <si>
    <t>ON John Deere Cia. Fin. 17</t>
  </si>
  <si>
    <t>ARJDCC5600E8</t>
  </si>
  <si>
    <t xml:space="preserve"> ON Cartellone Cl. 1 (inc. K - Com. 4112) </t>
  </si>
  <si>
    <t>CARTAR</t>
  </si>
  <si>
    <t>ARJOCA050015</t>
  </si>
  <si>
    <t>BBG0072C5ZB0</t>
  </si>
  <si>
    <t>BQVM8C4</t>
  </si>
  <si>
    <t>COEK4683075</t>
  </si>
  <si>
    <t>Jose Cartellone Construcciones Civiles SA</t>
  </si>
  <si>
    <t>CARTELLONE CONSTRUCCIONE</t>
  </si>
  <si>
    <t xml:space="preserve"> ON Cartellone Cl. 2 (Inc. K - Com. 4610) </t>
  </si>
  <si>
    <t>ARJOCA560013</t>
  </si>
  <si>
    <t>BBG009NXV1S5</t>
  </si>
  <si>
    <t>COUV3426268</t>
  </si>
  <si>
    <t xml:space="preserve"> ON Jose Cartellone III (Inc. K - Com. 4841) </t>
  </si>
  <si>
    <t>ARJOCA560039</t>
  </si>
  <si>
    <t>BBG00BGQ0S44</t>
  </si>
  <si>
    <t>COQJ8187909</t>
  </si>
  <si>
    <t xml:space="preserve"> Fid. Fin. La Rioja Viviendas I </t>
  </si>
  <si>
    <t>ARNACI080188</t>
  </si>
  <si>
    <t>La Rioja Viviendas</t>
  </si>
  <si>
    <t xml:space="preserve"> ON PYME LAB PRETTY </t>
  </si>
  <si>
    <t>PRETAR</t>
  </si>
  <si>
    <t>ARLABP050011</t>
  </si>
  <si>
    <t>BBG00DY6KD72</t>
  </si>
  <si>
    <t>COQZ7520864</t>
  </si>
  <si>
    <t>Laboratorios Pretty SA</t>
  </si>
  <si>
    <t>LABORATORIOS PRETTY</t>
  </si>
  <si>
    <t>LEDE AR</t>
  </si>
  <si>
    <t>LEDE</t>
  </si>
  <si>
    <t>ARP624571096</t>
  </si>
  <si>
    <t>BBG000BZN156</t>
  </si>
  <si>
    <t>EQ0000000001167069</t>
  </si>
  <si>
    <t>Ledesma SA</t>
  </si>
  <si>
    <t>Agricultural Products</t>
  </si>
  <si>
    <t xml:space="preserve"> ON Ledesma II </t>
  </si>
  <si>
    <t>LEDEAR</t>
  </si>
  <si>
    <t>ARLEDE560024</t>
  </si>
  <si>
    <t>BBG0077N0S86</t>
  </si>
  <si>
    <t>COEK5193645</t>
  </si>
  <si>
    <t>LEDESMA SA</t>
  </si>
  <si>
    <t xml:space="preserve"> ON Ledesma III </t>
  </si>
  <si>
    <t>ARLEDE560032</t>
  </si>
  <si>
    <t>BBG008B3J388</t>
  </si>
  <si>
    <t>COEK8180979</t>
  </si>
  <si>
    <t xml:space="preserve"> ON Ledesma Clase V </t>
  </si>
  <si>
    <t>ARLEDE560057</t>
  </si>
  <si>
    <t>BBG00DBPD375</t>
  </si>
  <si>
    <t>COLW9190924</t>
  </si>
  <si>
    <t>ON Ledesma Clase 7</t>
  </si>
  <si>
    <t>ARLEDE560073</t>
  </si>
  <si>
    <t xml:space="preserve"> LEBAC 03FEB2016 (H03F6) </t>
  </si>
  <si>
    <t>LEBAC</t>
  </si>
  <si>
    <t>ARBCRA5201P2</t>
  </si>
  <si>
    <t>BBG00BSFLNL4</t>
  </si>
  <si>
    <t>COJV4735967</t>
  </si>
  <si>
    <t>Letras del Banco Central de la</t>
  </si>
  <si>
    <t>LETRAS BANCO CENT ARGENT</t>
  </si>
  <si>
    <t>Letras del Banco Central de la Republica Argentina</t>
  </si>
  <si>
    <t>Central Bank</t>
  </si>
  <si>
    <t xml:space="preserve"> LEBAC 27ABR2016 (H27A6) </t>
  </si>
  <si>
    <t>ARBCRA5201T4</t>
  </si>
  <si>
    <t>BBG00BSFMJ14</t>
  </si>
  <si>
    <t>BYNN360</t>
  </si>
  <si>
    <t>COJV4736031</t>
  </si>
  <si>
    <t xml:space="preserve"> LEBAC 11MAY2016 (H11Y6) </t>
  </si>
  <si>
    <t>ARBCRA5202B0</t>
  </si>
  <si>
    <t>BBG00BVMQ5Y5</t>
  </si>
  <si>
    <t>BZ97868</t>
  </si>
  <si>
    <t>COJV6123618</t>
  </si>
  <si>
    <t xml:space="preserve"> LEBAC 16MAR2016 (H16M6) </t>
  </si>
  <si>
    <t>ARBCRA520285</t>
  </si>
  <si>
    <t>BBG00BVMPW22</t>
  </si>
  <si>
    <t>COJV6123584</t>
  </si>
  <si>
    <t xml:space="preserve"> LEBAC 24FEB2016 (H24F6) </t>
  </si>
  <si>
    <t>ARBCRA5201Q0</t>
  </si>
  <si>
    <t>BBG00BSFLTR5</t>
  </si>
  <si>
    <t>COJV4735983</t>
  </si>
  <si>
    <t xml:space="preserve"> LEBAC 02MAR2016 (H02M6) </t>
  </si>
  <si>
    <t>ARBCRA520202</t>
  </si>
  <si>
    <t>BBG00BT7PS18</t>
  </si>
  <si>
    <t>COJV5010014</t>
  </si>
  <si>
    <t xml:space="preserve"> LEBAC 26MAY2016 (H26Y6) </t>
  </si>
  <si>
    <t>ARBCRA5201U2</t>
  </si>
  <si>
    <t>BBG00BSFMK11</t>
  </si>
  <si>
    <t>BD59983</t>
  </si>
  <si>
    <t>COJV4736056</t>
  </si>
  <si>
    <t xml:space="preserve"> LEBAC 23MAR2016 (H23M6) </t>
  </si>
  <si>
    <t>ARBCRA5202H7</t>
  </si>
  <si>
    <t>BBG00BYJ8PL9</t>
  </si>
  <si>
    <t>BZ97880</t>
  </si>
  <si>
    <t>COJV7188263</t>
  </si>
  <si>
    <t xml:space="preserve"> LEBAC 15JUN2016 (H15J6) </t>
  </si>
  <si>
    <t>ARBCRA5202J3</t>
  </si>
  <si>
    <t>BBG00BYJ8QC7</t>
  </si>
  <si>
    <t>BYY88F8</t>
  </si>
  <si>
    <t>COJV7188289</t>
  </si>
  <si>
    <t xml:space="preserve"> LEBAC 20ABR2016 (H20A6) </t>
  </si>
  <si>
    <t>ARBCRA5202A2</t>
  </si>
  <si>
    <t>BBG00BVMQ218</t>
  </si>
  <si>
    <t>BYZJJB3</t>
  </si>
  <si>
    <t>COJV6123600</t>
  </si>
  <si>
    <t xml:space="preserve"> LEBAC 05OCT2016 (H05O6) </t>
  </si>
  <si>
    <t>ARBCRA5202T2</t>
  </si>
  <si>
    <t>BBG00C0BFVW8</t>
  </si>
  <si>
    <t>BD5FGP7</t>
  </si>
  <si>
    <t>COJV8241731</t>
  </si>
  <si>
    <t xml:space="preserve"> LEBAC 20JUL2016 (H20L6) </t>
  </si>
  <si>
    <t>ARBCRA5201V0</t>
  </si>
  <si>
    <t>BBG00BSFN130</t>
  </si>
  <si>
    <t>BD5FGD5</t>
  </si>
  <si>
    <t>COJV4736080</t>
  </si>
  <si>
    <t xml:space="preserve"> LEBAC 12OCT2016 (H12O6) </t>
  </si>
  <si>
    <t>ARBCRA5202Y2</t>
  </si>
  <si>
    <t>BBG00C3RLH90</t>
  </si>
  <si>
    <t>BD97239</t>
  </si>
  <si>
    <t>COJV9195282</t>
  </si>
  <si>
    <t xml:space="preserve"> LEBAC 30NOV2016 (H30N6) </t>
  </si>
  <si>
    <t>ARBCRA5203K9</t>
  </si>
  <si>
    <t>BBG00CJZFZD7</t>
  </si>
  <si>
    <t>BDBDKY2</t>
  </si>
  <si>
    <t>COJK5491952</t>
  </si>
  <si>
    <t xml:space="preserve"> LEBAC 17AGO2016 (H17G6) </t>
  </si>
  <si>
    <t>ARBCRA5202S4</t>
  </si>
  <si>
    <t>BBG00C0BF519</t>
  </si>
  <si>
    <t>BD5FGQ8</t>
  </si>
  <si>
    <t>COJV8241434</t>
  </si>
  <si>
    <t xml:space="preserve"> LEBAC 06JUL2016 (H06L6) </t>
  </si>
  <si>
    <t>ARBCRA520327</t>
  </si>
  <si>
    <t>BBG00C63RTR8</t>
  </si>
  <si>
    <t>BD5FGY6</t>
  </si>
  <si>
    <t>COJV9816606</t>
  </si>
  <si>
    <t xml:space="preserve"> LEBAC 19OCT2016 (H19O6) </t>
  </si>
  <si>
    <t>ARBCRA520343</t>
  </si>
  <si>
    <t>BBG00C63RVG5</t>
  </si>
  <si>
    <t>BD5FGT1</t>
  </si>
  <si>
    <t>COJV9816622</t>
  </si>
  <si>
    <t xml:space="preserve"> LEBAC 13JUL2016 (H13L6) </t>
  </si>
  <si>
    <t>ARBCRA520368</t>
  </si>
  <si>
    <t>BBG00C7P8QP7</t>
  </si>
  <si>
    <t>BYTNQK9</t>
  </si>
  <si>
    <t>COJK1285879</t>
  </si>
  <si>
    <t xml:space="preserve"> LEBAC 09NOV2016 (H09N6) </t>
  </si>
  <si>
    <t>ARBCRA5203D4</t>
  </si>
  <si>
    <t>BBG00CCPMNN4</t>
  </si>
  <si>
    <t>COJK3184856</t>
  </si>
  <si>
    <t xml:space="preserve"> LEBAC 27JUL2016 (H27L6) </t>
  </si>
  <si>
    <t>ARBCRA520244</t>
  </si>
  <si>
    <t>BBG00BT7PRS1</t>
  </si>
  <si>
    <t>BDCRMY7</t>
  </si>
  <si>
    <t>COJV5009974</t>
  </si>
  <si>
    <t xml:space="preserve"> LEBAC 29JUN2016 (H29J6) </t>
  </si>
  <si>
    <t>ARBCRA5202V8</t>
  </si>
  <si>
    <t>BBG00C3RKW98</t>
  </si>
  <si>
    <t>BD2MXB6</t>
  </si>
  <si>
    <t>COJV9195183</t>
  </si>
  <si>
    <t xml:space="preserve"> LEBAC 01JUN2016 (H01J6) </t>
  </si>
  <si>
    <t>ARBCRA520236</t>
  </si>
  <si>
    <t>BBG00BT7PRW6</t>
  </si>
  <si>
    <t>BD5FGH9</t>
  </si>
  <si>
    <t>COJV5009982</t>
  </si>
  <si>
    <t xml:space="preserve"> LEBAC 11ENE2017 (H11E7) </t>
  </si>
  <si>
    <t>ARBCRA5203Y0</t>
  </si>
  <si>
    <t>BBG00CTTVWS3</t>
  </si>
  <si>
    <t>BYV1PJ3</t>
  </si>
  <si>
    <t>COLW0001179</t>
  </si>
  <si>
    <t xml:space="preserve"> LEBAC 10AGO2016 (H10G6) </t>
  </si>
  <si>
    <t>ARBCRA5202K1</t>
  </si>
  <si>
    <t>BBG00BYJ8QG3</t>
  </si>
  <si>
    <t>BD5FGM4</t>
  </si>
  <si>
    <t>COJV7188297</t>
  </si>
  <si>
    <t xml:space="preserve"> LEBAC 18ENE2017 (H18E7) </t>
  </si>
  <si>
    <t>ARBCRA520418</t>
  </si>
  <si>
    <t>BBG00CW2JBP1</t>
  </si>
  <si>
    <t>BD06K20</t>
  </si>
  <si>
    <t>COLW0752573</t>
  </si>
  <si>
    <t xml:space="preserve"> LEBAC 25ENE2017 (H25E7) </t>
  </si>
  <si>
    <t>ARBCRA520426</t>
  </si>
  <si>
    <t>BBG00CX472M2</t>
  </si>
  <si>
    <t>BYQQ5Q0</t>
  </si>
  <si>
    <t>COLW1388377</t>
  </si>
  <si>
    <t xml:space="preserve"> LEBAC 03AGO2016 (H03G6) </t>
  </si>
  <si>
    <t>ARBCRA5202D6</t>
  </si>
  <si>
    <t>BBG00BVMR6F3</t>
  </si>
  <si>
    <t>BD5FGK2</t>
  </si>
  <si>
    <t>COJV6123634</t>
  </si>
  <si>
    <t xml:space="preserve"> LEBAC 24AGO2016 (H24G6) </t>
  </si>
  <si>
    <t>ARBCRA5202W6</t>
  </si>
  <si>
    <t>BBG00C3RKWD3</t>
  </si>
  <si>
    <t>BD3WXP9</t>
  </si>
  <si>
    <t>COJV9195191</t>
  </si>
  <si>
    <t xml:space="preserve"> LEBAC 23NOV2016 (H23N6) </t>
  </si>
  <si>
    <t>ARBCRA52003J1</t>
  </si>
  <si>
    <t xml:space="preserve"> LECER 22FEB2019 </t>
  </si>
  <si>
    <t>LECER</t>
  </si>
  <si>
    <t>ARARGE5206L5</t>
  </si>
  <si>
    <t>BBG00MMCBL38</t>
  </si>
  <si>
    <t>COAV7626006</t>
  </si>
  <si>
    <t>Letras de la Nacion Argentina con Ajuste por CER</t>
  </si>
  <si>
    <t>LEBAC 0 04/06/16</t>
  </si>
  <si>
    <t>ARBCRA5201R8</t>
  </si>
  <si>
    <t>BBG00BSFM694</t>
  </si>
  <si>
    <t>BYZ0F18</t>
  </si>
  <si>
    <t>COJV4736015</t>
  </si>
  <si>
    <t>LEBAC 0 04/13/16</t>
  </si>
  <si>
    <t>ARBCRA520210</t>
  </si>
  <si>
    <t>BBG00BT7PS09</t>
  </si>
  <si>
    <t>BYSXHK7</t>
  </si>
  <si>
    <t>COJV5010006</t>
  </si>
  <si>
    <t>LEBAC 0 05/04/16</t>
  </si>
  <si>
    <t>ARBCRA520228</t>
  </si>
  <si>
    <t>BBG00BT7PRY4</t>
  </si>
  <si>
    <t>BZ3T387</t>
  </si>
  <si>
    <t>COJV5009990</t>
  </si>
  <si>
    <t>LEBAC 0 05/18/16</t>
  </si>
  <si>
    <t>ARBCRA5202I5</t>
  </si>
  <si>
    <t>BBG00BYJ8PN7</t>
  </si>
  <si>
    <t>COJV7188271</t>
  </si>
  <si>
    <t>LEBAC 0 06/08/16</t>
  </si>
  <si>
    <t>ARBCRA5202C8</t>
  </si>
  <si>
    <t>BBG00BVMR226</t>
  </si>
  <si>
    <t>BYZJJ91</t>
  </si>
  <si>
    <t>COJV6123626</t>
  </si>
  <si>
    <t>LEBAC 0 06/22/16</t>
  </si>
  <si>
    <t>ARBCRA5202R6</t>
  </si>
  <si>
    <t>BBG00C0BDKT8</t>
  </si>
  <si>
    <t>BD5FGS0</t>
  </si>
  <si>
    <t>COJV8240345</t>
  </si>
  <si>
    <t>LEBAC 0 09/28/16</t>
  </si>
  <si>
    <t>ARBCRA5202L9</t>
  </si>
  <si>
    <t>BBG00BYJ8QN5</t>
  </si>
  <si>
    <t>BD5FGL3</t>
  </si>
  <si>
    <t>COJV7188305</t>
  </si>
  <si>
    <t>LEBAC 0 12/21/16</t>
  </si>
  <si>
    <t>ARBCRA5203S2</t>
  </si>
  <si>
    <t>BBG00CP5DBT4</t>
  </si>
  <si>
    <t>BD04RQ7</t>
  </si>
  <si>
    <t>COJK8191021</t>
  </si>
  <si>
    <t>LEBAC 0 12/28/16</t>
  </si>
  <si>
    <t>ARBCRA5203U8</t>
  </si>
  <si>
    <t>BBG00CR704D5</t>
  </si>
  <si>
    <t>BDHC8W7</t>
  </si>
  <si>
    <t>COJK8414092</t>
  </si>
  <si>
    <t xml:space="preserve"> Letras Corrientes Serie I </t>
  </si>
  <si>
    <t>ARMURR520018</t>
  </si>
  <si>
    <t>Letras Municipales Corrientes</t>
  </si>
  <si>
    <t xml:space="preserve"> Letras Mun. Corrientes S 2 </t>
  </si>
  <si>
    <t>ARMURR520026</t>
  </si>
  <si>
    <t xml:space="preserve"> ON LIAG S.5 Clase I </t>
  </si>
  <si>
    <t>ARLIAG050080</t>
  </si>
  <si>
    <t>Liag Argentina SA</t>
  </si>
  <si>
    <t xml:space="preserve"> ON LIAG S. VIII C.III </t>
  </si>
  <si>
    <t>LIAGAR</t>
  </si>
  <si>
    <t>ARLIAG560062</t>
  </si>
  <si>
    <t>BBG00GFMZ8L0</t>
  </si>
  <si>
    <t>COAN2207248</t>
  </si>
  <si>
    <t>LIAG ARGENTINA SA</t>
  </si>
  <si>
    <t>ON Liag Serie 8 Clase 2</t>
  </si>
  <si>
    <t>ARLIAG560054</t>
  </si>
  <si>
    <t>LOMA AR</t>
  </si>
  <si>
    <t>LOMA</t>
  </si>
  <si>
    <t>ARLOMA300018</t>
  </si>
  <si>
    <t>BBG000BWTK46</t>
  </si>
  <si>
    <t>BF18C56</t>
  </si>
  <si>
    <t>EQ0018696500001000</t>
  </si>
  <si>
    <t>Loma Negra Cia Industrial SA</t>
  </si>
  <si>
    <t>Loma Negra Cia Industrial Arge</t>
  </si>
  <si>
    <t>Loma Negra Cia Industrial Argentina SA</t>
  </si>
  <si>
    <t>Non Wood Building Materials</t>
  </si>
  <si>
    <t>LOMA US</t>
  </si>
  <si>
    <t>US54150E1047</t>
  </si>
  <si>
    <t>BBG00HMSHS06</t>
  </si>
  <si>
    <t>BYP6YP3</t>
  </si>
  <si>
    <t>EQ0000000059095496</t>
  </si>
  <si>
    <t xml:space="preserve"> ON Longvie Clase III </t>
  </si>
  <si>
    <t>LONGAR</t>
  </si>
  <si>
    <t>ARLONG560010</t>
  </si>
  <si>
    <t>BBG00D0R4W15</t>
  </si>
  <si>
    <t>COLW2908124</t>
  </si>
  <si>
    <t>Longvie SA</t>
  </si>
  <si>
    <t>LONGVIE SA</t>
  </si>
  <si>
    <t>Household Durables</t>
  </si>
  <si>
    <t>Household Appliances</t>
  </si>
  <si>
    <t>Home Improvement</t>
  </si>
  <si>
    <t xml:space="preserve"> On Los Grobo I S. II </t>
  </si>
  <si>
    <t>GROBO</t>
  </si>
  <si>
    <t>ARLOSG050033</t>
  </si>
  <si>
    <t>BBG0069GY5T1</t>
  </si>
  <si>
    <t>BNK0969</t>
  </si>
  <si>
    <t>COEK1683227</t>
  </si>
  <si>
    <t>Los Grobo Agropecuaria SA</t>
  </si>
  <si>
    <t>LOS GROBO AGROPECUARIA</t>
  </si>
  <si>
    <t xml:space="preserve"> On Los Grobo I S. I </t>
  </si>
  <si>
    <t>ARLOSG050025</t>
  </si>
  <si>
    <t xml:space="preserve"> ON Los Grobo II S. I </t>
  </si>
  <si>
    <t>ARLOSG560015</t>
  </si>
  <si>
    <t>BBG008QQ5HL0</t>
  </si>
  <si>
    <t>COEK9238024</t>
  </si>
  <si>
    <t xml:space="preserve"> On Los Grobo Clase III S. 2 (GB32O) </t>
  </si>
  <si>
    <t>ARLOSG560049</t>
  </si>
  <si>
    <t>BBG008B2M493</t>
  </si>
  <si>
    <t>COEK8177975</t>
  </si>
  <si>
    <t xml:space="preserve"> On Los Grobo Clase III S. 1 </t>
  </si>
  <si>
    <t>ARLOSG560031</t>
  </si>
  <si>
    <t>BBG008B2M117</t>
  </si>
  <si>
    <t>COEK8177850</t>
  </si>
  <si>
    <t xml:space="preserve"> ON Los Grobo Agropecuaria IV 1 </t>
  </si>
  <si>
    <t>ARLOSG560064</t>
  </si>
  <si>
    <t>BBG00C9XTS17</t>
  </si>
  <si>
    <t>COJK2157820</t>
  </si>
  <si>
    <t xml:space="preserve"> ON PYME CNV GARANT. LUSTRAMAX S. 1 </t>
  </si>
  <si>
    <t>ARLUST560012</t>
  </si>
  <si>
    <t>Lustramax</t>
  </si>
  <si>
    <t xml:space="preserve"> ON Pyme CNV Garant. Marcelo Rossini SA 1 </t>
  </si>
  <si>
    <t>ARMRRO560012</t>
  </si>
  <si>
    <t>Marcelo Rossini</t>
  </si>
  <si>
    <t xml:space="preserve"> FF Más Cuotas Serie II A </t>
  </si>
  <si>
    <t>ARGALI6000H3</t>
  </si>
  <si>
    <t>Mas Cuotas</t>
  </si>
  <si>
    <t>MASHER 12 ⅝ 07/03/21</t>
  </si>
  <si>
    <t>MASHER</t>
  </si>
  <si>
    <t>USP6460MAJ38</t>
  </si>
  <si>
    <t>BBG006QSMDF7</t>
  </si>
  <si>
    <t>BNG6358</t>
  </si>
  <si>
    <t>COEK3578557</t>
  </si>
  <si>
    <t>Mastellone Hermanos SA</t>
  </si>
  <si>
    <t>MASTELLONE HERMANOS SA</t>
  </si>
  <si>
    <t xml:space="preserve"> ON Medanito Clase V </t>
  </si>
  <si>
    <t>MDTOAR</t>
  </si>
  <si>
    <t>ARMESA560012</t>
  </si>
  <si>
    <t>BBG00873MRL1</t>
  </si>
  <si>
    <t>COEK7756191</t>
  </si>
  <si>
    <t>Medanito SA</t>
  </si>
  <si>
    <t>MEDANITO SA</t>
  </si>
  <si>
    <t>ON Medanito S10</t>
  </si>
  <si>
    <t>ARMESA560053</t>
  </si>
  <si>
    <t xml:space="preserve"> MERANOL (Inc. K - Com. 3415) </t>
  </si>
  <si>
    <t>MERA</t>
  </si>
  <si>
    <t>ARMERA010027</t>
  </si>
  <si>
    <t>BBG001BJ9W21</t>
  </si>
  <si>
    <t>B83DNV3</t>
  </si>
  <si>
    <t>EQ0000000013913807</t>
  </si>
  <si>
    <t>Meranol SACI</t>
  </si>
  <si>
    <t>Commodity Chemicals</t>
  </si>
  <si>
    <t xml:space="preserve"> ON PYME MERANOL II (Inc. K - Com. 3636) </t>
  </si>
  <si>
    <t>ARMERA050031</t>
  </si>
  <si>
    <t xml:space="preserve"> ON PYME MERANOL S3 C2 8 (MRC2P) </t>
  </si>
  <si>
    <t>MRANOL</t>
  </si>
  <si>
    <t>ARMERA560021</t>
  </si>
  <si>
    <t>BBG00D8M6QL7</t>
  </si>
  <si>
    <t>COLW7404905</t>
  </si>
  <si>
    <t>MERANOL SACI</t>
  </si>
  <si>
    <t xml:space="preserve"> ON Pyme Meranol Clase III </t>
  </si>
  <si>
    <t>ARMERA560039</t>
  </si>
  <si>
    <t>BBG00MT841W0</t>
  </si>
  <si>
    <t>COAW2340056</t>
  </si>
  <si>
    <t>ON PyME Meranol C05</t>
  </si>
  <si>
    <t>ARMERA560054</t>
  </si>
  <si>
    <t>ON PyME Meranol C04</t>
  </si>
  <si>
    <t>ARMERA560047</t>
  </si>
  <si>
    <t>ON PyME Meranol C06</t>
  </si>
  <si>
    <t>ARMERA560062</t>
  </si>
  <si>
    <t>MELI US</t>
  </si>
  <si>
    <t>MELI</t>
  </si>
  <si>
    <t>US58733R1023</t>
  </si>
  <si>
    <t>BBG000GQPB11</t>
  </si>
  <si>
    <t>B23X1H3</t>
  </si>
  <si>
    <t>EQ0000000003531647</t>
  </si>
  <si>
    <t>MercadoLibre Inc</t>
  </si>
  <si>
    <t>E-Commerce Discretionary</t>
  </si>
  <si>
    <t xml:space="preserve"> ON MERCEDES BENZ FIN. CLASE 24 </t>
  </si>
  <si>
    <t>DAIGR</t>
  </si>
  <si>
    <t>ARMEBE560058</t>
  </si>
  <si>
    <t>BBG009PYZ3J3</t>
  </si>
  <si>
    <t>COUV3801304</t>
  </si>
  <si>
    <t>Mercedes Benz Cia Financiera Argentina SA</t>
  </si>
  <si>
    <t>MERCEDES-BENZ CIA FIN</t>
  </si>
  <si>
    <t xml:space="preserve"> ON Mercedes Benz XXVII </t>
  </si>
  <si>
    <t>ARMEBE560082</t>
  </si>
  <si>
    <t>BBG00B8P3SL3</t>
  </si>
  <si>
    <t>COQJ2298041</t>
  </si>
  <si>
    <t>ON Mercedes Benz UVA CL31</t>
  </si>
  <si>
    <t>ARMEBE5600C2</t>
  </si>
  <si>
    <t>ON Mercedes Benz CL32</t>
  </si>
  <si>
    <t>ARMEBE5600D0</t>
  </si>
  <si>
    <t>METR AR</t>
  </si>
  <si>
    <t>METR</t>
  </si>
  <si>
    <t>ARP6558L1178</t>
  </si>
  <si>
    <t>BBG000DR0GT8</t>
  </si>
  <si>
    <t>EQ0000000001167073</t>
  </si>
  <si>
    <t>MetroGas SA</t>
  </si>
  <si>
    <t xml:space="preserve"> ON Metrogas Clase II </t>
  </si>
  <si>
    <t>ARMETR560012</t>
  </si>
  <si>
    <t xml:space="preserve"> ON PYME MILA 1 </t>
  </si>
  <si>
    <t>MICRAR</t>
  </si>
  <si>
    <t>ARMILA560015</t>
  </si>
  <si>
    <t>BBG007WS92D9</t>
  </si>
  <si>
    <t>COEK6938493</t>
  </si>
  <si>
    <t>Micro Lending SA</t>
  </si>
  <si>
    <t>MICRO LENDING SA</t>
  </si>
  <si>
    <t>Property &amp; Casualty Insurance</t>
  </si>
  <si>
    <t xml:space="preserve"> FF Mila VI A </t>
  </si>
  <si>
    <t>ARGALI600017</t>
  </si>
  <si>
    <t xml:space="preserve"> FF Mila VII A </t>
  </si>
  <si>
    <t>ARGALI6000A8</t>
  </si>
  <si>
    <t xml:space="preserve"> FF Mila VIII A (Pyme) </t>
  </si>
  <si>
    <t>ARGALI6000N1</t>
  </si>
  <si>
    <t xml:space="preserve"> FF MILA VIII B (Pymes) </t>
  </si>
  <si>
    <t>ARGALI6000O9</t>
  </si>
  <si>
    <t xml:space="preserve"> FF MILA VII B (Pymes) </t>
  </si>
  <si>
    <t>ARGALI6000B6</t>
  </si>
  <si>
    <t xml:space="preserve"> FF MILA VI B (Pymes) </t>
  </si>
  <si>
    <t>ARGALI600025</t>
  </si>
  <si>
    <t xml:space="preserve"> ON Pyme Mila II </t>
  </si>
  <si>
    <t>ARMILA560023</t>
  </si>
  <si>
    <t>BBG00DK860W9</t>
  </si>
  <si>
    <t>COQZ1706774</t>
  </si>
  <si>
    <t xml:space="preserve"> FF Mila Serie XVII B (Pyme) </t>
  </si>
  <si>
    <t>ARGALI6002H9</t>
  </si>
  <si>
    <t xml:space="preserve"> ON PYME MILA LASE 3 </t>
  </si>
  <si>
    <t>ARMILA560031</t>
  </si>
  <si>
    <t>BBG00HTRYGP1</t>
  </si>
  <si>
    <t>COAP3316209</t>
  </si>
  <si>
    <t xml:space="preserve"> FF Mila Serie XVIII A (Pyme) </t>
  </si>
  <si>
    <t>ARGALI6002M9</t>
  </si>
  <si>
    <t xml:space="preserve"> ON Milicic Clase II </t>
  </si>
  <si>
    <t>MILIAR</t>
  </si>
  <si>
    <t>ARMILI050027</t>
  </si>
  <si>
    <t>BBG006WVN8N4</t>
  </si>
  <si>
    <t>BPVVJB0</t>
  </si>
  <si>
    <t>COEK4094406</t>
  </si>
  <si>
    <t>Milicic SA</t>
  </si>
  <si>
    <t>MILICIC SA</t>
  </si>
  <si>
    <t xml:space="preserve"> ON Milicic Clase III (Inc. K - Com. 4657) </t>
  </si>
  <si>
    <t>ARMILI560017</t>
  </si>
  <si>
    <t>BBG00B036B70</t>
  </si>
  <si>
    <t>COUV8667122</t>
  </si>
  <si>
    <t>MIRG AR</t>
  </si>
  <si>
    <t>MIRG</t>
  </si>
  <si>
    <t>ARP6823S1295</t>
  </si>
  <si>
    <t>BBG000BSL0L8</t>
  </si>
  <si>
    <t>EQ0000000000129889</t>
  </si>
  <si>
    <t>Mirgor SACIFIA</t>
  </si>
  <si>
    <t>Electrical Equipment</t>
  </si>
  <si>
    <t>Comml &amp; Res Bldg Equip &amp; Sys</t>
  </si>
  <si>
    <t>MOLA AR</t>
  </si>
  <si>
    <t>MOLA</t>
  </si>
  <si>
    <t>ARMOAG300023</t>
  </si>
  <si>
    <t>BBG00GXJHDB7</t>
  </si>
  <si>
    <t>BZBY522</t>
  </si>
  <si>
    <t>EQ0000000057409409</t>
  </si>
  <si>
    <t>Molinos Agro SA</t>
  </si>
  <si>
    <t>MOLA5 AR</t>
  </si>
  <si>
    <t>MOLA5</t>
  </si>
  <si>
    <t>ARMOAG300015</t>
  </si>
  <si>
    <t>BBG00GXK7TB0</t>
  </si>
  <si>
    <t>BF10ZH5</t>
  </si>
  <si>
    <t>EQ0000000057418487</t>
  </si>
  <si>
    <t>MOLI AR</t>
  </si>
  <si>
    <t>MOLI</t>
  </si>
  <si>
    <t>ARP689251337</t>
  </si>
  <si>
    <t>BBG000BJFW08</t>
  </si>
  <si>
    <t>EQ0011779500001004</t>
  </si>
  <si>
    <t>Molinos Rio de la Plata SA</t>
  </si>
  <si>
    <t>Packaged Food</t>
  </si>
  <si>
    <t>MOLI5 AR</t>
  </si>
  <si>
    <t>MOLI5</t>
  </si>
  <si>
    <t>ARP689251253</t>
  </si>
  <si>
    <t>BBG000BLXX74</t>
  </si>
  <si>
    <t>EQ0000000001236565</t>
  </si>
  <si>
    <t xml:space="preserve"> ON Pyme Montever I (Inc. K - Com. 4188) </t>
  </si>
  <si>
    <t>MONTAR</t>
  </si>
  <si>
    <t>ARMVER560018</t>
  </si>
  <si>
    <t>BBG007HJMZW7</t>
  </si>
  <si>
    <t>COEK5888749</t>
  </si>
  <si>
    <t>Montever SA</t>
  </si>
  <si>
    <t>MONTEVER SA</t>
  </si>
  <si>
    <t xml:space="preserve"> ON MSU Clase II </t>
  </si>
  <si>
    <t>ARMSUS050022</t>
  </si>
  <si>
    <t>MSU SA</t>
  </si>
  <si>
    <t xml:space="preserve"> ON MSU IV Clase II </t>
  </si>
  <si>
    <t>MSUSAR</t>
  </si>
  <si>
    <t>ARMSUS560020</t>
  </si>
  <si>
    <t>BBG0098TXQ22</t>
  </si>
  <si>
    <t>COEK9347494</t>
  </si>
  <si>
    <t>MSU SA/Argentina</t>
  </si>
  <si>
    <t xml:space="preserve"> ON MSU V Clase 1 </t>
  </si>
  <si>
    <t>ARMSUS560038</t>
  </si>
  <si>
    <t>BBG00BKN88P9</t>
  </si>
  <si>
    <t>COQJ9565871</t>
  </si>
  <si>
    <t xml:space="preserve"> ON MSU V Clase 2 </t>
  </si>
  <si>
    <t>ARMSUS560046</t>
  </si>
  <si>
    <t>BBG00BKN88H8</t>
  </si>
  <si>
    <t>COQJ9565848</t>
  </si>
  <si>
    <t>ON MSU S6</t>
  </si>
  <si>
    <t>ARMSUS560053</t>
  </si>
  <si>
    <t xml:space="preserve"> FF Multiplycard Serie A (Pyme) </t>
  </si>
  <si>
    <t>MCARD</t>
  </si>
  <si>
    <t>ARCFAM6000J2</t>
  </si>
  <si>
    <t>Multiply Card</t>
  </si>
  <si>
    <t xml:space="preserve"> ON CENTRAL TERM. ROCA C. 1 </t>
  </si>
  <si>
    <t>ROCAAR</t>
  </si>
  <si>
    <t>ARCTRO560012</t>
  </si>
  <si>
    <t>BBG007FMJQ74</t>
  </si>
  <si>
    <t>COEK5752754</t>
  </si>
  <si>
    <t>Municipalidad de Rio Cuarto</t>
  </si>
  <si>
    <t>CENTRAL TERMICA ROCA SA</t>
  </si>
  <si>
    <t>Central Termica Roca SA</t>
  </si>
  <si>
    <t xml:space="preserve"> ON Central Térmica Roca II (Inc. K - Com. 4841) </t>
  </si>
  <si>
    <t>ARCTRO560020</t>
  </si>
  <si>
    <t>BBG00BFNP9F5</t>
  </si>
  <si>
    <t>COQJ7959910</t>
  </si>
  <si>
    <t xml:space="preserve"> ON Central Térmica Roca III (CMC3O) </t>
  </si>
  <si>
    <t>ARCTRO560038</t>
  </si>
  <si>
    <t>BBG00D2QJR29</t>
  </si>
  <si>
    <t>COLW4059736</t>
  </si>
  <si>
    <t xml:space="preserve"> Bono Rio Cuarto Serie I </t>
  </si>
  <si>
    <t>RIOCAR</t>
  </si>
  <si>
    <t>ARMCRC5200B7</t>
  </si>
  <si>
    <t>BBG00FHQL0P9</t>
  </si>
  <si>
    <t>COAL6673225</t>
  </si>
  <si>
    <t>MUNICIPALIDAD RIO CUARTO</t>
  </si>
  <si>
    <t>Municipalidad de Rio Cuarto Argentina</t>
  </si>
  <si>
    <t xml:space="preserve"> ON Central Térmica Roca IV </t>
  </si>
  <si>
    <t>ARCTRO560046</t>
  </si>
  <si>
    <t>BBG00H5QKVF2</t>
  </si>
  <si>
    <t>COAO4007818</t>
  </si>
  <si>
    <t>Bono M de Rio Cuarto 2020 BRN20</t>
  </si>
  <si>
    <t>ARMCRC3200E3</t>
  </si>
  <si>
    <t xml:space="preserve"> FF Red Mutual XXXII A </t>
  </si>
  <si>
    <t>ARBASE081038</t>
  </si>
  <si>
    <t>Mutual</t>
  </si>
  <si>
    <t xml:space="preserve"> FF Red Mutual XXXIII A </t>
  </si>
  <si>
    <t>ARBASE081079</t>
  </si>
  <si>
    <t xml:space="preserve"> FF Red Mutual XXXV A </t>
  </si>
  <si>
    <t>ARBASE081103</t>
  </si>
  <si>
    <t xml:space="preserve"> FF Mutual 17 de Enero X A </t>
  </si>
  <si>
    <t>ARCOHE6000T5</t>
  </si>
  <si>
    <t xml:space="preserve"> FF Red Mutual XLII Senior </t>
  </si>
  <si>
    <t>AREQUI6007K4</t>
  </si>
  <si>
    <t xml:space="preserve"> FF Mutual 17 de Enero XI A </t>
  </si>
  <si>
    <t>ARCOHE6001P1</t>
  </si>
  <si>
    <t xml:space="preserve"> FF Mutual 17 de Enero XI B </t>
  </si>
  <si>
    <t>ARCOHE6001Q9</t>
  </si>
  <si>
    <t xml:space="preserve"> FF Mutual Asis Serie III A </t>
  </si>
  <si>
    <t>ARROSR600333</t>
  </si>
  <si>
    <t xml:space="preserve"> FF MUTUAL 17 DE ENERO S 12 VDF A </t>
  </si>
  <si>
    <t>ARCOHE6002F0</t>
  </si>
  <si>
    <t>FF Red Mutual S48 VDF Clase A</t>
  </si>
  <si>
    <t>AREQUI600GN0</t>
  </si>
  <si>
    <t>FF Red Mutual S49 VDF Clase A</t>
  </si>
  <si>
    <t>AREQUI600IL0</t>
  </si>
  <si>
    <t>FF Red Mutual S50 VDF Clase A</t>
  </si>
  <si>
    <t>AREQUI600JH6</t>
  </si>
  <si>
    <t>FF Red Mutual S51 VDF Clase A</t>
  </si>
  <si>
    <t>AREQUI600KA9</t>
  </si>
  <si>
    <t>FF Red Mutual S53 VDF Clase A</t>
  </si>
  <si>
    <t>AREQUI600MX7</t>
  </si>
  <si>
    <t>FF Red Mutual S52 VDF Clase A</t>
  </si>
  <si>
    <t>AREQUI600NK2</t>
  </si>
  <si>
    <t>FF Red Mutual S47 VDF Clase B</t>
  </si>
  <si>
    <t>AREQUI600FC5</t>
  </si>
  <si>
    <t>FF Red Mutual S48 VDF Clase B</t>
  </si>
  <si>
    <t>AREQUI600GO8</t>
  </si>
  <si>
    <t>FF Red Mutual S49 VDF Clase B</t>
  </si>
  <si>
    <t>AREQUI600IM8</t>
  </si>
  <si>
    <t>FF Red Mutual S50 VDF Clase B</t>
  </si>
  <si>
    <t>AREQUI600JI4</t>
  </si>
  <si>
    <t>FF Mutual 17 de Enero S12 Clase B</t>
  </si>
  <si>
    <t>ARCOHE6002E3</t>
  </si>
  <si>
    <t>FF Red Mutual S45 VDF Clase C</t>
  </si>
  <si>
    <t>AREQUI600BS0</t>
  </si>
  <si>
    <t>FF Mutual 17 de Enero S12 Clase C</t>
  </si>
  <si>
    <t>ARCOHE6002G8</t>
  </si>
  <si>
    <t>NM 7 ¼ 05/01/22</t>
  </si>
  <si>
    <t>NM</t>
  </si>
  <si>
    <t>US63938NAE40</t>
  </si>
  <si>
    <t>BBG0069L7YB6</t>
  </si>
  <si>
    <t>BLMQCJ5</t>
  </si>
  <si>
    <t>COEK1715516</t>
  </si>
  <si>
    <t>Navios South American Logistic</t>
  </si>
  <si>
    <t>NAVIOS SA LOGIST/FIN US</t>
  </si>
  <si>
    <t>Navios South American Logistics Inc / Navios Logistics Finance US Inc</t>
  </si>
  <si>
    <t>USY62276AD56</t>
  </si>
  <si>
    <t>BBG0069LM3J9</t>
  </si>
  <si>
    <t>BLP57F0</t>
  </si>
  <si>
    <t>COEK1721936</t>
  </si>
  <si>
    <t>Uruguay</t>
  </si>
  <si>
    <t>ON New San Clase 8</t>
  </si>
  <si>
    <t>ARNEWS560031</t>
  </si>
  <si>
    <t>Newsan SA</t>
  </si>
  <si>
    <t>ON New San WNC3O</t>
  </si>
  <si>
    <t>ARNEWS560064</t>
  </si>
  <si>
    <t>ON New San WNC4O</t>
  </si>
  <si>
    <t>ARNEWS560072</t>
  </si>
  <si>
    <t>ON New San WNC2O</t>
  </si>
  <si>
    <t>ARNEWS560056</t>
  </si>
  <si>
    <t>OASSBZ 8 07/02/21</t>
  </si>
  <si>
    <t>OASSBZ</t>
  </si>
  <si>
    <t>USG6688YAB05</t>
  </si>
  <si>
    <t>BBG006Q8Y3L3</t>
  </si>
  <si>
    <t>BNM42N7</t>
  </si>
  <si>
    <t>COEK3552081</t>
  </si>
  <si>
    <t>OAS SA</t>
  </si>
  <si>
    <t>OAS FINANCE LTD</t>
  </si>
  <si>
    <t>OAS Finance Ltd</t>
  </si>
  <si>
    <t>OASSBZ 8 ¼ 10/19/19</t>
  </si>
  <si>
    <t>USA57902AA51</t>
  </si>
  <si>
    <t>BBG003GXKF25</t>
  </si>
  <si>
    <t>B838YL5</t>
  </si>
  <si>
    <t>COEJ4028811</t>
  </si>
  <si>
    <t>OAS INVESTMENTS GMBH</t>
  </si>
  <si>
    <t>OAS Investments GmbH</t>
  </si>
  <si>
    <t>OASSBZ 8 ⅞ PERP</t>
  </si>
  <si>
    <t>USG6688YAA22</t>
  </si>
  <si>
    <t>BBG004FZX4M8</t>
  </si>
  <si>
    <t>B92BFN1</t>
  </si>
  <si>
    <t>COEJ6448959</t>
  </si>
  <si>
    <t xml:space="preserve"> OVOPROT International SA </t>
  </si>
  <si>
    <t>OVOP</t>
  </si>
  <si>
    <t>AROVOP010038</t>
  </si>
  <si>
    <t>BBG0021CD0Z4</t>
  </si>
  <si>
    <t>B82Z9K1</t>
  </si>
  <si>
    <t>EQ0000000019932103</t>
  </si>
  <si>
    <t>Ovoprot International SA</t>
  </si>
  <si>
    <t xml:space="preserve"> ON PYME OVOPROT III </t>
  </si>
  <si>
    <t>OVOPAR</t>
  </si>
  <si>
    <t>AROVOP050042</t>
  </si>
  <si>
    <t>BBG00333KHZ5</t>
  </si>
  <si>
    <t>COEJ2284259</t>
  </si>
  <si>
    <t>OVOPROT INTERNATIONAL</t>
  </si>
  <si>
    <t xml:space="preserve"> FF Pyme Granjas Ovoprot I (Inc. K - Com. 3918) </t>
  </si>
  <si>
    <t>AREQUI6000L7</t>
  </si>
  <si>
    <t xml:space="preserve"> ON Pyme Ovoprot International </t>
  </si>
  <si>
    <t>AROVOP560016</t>
  </si>
  <si>
    <t>BBG00DQ1RWJ0</t>
  </si>
  <si>
    <t>COQZ3567430</t>
  </si>
  <si>
    <t>PAM US</t>
  </si>
  <si>
    <t>PAM</t>
  </si>
  <si>
    <t>US6976602077</t>
  </si>
  <si>
    <t>BBG000S7QCQ0</t>
  </si>
  <si>
    <t>B41HK52</t>
  </si>
  <si>
    <t>EQ0000000008976511</t>
  </si>
  <si>
    <t>Pampa Energia SA</t>
  </si>
  <si>
    <t>PAMP AR</t>
  </si>
  <si>
    <t>PAMP</t>
  </si>
  <si>
    <t>ARP432631215</t>
  </si>
  <si>
    <t>BBG000DDTP54</t>
  </si>
  <si>
    <t>EQ0000000002920498</t>
  </si>
  <si>
    <t>PESA AR</t>
  </si>
  <si>
    <t>PEFGF</t>
  </si>
  <si>
    <t>ARPERE010103</t>
  </si>
  <si>
    <t>BBG000BSVZJ3</t>
  </si>
  <si>
    <t>B038C37</t>
  </si>
  <si>
    <t>EQ0013610600002001</t>
  </si>
  <si>
    <t>Petrobras Argentina SA</t>
  </si>
  <si>
    <t>Oil, Gas &amp; Consumable Fuels</t>
  </si>
  <si>
    <t>Integrated Oil &amp; Gas</t>
  </si>
  <si>
    <t>Oil, Gas &amp; Coal</t>
  </si>
  <si>
    <t>Integrated Oils</t>
  </si>
  <si>
    <t>PETR AR</t>
  </si>
  <si>
    <t>PETR</t>
  </si>
  <si>
    <t>ARPEPA010091</t>
  </si>
  <si>
    <t>BBG003S5N247</t>
  </si>
  <si>
    <t>BHD64Q7</t>
  </si>
  <si>
    <t>EQ0000000059255241</t>
  </si>
  <si>
    <t>Petrolera Pampa SA</t>
  </si>
  <si>
    <t>Oil &amp; Gas Exploration &amp; Produc</t>
  </si>
  <si>
    <t xml:space="preserve"> ON Petr. Pampa I (Inc. K - Com. 3636) </t>
  </si>
  <si>
    <t>ARPEPA050071</t>
  </si>
  <si>
    <t xml:space="preserve"> ON Petrolera Pampa Clase II (Inc. K - Com. 4026) </t>
  </si>
  <si>
    <t>PPAMAR</t>
  </si>
  <si>
    <t>ARPEPA050113</t>
  </si>
  <si>
    <t>BBG006KYHJ09</t>
  </si>
  <si>
    <t>BN8KS19</t>
  </si>
  <si>
    <t>COEK3054252</t>
  </si>
  <si>
    <t>PETROLERA PAMPA SA</t>
  </si>
  <si>
    <t xml:space="preserve"> VCP PEPASA Clase XI </t>
  </si>
  <si>
    <t>ARPEPA590019</t>
  </si>
  <si>
    <t>BBG00873QCN8</t>
  </si>
  <si>
    <t>COEK7757033</t>
  </si>
  <si>
    <t xml:space="preserve"> VCP PEPASA Clase XII </t>
  </si>
  <si>
    <t>ARPEPA590068</t>
  </si>
  <si>
    <t>BBG008LYGD44</t>
  </si>
  <si>
    <t>COEK8888969</t>
  </si>
  <si>
    <t xml:space="preserve"> ON Central Térmica Loma Lata A (Inc. K - Com. 4731) </t>
  </si>
  <si>
    <t>PAMPAR</t>
  </si>
  <si>
    <t>ARCTLL560078</t>
  </si>
  <si>
    <t>BBG00B5Z2SL5</t>
  </si>
  <si>
    <t>COQJ1521401</t>
  </si>
  <si>
    <t>PAMPA ENERGIA SA</t>
  </si>
  <si>
    <t xml:space="preserve"> ON Central Térmica Loma Lata E (Inc. K - Com. 4841) CLCEO </t>
  </si>
  <si>
    <t>ARCTLL560045</t>
  </si>
  <si>
    <t>BBG00BFJY2X9</t>
  </si>
  <si>
    <t>COQJ7816631</t>
  </si>
  <si>
    <t xml:space="preserve"> ON PEPASA VII </t>
  </si>
  <si>
    <t>ARPEPA560079</t>
  </si>
  <si>
    <t>BBG00C4CQ5Y5</t>
  </si>
  <si>
    <t>COJV9222599</t>
  </si>
  <si>
    <t xml:space="preserve"> ON Petrolera Pampa VIII </t>
  </si>
  <si>
    <t>ARPEPA590092</t>
  </si>
  <si>
    <t>BBG00DP49KS1</t>
  </si>
  <si>
    <t>COQZ3168692</t>
  </si>
  <si>
    <t>PAMPAR 7 ⅜ 07/21/23</t>
  </si>
  <si>
    <t>USP7873PAE62</t>
  </si>
  <si>
    <t>BBG00DBK9SS3</t>
  </si>
  <si>
    <t>BD03797</t>
  </si>
  <si>
    <t>COLW9063469</t>
  </si>
  <si>
    <t>PAMPAR 7 ½ 01/24/27</t>
  </si>
  <si>
    <t>US697660AA69</t>
  </si>
  <si>
    <t>BBG00FQJY7C0</t>
  </si>
  <si>
    <t>BYMXH69</t>
  </si>
  <si>
    <t>COAM0729021</t>
  </si>
  <si>
    <t>USP7464EAA49</t>
  </si>
  <si>
    <t>BBG00FRY9R67</t>
  </si>
  <si>
    <t>BYM4WZ6</t>
  </si>
  <si>
    <t>COAM2017649</t>
  </si>
  <si>
    <t>PAMPAR 9 ⅛ 04/15/29</t>
  </si>
  <si>
    <t>USP7464EAB22</t>
  </si>
  <si>
    <t>BBG00PMHR5G4</t>
  </si>
  <si>
    <t>BKLGW33</t>
  </si>
  <si>
    <t>COAZ4704823</t>
  </si>
  <si>
    <t>ON Ctral. Tca. Loma de la Lata C4</t>
  </si>
  <si>
    <t>ARCTLL560037</t>
  </si>
  <si>
    <t xml:space="preserve"> ON Panamerican Energy C. II </t>
  </si>
  <si>
    <t>PANAME</t>
  </si>
  <si>
    <t>ARPANE050115</t>
  </si>
  <si>
    <t>BBG005JZS2S5</t>
  </si>
  <si>
    <t>BH13VG9</t>
  </si>
  <si>
    <t>COEJ9207436</t>
  </si>
  <si>
    <t>Pan American Energy LLC</t>
  </si>
  <si>
    <t>PAN AMERICAN ENERGY LLC</t>
  </si>
  <si>
    <t>Pan American Energy LLC/Argentina</t>
  </si>
  <si>
    <t xml:space="preserve"> ON PANAMERICAN ENERGY CLASE 4 </t>
  </si>
  <si>
    <t>ARPANE560022</t>
  </si>
  <si>
    <t>BBG007J1RYH9</t>
  </si>
  <si>
    <t>COEK5982369</t>
  </si>
  <si>
    <t xml:space="preserve"> On Panamerican Energy VI </t>
  </si>
  <si>
    <t>ARPANE560048</t>
  </si>
  <si>
    <t>BBG00889CB97</t>
  </si>
  <si>
    <t>COEK7957484</t>
  </si>
  <si>
    <t xml:space="preserve"> On Panamerican Energy V </t>
  </si>
  <si>
    <t>ARPANE560030</t>
  </si>
  <si>
    <t>BBG00889C5R0</t>
  </si>
  <si>
    <t>COEK7957369</t>
  </si>
  <si>
    <t xml:space="preserve"> ON Pan American Energy VII (Inc. K - Com. 4841) </t>
  </si>
  <si>
    <t>ARPANE560055</t>
  </si>
  <si>
    <t>BBG00BGVWF46</t>
  </si>
  <si>
    <t>COQJ8393945</t>
  </si>
  <si>
    <t xml:space="preserve"> ON Pan American Energy VIII (Inc. K - Res. 4872) </t>
  </si>
  <si>
    <t>ARPANE560063</t>
  </si>
  <si>
    <t>BBG00BKRG9G9</t>
  </si>
  <si>
    <t>COQJ9747354</t>
  </si>
  <si>
    <t>PANAME 7 ⅞ 05/07/21</t>
  </si>
  <si>
    <t>US69783UAA97</t>
  </si>
  <si>
    <t>BBG0000SR2S3</t>
  </si>
  <si>
    <t>B3TS2K9</t>
  </si>
  <si>
    <t>COEI2418180</t>
  </si>
  <si>
    <t xml:space="preserve"> ON Pyme CNV Gara. Paredes Construcciones I </t>
  </si>
  <si>
    <t>ARPDCT560017</t>
  </si>
  <si>
    <t>Paredes Construccciones</t>
  </si>
  <si>
    <t xml:space="preserve"> ON PETROAGRO C 1 </t>
  </si>
  <si>
    <t>PEAGAR</t>
  </si>
  <si>
    <t>ARPETA560018</t>
  </si>
  <si>
    <t>BBG00KRMPCY6</t>
  </si>
  <si>
    <t>COAS3762935</t>
  </si>
  <si>
    <t>Petroagro SA</t>
  </si>
  <si>
    <t>PETROAGRO SA</t>
  </si>
  <si>
    <t>ON Petroagro C02</t>
  </si>
  <si>
    <t>ARPETA560026</t>
  </si>
  <si>
    <t>PSUR AR</t>
  </si>
  <si>
    <t>PSUR</t>
  </si>
  <si>
    <t>ARPETO010018</t>
  </si>
  <si>
    <t>BBG000CT0XX3</t>
  </si>
  <si>
    <t>B01F735</t>
  </si>
  <si>
    <t>EQ0141341300001000</t>
  </si>
  <si>
    <t>Petrolera del Conosur SA</t>
  </si>
  <si>
    <t>Specialty Retail</t>
  </si>
  <si>
    <t>Automotive Retail</t>
  </si>
  <si>
    <t>Refining &amp; Marketing</t>
  </si>
  <si>
    <t xml:space="preserve"> ON PCR Clase III </t>
  </si>
  <si>
    <t>PCRD</t>
  </si>
  <si>
    <t>ARPETQ560010</t>
  </si>
  <si>
    <t>BBG0087F8486</t>
  </si>
  <si>
    <t>COEK7836761</t>
  </si>
  <si>
    <t>Petroquimica Comodoro Rivadavia SA</t>
  </si>
  <si>
    <t>COMODORO RIVADAVIA SA</t>
  </si>
  <si>
    <t xml:space="preserve"> ON PCR Clase II </t>
  </si>
  <si>
    <t>ARPETQ050061</t>
  </si>
  <si>
    <t xml:space="preserve"> ON Pyme Phenix Leasing I </t>
  </si>
  <si>
    <t>PHNXAR</t>
  </si>
  <si>
    <t>ARPHEN560017</t>
  </si>
  <si>
    <t>BBG009LDF653</t>
  </si>
  <si>
    <t>COAF2690713</t>
  </si>
  <si>
    <t>Phenix Leasing SA</t>
  </si>
  <si>
    <t>PHENIX LEASING</t>
  </si>
  <si>
    <t>PGR LN</t>
  </si>
  <si>
    <t>PGR</t>
  </si>
  <si>
    <t>GB00B7LHJ340</t>
  </si>
  <si>
    <t>BBG000KLQVS3</t>
  </si>
  <si>
    <t>B7LHJ34</t>
  </si>
  <si>
    <t>EQ0000000001205077</t>
  </si>
  <si>
    <t>Phoenix Global Resources PLC</t>
  </si>
  <si>
    <t xml:space="preserve"> FF PLA Serie III A </t>
  </si>
  <si>
    <t>ARROSR6000Q8</t>
  </si>
  <si>
    <t>PLA</t>
  </si>
  <si>
    <t xml:space="preserve"> FF PLA Serie IV A (Pymes) </t>
  </si>
  <si>
    <t>ARROSR6001I3</t>
  </si>
  <si>
    <t xml:space="preserve"> FF PLA Serie V A (Pyme) </t>
  </si>
  <si>
    <t>ARROSR6003P4</t>
  </si>
  <si>
    <t xml:space="preserve"> ON Pyme Plásticos Dise II </t>
  </si>
  <si>
    <t>PLASAR</t>
  </si>
  <si>
    <t>ARPLDI050029</t>
  </si>
  <si>
    <t>BBG005S5X8J2</t>
  </si>
  <si>
    <t>BKWQKK5</t>
  </si>
  <si>
    <t>COEK0037656</t>
  </si>
  <si>
    <t>Plasticos Dise SA</t>
  </si>
  <si>
    <t>PLASTICOS DISE SA</t>
  </si>
  <si>
    <t>Manufactured Goods</t>
  </si>
  <si>
    <t xml:space="preserve"> ON Pyme Plásticos Dise III (Inc. K - Com. 4872) </t>
  </si>
  <si>
    <t>ARPLDI560019</t>
  </si>
  <si>
    <t>BBG00BR9PPS3</t>
  </si>
  <si>
    <t>COJV4330272</t>
  </si>
  <si>
    <t xml:space="preserve"> ON Plaza Logística Clase II </t>
  </si>
  <si>
    <t>PLLOAR</t>
  </si>
  <si>
    <t>ARPLAZ560037</t>
  </si>
  <si>
    <t>BBG00MJPF1N1</t>
  </si>
  <si>
    <t>COAV6423751</t>
  </si>
  <si>
    <t>Plaza Logistica SRL</t>
  </si>
  <si>
    <t>PLAZA LOGISTICA SRL</t>
  </si>
  <si>
    <t>ON Plaza Logistica C3</t>
  </si>
  <si>
    <t>ARPLAZ560029</t>
  </si>
  <si>
    <t>ON Plaza Logistica C1</t>
  </si>
  <si>
    <t>ARPLAZ560011</t>
  </si>
  <si>
    <t xml:space="preserve"> FF Tarjeta Plena S. 1 A (Pymes) </t>
  </si>
  <si>
    <t>ARPROM600018</t>
  </si>
  <si>
    <t>Plena</t>
  </si>
  <si>
    <t xml:space="preserve"> FF Tarjeta Plena S. 2 A (Pyme) </t>
  </si>
  <si>
    <t>ARPROM600042</t>
  </si>
  <si>
    <t xml:space="preserve"> FF Tarjeta Plena S. 3 A (Pyme) </t>
  </si>
  <si>
    <t>ARCFAM6000M6</t>
  </si>
  <si>
    <t xml:space="preserve"> ON Pyme Plural Serie I </t>
  </si>
  <si>
    <t>PLURAC</t>
  </si>
  <si>
    <t>ARPLUR560017</t>
  </si>
  <si>
    <t>BBG00DY85YM2</t>
  </si>
  <si>
    <t>COQZ7629533</t>
  </si>
  <si>
    <t>Plural Coop</t>
  </si>
  <si>
    <t>PLURAL COOP</t>
  </si>
  <si>
    <t xml:space="preserve"> ON Pyme Pluralcoop Serie II </t>
  </si>
  <si>
    <t>ARPLUR560033</t>
  </si>
  <si>
    <t xml:space="preserve"> ON Pyme Pluralcoop Serie III </t>
  </si>
  <si>
    <t>ARPLUR560041</t>
  </si>
  <si>
    <t>BBG00HG6NR42</t>
  </si>
  <si>
    <t>COAO8204098</t>
  </si>
  <si>
    <t xml:space="preserve"> ON Prear Clase I S. I </t>
  </si>
  <si>
    <t>ARPRAR590012</t>
  </si>
  <si>
    <t>Prear Pretensados Argentinos SA</t>
  </si>
  <si>
    <t xml:space="preserve"> ON Prear Clase II </t>
  </si>
  <si>
    <t>PREAR</t>
  </si>
  <si>
    <t>ARPRAR560023</t>
  </si>
  <si>
    <t>BBG00HFDQJ25</t>
  </si>
  <si>
    <t>COAO7346361</t>
  </si>
  <si>
    <t>PREAR PRENSADOS ARG SA</t>
  </si>
  <si>
    <t>Construction Materials Manufacturing</t>
  </si>
  <si>
    <t xml:space="preserve"> FF Presto Hoy S. I B (Pyme) </t>
  </si>
  <si>
    <t>AREQUI600HD9</t>
  </si>
  <si>
    <t>Presto Hoy</t>
  </si>
  <si>
    <t xml:space="preserve"> FF Presto Hoy S. II A (Pyme) </t>
  </si>
  <si>
    <t>PRHOY</t>
  </si>
  <si>
    <t>AREQUI600KH4</t>
  </si>
  <si>
    <t>BBG00M59ZFY7</t>
  </si>
  <si>
    <t>MG!!02HYKN</t>
  </si>
  <si>
    <t>Fideicomiso Financiero Presto Hoy II</t>
  </si>
  <si>
    <t xml:space="preserve"> FF Producir Mas I (Infra.) </t>
  </si>
  <si>
    <t>ARSAMT080188</t>
  </si>
  <si>
    <t>Producir</t>
  </si>
  <si>
    <t xml:space="preserve"> PROV. DE BS. AS 15MAYO2035 (BPLD) </t>
  </si>
  <si>
    <t>BUENOS</t>
  </si>
  <si>
    <t>XS0234084738</t>
  </si>
  <si>
    <t>BBG00009H4M8</t>
  </si>
  <si>
    <t>B0WGX28</t>
  </si>
  <si>
    <t>COEF1721804</t>
  </si>
  <si>
    <t>Provincia de Buenos Aires</t>
  </si>
  <si>
    <t>PROVINCIA DE BUENOS AIRE</t>
  </si>
  <si>
    <t>Provincia de Buenos Aires/Government Bonds</t>
  </si>
  <si>
    <t xml:space="preserve"> Letras PBA Serie II Clase 2 </t>
  </si>
  <si>
    <t>ARPBUE3201A4</t>
  </si>
  <si>
    <t xml:space="preserve"> Títulos Deuda PBA Serie III </t>
  </si>
  <si>
    <t>ARPBUE3201N7</t>
  </si>
  <si>
    <t>BBG00CXL71X4</t>
  </si>
  <si>
    <t>BZ4T803</t>
  </si>
  <si>
    <t>COLW1837209</t>
  </si>
  <si>
    <t xml:space="preserve"> Letras PBA 13OCT2016 </t>
  </si>
  <si>
    <t>ARPBUE5201Z9</t>
  </si>
  <si>
    <t xml:space="preserve"> Letras PBA 10NOV2016 </t>
  </si>
  <si>
    <t>ARPBUE520240</t>
  </si>
  <si>
    <t xml:space="preserve"> Letras PBA Seg. Tramo 10NOV2016 </t>
  </si>
  <si>
    <t>ARPBUE5202F9</t>
  </si>
  <si>
    <t xml:space="preserve"> Letras PBA 18NOV2016 (PBN16) </t>
  </si>
  <si>
    <t>ARPBUE320195</t>
  </si>
  <si>
    <t>BBG00CTTT131</t>
  </si>
  <si>
    <t>BYVXQ30</t>
  </si>
  <si>
    <t>COJK9996576</t>
  </si>
  <si>
    <t xml:space="preserve"> Letras PBA S.1 Clase 1 (PBG16) </t>
  </si>
  <si>
    <t>ARPBUE3200P4</t>
  </si>
  <si>
    <t>BBG00CTTT998</t>
  </si>
  <si>
    <t>BD8RS54</t>
  </si>
  <si>
    <t>COJK9996659</t>
  </si>
  <si>
    <t xml:space="preserve"> LETRAS PBA VIII 06ABR2017 </t>
  </si>
  <si>
    <t>ARPBUE520356</t>
  </si>
  <si>
    <t xml:space="preserve"> Letras PBA 63 dias 12ENE2017 </t>
  </si>
  <si>
    <t>ARPBUE5203N1</t>
  </si>
  <si>
    <t xml:space="preserve"> Letras PBA 91 dias 09FEB2017 </t>
  </si>
  <si>
    <t>ARPBUE5203O9</t>
  </si>
  <si>
    <t xml:space="preserve"> Letras PBA 182 dias 11MAY2017 </t>
  </si>
  <si>
    <t>ARPBUE5203P6</t>
  </si>
  <si>
    <t xml:space="preserve"> LETRAS PBA S. 1 C. 2 </t>
  </si>
  <si>
    <t>ARPBUE3203S2</t>
  </si>
  <si>
    <t>BBG00FFJM1B9</t>
  </si>
  <si>
    <t>BF33N23</t>
  </si>
  <si>
    <t>COAL4819507</t>
  </si>
  <si>
    <t xml:space="preserve"> LETRAS PBA S. 2 C. 1 </t>
  </si>
  <si>
    <t>ARPBUE3203V6</t>
  </si>
  <si>
    <t>BBG00FP9YP42</t>
  </si>
  <si>
    <t>COAL9957237</t>
  </si>
  <si>
    <t xml:space="preserve"> Letras PBA 4° Tramo </t>
  </si>
  <si>
    <t>ARPBUE5204C2</t>
  </si>
  <si>
    <t xml:space="preserve"> BONO PROV. BS AS. 14SEP2018 </t>
  </si>
  <si>
    <t>XS0270992380</t>
  </si>
  <si>
    <t>BBG0000F3G33</t>
  </si>
  <si>
    <t>B1GBZC0</t>
  </si>
  <si>
    <t>COEF7962626</t>
  </si>
  <si>
    <t xml:space="preserve"> BONO PROV. BS AS. 15FEB2023 </t>
  </si>
  <si>
    <t>XS1566193295</t>
  </si>
  <si>
    <t>BBG00FYFW679</t>
  </si>
  <si>
    <t>BDGKLV2</t>
  </si>
  <si>
    <t>COAM4524683</t>
  </si>
  <si>
    <t xml:space="preserve"> ON Banco Provincia Clase V </t>
  </si>
  <si>
    <t>BPRBA</t>
  </si>
  <si>
    <t>ARBPBA320085</t>
  </si>
  <si>
    <t>BBG00GFCCB21</t>
  </si>
  <si>
    <t>COAN2050952</t>
  </si>
  <si>
    <t>BANCO DE LA PROVINCIA DE</t>
  </si>
  <si>
    <t>Banco de la Provincia de Buenos Aires</t>
  </si>
  <si>
    <t xml:space="preserve"> Letras Prov. Bs. As. S1. C1 (PBJ18) </t>
  </si>
  <si>
    <t>ARPBUE3203R4</t>
  </si>
  <si>
    <t>BBG00FGXDG88</t>
  </si>
  <si>
    <t>COAL6019825</t>
  </si>
  <si>
    <t xml:space="preserve"> ON Banco Provincia Clase VI </t>
  </si>
  <si>
    <t>ARBPBA3200C0</t>
  </si>
  <si>
    <t>BBG00J200CR9</t>
  </si>
  <si>
    <t>BF2RB99</t>
  </si>
  <si>
    <t>COAP6970283</t>
  </si>
  <si>
    <t xml:space="preserve"> LETRAS PBA 22JUN2018 </t>
  </si>
  <si>
    <t>ARPBUE5205L0</t>
  </si>
  <si>
    <t xml:space="preserve"> LETRAS PBA 20SEP2018 </t>
  </si>
  <si>
    <t>ARPBUE5205M8</t>
  </si>
  <si>
    <t xml:space="preserve"> ON BANCO PROVINCIA CLASE 8 </t>
  </si>
  <si>
    <t>ARBPBA3200F3</t>
  </si>
  <si>
    <t>BBG00KK6SLM8</t>
  </si>
  <si>
    <t>COAS1717725</t>
  </si>
  <si>
    <t xml:space="preserve"> ON BANCO PROVINCIA CLASE 9 </t>
  </si>
  <si>
    <t>ARBPBA3200G1</t>
  </si>
  <si>
    <t>BBG00KK6TD27</t>
  </si>
  <si>
    <t>BFXVVB2</t>
  </si>
  <si>
    <t>COAS1720331</t>
  </si>
  <si>
    <t xml:space="preserve"> LETRAS PBA 18OCT2018 </t>
  </si>
  <si>
    <t>ARPBUE5205R7</t>
  </si>
  <si>
    <t xml:space="preserve"> PROV. BUENOS AIRES 31MAY2022 </t>
  </si>
  <si>
    <t>ARPBUE3204J9</t>
  </si>
  <si>
    <t>BBG00GQD05F9</t>
  </si>
  <si>
    <t>BF37682</t>
  </si>
  <si>
    <t>COAN6441793</t>
  </si>
  <si>
    <t>BUENOS 10 ⅞ 01/26/21</t>
  </si>
  <si>
    <t>XS0584493349</t>
  </si>
  <si>
    <t>BBG001DM5C84</t>
  </si>
  <si>
    <t>B3Z2CM7</t>
  </si>
  <si>
    <t>COEI5457920</t>
  </si>
  <si>
    <t>BUENOS 5 ¾ 06/15/19</t>
  </si>
  <si>
    <t>XS1433314231</t>
  </si>
  <si>
    <t>BBG00D23L6C2</t>
  </si>
  <si>
    <t>BZB1T10</t>
  </si>
  <si>
    <t>COLW3911630</t>
  </si>
  <si>
    <t>BUENOS 7 ⅞ 06/15/27</t>
  </si>
  <si>
    <t>XS1566192990</t>
  </si>
  <si>
    <t>BBG00FYJFX99</t>
  </si>
  <si>
    <t>BDGKVL2</t>
  </si>
  <si>
    <t>COAM4644325</t>
  </si>
  <si>
    <t>XS1508332308</t>
  </si>
  <si>
    <t>BBG00F0K1NW4</t>
  </si>
  <si>
    <t>BD5GGV6</t>
  </si>
  <si>
    <t>COQZ9117552</t>
  </si>
  <si>
    <t>XS1433314314</t>
  </si>
  <si>
    <t>BBG00D23V4B7</t>
  </si>
  <si>
    <t>BYVFRW2</t>
  </si>
  <si>
    <t>COLW3915664</t>
  </si>
  <si>
    <t>BUENOS 9 ⅛ 03/16/24</t>
  </si>
  <si>
    <t>XS1380274735</t>
  </si>
  <si>
    <t>BBG00CF69M78</t>
  </si>
  <si>
    <t>BZ3CH95</t>
  </si>
  <si>
    <t>COJK4113201</t>
  </si>
  <si>
    <t>BUENOS 9.95 06/09/21</t>
  </si>
  <si>
    <t>XS1244682487</t>
  </si>
  <si>
    <t>BBG009BS8PF6</t>
  </si>
  <si>
    <t>BYZFYL6</t>
  </si>
  <si>
    <t>COEK9543407</t>
  </si>
  <si>
    <t>BUENOS Float 04/12/25</t>
  </si>
  <si>
    <t>ARPBUE3205N8</t>
  </si>
  <si>
    <t>BBG00KHSXR45</t>
  </si>
  <si>
    <t>BFNBPB0</t>
  </si>
  <si>
    <t>COAS0634590</t>
  </si>
  <si>
    <t>Letra Prov Bs As BBS19</t>
  </si>
  <si>
    <t>ARPBUE520745</t>
  </si>
  <si>
    <t>Letra Prov Bs As LB2S9</t>
  </si>
  <si>
    <t>ARPBUE520711</t>
  </si>
  <si>
    <t>ON Bco. Provincia C02</t>
  </si>
  <si>
    <t>ARBPBA560029</t>
  </si>
  <si>
    <t>ON Bco. Provincia C11</t>
  </si>
  <si>
    <t>ARBPBA3200I7</t>
  </si>
  <si>
    <t>ON Bco. Provincia C12</t>
  </si>
  <si>
    <t>ARBPBA3200J5</t>
  </si>
  <si>
    <t>ON Bco. Provincia C04</t>
  </si>
  <si>
    <t>ARBPBA320077</t>
  </si>
  <si>
    <t>ON Bco. Provincia C07</t>
  </si>
  <si>
    <t>ARBPBA3200D8</t>
  </si>
  <si>
    <t>Letra Prov Bs As BBG19</t>
  </si>
  <si>
    <t>ARPBUE520794</t>
  </si>
  <si>
    <t>Letra Prov Bs As LBG19</t>
  </si>
  <si>
    <t>ARPBUE5207L6</t>
  </si>
  <si>
    <t>Letra Ciudad Bs As BCS19</t>
  </si>
  <si>
    <t>ARCBAS5201T2</t>
  </si>
  <si>
    <t>Letra Prov Bs As BB2S9</t>
  </si>
  <si>
    <t>ARPBUE5207A9</t>
  </si>
  <si>
    <t>Letra Prov Bs As LBS19</t>
  </si>
  <si>
    <t>ARBPBA5200H7</t>
  </si>
  <si>
    <t>Letra Prov Bs As BBO19</t>
  </si>
  <si>
    <t>ARPBUE5207C5</t>
  </si>
  <si>
    <t>Letra Prov Bs As LBO18</t>
  </si>
  <si>
    <t>ARPBUE5206W5</t>
  </si>
  <si>
    <t>Letra Prov Bs As BB2N9</t>
  </si>
  <si>
    <t>ARPBUE5207M4</t>
  </si>
  <si>
    <t>Letra Prov Bs As BBN19</t>
  </si>
  <si>
    <t>ARPBUE5207H4</t>
  </si>
  <si>
    <t>Letra Ciudad Bs As BCD19</t>
  </si>
  <si>
    <t>ARCBAS5201U0</t>
  </si>
  <si>
    <t>Letra Prov Bs As BBD19</t>
  </si>
  <si>
    <t>ARPBUE5207D3</t>
  </si>
  <si>
    <t>Letra Prov Bs As BB2E0</t>
  </si>
  <si>
    <t>ARPBUE5207N2</t>
  </si>
  <si>
    <t>Letra Prov Bs As BBE20</t>
  </si>
  <si>
    <t>ARPBUE5207I2</t>
  </si>
  <si>
    <t>Letra Prov Bs As BBF20</t>
  </si>
  <si>
    <t>ARPBUE5207J0</t>
  </si>
  <si>
    <t>Letra Prov Bs As BBA20</t>
  </si>
  <si>
    <t>ARPBUE5207K8</t>
  </si>
  <si>
    <t>Bono Prov Bs As 2020 BPMD</t>
  </si>
  <si>
    <t>XS0234086196</t>
  </si>
  <si>
    <t>Bono Prov Bs As 2028 BP28</t>
  </si>
  <si>
    <t>XS0290125391</t>
  </si>
  <si>
    <t>PDCAR 7 ⅛ 06/10/21</t>
  </si>
  <si>
    <t>PDCAR</t>
  </si>
  <si>
    <t>USP79171AD96</t>
  </si>
  <si>
    <t>BBG00D1PNKW9</t>
  </si>
  <si>
    <t>BD04820</t>
  </si>
  <si>
    <t>COLW3411201</t>
  </si>
  <si>
    <t>Provincia de Cordoba</t>
  </si>
  <si>
    <t>PROVINCIA DE CORDOBA</t>
  </si>
  <si>
    <t>PDCAR 7 ⅛ 08/01/27</t>
  </si>
  <si>
    <t>USP79171AF45</t>
  </si>
  <si>
    <t>BBG00H2D4R07</t>
  </si>
  <si>
    <t>BF2BL13</t>
  </si>
  <si>
    <t>COAO1716742</t>
  </si>
  <si>
    <t>PDCAR 7 ⅛ 10/27/26</t>
  </si>
  <si>
    <t>ARPCDB320099</t>
  </si>
  <si>
    <t>BBG00F172ZS9</t>
  </si>
  <si>
    <t>BF2F3P3</t>
  </si>
  <si>
    <t>COQZ9722930</t>
  </si>
  <si>
    <t>PDCAR 7.45 09/01/24</t>
  </si>
  <si>
    <t>USP79171AE79</t>
  </si>
  <si>
    <t>BBG00G2GQS15</t>
  </si>
  <si>
    <t>BDT5G53</t>
  </si>
  <si>
    <t>COAM6258819</t>
  </si>
  <si>
    <t>ON Bco. de Cordoba S2</t>
  </si>
  <si>
    <t>ARBNCO560016</t>
  </si>
  <si>
    <t xml:space="preserve"> Fid. Financ. Constr. Viv. Pcia de Entre Ríos I </t>
  </si>
  <si>
    <t>ARNACI080287</t>
  </si>
  <si>
    <t>Provincia de Entre Rios</t>
  </si>
  <si>
    <t xml:space="preserve"> Bono Prov. Entre Rios 12DIC2016 </t>
  </si>
  <si>
    <t>ENTRIO</t>
  </si>
  <si>
    <t>ARPENR320089</t>
  </si>
  <si>
    <t>BBG00B0FSCJ4</t>
  </si>
  <si>
    <t>COUV8871666</t>
  </si>
  <si>
    <t>PROVINCIA DE ENTRE RIOS</t>
  </si>
  <si>
    <t>Provincia de Entre Rios Argentina</t>
  </si>
  <si>
    <t xml:space="preserve"> Letras Entre Ríos X A 17MAR2016 </t>
  </si>
  <si>
    <t>ARPENR520118</t>
  </si>
  <si>
    <t xml:space="preserve"> Letras Entre Rios S.1 Clase C </t>
  </si>
  <si>
    <t>ARPENR520191</t>
  </si>
  <si>
    <t xml:space="preserve"> Letras Entre Rios S.1 Clase A </t>
  </si>
  <si>
    <t>ARPENR520175</t>
  </si>
  <si>
    <t>ENTRIO 8 ¾ 02/08/25</t>
  </si>
  <si>
    <t>USP37341AA50</t>
  </si>
  <si>
    <t>BBG00FX5RJK5</t>
  </si>
  <si>
    <t>BD3DW44</t>
  </si>
  <si>
    <t>COAM3762052</t>
  </si>
  <si>
    <t>Bono Prov Entre R 2025</t>
  </si>
  <si>
    <t>US29384NAA28</t>
  </si>
  <si>
    <t>JUJUYA 8 ⅝ 09/20/22</t>
  </si>
  <si>
    <t>JUJUYA</t>
  </si>
  <si>
    <t>XS1686882298</t>
  </si>
  <si>
    <t>BBG00HPRWHN7</t>
  </si>
  <si>
    <t>BF0GW73</t>
  </si>
  <si>
    <t>COAP1531338</t>
  </si>
  <si>
    <t>Provincia de Jujuy</t>
  </si>
  <si>
    <t>PROVINCE OF JUJUY</t>
  </si>
  <si>
    <t>Province of Jujuy Argentina</t>
  </si>
  <si>
    <t xml:space="preserve"> PROV. DE LA RIOJA 24FEB2025 (BIS) </t>
  </si>
  <si>
    <t>PRIO</t>
  </si>
  <si>
    <t>USP6S52BAB89</t>
  </si>
  <si>
    <t>BBG00JF6Z1H9</t>
  </si>
  <si>
    <t>BFD4Y23</t>
  </si>
  <si>
    <t>COAQ3193713</t>
  </si>
  <si>
    <t>Provincia de la Rioja</t>
  </si>
  <si>
    <t>PROVINCIA DE LA RIOJA</t>
  </si>
  <si>
    <t>PRIO 9 ¾ 02/24/25</t>
  </si>
  <si>
    <t>USP6S52BAA07</t>
  </si>
  <si>
    <t>BBG00FZQN5W8</t>
  </si>
  <si>
    <t>BDZCLG4</t>
  </si>
  <si>
    <t>COAM5399796</t>
  </si>
  <si>
    <t xml:space="preserve"> Fid. Financ. Mendoza Viv. </t>
  </si>
  <si>
    <t>ARNACI080204</t>
  </si>
  <si>
    <t>Provincia de Mendoza</t>
  </si>
  <si>
    <t xml:space="preserve"> FID. FINANC. VIV MENDOZA S2 </t>
  </si>
  <si>
    <t>ARNACI080295</t>
  </si>
  <si>
    <t xml:space="preserve"> LETRAS MENDOZA CLASE 1 </t>
  </si>
  <si>
    <t>MENDOZ</t>
  </si>
  <si>
    <t>ARPMZA030154</t>
  </si>
  <si>
    <t>BBG004MDWD86</t>
  </si>
  <si>
    <t>BQ793M4</t>
  </si>
  <si>
    <t>COEJ6948966</t>
  </si>
  <si>
    <t>PROVINCIA DE MENDOZA</t>
  </si>
  <si>
    <t>Provincia de Mendoza Argentina</t>
  </si>
  <si>
    <t xml:space="preserve"> Letras Mendoza Clase I </t>
  </si>
  <si>
    <t>ARPMZA320027</t>
  </si>
  <si>
    <t>BBG00B0G7PY9</t>
  </si>
  <si>
    <t>COUV8876210</t>
  </si>
  <si>
    <t xml:space="preserve"> LETRAS TES. MENDOZA S3 C2 (BMD16) </t>
  </si>
  <si>
    <t>ARPMZA5200K7</t>
  </si>
  <si>
    <t xml:space="preserve"> Letras Mendoza S. I Clase III (BMG16) </t>
  </si>
  <si>
    <t>ARPMZA5200E0</t>
  </si>
  <si>
    <t xml:space="preserve"> Títulos Mendoza Reest. Deudas 2015 (PMN18) </t>
  </si>
  <si>
    <t>ARPMZA3200J1</t>
  </si>
  <si>
    <t>BBG00DB5FWV6</t>
  </si>
  <si>
    <t>COLW8671288</t>
  </si>
  <si>
    <t xml:space="preserve"> Tít. Deuda Mendoza 09JUN2021 </t>
  </si>
  <si>
    <t>ARPMZA3200P8</t>
  </si>
  <si>
    <t>BBG00GVQHY09</t>
  </si>
  <si>
    <t>BF4JNP3</t>
  </si>
  <si>
    <t>COAN8519398</t>
  </si>
  <si>
    <t>MENDOZ 8 ⅜ 05/19/24</t>
  </si>
  <si>
    <t>USP6480JAG24</t>
  </si>
  <si>
    <t>BBG00CWWY0J9</t>
  </si>
  <si>
    <t>BD0S4R9</t>
  </si>
  <si>
    <t>COLW1230900</t>
  </si>
  <si>
    <t xml:space="preserve"> Letras Neuquén 12JUN2016 (NDG1) </t>
  </si>
  <si>
    <t>NEUQUE</t>
  </si>
  <si>
    <t>ARPNEU030105</t>
  </si>
  <si>
    <t>BBG004P3QYX8</t>
  </si>
  <si>
    <t>COEJ7124534</t>
  </si>
  <si>
    <t>Provincia de Neuquen</t>
  </si>
  <si>
    <t>PROVINCE OF NEUQUEN</t>
  </si>
  <si>
    <t>Provincia de Neuquen Argentina</t>
  </si>
  <si>
    <t xml:space="preserve"> Letras Neuquén Clase II S. I </t>
  </si>
  <si>
    <t>ARPNEU030113</t>
  </si>
  <si>
    <t>BBG005GBRRL4</t>
  </si>
  <si>
    <t>BJ62YV1</t>
  </si>
  <si>
    <t>COEJ8961314</t>
  </si>
  <si>
    <t xml:space="preserve"> Letras de Neuquen S. 1 C. 1 </t>
  </si>
  <si>
    <t>ARPNEU150135</t>
  </si>
  <si>
    <t xml:space="preserve"> Letras de Neuquen S. 1 C. 2 </t>
  </si>
  <si>
    <t>ARPNEU150143</t>
  </si>
  <si>
    <t xml:space="preserve"> Letras Neuquén Cl. 1 S. 2 </t>
  </si>
  <si>
    <t>ARPNEU520063</t>
  </si>
  <si>
    <t xml:space="preserve"> Letras Neuquén Serie III Clase I </t>
  </si>
  <si>
    <t>ARPNEU5200A9</t>
  </si>
  <si>
    <t xml:space="preserve"> Letras Neuquén Garantizadas S.1 C.1 </t>
  </si>
  <si>
    <t>ARPNEU520030</t>
  </si>
  <si>
    <t xml:space="preserve"> Letras Neuquen C1 S1 09SEP2020 (BNS20) </t>
  </si>
  <si>
    <t>ARPNEU5200F8</t>
  </si>
  <si>
    <t>BBG00MNJHN78</t>
  </si>
  <si>
    <t>COAV8354863</t>
  </si>
  <si>
    <t xml:space="preserve"> Letras Meidiano Plazo Neuquen S.1 C.1 </t>
  </si>
  <si>
    <t>ARPNEU5200H4</t>
  </si>
  <si>
    <t>BBG00MNBSK97</t>
  </si>
  <si>
    <t>COAV8039019</t>
  </si>
  <si>
    <t>NEUQUE 7 ½ 04/27/25</t>
  </si>
  <si>
    <t>USP7169GAA78</t>
  </si>
  <si>
    <t>BBG00GH3BCW5</t>
  </si>
  <si>
    <t>BF0L803</t>
  </si>
  <si>
    <t>COAN2886496</t>
  </si>
  <si>
    <t>NEUQUE 8 ⅝ 05/12/28</t>
  </si>
  <si>
    <t>USP71695AC75</t>
  </si>
  <si>
    <t>BBG00CVS2CF2</t>
  </si>
  <si>
    <t>BDB2XR3</t>
  </si>
  <si>
    <t>COLW0480522</t>
  </si>
  <si>
    <t>Bono Prov Neuquen 2021 NRH2</t>
  </si>
  <si>
    <t>USP71695AB92</t>
  </si>
  <si>
    <t xml:space="preserve"> Fid. Financ. Viv. Rio Negro I </t>
  </si>
  <si>
    <t>ARNACI080337</t>
  </si>
  <si>
    <t>Provincia de Rio Negro</t>
  </si>
  <si>
    <t xml:space="preserve"> Letras Río Cuarto XXIX </t>
  </si>
  <si>
    <t>ARMCRC520058</t>
  </si>
  <si>
    <t xml:space="preserve"> LETRAS RIO NEGRO S2 C3 (BGJ17) </t>
  </si>
  <si>
    <t>ARPRNG520066</t>
  </si>
  <si>
    <t xml:space="preserve"> Letras Río Negro S. III C. 1 </t>
  </si>
  <si>
    <t>ARPRNG520074</t>
  </si>
  <si>
    <t xml:space="preserve"> Letras Río Negro S. III C. 3 </t>
  </si>
  <si>
    <t>ARPRNG520090</t>
  </si>
  <si>
    <t xml:space="preserve"> Letras Rio Negro C3 (BGY17) </t>
  </si>
  <si>
    <t>ARPRNG520033</t>
  </si>
  <si>
    <t xml:space="preserve"> Letras Rio Cuarto XXXIII </t>
  </si>
  <si>
    <t>ARMCRC5200A9</t>
  </si>
  <si>
    <t xml:space="preserve"> Letras Rio Negro S. IV C. 3 </t>
  </si>
  <si>
    <t>ARPRNG5200A0</t>
  </si>
  <si>
    <t xml:space="preserve"> Letra Rio Negro VI Clase 1 </t>
  </si>
  <si>
    <t>ARPRNG5200C6</t>
  </si>
  <si>
    <t xml:space="preserve"> Letras Prov. Rio Negro S.VII Cl. 1 </t>
  </si>
  <si>
    <t>ARPRNG5200Q6</t>
  </si>
  <si>
    <t xml:space="preserve"> BONO RIO NEGRO CLASE 1 (RNA21) </t>
  </si>
  <si>
    <t>PRN</t>
  </si>
  <si>
    <t>ARPRNG3200S4</t>
  </si>
  <si>
    <t>BBG00KK08KJ9</t>
  </si>
  <si>
    <t>BFYY541</t>
  </si>
  <si>
    <t>COAS1393055</t>
  </si>
  <si>
    <t>PROVINCIA DE RIO NEGRO</t>
  </si>
  <si>
    <t>PRN 7 ¾ 12/07/25</t>
  </si>
  <si>
    <t>USP7920RCL70</t>
  </si>
  <si>
    <t>BBG00JC221Q7</t>
  </si>
  <si>
    <t>BF4BJB7</t>
  </si>
  <si>
    <t>COAQ1602996</t>
  </si>
  <si>
    <t>Bono Prov Rio Negro 2020 RN20</t>
  </si>
  <si>
    <t>ARPRNG3200L9</t>
  </si>
  <si>
    <t>Letra Prov Chaco BLN19</t>
  </si>
  <si>
    <t>ARPCHA5203U9</t>
  </si>
  <si>
    <t>Letra Prov R Negro LGS19</t>
  </si>
  <si>
    <t>ARPRNG5200W4</t>
  </si>
  <si>
    <t>Letra Prov R Negro LGN19</t>
  </si>
  <si>
    <t>ARPRNG5200Y0</t>
  </si>
  <si>
    <t xml:space="preserve"> Fid. Financ. Viv Salta S1 </t>
  </si>
  <si>
    <t>ARNACI080329</t>
  </si>
  <si>
    <t>Provincia de Salta</t>
  </si>
  <si>
    <t xml:space="preserve"> BONO Salta Clase 1 </t>
  </si>
  <si>
    <t>SALTA</t>
  </si>
  <si>
    <t>ARPSAL320019</t>
  </si>
  <si>
    <t>BBG00B0H0TD9</t>
  </si>
  <si>
    <t>BDD2003</t>
  </si>
  <si>
    <t>COUV8900226</t>
  </si>
  <si>
    <t>PROVINCE OF SALTA</t>
  </si>
  <si>
    <t>Province of Salta Argentina</t>
  </si>
  <si>
    <t xml:space="preserve"> Letras Salta Serie II </t>
  </si>
  <si>
    <t>ARPSAL520048</t>
  </si>
  <si>
    <t xml:space="preserve"> Letras Salta Serie VII </t>
  </si>
  <si>
    <t>ARPSAL5200A5</t>
  </si>
  <si>
    <t xml:space="preserve"> Letras Salta VI 11AGO2016 (BSG16) </t>
  </si>
  <si>
    <t>ARPSAL520089</t>
  </si>
  <si>
    <t xml:space="preserve"> Letras Salta Serie X </t>
  </si>
  <si>
    <t>ARPSAL5200D9</t>
  </si>
  <si>
    <t xml:space="preserve"> Letras de Salta S.II </t>
  </si>
  <si>
    <t>ARPSAL5200F4</t>
  </si>
  <si>
    <t xml:space="preserve"> Letras de Salta Serie VII </t>
  </si>
  <si>
    <t>ARPSAL5200K4</t>
  </si>
  <si>
    <t>SALTA 9 ⅛ 07/07/24</t>
  </si>
  <si>
    <t>USP8388TAC82</t>
  </si>
  <si>
    <t>BBG00DM1PPB9</t>
  </si>
  <si>
    <t>BDQPMS1</t>
  </si>
  <si>
    <t>COQZ2927577</t>
  </si>
  <si>
    <t>USP8388TAB00</t>
  </si>
  <si>
    <t>BBG00D7J6602</t>
  </si>
  <si>
    <t>BD9X0R7</t>
  </si>
  <si>
    <t>COLW6597972</t>
  </si>
  <si>
    <t>Bono Prov Salta 2022 SARH</t>
  </si>
  <si>
    <t>USP8388TAA27</t>
  </si>
  <si>
    <t xml:space="preserve"> Fid. Financ. Prov. San Juan I </t>
  </si>
  <si>
    <t>ARNACI080345</t>
  </si>
  <si>
    <t>Provincia de San Juan</t>
  </si>
  <si>
    <t xml:space="preserve"> LETRAS SANTA FE S4 CLASE B (BF2F7) </t>
  </si>
  <si>
    <t>ARPSFE5200A9</t>
  </si>
  <si>
    <t>Provincia de Santa Fe</t>
  </si>
  <si>
    <t xml:space="preserve"> Letras Santa Fe II B (BFN16) </t>
  </si>
  <si>
    <t>ARPSFE520059</t>
  </si>
  <si>
    <t>PROVSF 6.9 11/01/27</t>
  </si>
  <si>
    <t>PROVSF</t>
  </si>
  <si>
    <t>USP84641AB82</t>
  </si>
  <si>
    <t>BBG00F366TH1</t>
  </si>
  <si>
    <t>BYYDCW8</t>
  </si>
  <si>
    <t>COAL0095367</t>
  </si>
  <si>
    <t>PROVINCE OF SANTA FE</t>
  </si>
  <si>
    <t>Province of Santa Fe</t>
  </si>
  <si>
    <t>PROVSF 7 03/23/23</t>
  </si>
  <si>
    <t>USP84641AC65</t>
  </si>
  <si>
    <t>BBG00G763PK2</t>
  </si>
  <si>
    <t>BDCVR77</t>
  </si>
  <si>
    <t>COAM9018855</t>
  </si>
  <si>
    <t>FUEGO 8.95 04/17/27</t>
  </si>
  <si>
    <t>FUEGO</t>
  </si>
  <si>
    <t>USP91528AA03</t>
  </si>
  <si>
    <t>BBG00GF81YZ6</t>
  </si>
  <si>
    <t>BYPGBX0</t>
  </si>
  <si>
    <t>COAN1911691</t>
  </si>
  <si>
    <t>Provincia de Tierra Del Fuego</t>
  </si>
  <si>
    <t>PROV OF TIERRA DEL FUEGO</t>
  </si>
  <si>
    <t>Provincia de Tierra Del Fuego Argentina</t>
  </si>
  <si>
    <t xml:space="preserve"> Fid. Financ. Chaco Viv. II </t>
  </si>
  <si>
    <t>ARNACI080196</t>
  </si>
  <si>
    <t>Provincia del Chaco</t>
  </si>
  <si>
    <t xml:space="preserve"> Letras Chaco Serie XVI (129 d.) </t>
  </si>
  <si>
    <t>ARPCHA5202Q9</t>
  </si>
  <si>
    <t>CHACO 9 ⅜ 08/18/24</t>
  </si>
  <si>
    <t>CHACO</t>
  </si>
  <si>
    <t>USP2389CAA10</t>
  </si>
  <si>
    <t>BBG00DKQ5LY2</t>
  </si>
  <si>
    <t>BYZVR04</t>
  </si>
  <si>
    <t>COQZ2149784</t>
  </si>
  <si>
    <t>PROVINCIA DEL CHACO</t>
  </si>
  <si>
    <t>Provincia del Chaco Argentina</t>
  </si>
  <si>
    <t>Letra Prov Chaco CL2G9</t>
  </si>
  <si>
    <t>ARPCHA5203S3</t>
  </si>
  <si>
    <t>Letra Prov Chaco CLG19</t>
  </si>
  <si>
    <t>ARPCHA5203Q7</t>
  </si>
  <si>
    <t>Letra Prov Chaco CLS19</t>
  </si>
  <si>
    <t>ARPCHA5203T1</t>
  </si>
  <si>
    <t>Letra Prov Chaco BLO19</t>
  </si>
  <si>
    <t>ARPCHA5203R5</t>
  </si>
  <si>
    <t xml:space="preserve"> FF Chubut Serie I B </t>
  </si>
  <si>
    <t>ARBVAL08F695</t>
  </si>
  <si>
    <t>Provincia del Chubut</t>
  </si>
  <si>
    <t xml:space="preserve"> LETRAS CHUBUT 21OCT2019 (PUO19) </t>
  </si>
  <si>
    <t>CHUBUT</t>
  </si>
  <si>
    <t>ARPCHU030253</t>
  </si>
  <si>
    <t>BBG005NDHHY1</t>
  </si>
  <si>
    <t>BHB2B11</t>
  </si>
  <si>
    <t>COEJ9650767</t>
  </si>
  <si>
    <t>BONO GAR PROV DEL CHUBUT</t>
  </si>
  <si>
    <t>Provincia del Chubut Argentina</t>
  </si>
  <si>
    <t xml:space="preserve"> BONO CHUBUT II (BODIC2</t>
  </si>
  <si>
    <t>ARPCHU320019</t>
  </si>
  <si>
    <t>BBG009SYFVL7</t>
  </si>
  <si>
    <t>BD9XL85</t>
  </si>
  <si>
    <t>COUV5358550</t>
  </si>
  <si>
    <t xml:space="preserve"> Letras Chubut 208 d. (BU2M6) </t>
  </si>
  <si>
    <t>ARPCHU520048</t>
  </si>
  <si>
    <t xml:space="preserve"> Letras Chubut XXIII Clase 1 </t>
  </si>
  <si>
    <t>ARPCHU5200S7</t>
  </si>
  <si>
    <t xml:space="preserve"> Letras Chubut XXIII Clase 2 </t>
  </si>
  <si>
    <t>ARPCHU5200T5</t>
  </si>
  <si>
    <t xml:space="preserve"> Letras Chubut XXV </t>
  </si>
  <si>
    <t>ARPCHU5200Y5</t>
  </si>
  <si>
    <t xml:space="preserve"> Letras Chubut XXVI </t>
  </si>
  <si>
    <t>ARPCHU5200Z2</t>
  </si>
  <si>
    <t>CHUBUT 7 ¾ 07/26/26</t>
  </si>
  <si>
    <t>USP25619AB67</t>
  </si>
  <si>
    <t>BBG00DDYZ9N9</t>
  </si>
  <si>
    <t>BD6F8D8</t>
  </si>
  <si>
    <t>COLW9519130</t>
  </si>
  <si>
    <t xml:space="preserve"> ON PSA Finance Serie XXIII </t>
  </si>
  <si>
    <t>PSAFIN</t>
  </si>
  <si>
    <t>ARPSAF560059</t>
  </si>
  <si>
    <t>BBG00GLRTMS1</t>
  </si>
  <si>
    <t>COAN4077227</t>
  </si>
  <si>
    <t>PSA Finance Argentina Cia Financiera SA</t>
  </si>
  <si>
    <t>PSA FINANCE ARGENTINA</t>
  </si>
  <si>
    <t>ON PSA Serie 24</t>
  </si>
  <si>
    <t>ARPSAF560067</t>
  </si>
  <si>
    <t>ON PSA Serie 26</t>
  </si>
  <si>
    <t>ARPSAF560083</t>
  </si>
  <si>
    <t>ON PyME Gar. Publicidad Sarmiento S1</t>
  </si>
  <si>
    <t>ARPSAR560014</t>
  </si>
  <si>
    <t>Publicidad Sarmiento SA</t>
  </si>
  <si>
    <t xml:space="preserve"> VCP PUENTE CLASE 6 </t>
  </si>
  <si>
    <t>PUENAR</t>
  </si>
  <si>
    <t>ARPUEH590064</t>
  </si>
  <si>
    <t>BBG00BL5QGP9</t>
  </si>
  <si>
    <t>COJV0487761</t>
  </si>
  <si>
    <t>Puente Hnos MAE SA</t>
  </si>
  <si>
    <t>PUENTE HNOS MAE SA</t>
  </si>
  <si>
    <t>ON Puente Hnos. Clase 1</t>
  </si>
  <si>
    <t>ARPUEH5600D6</t>
  </si>
  <si>
    <t xml:space="preserve"> ON PYME CNV GAR. PTO. LAS PALMAS S1 C A </t>
  </si>
  <si>
    <t>PULAAR</t>
  </si>
  <si>
    <t>ARPUER560016</t>
  </si>
  <si>
    <t>BBG00K677LL6</t>
  </si>
  <si>
    <t>COAR5028220</t>
  </si>
  <si>
    <t>Puerto Las Palmas SA</t>
  </si>
  <si>
    <t>PUERTO LAS PALMAS SA</t>
  </si>
  <si>
    <t xml:space="preserve"> FF PVCRED XXIII A </t>
  </si>
  <si>
    <t>AREQUI6003O5</t>
  </si>
  <si>
    <t>PVCRED</t>
  </si>
  <si>
    <t xml:space="preserve"> FF PVCRED XXV A </t>
  </si>
  <si>
    <t>AREQUI600762</t>
  </si>
  <si>
    <t xml:space="preserve"> FF PVCRED XXVI A </t>
  </si>
  <si>
    <t>AREQUI600804</t>
  </si>
  <si>
    <t xml:space="preserve"> ON Pyme CNV Garantiz QSN 1 </t>
  </si>
  <si>
    <t>QSNAR</t>
  </si>
  <si>
    <t>ARQSNS560025</t>
  </si>
  <si>
    <t>BBG00MNJTTK7</t>
  </si>
  <si>
    <t>COAV8382930</t>
  </si>
  <si>
    <t>QSN SA</t>
  </si>
  <si>
    <t>PATY AR</t>
  </si>
  <si>
    <t>PATY</t>
  </si>
  <si>
    <t>ARQUIK010014</t>
  </si>
  <si>
    <t>BBG000FJL4J9</t>
  </si>
  <si>
    <t>EQ0036933700001000</t>
  </si>
  <si>
    <t>Quickfood SA</t>
  </si>
  <si>
    <t xml:space="preserve"> ON QUICKFOOD Clase II </t>
  </si>
  <si>
    <t>BRFSBZ</t>
  </si>
  <si>
    <t>ARQUIK050077</t>
  </si>
  <si>
    <t>BBG0056LBYT7</t>
  </si>
  <si>
    <t>BF262S2</t>
  </si>
  <si>
    <t>COEJ8139804</t>
  </si>
  <si>
    <t>QUICKFOOD SA</t>
  </si>
  <si>
    <t xml:space="preserve"> ON QUICKFOOD Clase IV </t>
  </si>
  <si>
    <t>ARQUIK050093</t>
  </si>
  <si>
    <t>BBG0065B0JP7</t>
  </si>
  <si>
    <t>BLZHDW5</t>
  </si>
  <si>
    <t>COEK1285304</t>
  </si>
  <si>
    <t xml:space="preserve"> ON QUICKFOOD CLASE 6 </t>
  </si>
  <si>
    <t>ARQUIK560026</t>
  </si>
  <si>
    <t>BBG0078X5GT1</t>
  </si>
  <si>
    <t>COEK5325437</t>
  </si>
  <si>
    <t xml:space="preserve"> ON Quickfood VII (Pymes) </t>
  </si>
  <si>
    <t>ARQUIK560042</t>
  </si>
  <si>
    <t>BBG009PK14H0</t>
  </si>
  <si>
    <t>COUV3543351</t>
  </si>
  <si>
    <t xml:space="preserve"> ON Quickfood VIII (Pymes) </t>
  </si>
  <si>
    <t>ARQUIK560059</t>
  </si>
  <si>
    <t>BBG009PK2461</t>
  </si>
  <si>
    <t>COUV3543393</t>
  </si>
  <si>
    <t xml:space="preserve"> ON Quickfood IX (Inc. K - Com. 4841) </t>
  </si>
  <si>
    <t>ARQUIK560067</t>
  </si>
  <si>
    <t>BBG00BGQ1T41</t>
  </si>
  <si>
    <t>COQJ8189483</t>
  </si>
  <si>
    <t xml:space="preserve"> ON QUICKFOOD CLASE 11 </t>
  </si>
  <si>
    <t>ARQUIK560091</t>
  </si>
  <si>
    <t>BBG00JDYD086</t>
  </si>
  <si>
    <t>COAQ2889568</t>
  </si>
  <si>
    <t>ON Quickfood C10</t>
  </si>
  <si>
    <t>ARQUIK560083</t>
  </si>
  <si>
    <t>ON Raghsa C2</t>
  </si>
  <si>
    <t>USP79849AB41</t>
  </si>
  <si>
    <t>Raghsa SA</t>
  </si>
  <si>
    <t>ON Raghsa C3 S1</t>
  </si>
  <si>
    <t>USP79849AC24</t>
  </si>
  <si>
    <t xml:space="preserve"> ON Pyme RDA Renting Serie 1 </t>
  </si>
  <si>
    <t>ARRDAR560019</t>
  </si>
  <si>
    <t>RDA Renting SA</t>
  </si>
  <si>
    <t xml:space="preserve"> ON Pyme CNV Gara. RDA Renting II </t>
  </si>
  <si>
    <t>RDARAR</t>
  </si>
  <si>
    <t>ARRDAR560027</t>
  </si>
  <si>
    <t>BBG00LSVCTW2</t>
  </si>
  <si>
    <t>COAU1894172</t>
  </si>
  <si>
    <t>RDA RENTING SA</t>
  </si>
  <si>
    <t xml:space="preserve"> FF Red Surcos III A (Pymes) </t>
  </si>
  <si>
    <t>ARGALI600173</t>
  </si>
  <si>
    <t>RED Surcos SA</t>
  </si>
  <si>
    <t xml:space="preserve"> FF Red Surcos IV A (Pymes) </t>
  </si>
  <si>
    <t>ARGALI6001N9</t>
  </si>
  <si>
    <t xml:space="preserve"> ON RED SURCOS SERIE 1 (PYMES) </t>
  </si>
  <si>
    <t>REDSAR</t>
  </si>
  <si>
    <t>ARREDS560022</t>
  </si>
  <si>
    <t>BBG00GY05VG5</t>
  </si>
  <si>
    <t>COAO0117694</t>
  </si>
  <si>
    <t>RED SURCOS SA</t>
  </si>
  <si>
    <t xml:space="preserve"> ON RED SURCOS SERIE 2 (DR2DO) </t>
  </si>
  <si>
    <t>ARREDS560048</t>
  </si>
  <si>
    <t>BBG00K2RQ718</t>
  </si>
  <si>
    <t>COAR3730488</t>
  </si>
  <si>
    <t xml:space="preserve"> ON Pymes Regional Trade IX </t>
  </si>
  <si>
    <t>ARRETR560017</t>
  </si>
  <si>
    <t>Regional Trade</t>
  </si>
  <si>
    <t>MSUNRG 6 ⅞ 02/01/25</t>
  </si>
  <si>
    <t>MSUNRG</t>
  </si>
  <si>
    <t>USP8S12UAA35</t>
  </si>
  <si>
    <t>BBG00JWPHTS5</t>
  </si>
  <si>
    <t>BG13Y29</t>
  </si>
  <si>
    <t>COAQ9357734</t>
  </si>
  <si>
    <t>Rio Energy SA</t>
  </si>
  <si>
    <t>RIO ENERGY SA/UGEN SA</t>
  </si>
  <si>
    <t>Rio Energy SA / UGEN SA / UENSA SA</t>
  </si>
  <si>
    <t xml:space="preserve"> ON PYME RIZOBACTER S1 (Inc. K - Com. 4568) </t>
  </si>
  <si>
    <t>ARRIAR050016</t>
  </si>
  <si>
    <t>Rizobacter</t>
  </si>
  <si>
    <t>ON Roch C3</t>
  </si>
  <si>
    <t>ARROCH560032</t>
  </si>
  <si>
    <t>Roch SA</t>
  </si>
  <si>
    <t>ON Roch C4</t>
  </si>
  <si>
    <t>ARROCH560081</t>
  </si>
  <si>
    <t>ON Roch Clase 5</t>
  </si>
  <si>
    <t>ARROCH560099</t>
  </si>
  <si>
    <t xml:space="preserve"> ON Rogiro Clase VII </t>
  </si>
  <si>
    <t>ARROGI560029</t>
  </si>
  <si>
    <t>Rogiro Aceros SA</t>
  </si>
  <si>
    <t xml:space="preserve"> ON Rogiro Aceros VIII (Inc. K - Com. 4731) </t>
  </si>
  <si>
    <t>ARROGI560037</t>
  </si>
  <si>
    <t xml:space="preserve"> ON Rogiro Aceros IX (Inc. K - Com. 4841) </t>
  </si>
  <si>
    <t>ARROGI560045</t>
  </si>
  <si>
    <t xml:space="preserve"> ON ROGIRO ACEROS S. 11 (PYME) </t>
  </si>
  <si>
    <t>ROGAR</t>
  </si>
  <si>
    <t>ARROGI560060</t>
  </si>
  <si>
    <t>BBG00FVCZXR5</t>
  </si>
  <si>
    <t>COAM2563709</t>
  </si>
  <si>
    <t>ROGIRO ACEROS SA</t>
  </si>
  <si>
    <t xml:space="preserve"> ON Rogiro Aceros S. XIII (Pyme) </t>
  </si>
  <si>
    <t>ARROGI560086</t>
  </si>
  <si>
    <t xml:space="preserve"> ON Rombo XXXV </t>
  </si>
  <si>
    <t>ROMBOC</t>
  </si>
  <si>
    <t>ARROMB5600A7</t>
  </si>
  <si>
    <t>BBG00F31KSG9</t>
  </si>
  <si>
    <t>COQZ9888806</t>
  </si>
  <si>
    <t>Rombo Cia Financiera SA</t>
  </si>
  <si>
    <t>ROMBO CIA FINANCIERA SA</t>
  </si>
  <si>
    <t xml:space="preserve"> ON Rombo Clase XXXVIII </t>
  </si>
  <si>
    <t>ARROMB5600D1</t>
  </si>
  <si>
    <t>BBG00FZQMXD9</t>
  </si>
  <si>
    <t>COAM5399523</t>
  </si>
  <si>
    <t xml:space="preserve"> ON Rombo Serie XXXIX </t>
  </si>
  <si>
    <t>ARROMB5600E9</t>
  </si>
  <si>
    <t>BBG00HD43T93</t>
  </si>
  <si>
    <t>COAO6541640</t>
  </si>
  <si>
    <t xml:space="preserve"> ON Rombo Compañía Financiera XL </t>
  </si>
  <si>
    <t>ARROMB5600F6</t>
  </si>
  <si>
    <t>BBG00J29VHK2</t>
  </si>
  <si>
    <t>COAP7149416</t>
  </si>
  <si>
    <t xml:space="preserve"> ON Rombo Cía. Financiera XLI </t>
  </si>
  <si>
    <t>ARROMB5600G4</t>
  </si>
  <si>
    <t>BBG00JSL7N76</t>
  </si>
  <si>
    <t>COAQ8825475</t>
  </si>
  <si>
    <t xml:space="preserve"> ON Rombo Cia Fciera S42 </t>
  </si>
  <si>
    <t>ARROMB5600H2</t>
  </si>
  <si>
    <t>BBG00JSL9DP6</t>
  </si>
  <si>
    <t>COAQ8825525</t>
  </si>
  <si>
    <t xml:space="preserve"> ON Rombo XLIV </t>
  </si>
  <si>
    <t>ARROMB5600J8</t>
  </si>
  <si>
    <t>BBG00MTH00Z3</t>
  </si>
  <si>
    <t>COAW2479292</t>
  </si>
  <si>
    <t xml:space="preserve"> ON Rombo XLIII </t>
  </si>
  <si>
    <t>ARROMB5600I0</t>
  </si>
  <si>
    <t>ON Rombo Cia Fciera S33</t>
  </si>
  <si>
    <t>ARROMB560069</t>
  </si>
  <si>
    <t>ON Rombo Cia Financiera Serie 45</t>
  </si>
  <si>
    <t>ARROMB5600K6</t>
  </si>
  <si>
    <t>SAMI AR</t>
  </si>
  <si>
    <t>SAMI</t>
  </si>
  <si>
    <t>ARSMIG010018</t>
  </si>
  <si>
    <t>BBG000BVXDM9</t>
  </si>
  <si>
    <t>EQ0000000001167093</t>
  </si>
  <si>
    <t>SA San Miguel AGICI y F</t>
  </si>
  <si>
    <t xml:space="preserve"> ON San Miguel II A </t>
  </si>
  <si>
    <t>SASAAR</t>
  </si>
  <si>
    <t>ARSMIG560020</t>
  </si>
  <si>
    <t>BBG0098Q2KC4</t>
  </si>
  <si>
    <t>COEK9344798</t>
  </si>
  <si>
    <t>SA SAN MIGUEL AGICI Y F</t>
  </si>
  <si>
    <t xml:space="preserve"> ON San Miguel I </t>
  </si>
  <si>
    <t>ARSMIG560012</t>
  </si>
  <si>
    <t>BBG0077QC9Q8</t>
  </si>
  <si>
    <t>COEK5214185</t>
  </si>
  <si>
    <t xml:space="preserve"> VCP Santiago Saenz IV (Pymes) </t>
  </si>
  <si>
    <t>SSAENZ</t>
  </si>
  <si>
    <t>ARSASA590017</t>
  </si>
  <si>
    <t>BBG009PWQW58</t>
  </si>
  <si>
    <t>COUV3774220</t>
  </si>
  <si>
    <t>Santiago Saenz SA</t>
  </si>
  <si>
    <t>SANTIAGO SAENZ</t>
  </si>
  <si>
    <t xml:space="preserve"> VCP Santiago Saenz V </t>
  </si>
  <si>
    <t>ARSASA590025</t>
  </si>
  <si>
    <t xml:space="preserve"> VCP SANTIAGO SAENZ CLASE 7 (SSC7V) </t>
  </si>
  <si>
    <t>ARSASA590033</t>
  </si>
  <si>
    <t xml:space="preserve"> VCP Santiago Saenz VIII (Pymes) </t>
  </si>
  <si>
    <t>ARSASA590041</t>
  </si>
  <si>
    <t xml:space="preserve"> ON Santiago Sáenz Clase 1 (Pyme) </t>
  </si>
  <si>
    <t>ARSASA560051</t>
  </si>
  <si>
    <t>BBG00H2M8DT3</t>
  </si>
  <si>
    <t>COAO1923686</t>
  </si>
  <si>
    <t xml:space="preserve"> ON Santiago Sáenz Clase 2 (Pyme) </t>
  </si>
  <si>
    <t>ARSASA560069</t>
  </si>
  <si>
    <t>BBG00JSCNMV3</t>
  </si>
  <si>
    <t>COAQ8641518</t>
  </si>
  <si>
    <t xml:space="preserve"> ON SAVANT PHARM III (Pymes) </t>
  </si>
  <si>
    <t>ARSAVA050033</t>
  </si>
  <si>
    <t>Savant Pharm SA</t>
  </si>
  <si>
    <t xml:space="preserve"> ON SAVANT PHARMA 1 A </t>
  </si>
  <si>
    <t>ARSAVA050041</t>
  </si>
  <si>
    <t xml:space="preserve"> ON Savant Pharm II C (Inc. K - Com. 4188) </t>
  </si>
  <si>
    <t>SAVANT</t>
  </si>
  <si>
    <t>ARSAVA050058</t>
  </si>
  <si>
    <t>BBG0077NQQP3</t>
  </si>
  <si>
    <t>COEK5200424</t>
  </si>
  <si>
    <t>SAVANT PHARM SA</t>
  </si>
  <si>
    <t>Health Care</t>
  </si>
  <si>
    <t>Pharmaceuticals</t>
  </si>
  <si>
    <t xml:space="preserve"> ON Savant Pharm III G (Inc. K - Com. 4731) </t>
  </si>
  <si>
    <t>ARSAVA560031</t>
  </si>
  <si>
    <t>BBG00B5Z20P2</t>
  </si>
  <si>
    <t>COQJ1521278</t>
  </si>
  <si>
    <t xml:space="preserve"> ON Savant Pharm IV 1 (Pymes) </t>
  </si>
  <si>
    <t>ARSAVA560049</t>
  </si>
  <si>
    <t>BBG00BN9WVM2</t>
  </si>
  <si>
    <t>COJV2822528</t>
  </si>
  <si>
    <t xml:space="preserve"> ON Savant Pharm Serie V Clase K (Pyme) </t>
  </si>
  <si>
    <t>ARSAVA560064</t>
  </si>
  <si>
    <t>BBG00H6YP9Q6</t>
  </si>
  <si>
    <t>COAO4761893</t>
  </si>
  <si>
    <t>ON Savant Pharma S5 CJ</t>
  </si>
  <si>
    <t>ARSAVA560056</t>
  </si>
  <si>
    <t xml:space="preserve"> ON Pyme SBM Créditos I </t>
  </si>
  <si>
    <t>SBMCAR</t>
  </si>
  <si>
    <t>ARSBMC560013</t>
  </si>
  <si>
    <t>BBG007K9KG77</t>
  </si>
  <si>
    <t>COEK6137203</t>
  </si>
  <si>
    <t>SBM Creditos SA</t>
  </si>
  <si>
    <t>SBM CREDITOS SA</t>
  </si>
  <si>
    <t xml:space="preserve"> FF Sensei Serie IV A (Pyme) </t>
  </si>
  <si>
    <t>ARCOHE600288</t>
  </si>
  <si>
    <t>Sensei</t>
  </si>
  <si>
    <t xml:space="preserve"> FF Sensei Serie IV B (Pyme) </t>
  </si>
  <si>
    <t>ARCOHE600296</t>
  </si>
  <si>
    <t xml:space="preserve"> FF Sensei S.V A (Pymes) </t>
  </si>
  <si>
    <t>ARCOHE6002P9</t>
  </si>
  <si>
    <t xml:space="preserve"> ON Pyme Serviaut Clase I </t>
  </si>
  <si>
    <t>SERVAR</t>
  </si>
  <si>
    <t>ARSERV560012</t>
  </si>
  <si>
    <t>BBG00FHY7B92</t>
  </si>
  <si>
    <t>COAL7008314</t>
  </si>
  <si>
    <t>Serviaut SA</t>
  </si>
  <si>
    <t>SERVIAUT SA</t>
  </si>
  <si>
    <t xml:space="preserve"> FF SICOM CREDITOS 8 A </t>
  </si>
  <si>
    <t>ARROSR600176</t>
  </si>
  <si>
    <t>Sicom SA</t>
  </si>
  <si>
    <t xml:space="preserve"> ON Pyme Sicom Clase III </t>
  </si>
  <si>
    <t>SICMAR</t>
  </si>
  <si>
    <t>ARSICS560028</t>
  </si>
  <si>
    <t>BBG00FLRFWQ8</t>
  </si>
  <si>
    <t>COAL8401245</t>
  </si>
  <si>
    <t>SICOM SA</t>
  </si>
  <si>
    <t>ON PyME Sicom C4</t>
  </si>
  <si>
    <t>ARSICS560036</t>
  </si>
  <si>
    <t>TXAR AR</t>
  </si>
  <si>
    <t>TXAR</t>
  </si>
  <si>
    <t>ARSIDE010029</t>
  </si>
  <si>
    <t>BBG000GPNL59</t>
  </si>
  <si>
    <t>EQ0017351500001005</t>
  </si>
  <si>
    <t>Siderar SAIC</t>
  </si>
  <si>
    <t>Ternium Argentina SA</t>
  </si>
  <si>
    <t>Steel</t>
  </si>
  <si>
    <t>Iron &amp; Steel</t>
  </si>
  <si>
    <t>Steel Producers</t>
  </si>
  <si>
    <t xml:space="preserve"> ON Pyme SION S. I </t>
  </si>
  <si>
    <t>SIONAR</t>
  </si>
  <si>
    <t>ARSION560011</t>
  </si>
  <si>
    <t>BBG007V98GH8</t>
  </si>
  <si>
    <t>COEK6831870</t>
  </si>
  <si>
    <t>Sion SA</t>
  </si>
  <si>
    <t>SION SA</t>
  </si>
  <si>
    <t>Internet Media</t>
  </si>
  <si>
    <t xml:space="preserve"> ON PYME SION S2 CLASE B </t>
  </si>
  <si>
    <t>ARSION560037</t>
  </si>
  <si>
    <t>BBG00K54SC22</t>
  </si>
  <si>
    <t>COAR4361325</t>
  </si>
  <si>
    <t>ON PyME Sion S2 Clase A</t>
  </si>
  <si>
    <t>ARSION560029</t>
  </si>
  <si>
    <t xml:space="preserve"> FF Tarjeta Plata (pyme) IV B </t>
  </si>
  <si>
    <t>AREQUI6009D5</t>
  </si>
  <si>
    <t>Sistemas Unificados De Credito Dirigido SA</t>
  </si>
  <si>
    <t xml:space="preserve"> FF Tarjeta Plata V VDF B </t>
  </si>
  <si>
    <t>AREQUI600C23</t>
  </si>
  <si>
    <t xml:space="preserve"> ON Pyme Tarjeta Plata Clase 1 </t>
  </si>
  <si>
    <t>SUCDAR</t>
  </si>
  <si>
    <t>ARSUCD560011</t>
  </si>
  <si>
    <t>BBG00JR5G8F6</t>
  </si>
  <si>
    <t>COAQ7621479</t>
  </si>
  <si>
    <t>SIS UNI CREDITO DIRIGIDO</t>
  </si>
  <si>
    <t xml:space="preserve"> FF Tarjeta Plata VII A (Pyme) </t>
  </si>
  <si>
    <t>TAREP</t>
  </si>
  <si>
    <t>AREQUI600JW5</t>
  </si>
  <si>
    <t>BBG00MCBJTY2</t>
  </si>
  <si>
    <t>MG!!02I3IF</t>
  </si>
  <si>
    <t>Tarjeta Plata</t>
  </si>
  <si>
    <t>Fideicomiso Financiero Tarjeta Plata Serie VII</t>
  </si>
  <si>
    <t xml:space="preserve"> FF TARJETA PLATA S 8 VDF A </t>
  </si>
  <si>
    <t>AREQUI600L71</t>
  </si>
  <si>
    <t>COME AR</t>
  </si>
  <si>
    <t>COME</t>
  </si>
  <si>
    <t>ARP290071462</t>
  </si>
  <si>
    <t>BBG000BZ90H1</t>
  </si>
  <si>
    <t>EQ0000000003679462</t>
  </si>
  <si>
    <t>Sociedad Comercial del Plata SA</t>
  </si>
  <si>
    <t>Sociedad Comercial del Plata S</t>
  </si>
  <si>
    <t>Commercial Services</t>
  </si>
  <si>
    <t>Construction Related Pro Svcs</t>
  </si>
  <si>
    <t>ON PyME Gar. Sojas Argentinas S1</t>
  </si>
  <si>
    <t>Sojas Argentinas</t>
  </si>
  <si>
    <t>INDU AR</t>
  </si>
  <si>
    <t>INDU</t>
  </si>
  <si>
    <t>ARP533511050</t>
  </si>
  <si>
    <t>BBG000BZMZX1</t>
  </si>
  <si>
    <t>EQ0015950400001000</t>
  </si>
  <si>
    <t>Solvay Indupa SAIC</t>
  </si>
  <si>
    <t>Unipar Indupa SAIC</t>
  </si>
  <si>
    <t xml:space="preserve"> ON Pyme South Manag. S1 </t>
  </si>
  <si>
    <t>SOUTAR</t>
  </si>
  <si>
    <t>ARSMSA050018</t>
  </si>
  <si>
    <t>BBG008G64HN4</t>
  </si>
  <si>
    <t>BHZLS79</t>
  </si>
  <si>
    <t>COEK8453020</t>
  </si>
  <si>
    <t>South Management SA</t>
  </si>
  <si>
    <t>SOUTH MANAGEMENT SA</t>
  </si>
  <si>
    <t>ON PyME Gar. SouthCross Logistics S1</t>
  </si>
  <si>
    <t>ARSOUC560026</t>
  </si>
  <si>
    <t>Southcross Logistics SA</t>
  </si>
  <si>
    <t>STNEWY 10 03/01/27</t>
  </si>
  <si>
    <t>STNEWY</t>
  </si>
  <si>
    <t>US86188PAA57</t>
  </si>
  <si>
    <t>BBG00FZ2J119</t>
  </si>
  <si>
    <t>BD4HGN2</t>
  </si>
  <si>
    <t>COAM4659232</t>
  </si>
  <si>
    <t>Stoneway Capital Corp</t>
  </si>
  <si>
    <t>STONEWAY CAPITAL CORP</t>
  </si>
  <si>
    <t>USC86155AA35</t>
  </si>
  <si>
    <t>BBG00FZ2J2Q0</t>
  </si>
  <si>
    <t>BD4HGM1</t>
  </si>
  <si>
    <t>COAM4659562</t>
  </si>
  <si>
    <t xml:space="preserve"> FF Sucrédito XIII B </t>
  </si>
  <si>
    <t>ARBVAL6008N8</t>
  </si>
  <si>
    <t>Sucredito</t>
  </si>
  <si>
    <t xml:space="preserve"> FCI Super Ahorro Pes Cl B </t>
  </si>
  <si>
    <t>BBG000F3HWQ9</t>
  </si>
  <si>
    <t>Super Ahorro</t>
  </si>
  <si>
    <t xml:space="preserve"> FF Pyme Tarjeta Fértil VIII A </t>
  </si>
  <si>
    <t>ARCOHE600155</t>
  </si>
  <si>
    <t>Tarjeta Fertil</t>
  </si>
  <si>
    <t xml:space="preserve"> FF Pyme Tarjeta Fértil VIII B </t>
  </si>
  <si>
    <t>ARCOHE600163</t>
  </si>
  <si>
    <t xml:space="preserve"> FF TARJETA FERTIL S. 9 VDF B </t>
  </si>
  <si>
    <t>ARCOHE6001E5</t>
  </si>
  <si>
    <t xml:space="preserve"> FF Tarjeta Fértil X B (Pyme) </t>
  </si>
  <si>
    <t>ARCOHE600213</t>
  </si>
  <si>
    <t xml:space="preserve"> FF Tarjeta Fértil X A (Pyme) </t>
  </si>
  <si>
    <t>ARCOHE6001Z0</t>
  </si>
  <si>
    <t xml:space="preserve"> FF Tarjeta Fértil XI B (Pyme) </t>
  </si>
  <si>
    <t>ARCOHE6002C7</t>
  </si>
  <si>
    <t xml:space="preserve"> FF Tarjeta Fértil XI A (Pyme) </t>
  </si>
  <si>
    <t>ARCOHE6002B9</t>
  </si>
  <si>
    <t xml:space="preserve"> FF Tarjeta Fértil XII A (Pyme) </t>
  </si>
  <si>
    <t>ARCOHE6002Y1</t>
  </si>
  <si>
    <t>FF Tarj Fertil S12 Clas B</t>
  </si>
  <si>
    <t>ARCOHE6002W5</t>
  </si>
  <si>
    <t>FF Tarj Fertil S13 Clas B</t>
  </si>
  <si>
    <t>ARCOHE600395</t>
  </si>
  <si>
    <t>FF Tarj Fertil S13 Clas A</t>
  </si>
  <si>
    <t>ARCOHE600387</t>
  </si>
  <si>
    <t xml:space="preserve"> ON TARSHOP CLASE XI </t>
  </si>
  <si>
    <t>ARTSHO050158</t>
  </si>
  <si>
    <t>Tarshop</t>
  </si>
  <si>
    <t xml:space="preserve"> FF TCAP Factoring Serie 1 A </t>
  </si>
  <si>
    <t>AREQUI600EV8</t>
  </si>
  <si>
    <t>TCAP</t>
  </si>
  <si>
    <t xml:space="preserve"> FF TDF SERIE 1 VDF B </t>
  </si>
  <si>
    <t>ARROSR600374</t>
  </si>
  <si>
    <t>TDF</t>
  </si>
  <si>
    <t xml:space="preserve"> ON Tecnoseeds Serie 1 </t>
  </si>
  <si>
    <t>ARTSEE560011</t>
  </si>
  <si>
    <t>Tecnoseeds</t>
  </si>
  <si>
    <t>TECPET 4 ⅞ 12/12/22</t>
  </si>
  <si>
    <t>TECPET</t>
  </si>
  <si>
    <t>USP90187AE86</t>
  </si>
  <si>
    <t>BBG00JF6HGJ4</t>
  </si>
  <si>
    <t>BF3VY02</t>
  </si>
  <si>
    <t>COAQ3161298</t>
  </si>
  <si>
    <t>Tecpetrol SA</t>
  </si>
  <si>
    <t>TECPETROL S.A.</t>
  </si>
  <si>
    <t xml:space="preserve"> ON TELECOM PERSONAL SERIE 1 </t>
  </si>
  <si>
    <t>TASFT</t>
  </si>
  <si>
    <t>ARTELM560018</t>
  </si>
  <si>
    <t>BBG00BKRHP72</t>
  </si>
  <si>
    <t>COQJ9749475</t>
  </si>
  <si>
    <t>Telecom Personal SA</t>
  </si>
  <si>
    <t>TELECOM PERSONAL SA</t>
  </si>
  <si>
    <t>Wireless Telecommunications Services</t>
  </si>
  <si>
    <t xml:space="preserve"> ON Telecom Personal Serie IV </t>
  </si>
  <si>
    <t>ARTELM560042</t>
  </si>
  <si>
    <t>BBG00F6P78Q1</t>
  </si>
  <si>
    <t>COAL1243453</t>
  </si>
  <si>
    <t xml:space="preserve"> ON TGLT Clase VII </t>
  </si>
  <si>
    <t>TGLTSA</t>
  </si>
  <si>
    <t>ARTGLT560019</t>
  </si>
  <si>
    <t>BBG008MM2KY5</t>
  </si>
  <si>
    <t>COEK8925613</t>
  </si>
  <si>
    <t>TGLT SA</t>
  </si>
  <si>
    <t>Homebuilding</t>
  </si>
  <si>
    <t xml:space="preserve"> ON TGLT Clase X </t>
  </si>
  <si>
    <t>ARTGLT560043</t>
  </si>
  <si>
    <t>BBG00C862MX4</t>
  </si>
  <si>
    <t>COJK2019640</t>
  </si>
  <si>
    <t>ON TGLT Clase 15</t>
  </si>
  <si>
    <t>ARTGLT5600B1</t>
  </si>
  <si>
    <t>ON TGLT 2027</t>
  </si>
  <si>
    <t>USP9144MAL65</t>
  </si>
  <si>
    <t xml:space="preserve"> ON PYME Tinuviel I </t>
  </si>
  <si>
    <t>ARTINU050014</t>
  </si>
  <si>
    <t>Tinuviel</t>
  </si>
  <si>
    <t xml:space="preserve"> FF Tinuviel XIX A </t>
  </si>
  <si>
    <t>AREQUI6006T7</t>
  </si>
  <si>
    <t xml:space="preserve"> FF Pyme Tinuviel XX A (TV20A) </t>
  </si>
  <si>
    <t>AREQUI6008V9</t>
  </si>
  <si>
    <t xml:space="preserve"> FF Pyme Tinuviel XX B </t>
  </si>
  <si>
    <t>AREQUI6008W7</t>
  </si>
  <si>
    <t xml:space="preserve"> FF Tinuviel XXI B (Pymes) </t>
  </si>
  <si>
    <t>AREQUI600AO1</t>
  </si>
  <si>
    <t xml:space="preserve"> FF Tinuviel XXII B </t>
  </si>
  <si>
    <t>AREQUI600CI9</t>
  </si>
  <si>
    <t xml:space="preserve"> FF Tinuviel Serie XXIII B (Pyme) </t>
  </si>
  <si>
    <t>AREQUI600F79</t>
  </si>
  <si>
    <t xml:space="preserve"> FF TINUVIEL S 25 VDF A </t>
  </si>
  <si>
    <t>AREQUI600L48</t>
  </si>
  <si>
    <t xml:space="preserve"> FF TINUVIEL S 25 VDF B </t>
  </si>
  <si>
    <t>AREQUI600L55</t>
  </si>
  <si>
    <t xml:space="preserve"> ON Pyme CNV Gara. Tiser I </t>
  </si>
  <si>
    <t>TISEAR</t>
  </si>
  <si>
    <t>ARTISE560017</t>
  </si>
  <si>
    <t>BBG00LV0Y7Y8</t>
  </si>
  <si>
    <t>COAU2519125</t>
  </si>
  <si>
    <t>TISER SRL</t>
  </si>
  <si>
    <t xml:space="preserve"> ON Toyota Cía Financiera XVIII </t>
  </si>
  <si>
    <t>TOYOTA</t>
  </si>
  <si>
    <t>ARTCFA5600A4</t>
  </si>
  <si>
    <t>BBG00B3QY9F1</t>
  </si>
  <si>
    <t>COQJ0099698</t>
  </si>
  <si>
    <t>Toyota Argentina SA</t>
  </si>
  <si>
    <t>TOYOTA CIA FINANC AR</t>
  </si>
  <si>
    <t>Toyota Cia Financiera de Argentina SA</t>
  </si>
  <si>
    <t xml:space="preserve"> VCP Toyota Clase V </t>
  </si>
  <si>
    <t>ARTCFA5900D2</t>
  </si>
  <si>
    <t xml:space="preserve"> ON Toyota Cia. Financiera XXIII </t>
  </si>
  <si>
    <t>ARTCFA5600J5</t>
  </si>
  <si>
    <t>BBG00GTZ7169</t>
  </si>
  <si>
    <t>COAN8071341</t>
  </si>
  <si>
    <t xml:space="preserve"> ON Toyota Cía Financiera XXIV </t>
  </si>
  <si>
    <t>ARTCFA5600L1</t>
  </si>
  <si>
    <t>BBG00JYG28N0</t>
  </si>
  <si>
    <t>COAR0601518</t>
  </si>
  <si>
    <t xml:space="preserve"> ON Toyota Clase XXVI </t>
  </si>
  <si>
    <t>ARTCFA5600O5</t>
  </si>
  <si>
    <t>ON Toyota Clase 25</t>
  </si>
  <si>
    <t>ARTCFA5600M9</t>
  </si>
  <si>
    <t>ON Toyota 2022 Clase 2</t>
  </si>
  <si>
    <t>ARTCFA560053</t>
  </si>
  <si>
    <t xml:space="preserve"> ON Pyme CNV Gar. Tradimex S.1 </t>
  </si>
  <si>
    <t>ARTRSA560010</t>
  </si>
  <si>
    <t>Tradimex</t>
  </si>
  <si>
    <t xml:space="preserve"> ON Pyme CNV Garantiz Tradimex II </t>
  </si>
  <si>
    <t>ARTRSA560028</t>
  </si>
  <si>
    <t>TRAN AR</t>
  </si>
  <si>
    <t>TRAN</t>
  </si>
  <si>
    <t>ARTRAN010011</t>
  </si>
  <si>
    <t>BBG000G35CM9</t>
  </si>
  <si>
    <t>EQ0000000000132373</t>
  </si>
  <si>
    <t>Transener SA</t>
  </si>
  <si>
    <t>Cia de Transporte de Energia Electrica en Alta Tension Transener SA</t>
  </si>
  <si>
    <t xml:space="preserve"> TRANSENER 15DIC2016 (CV) </t>
  </si>
  <si>
    <t>TRANAR</t>
  </si>
  <si>
    <t>USP3058XAJ48</t>
  </si>
  <si>
    <t>BBG0000GD927</t>
  </si>
  <si>
    <t>B1L9778</t>
  </si>
  <si>
    <t>COEG0537282</t>
  </si>
  <si>
    <t>CIA TRANSPORTE ENERGIA</t>
  </si>
  <si>
    <t>ON Transener C2</t>
  </si>
  <si>
    <t>US20445RAB78</t>
  </si>
  <si>
    <t>TGS US</t>
  </si>
  <si>
    <t>TGS</t>
  </si>
  <si>
    <t>US8938702045</t>
  </si>
  <si>
    <t>BBG000DQX5M5</t>
  </si>
  <si>
    <t>EQ0015411800009001</t>
  </si>
  <si>
    <t>Transportadora de Gas del Sur</t>
  </si>
  <si>
    <t>Transportadora de Gas del Sur SA</t>
  </si>
  <si>
    <t>Oil &amp; Gas Storage &amp; Transporta</t>
  </si>
  <si>
    <t>Midstream - Oil &amp; Gas</t>
  </si>
  <si>
    <t>TGSU2 AR</t>
  </si>
  <si>
    <t>TGSU2</t>
  </si>
  <si>
    <t>ARP9308R1039</t>
  </si>
  <si>
    <t>BBG000BZCL27</t>
  </si>
  <si>
    <t>EQ0000000000540970</t>
  </si>
  <si>
    <t xml:space="preserve"> ON TGS 14MAY2020 </t>
  </si>
  <si>
    <t>TRAGAS</t>
  </si>
  <si>
    <t>USP9308RAY91</t>
  </si>
  <si>
    <t>BBG005Y0KRD4</t>
  </si>
  <si>
    <t>BJ36RG2</t>
  </si>
  <si>
    <t>COEK0510074</t>
  </si>
  <si>
    <t>TRANSPORT DE GAS DEL SUR</t>
  </si>
  <si>
    <t>Pipeline</t>
  </si>
  <si>
    <t>TRAGAS 6 ¾ 05/02/25</t>
  </si>
  <si>
    <t>USP9308RAZ66</t>
  </si>
  <si>
    <t>BBG00KSMMNQ3</t>
  </si>
  <si>
    <t>BD0RS74</t>
  </si>
  <si>
    <t>COAS4134951</t>
  </si>
  <si>
    <t>ON Transp Gas Sur Cl 1</t>
  </si>
  <si>
    <t>USP9308RAX19</t>
  </si>
  <si>
    <t>TGNO4 AR</t>
  </si>
  <si>
    <t>TGNO4</t>
  </si>
  <si>
    <t>ARTGNO010117</t>
  </si>
  <si>
    <t>BBG000PXSQY4</t>
  </si>
  <si>
    <t>B1FSNC8</t>
  </si>
  <si>
    <t>EQ0000000003858557</t>
  </si>
  <si>
    <t>Transportadora Gas del Norte S</t>
  </si>
  <si>
    <t>TGN</t>
  </si>
  <si>
    <t>Transportadora Gas del Norte SA</t>
  </si>
  <si>
    <t xml:space="preserve"> ON PYME CNV GARANT. TRESNAL AGR. C 1 </t>
  </si>
  <si>
    <t>ARTSAG560013</t>
  </si>
  <si>
    <t>Tresnal</t>
  </si>
  <si>
    <t xml:space="preserve"> ON ULTRACONGELADOS PYMES </t>
  </si>
  <si>
    <t>ARULCO050017</t>
  </si>
  <si>
    <t>Ultracongelados</t>
  </si>
  <si>
    <t xml:space="preserve"> FF Unicred Cheques I A </t>
  </si>
  <si>
    <t>AREQUI6002Z3</t>
  </si>
  <si>
    <t>Unicred</t>
  </si>
  <si>
    <t xml:space="preserve"> FF Unicred Factoring VI (Pymes) </t>
  </si>
  <si>
    <t>AREQUI600796</t>
  </si>
  <si>
    <t xml:space="preserve"> FF Pyme Unicred Cheques II </t>
  </si>
  <si>
    <t>AREQUI6008H8</t>
  </si>
  <si>
    <t xml:space="preserve"> FF Unicred Factoring VII </t>
  </si>
  <si>
    <t>AREQUI600A17</t>
  </si>
  <si>
    <t xml:space="preserve"> FF Unicred Cheques III </t>
  </si>
  <si>
    <t>AREQUI600B73</t>
  </si>
  <si>
    <t xml:space="preserve"> FF Unicred Cheques IV A </t>
  </si>
  <si>
    <t>AREQUI600FH4</t>
  </si>
  <si>
    <t xml:space="preserve"> FF Unicred Factoring Serie IX A </t>
  </si>
  <si>
    <t>AREQUI600G78</t>
  </si>
  <si>
    <t xml:space="preserve"> FF Unicred Factoring X A </t>
  </si>
  <si>
    <t>UNIFA</t>
  </si>
  <si>
    <t>AREQUI600JE3</t>
  </si>
  <si>
    <t xml:space="preserve"> ON Pyme Varcam I (Inc. K - Com. 4794) </t>
  </si>
  <si>
    <t>ARVARC560014</t>
  </si>
  <si>
    <t>Varcam</t>
  </si>
  <si>
    <t xml:space="preserve"> FF Vicentin Exp. III A </t>
  </si>
  <si>
    <t>AREQUI088091</t>
  </si>
  <si>
    <t>Vicentin Exportaciones</t>
  </si>
  <si>
    <t xml:space="preserve"> FF Vicentin Exp. III B </t>
  </si>
  <si>
    <t>AREQUI088109</t>
  </si>
  <si>
    <t xml:space="preserve"> FF Vicentin IV B </t>
  </si>
  <si>
    <t>AREQUI6003B2</t>
  </si>
  <si>
    <t xml:space="preserve"> FF Vicentin IV C </t>
  </si>
  <si>
    <t>AREQUI6003C0</t>
  </si>
  <si>
    <t xml:space="preserve"> FF Vicentin Exportaciones V A </t>
  </si>
  <si>
    <t>AREQUI06004N5</t>
  </si>
  <si>
    <t xml:space="preserve"> FF Vicentin V C </t>
  </si>
  <si>
    <t>AREQUI6004P0</t>
  </si>
  <si>
    <t xml:space="preserve"> FF Vicentin V B </t>
  </si>
  <si>
    <t>AREQUI6004O3</t>
  </si>
  <si>
    <t xml:space="preserve"> FF Vicentín Serie VII Clase C </t>
  </si>
  <si>
    <t>VICEN</t>
  </si>
  <si>
    <t>AREQUI600DD8</t>
  </si>
  <si>
    <t>BBG00GM68T68</t>
  </si>
  <si>
    <t>MG!!02DG5A</t>
  </si>
  <si>
    <t>Fideicomiso Financiero Vicentin Exportaciones VII</t>
  </si>
  <si>
    <t>VICEN 7 B</t>
  </si>
  <si>
    <t>AREQUI600DC0</t>
  </si>
  <si>
    <t>BBG00GM68T59</t>
  </si>
  <si>
    <t>MG!!02DG59</t>
  </si>
  <si>
    <t>VICEN 8 A</t>
  </si>
  <si>
    <t>AREQUI600MN8</t>
  </si>
  <si>
    <t>BBG00NNJGBZ2</t>
  </si>
  <si>
    <t>MG!!02J7UN</t>
  </si>
  <si>
    <t>Fideicomiso Financiero Vicentin Exportaciones VIII</t>
  </si>
  <si>
    <t>YPF US</t>
  </si>
  <si>
    <t>YPF</t>
  </si>
  <si>
    <t>US9842451000</t>
  </si>
  <si>
    <t>BBG000BHPFQ0</t>
  </si>
  <si>
    <t>EQ0011932100009000</t>
  </si>
  <si>
    <t>YPF SA</t>
  </si>
  <si>
    <t>YPFD AR</t>
  </si>
  <si>
    <t>YPFD</t>
  </si>
  <si>
    <t>ARP9897X1319</t>
  </si>
  <si>
    <t>BBG000BJG285</t>
  </si>
  <si>
    <t>EQ0000000000507954</t>
  </si>
  <si>
    <t xml:space="preserve"> ON YPF 12NOV28 </t>
  </si>
  <si>
    <t>YPFDAR</t>
  </si>
  <si>
    <t>US984245AF78</t>
  </si>
  <si>
    <t>BBG00004X245</t>
  </si>
  <si>
    <t>2306438</t>
  </si>
  <si>
    <t>COEC0643063</t>
  </si>
  <si>
    <t>YPF SOCIEDAD ANONIMA</t>
  </si>
  <si>
    <t>DOMESTIC MTN</t>
  </si>
  <si>
    <t xml:space="preserve"> ON YPF Clase X (inc.K - Com. 3404) </t>
  </si>
  <si>
    <t>ARYPFS050251</t>
  </si>
  <si>
    <t>BBG003MVL408</t>
  </si>
  <si>
    <t>BJ2SNV6</t>
  </si>
  <si>
    <t>COEJ4500884</t>
  </si>
  <si>
    <t xml:space="preserve"> ON YPF Clase XI (inc.K - Com. 3404) </t>
  </si>
  <si>
    <t>ARYPFS050269</t>
  </si>
  <si>
    <t>BBG003NX7VK7</t>
  </si>
  <si>
    <t>COEJ4606897</t>
  </si>
  <si>
    <t xml:space="preserve"> ON YPF Clase XIX (OYP19) </t>
  </si>
  <si>
    <t>ARYPFS050335</t>
  </si>
  <si>
    <t>BBG004HPX3M0</t>
  </si>
  <si>
    <t>BDW7BN9</t>
  </si>
  <si>
    <t>COEJ6574176</t>
  </si>
  <si>
    <t xml:space="preserve"> ON YPF Clase XXII (YPCNO) </t>
  </si>
  <si>
    <t>ARYPFS050376</t>
  </si>
  <si>
    <t>BBG004X4Z8X4</t>
  </si>
  <si>
    <t>COEJ7718228</t>
  </si>
  <si>
    <t xml:space="preserve"> ON YPF CLASE 33 (YPCZ0) </t>
  </si>
  <si>
    <t>ARYPFS050475</t>
  </si>
  <si>
    <t>BBG006L2K6K0</t>
  </si>
  <si>
    <t>COEK3079655</t>
  </si>
  <si>
    <t xml:space="preserve"> ON YPF CLASE 32 (YPCY0) </t>
  </si>
  <si>
    <t>ARYPFS050467</t>
  </si>
  <si>
    <t xml:space="preserve"> ON YPF XXXV </t>
  </si>
  <si>
    <t>ARYPFS050491</t>
  </si>
  <si>
    <t>BBG0074NSFK3</t>
  </si>
  <si>
    <t>BX3SQN6</t>
  </si>
  <si>
    <t>COEK5032223</t>
  </si>
  <si>
    <t xml:space="preserve"> ON YPF Clase XXXVI (Inc. K - Com. 4379) </t>
  </si>
  <si>
    <t>ARYPFS560010</t>
  </si>
  <si>
    <t>BBG0081ZV6K3</t>
  </si>
  <si>
    <t>BYYFY17</t>
  </si>
  <si>
    <t>COEK7350375</t>
  </si>
  <si>
    <t xml:space="preserve"> ON YPF XXXVIII </t>
  </si>
  <si>
    <t>ARYPFS560044</t>
  </si>
  <si>
    <t>BBG008F98739</t>
  </si>
  <si>
    <t>COEK8363781</t>
  </si>
  <si>
    <t xml:space="preserve"> ON YPF Clase XLI - YCA80 -(Inc. K - Com. 4731) </t>
  </si>
  <si>
    <t>ARYPFS560085</t>
  </si>
  <si>
    <t>BBG00B0LQ2L2</t>
  </si>
  <si>
    <t>BFD1ZP4</t>
  </si>
  <si>
    <t>COUV9008755</t>
  </si>
  <si>
    <t>YPFDAR 6.95 07/21/27</t>
  </si>
  <si>
    <t>USP989MJBL47</t>
  </si>
  <si>
    <t>BBG00H5RJ0H8</t>
  </si>
  <si>
    <t>BF8F0H8</t>
  </si>
  <si>
    <t>COAO4052764</t>
  </si>
  <si>
    <t>YPFDAR 7 12/15/47</t>
  </si>
  <si>
    <t>USP989MJBN03</t>
  </si>
  <si>
    <t>BBG00JFF1GJ1</t>
  </si>
  <si>
    <t>BF4HVD1</t>
  </si>
  <si>
    <t>COAQ3401082</t>
  </si>
  <si>
    <t>YPFDAR 8 ½ 03/23/21</t>
  </si>
  <si>
    <t>USP989MJBG51</t>
  </si>
  <si>
    <t>BBG00CGXWQ91</t>
  </si>
  <si>
    <t>BD3J1L2</t>
  </si>
  <si>
    <t>COJK5297847</t>
  </si>
  <si>
    <t>YPFDAR 8 ½ 07/28/25</t>
  </si>
  <si>
    <t>USP989MJBE04</t>
  </si>
  <si>
    <t>BBG008LFZZX3</t>
  </si>
  <si>
    <t>BX2H2W5</t>
  </si>
  <si>
    <t>COEK8803836</t>
  </si>
  <si>
    <t>YPFDAR 8 ¾ 04/04/24</t>
  </si>
  <si>
    <t>USP989MJAY76</t>
  </si>
  <si>
    <t>BBG0068Q4KD7</t>
  </si>
  <si>
    <t>BLBWHZ5</t>
  </si>
  <si>
    <t>COEK1595231</t>
  </si>
  <si>
    <t>YPFDAR 8 ⅞ 12/19/18</t>
  </si>
  <si>
    <t>USP989MJAU54</t>
  </si>
  <si>
    <t>BBG005Q2GD72</t>
  </si>
  <si>
    <t>BHBF2F1</t>
  </si>
  <si>
    <t>COEJ9931241</t>
  </si>
  <si>
    <t>YPFDAR Float 10/21/23</t>
  </si>
  <si>
    <t>ARYPFS5600A8</t>
  </si>
  <si>
    <t>BBG00B6SD805</t>
  </si>
  <si>
    <t>BF5FTT6</t>
  </si>
  <si>
    <t>COQJ2111566</t>
  </si>
  <si>
    <t>ON YPF S29</t>
  </si>
  <si>
    <t>ARYPFS050426</t>
  </si>
  <si>
    <t>ON YPF S49</t>
  </si>
  <si>
    <t>ARYPFS5600H3</t>
  </si>
  <si>
    <t>ON YPF S17</t>
  </si>
  <si>
    <t>ARYPFS050319</t>
  </si>
  <si>
    <t>ON YPF S20</t>
  </si>
  <si>
    <t>ARYPFS050350</t>
  </si>
  <si>
    <t>ON YPF S50</t>
  </si>
  <si>
    <t>USP989MJBH35</t>
  </si>
  <si>
    <t>ON YPF S42</t>
  </si>
  <si>
    <t>ARYPFS560093</t>
  </si>
  <si>
    <t>ON YPF S46</t>
  </si>
  <si>
    <t>ARYPFS5600D2</t>
  </si>
  <si>
    <t>ON YPF S34</t>
  </si>
  <si>
    <t>ARYPFS050483</t>
  </si>
  <si>
    <t>ON YPF S48</t>
  </si>
  <si>
    <t>ARYPFS5600G5</t>
  </si>
  <si>
    <t>ON YPF S52</t>
  </si>
  <si>
    <t>USP989MJBK63</t>
  </si>
  <si>
    <t>YPFLUZ 10 07/25/26</t>
  </si>
  <si>
    <t>YPFLUZ</t>
  </si>
  <si>
    <t>USP9897PAB06</t>
  </si>
  <si>
    <t>BBG00PQMT1Y6</t>
  </si>
  <si>
    <t>BJX5VW3</t>
  </si>
  <si>
    <t>COAZ7200258</t>
  </si>
  <si>
    <t>YPFLuz SA</t>
  </si>
  <si>
    <t>YPF ENERGIA ELECTRICA SA</t>
  </si>
  <si>
    <t>YPF Energia Electrica SA</t>
  </si>
  <si>
    <t>ON YPF LUZ Clase 1</t>
  </si>
  <si>
    <t>ARYPFE560016</t>
  </si>
  <si>
    <t>AEGEBZ 5 ¾ 10/10/24</t>
  </si>
  <si>
    <t>AEGEBZ</t>
  </si>
  <si>
    <t>USP01014AA03</t>
  </si>
  <si>
    <t>BBG00HW3SXT6</t>
  </si>
  <si>
    <t>BF0M7N2</t>
  </si>
  <si>
    <t>COAP4164525</t>
  </si>
  <si>
    <t>Brazil</t>
  </si>
  <si>
    <t>Aegea Finance SARL</t>
  </si>
  <si>
    <t>AEGEA FINANCE SARL</t>
  </si>
  <si>
    <t>Aegea Finance Sarl</t>
  </si>
  <si>
    <t>GETI4 BZ</t>
  </si>
  <si>
    <t>CAGXF</t>
  </si>
  <si>
    <t>BRGETIACNPR4</t>
  </si>
  <si>
    <t>BBG000FZLNT0</t>
  </si>
  <si>
    <t>B3NYBN9</t>
  </si>
  <si>
    <t>EQ0038450500002002</t>
  </si>
  <si>
    <t>AES Tiete Energia SA</t>
  </si>
  <si>
    <t>AES Tiete SA</t>
  </si>
  <si>
    <t>Preference</t>
  </si>
  <si>
    <t>Renewable Electricity</t>
  </si>
  <si>
    <t>TIET11 BZ</t>
  </si>
  <si>
    <t>TIET11</t>
  </si>
  <si>
    <t>BRTIETCDAM15</t>
  </si>
  <si>
    <t>BBG00BT7SNX1</t>
  </si>
  <si>
    <t>BZ8W2L7</t>
  </si>
  <si>
    <t>EQ0000000047282237</t>
  </si>
  <si>
    <t>Unit</t>
  </si>
  <si>
    <t>AFYA US</t>
  </si>
  <si>
    <t>AFYA</t>
  </si>
  <si>
    <t>KYG011251066</t>
  </si>
  <si>
    <t>BBG00PK9C4C7</t>
  </si>
  <si>
    <t>BKF9D57</t>
  </si>
  <si>
    <t>EQ0000000076334859</t>
  </si>
  <si>
    <t>Afya</t>
  </si>
  <si>
    <t>Afya Ltd</t>
  </si>
  <si>
    <t>Educational Services</t>
  </si>
  <si>
    <t>ALSC3 BZ</t>
  </si>
  <si>
    <t>ALCGF</t>
  </si>
  <si>
    <t>BRALSCACNOR0</t>
  </si>
  <si>
    <t>BBG00N5R7M71</t>
  </si>
  <si>
    <t>BWC4YN4</t>
  </si>
  <si>
    <t>EQ0000000071675063</t>
  </si>
  <si>
    <t>Aliansce Shopping Centers SA</t>
  </si>
  <si>
    <t>AALR3 BZ</t>
  </si>
  <si>
    <t>AALR3</t>
  </si>
  <si>
    <t>BRAALRACNOR6</t>
  </si>
  <si>
    <t>BBG00DQDBBF1</t>
  </si>
  <si>
    <t>BYX8VJ4</t>
  </si>
  <si>
    <t>EQ0000000051455841</t>
  </si>
  <si>
    <t>Alliar Medicos A Frente SA</t>
  </si>
  <si>
    <t>Health Care Providers &amp; Servic</t>
  </si>
  <si>
    <t>Health Care Equipment &amp; Servic</t>
  </si>
  <si>
    <t>Health Care Services</t>
  </si>
  <si>
    <t>Health Care Facilities &amp; Svcs</t>
  </si>
  <si>
    <t>ALPA4 BZ</t>
  </si>
  <si>
    <t>ALPA4</t>
  </si>
  <si>
    <t>BRALPAACNPR7</t>
  </si>
  <si>
    <t>BBG000BC1CL9</t>
  </si>
  <si>
    <t>B07C796</t>
  </si>
  <si>
    <t>EQ0000000001168497</t>
  </si>
  <si>
    <t>Alpargatas SA</t>
  </si>
  <si>
    <t>Apparel, Footwear &amp; Acc Design</t>
  </si>
  <si>
    <t>APER3 BZ</t>
  </si>
  <si>
    <t>APER3</t>
  </si>
  <si>
    <t>BRAPERACNOR9</t>
  </si>
  <si>
    <t>BBG000BH9JS8</t>
  </si>
  <si>
    <t>BJ1JZ58</t>
  </si>
  <si>
    <t>EQ0000000018941012</t>
  </si>
  <si>
    <t>Alper Consultoria e Corretora de Seguros SA</t>
  </si>
  <si>
    <t>Alper Consultoria e Corretora</t>
  </si>
  <si>
    <t>Insurance</t>
  </si>
  <si>
    <t>Insurance Brokers</t>
  </si>
  <si>
    <t>ALUP11 BZ</t>
  </si>
  <si>
    <t>ALUP11</t>
  </si>
  <si>
    <t>BRALUPCDAM15</t>
  </si>
  <si>
    <t>BBG000PQHMW2</t>
  </si>
  <si>
    <t>B8DWT90</t>
  </si>
  <si>
    <t>EQ0000000009211806</t>
  </si>
  <si>
    <t>Alupar Investimento SA</t>
  </si>
  <si>
    <t>ABEV US</t>
  </si>
  <si>
    <t>ABEV</t>
  </si>
  <si>
    <t>US02319V1035</t>
  </si>
  <si>
    <t>BBG000BN5VZ4</t>
  </si>
  <si>
    <t>BG804F6</t>
  </si>
  <si>
    <t>EQ0038421400009000</t>
  </si>
  <si>
    <t>Ambev SA</t>
  </si>
  <si>
    <t>Beverages</t>
  </si>
  <si>
    <t>Brewers</t>
  </si>
  <si>
    <t>ABEV3 BZ</t>
  </si>
  <si>
    <t>ABEV3</t>
  </si>
  <si>
    <t>BRABEVACNOR1</t>
  </si>
  <si>
    <t>BBG000DCR6J5</t>
  </si>
  <si>
    <t>BG7ZWY7</t>
  </si>
  <si>
    <t>EQ0038421400002000</t>
  </si>
  <si>
    <t>ANDRGI 4 04/30/18</t>
  </si>
  <si>
    <t>ANDRGI</t>
  </si>
  <si>
    <t>USL01795AA80</t>
  </si>
  <si>
    <t>BBG004H5TDC8</t>
  </si>
  <si>
    <t>B7YJDP7</t>
  </si>
  <si>
    <t>COEJ6502979</t>
  </si>
  <si>
    <t>Andrade Gutierrez Internationa</t>
  </si>
  <si>
    <t>ANDRADE GUTIER INT SA</t>
  </si>
  <si>
    <t>Andrade Gutierrez International SA</t>
  </si>
  <si>
    <t>AEDU3 BZ</t>
  </si>
  <si>
    <t>ANGAF</t>
  </si>
  <si>
    <t>BRAEDUACNOR9</t>
  </si>
  <si>
    <t>BBG003GP0T60</t>
  </si>
  <si>
    <t>B6STKS8</t>
  </si>
  <si>
    <t>EQ0000000026999506</t>
  </si>
  <si>
    <t>Anhanguera Educacional Participacoes SA</t>
  </si>
  <si>
    <t>Anhanguera Educacional Partici</t>
  </si>
  <si>
    <t>ARZZ3 BZ</t>
  </si>
  <si>
    <t>ARZZ3</t>
  </si>
  <si>
    <t>BRARZZACNOR3</t>
  </si>
  <si>
    <t>BBG001BGWLL4</t>
  </si>
  <si>
    <t>B3NS1W0</t>
  </si>
  <si>
    <t>EQ0000000013702530</t>
  </si>
  <si>
    <t>Arezzo Industria e Comercio SA</t>
  </si>
  <si>
    <t>ARTR3 BZ</t>
  </si>
  <si>
    <t>ATSIF</t>
  </si>
  <si>
    <t>BRARTRACNOR3</t>
  </si>
  <si>
    <t>BBG0060N2KF2</t>
  </si>
  <si>
    <t>BJ35BX4</t>
  </si>
  <si>
    <t>EQ0000000034297839</t>
  </si>
  <si>
    <t>Arteris SA</t>
  </si>
  <si>
    <t>CRFB3 BZ</t>
  </si>
  <si>
    <t>CRFB3</t>
  </si>
  <si>
    <t>BRCRFBACNOR2</t>
  </si>
  <si>
    <t>BBG000BPWJV0</t>
  </si>
  <si>
    <t>BF7LBH4</t>
  </si>
  <si>
    <t>EQ0000000003460596</t>
  </si>
  <si>
    <t>Atacadao Distribuicao Comercio</t>
  </si>
  <si>
    <t>Atacadao SA</t>
  </si>
  <si>
    <t>Hypermarkets &amp; Super Centers</t>
  </si>
  <si>
    <t>ATTO US</t>
  </si>
  <si>
    <t>ATTO</t>
  </si>
  <si>
    <t>LU1102842090</t>
  </si>
  <si>
    <t>BBG006FT0V16</t>
  </si>
  <si>
    <t>BQTG6Y6</t>
  </si>
  <si>
    <t>EQ0000000035187628</t>
  </si>
  <si>
    <t>Atento SA</t>
  </si>
  <si>
    <t>ATENTO 6 ⅛ 08/10/22</t>
  </si>
  <si>
    <t>ATENTO</t>
  </si>
  <si>
    <t>USL0427PAA41</t>
  </si>
  <si>
    <t>BBG00HBG0JS2</t>
  </si>
  <si>
    <t>BDFBW35</t>
  </si>
  <si>
    <t>COAO5457038</t>
  </si>
  <si>
    <t>ATENTO LUXCO 1 SA</t>
  </si>
  <si>
    <t>Atento Luxco 1 SA</t>
  </si>
  <si>
    <t>ATENTO 7 ⅜ 01/29/20</t>
  </si>
  <si>
    <t>USL0770RAA34</t>
  </si>
  <si>
    <t>BBG0042BF8N5</t>
  </si>
  <si>
    <t>B93S735</t>
  </si>
  <si>
    <t>COEJ5273994</t>
  </si>
  <si>
    <t>AUTM3 BZ</t>
  </si>
  <si>
    <t>AUTM3</t>
  </si>
  <si>
    <t>BRAUTMACNOR8</t>
  </si>
  <si>
    <t>BBG000QVB1P0</t>
  </si>
  <si>
    <t>B6565S7</t>
  </si>
  <si>
    <t>EQ0000000010235589</t>
  </si>
  <si>
    <t>Autometal SA</t>
  </si>
  <si>
    <t>Auto Components</t>
  </si>
  <si>
    <t>Automobiles &amp; Components</t>
  </si>
  <si>
    <t>Auto Parts &amp; Equipment</t>
  </si>
  <si>
    <t>Automotive</t>
  </si>
  <si>
    <t>Auto Parts</t>
  </si>
  <si>
    <t>AZUL US</t>
  </si>
  <si>
    <t>AZUL</t>
  </si>
  <si>
    <t>US05501U1060</t>
  </si>
  <si>
    <t>BBG007NH4TT2</t>
  </si>
  <si>
    <t>BDCT500</t>
  </si>
  <si>
    <t>EQ0000000039674982</t>
  </si>
  <si>
    <t>Azul SA</t>
  </si>
  <si>
    <t>Airlines</t>
  </si>
  <si>
    <t>Passenger Transportation</t>
  </si>
  <si>
    <t>AZUL4 BZ</t>
  </si>
  <si>
    <t>AZUL4</t>
  </si>
  <si>
    <t>BRAZULACNPR4</t>
  </si>
  <si>
    <t>BBG004MHNBC6</t>
  </si>
  <si>
    <t>BD97PR4</t>
  </si>
  <si>
    <t>EQ0000000030340887</t>
  </si>
  <si>
    <t>AZULBZ 5 ⅞ 10/26/24</t>
  </si>
  <si>
    <t>AZULBZ</t>
  </si>
  <si>
    <t>USU0551UAA17</t>
  </si>
  <si>
    <t>BBG00J03WV07</t>
  </si>
  <si>
    <t>BZ7M241</t>
  </si>
  <si>
    <t>COAP6641355</t>
  </si>
  <si>
    <t>AZUL INVESTMENTS LLP</t>
  </si>
  <si>
    <t>Azul Investments LLP</t>
  </si>
  <si>
    <t>US05502FAA66</t>
  </si>
  <si>
    <t>BBG00J03WQZ0</t>
  </si>
  <si>
    <t>BD5ZQ80</t>
  </si>
  <si>
    <t>COAP6641215</t>
  </si>
  <si>
    <t>BTOW3 BZ</t>
  </si>
  <si>
    <t>BTOW3</t>
  </si>
  <si>
    <t>BRBTOWACNOR8</t>
  </si>
  <si>
    <t>BBG000BP7BR0</t>
  </si>
  <si>
    <t>B1LH3Y1</t>
  </si>
  <si>
    <t>EQ0000000006911696</t>
  </si>
  <si>
    <t>B2W Cia Digital</t>
  </si>
  <si>
    <t>B3SA3 BZ</t>
  </si>
  <si>
    <t>B3SA3</t>
  </si>
  <si>
    <t>BRB3SAACNOR6</t>
  </si>
  <si>
    <t>BBG000FYRGX7</t>
  </si>
  <si>
    <t>BG36ZK1</t>
  </si>
  <si>
    <t>EQ0000000006240309</t>
  </si>
  <si>
    <t>B3 SA - Brasil Bolsa Balcao</t>
  </si>
  <si>
    <t>1225323D BZ</t>
  </si>
  <si>
    <t>1225323D</t>
  </si>
  <si>
    <t>BRABCBD05PR0</t>
  </si>
  <si>
    <t>BBG006R5YS60</t>
  </si>
  <si>
    <t>BNG6Y88</t>
  </si>
  <si>
    <t>EQ0000000036160107</t>
  </si>
  <si>
    <t>Banco ABC Brasil SA</t>
  </si>
  <si>
    <t>Right</t>
  </si>
  <si>
    <t>1292818D BZ</t>
  </si>
  <si>
    <t>1292818D</t>
  </si>
  <si>
    <t>BRABCBR07PR6</t>
  </si>
  <si>
    <t>BBG007TBZP13</t>
  </si>
  <si>
    <t>BV0MCG2</t>
  </si>
  <si>
    <t>EQ0000000040241585</t>
  </si>
  <si>
    <t>Receipt</t>
  </si>
  <si>
    <t>1522232D BZ</t>
  </si>
  <si>
    <t>1522232D</t>
  </si>
  <si>
    <t>BRABCBR11PR8</t>
  </si>
  <si>
    <t>BBG00FNB6QD8</t>
  </si>
  <si>
    <t>BD30TG6</t>
  </si>
  <si>
    <t>EQ0000000054003828</t>
  </si>
  <si>
    <t>1567743D BZ</t>
  </si>
  <si>
    <t>1567743D</t>
  </si>
  <si>
    <t>BRABCBR12PR6</t>
  </si>
  <si>
    <t>BBG00H2N53D3</t>
  </si>
  <si>
    <t>BYVY235</t>
  </si>
  <si>
    <t>EQ0000000057792714</t>
  </si>
  <si>
    <t>1631785D BZ</t>
  </si>
  <si>
    <t>1631785D</t>
  </si>
  <si>
    <t>BRABCBD12PR6</t>
  </si>
  <si>
    <t>BBG00JN4G3D6</t>
  </si>
  <si>
    <t>BDRJQW4</t>
  </si>
  <si>
    <t>EQ0000000061755978</t>
  </si>
  <si>
    <t>1687165D BZ</t>
  </si>
  <si>
    <t>1687165D</t>
  </si>
  <si>
    <t>BRABCBD13PR4</t>
  </si>
  <si>
    <t>BBG00LBKTPV5</t>
  </si>
  <si>
    <t>BDDR1P0</t>
  </si>
  <si>
    <t>EQ0000000066097190</t>
  </si>
  <si>
    <t>ABCB4 BZ</t>
  </si>
  <si>
    <t>ABCB4</t>
  </si>
  <si>
    <t>BRABCBACNPR4</t>
  </si>
  <si>
    <t>BBG000QJ56H2</t>
  </si>
  <si>
    <t>B23DMP8</t>
  </si>
  <si>
    <t>EQ0000000003718798</t>
  </si>
  <si>
    <t>ABCBBZ 7 ⅞ 04/08/20</t>
  </si>
  <si>
    <t>ABCBBZ</t>
  </si>
  <si>
    <t>USP0763MBW03</t>
  </si>
  <si>
    <t>BBG0000FK832</t>
  </si>
  <si>
    <t>B58G5X2</t>
  </si>
  <si>
    <t>COEI2084396</t>
  </si>
  <si>
    <t>BANCO ABC-BRASIL SA</t>
  </si>
  <si>
    <t>BCOBMG 8 ⅞ 08/05/20</t>
  </si>
  <si>
    <t>BCOBMG</t>
  </si>
  <si>
    <t>USP07785AE11</t>
  </si>
  <si>
    <t>BBG0000MX691</t>
  </si>
  <si>
    <t>B52FR06</t>
  </si>
  <si>
    <t>COEI3405186</t>
  </si>
  <si>
    <t>Banco BMG SA</t>
  </si>
  <si>
    <t>BANCO BMG SA</t>
  </si>
  <si>
    <t>BCOBMG 9.95 11/05/19</t>
  </si>
  <si>
    <t>USP07785AD38</t>
  </si>
  <si>
    <t>BBG0000N8134</t>
  </si>
  <si>
    <t>B5BFVV6</t>
  </si>
  <si>
    <t>COEI0314886</t>
  </si>
  <si>
    <t>BANCO BMG S.A.</t>
  </si>
  <si>
    <t>BONSUC 9 ¼ 11/03/20</t>
  </si>
  <si>
    <t>BONSUC</t>
  </si>
  <si>
    <t>USP07041AA72</t>
  </si>
  <si>
    <t>BBG001874106</t>
  </si>
  <si>
    <t>B58DHP9</t>
  </si>
  <si>
    <t>COEI4518656</t>
  </si>
  <si>
    <t>Banco Bonsucesso SA</t>
  </si>
  <si>
    <t>BANCO BONSUCESSO SA</t>
  </si>
  <si>
    <t>Banco BS2 SA</t>
  </si>
  <si>
    <t>BBD US</t>
  </si>
  <si>
    <t>BBD</t>
  </si>
  <si>
    <t>US0594603039</t>
  </si>
  <si>
    <t>BBG000BS6WW3</t>
  </si>
  <si>
    <t>B00FSK0</t>
  </si>
  <si>
    <t>EQ0013610800009000</t>
  </si>
  <si>
    <t>Banco Bradesco SA</t>
  </si>
  <si>
    <t>BBDC2 BZ</t>
  </si>
  <si>
    <t>BBDC2</t>
  </si>
  <si>
    <t>BRBBDCD13PR8</t>
  </si>
  <si>
    <t>BBG00BGLVNB4</t>
  </si>
  <si>
    <t>BDDWN60</t>
  </si>
  <si>
    <t>EQ0000000046311115</t>
  </si>
  <si>
    <t>BBDC3 BZ</t>
  </si>
  <si>
    <t>BBDC3</t>
  </si>
  <si>
    <t>BRBBDCACNOR1</t>
  </si>
  <si>
    <t>BBG000BBKMW6</t>
  </si>
  <si>
    <t>B00FM86</t>
  </si>
  <si>
    <t>EQ0000000000310757</t>
  </si>
  <si>
    <t>BBDC4 BZ</t>
  </si>
  <si>
    <t>BBDC4</t>
  </si>
  <si>
    <t>BRBBDCACNPR8</t>
  </si>
  <si>
    <t>BBG000BBKQT1</t>
  </si>
  <si>
    <t>B00FM53</t>
  </si>
  <si>
    <t>EQ0000000001168509</t>
  </si>
  <si>
    <t>BRADES 5 ¾ 03/01/22</t>
  </si>
  <si>
    <t>BRADES</t>
  </si>
  <si>
    <t>USG0732RAG32</t>
  </si>
  <si>
    <t>BBG002PR4W30</t>
  </si>
  <si>
    <t>B6YWH68</t>
  </si>
  <si>
    <t>COEJ0423800</t>
  </si>
  <si>
    <t>BANCO BRADESCO (CAYMAN)</t>
  </si>
  <si>
    <t>Banco Bradesco SA/Cayman Islands</t>
  </si>
  <si>
    <t>BRADES 5.9 01/16/21</t>
  </si>
  <si>
    <t>USG0732RAF58</t>
  </si>
  <si>
    <t>BBG0014KPNJ0</t>
  </si>
  <si>
    <t>B57H150</t>
  </si>
  <si>
    <t>COEI3508005</t>
  </si>
  <si>
    <t>BRADES 6 ¾ 09/29/19</t>
  </si>
  <si>
    <t>USG08010BH52</t>
  </si>
  <si>
    <t>BBG0000MT990</t>
  </si>
  <si>
    <t>B4R1VV1</t>
  </si>
  <si>
    <t>COEH9864982</t>
  </si>
  <si>
    <t>1631790D BZ</t>
  </si>
  <si>
    <t>1631790D</t>
  </si>
  <si>
    <t>BRABCBR13PR4</t>
  </si>
  <si>
    <t>BBG00JN4G550</t>
  </si>
  <si>
    <t>BDRJQY6</t>
  </si>
  <si>
    <t>EQ0000000061756002</t>
  </si>
  <si>
    <t>Banco Brasil</t>
  </si>
  <si>
    <t>BBTG11 BZ</t>
  </si>
  <si>
    <t>BBTG11</t>
  </si>
  <si>
    <t>BRBBTGUNT007</t>
  </si>
  <si>
    <t>BBG000Q2WQ49</t>
  </si>
  <si>
    <t>B7MBV73</t>
  </si>
  <si>
    <t>EQ0000000002511657</t>
  </si>
  <si>
    <t>Banco BTG Pactual SA</t>
  </si>
  <si>
    <t>BTG Pactual Group</t>
  </si>
  <si>
    <t>Diversified Capital Markets</t>
  </si>
  <si>
    <t>Institutional Brokerage</t>
  </si>
  <si>
    <t>BPAC11 BZ</t>
  </si>
  <si>
    <t>BPAC11</t>
  </si>
  <si>
    <t>BRBPACUNT006</t>
  </si>
  <si>
    <t>BBG00FZW5NH3</t>
  </si>
  <si>
    <t>BZBZVC7</t>
  </si>
  <si>
    <t>EQ0000000055023939</t>
  </si>
  <si>
    <t>BTGPBZ 4 01/16/20</t>
  </si>
  <si>
    <t>BTGPBZ</t>
  </si>
  <si>
    <t>US05971BAB53</t>
  </si>
  <si>
    <t>BBG003TDXNL3</t>
  </si>
  <si>
    <t>B98C1L8</t>
  </si>
  <si>
    <t>COEJ5098664</t>
  </si>
  <si>
    <t>BANCO BTG PACTUAL/CAYMAN</t>
  </si>
  <si>
    <t>Banco BTG Pactual SA/Cayman Islands</t>
  </si>
  <si>
    <t>BTGPBZ 5 ½ 01/31/23</t>
  </si>
  <si>
    <t>US05971BAD10</t>
  </si>
  <si>
    <t>BBG00JFF4JC9</t>
  </si>
  <si>
    <t>BF4HVG4</t>
  </si>
  <si>
    <t>COAQ3403468</t>
  </si>
  <si>
    <t>BTGPBZ 5 ¾ 09/28/22</t>
  </si>
  <si>
    <t>USP07790AD31</t>
  </si>
  <si>
    <t>BBG003DNKWR6</t>
  </si>
  <si>
    <t>B5MMB38</t>
  </si>
  <si>
    <t>COEJ3769357</t>
  </si>
  <si>
    <t>BTGPBZ 7 ¾ 02/15/29</t>
  </si>
  <si>
    <t>USP07790AE14</t>
  </si>
  <si>
    <t>BBG00N9ZKBK3</t>
  </si>
  <si>
    <t>BJ2WB81</t>
  </si>
  <si>
    <t>COAX1774725</t>
  </si>
  <si>
    <t>BTGPBZ 8 ¾ PERP</t>
  </si>
  <si>
    <t>USP0779LAA37</t>
  </si>
  <si>
    <t>BBG0073Y42C4</t>
  </si>
  <si>
    <t>BQT3W61</t>
  </si>
  <si>
    <t>COEK4900909</t>
  </si>
  <si>
    <t>CZRSBZ 8 ¼ 01/20/16</t>
  </si>
  <si>
    <t>CZRSBZ</t>
  </si>
  <si>
    <t>US05955XAB73</t>
  </si>
  <si>
    <t>BBG001D9MS70</t>
  </si>
  <si>
    <t>B3S31B9</t>
  </si>
  <si>
    <t>COEI5379744</t>
  </si>
  <si>
    <t>Banco Cruzeiro do Sul SA</t>
  </si>
  <si>
    <t>BANCO CRUZEIRO DO SUL SA</t>
  </si>
  <si>
    <t>Banco Cruzeiro do Sul SA/Brazil</t>
  </si>
  <si>
    <t>CZRSBZ 8 ⅞ 09/22/20</t>
  </si>
  <si>
    <t>USP09133BF89</t>
  </si>
  <si>
    <t>BBG00163ZLN4</t>
  </si>
  <si>
    <t>B3P2P39</t>
  </si>
  <si>
    <t>COEI4079758</t>
  </si>
  <si>
    <t>DAYC4 BZ</t>
  </si>
  <si>
    <t>DAYC4</t>
  </si>
  <si>
    <t>BRDAYCACNPR2</t>
  </si>
  <si>
    <t>BBG000HNT9N4</t>
  </si>
  <si>
    <t>B1Z2WS9</t>
  </si>
  <si>
    <t>EQ0000000003618921</t>
  </si>
  <si>
    <t>Banco Daycoval SA</t>
  </si>
  <si>
    <t>DAYCOV 5 ¾ 03/19/19</t>
  </si>
  <si>
    <t>DAYCOV</t>
  </si>
  <si>
    <t>XS1046809171</t>
  </si>
  <si>
    <t>BBG00658BVB0</t>
  </si>
  <si>
    <t>BKSZY82</t>
  </si>
  <si>
    <t>COEK1271023</t>
  </si>
  <si>
    <t>BANCO DAYCOVAL SA</t>
  </si>
  <si>
    <t>BBAS3 BZ</t>
  </si>
  <si>
    <t>BBAS3</t>
  </si>
  <si>
    <t>BRBBASACNOR3</t>
  </si>
  <si>
    <t>BBG000BG5VC4</t>
  </si>
  <si>
    <t>EQ0015976000001002</t>
  </si>
  <si>
    <t>Banco do Brasil SA</t>
  </si>
  <si>
    <t xml:space="preserve"> BANCO BRASIL 23ENE2017 </t>
  </si>
  <si>
    <t>BANBRA</t>
  </si>
  <si>
    <t>US05958AAF57</t>
  </si>
  <si>
    <t>BBG00286H923</t>
  </si>
  <si>
    <t>B73KJ20</t>
  </si>
  <si>
    <t>COEI8812055</t>
  </si>
  <si>
    <t>BANCO DO BRASIL (CAYMAN)</t>
  </si>
  <si>
    <t>Banco do Brasil SA/Cayman</t>
  </si>
  <si>
    <t>BANBRA 3 ⅞ 10/10/22</t>
  </si>
  <si>
    <t>US05958AAJ79</t>
  </si>
  <si>
    <t>BBG003G3S4L7</t>
  </si>
  <si>
    <t>B8KYVC6</t>
  </si>
  <si>
    <t>COEJ3899519</t>
  </si>
  <si>
    <t>BANBRA 4 ⅝ 01/15/25</t>
  </si>
  <si>
    <t>USP3772WAH53</t>
  </si>
  <si>
    <t>BBG00HYXPLB6</t>
  </si>
  <si>
    <t>BF2JLF1</t>
  </si>
  <si>
    <t>COAP5608447</t>
  </si>
  <si>
    <t>BANBRA 4 ¾ 03/20/24</t>
  </si>
  <si>
    <t>USP1R027AA25</t>
  </si>
  <si>
    <t>BBG00NL24B48</t>
  </si>
  <si>
    <t>BJH4TK0</t>
  </si>
  <si>
    <t>COAX6680901</t>
  </si>
  <si>
    <t>BANBRA 4 ⅞ 04/19/23</t>
  </si>
  <si>
    <t>USP3772WAJ10</t>
  </si>
  <si>
    <t>BBG00KL6FZG7</t>
  </si>
  <si>
    <t>BFX2LX7</t>
  </si>
  <si>
    <t>COAS2094140</t>
  </si>
  <si>
    <t>BANBRA 5 ⅜ 01/15/21</t>
  </si>
  <si>
    <t>USP3772WAB83</t>
  </si>
  <si>
    <t>BBG0016WLDY1</t>
  </si>
  <si>
    <t>B4P6KL1</t>
  </si>
  <si>
    <t>COEI4208571</t>
  </si>
  <si>
    <t>BANBRA 5 ⅞ 01/19/23</t>
  </si>
  <si>
    <t>USP3772WAE23</t>
  </si>
  <si>
    <t>BBG0033P46R7</t>
  </si>
  <si>
    <t>B7F7LK1</t>
  </si>
  <si>
    <t>COEJ2379398</t>
  </si>
  <si>
    <t>BANBRA 5 ⅞ 01/26/22</t>
  </si>
  <si>
    <t>USG07402DN01</t>
  </si>
  <si>
    <t>BBG001PPR6B9</t>
  </si>
  <si>
    <t>B40BKV1</t>
  </si>
  <si>
    <t>COEI6865386</t>
  </si>
  <si>
    <t>BANBRA 6 01/22/20</t>
  </si>
  <si>
    <t>US05957PAR73</t>
  </si>
  <si>
    <t>BBG0000GCY96</t>
  </si>
  <si>
    <t>B3N26S3</t>
  </si>
  <si>
    <t>COEI1131628</t>
  </si>
  <si>
    <t>BANBRA 6 ¼ PERP</t>
  </si>
  <si>
    <t>USG07402DP58</t>
  </si>
  <si>
    <t>BBG0042N8SK6</t>
  </si>
  <si>
    <t>B949B13</t>
  </si>
  <si>
    <t>COEJ5310291</t>
  </si>
  <si>
    <t>BANBRA 8 ½ PERP</t>
  </si>
  <si>
    <t>USP3772WAA01</t>
  </si>
  <si>
    <t>BBG0000KD214</t>
  </si>
  <si>
    <t>B512BN9</t>
  </si>
  <si>
    <t>COEI0106290</t>
  </si>
  <si>
    <t>BANBRA 9 ¼ PERP</t>
  </si>
  <si>
    <t>USP3772WAC66</t>
  </si>
  <si>
    <t>BBG002DKWC77</t>
  </si>
  <si>
    <t>B7LTHZ8</t>
  </si>
  <si>
    <t>COEI9606944</t>
  </si>
  <si>
    <t>BANBRA 9 PERP</t>
  </si>
  <si>
    <t>USP3772WAF97</t>
  </si>
  <si>
    <t>BBG006MM4XN1</t>
  </si>
  <si>
    <t>BNBL2B7</t>
  </si>
  <si>
    <t>COEK3302180</t>
  </si>
  <si>
    <t>BRSR6 BZ</t>
  </si>
  <si>
    <t>BRSR6</t>
  </si>
  <si>
    <t>BRBRSRACNPB4</t>
  </si>
  <si>
    <t>BBG000QJ32T0</t>
  </si>
  <si>
    <t>B23F8S9</t>
  </si>
  <si>
    <t>EQ0000000003714777</t>
  </si>
  <si>
    <t>Banco do Estado do Rio Grande</t>
  </si>
  <si>
    <t>Banrisul</t>
  </si>
  <si>
    <t>Banco do Estado do Rio Grande do Sul SA</t>
  </si>
  <si>
    <t>BRSRBZ 7 ⅜ 02/02/22</t>
  </si>
  <si>
    <t>BRSRBZ</t>
  </si>
  <si>
    <t>USP12445AA33</t>
  </si>
  <si>
    <t>BBG002GB1GV2</t>
  </si>
  <si>
    <t>B7BW5C0</t>
  </si>
  <si>
    <t>COEJ0029565</t>
  </si>
  <si>
    <t>BANCO EST RIO GRANDE SUL</t>
  </si>
  <si>
    <t>BIDI4 BZ</t>
  </si>
  <si>
    <t>BIDI4</t>
  </si>
  <si>
    <t>BRBIDIACNPR0</t>
  </si>
  <si>
    <t>BBG001KWTFS9</t>
  </si>
  <si>
    <t>BD8ZFB3</t>
  </si>
  <si>
    <t>EQ0000000017002309</t>
  </si>
  <si>
    <t>Banco Inter SA</t>
  </si>
  <si>
    <t>BMEBMZ 9 ⅝ 07/16/20</t>
  </si>
  <si>
    <t>BMEBMZ</t>
  </si>
  <si>
    <t>USP1400AAA27</t>
  </si>
  <si>
    <t>BBG0000H86J9</t>
  </si>
  <si>
    <t>B45K4W2</t>
  </si>
  <si>
    <t>COEI3209596</t>
  </si>
  <si>
    <t>Banco Mercantil do Brasil SA</t>
  </si>
  <si>
    <t>BANCO MERCANT DO BRASIL</t>
  </si>
  <si>
    <t>BICBBZ 8 ½ 04/27/20</t>
  </si>
  <si>
    <t>BICBBZ</t>
  </si>
  <si>
    <t>USP1337QAT42</t>
  </si>
  <si>
    <t>BBG0000RT301</t>
  </si>
  <si>
    <t>B6809Z1</t>
  </si>
  <si>
    <t>COEI2302053</t>
  </si>
  <si>
    <t>Banco Multiplo SA</t>
  </si>
  <si>
    <t>CCB BANCO INDUSTR E COMR</t>
  </si>
  <si>
    <t>China Construction Bank Brasil Banco Multiplo SA</t>
  </si>
  <si>
    <t>BNDES 4 ¾ 05/09/24</t>
  </si>
  <si>
    <t>BNDES</t>
  </si>
  <si>
    <t>USP14486AM92</t>
  </si>
  <si>
    <t>BBG00GM45ZM4</t>
  </si>
  <si>
    <t>BDGKSY4</t>
  </si>
  <si>
    <t>COAN4266333</t>
  </si>
  <si>
    <t>Banco Nacional de Desenvolvime</t>
  </si>
  <si>
    <t>BANCO NAC DE DESEN ECONO</t>
  </si>
  <si>
    <t>Banco Nacional de Desenvolvimento Economico e Social</t>
  </si>
  <si>
    <t>Government Development Banks</t>
  </si>
  <si>
    <t>BPAN4 BZ</t>
  </si>
  <si>
    <t>BPAN4</t>
  </si>
  <si>
    <t>BRBPANACNPR1</t>
  </si>
  <si>
    <t>BBG000RYJY28</t>
  </si>
  <si>
    <t>BPY3V40</t>
  </si>
  <si>
    <t>EQ0000000004975889</t>
  </si>
  <si>
    <t>Banco Pan SA</t>
  </si>
  <si>
    <t>BCOPAN 8 ½ 04/23/20</t>
  </si>
  <si>
    <t>BCOPAN</t>
  </si>
  <si>
    <t>USP14996AG02</t>
  </si>
  <si>
    <t>BBG0000LZMN0</t>
  </si>
  <si>
    <t>B67MSG2</t>
  </si>
  <si>
    <t>COEI2286843</t>
  </si>
  <si>
    <t>BANCO PAN SA</t>
  </si>
  <si>
    <t>PINE4 BZ</t>
  </si>
  <si>
    <t>PINE4</t>
  </si>
  <si>
    <t>BRPINEACNPR8</t>
  </si>
  <si>
    <t>BBG000R51XK2</t>
  </si>
  <si>
    <t>B1VK146</t>
  </si>
  <si>
    <t>EQ0000000003353770</t>
  </si>
  <si>
    <t>Banco Pine SA</t>
  </si>
  <si>
    <t>BANSAF 4 ⅛ 02/08/23</t>
  </si>
  <si>
    <t>BANSAF</t>
  </si>
  <si>
    <t>US05964TAQ22</t>
  </si>
  <si>
    <t>BBG00JYGW125</t>
  </si>
  <si>
    <t>BYWDSW2</t>
  </si>
  <si>
    <t>COAR0654418</t>
  </si>
  <si>
    <t>Banco Safra SA</t>
  </si>
  <si>
    <t>BANCO SAFRA SA (CI)</t>
  </si>
  <si>
    <t>Banco Safra SA/Cayman Islands</t>
  </si>
  <si>
    <t>BANSAF 6 ¾ 01/27/21</t>
  </si>
  <si>
    <t>USP1507FAA32</t>
  </si>
  <si>
    <t>BBG001DP8VJ0</t>
  </si>
  <si>
    <t>B45Z2V2</t>
  </si>
  <si>
    <t>COEI5476219</t>
  </si>
  <si>
    <t>BANCO SAFRA SA (LUX)</t>
  </si>
  <si>
    <t>Banco Safra SA/Luxembourg</t>
  </si>
  <si>
    <t>SANB11 BZ</t>
  </si>
  <si>
    <t>SANB11</t>
  </si>
  <si>
    <t>BRSANBCDAM13</t>
  </si>
  <si>
    <t>BBG000QP1F00</t>
  </si>
  <si>
    <t>B4V5RY4</t>
  </si>
  <si>
    <t>EQ0000000008789632</t>
  </si>
  <si>
    <t>Banco Santander Brasil SA</t>
  </si>
  <si>
    <t>BANVOR 6 ¼ 05/16/16</t>
  </si>
  <si>
    <t>BANVOR</t>
  </si>
  <si>
    <t>XS0626896178</t>
  </si>
  <si>
    <t>BBG001P8F6X6</t>
  </si>
  <si>
    <t>B4R9K52</t>
  </si>
  <si>
    <t>COEI6727131</t>
  </si>
  <si>
    <t>Banco Votorantim SA</t>
  </si>
  <si>
    <t>BANCO VOTORANTIM</t>
  </si>
  <si>
    <t>BANVOR 7 ⅜ 01/21/20</t>
  </si>
  <si>
    <t>USP1516SFE11</t>
  </si>
  <si>
    <t>BBG0000DNRR6</t>
  </si>
  <si>
    <t>B5LMXZ5</t>
  </si>
  <si>
    <t>COEI1086293</t>
  </si>
  <si>
    <t>BANVOR 8 ¼ PERP</t>
  </si>
  <si>
    <t>USP1516SFH42</t>
  </si>
  <si>
    <t>BBG00J9YRH34</t>
  </si>
  <si>
    <t>BF4BJ73</t>
  </si>
  <si>
    <t>COAQ1070251</t>
  </si>
  <si>
    <t>BBSE3 BZ</t>
  </si>
  <si>
    <t>BBSE3</t>
  </si>
  <si>
    <t>BRBBSEACNOR5</t>
  </si>
  <si>
    <t>BBG004DK6P91</t>
  </si>
  <si>
    <t>B9N3SQ0</t>
  </si>
  <si>
    <t>EQ0000000029547895</t>
  </si>
  <si>
    <t>BB Seguridade Participacoes SA</t>
  </si>
  <si>
    <t>Multi-line Insurance</t>
  </si>
  <si>
    <t>Insurance Services &amp; Other</t>
  </si>
  <si>
    <t>BHGR3 BZ</t>
  </si>
  <si>
    <t>BHGR3</t>
  </si>
  <si>
    <t>BRBHGRACNOR9</t>
  </si>
  <si>
    <t>BBG000RG1XV6</t>
  </si>
  <si>
    <t>B23CS02</t>
  </si>
  <si>
    <t>EQ0000000003548123</t>
  </si>
  <si>
    <t>BHG SA - Brazil Hospitality Gr</t>
  </si>
  <si>
    <t>BHG SA - Brazil Hospitality Group</t>
  </si>
  <si>
    <t>Hotels, Resorts &amp; Cruise Lines</t>
  </si>
  <si>
    <t>Lodging</t>
  </si>
  <si>
    <t>GBIO33 BZ</t>
  </si>
  <si>
    <t>GBIO33</t>
  </si>
  <si>
    <t>BRGBIOBDR008</t>
  </si>
  <si>
    <t>BBG00H4330J7</t>
  </si>
  <si>
    <t>BDFFLP2</t>
  </si>
  <si>
    <t>EQ0000000057962650</t>
  </si>
  <si>
    <t>Biotoscana Investments SA</t>
  </si>
  <si>
    <t>BDR</t>
  </si>
  <si>
    <t>Biotechnology</t>
  </si>
  <si>
    <t>Pharmaceuticals, Biotechnology</t>
  </si>
  <si>
    <t>Biotech &amp; Pharma</t>
  </si>
  <si>
    <t>Specialty Pharma</t>
  </si>
  <si>
    <t>BKBR3 BZ</t>
  </si>
  <si>
    <t>BKBR3</t>
  </si>
  <si>
    <t>BRBKBRACNOR4</t>
  </si>
  <si>
    <t>BBG007LNZ7H8</t>
  </si>
  <si>
    <t>BFB3ZZ2</t>
  </si>
  <si>
    <t>EQ0000000039388126</t>
  </si>
  <si>
    <t>BK Brasil Operacao e Assessori</t>
  </si>
  <si>
    <t>BK Brasil Operacao e Assessoria a Restaurantes SA</t>
  </si>
  <si>
    <t>BVMFBZ 5 ½ 07/16/20</t>
  </si>
  <si>
    <t>BVMFBZ</t>
  </si>
  <si>
    <t>USP1728MAA10</t>
  </si>
  <si>
    <t>BBG0000H9957</t>
  </si>
  <si>
    <t>B3W2HR0</t>
  </si>
  <si>
    <t>COEI3210958</t>
  </si>
  <si>
    <t>BM&amp;FBovespa SA</t>
  </si>
  <si>
    <t>B3 SA-BRASIL BOLSA BALCA</t>
  </si>
  <si>
    <t>BRML3 BZ</t>
  </si>
  <si>
    <t>BRML3</t>
  </si>
  <si>
    <t>BRBRMLACNOR9</t>
  </si>
  <si>
    <t>BBG000QS9TN1</t>
  </si>
  <si>
    <t>B1RYG58</t>
  </si>
  <si>
    <t>EQ0000000058614447</t>
  </si>
  <si>
    <t>BR Malls Participacoes SA</t>
  </si>
  <si>
    <t>BRMLBZ 8 ½ PERP</t>
  </si>
  <si>
    <t>BRMLBZ</t>
  </si>
  <si>
    <t>USG1593PAB43</t>
  </si>
  <si>
    <t>BBG001DCS1Z5</t>
  </si>
  <si>
    <t>B3X9CY2</t>
  </si>
  <si>
    <t>COEI5398033</t>
  </si>
  <si>
    <t>BR MALLS INTL FINANCE</t>
  </si>
  <si>
    <t>BR Malls International Finance Ltd</t>
  </si>
  <si>
    <t>BRPR3 BZ</t>
  </si>
  <si>
    <t>BRPR3</t>
  </si>
  <si>
    <t>BRBRPRACNOR9</t>
  </si>
  <si>
    <t>BBG000H524F2</t>
  </si>
  <si>
    <t>B1FLW42</t>
  </si>
  <si>
    <t>EQ0000000027627821</t>
  </si>
  <si>
    <t>BR Properties SA</t>
  </si>
  <si>
    <t>BRAP4 BZ</t>
  </si>
  <si>
    <t>BRAP4</t>
  </si>
  <si>
    <t>BRBRAPACNPR2</t>
  </si>
  <si>
    <t>BBG000C25R24</t>
  </si>
  <si>
    <t>B01SCS4</t>
  </si>
  <si>
    <t>EQ0000000030468511</t>
  </si>
  <si>
    <t>Bradespar SA</t>
  </si>
  <si>
    <t>Asset Management</t>
  </si>
  <si>
    <t>Investment Companies</t>
  </si>
  <si>
    <t>BBRK3 BZ</t>
  </si>
  <si>
    <t>BBRK3</t>
  </si>
  <si>
    <t>BRBBRKACNOR4</t>
  </si>
  <si>
    <t>BBG000SW8L85</t>
  </si>
  <si>
    <t>B28XFX2</t>
  </si>
  <si>
    <t>EQ0000000044169359</t>
  </si>
  <si>
    <t>Brasil Brokers Participacoes SA</t>
  </si>
  <si>
    <t>Brasil Brokers Participacoes S</t>
  </si>
  <si>
    <t>Real Estate Services</t>
  </si>
  <si>
    <t>BPHA3 BZ</t>
  </si>
  <si>
    <t>BRZPF</t>
  </si>
  <si>
    <t>BRBPHAACNOR6</t>
  </si>
  <si>
    <t>BBG0045ZSFJ4</t>
  </si>
  <si>
    <t>B99P0H5</t>
  </si>
  <si>
    <t>EQ0000000028800462</t>
  </si>
  <si>
    <t>Brasil Pharma SA</t>
  </si>
  <si>
    <t>Drug Retail</t>
  </si>
  <si>
    <t>AGRO3 BZ</t>
  </si>
  <si>
    <t>AGRO3</t>
  </si>
  <si>
    <t>BRAGROACNOR7</t>
  </si>
  <si>
    <t>BBG000P1P859</t>
  </si>
  <si>
    <t>B1428Z9</t>
  </si>
  <si>
    <t>EQ0000000003394322</t>
  </si>
  <si>
    <t>BrasilAgro - Co Brasileira de Propriedades Agricolas</t>
  </si>
  <si>
    <t>BrasilAgro - Co Brasileira de</t>
  </si>
  <si>
    <t>BRKM5 BZ</t>
  </si>
  <si>
    <t>BRKM5</t>
  </si>
  <si>
    <t>BRBRKMACNPA4</t>
  </si>
  <si>
    <t>BBG000BSD386</t>
  </si>
  <si>
    <t>B0774N4</t>
  </si>
  <si>
    <t>EQ0000000001168561</t>
  </si>
  <si>
    <t>Braskem SA</t>
  </si>
  <si>
    <t>BRASKM 3 ½ 01/10/23</t>
  </si>
  <si>
    <t>BRASKM</t>
  </si>
  <si>
    <t>USN15516AA01</t>
  </si>
  <si>
    <t>BBG00HWFKXD4</t>
  </si>
  <si>
    <t>BF8F766</t>
  </si>
  <si>
    <t>COAP4280784</t>
  </si>
  <si>
    <t>BRASKEM NETHERLANDS</t>
  </si>
  <si>
    <t>Braskem Netherlands Finance BV</t>
  </si>
  <si>
    <t>BRASKM 4 ½ 01/10/28</t>
  </si>
  <si>
    <t>USN15516AB83</t>
  </si>
  <si>
    <t>BBG00HWFN5T5</t>
  </si>
  <si>
    <t>BF8F6P8</t>
  </si>
  <si>
    <t>COAP4289843</t>
  </si>
  <si>
    <t>BRASKM 5 ⅜ 05/02/22</t>
  </si>
  <si>
    <t>USG1315RAG68</t>
  </si>
  <si>
    <t>BBG002Y7G335</t>
  </si>
  <si>
    <t>B84CKD0</t>
  </si>
  <si>
    <t>COEJ1529167</t>
  </si>
  <si>
    <t>BRASKEM FINANCE LTD</t>
  </si>
  <si>
    <t>Braskem Finance Ltd</t>
  </si>
  <si>
    <t>BRASKM 5 ¾ 04/15/21</t>
  </si>
  <si>
    <t>USG1315RAD38</t>
  </si>
  <si>
    <t>BBG001M6X743</t>
  </si>
  <si>
    <t>B63JWW1</t>
  </si>
  <si>
    <t>COEI6376244</t>
  </si>
  <si>
    <t>BRASKM 6.45 02/03/24</t>
  </si>
  <si>
    <t>US10553YAF25</t>
  </si>
  <si>
    <t>BBG005VJN6F7</t>
  </si>
  <si>
    <t>BJ4QPZ6</t>
  </si>
  <si>
    <t>COEK0324393</t>
  </si>
  <si>
    <t>BRASKM 7 05/07/20</t>
  </si>
  <si>
    <t>USG1315RAB71</t>
  </si>
  <si>
    <t>BBG0000SX9H3</t>
  </si>
  <si>
    <t>B46CWX4</t>
  </si>
  <si>
    <t>COEI2418909</t>
  </si>
  <si>
    <t>BRASKM 7 ⅛ 07/22/41</t>
  </si>
  <si>
    <t>USU1065PAA94</t>
  </si>
  <si>
    <t>BBG001XT6TK5</t>
  </si>
  <si>
    <t>B4YZG44</t>
  </si>
  <si>
    <t>COEI7570142</t>
  </si>
  <si>
    <t>BRASKEM AMERICA FINANCE</t>
  </si>
  <si>
    <t>Braskem America Finance Co</t>
  </si>
  <si>
    <t>BRASKM 7 ⅜ PERP</t>
  </si>
  <si>
    <t>USG1315RAC54</t>
  </si>
  <si>
    <t>BBG0016VDSF0</t>
  </si>
  <si>
    <t>B45X8R4</t>
  </si>
  <si>
    <t>COEI4193104</t>
  </si>
  <si>
    <t xml:space="preserve"> Rep. of Brazil 15ENE2018 (Brazil "A") </t>
  </si>
  <si>
    <t>BRAZIL</t>
  </si>
  <si>
    <t>US105756BH29</t>
  </si>
  <si>
    <t>BBG0000B6M09</t>
  </si>
  <si>
    <t>B0FHTT7</t>
  </si>
  <si>
    <t>COEF0333114</t>
  </si>
  <si>
    <t>Brazilian Government</t>
  </si>
  <si>
    <t>FED REPUBLIC OF BRAZIL</t>
  </si>
  <si>
    <t>Brazilian Government International Bond</t>
  </si>
  <si>
    <t xml:space="preserve"> REP. OF BRAZIL 20ENE2037 </t>
  </si>
  <si>
    <t>US105756BK57</t>
  </si>
  <si>
    <t>BBG00007SB08</t>
  </si>
  <si>
    <t>B0WG975</t>
  </si>
  <si>
    <t>COEF2387670</t>
  </si>
  <si>
    <t>BRAZIL 2 ⅝ 01/05/23</t>
  </si>
  <si>
    <t>US105756BU30</t>
  </si>
  <si>
    <t>BBG003C792T9</t>
  </si>
  <si>
    <t>B6Y1MF9</t>
  </si>
  <si>
    <t>COEJ3529579</t>
  </si>
  <si>
    <t>BRAZIL 4 ¼ 01/07/25</t>
  </si>
  <si>
    <t>US105756BV13</t>
  </si>
  <si>
    <t>BBG005GVCGC0</t>
  </si>
  <si>
    <t>BFYRN46</t>
  </si>
  <si>
    <t>COEJ9011747</t>
  </si>
  <si>
    <t>BRAZIL 4 ⅞ 01/22/21</t>
  </si>
  <si>
    <t>US105756BS83</t>
  </si>
  <si>
    <t>BBG0000Q0VK0</t>
  </si>
  <si>
    <t>B3KQKW0</t>
  </si>
  <si>
    <t>COEI2240923</t>
  </si>
  <si>
    <t>BRAZIL 6 04/07/26</t>
  </si>
  <si>
    <t>US105756BX78</t>
  </si>
  <si>
    <t>BBG00CFTZ1G5</t>
  </si>
  <si>
    <t>BDFVX21</t>
  </si>
  <si>
    <t>COJK4244196</t>
  </si>
  <si>
    <t>BRFS US</t>
  </si>
  <si>
    <t>BRFS</t>
  </si>
  <si>
    <t>US10552T1079</t>
  </si>
  <si>
    <t>BBG000BB8SJ2</t>
  </si>
  <si>
    <t>EQ0021954000009000</t>
  </si>
  <si>
    <t>BRF SA</t>
  </si>
  <si>
    <t>BRFS3 BZ</t>
  </si>
  <si>
    <t>BRFS3</t>
  </si>
  <si>
    <t>BRBRFSACNOR8</t>
  </si>
  <si>
    <t>BBG000BGPWS3</t>
  </si>
  <si>
    <t>EQ0000000046032874</t>
  </si>
  <si>
    <t>BRFSBZ 3.95 05/22/23</t>
  </si>
  <si>
    <t>USP1905CAD22</t>
  </si>
  <si>
    <t>BBG004KP5BR4</t>
  </si>
  <si>
    <t>B8W3SF3</t>
  </si>
  <si>
    <t>COEJ6829877</t>
  </si>
  <si>
    <t>BRFSBZ 4 ¾ 05/22/24</t>
  </si>
  <si>
    <t>USP1905CAE05</t>
  </si>
  <si>
    <t>BBG006HDMGJ9</t>
  </si>
  <si>
    <t>BMP3RP1</t>
  </si>
  <si>
    <t>COEK2804434</t>
  </si>
  <si>
    <t>BRFSBZ 4.35 09/29/26</t>
  </si>
  <si>
    <t>USA08163AA41</t>
  </si>
  <si>
    <t>BBG00DWVHWX2</t>
  </si>
  <si>
    <t>BD87R57</t>
  </si>
  <si>
    <t>COQZ6601293</t>
  </si>
  <si>
    <t>BRF GMBH</t>
  </si>
  <si>
    <t>BRF GmbH</t>
  </si>
  <si>
    <t>BRFSBZ 5 ⅞ 06/06/22</t>
  </si>
  <si>
    <t>USP1905CAA82</t>
  </si>
  <si>
    <t>BBG0032WN7M5</t>
  </si>
  <si>
    <t>B7FM106</t>
  </si>
  <si>
    <t>COEJ2234106</t>
  </si>
  <si>
    <t>BRFSBZ 7 ¼ 01/28/20</t>
  </si>
  <si>
    <t>USG3400TAA72</t>
  </si>
  <si>
    <t>BBG0000HQKG1</t>
  </si>
  <si>
    <t>B3LY7V1</t>
  </si>
  <si>
    <t>COEI1223292</t>
  </si>
  <si>
    <t>BFF INTERNATIONAL LTD</t>
  </si>
  <si>
    <t>BFF International Ltd</t>
  </si>
  <si>
    <t>BRFSBZ 7 ¾ 05/22/18</t>
  </si>
  <si>
    <t>USP1905CAC49</t>
  </si>
  <si>
    <t>BBG004KGX836</t>
  </si>
  <si>
    <t>B9DPF10</t>
  </si>
  <si>
    <t>COEJ6820769</t>
  </si>
  <si>
    <t>BISA3 BZ</t>
  </si>
  <si>
    <t>BRPXF</t>
  </si>
  <si>
    <t>BRBISAACNOR8</t>
  </si>
  <si>
    <t>BBG000QWN4F0</t>
  </si>
  <si>
    <t>B1PGMS1</t>
  </si>
  <si>
    <t>EQ0000000003212859</t>
  </si>
  <si>
    <t>Brookfield Incorporacoes SA</t>
  </si>
  <si>
    <t>CAIXBR 4 ¼ 05/13/19</t>
  </si>
  <si>
    <t>CAIXBR</t>
  </si>
  <si>
    <t>US12803X2D25</t>
  </si>
  <si>
    <t>BBG006G2HS04</t>
  </si>
  <si>
    <t>BMH4PR0</t>
  </si>
  <si>
    <t>COEK2607829</t>
  </si>
  <si>
    <t>Caixa Economica Federal</t>
  </si>
  <si>
    <t>CAIXA ECONOMICA FEDERAL</t>
  </si>
  <si>
    <t>CAML3 BZ</t>
  </si>
  <si>
    <t>CAML3</t>
  </si>
  <si>
    <t>BRCAMLACNOR3</t>
  </si>
  <si>
    <t>BBG000PRSWS1</t>
  </si>
  <si>
    <t>BZ4F3Q2</t>
  </si>
  <si>
    <t>EQ0000000009498142</t>
  </si>
  <si>
    <t>Camil Alimentos SA</t>
  </si>
  <si>
    <t>CCRO3 BZ</t>
  </si>
  <si>
    <t>CCRO3</t>
  </si>
  <si>
    <t>BRCCROACNOR2</t>
  </si>
  <si>
    <t>BBG000LVGQW7</t>
  </si>
  <si>
    <t>EQ0000000000129923</t>
  </si>
  <si>
    <t>CCR SA</t>
  </si>
  <si>
    <t>CCXC3 BZ</t>
  </si>
  <si>
    <t>CCXC3</t>
  </si>
  <si>
    <t>BRCCXCACNOR5</t>
  </si>
  <si>
    <t>BBG000DKQBT6</t>
  </si>
  <si>
    <t>B86LFL8</t>
  </si>
  <si>
    <t>EQ0000000002704994</t>
  </si>
  <si>
    <t>CCX Carvao da Colombia SA</t>
  </si>
  <si>
    <t>Coal &amp; Consumable Fuels</t>
  </si>
  <si>
    <t>Coal Operations</t>
  </si>
  <si>
    <t>CEAGRO 10 ¾ 05/16/16</t>
  </si>
  <si>
    <t>CEAGRO</t>
  </si>
  <si>
    <t>USP3465UAA62</t>
  </si>
  <si>
    <t>BBG0017X1LW4</t>
  </si>
  <si>
    <t>B5BC7J7</t>
  </si>
  <si>
    <t>COEI4446064</t>
  </si>
  <si>
    <t>Ceagro Agricola Ltda</t>
  </si>
  <si>
    <t>CEAGRO AGRICOLA LTD</t>
  </si>
  <si>
    <t>CMIGBZ 9 ¼ 12/05/24</t>
  </si>
  <si>
    <t>CMIGBZ</t>
  </si>
  <si>
    <t>USP2205LAC92</t>
  </si>
  <si>
    <t>BBG00JDJBXH9</t>
  </si>
  <si>
    <t>BYV3PV1</t>
  </si>
  <si>
    <t>COAQ2625814</t>
  </si>
  <si>
    <t>Cemig Geracao e Transmissao SA</t>
  </si>
  <si>
    <t>CEMIG GERACAO E TRANSM</t>
  </si>
  <si>
    <t>ELET3 BZ</t>
  </si>
  <si>
    <t>ELET3</t>
  </si>
  <si>
    <t>BRELETACNOR6</t>
  </si>
  <si>
    <t>BBG000BDG493</t>
  </si>
  <si>
    <t>EQ0000000000096837</t>
  </si>
  <si>
    <t>Centrais Eletricas Brasileiras</t>
  </si>
  <si>
    <t>Eletrobras SA</t>
  </si>
  <si>
    <t>Centrais Eletricas Brasileiras SA</t>
  </si>
  <si>
    <t>ELET6 BZ</t>
  </si>
  <si>
    <t>ELET6</t>
  </si>
  <si>
    <t>BRELETACNPB7</t>
  </si>
  <si>
    <t>BBG000BDG8M9</t>
  </si>
  <si>
    <t>EQ0013611000003003</t>
  </si>
  <si>
    <t xml:space="preserve"> ELECTROBRAS 30JUL2019 </t>
  </si>
  <si>
    <t>ELEBRA</t>
  </si>
  <si>
    <t>USP22854AF31</t>
  </si>
  <si>
    <t>BBG0000J1FR3</t>
  </si>
  <si>
    <t>B3WSCZ1</t>
  </si>
  <si>
    <t>COEH9166420</t>
  </si>
  <si>
    <t>CENT ELET BRASILEIRAS SA</t>
  </si>
  <si>
    <t>ELEBRA 5 ¾ 10/27/21</t>
  </si>
  <si>
    <t>USP22854AG14</t>
  </si>
  <si>
    <t>BBG0026284H9</t>
  </si>
  <si>
    <t>B75M4Q3</t>
  </si>
  <si>
    <t>COEI8520120</t>
  </si>
  <si>
    <t>CLSC4 BZ</t>
  </si>
  <si>
    <t>CLSC4</t>
  </si>
  <si>
    <t>BRCLSCACNPR3</t>
  </si>
  <si>
    <t>BBG000BNZMW4</t>
  </si>
  <si>
    <t>B7N39N0</t>
  </si>
  <si>
    <t>EQ0000000037556930</t>
  </si>
  <si>
    <t>Centrais Eletricas Santa Catar</t>
  </si>
  <si>
    <t>Centrais Eletricas Santa Catarina</t>
  </si>
  <si>
    <t>CTIP3 BZ</t>
  </si>
  <si>
    <t>CTBPF</t>
  </si>
  <si>
    <t>BRCTIPACNOR2</t>
  </si>
  <si>
    <t>BBG004H8DLR5</t>
  </si>
  <si>
    <t>B8GJFF6</t>
  </si>
  <si>
    <t>EQ0000000029862499</t>
  </si>
  <si>
    <t>CETIP SA - Mercados Organizado</t>
  </si>
  <si>
    <t>CETIP SA - Mercados Organizados</t>
  </si>
  <si>
    <t>Asset Management &amp; Custody Ban</t>
  </si>
  <si>
    <t>BICB4 BZ</t>
  </si>
  <si>
    <t>BICB4</t>
  </si>
  <si>
    <t>BRBICBACNPR7</t>
  </si>
  <si>
    <t>BBG000HM94Q6</t>
  </si>
  <si>
    <t>B284ZP7</t>
  </si>
  <si>
    <t>EQ0000000003512525</t>
  </si>
  <si>
    <t>China Construction Bank Brasil</t>
  </si>
  <si>
    <t>CBD US</t>
  </si>
  <si>
    <t>CBD</t>
  </si>
  <si>
    <t>US20440T2015</t>
  </si>
  <si>
    <t>BBG000J7LRY3</t>
  </si>
  <si>
    <t>EQ0017317900009000</t>
  </si>
  <si>
    <t>Cia Brasileira de Distribuicao</t>
  </si>
  <si>
    <t>PCAR4 BZ</t>
  </si>
  <si>
    <t>PCAR4</t>
  </si>
  <si>
    <t>BRPCARACNPR0</t>
  </si>
  <si>
    <t>BBG000C041H0</t>
  </si>
  <si>
    <t>B5VGS74</t>
  </si>
  <si>
    <t>EQ0000000051079590</t>
  </si>
  <si>
    <t>CGAS5 BZ</t>
  </si>
  <si>
    <t>CGAS5</t>
  </si>
  <si>
    <t>BRCGASACNPA3</t>
  </si>
  <si>
    <t>BBG000C384V8</t>
  </si>
  <si>
    <t>EQ0000000031232021</t>
  </si>
  <si>
    <t>Cia de Gas de Sao Paulo - COMG</t>
  </si>
  <si>
    <t>COMGAS</t>
  </si>
  <si>
    <t>Cia de Gas de Sao Paulo - COMGAS</t>
  </si>
  <si>
    <t>LCAM3 BZ</t>
  </si>
  <si>
    <t>LCAM3</t>
  </si>
  <si>
    <t>BRLCAMACNOR3</t>
  </si>
  <si>
    <t>BBG000BSDXK6</t>
  </si>
  <si>
    <t>B82CQN4</t>
  </si>
  <si>
    <t>EQ0000000006839787</t>
  </si>
  <si>
    <t>Cia de Locacao das Americas</t>
  </si>
  <si>
    <t>Road &amp; Rail</t>
  </si>
  <si>
    <t>Trucking</t>
  </si>
  <si>
    <t>Automotive Retailers</t>
  </si>
  <si>
    <t>SBSP3 BZ</t>
  </si>
  <si>
    <t>SBSP3</t>
  </si>
  <si>
    <t>BRSBSPACNOR5</t>
  </si>
  <si>
    <t>BBG000BGSDJ2</t>
  </si>
  <si>
    <t>B1YCHL8</t>
  </si>
  <si>
    <t>EQ0000000000308117</t>
  </si>
  <si>
    <t>Cia de Saneamento Basico do Es</t>
  </si>
  <si>
    <t>Cia de Saneamento Basico do Estado de Sao Paulo</t>
  </si>
  <si>
    <t>Water Utilities</t>
  </si>
  <si>
    <t>SBSPBZ 6 ¼ 12/16/20</t>
  </si>
  <si>
    <t>SBSPBZ</t>
  </si>
  <si>
    <t>USP3058WAC12</t>
  </si>
  <si>
    <t>BBG001B80HG2</t>
  </si>
  <si>
    <t>B4TXVT3</t>
  </si>
  <si>
    <t>COEI5078387</t>
  </si>
  <si>
    <t>CIA SANEAMENTO BASICO</t>
  </si>
  <si>
    <t>CSMG3 BZ</t>
  </si>
  <si>
    <t>CSMG3</t>
  </si>
  <si>
    <t>BRCSMGACNOR5</t>
  </si>
  <si>
    <t>BBG000M50TV5</t>
  </si>
  <si>
    <t>B0YBZJ2</t>
  </si>
  <si>
    <t>EQ0000000002736835</t>
  </si>
  <si>
    <t>Cia de Saneamento de Minas Ger</t>
  </si>
  <si>
    <t>COPASA</t>
  </si>
  <si>
    <t>Cia de Saneamento de Minas Gerais-COPASA</t>
  </si>
  <si>
    <t>SAPR11 BZ</t>
  </si>
  <si>
    <t>SAPR11</t>
  </si>
  <si>
    <t>BRSAPRCDAM13</t>
  </si>
  <si>
    <t>BBG00JBB34P2</t>
  </si>
  <si>
    <t>BF0WB74</t>
  </si>
  <si>
    <t>EQ0000000061013811</t>
  </si>
  <si>
    <t>Cia de Saneamento do Parana</t>
  </si>
  <si>
    <t>SAPR4 BZ</t>
  </si>
  <si>
    <t>SAPR4</t>
  </si>
  <si>
    <t>BRSAPRACNPR6</t>
  </si>
  <si>
    <t>BBG000FQXDD6</t>
  </si>
  <si>
    <t>EQ0035914600002000</t>
  </si>
  <si>
    <t>TRPL4 BZ</t>
  </si>
  <si>
    <t>TRPL4</t>
  </si>
  <si>
    <t>BRTRPLACNPR1</t>
  </si>
  <si>
    <t>BBG000D5HYP3</t>
  </si>
  <si>
    <t>EQ0000000031232141</t>
  </si>
  <si>
    <t>Cia de Transmissao de Energia</t>
  </si>
  <si>
    <t>CTEEP</t>
  </si>
  <si>
    <t>Cia de Transmissao de Energia Eletrica Paulista</t>
  </si>
  <si>
    <t>CIG US</t>
  </si>
  <si>
    <t>CIG</t>
  </si>
  <si>
    <t>US2044096012</t>
  </si>
  <si>
    <t>BBG000BBKV10</t>
  </si>
  <si>
    <t>EQ0013610900009000</t>
  </si>
  <si>
    <t>Cia Energetica de Minas Gerais</t>
  </si>
  <si>
    <t>CMIG3 BZ</t>
  </si>
  <si>
    <t>CMIG3</t>
  </si>
  <si>
    <t>BRCMIGACNOR6</t>
  </si>
  <si>
    <t>BBG000BCFVG8</t>
  </si>
  <si>
    <t>B1YBRK4</t>
  </si>
  <si>
    <t>EQ0000000001168589</t>
  </si>
  <si>
    <t>CMIG4 BZ</t>
  </si>
  <si>
    <t>CMIG4</t>
  </si>
  <si>
    <t>BRCMIGACNPR3</t>
  </si>
  <si>
    <t>BBG000BCJ0R0</t>
  </si>
  <si>
    <t>B1YBRG0</t>
  </si>
  <si>
    <t>EQ0013610900002002</t>
  </si>
  <si>
    <t>CESP6 BZ</t>
  </si>
  <si>
    <t>CESP6</t>
  </si>
  <si>
    <t>BRCESPACNPB4</t>
  </si>
  <si>
    <t>BBG000Q72JP4</t>
  </si>
  <si>
    <t>B17MHG0</t>
  </si>
  <si>
    <t>EQ0000000003166432</t>
  </si>
  <si>
    <t>Cia Energetica de Sao Paulo</t>
  </si>
  <si>
    <t>CESPBZ 9 ¾ 01/15/15</t>
  </si>
  <si>
    <t>CESPBZ</t>
  </si>
  <si>
    <t>US12517HAG83</t>
  </si>
  <si>
    <t>BBG0000GFWJ6</t>
  </si>
  <si>
    <t>B1P12J7</t>
  </si>
  <si>
    <t>COEG1226489</t>
  </si>
  <si>
    <t>CESP-COMP ENER SAO PAULO</t>
  </si>
  <si>
    <t>COCE5 BZ</t>
  </si>
  <si>
    <t>COCE5</t>
  </si>
  <si>
    <t>BRCOCEACNPA3</t>
  </si>
  <si>
    <t>BBG000BQFYD4</t>
  </si>
  <si>
    <t>B1YCJ34</t>
  </si>
  <si>
    <t>EQ0019737300002002</t>
  </si>
  <si>
    <t>Cia Energetica do Ceara</t>
  </si>
  <si>
    <t>FESA4 BZ</t>
  </si>
  <si>
    <t>FESA4</t>
  </si>
  <si>
    <t>BRFESAACNPR5</t>
  </si>
  <si>
    <t>BBG000BW1ZW2</t>
  </si>
  <si>
    <t>B07C6Z5</t>
  </si>
  <si>
    <t>EQ0000000040109451</t>
  </si>
  <si>
    <t>Cia Ferro Ligas da Bahia</t>
  </si>
  <si>
    <t>Cia Ferro Ligas da Bahia - FER</t>
  </si>
  <si>
    <t>Cia Ferro Ligas da Bahia - FERBASA</t>
  </si>
  <si>
    <t>HGTX3 BZ</t>
  </si>
  <si>
    <t>HGTX3</t>
  </si>
  <si>
    <t>BRHGTXACNOR9</t>
  </si>
  <si>
    <t>BBG000BLCZ54</t>
  </si>
  <si>
    <t>B010V16</t>
  </si>
  <si>
    <t>EQ0000000034297095</t>
  </si>
  <si>
    <t>Cia Hering</t>
  </si>
  <si>
    <t>Apparel, Accessories &amp; Luxury</t>
  </si>
  <si>
    <t>Department Stores</t>
  </si>
  <si>
    <t>CPLE3 BZ</t>
  </si>
  <si>
    <t>CPLE3</t>
  </si>
  <si>
    <t>BRCPLEACNOR8</t>
  </si>
  <si>
    <t>BBG000BS2VF8</t>
  </si>
  <si>
    <t>EQ0015866700001002</t>
  </si>
  <si>
    <t>Cia Paranaense de Energia</t>
  </si>
  <si>
    <t>CPLE6 BZ</t>
  </si>
  <si>
    <t>CPLE6</t>
  </si>
  <si>
    <t>BRCPLEACNPB9</t>
  </si>
  <si>
    <t>BBG000BS6HM7</t>
  </si>
  <si>
    <t>EQ0000000001168593</t>
  </si>
  <si>
    <t>PRVI3 BZ</t>
  </si>
  <si>
    <t>PRVI3</t>
  </si>
  <si>
    <t>BRPRVIACNOR6</t>
  </si>
  <si>
    <t>BBG000M2KQW5</t>
  </si>
  <si>
    <t>B23FN28</t>
  </si>
  <si>
    <t>EQ0000000003112667</t>
  </si>
  <si>
    <t>Cia Providencia Industria e Co</t>
  </si>
  <si>
    <t>Cia Providencia Industria e Comercio SA</t>
  </si>
  <si>
    <t>Textiles</t>
  </si>
  <si>
    <t>CSNA3 BZ</t>
  </si>
  <si>
    <t>CSNA3</t>
  </si>
  <si>
    <t>BRCSNAACNOR6</t>
  </si>
  <si>
    <t>BBG000BT9WZ5</t>
  </si>
  <si>
    <t>B019KX8</t>
  </si>
  <si>
    <t>EQ0015827200001002</t>
  </si>
  <si>
    <t>Cia Siderurgica Nacional SA</t>
  </si>
  <si>
    <t>SID US</t>
  </si>
  <si>
    <t>SID</t>
  </si>
  <si>
    <t>US20440W1053</t>
  </si>
  <si>
    <t>BBG000JM98S3</t>
  </si>
  <si>
    <t>EQ0015827200009000</t>
  </si>
  <si>
    <t>CSNABZ 6 ½ 07/21/20</t>
  </si>
  <si>
    <t>CSNABZ</t>
  </si>
  <si>
    <t>USL21779AA88</t>
  </si>
  <si>
    <t>BBG00000LGB7</t>
  </si>
  <si>
    <t>B4L0GP3</t>
  </si>
  <si>
    <t>COEI3251630</t>
  </si>
  <si>
    <t>CSN RESOURCES SA</t>
  </si>
  <si>
    <t>CSN Resources SA</t>
  </si>
  <si>
    <t>CSNABZ 6 ⅞ 09/21/19</t>
  </si>
  <si>
    <t>USG2583XAA93</t>
  </si>
  <si>
    <t>BBG00001YLH4</t>
  </si>
  <si>
    <t>B4JZCZ2</t>
  </si>
  <si>
    <t>COEH9753391</t>
  </si>
  <si>
    <t>CSN ISLANDS XI CORP</t>
  </si>
  <si>
    <t>CSN Islands XI Corp</t>
  </si>
  <si>
    <t>CSNABZ 7 ⅝ 02/13/23</t>
  </si>
  <si>
    <t>US12644VAB45</t>
  </si>
  <si>
    <t>BBG00K15DJW1</t>
  </si>
  <si>
    <t>BG0VMS6</t>
  </si>
  <si>
    <t>COAR2101335</t>
  </si>
  <si>
    <t>USL21779AC45</t>
  </si>
  <si>
    <t>BBG00K15FJS4</t>
  </si>
  <si>
    <t>BG0VJ07</t>
  </si>
  <si>
    <t>COAR2107647</t>
  </si>
  <si>
    <t>CSNABZ 7 ⅝ 04/17/26</t>
  </si>
  <si>
    <t>USL21779AD28</t>
  </si>
  <si>
    <t>BBG00NVBSNW4</t>
  </si>
  <si>
    <t>BHL1CS2</t>
  </si>
  <si>
    <t>COZS1469080</t>
  </si>
  <si>
    <t>CSNABZ 7 PERP</t>
  </si>
  <si>
    <t>USG2585XAA75</t>
  </si>
  <si>
    <t>BBG00164Z218</t>
  </si>
  <si>
    <t>B3WRF15</t>
  </si>
  <si>
    <t>COEI4100208</t>
  </si>
  <si>
    <t>CSN ISLANDS XII</t>
  </si>
  <si>
    <t>CSN Islands XII Corp</t>
  </si>
  <si>
    <t>CIEL3 BZ</t>
  </si>
  <si>
    <t>CIEL3</t>
  </si>
  <si>
    <t>BRCIELACNOR3</t>
  </si>
  <si>
    <t>BBG000QVRYS8</t>
  </si>
  <si>
    <t>B614LY3</t>
  </si>
  <si>
    <t>EQ0000000028310342</t>
  </si>
  <si>
    <t>Cielo SA</t>
  </si>
  <si>
    <t>Specialty Finance</t>
  </si>
  <si>
    <t>CIELBZ 3 ¾ 11/16/22</t>
  </si>
  <si>
    <t>CIELBZ</t>
  </si>
  <si>
    <t>USP28610AA46</t>
  </si>
  <si>
    <t>BBG003MD1017</t>
  </si>
  <si>
    <t>B86XB27</t>
  </si>
  <si>
    <t>COEJ4402123</t>
  </si>
  <si>
    <t>CIELO SA/CIELO USA INC</t>
  </si>
  <si>
    <t>Cielo SA / Cielo USA Inc</t>
  </si>
  <si>
    <t>COLUIF 7 ⅜ 03/30/21</t>
  </si>
  <si>
    <t>COLUIF</t>
  </si>
  <si>
    <t>USP2894NAC13</t>
  </si>
  <si>
    <t>BBG0067MCNJ6</t>
  </si>
  <si>
    <t>BKZG905</t>
  </si>
  <si>
    <t>COEK1452326</t>
  </si>
  <si>
    <t>Columbus Intl</t>
  </si>
  <si>
    <t>COLUMBUS CABLE BARBADOS</t>
  </si>
  <si>
    <t>Columbus Cable Barbados Ltd</t>
  </si>
  <si>
    <t>TEND3 BZ</t>
  </si>
  <si>
    <t>TEND3</t>
  </si>
  <si>
    <t>BRTENDACNOR4</t>
  </si>
  <si>
    <t>BBG000H4NQT8</t>
  </si>
  <si>
    <t>B28J1X2</t>
  </si>
  <si>
    <t>EQ0000000003881262</t>
  </si>
  <si>
    <t>Construtora Tenda SA</t>
  </si>
  <si>
    <t>CTAX11 BZ</t>
  </si>
  <si>
    <t>CTAX11</t>
  </si>
  <si>
    <t>BRCTAXCDAM19</t>
  </si>
  <si>
    <t>BBG003C5G126</t>
  </si>
  <si>
    <t>B7VSD79</t>
  </si>
  <si>
    <t>EQ0000000026496506</t>
  </si>
  <si>
    <t>Contax Participacoes SA</t>
  </si>
  <si>
    <t>Liq Participacoes SA</t>
  </si>
  <si>
    <t>LIQO3 BZ</t>
  </si>
  <si>
    <t>LIQO3</t>
  </si>
  <si>
    <t>BRLIQOACNOR2</t>
  </si>
  <si>
    <t>BBG000L3NLS7</t>
  </si>
  <si>
    <t>BG1DP48</t>
  </si>
  <si>
    <t>EQ0757726700001000</t>
  </si>
  <si>
    <t>COFIDE 4 ¾ 07/15/25</t>
  </si>
  <si>
    <t>COFIDE</t>
  </si>
  <si>
    <t>USP3R94GAK53</t>
  </si>
  <si>
    <t>BBG009KCYR77</t>
  </si>
  <si>
    <t>BXSSDZ2</t>
  </si>
  <si>
    <t>COAF2180343</t>
  </si>
  <si>
    <t>Corp Financiera de Desarrollo</t>
  </si>
  <si>
    <t>CORP FINANCIERA DE DESAR</t>
  </si>
  <si>
    <t>Corp Financiera de Desarrollo SA</t>
  </si>
  <si>
    <t>COFIDE 4 ¾ 02/08/22</t>
  </si>
  <si>
    <t>USP31389AY82</t>
  </si>
  <si>
    <t>BBG002GPK312</t>
  </si>
  <si>
    <t>B778ZC2</t>
  </si>
  <si>
    <t>COEJ0098818</t>
  </si>
  <si>
    <t>Peru</t>
  </si>
  <si>
    <t>COFIDE 5 ¼ 07/15/29</t>
  </si>
  <si>
    <t>USP3R94GAA71</t>
  </si>
  <si>
    <t>BBG006S8TP29</t>
  </si>
  <si>
    <t>BP45748</t>
  </si>
  <si>
    <t>COEK3774362</t>
  </si>
  <si>
    <t>RLOG3 BZ</t>
  </si>
  <si>
    <t>RLOG3</t>
  </si>
  <si>
    <t>BRRLOGACNOR4</t>
  </si>
  <si>
    <t>BBG006272Q99</t>
  </si>
  <si>
    <t>BR17H74</t>
  </si>
  <si>
    <t>EQ0000000040289760</t>
  </si>
  <si>
    <t>Cosan Logistica SA</t>
  </si>
  <si>
    <t>Railroads</t>
  </si>
  <si>
    <t>Rail Freight</t>
  </si>
  <si>
    <t>CZZ 5.95 09/20/24</t>
  </si>
  <si>
    <t>CZZ</t>
  </si>
  <si>
    <t>USG25343AA52</t>
  </si>
  <si>
    <t>BBG00HPQRB12</t>
  </si>
  <si>
    <t>BDZS139</t>
  </si>
  <si>
    <t>COAP1456932</t>
  </si>
  <si>
    <t>COSAN LTD</t>
  </si>
  <si>
    <t>Cosan Ltd</t>
  </si>
  <si>
    <t>Oil &amp; Gas Refining &amp; Marketing</t>
  </si>
  <si>
    <t>US22113AAA34</t>
  </si>
  <si>
    <t>BBG00HPQQ7X7</t>
  </si>
  <si>
    <t>BDZTXX6</t>
  </si>
  <si>
    <t>COAP1450414</t>
  </si>
  <si>
    <t>CSAN3 BZ</t>
  </si>
  <si>
    <t>CSAN3</t>
  </si>
  <si>
    <t>BRCSANACNOR6</t>
  </si>
  <si>
    <t>BBG000QC7H36</t>
  </si>
  <si>
    <t>B0P72G5</t>
  </si>
  <si>
    <t>EQ0000000003848887</t>
  </si>
  <si>
    <t>Cosan SA Industria e Comercio</t>
  </si>
  <si>
    <t>Cosan SA</t>
  </si>
  <si>
    <t>CSANBZ 5 03/14/23</t>
  </si>
  <si>
    <t>CSANBZ</t>
  </si>
  <si>
    <t>USL20041AA41</t>
  </si>
  <si>
    <t>BBG00473K843</t>
  </si>
  <si>
    <t>B7MTVM2</t>
  </si>
  <si>
    <t>COEJ5860527</t>
  </si>
  <si>
    <t>COSAN LUXEMBOURG SA</t>
  </si>
  <si>
    <t>Cosan Luxembourg SA</t>
  </si>
  <si>
    <t>CSANBZ 7 01/20/27</t>
  </si>
  <si>
    <t>US22112EAC21</t>
  </si>
  <si>
    <t>BBG00D2PWZC7</t>
  </si>
  <si>
    <t>BD06JR8</t>
  </si>
  <si>
    <t>COLW4016892</t>
  </si>
  <si>
    <t>USL20041AD89</t>
  </si>
  <si>
    <t>BBG00D2R0M46</t>
  </si>
  <si>
    <t>BD03ZG0</t>
  </si>
  <si>
    <t>COLW4069974</t>
  </si>
  <si>
    <t>USL20041AE62</t>
  </si>
  <si>
    <t>BBG00DB16QN7</t>
  </si>
  <si>
    <t>BYYGK56</t>
  </si>
  <si>
    <t>COLW8503598</t>
  </si>
  <si>
    <t>CSANBZ 8 ¼ PERP</t>
  </si>
  <si>
    <t>XS0556373347</t>
  </si>
  <si>
    <t>BBG001812Y45</t>
  </si>
  <si>
    <t>B5WJZ04</t>
  </si>
  <si>
    <t>COEI4473803</t>
  </si>
  <si>
    <t>COSAN OVERSEAS LTD</t>
  </si>
  <si>
    <t>Cosan Overseas Ltd</t>
  </si>
  <si>
    <t>CSANBZ 9 ½ 03/14/18</t>
  </si>
  <si>
    <t>USL20041AB24</t>
  </si>
  <si>
    <t>BBG00473K8Y0</t>
  </si>
  <si>
    <t>B9LVW64</t>
  </si>
  <si>
    <t>COEJ5860675</t>
  </si>
  <si>
    <t>CPFE3 BZ</t>
  </si>
  <si>
    <t>CPFE3</t>
  </si>
  <si>
    <t>BRCPFEACNOR0</t>
  </si>
  <si>
    <t>BBG000Q99216</t>
  </si>
  <si>
    <t>B031NN3</t>
  </si>
  <si>
    <t>EQ0000000001337409</t>
  </si>
  <si>
    <t>CPFL Energia SA</t>
  </si>
  <si>
    <t>Integrated Utilities</t>
  </si>
  <si>
    <t>CPL US</t>
  </si>
  <si>
    <t>CPL</t>
  </si>
  <si>
    <t>US1261531057</t>
  </si>
  <si>
    <t>BBG000BB1JM5</t>
  </si>
  <si>
    <t>B0315D7</t>
  </si>
  <si>
    <t>EQ0000000001286511</t>
  </si>
  <si>
    <t>CVCB3 BZ</t>
  </si>
  <si>
    <t>CVCB3</t>
  </si>
  <si>
    <t>BRCVCBACNOR1</t>
  </si>
  <si>
    <t>BBG000Q51034</t>
  </si>
  <si>
    <t>BGSH2S6</t>
  </si>
  <si>
    <t>EQ0000000034487552</t>
  </si>
  <si>
    <t>CVC Brasil Operadora e Agencia</t>
  </si>
  <si>
    <t>CVC Brasil Operadora e Agencia de Viagens SA</t>
  </si>
  <si>
    <t>Recreation Facilities &amp; Svcs</t>
  </si>
  <si>
    <t>Leisure &amp; Travel Services</t>
  </si>
  <si>
    <t>CYRE3 BZ</t>
  </si>
  <si>
    <t>CYRE3</t>
  </si>
  <si>
    <t>BRCYREACNOR7</t>
  </si>
  <si>
    <t>BBG000BHPKD3</t>
  </si>
  <si>
    <t>EQ0000000028656210</t>
  </si>
  <si>
    <t>Cyrela Brazil Realty SA Empree</t>
  </si>
  <si>
    <t>Cyrela Brazil Realty SA Empreendimentos e Participacoes</t>
  </si>
  <si>
    <t>CCPR3 BZ</t>
  </si>
  <si>
    <t>CCPR3</t>
  </si>
  <si>
    <t>BRCCPRACNOR9</t>
  </si>
  <si>
    <t>BBG000Q5SL84</t>
  </si>
  <si>
    <t>B23WQR5</t>
  </si>
  <si>
    <t>EQ0000000040503179</t>
  </si>
  <si>
    <t>Cyrela Commercial Properties SA Empreendimentos e Participacoes</t>
  </si>
  <si>
    <t>Cyrela Commercial Properties S</t>
  </si>
  <si>
    <t>DASA3 BZ</t>
  </si>
  <si>
    <t>DASA3</t>
  </si>
  <si>
    <t>BRDASAACNOR1</t>
  </si>
  <si>
    <t>BBG000PNTB41</t>
  </si>
  <si>
    <t>B03WBK9</t>
  </si>
  <si>
    <t>EQ0000000001537499</t>
  </si>
  <si>
    <t>Diagnosticos da America SA</t>
  </si>
  <si>
    <t>DIRR3 BZ</t>
  </si>
  <si>
    <t>DIRR3</t>
  </si>
  <si>
    <t>BRDIRRACNOR0</t>
  </si>
  <si>
    <t>BBG000P8N9L6</t>
  </si>
  <si>
    <t>B59VLC7</t>
  </si>
  <si>
    <t>EQ0000000041151780</t>
  </si>
  <si>
    <t>Direcional Engenharia SA</t>
  </si>
  <si>
    <t>DTEX3 BZ</t>
  </si>
  <si>
    <t>DTEX3</t>
  </si>
  <si>
    <t>BRDTEXACNOR3</t>
  </si>
  <si>
    <t>BBG000QBDM58</t>
  </si>
  <si>
    <t>B27WY88</t>
  </si>
  <si>
    <t>EQ0000000031405954</t>
  </si>
  <si>
    <t>Duratex SA</t>
  </si>
  <si>
    <t>Forest Products</t>
  </si>
  <si>
    <t>Wood Building Materials</t>
  </si>
  <si>
    <t>ECOR3 BZ</t>
  </si>
  <si>
    <t>ECOR3</t>
  </si>
  <si>
    <t>BRECORACNOR8</t>
  </si>
  <si>
    <t>BBG000QSPZ95</t>
  </si>
  <si>
    <t>B5720R0</t>
  </si>
  <si>
    <t>EQ0000000003171205</t>
  </si>
  <si>
    <t>EcoRodovias Infraestrutura e L</t>
  </si>
  <si>
    <t>EcoRodovias Infraestrutura e Logistica SA</t>
  </si>
  <si>
    <t>ENBR3 BZ</t>
  </si>
  <si>
    <t>ENBR3</t>
  </si>
  <si>
    <t>BRENBRACNOR2</t>
  </si>
  <si>
    <t>BBG000BVW057</t>
  </si>
  <si>
    <t>B0D7494</t>
  </si>
  <si>
    <t>EQ0000000002679678</t>
  </si>
  <si>
    <t>EDP - Energias do Brasil SA</t>
  </si>
  <si>
    <t>ECELUP 8 ⅝ 06/16/21</t>
  </si>
  <si>
    <t>ECELUP</t>
  </si>
  <si>
    <t>USA18007AA16</t>
  </si>
  <si>
    <t>BBG00D2QYK45</t>
  </si>
  <si>
    <t>BYVFM83</t>
  </si>
  <si>
    <t>COLW4069735</t>
  </si>
  <si>
    <t>Eldorado Intl. Finance</t>
  </si>
  <si>
    <t>ELDORADO INTL FIN GMBH</t>
  </si>
  <si>
    <t>Eldorado Intl. Finance GmbH</t>
  </si>
  <si>
    <t>ELPL3 BZ</t>
  </si>
  <si>
    <t>ELPL3</t>
  </si>
  <si>
    <t>BRELPLACNOR9</t>
  </si>
  <si>
    <t>BBG000BV8F06</t>
  </si>
  <si>
    <t>EQ0000000067195824</t>
  </si>
  <si>
    <t>Eletropaulo Metropolitana Elet</t>
  </si>
  <si>
    <t>Eletropaulo Metropolitana Eletricidade de Sao Paulo SA</t>
  </si>
  <si>
    <t>ELPL4 BZ</t>
  </si>
  <si>
    <t>ELPMF</t>
  </si>
  <si>
    <t>BRELPLACNPR6</t>
  </si>
  <si>
    <t>BBG003MLJ1L6</t>
  </si>
  <si>
    <t>B92N2B4</t>
  </si>
  <si>
    <t>EQ0000000027282331</t>
  </si>
  <si>
    <t>EMBR3 BZ</t>
  </si>
  <si>
    <t>EMBR3</t>
  </si>
  <si>
    <t>BREMBRACNOR4</t>
  </si>
  <si>
    <t>BBG000BVFDK1</t>
  </si>
  <si>
    <t>B16FPG6</t>
  </si>
  <si>
    <t>EQ0015875600001002</t>
  </si>
  <si>
    <t>Embraer SA</t>
  </si>
  <si>
    <t>Aircraft &amp; Parts</t>
  </si>
  <si>
    <t>ERJ US</t>
  </si>
  <si>
    <t>ERJ</t>
  </si>
  <si>
    <t>US29082A1079</t>
  </si>
  <si>
    <t>BBG000BG3TV0</t>
  </si>
  <si>
    <t>EQ0015875600009000</t>
  </si>
  <si>
    <t>EMBRBZ 5.05 06/15/25</t>
  </si>
  <si>
    <t>EMBRBZ</t>
  </si>
  <si>
    <t>US29082HAA05</t>
  </si>
  <si>
    <t>BBG009CKSLL2</t>
  </si>
  <si>
    <t>BZ0D371</t>
  </si>
  <si>
    <t>COEK9647869</t>
  </si>
  <si>
    <t>EMBRAER NETHERLANDS FINA</t>
  </si>
  <si>
    <t>Embraer Netherlands Finance BV</t>
  </si>
  <si>
    <t>EMBRBZ 5.15 06/15/22</t>
  </si>
  <si>
    <t>US29082AAA51</t>
  </si>
  <si>
    <t>BBG0033NCSZ6</t>
  </si>
  <si>
    <t>B7K1197</t>
  </si>
  <si>
    <t>COEJ2370991</t>
  </si>
  <si>
    <t>EMPRESA BRAS DE AERONAU</t>
  </si>
  <si>
    <t>EMBRBZ 5.4 02/01/27</t>
  </si>
  <si>
    <t>US29082HAB87</t>
  </si>
  <si>
    <t>BBG00FVT1818</t>
  </si>
  <si>
    <t>BYQFJG5</t>
  </si>
  <si>
    <t>COAM2817220</t>
  </si>
  <si>
    <t>EMBRBZ 5.696 09/16/23</t>
  </si>
  <si>
    <t>USG30376AB69</t>
  </si>
  <si>
    <t>BBG0058QYT65</t>
  </si>
  <si>
    <t>BDFM0Z6</t>
  </si>
  <si>
    <t>COEJ8366183</t>
  </si>
  <si>
    <t>EMBRAER OVERSEAS LTD</t>
  </si>
  <si>
    <t>Embraer Overseas Ltd</t>
  </si>
  <si>
    <t>EMBRBZ 6 ⅜ 01/15/20</t>
  </si>
  <si>
    <t>US29081YAC03</t>
  </si>
  <si>
    <t>BBG0000D4577</t>
  </si>
  <si>
    <t>B4WSXY4</t>
  </si>
  <si>
    <t>COEH9978287</t>
  </si>
  <si>
    <t>COPEC CI</t>
  </si>
  <si>
    <t>COPEC</t>
  </si>
  <si>
    <t>CLP7847L1080</t>
  </si>
  <si>
    <t>BBG000BF4Z74</t>
  </si>
  <si>
    <t>EQ0013612100001000</t>
  </si>
  <si>
    <t>Chile</t>
  </si>
  <si>
    <t>Empresas COPEC SA</t>
  </si>
  <si>
    <t>CDEL 4 ½ 08/13/23</t>
  </si>
  <si>
    <t>CDEL</t>
  </si>
  <si>
    <t>USP3143NAR54</t>
  </si>
  <si>
    <t>BBG004YSSG60</t>
  </si>
  <si>
    <t>BCZP2N0</t>
  </si>
  <si>
    <t>COEJ7844479</t>
  </si>
  <si>
    <t>CODELCO INC</t>
  </si>
  <si>
    <t>Corp Nacional del Cobre de Chile</t>
  </si>
  <si>
    <t xml:space="preserve"> CODELCO 04NOV2020 </t>
  </si>
  <si>
    <t>USP3143NAM67</t>
  </si>
  <si>
    <t>BBG001894LG1</t>
  </si>
  <si>
    <t>B3LKTJ1</t>
  </si>
  <si>
    <t>COEI4533986</t>
  </si>
  <si>
    <t>CDEL 3 07/17/22</t>
  </si>
  <si>
    <t>USP3143NAP98</t>
  </si>
  <si>
    <t>BBG003677F91</t>
  </si>
  <si>
    <t>B8BYC44</t>
  </si>
  <si>
    <t>COEJ2797094</t>
  </si>
  <si>
    <t>CDEL 3 ⅝ 08/01/27</t>
  </si>
  <si>
    <t>USP3143NAY06</t>
  </si>
  <si>
    <t>BBG00H903HV7</t>
  </si>
  <si>
    <t>BD09JJ9</t>
  </si>
  <si>
    <t>COAO5022774</t>
  </si>
  <si>
    <t>CDEL 3 ⅞ 11/03/21</t>
  </si>
  <si>
    <t>USP3143NAN41</t>
  </si>
  <si>
    <t>BBG0027BW5C3</t>
  </si>
  <si>
    <t>B73M3G8</t>
  </si>
  <si>
    <t>COEI8600427</t>
  </si>
  <si>
    <t>CDEL 4 ½ 09/16/25</t>
  </si>
  <si>
    <t>USP3143NAW40</t>
  </si>
  <si>
    <t>BBG009ZHC3P7</t>
  </si>
  <si>
    <t>BYNFSC7</t>
  </si>
  <si>
    <t>COUV8424425</t>
  </si>
  <si>
    <t>ENGI11 BZ</t>
  </si>
  <si>
    <t>ENGI11</t>
  </si>
  <si>
    <t>BRENGICDAM16</t>
  </si>
  <si>
    <t>BBG000MHBS03</t>
  </si>
  <si>
    <t>B56XQT8</t>
  </si>
  <si>
    <t>EQ0000000009212622</t>
  </si>
  <si>
    <t>Energisa SA</t>
  </si>
  <si>
    <t>ENEV3 BZ</t>
  </si>
  <si>
    <t>ENEV3</t>
  </si>
  <si>
    <t>BRENEVACNOR8</t>
  </si>
  <si>
    <t>BBG000RNWK90</t>
  </si>
  <si>
    <t>BFWHKM5</t>
  </si>
  <si>
    <t>EQ0000000040167763</t>
  </si>
  <si>
    <t>Eneva SA</t>
  </si>
  <si>
    <t>EGIE3 BZ</t>
  </si>
  <si>
    <t>EGIE3</t>
  </si>
  <si>
    <t>BREGIEACNOR9</t>
  </si>
  <si>
    <t>BBG000BFV543</t>
  </si>
  <si>
    <t>BD1WX84</t>
  </si>
  <si>
    <t>EQ0032830500001000</t>
  </si>
  <si>
    <t>Engie Brasil Energia SA</t>
  </si>
  <si>
    <t>EQTL3 BZ</t>
  </si>
  <si>
    <t>EQTL3</t>
  </si>
  <si>
    <t>BREQTLACNOR0</t>
  </si>
  <si>
    <t>BBG000N4TY45</t>
  </si>
  <si>
    <t>B128R96</t>
  </si>
  <si>
    <t>EQ0000000002385865</t>
  </si>
  <si>
    <t>Equatorial Energia SA</t>
  </si>
  <si>
    <t>ESTC3 BZ</t>
  </si>
  <si>
    <t>ESTC3</t>
  </si>
  <si>
    <t>BRESTCACNOR5</t>
  </si>
  <si>
    <t>BBG000V0PK39</t>
  </si>
  <si>
    <t>B3D2F53</t>
  </si>
  <si>
    <t>EQ0000000006911704</t>
  </si>
  <si>
    <t>Estacio Participacoes SA</t>
  </si>
  <si>
    <t>YDUQS Part</t>
  </si>
  <si>
    <t>YDUQ3 BZ</t>
  </si>
  <si>
    <t>YDUQ3</t>
  </si>
  <si>
    <t>BRYDUQACNOR3</t>
  </si>
  <si>
    <t>BBG000RPWPQ5</t>
  </si>
  <si>
    <t>BJGV3C2</t>
  </si>
  <si>
    <t>ETER3 BZ</t>
  </si>
  <si>
    <t>ETER3</t>
  </si>
  <si>
    <t>BRETERACNOR3</t>
  </si>
  <si>
    <t>BBG000BVSWV3</t>
  </si>
  <si>
    <t>B01GYT3</t>
  </si>
  <si>
    <t>EQ0015876500001000</t>
  </si>
  <si>
    <t>Eternit SA</t>
  </si>
  <si>
    <t>EUCA4 BZ</t>
  </si>
  <si>
    <t>EUCA4</t>
  </si>
  <si>
    <t>BREUCAACNPR8</t>
  </si>
  <si>
    <t>BBG000BG0J18</t>
  </si>
  <si>
    <t>EQ0000000037138970</t>
  </si>
  <si>
    <t>Eucatex SA Industria e Comerci</t>
  </si>
  <si>
    <t>Eucatex SA Industria e Comercio</t>
  </si>
  <si>
    <t>EVEN3 BZ</t>
  </si>
  <si>
    <t>EVEN3</t>
  </si>
  <si>
    <t>BREVENACNOR8</t>
  </si>
  <si>
    <t>BBG000L27478</t>
  </si>
  <si>
    <t>B1VD2Z3</t>
  </si>
  <si>
    <t>EQ0000000037208578</t>
  </si>
  <si>
    <t>Even Construtora e Incorporado</t>
  </si>
  <si>
    <t>Even Construtora e Incorporadora SA</t>
  </si>
  <si>
    <t>Home &amp; Office Products</t>
  </si>
  <si>
    <t>EZTC3 BZ</t>
  </si>
  <si>
    <t>EZTC3</t>
  </si>
  <si>
    <t>BREZTCACNOR0</t>
  </si>
  <si>
    <t>BBG000RCQF01</t>
  </si>
  <si>
    <t>B1YW5V4</t>
  </si>
  <si>
    <t>EQ0000000045306215</t>
  </si>
  <si>
    <t>Ez Tec Empreendimentos e Parti</t>
  </si>
  <si>
    <t>Ez Tec Empreendimentos e Participacoes SA</t>
  </si>
  <si>
    <t>FHER3 BZ</t>
  </si>
  <si>
    <t>FHER3</t>
  </si>
  <si>
    <t>BRFHERACNOR5</t>
  </si>
  <si>
    <t>BBG000QBKPR9</t>
  </si>
  <si>
    <t>B1VQDQ0</t>
  </si>
  <si>
    <t>EQ0000000001527814</t>
  </si>
  <si>
    <t>Fertilizantes Heringer SA</t>
  </si>
  <si>
    <t>Fertilizers &amp; Agricultural Che</t>
  </si>
  <si>
    <t>Agricultural Chemicals</t>
  </si>
  <si>
    <t>FBR US</t>
  </si>
  <si>
    <t>FBR</t>
  </si>
  <si>
    <t>US31573A1097</t>
  </si>
  <si>
    <t>BBG000LWDCP7</t>
  </si>
  <si>
    <t>B44WBN9</t>
  </si>
  <si>
    <t>EQ0015849300009000</t>
  </si>
  <si>
    <t>Fibria Celulose SA</t>
  </si>
  <si>
    <t>Fibria Celulose S/A</t>
  </si>
  <si>
    <t>FIBR3 BZ</t>
  </si>
  <si>
    <t>FIBR3</t>
  </si>
  <si>
    <t>BRFIBRACNOR9</t>
  </si>
  <si>
    <t>BBG000LCK7N6</t>
  </si>
  <si>
    <t>B04M7D3</t>
  </si>
  <si>
    <t>EQ0015849300001000</t>
  </si>
  <si>
    <t>FIBRBZ 4 01/14/25</t>
  </si>
  <si>
    <t>FIBRBZ</t>
  </si>
  <si>
    <t>US31572UAG13</t>
  </si>
  <si>
    <t>BBG00J6F22S1</t>
  </si>
  <si>
    <t>BDRYRM6</t>
  </si>
  <si>
    <t>COAP9650494</t>
  </si>
  <si>
    <t>FIBRIA OVERSEAS FINANCE</t>
  </si>
  <si>
    <t>Fibria Overseas Finance Ltd</t>
  </si>
  <si>
    <t>FIBRBZ 5 ¼ 05/12/24</t>
  </si>
  <si>
    <t>US31572UAE64</t>
  </si>
  <si>
    <t>BBG006FT4SD6</t>
  </si>
  <si>
    <t>BMJ6B21</t>
  </si>
  <si>
    <t>COEK2540046</t>
  </si>
  <si>
    <t>FIBRBZ 5 ½ 01/17/27</t>
  </si>
  <si>
    <t>US31572UAF30</t>
  </si>
  <si>
    <t>BBG00FPMB7M8</t>
  </si>
  <si>
    <t>BDHTRL0</t>
  </si>
  <si>
    <t>COAM0375346</t>
  </si>
  <si>
    <t>FIBRBZ 6 ¾ 03/03/21</t>
  </si>
  <si>
    <t>USG3400PAC17</t>
  </si>
  <si>
    <t>BBG001K7VV88</t>
  </si>
  <si>
    <t>B3KT1H1</t>
  </si>
  <si>
    <t>COEI5951799</t>
  </si>
  <si>
    <t>FLRY3 BZ</t>
  </si>
  <si>
    <t>FLRY3</t>
  </si>
  <si>
    <t>BRFLRYACNOR5</t>
  </si>
  <si>
    <t>BBG000PRQZM2</t>
  </si>
  <si>
    <t>B4X4D29</t>
  </si>
  <si>
    <t>EQ0000000031085742</t>
  </si>
  <si>
    <t>Fleury SA</t>
  </si>
  <si>
    <t>FJTA4 BZ</t>
  </si>
  <si>
    <t>FJTA4</t>
  </si>
  <si>
    <t>BRFJTAACNPR2</t>
  </si>
  <si>
    <t>BBG000BW9C55</t>
  </si>
  <si>
    <t>B010WB3</t>
  </si>
  <si>
    <t>EQ0000000031618689</t>
  </si>
  <si>
    <t>Forjas Taurus SA</t>
  </si>
  <si>
    <t>Defense Primes</t>
  </si>
  <si>
    <t>ANIM3 BZ</t>
  </si>
  <si>
    <t>ANIM3</t>
  </si>
  <si>
    <t>BRANIMACNOR6</t>
  </si>
  <si>
    <t>BBG003S02L12</t>
  </si>
  <si>
    <t>BFMXX80</t>
  </si>
  <si>
    <t>EQ0000000027908455</t>
  </si>
  <si>
    <t>GAEC Educacao SA</t>
  </si>
  <si>
    <t>Anima Holding SA</t>
  </si>
  <si>
    <t>GFASY US</t>
  </si>
  <si>
    <t>GFASY</t>
  </si>
  <si>
    <t>US3626074005</t>
  </si>
  <si>
    <t>BBG000DQ3717</t>
  </si>
  <si>
    <t>BDCVW83</t>
  </si>
  <si>
    <t>EQ0000000003299880</t>
  </si>
  <si>
    <t>Gafisa SA</t>
  </si>
  <si>
    <t>GFSA3 BZ</t>
  </si>
  <si>
    <t>GFSA3</t>
  </si>
  <si>
    <t>BRGFSAACNOR3</t>
  </si>
  <si>
    <t>BBG000BG73S7</t>
  </si>
  <si>
    <t>EQ0000000003212867</t>
  </si>
  <si>
    <t>GSHP3 BZ</t>
  </si>
  <si>
    <t>GSHP3</t>
  </si>
  <si>
    <t>BRGSHPACNOR7</t>
  </si>
  <si>
    <t>BBG000RJ3KQ2</t>
  </si>
  <si>
    <t>B23PQP2</t>
  </si>
  <si>
    <t>EQ0000000034044788</t>
  </si>
  <si>
    <t>General Shopping Brasil SA</t>
  </si>
  <si>
    <t>General Shopping e Outlets do</t>
  </si>
  <si>
    <t>General Shopping e Outlets do Brasil SA</t>
  </si>
  <si>
    <t>GGB US</t>
  </si>
  <si>
    <t>GGB</t>
  </si>
  <si>
    <t>US3737371050</t>
  </si>
  <si>
    <t>BBG000K91FQ4</t>
  </si>
  <si>
    <t>EQ0015872000009000</t>
  </si>
  <si>
    <t>Gerdau SA</t>
  </si>
  <si>
    <t>GGBR4 BZ</t>
  </si>
  <si>
    <t>GGBR4</t>
  </si>
  <si>
    <t>BRGGBRACNPR8</t>
  </si>
  <si>
    <t>BBG000N89B84</t>
  </si>
  <si>
    <t>EQ0015872000002002</t>
  </si>
  <si>
    <t>GGBRBZ 4 ¾ 04/15/23</t>
  </si>
  <si>
    <t>GGBRBZ</t>
  </si>
  <si>
    <t>USG3925DAB67</t>
  </si>
  <si>
    <t>BBG004F0QQ99</t>
  </si>
  <si>
    <t>B8N3238</t>
  </si>
  <si>
    <t>COEJ6275907</t>
  </si>
  <si>
    <t>GERDAU TRADE INC</t>
  </si>
  <si>
    <t>Gerdau Trade Inc</t>
  </si>
  <si>
    <t>GGBRBZ 4 ⅞ 10/24/27</t>
  </si>
  <si>
    <t>USG3925DAD24</t>
  </si>
  <si>
    <t>BBG00HYY8C87</t>
  </si>
  <si>
    <t>BDZXJ52</t>
  </si>
  <si>
    <t>COAP5642594</t>
  </si>
  <si>
    <t>GGBRBZ 5 ¾ 01/30/21</t>
  </si>
  <si>
    <t>USG3925DAA84</t>
  </si>
  <si>
    <t>BBG0016RL0N2</t>
  </si>
  <si>
    <t>B417FF7</t>
  </si>
  <si>
    <t>COEI4166209</t>
  </si>
  <si>
    <t>GGBRBZ 5.893 04/29/24</t>
  </si>
  <si>
    <t>USG24422AA83</t>
  </si>
  <si>
    <t>BBG006F3DX24</t>
  </si>
  <si>
    <t>BM7S1Z2</t>
  </si>
  <si>
    <t>COEK2443365</t>
  </si>
  <si>
    <t>GTL TRADE FIN / GERDAU</t>
  </si>
  <si>
    <t>GTL Trade Finance Inc / Gerdau Holdings Inc</t>
  </si>
  <si>
    <t>GGBRBZ 7 01/20/20</t>
  </si>
  <si>
    <t>USU37405AA20</t>
  </si>
  <si>
    <t>BBG0000P8WX8</t>
  </si>
  <si>
    <t>B447SQ6</t>
  </si>
  <si>
    <t>COEI0549317</t>
  </si>
  <si>
    <t>GERDAU HOLDINGS INC</t>
  </si>
  <si>
    <t>Gerdau Holdings Inc</t>
  </si>
  <si>
    <t>GGBRBZ 7 ¼ 04/16/44</t>
  </si>
  <si>
    <t>US36120PAC77</t>
  </si>
  <si>
    <t>BBG0069KZZT5</t>
  </si>
  <si>
    <t>BLP5GL9</t>
  </si>
  <si>
    <t>COEK1711796</t>
  </si>
  <si>
    <t>GTL TRADE FINANCE INC</t>
  </si>
  <si>
    <t>GTL Trade Finance Inc</t>
  </si>
  <si>
    <t>USG2440JAG07</t>
  </si>
  <si>
    <t>BBG0069PR7Q8</t>
  </si>
  <si>
    <t>BLMZ548</t>
  </si>
  <si>
    <t>COEK1742650</t>
  </si>
  <si>
    <t>GLOPAR 4 ⅞ 04/11/22</t>
  </si>
  <si>
    <t>GLOPAR</t>
  </si>
  <si>
    <t>USP47773AL38</t>
  </si>
  <si>
    <t>BBG002VS35S4</t>
  </si>
  <si>
    <t>B77P1J2</t>
  </si>
  <si>
    <t>COEJ1230014</t>
  </si>
  <si>
    <t>Globo Comunicacao e Participac</t>
  </si>
  <si>
    <t>GLOBO COMMUNICACOES PART</t>
  </si>
  <si>
    <t>Globo Comunicacao e Participacoes SA</t>
  </si>
  <si>
    <t>GLOPAR 4.843 06/08/25</t>
  </si>
  <si>
    <t>USP47773AN93</t>
  </si>
  <si>
    <t>BBG009BP2BZ7</t>
  </si>
  <si>
    <t>BYT3825</t>
  </si>
  <si>
    <t>COEK9512782</t>
  </si>
  <si>
    <t>GLOPAR 5 ⅛ 03/31/27</t>
  </si>
  <si>
    <t>USP47777AA86</t>
  </si>
  <si>
    <t>BBG00GXDX3N1</t>
  </si>
  <si>
    <t>BDVKD00</t>
  </si>
  <si>
    <t>COAN9492116</t>
  </si>
  <si>
    <t>GOL US</t>
  </si>
  <si>
    <t>GOL</t>
  </si>
  <si>
    <t>US38045R2067</t>
  </si>
  <si>
    <t>BBG000H2WS18</t>
  </si>
  <si>
    <t>BYNNSR6</t>
  </si>
  <si>
    <t>EQ0000000001141772</t>
  </si>
  <si>
    <t>Gol Linhas Aereas Inteligentes</t>
  </si>
  <si>
    <t>Gol Linhas Aereas Inteligentes SA</t>
  </si>
  <si>
    <t>GOLL4 BZ</t>
  </si>
  <si>
    <t>GOLL4</t>
  </si>
  <si>
    <t>BRGOLLACNPR4</t>
  </si>
  <si>
    <t>BBG000H2WMV8</t>
  </si>
  <si>
    <t>B01NTS8</t>
  </si>
  <si>
    <t>EQ0000000001141764</t>
  </si>
  <si>
    <t>GOLLBZ 7 01/31/25</t>
  </si>
  <si>
    <t>GOLLBZ</t>
  </si>
  <si>
    <t>USL4441RAA43</t>
  </si>
  <si>
    <t>BBG00JF71K82</t>
  </si>
  <si>
    <t>BFD4Y12</t>
  </si>
  <si>
    <t>COAQ3211598</t>
  </si>
  <si>
    <t>GOL FINANCE</t>
  </si>
  <si>
    <t>Gol Finance Inc</t>
  </si>
  <si>
    <t>GOLLBZ 8 ¾ PERP</t>
  </si>
  <si>
    <t>USG3980PAA33</t>
  </si>
  <si>
    <t>BBG0000849D3</t>
  </si>
  <si>
    <t>B127D28</t>
  </si>
  <si>
    <t>COEF3473263</t>
  </si>
  <si>
    <t>GOLLBZ 8 ⅞ 01/24/22</t>
  </si>
  <si>
    <t>USL4441PAA86</t>
  </si>
  <si>
    <t>BBG0074QB0J9</t>
  </si>
  <si>
    <t>BQXWY57</t>
  </si>
  <si>
    <t>COEK5051421</t>
  </si>
  <si>
    <t>GOL FINANCE SA</t>
  </si>
  <si>
    <t>Gol Finance SA</t>
  </si>
  <si>
    <t>GRND3 BZ</t>
  </si>
  <si>
    <t>GRND3</t>
  </si>
  <si>
    <t>BRGRNDACNOR3</t>
  </si>
  <si>
    <t>BBG000PVXD17</t>
  </si>
  <si>
    <t>B03L0B0</t>
  </si>
  <si>
    <t>EQ0000000001461333</t>
  </si>
  <si>
    <t>Grendene SA</t>
  </si>
  <si>
    <t>CNTO3 BZ</t>
  </si>
  <si>
    <t>CNTO3</t>
  </si>
  <si>
    <t>BRCNTOACNOR5</t>
  </si>
  <si>
    <t>BBG003MC9592</t>
  </si>
  <si>
    <t>BK1TVC4</t>
  </si>
  <si>
    <t>EQ0000000027259097</t>
  </si>
  <si>
    <t>Grupo SBF SA</t>
  </si>
  <si>
    <t>Specialty Stores</t>
  </si>
  <si>
    <t>Sporting Goods Stores</t>
  </si>
  <si>
    <t>GGBRBZ 7 ¼ 10/20/17</t>
  </si>
  <si>
    <t>USG2440JAE58</t>
  </si>
  <si>
    <t>BBG0000KRB73</t>
  </si>
  <si>
    <t>B28QWK7</t>
  </si>
  <si>
    <t>COEG9453028</t>
  </si>
  <si>
    <t>GUAR3 BZ</t>
  </si>
  <si>
    <t>GUAR3</t>
  </si>
  <si>
    <t>BRGUARACNOR4</t>
  </si>
  <si>
    <t>BBG000BX7WK4</t>
  </si>
  <si>
    <t>EQ0000000001168637</t>
  </si>
  <si>
    <t>Guararapes Confeccoes SA</t>
  </si>
  <si>
    <t>HAPV3 BZ</t>
  </si>
  <si>
    <t>HAPV3</t>
  </si>
  <si>
    <t>BRHAPVACNOR4</t>
  </si>
  <si>
    <t>BBG00K6RD2X4</t>
  </si>
  <si>
    <t>BF4J7N9</t>
  </si>
  <si>
    <t>EQ0000000063176434</t>
  </si>
  <si>
    <t>Hapvida Participacoes e Invest</t>
  </si>
  <si>
    <t>Hapvida Participacoes e Investimentos SA</t>
  </si>
  <si>
    <t>Managed Health Care</t>
  </si>
  <si>
    <t>Managed Care</t>
  </si>
  <si>
    <t>HBOR3 BZ</t>
  </si>
  <si>
    <t>HBOR3</t>
  </si>
  <si>
    <t>BRHBORACNOR3</t>
  </si>
  <si>
    <t>BBG000R5RXZ8</t>
  </si>
  <si>
    <t>B28RS68</t>
  </si>
  <si>
    <t>EQ0000000047551739</t>
  </si>
  <si>
    <t>Helbor Empreendimentos SA</t>
  </si>
  <si>
    <t>Real Estate Development</t>
  </si>
  <si>
    <t>HIDRVS 5.95 01/24/25</t>
  </si>
  <si>
    <t>HIDRVS</t>
  </si>
  <si>
    <t>USL48008AA19</t>
  </si>
  <si>
    <t>BBG00JRY3F89</t>
  </si>
  <si>
    <t>BDRJHX2</t>
  </si>
  <si>
    <t>COAQ8462402</t>
  </si>
  <si>
    <t>Hidrovias do Brasil SA</t>
  </si>
  <si>
    <t>HIDROVIAS INT FIN SARL</t>
  </si>
  <si>
    <t>Hidrovias International Finance SARL</t>
  </si>
  <si>
    <t>HYPE3 BZ</t>
  </si>
  <si>
    <t>HYPE3</t>
  </si>
  <si>
    <t>BRHYPEACNOR0</t>
  </si>
  <si>
    <t>BBG000HWN5K1</t>
  </si>
  <si>
    <t>B2QY968</t>
  </si>
  <si>
    <t>EQ0000000003323912</t>
  </si>
  <si>
    <t>Hypermarcas SA</t>
  </si>
  <si>
    <t>Hypera SA</t>
  </si>
  <si>
    <t>HYPEBZ 6 ½ 04/20/21</t>
  </si>
  <si>
    <t>HYPEBZ</t>
  </si>
  <si>
    <t>USP5246AAF05</t>
  </si>
  <si>
    <t>BBG001MN28T1</t>
  </si>
  <si>
    <t>B4N4LD6</t>
  </si>
  <si>
    <t>COEI6468462</t>
  </si>
  <si>
    <t>HYPERMARCAS SA</t>
  </si>
  <si>
    <t>IDNT3 BZ</t>
  </si>
  <si>
    <t>IDNT3</t>
  </si>
  <si>
    <t>BRIDNTACNOR5</t>
  </si>
  <si>
    <t>BBG000BWTTW6</t>
  </si>
  <si>
    <t>EQ0000000025745045</t>
  </si>
  <si>
    <t>Ideiasnet SA</t>
  </si>
  <si>
    <t>Private Equity</t>
  </si>
  <si>
    <t>IGTA3 BZ</t>
  </si>
  <si>
    <t>IGTA3</t>
  </si>
  <si>
    <t>BRIGTAACNOR5</t>
  </si>
  <si>
    <t>BBG000QSG6D4</t>
  </si>
  <si>
    <t>B1NXMK6</t>
  </si>
  <si>
    <t>EQ0000000003256535</t>
  </si>
  <si>
    <t>Iguatemi Empresa de Shopping C</t>
  </si>
  <si>
    <t>Iguatemi Empresa de Shopping Centers SA</t>
  </si>
  <si>
    <t>ROMI3 BZ</t>
  </si>
  <si>
    <t>ROMI3</t>
  </si>
  <si>
    <t>BRROMIACNOR8</t>
  </si>
  <si>
    <t>BBG000C0NTZ8</t>
  </si>
  <si>
    <t>B07C730</t>
  </si>
  <si>
    <t>EQ0015883200001000</t>
  </si>
  <si>
    <t>Industrias Romi SA</t>
  </si>
  <si>
    <t>Industrial Machinery</t>
  </si>
  <si>
    <t>Metalworking Machinery</t>
  </si>
  <si>
    <t>INEP4 BZ</t>
  </si>
  <si>
    <t>INEP4</t>
  </si>
  <si>
    <t>BRINEPACNPR8</t>
  </si>
  <si>
    <t>BBG000BXYJH7</t>
  </si>
  <si>
    <t>B0FNPN1</t>
  </si>
  <si>
    <t>EQ0015883400002000</t>
  </si>
  <si>
    <t>Inepar SA Industria e Construc</t>
  </si>
  <si>
    <t>Inepar SA Industria e Construcoes</t>
  </si>
  <si>
    <t>Heavy Electrical Equipment</t>
  </si>
  <si>
    <t>Electrical Power Equipment</t>
  </si>
  <si>
    <t>PARD3 BZ</t>
  </si>
  <si>
    <t>PARD3</t>
  </si>
  <si>
    <t>BRPARDACNOR1</t>
  </si>
  <si>
    <t>BBG001BWZ050</t>
  </si>
  <si>
    <t>BD83SP2</t>
  </si>
  <si>
    <t>EQ0000000015348647</t>
  </si>
  <si>
    <t>Instituto Hermes Pardini SA</t>
  </si>
  <si>
    <t>INCMBZ 5 ¾ 07/17/24</t>
  </si>
  <si>
    <t>INCMBZ</t>
  </si>
  <si>
    <t>USN20137AD23</t>
  </si>
  <si>
    <t>BBG006SYDDN3</t>
  </si>
  <si>
    <t>BP4VML8</t>
  </si>
  <si>
    <t>COEK3818185</t>
  </si>
  <si>
    <t>Intercement Brasil SA</t>
  </si>
  <si>
    <t>CIMPOR FINANCIAL OPERTNS</t>
  </si>
  <si>
    <t>CIMPOR Financial Operations BV</t>
  </si>
  <si>
    <t>MEAL3 BZ</t>
  </si>
  <si>
    <t>MEAL3</t>
  </si>
  <si>
    <t>BRMEALACNOR9</t>
  </si>
  <si>
    <t>BBG000PTVM32</t>
  </si>
  <si>
    <t>BWNH4X2</t>
  </si>
  <si>
    <t>EQ0000000034363911</t>
  </si>
  <si>
    <t>International Meal Co Alimenta</t>
  </si>
  <si>
    <t>International Meal Co Alimentacao SA</t>
  </si>
  <si>
    <t>MYPK3 BZ</t>
  </si>
  <si>
    <t>MYPK3</t>
  </si>
  <si>
    <t>BRMYPKACNOR7</t>
  </si>
  <si>
    <t>BBG000BZPMJ3</t>
  </si>
  <si>
    <t>B06YX28</t>
  </si>
  <si>
    <t>EQ0015847600001002</t>
  </si>
  <si>
    <t>Iochpe Maxion SA</t>
  </si>
  <si>
    <t>Construction Machinery &amp; Heavy</t>
  </si>
  <si>
    <t>IRBR3 BZ</t>
  </si>
  <si>
    <t>IRBR3</t>
  </si>
  <si>
    <t>BRIRBRACNOR4</t>
  </si>
  <si>
    <t>BBG000BJ00L1</t>
  </si>
  <si>
    <t>BYZ6D56</t>
  </si>
  <si>
    <t>EQ0081972600001000</t>
  </si>
  <si>
    <t>IRB Brasil Resseguros S/A</t>
  </si>
  <si>
    <t>Reinsurance</t>
  </si>
  <si>
    <t>ITUB US</t>
  </si>
  <si>
    <t>ITUB</t>
  </si>
  <si>
    <t>US4655621062</t>
  </si>
  <si>
    <t>BBG000BPVKZ4</t>
  </si>
  <si>
    <t>EQ0013611200009004</t>
  </si>
  <si>
    <t>Itau Unibanco Holding SA</t>
  </si>
  <si>
    <t>ITUB4 BZ</t>
  </si>
  <si>
    <t>ITUB4</t>
  </si>
  <si>
    <t>BRITUBACNPR1</t>
  </si>
  <si>
    <t>BBG000BF0HQ7</t>
  </si>
  <si>
    <t>B037HR3</t>
  </si>
  <si>
    <t>EQ0013611200002003</t>
  </si>
  <si>
    <t>ITAU 2.85 05/26/18</t>
  </si>
  <si>
    <t>US46556MAK80</t>
  </si>
  <si>
    <t>BBG008QQB9H6</t>
  </si>
  <si>
    <t>BY4JY42</t>
  </si>
  <si>
    <t>COEK9241440</t>
  </si>
  <si>
    <t>ITAU UNIBANCO HLDG SA/KY</t>
  </si>
  <si>
    <t>Itau Unibanco Holding SA/Cayman Island</t>
  </si>
  <si>
    <t>ITAU 5 ⅛ 05/13/23</t>
  </si>
  <si>
    <t>US46556MAJ18</t>
  </si>
  <si>
    <t>BBG003M3XK01</t>
  </si>
  <si>
    <t>B8KSJ46</t>
  </si>
  <si>
    <t>COEJ4333864</t>
  </si>
  <si>
    <t>ITAU 5 ½ 08/06/22</t>
  </si>
  <si>
    <t>US46556MAH51</t>
  </si>
  <si>
    <t>BBG00387YG42</t>
  </si>
  <si>
    <t>B7XLRC9</t>
  </si>
  <si>
    <t>COEJ3051210</t>
  </si>
  <si>
    <t>ITAU 5 ¾ 01/22/21</t>
  </si>
  <si>
    <t>US46556MAB81</t>
  </si>
  <si>
    <t>BBG001650BV0</t>
  </si>
  <si>
    <t>B3R8085</t>
  </si>
  <si>
    <t>COEI4103129</t>
  </si>
  <si>
    <t>ITAU 5.65 03/19/22</t>
  </si>
  <si>
    <t>US46556MAF95</t>
  </si>
  <si>
    <t>BBG002QP56T1</t>
  </si>
  <si>
    <t>B6SLL58</t>
  </si>
  <si>
    <t>COEJ0734974</t>
  </si>
  <si>
    <t>ITAU 6 ⅛ PERP</t>
  </si>
  <si>
    <t>USP5R6DPAA84</t>
  </si>
  <si>
    <t>BBG00JF4F364</t>
  </si>
  <si>
    <t>BYX5FR1</t>
  </si>
  <si>
    <t>COAQ3082577</t>
  </si>
  <si>
    <t>ITAU 6 ½ PERP</t>
  </si>
  <si>
    <t>USP5R6DPAB67</t>
  </si>
  <si>
    <t>BBG00K9MWWN6</t>
  </si>
  <si>
    <t>BFM05R4</t>
  </si>
  <si>
    <t>COAR7224637</t>
  </si>
  <si>
    <t>ITAU 6.2 04/15/20</t>
  </si>
  <si>
    <t>US46556MAA09</t>
  </si>
  <si>
    <t>BBG0000KZJD0</t>
  </si>
  <si>
    <t>B57D2V1</t>
  </si>
  <si>
    <t>COEI2171060</t>
  </si>
  <si>
    <t>ITAU 6.2 12/21/21</t>
  </si>
  <si>
    <t>US46556MAE21</t>
  </si>
  <si>
    <t>BBG001R23SD4</t>
  </si>
  <si>
    <t>B3Q30L4</t>
  </si>
  <si>
    <t>COEI7119148</t>
  </si>
  <si>
    <t>1578268D BZ</t>
  </si>
  <si>
    <t>1578268D</t>
  </si>
  <si>
    <t>BRITSAR18PR6</t>
  </si>
  <si>
    <t>BBG00G25R5Y2</t>
  </si>
  <si>
    <t>BF0S934</t>
  </si>
  <si>
    <t>EQ0000000055118169</t>
  </si>
  <si>
    <t>Itausa - Investimentos Itau SA</t>
  </si>
  <si>
    <t>1578269D BZ</t>
  </si>
  <si>
    <t>1578269D</t>
  </si>
  <si>
    <t>BRITSAR18OR9</t>
  </si>
  <si>
    <t>BBG00G25R714</t>
  </si>
  <si>
    <t>BF0SGL1</t>
  </si>
  <si>
    <t>EQ0000000055118193</t>
  </si>
  <si>
    <t>1578272D BZ</t>
  </si>
  <si>
    <t>1578272D</t>
  </si>
  <si>
    <t>BRITSAD18PR6</t>
  </si>
  <si>
    <t>BBG00G25R0T9</t>
  </si>
  <si>
    <t>BF0S989</t>
  </si>
  <si>
    <t>EQ0000000055118133</t>
  </si>
  <si>
    <t>ITSA10 BZ</t>
  </si>
  <si>
    <t>ITSA10</t>
  </si>
  <si>
    <t>BRITSAR19PR4</t>
  </si>
  <si>
    <t>BBG00K5W1793</t>
  </si>
  <si>
    <t>BDGS8T3</t>
  </si>
  <si>
    <t>EQ0000000063063126</t>
  </si>
  <si>
    <t>ITSA2 BZ</t>
  </si>
  <si>
    <t>ITSA2</t>
  </si>
  <si>
    <t>BRITSAD19PR4</t>
  </si>
  <si>
    <t>BBG00K5TL9Y6</t>
  </si>
  <si>
    <t>BDGS8R1</t>
  </si>
  <si>
    <t>EQ0000000063057658</t>
  </si>
  <si>
    <t>ITSA3 BZ</t>
  </si>
  <si>
    <t>ITSA3</t>
  </si>
  <si>
    <t>BRITSAACNOR0</t>
  </si>
  <si>
    <t>BBG000BY3RF3</t>
  </si>
  <si>
    <t>EQ0000000034276862</t>
  </si>
  <si>
    <t>ITSA4 BZ</t>
  </si>
  <si>
    <t>ITSA4</t>
  </si>
  <si>
    <t>BRITSAACNPR7</t>
  </si>
  <si>
    <t>BBG000BY9ZS5</t>
  </si>
  <si>
    <t>EQ0000000073444530</t>
  </si>
  <si>
    <t>JBSS3 BZ</t>
  </si>
  <si>
    <t>JBSS3</t>
  </si>
  <si>
    <t>BRJBSSACNOR8</t>
  </si>
  <si>
    <t>BBG000N6Q0M7</t>
  </si>
  <si>
    <t>B1V74X7</t>
  </si>
  <si>
    <t>EQ0000000005861268</t>
  </si>
  <si>
    <t>JBS SA</t>
  </si>
  <si>
    <t>JBSSBZ 10 ½ 08/04/16</t>
  </si>
  <si>
    <t>JBSSBZ</t>
  </si>
  <si>
    <t>USP59695AC39</t>
  </si>
  <si>
    <t>BBG0000D4SS4</t>
  </si>
  <si>
    <t>B19RVB6</t>
  </si>
  <si>
    <t>COEF5892486</t>
  </si>
  <si>
    <t>JBSSBZ 5 ¾ 01/15/28</t>
  </si>
  <si>
    <t>USA29875AC44</t>
  </si>
  <si>
    <t>BBG00PT1WWZ6</t>
  </si>
  <si>
    <t>BJMSSL1</t>
  </si>
  <si>
    <t>COAZ7750328</t>
  </si>
  <si>
    <t>JBS INVESTMENTS II GMBH</t>
  </si>
  <si>
    <t>JBS Investments II GmbH</t>
  </si>
  <si>
    <t>JBSSBZ 5 ¾ 06/15/25</t>
  </si>
  <si>
    <t>USU0901CAJ90</t>
  </si>
  <si>
    <t>BBG008WZ3YT0</t>
  </si>
  <si>
    <t>BY9D6X2</t>
  </si>
  <si>
    <t>COEK9301103</t>
  </si>
  <si>
    <t>JBS USA LLC/JBS USA FINA</t>
  </si>
  <si>
    <t>JBS USA LUX SA / JBS USA Finance Inc</t>
  </si>
  <si>
    <t>JBSSBZ 5 ⅞ 07/15/24</t>
  </si>
  <si>
    <t>USU0901CAG51</t>
  </si>
  <si>
    <t>BBG006MM6747</t>
  </si>
  <si>
    <t>BPCX090</t>
  </si>
  <si>
    <t>COEK3303444</t>
  </si>
  <si>
    <t>JBSSBZ 6 ¼ 02/05/23</t>
  </si>
  <si>
    <t>USA9617TAA90</t>
  </si>
  <si>
    <t>BBG0042YWSD3</t>
  </si>
  <si>
    <t>B96K1C5</t>
  </si>
  <si>
    <t>COEJ5366764</t>
  </si>
  <si>
    <t>JBS INVESTMENTS GMBH</t>
  </si>
  <si>
    <t>JBS Investments GmbH</t>
  </si>
  <si>
    <t>JBSSBZ 6 ½ 04/15/29</t>
  </si>
  <si>
    <t>USL56608AA73</t>
  </si>
  <si>
    <t>BBG00NRZJKQ9</t>
  </si>
  <si>
    <t>BHKF274</t>
  </si>
  <si>
    <t>COAX9753366</t>
  </si>
  <si>
    <t>JBS USA/FOOD/FINANCE</t>
  </si>
  <si>
    <t>JBS USA LUX SA / JBS USA Food Co / JBS USA Finance Inc</t>
  </si>
  <si>
    <t>JBSSBZ 6 ¾ 02/15/28</t>
  </si>
  <si>
    <t>USL56590AA73</t>
  </si>
  <si>
    <t>BBG00JYG4XL5</t>
  </si>
  <si>
    <t>BZ19BW9</t>
  </si>
  <si>
    <t>COAR0609537</t>
  </si>
  <si>
    <t>JBS USA LUX/JBS USA FIN</t>
  </si>
  <si>
    <t>JBSSBZ 7 01/15/26</t>
  </si>
  <si>
    <t>USA29875AA87</t>
  </si>
  <si>
    <t>BBG00M8V1CL3</t>
  </si>
  <si>
    <t>BG87FT8</t>
  </si>
  <si>
    <t>COAV1198341</t>
  </si>
  <si>
    <t>JBSSBZ 7 ¾ 10/28/20</t>
  </si>
  <si>
    <t>USA29866AA70</t>
  </si>
  <si>
    <t>BBG005GW7G52</t>
  </si>
  <si>
    <t>BFZCH59</t>
  </si>
  <si>
    <t>COEJ9017504</t>
  </si>
  <si>
    <t>JBSSBZ 8 ¼ 01/29/18</t>
  </si>
  <si>
    <t>USG11010AA62</t>
  </si>
  <si>
    <t>BBG000018QX4</t>
  </si>
  <si>
    <t>B4XS1D8</t>
  </si>
  <si>
    <t>COEI3339625</t>
  </si>
  <si>
    <t>JBS FINANCE II LIMITED</t>
  </si>
  <si>
    <t>JBS Finance II Ltd</t>
  </si>
  <si>
    <t>JPSA3 BZ</t>
  </si>
  <si>
    <t>JPSA3</t>
  </si>
  <si>
    <t>BRJPSAACNOR6</t>
  </si>
  <si>
    <t>BBG000BZ8YV2</t>
  </si>
  <si>
    <t>BG10ZY9</t>
  </si>
  <si>
    <t>EQ0015884900001000</t>
  </si>
  <si>
    <t>Jereissati Participacoes SA</t>
  </si>
  <si>
    <t>JHSF3 BZ</t>
  </si>
  <si>
    <t>JHSF3</t>
  </si>
  <si>
    <t>BRJHSFACNOR2</t>
  </si>
  <si>
    <t>BBG000PGKZ06</t>
  </si>
  <si>
    <t>B1VN5C1</t>
  </si>
  <si>
    <t>EQ0000000003357431</t>
  </si>
  <si>
    <t>JHSF Participacoes SA</t>
  </si>
  <si>
    <t>JSLG3 BZ</t>
  </si>
  <si>
    <t>JSLG3</t>
  </si>
  <si>
    <t>BRJSLGACNOR2</t>
  </si>
  <si>
    <t>BBG000QBRY39</t>
  </si>
  <si>
    <t>B5LBY82</t>
  </si>
  <si>
    <t>EQ0000000051248314</t>
  </si>
  <si>
    <t>JSL SA</t>
  </si>
  <si>
    <t>Logistics Services</t>
  </si>
  <si>
    <t>JSLGBZ 7 ¾ 07/26/24</t>
  </si>
  <si>
    <t>JSLGBZ</t>
  </si>
  <si>
    <t>USL5800PAB87</t>
  </si>
  <si>
    <t>BBG00H5ZLG73</t>
  </si>
  <si>
    <t>BD5MNH9</t>
  </si>
  <si>
    <t>COAO4400443</t>
  </si>
  <si>
    <t>JSL EUROPE</t>
  </si>
  <si>
    <t>JSL Europe SA</t>
  </si>
  <si>
    <t>KEPL3 BZ</t>
  </si>
  <si>
    <t>KEPL3</t>
  </si>
  <si>
    <t>BRKEPLACNOR1</t>
  </si>
  <si>
    <t>BBG000BYJY43</t>
  </si>
  <si>
    <t>EQ0000000037633575</t>
  </si>
  <si>
    <t>Kepler Weber SA</t>
  </si>
  <si>
    <t>Non-Residential Bldg Const</t>
  </si>
  <si>
    <t>KLBN11 BZ</t>
  </si>
  <si>
    <t>KLBN11</t>
  </si>
  <si>
    <t>BRKLBNCDAM18</t>
  </si>
  <si>
    <t>BBG005TJJ8B5</t>
  </si>
  <si>
    <t>BJ0K6Z9</t>
  </si>
  <si>
    <t>EQ0000000033463192</t>
  </si>
  <si>
    <t>Klabin SA</t>
  </si>
  <si>
    <t>Paper Packaging</t>
  </si>
  <si>
    <t>KLBN4 BZ</t>
  </si>
  <si>
    <t>KLBN4</t>
  </si>
  <si>
    <t>BRKLBNACNPR9</t>
  </si>
  <si>
    <t>BBG000MD5WQ2</t>
  </si>
  <si>
    <t>EQ0015882600002001</t>
  </si>
  <si>
    <t>KLAB 4 ⅞ 09/19/27</t>
  </si>
  <si>
    <t>KLAB</t>
  </si>
  <si>
    <t>USL5828LAB55</t>
  </si>
  <si>
    <t>BBG00HPK5N13</t>
  </si>
  <si>
    <t>BF16830</t>
  </si>
  <si>
    <t>COAP1223738</t>
  </si>
  <si>
    <t>KLABIN FINANCE SA</t>
  </si>
  <si>
    <t>Klabin Finance SA</t>
  </si>
  <si>
    <t>KLAB 5 ¼ 07/16/24</t>
  </si>
  <si>
    <t>USL5828LAA72</t>
  </si>
  <si>
    <t>BBG006SCSKX8</t>
  </si>
  <si>
    <t>BP4JJX3</t>
  </si>
  <si>
    <t>COEK3795979</t>
  </si>
  <si>
    <t>KLAB 5 ¾ 04/03/29</t>
  </si>
  <si>
    <t>USA35155AA77</t>
  </si>
  <si>
    <t>BBG00NQJN7M4</t>
  </si>
  <si>
    <t>BHQ4FV0</t>
  </si>
  <si>
    <t>COAX9046282</t>
  </si>
  <si>
    <t>KLABIN AUSTRIA GMBH</t>
  </si>
  <si>
    <t>Klabin Austria GmbH</t>
  </si>
  <si>
    <t>KLAB 7 04/03/49</t>
  </si>
  <si>
    <t>USA35155AB50</t>
  </si>
  <si>
    <t>BBG00NQJNB18</t>
  </si>
  <si>
    <t>BHQ4FT8</t>
  </si>
  <si>
    <t>COAX9046290</t>
  </si>
  <si>
    <t>KROT3 BZ</t>
  </si>
  <si>
    <t>KROT3</t>
  </si>
  <si>
    <t>BRKROTACNOR9</t>
  </si>
  <si>
    <t>BBG000DN7YR3</t>
  </si>
  <si>
    <t>EQ0000000029845867</t>
  </si>
  <si>
    <t>Kroton Educacional SA</t>
  </si>
  <si>
    <t>LTM CI</t>
  </si>
  <si>
    <t>LTM</t>
  </si>
  <si>
    <t>CL0000000423</t>
  </si>
  <si>
    <t>BBG000C419G9</t>
  </si>
  <si>
    <t>EQ0000000001316496</t>
  </si>
  <si>
    <t>Latam Airlines Group SA</t>
  </si>
  <si>
    <t>LTM US</t>
  </si>
  <si>
    <t>US51817R1068</t>
  </si>
  <si>
    <t>BBG000JJBNH6</t>
  </si>
  <si>
    <t>B84FQ53</t>
  </si>
  <si>
    <t>EQ0016344100009000</t>
  </si>
  <si>
    <t>TAM 8 ⅜ 06/03/21</t>
  </si>
  <si>
    <t>TAM</t>
  </si>
  <si>
    <t>USG86668AA10</t>
  </si>
  <si>
    <t>BBG001QG3SL5</t>
  </si>
  <si>
    <t>B4PXWQ1</t>
  </si>
  <si>
    <t>COEI6935148</t>
  </si>
  <si>
    <t>TAM CAPITAL 3 INC</t>
  </si>
  <si>
    <t>TAM Capital 3 Inc</t>
  </si>
  <si>
    <t>TAM 9 ½ 01/29/20</t>
  </si>
  <si>
    <t>USG86665AA70</t>
  </si>
  <si>
    <t>BBG0000L37N8</t>
  </si>
  <si>
    <t>B5857Z5</t>
  </si>
  <si>
    <t>COEI0235461</t>
  </si>
  <si>
    <t>TAM CAPITAL 2 INC</t>
  </si>
  <si>
    <t>TAM Capital 2 Inc</t>
  </si>
  <si>
    <t>LATAIR 4 ½ 11/15/23</t>
  </si>
  <si>
    <t>LATAIR</t>
  </si>
  <si>
    <t>US51817UAB52</t>
  </si>
  <si>
    <t>BBG00DHZ5GP7</t>
  </si>
  <si>
    <t>BD8FDG4</t>
  </si>
  <si>
    <t>COQZ0912969</t>
  </si>
  <si>
    <t>LATAM AIR 2015-1 PTT B</t>
  </si>
  <si>
    <t>Latam Airlines 2015-1 Pass Through Trust B</t>
  </si>
  <si>
    <t>LTMCI 6 ⅞ 04/11/24</t>
  </si>
  <si>
    <t>LTMCI</t>
  </si>
  <si>
    <t>USG53770AB22</t>
  </si>
  <si>
    <t>BBG00GF80376</t>
  </si>
  <si>
    <t>BYPGBQ3</t>
  </si>
  <si>
    <t>COAN1909810</t>
  </si>
  <si>
    <t>LATAM FINANCE LTD</t>
  </si>
  <si>
    <t>Latam Finance Ltd</t>
  </si>
  <si>
    <t>LTMCI 7 03/01/26</t>
  </si>
  <si>
    <t>USG53770AC05</t>
  </si>
  <si>
    <t>BBG00N8CHGB8</t>
  </si>
  <si>
    <t>BJH4W89</t>
  </si>
  <si>
    <t>COAX0668605</t>
  </si>
  <si>
    <t>LTMCI 7 ¼ 06/09/20</t>
  </si>
  <si>
    <t>USP62138AA30</t>
  </si>
  <si>
    <t>BBG009CD0X32</t>
  </si>
  <si>
    <t>BZ049X2</t>
  </si>
  <si>
    <t>COEK9599516</t>
  </si>
  <si>
    <t>LATAM AIRLINES GROUP SA</t>
  </si>
  <si>
    <t>LIGT3 BZ</t>
  </si>
  <si>
    <t>LIGT3</t>
  </si>
  <si>
    <t>BRLIGTACNOR2</t>
  </si>
  <si>
    <t>BBG000BND430</t>
  </si>
  <si>
    <t>B0W1X34</t>
  </si>
  <si>
    <t>EQ0000000002321604</t>
  </si>
  <si>
    <t>Light SA</t>
  </si>
  <si>
    <t>LIGTBZ 7 ¼ 05/03/23</t>
  </si>
  <si>
    <t>LIGTBZ</t>
  </si>
  <si>
    <t>US53227QAA67</t>
  </si>
  <si>
    <t>BBG00KRVK987</t>
  </si>
  <si>
    <t>BD24Z16</t>
  </si>
  <si>
    <t>COAS3905518</t>
  </si>
  <si>
    <t>LIGHT SERVICOS ENERGIA</t>
  </si>
  <si>
    <t>Light Servicos de Eletricidade SA/Light Energia SA</t>
  </si>
  <si>
    <t>USP62763AA81</t>
  </si>
  <si>
    <t>BBG00KRVKQW2</t>
  </si>
  <si>
    <t>BFNBNV6</t>
  </si>
  <si>
    <t>COAS3905732</t>
  </si>
  <si>
    <t>LINX3 BZ</t>
  </si>
  <si>
    <t>LINX3</t>
  </si>
  <si>
    <t>BRLINXACNOR0</t>
  </si>
  <si>
    <t>BBG003PMJ9H9</t>
  </si>
  <si>
    <t>B9DL3B4</t>
  </si>
  <si>
    <t>EQ0000000034499296</t>
  </si>
  <si>
    <t>Linx SA</t>
  </si>
  <si>
    <t>RENT3 BZ</t>
  </si>
  <si>
    <t>RENT3</t>
  </si>
  <si>
    <t>BRRENTACNOR4</t>
  </si>
  <si>
    <t>BBG000BJ9ZG1</t>
  </si>
  <si>
    <t>B08K3S0</t>
  </si>
  <si>
    <t>EQ0000000002329634</t>
  </si>
  <si>
    <t>Localiza Rent a Car SA</t>
  </si>
  <si>
    <t>LOGG3 BZ</t>
  </si>
  <si>
    <t>LOGG3</t>
  </si>
  <si>
    <t>BRLOGGACNOR7</t>
  </si>
  <si>
    <t>BBG001XFGVX5</t>
  </si>
  <si>
    <t>BGYQQL8</t>
  </si>
  <si>
    <t>EQ0000000019161981</t>
  </si>
  <si>
    <t>LOG Commercial Properties</t>
  </si>
  <si>
    <t>LOG Commercial Properties e Pa</t>
  </si>
  <si>
    <t>LOG Commercial Properties e Participacoes SA</t>
  </si>
  <si>
    <t>LOGN3 BZ</t>
  </si>
  <si>
    <t>LOGN3</t>
  </si>
  <si>
    <t>BRLOGNACNOR3</t>
  </si>
  <si>
    <t>BBG000R5FZZ6</t>
  </si>
  <si>
    <t>B1Y4WH5</t>
  </si>
  <si>
    <t>EQ0000000003431206</t>
  </si>
  <si>
    <t>Log-in Logistica Intermodal SA</t>
  </si>
  <si>
    <t>Marine</t>
  </si>
  <si>
    <t>Marine Shipping</t>
  </si>
  <si>
    <t>LAME3 BZ</t>
  </si>
  <si>
    <t>LAME3</t>
  </si>
  <si>
    <t>BRLAMEACNOR9</t>
  </si>
  <si>
    <t>BBG000BYMNB5</t>
  </si>
  <si>
    <t>EQ0000000001168649</t>
  </si>
  <si>
    <t>Lojas Americanas SA</t>
  </si>
  <si>
    <t>Multiline Retail</t>
  </si>
  <si>
    <t>General Merchandise Stores</t>
  </si>
  <si>
    <t>LAME4 BZ</t>
  </si>
  <si>
    <t>LAME4</t>
  </si>
  <si>
    <t>BRLAMEACNPR6</t>
  </si>
  <si>
    <t>BBG000BYMV54</t>
  </si>
  <si>
    <t>EQ0000000001168653</t>
  </si>
  <si>
    <t>LREN3 BZ</t>
  </si>
  <si>
    <t>LREN3</t>
  </si>
  <si>
    <t>BRLRENACNOR1</t>
  </si>
  <si>
    <t>BBG000BYWZK7</t>
  </si>
  <si>
    <t>B0CGYD6</t>
  </si>
  <si>
    <t>EQ0000000001168673</t>
  </si>
  <si>
    <t>Lojas Renner SA</t>
  </si>
  <si>
    <t>LPSB3 BZ</t>
  </si>
  <si>
    <t>LPSB3</t>
  </si>
  <si>
    <t>BRLPSBACNOR0</t>
  </si>
  <si>
    <t>BBG000QF7BX9</t>
  </si>
  <si>
    <t>B1L86W3</t>
  </si>
  <si>
    <t>EQ0000000046912570</t>
  </si>
  <si>
    <t>LPS Brasil Consultoria de Imov</t>
  </si>
  <si>
    <t>LPS Brasil Consultoria de Imoveis SA</t>
  </si>
  <si>
    <t>LUPA3 BZ</t>
  </si>
  <si>
    <t>LUPA3</t>
  </si>
  <si>
    <t>BRLUPAACNOR8</t>
  </si>
  <si>
    <t>BBG000P5G2M4</t>
  </si>
  <si>
    <t>B14TFV5</t>
  </si>
  <si>
    <t>EQ0000000006074143</t>
  </si>
  <si>
    <t>Lupatech SA</t>
  </si>
  <si>
    <t>Energy Equipment &amp; Services</t>
  </si>
  <si>
    <t>Oil &amp; Gas Equipment &amp; Services</t>
  </si>
  <si>
    <t>Oil &amp; Gas Services &amp; Equip</t>
  </si>
  <si>
    <t>MDIA3 BZ</t>
  </si>
  <si>
    <t>MDIA3</t>
  </si>
  <si>
    <t>BRMDIAACNOR7</t>
  </si>
  <si>
    <t>BBG000BS37N1</t>
  </si>
  <si>
    <t>B1FRH89</t>
  </si>
  <si>
    <t>EQ0000000000759922</t>
  </si>
  <si>
    <t>M Dias Branco SA</t>
  </si>
  <si>
    <t>MGLU3 BZ</t>
  </si>
  <si>
    <t>MGLU3</t>
  </si>
  <si>
    <t>BRMGLUACNOR2</t>
  </si>
  <si>
    <t>BBG000PWYLV3</t>
  </si>
  <si>
    <t>B4975P9</t>
  </si>
  <si>
    <t>EQ0000000045781253</t>
  </si>
  <si>
    <t>Magazine Luiza SA</t>
  </si>
  <si>
    <t>MAGG3 BZ</t>
  </si>
  <si>
    <t>MFRSF</t>
  </si>
  <si>
    <t>BRMAGGACNOR4</t>
  </si>
  <si>
    <t>BBG000RCJX91</t>
  </si>
  <si>
    <t>B2RJT40</t>
  </si>
  <si>
    <t>EQ0000000006206144</t>
  </si>
  <si>
    <t>Magnesita Refratarios SA</t>
  </si>
  <si>
    <t>MAGGBZ 7 ⅞ 03/30/20</t>
  </si>
  <si>
    <t>MAGGBZ</t>
  </si>
  <si>
    <t>USD33488AA17</t>
  </si>
  <si>
    <t>BBG0000F1F55</t>
  </si>
  <si>
    <t>B519QY6</t>
  </si>
  <si>
    <t>COEI2024103</t>
  </si>
  <si>
    <t>MAGNESITA REFRACTORIES</t>
  </si>
  <si>
    <t>Magnesita Refractories Co</t>
  </si>
  <si>
    <t>MAGGBZ 8 ⅝ PERP</t>
  </si>
  <si>
    <t>USG5768TAA81</t>
  </si>
  <si>
    <t>BBG002VGZFY6</t>
  </si>
  <si>
    <t>B7GT5P9</t>
  </si>
  <si>
    <t>COEJ1178585</t>
  </si>
  <si>
    <t>MAGNESITA FINANCE LTD</t>
  </si>
  <si>
    <t>Magnesita Finance SA</t>
  </si>
  <si>
    <t>LEVE3 BZ</t>
  </si>
  <si>
    <t>LEVE3</t>
  </si>
  <si>
    <t>BRLEVEACNOR2</t>
  </si>
  <si>
    <t>BBG000BYQRF8</t>
  </si>
  <si>
    <t>B0HZY49</t>
  </si>
  <si>
    <t>EQ0015888500001000</t>
  </si>
  <si>
    <t>Mahle-Metal Leve SA</t>
  </si>
  <si>
    <t>POMO4 BZ</t>
  </si>
  <si>
    <t>POMO4</t>
  </si>
  <si>
    <t>BRPOMOACNPR7</t>
  </si>
  <si>
    <t>BBG000C0CX36</t>
  </si>
  <si>
    <t>EQ0000000001168685</t>
  </si>
  <si>
    <t>Marcopolo SA</t>
  </si>
  <si>
    <t>MRFG3 BZ</t>
  </si>
  <si>
    <t>MRFG3</t>
  </si>
  <si>
    <t>BRMRFGACNOR0</t>
  </si>
  <si>
    <t>BBG000R7TF54</t>
  </si>
  <si>
    <t>B1YWHR4</t>
  </si>
  <si>
    <t>EQ0000000032377172</t>
  </si>
  <si>
    <t>Marfrig Global Foods SA</t>
  </si>
  <si>
    <t>MRFGBZ 11 ¼ 09/20/21</t>
  </si>
  <si>
    <t>MRFGBZ</t>
  </si>
  <si>
    <t>USN54468AC22</t>
  </si>
  <si>
    <t>BBG0058QYDH8</t>
  </si>
  <si>
    <t>BDXQ6J6</t>
  </si>
  <si>
    <t>COEJ8366068</t>
  </si>
  <si>
    <t>MARFRIG HOLDING EUROPE B</t>
  </si>
  <si>
    <t>Marfrig Holdings Europe BV</t>
  </si>
  <si>
    <t>MRFGBZ 6 ⅞ 01/19/25</t>
  </si>
  <si>
    <t>USG5825AAB82</t>
  </si>
  <si>
    <t>BBG00JR2VNX3</t>
  </si>
  <si>
    <t>BYVW1K9</t>
  </si>
  <si>
    <t>COAQ7469515</t>
  </si>
  <si>
    <t>MARB BONDCO PLC</t>
  </si>
  <si>
    <t>MARB BondCo PLC</t>
  </si>
  <si>
    <t>MRFGBZ 6 ⅞ 06/24/19</t>
  </si>
  <si>
    <t>USN54468AD05</t>
  </si>
  <si>
    <t>BBG006MJJDX5</t>
  </si>
  <si>
    <t>BMW2SG9</t>
  </si>
  <si>
    <t>COEK3278307</t>
  </si>
  <si>
    <t>MRFGBZ 7 03/15/24</t>
  </si>
  <si>
    <t>USG5825AAA00</t>
  </si>
  <si>
    <t>BBG00G5KZ5B2</t>
  </si>
  <si>
    <t>BYPZQZ4</t>
  </si>
  <si>
    <t>COAM7958326</t>
  </si>
  <si>
    <t>MRFGBZ 7 05/14/26</t>
  </si>
  <si>
    <t>USU63768AA01</t>
  </si>
  <si>
    <t>BBG00P2HH7F4</t>
  </si>
  <si>
    <t>BK94J49</t>
  </si>
  <si>
    <t>COZS4645314</t>
  </si>
  <si>
    <t>NBM US HOLDINGS INC</t>
  </si>
  <si>
    <t>NBM US Holdings Inc</t>
  </si>
  <si>
    <t>MRFGBZ 8 06/08/23</t>
  </si>
  <si>
    <t>USN54468AF52</t>
  </si>
  <si>
    <t>BBG00CZT8D68</t>
  </si>
  <si>
    <t>BDDRJH8</t>
  </si>
  <si>
    <t>COLW2393491</t>
  </si>
  <si>
    <t>USN54468AG36</t>
  </si>
  <si>
    <t>BBG00D7HYY86</t>
  </si>
  <si>
    <t>BD9H0Y6</t>
  </si>
  <si>
    <t>COLW6595570</t>
  </si>
  <si>
    <t>MRFGBZ 8 ⅜ 05/09/18</t>
  </si>
  <si>
    <t>USN54468AA65</t>
  </si>
  <si>
    <t>BBG001P420V4</t>
  </si>
  <si>
    <t>B3MTR71</t>
  </si>
  <si>
    <t>COEI6665331</t>
  </si>
  <si>
    <t>MRFGBZ 9 ⅞ 07/24/17</t>
  </si>
  <si>
    <t>USN54468AB49</t>
  </si>
  <si>
    <t>BBG003VNHGC1</t>
  </si>
  <si>
    <t>B8KSVH3</t>
  </si>
  <si>
    <t>COEJ5203694</t>
  </si>
  <si>
    <t>AMAR3 BZ</t>
  </si>
  <si>
    <t>AMAR3</t>
  </si>
  <si>
    <t>BRAMARACNOR4</t>
  </si>
  <si>
    <t>BBG000R3STC6</t>
  </si>
  <si>
    <t>B3V89C8</t>
  </si>
  <si>
    <t>EQ0000000010520436</t>
  </si>
  <si>
    <t>Marisa Lojas SA</t>
  </si>
  <si>
    <t>GOAU4 BZ</t>
  </si>
  <si>
    <t>GOAU4</t>
  </si>
  <si>
    <t>BRGOAUACNPR8</t>
  </si>
  <si>
    <t>BBG000BX43C0</t>
  </si>
  <si>
    <t>EQ0015889000002000</t>
  </si>
  <si>
    <t>Metalurgica Gerdau SA</t>
  </si>
  <si>
    <t>MILS3 BZ</t>
  </si>
  <si>
    <t>MILS3</t>
  </si>
  <si>
    <t>BRMILSACNOR2</t>
  </si>
  <si>
    <t>BBG000QBGBD0</t>
  </si>
  <si>
    <t>B5LGRJ9</t>
  </si>
  <si>
    <t>EQ0000000039014543</t>
  </si>
  <si>
    <t>Mills Estruturas e Servicos de</t>
  </si>
  <si>
    <t>Mills Estruturas e Servicos de Engenharia SA</t>
  </si>
  <si>
    <t>Trading Companies &amp; Distributo</t>
  </si>
  <si>
    <t>Industrial Services</t>
  </si>
  <si>
    <t>Industrial Distribution &amp; Rental</t>
  </si>
  <si>
    <t>1664935D BZ</t>
  </si>
  <si>
    <t>1664935D</t>
  </si>
  <si>
    <t>BRBEEFD03OR7</t>
  </si>
  <si>
    <t>BBG00C09WJJ6</t>
  </si>
  <si>
    <t>BD5TRZ6</t>
  </si>
  <si>
    <t>EQ0000000047733835</t>
  </si>
  <si>
    <t>Minerva SA/Brazil</t>
  </si>
  <si>
    <t>BEEF3 BZ</t>
  </si>
  <si>
    <t>BEEF3</t>
  </si>
  <si>
    <t>BRBEEFACNOR6</t>
  </si>
  <si>
    <t>BBG000Q6CG80</t>
  </si>
  <si>
    <t>B23GH52</t>
  </si>
  <si>
    <t>EQ0000000027598699</t>
  </si>
  <si>
    <t>BEEFBZ 5 ⅞ 01/19/28</t>
  </si>
  <si>
    <t>BEEFBZ</t>
  </si>
  <si>
    <t>USL6401PAH66</t>
  </si>
  <si>
    <t>BBG00JF7HTN9</t>
  </si>
  <si>
    <t>BD1DF81</t>
  </si>
  <si>
    <t>COAQ3244920</t>
  </si>
  <si>
    <t>MINERVA LUXEMBOURG SA</t>
  </si>
  <si>
    <t>Minerva Luxembourg SA</t>
  </si>
  <si>
    <t>BEEFBZ 6 ½ 09/20/26</t>
  </si>
  <si>
    <t>US603374AD12</t>
  </si>
  <si>
    <t>BBG00DRLW6W1</t>
  </si>
  <si>
    <t>BD2ZZN1</t>
  </si>
  <si>
    <t>COQZ4956400</t>
  </si>
  <si>
    <t>USL6401PAF01</t>
  </si>
  <si>
    <t>BBG00DS538L5</t>
  </si>
  <si>
    <t>BYVBXT9</t>
  </si>
  <si>
    <t>COQZ5112391</t>
  </si>
  <si>
    <t>USL6401PAG83</t>
  </si>
  <si>
    <t>BBG00GXFTR03</t>
  </si>
  <si>
    <t>BDFZCG0</t>
  </si>
  <si>
    <t>COAN9569194</t>
  </si>
  <si>
    <t>BEEFBZ 7 ¾ 01/31/23</t>
  </si>
  <si>
    <t>USL6401PAC79</t>
  </si>
  <si>
    <t>BBG003Y2KJ16</t>
  </si>
  <si>
    <t>B9G5JX7</t>
  </si>
  <si>
    <t>COEJ5221803</t>
  </si>
  <si>
    <t>USL6401PAE36</t>
  </si>
  <si>
    <t>BBG006YWQGW9</t>
  </si>
  <si>
    <t>BQ1SVJ0</t>
  </si>
  <si>
    <t>COEK4388733</t>
  </si>
  <si>
    <t>MMXM3 BZ</t>
  </si>
  <si>
    <t>MMXM3</t>
  </si>
  <si>
    <t>BRMMXMACNOR2</t>
  </si>
  <si>
    <t>BBG000G6BPS0</t>
  </si>
  <si>
    <t>B18XCG7</t>
  </si>
  <si>
    <t>EQ0000000006037548</t>
  </si>
  <si>
    <t>MMX Mineracao e Metalicos SA</t>
  </si>
  <si>
    <t>Steel Raw Material Suppliers</t>
  </si>
  <si>
    <t>MOVI3 BZ</t>
  </si>
  <si>
    <t>MOVI3</t>
  </si>
  <si>
    <t>BRMOVIACNOR0</t>
  </si>
  <si>
    <t>BBG00CP5CGT4</t>
  </si>
  <si>
    <t>BD448C6</t>
  </si>
  <si>
    <t>EQ0000000049144997</t>
  </si>
  <si>
    <t>Movida Participacoes SA</t>
  </si>
  <si>
    <t>MRVE3 BZ</t>
  </si>
  <si>
    <t>MRVE3</t>
  </si>
  <si>
    <t>BRMRVEACNOR2</t>
  </si>
  <si>
    <t>BBG000QWT9X3</t>
  </si>
  <si>
    <t>B235JN1</t>
  </si>
  <si>
    <t>EQ0000000003218260</t>
  </si>
  <si>
    <t>MRV Engenharia e Participacoes</t>
  </si>
  <si>
    <t>MRV Engenharia e Participacoes SA</t>
  </si>
  <si>
    <t>MULT3 BZ</t>
  </si>
  <si>
    <t>MULT3</t>
  </si>
  <si>
    <t>BRMULTACNOR5</t>
  </si>
  <si>
    <t>BBG000PZW749</t>
  </si>
  <si>
    <t>B23DZG0</t>
  </si>
  <si>
    <t>EQ0000000002711316</t>
  </si>
  <si>
    <t>Multiplan Empreendimentos Imob</t>
  </si>
  <si>
    <t>Multiplan Empreendimentos Imobiliarios SA</t>
  </si>
  <si>
    <t>MPLU3 BZ</t>
  </si>
  <si>
    <t>MLTPF</t>
  </si>
  <si>
    <t>BRMPLUACNOR3</t>
  </si>
  <si>
    <t>BBG004D09B11</t>
  </si>
  <si>
    <t>B9MBCB8</t>
  </si>
  <si>
    <t>EQ0000000029448103</t>
  </si>
  <si>
    <t>Multiplus SA</t>
  </si>
  <si>
    <t>Advertising</t>
  </si>
  <si>
    <t>Advertising &amp; Marketing</t>
  </si>
  <si>
    <t>MVFPSO 6.748 06/01/34</t>
  </si>
  <si>
    <t>MVFPSO</t>
  </si>
  <si>
    <t>USN53766AA41</t>
  </si>
  <si>
    <t>BBG00PWNC736</t>
  </si>
  <si>
    <t>BK5Z9L3</t>
  </si>
  <si>
    <t>COAZ9204969</t>
  </si>
  <si>
    <t>MV24 Capital</t>
  </si>
  <si>
    <t>MV24 CAPITAL BV</t>
  </si>
  <si>
    <t>MV24 Capital BV</t>
  </si>
  <si>
    <t>NATU3 BZ</t>
  </si>
  <si>
    <t>NATU3</t>
  </si>
  <si>
    <t>BRNATUACNOR6</t>
  </si>
  <si>
    <t>BBG000DK4GJ0</t>
  </si>
  <si>
    <t>B014K55</t>
  </si>
  <si>
    <t>EQ0000000001183166</t>
  </si>
  <si>
    <t>Natura Cosmeticos SA</t>
  </si>
  <si>
    <t>Personal Products</t>
  </si>
  <si>
    <t>Household &amp; Personal Products</t>
  </si>
  <si>
    <t>Household Products</t>
  </si>
  <si>
    <t>NATURA 5 ⅜ 02/01/23</t>
  </si>
  <si>
    <t>NATURA</t>
  </si>
  <si>
    <t>USP7088CTF33</t>
  </si>
  <si>
    <t>BBG00JS9MX29</t>
  </si>
  <si>
    <t>BFY0Z61</t>
  </si>
  <si>
    <t>COAQ8523286</t>
  </si>
  <si>
    <t>NATURA COSMETICOS SA</t>
  </si>
  <si>
    <t>NETS US</t>
  </si>
  <si>
    <t>NETS</t>
  </si>
  <si>
    <t>KYG6455X1079</t>
  </si>
  <si>
    <t>BBG00G75XXF0</t>
  </si>
  <si>
    <t>BF2X8X0</t>
  </si>
  <si>
    <t>EQ0000000055542913</t>
  </si>
  <si>
    <t>Netshoes Cayman Ltd</t>
  </si>
  <si>
    <t>GNDI3 BZ</t>
  </si>
  <si>
    <t>GNDI3</t>
  </si>
  <si>
    <t>BRGNDIACNOR2</t>
  </si>
  <si>
    <t>BBG00KHH9QB0</t>
  </si>
  <si>
    <t>BF4J7K6</t>
  </si>
  <si>
    <t>EQ0000000063917383</t>
  </si>
  <si>
    <t>Notre Dame Intermedica Partici</t>
  </si>
  <si>
    <t>Notre Dame Intermedica Participacoes SA</t>
  </si>
  <si>
    <t>ODBR 4 ⅜ 04/25/25</t>
  </si>
  <si>
    <t>ODBR</t>
  </si>
  <si>
    <t>USG6710EAP54</t>
  </si>
  <si>
    <t>BBG004FSYMD3</t>
  </si>
  <si>
    <t>B9F7GV1</t>
  </si>
  <si>
    <t>COEJ6431815</t>
  </si>
  <si>
    <t>Odebrecht Construction</t>
  </si>
  <si>
    <t>ODEBRECHT FINANCE LTD</t>
  </si>
  <si>
    <t>Odebrecht Finance Ltd</t>
  </si>
  <si>
    <t>ODBR 5 ⅛ 06/26/22</t>
  </si>
  <si>
    <t>USG6710EAK67</t>
  </si>
  <si>
    <t>BBG003586ZY9</t>
  </si>
  <si>
    <t>B8BJVG4</t>
  </si>
  <si>
    <t>COEJ2538316</t>
  </si>
  <si>
    <t>ODBR 5 ¼ 06/27/29</t>
  </si>
  <si>
    <t>USG6710EAQ38</t>
  </si>
  <si>
    <t>BBG006NV5N51</t>
  </si>
  <si>
    <t>BNH6ZN9</t>
  </si>
  <si>
    <t>COEK3458305</t>
  </si>
  <si>
    <t>ODBR 6 04/05/23</t>
  </si>
  <si>
    <t>USG6710EAG55</t>
  </si>
  <si>
    <t>BBG001LRK3F9</t>
  </si>
  <si>
    <t>B5L2BM8</t>
  </si>
  <si>
    <t>COEI6246546</t>
  </si>
  <si>
    <t>ODBR 7 04/21/20</t>
  </si>
  <si>
    <t>USG6710EAD25</t>
  </si>
  <si>
    <t>BBG0000L36V1</t>
  </si>
  <si>
    <t>B51G4Y3</t>
  </si>
  <si>
    <t>COEI0125506</t>
  </si>
  <si>
    <t>ODBR 7 ⅛ 06/26/42</t>
  </si>
  <si>
    <t>USG6710EAL41</t>
  </si>
  <si>
    <t>BBG0035870F6</t>
  </si>
  <si>
    <t>B7V2DZ9</t>
  </si>
  <si>
    <t>COEJ2538415</t>
  </si>
  <si>
    <t>ODBR 7 ½ PERP</t>
  </si>
  <si>
    <t>USG6710EAF72</t>
  </si>
  <si>
    <t>BBG0015VXZK7</t>
  </si>
  <si>
    <t>B3LHKM2</t>
  </si>
  <si>
    <t>COEI3993165</t>
  </si>
  <si>
    <t>ODEBRE 6 ¾ 10/01/22</t>
  </si>
  <si>
    <t>ODEBRE</t>
  </si>
  <si>
    <t>USG6711KAA37</t>
  </si>
  <si>
    <t>BBG004X4Y0D4</t>
  </si>
  <si>
    <t>BCQP303</t>
  </si>
  <si>
    <t>COEJ7717170</t>
  </si>
  <si>
    <t>ODBRCHT OFFSHRE DRLL FIN</t>
  </si>
  <si>
    <t>Odebrecht Offshore Drilling Finance Ltd</t>
  </si>
  <si>
    <t>Oil &amp; Gas Services &amp; Equipment</t>
  </si>
  <si>
    <t>ODEBRE 7.35 12/01/26</t>
  </si>
  <si>
    <t>USG67106AC18</t>
  </si>
  <si>
    <t>BBG00JNF02M0</t>
  </si>
  <si>
    <t>BYX5BS4</t>
  </si>
  <si>
    <t>COAQ5852456</t>
  </si>
  <si>
    <t>ODEBRECHT DRILL VIII/IX</t>
  </si>
  <si>
    <t>Odebrecht Drilling Norbe VIII/IX Ltd</t>
  </si>
  <si>
    <t>ODEBRE 7.72 12/01/26</t>
  </si>
  <si>
    <t>USG6711KAD75</t>
  </si>
  <si>
    <t>BBG00JNF15H8</t>
  </si>
  <si>
    <t>BYX5BN9</t>
  </si>
  <si>
    <t>COAQ5855152</t>
  </si>
  <si>
    <t>ODEOLE 0 PERP</t>
  </si>
  <si>
    <t>ODEOLE</t>
  </si>
  <si>
    <t>USG6712EAB41</t>
  </si>
  <si>
    <t>BBG00JMZH356</t>
  </si>
  <si>
    <t>BYX5BQ2</t>
  </si>
  <si>
    <t>COAQ5795929</t>
  </si>
  <si>
    <t>Odebrecht Oil &amp; Gas Finance Lt</t>
  </si>
  <si>
    <t>ODEBRECHT OIL &amp; FINANCE</t>
  </si>
  <si>
    <t>Odebrecht Oil &amp; Gas Finance Ltd</t>
  </si>
  <si>
    <t>ODPV3 BZ</t>
  </si>
  <si>
    <t>ODPV3</t>
  </si>
  <si>
    <t>BRODPVACNOR4</t>
  </si>
  <si>
    <t>BBG000QBXR73</t>
  </si>
  <si>
    <t>B1H6R62</t>
  </si>
  <si>
    <t>EQ0000000027498523</t>
  </si>
  <si>
    <t>Odontoprev SA</t>
  </si>
  <si>
    <t>DMMO3 BZ</t>
  </si>
  <si>
    <t>DMMO3</t>
  </si>
  <si>
    <t>BRDMMOACNOR0</t>
  </si>
  <si>
    <t>BBG005Q18678</t>
  </si>
  <si>
    <t>BYXHG74</t>
  </si>
  <si>
    <t>EQ0000000033133474</t>
  </si>
  <si>
    <t>OGX Austria GmbH</t>
  </si>
  <si>
    <t>Dommo Energia SA</t>
  </si>
  <si>
    <t>DMMOY US</t>
  </si>
  <si>
    <t>DMMOY</t>
  </si>
  <si>
    <t>US2575532062</t>
  </si>
  <si>
    <t>BBG007FMT4D5</t>
  </si>
  <si>
    <t>BDVPC75</t>
  </si>
  <si>
    <t>EQ0000000038454293</t>
  </si>
  <si>
    <t>OGXPBZ 8 ⅜ 04/01/22</t>
  </si>
  <si>
    <t>OGXPBZ</t>
  </si>
  <si>
    <t>USA6111FAA69</t>
  </si>
  <si>
    <t>BBG002V13NR5</t>
  </si>
  <si>
    <t>B7V9CS6</t>
  </si>
  <si>
    <t>COEJ1116411</t>
  </si>
  <si>
    <t>OGX AUSTRIA GMBH</t>
  </si>
  <si>
    <t>OGXPBZ 8 ½ 06/01/18</t>
  </si>
  <si>
    <t>USP7356YAA12</t>
  </si>
  <si>
    <t>BBG001QG7HX2</t>
  </si>
  <si>
    <t>B4ZMLX8</t>
  </si>
  <si>
    <t>COEI6937466</t>
  </si>
  <si>
    <t>OIBR3 BZ</t>
  </si>
  <si>
    <t>OIBR3</t>
  </si>
  <si>
    <t>BROIBRACNOR1</t>
  </si>
  <si>
    <t>BBG000PJXHR7</t>
  </si>
  <si>
    <t>B7XL4M8</t>
  </si>
  <si>
    <t>EQ0017302700001000</t>
  </si>
  <si>
    <t>Oi SA</t>
  </si>
  <si>
    <t>OIBR4 BZ</t>
  </si>
  <si>
    <t>OIBR4</t>
  </si>
  <si>
    <t>BROIBRACNPR8</t>
  </si>
  <si>
    <t>BBG000PJXMW0</t>
  </si>
  <si>
    <t>B7XL5Q9</t>
  </si>
  <si>
    <t>EQ0017302700002000</t>
  </si>
  <si>
    <t>OIBRBZ 10 07/27/25</t>
  </si>
  <si>
    <t>OIBRBZ</t>
  </si>
  <si>
    <t>USP7354PAA23</t>
  </si>
  <si>
    <t>BBG00LLC8RY8</t>
  </si>
  <si>
    <t>BG217L2</t>
  </si>
  <si>
    <t>COAT8014322</t>
  </si>
  <si>
    <t>OI SA</t>
  </si>
  <si>
    <t>OIBRBZ 5 ½ 10/23/20</t>
  </si>
  <si>
    <t>USP9037HAL70</t>
  </si>
  <si>
    <t>BBG0015WXQN2</t>
  </si>
  <si>
    <t>B688836</t>
  </si>
  <si>
    <t>COEI4009458</t>
  </si>
  <si>
    <t>TELEMAR NORTE LESTE SA</t>
  </si>
  <si>
    <t>Telemar Norte Leste SA</t>
  </si>
  <si>
    <t>OIBRBZ 5 ¾ 02/10/22</t>
  </si>
  <si>
    <t>USP18445AG42</t>
  </si>
  <si>
    <t>BBG002MYG7M9</t>
  </si>
  <si>
    <t>B5WJTQ8</t>
  </si>
  <si>
    <t>COEJ0155097</t>
  </si>
  <si>
    <t>OI BRASIL HOLDINGS COOP</t>
  </si>
  <si>
    <t>Oi Brasil Holdings Cooperatief UA</t>
  </si>
  <si>
    <t>OIBRBZ 9 ¾ 09/15/16</t>
  </si>
  <si>
    <t>USP18445AF68</t>
  </si>
  <si>
    <t>BBG00226QQ94</t>
  </si>
  <si>
    <t>B3W9LK2</t>
  </si>
  <si>
    <t>COEI8101566</t>
  </si>
  <si>
    <t>OMGE3 BZ</t>
  </si>
  <si>
    <t>OMGE3</t>
  </si>
  <si>
    <t>BROMGEACNOR0</t>
  </si>
  <si>
    <t>BBG00C0458T0</t>
  </si>
  <si>
    <t>BF2VKB6</t>
  </si>
  <si>
    <t>EQ0000000047705733</t>
  </si>
  <si>
    <t>Omega Geracao SA</t>
  </si>
  <si>
    <t>Renewable Energy Project Dev</t>
  </si>
  <si>
    <t>OSXBBZ 13 03/20/15</t>
  </si>
  <si>
    <t>OSXBBZ</t>
  </si>
  <si>
    <t>NO0010640824</t>
  </si>
  <si>
    <t>BBG002PY4SF1</t>
  </si>
  <si>
    <t>B55B3J2</t>
  </si>
  <si>
    <t>COEJ0450191</t>
  </si>
  <si>
    <t>OSX 3 Leasing BV</t>
  </si>
  <si>
    <t>OSX 3 LEASING BV</t>
  </si>
  <si>
    <t>OFSA3 BZ</t>
  </si>
  <si>
    <t>OFSA3</t>
  </si>
  <si>
    <t>BROFSAACNOR7</t>
  </si>
  <si>
    <t>BBG001BS35B6</t>
  </si>
  <si>
    <t>BRJ66N2</t>
  </si>
  <si>
    <t>EQ0000000014900725</t>
  </si>
  <si>
    <t>Ouro Fino Saude Animal Partici</t>
  </si>
  <si>
    <t>Ouro Fino Saude Animal Participacoes SA</t>
  </si>
  <si>
    <t>PAGS US</t>
  </si>
  <si>
    <t>PAGS</t>
  </si>
  <si>
    <t>KYG687071012</t>
  </si>
  <si>
    <t>BBG00JM7QBR6</t>
  </si>
  <si>
    <t>BFWK4R7</t>
  </si>
  <si>
    <t>EQ0000000061693385</t>
  </si>
  <si>
    <t>Pagseguro Digital Ltd</t>
  </si>
  <si>
    <t>PMAM3 BZ</t>
  </si>
  <si>
    <t>PMAM3</t>
  </si>
  <si>
    <t>BRPMAMACNOR3</t>
  </si>
  <si>
    <t>BBG000C07J06</t>
  </si>
  <si>
    <t>B092PF6</t>
  </si>
  <si>
    <t>EQ0015893000001002</t>
  </si>
  <si>
    <t>Paranapanema SA</t>
  </si>
  <si>
    <t>Copper</t>
  </si>
  <si>
    <t>PDGR3 BZ</t>
  </si>
  <si>
    <t>PDGR3</t>
  </si>
  <si>
    <t>BRPDGRACNOR8</t>
  </si>
  <si>
    <t>BBG000QSCMG0</t>
  </si>
  <si>
    <t>B1N9YL9</t>
  </si>
  <si>
    <t>EQ0000000003226917</t>
  </si>
  <si>
    <t>PDG Realty SA Empreendimentos</t>
  </si>
  <si>
    <t>PDG Realty SA Empreendimentos e Participacoes</t>
  </si>
  <si>
    <t>PRIO3 BZ</t>
  </si>
  <si>
    <t>PRIO3</t>
  </si>
  <si>
    <t>BRPRIOACNOR1</t>
  </si>
  <si>
    <t>BBG0013VKQW0</t>
  </si>
  <si>
    <t>BYY0144</t>
  </si>
  <si>
    <t>EQ0000000028429145</t>
  </si>
  <si>
    <t>Petro Rio SA</t>
  </si>
  <si>
    <t>BRDT3 BZ</t>
  </si>
  <si>
    <t>BRDT3</t>
  </si>
  <si>
    <t>BRBRDTACNOR1</t>
  </si>
  <si>
    <t>BBG00JC2B374</t>
  </si>
  <si>
    <t>EQ0000000061056331</t>
  </si>
  <si>
    <t>Petrobras Distribuidora SA</t>
  </si>
  <si>
    <t>PBR US</t>
  </si>
  <si>
    <t>PBR</t>
  </si>
  <si>
    <t>US71654V4086</t>
  </si>
  <si>
    <t>BBG000BS6FX9</t>
  </si>
  <si>
    <t>EQ0013611400009300</t>
  </si>
  <si>
    <t>Petroleo Brasileiro SA</t>
  </si>
  <si>
    <t>PBR/A US</t>
  </si>
  <si>
    <t>PBR/A</t>
  </si>
  <si>
    <t>US71654V1017</t>
  </si>
  <si>
    <t>BBG000BVNV22</t>
  </si>
  <si>
    <t>EQ0013611400009000</t>
  </si>
  <si>
    <t>PETR3 BZ</t>
  </si>
  <si>
    <t>PETR3</t>
  </si>
  <si>
    <t>BRPETRACNOR9</t>
  </si>
  <si>
    <t>BBG000BFTB25</t>
  </si>
  <si>
    <t>EQ0013611400001002</t>
  </si>
  <si>
    <t>PETR4 BZ</t>
  </si>
  <si>
    <t>PETR4</t>
  </si>
  <si>
    <t>BRPETRACNPR6</t>
  </si>
  <si>
    <t>BBG000BF4R45</t>
  </si>
  <si>
    <t>EQ0000000003044153</t>
  </si>
  <si>
    <t xml:space="preserve"> PETROBRAS 20ENE2020 </t>
  </si>
  <si>
    <t>PETBRA</t>
  </si>
  <si>
    <t>US71645WAP68</t>
  </si>
  <si>
    <t>BBG0000M86B6</t>
  </si>
  <si>
    <t>B56M9W9</t>
  </si>
  <si>
    <t>COEI0194486</t>
  </si>
  <si>
    <t>PETROBRAS GLOBAL FINANCE</t>
  </si>
  <si>
    <t>Petrobras Global Finance BV</t>
  </si>
  <si>
    <t>PETBRA 3 ½ 02/06/17</t>
  </si>
  <si>
    <t>US71645WAU53</t>
  </si>
  <si>
    <t>BBG002GKCSC5</t>
  </si>
  <si>
    <t>B79XHV8</t>
  </si>
  <si>
    <t>COEJ0074884</t>
  </si>
  <si>
    <t>PETBRA 4 ⅜ 05/20/23</t>
  </si>
  <si>
    <t>US71647NAF69</t>
  </si>
  <si>
    <t>BBG004K4JKR6</t>
  </si>
  <si>
    <t>B99J925</t>
  </si>
  <si>
    <t>COEJ6756815</t>
  </si>
  <si>
    <t>PETBRA 4 ⅞ 03/17/20</t>
  </si>
  <si>
    <t>US71647NAH26</t>
  </si>
  <si>
    <t>BBG0064M0896</t>
  </si>
  <si>
    <t>BKR3G03</t>
  </si>
  <si>
    <t>COEK1182246</t>
  </si>
  <si>
    <t>PETBRA 5 ⅜ 01/27/21</t>
  </si>
  <si>
    <t>US71645WAR25</t>
  </si>
  <si>
    <t>BBG001DJX362</t>
  </si>
  <si>
    <t>B40CGR2</t>
  </si>
  <si>
    <t>COEI5431719</t>
  </si>
  <si>
    <t>PETBRA 5 ⅝ 05/20/43</t>
  </si>
  <si>
    <t>US71647NAA72</t>
  </si>
  <si>
    <t>BBG004K4JJQ0</t>
  </si>
  <si>
    <t>B99K1W2</t>
  </si>
  <si>
    <t>COEJ6756716</t>
  </si>
  <si>
    <t>PETBRA 5 ¾ 02/01/29</t>
  </si>
  <si>
    <t>US71647NAZ24</t>
  </si>
  <si>
    <t>BBG00JWNX425</t>
  </si>
  <si>
    <t>BFY3Z60</t>
  </si>
  <si>
    <t>COAQ9342124</t>
  </si>
  <si>
    <t>PETBRA 5.299 01/27/25</t>
  </si>
  <si>
    <t>US71647NAV10</t>
  </si>
  <si>
    <t>BBG00LQM8QF4</t>
  </si>
  <si>
    <t>BFXC104</t>
  </si>
  <si>
    <t>COAU1415499</t>
  </si>
  <si>
    <t>USN6945AAJ62</t>
  </si>
  <si>
    <t>BBG00HS2GSG1</t>
  </si>
  <si>
    <t>BF226P5</t>
  </si>
  <si>
    <t>COAP2167892</t>
  </si>
  <si>
    <t>PETBRA 5.999 01/27/28</t>
  </si>
  <si>
    <t>USN6945AAK36</t>
  </si>
  <si>
    <t>BBG00HS2GW63</t>
  </si>
  <si>
    <t>BZ60JM3</t>
  </si>
  <si>
    <t>COAP2168197</t>
  </si>
  <si>
    <t>US71647NAY58</t>
  </si>
  <si>
    <t>BBG00LQM92M8</t>
  </si>
  <si>
    <t>BFD2PX5</t>
  </si>
  <si>
    <t>COAU1415663</t>
  </si>
  <si>
    <t>PETBRA 6 ⅛ 01/17/22</t>
  </si>
  <si>
    <t>US71647NAR08</t>
  </si>
  <si>
    <t>BBG00FQK8923</t>
  </si>
  <si>
    <t>BD8PKZ2</t>
  </si>
  <si>
    <t>COAM0760893</t>
  </si>
  <si>
    <t>PETBRA 6 ¼ 03/17/24</t>
  </si>
  <si>
    <t>US71647NAM11</t>
  </si>
  <si>
    <t>BBG0064M2894</t>
  </si>
  <si>
    <t>BKQZRP2</t>
  </si>
  <si>
    <t>COEK1182725</t>
  </si>
  <si>
    <t>PETBRA 6 ¾ 01/27/41</t>
  </si>
  <si>
    <t>US71645WAS08</t>
  </si>
  <si>
    <t>BBG001DJX3T7</t>
  </si>
  <si>
    <t>B3VWQ63</t>
  </si>
  <si>
    <t>COEI5431792</t>
  </si>
  <si>
    <t>PETBRA 6 ⅞ 01/20/40</t>
  </si>
  <si>
    <t>US71645WAQ42</t>
  </si>
  <si>
    <t>BBG0000H86Z1</t>
  </si>
  <si>
    <t>B57YS94</t>
  </si>
  <si>
    <t>COEI0219531</t>
  </si>
  <si>
    <t>PETBRA 6.85 06/05/15</t>
  </si>
  <si>
    <t>US71647NAN93</t>
  </si>
  <si>
    <t>BBG009BNFQ03</t>
  </si>
  <si>
    <t>BYYG250</t>
  </si>
  <si>
    <t>COEK9499287</t>
  </si>
  <si>
    <t>PETBRA 6.9 03/19/49</t>
  </si>
  <si>
    <t>US71647NBD03</t>
  </si>
  <si>
    <t>BBG00NKXZ8F2</t>
  </si>
  <si>
    <t>BJMTK96</t>
  </si>
  <si>
    <t>COAX6470196</t>
  </si>
  <si>
    <t>PETBRA 7 ¼ 03/17/44</t>
  </si>
  <si>
    <t>US71647NAK54</t>
  </si>
  <si>
    <t>BBG0064M2HN8</t>
  </si>
  <si>
    <t>BKQVML1</t>
  </si>
  <si>
    <t>COEK1182782</t>
  </si>
  <si>
    <t>PETBRA 7 ⅜ 01/17/27</t>
  </si>
  <si>
    <t>US71647NAS80</t>
  </si>
  <si>
    <t>BBG00FQK9ZF0</t>
  </si>
  <si>
    <t>BD8PKY1</t>
  </si>
  <si>
    <t>COAM0766296</t>
  </si>
  <si>
    <t>PETBRA 8 ⅜ 05/23/21</t>
  </si>
  <si>
    <t>US71647NAP42</t>
  </si>
  <si>
    <t>BBG00CX7F3Z0</t>
  </si>
  <si>
    <t>BD96MN6</t>
  </si>
  <si>
    <t>COLW1460614</t>
  </si>
  <si>
    <t>PETBRA 8 ¾ 05/23/26</t>
  </si>
  <si>
    <t>US71647NAQ25</t>
  </si>
  <si>
    <t>BBG00CX8RJC5</t>
  </si>
  <si>
    <t>BD96MP8</t>
  </si>
  <si>
    <t>COLW1543559</t>
  </si>
  <si>
    <t>PETBRA Float 03/17/20</t>
  </si>
  <si>
    <t>US71647NAL38</t>
  </si>
  <si>
    <t>BBG0064M0C15</t>
  </si>
  <si>
    <t>BKRBYT2</t>
  </si>
  <si>
    <t>COEK1182303</t>
  </si>
  <si>
    <t>PLAS3 BZ</t>
  </si>
  <si>
    <t>PLAS3</t>
  </si>
  <si>
    <t>BRPLASACNOR2</t>
  </si>
  <si>
    <t>BBG000C00MM2</t>
  </si>
  <si>
    <t>EQ0015892500001000</t>
  </si>
  <si>
    <t>Plascar Participacoes Industri</t>
  </si>
  <si>
    <t>Plascar Participacoes Industriais SA</t>
  </si>
  <si>
    <t>PONTIS 5 ⅛ 03/31/27</t>
  </si>
  <si>
    <t>PONTIS</t>
  </si>
  <si>
    <t>USG7170LAA38</t>
  </si>
  <si>
    <t>BBG00G9B71D6</t>
  </si>
  <si>
    <t>BD0XQB2</t>
  </si>
  <si>
    <t>COAM9462228</t>
  </si>
  <si>
    <t>Pontis IV Ltd</t>
  </si>
  <si>
    <t>PONTIS IV LTD</t>
  </si>
  <si>
    <t>PSSA3 BZ</t>
  </si>
  <si>
    <t>PSSA3</t>
  </si>
  <si>
    <t>BRPSSAACNOR7</t>
  </si>
  <si>
    <t>BBG000D7JMP3</t>
  </si>
  <si>
    <t>B0498T7</t>
  </si>
  <si>
    <t>EQ0000000001537207</t>
  </si>
  <si>
    <t>Porto Seguro SA</t>
  </si>
  <si>
    <t>Life Insurance</t>
  </si>
  <si>
    <t>PTBL3 BZ</t>
  </si>
  <si>
    <t>PTBL3</t>
  </si>
  <si>
    <t>BRPTBLACNOR8</t>
  </si>
  <si>
    <t>BBG000C0H319</t>
  </si>
  <si>
    <t>EQ0015860800001000</t>
  </si>
  <si>
    <t>Portobello SA</t>
  </si>
  <si>
    <t>Building Products</t>
  </si>
  <si>
    <t>POSI3 BZ</t>
  </si>
  <si>
    <t>POSI3</t>
  </si>
  <si>
    <t>BRPOSIACNOR9</t>
  </si>
  <si>
    <t>BBG000GZ3GG8</t>
  </si>
  <si>
    <t>B1J04K5</t>
  </si>
  <si>
    <t>EQ0000000003009137</t>
  </si>
  <si>
    <t>Positivo Tecnologia SA</t>
  </si>
  <si>
    <t>Technology Hardware, Storage &amp;</t>
  </si>
  <si>
    <t>Technology Hardware &amp; Equipmen</t>
  </si>
  <si>
    <t>Computer Hardware &amp; Storage</t>
  </si>
  <si>
    <t>PFRM3 BZ</t>
  </si>
  <si>
    <t>PFRM3</t>
  </si>
  <si>
    <t>BRPFRMACNOR1</t>
  </si>
  <si>
    <t>BBG000Q7N8Y5</t>
  </si>
  <si>
    <t>B1G92Q7</t>
  </si>
  <si>
    <t>EQ0000000002923351</t>
  </si>
  <si>
    <t>Profarma Distribuidora de Prod</t>
  </si>
  <si>
    <t>Profarma Distribuidora de Produtos Farmaceuticos SA</t>
  </si>
  <si>
    <t>Health Care Distributors</t>
  </si>
  <si>
    <t>Health Care Supply Chain</t>
  </si>
  <si>
    <t>PRML3 BZ</t>
  </si>
  <si>
    <t>LLXLF</t>
  </si>
  <si>
    <t>BRPRMLACNOR9</t>
  </si>
  <si>
    <t>BBG000VMQS88</t>
  </si>
  <si>
    <t>BLD35B8</t>
  </si>
  <si>
    <t>EQ0000000006738478</t>
  </si>
  <si>
    <t>Prumo Logistica SA</t>
  </si>
  <si>
    <t>Transport Support Services</t>
  </si>
  <si>
    <t>ENAT3 BZ</t>
  </si>
  <si>
    <t>ENAT3</t>
  </si>
  <si>
    <t>BRENATACNOR0</t>
  </si>
  <si>
    <t>BBG0018K8ZR9</t>
  </si>
  <si>
    <t>BJK28J3</t>
  </si>
  <si>
    <t>EQ0000000049847532</t>
  </si>
  <si>
    <t>QGEP Participacoes SA</t>
  </si>
  <si>
    <t>Enauta Participacoes SA</t>
  </si>
  <si>
    <t>QGOGCO 6 ¼ 11/09/19</t>
  </si>
  <si>
    <t>QGOGCO</t>
  </si>
  <si>
    <t>USL7877XAA74</t>
  </si>
  <si>
    <t>BBG003M3XGV6</t>
  </si>
  <si>
    <t>B8FPQJ6</t>
  </si>
  <si>
    <t>COEJ4333815</t>
  </si>
  <si>
    <t>QGOG Constellation SA</t>
  </si>
  <si>
    <t>CONSTELLATION OIL SA</t>
  </si>
  <si>
    <t>Constellation Oil Services Holding SA</t>
  </si>
  <si>
    <t>QGOGCO 9 ½ 11/09/24</t>
  </si>
  <si>
    <t>USL7877XAB57</t>
  </si>
  <si>
    <t>BBG00H911CG5</t>
  </si>
  <si>
    <t>BF7PL98</t>
  </si>
  <si>
    <t>COAO5078412</t>
  </si>
  <si>
    <t>QUAL3 BZ</t>
  </si>
  <si>
    <t>QUAL3</t>
  </si>
  <si>
    <t>BRQUALACNOR6</t>
  </si>
  <si>
    <t>BBG001P891G3</t>
  </si>
  <si>
    <t>B4LHBQ0</t>
  </si>
  <si>
    <t>EQ0000000029271838</t>
  </si>
  <si>
    <t>Qualicorp SA</t>
  </si>
  <si>
    <t>Qualicorp Consultoria e Corret</t>
  </si>
  <si>
    <t>Qualicorp Consultoria e Corretora de Seguros SA</t>
  </si>
  <si>
    <t>Professional Services</t>
  </si>
  <si>
    <t>RADL3 BZ</t>
  </si>
  <si>
    <t>RADL3</t>
  </si>
  <si>
    <t>BRRADLACNOR0</t>
  </si>
  <si>
    <t>BBG000BTXK93</t>
  </si>
  <si>
    <t>B7FQV64</t>
  </si>
  <si>
    <t>EQ0000000031557374</t>
  </si>
  <si>
    <t>Raia Drogasil SA</t>
  </si>
  <si>
    <t>RAIZBZ 5.3 01/20/27</t>
  </si>
  <si>
    <t>RAIZBZ</t>
  </si>
  <si>
    <t>USL7909CAA55</t>
  </si>
  <si>
    <t>BBG00FRM87G7</t>
  </si>
  <si>
    <t>BYWD598</t>
  </si>
  <si>
    <t>COAM1524140</t>
  </si>
  <si>
    <t>Raizen Energy Finance SA</t>
  </si>
  <si>
    <t>RAIZEN FUELS FINANCE</t>
  </si>
  <si>
    <t>Raizen Fuels Finance SA</t>
  </si>
  <si>
    <t>RAPT4 BZ</t>
  </si>
  <si>
    <t>RAPT4</t>
  </si>
  <si>
    <t>BRRAPTACNPR4</t>
  </si>
  <si>
    <t>BBG000C0L9J2</t>
  </si>
  <si>
    <t>B010V49</t>
  </si>
  <si>
    <t>EQ0015896200002000</t>
  </si>
  <si>
    <t>Randon SA Implementos e Partic</t>
  </si>
  <si>
    <t>Randon SA Implementos e Participacoes</t>
  </si>
  <si>
    <t>RBSPAR 11 ¼ 06/15/17</t>
  </si>
  <si>
    <t>RBSPAR</t>
  </si>
  <si>
    <t>USP7993HAB52</t>
  </si>
  <si>
    <t>BBG0000JH534</t>
  </si>
  <si>
    <t>B1Z9FF8</t>
  </si>
  <si>
    <t>COEG5744370</t>
  </si>
  <si>
    <t>RBS-Zero Hora Editora Jornalis</t>
  </si>
  <si>
    <t>RBS-ZERO HORA EDIT JORN</t>
  </si>
  <si>
    <t>RBS-Zero Hora Editora Jornalistica SA</t>
  </si>
  <si>
    <t>RDEDOR 4.95 01/17/28</t>
  </si>
  <si>
    <t>RDEDOR</t>
  </si>
  <si>
    <t>USL7915RAA43</t>
  </si>
  <si>
    <t>BBG00JR5Y5Y1</t>
  </si>
  <si>
    <t>BD0G224</t>
  </si>
  <si>
    <t>COAQ7626437</t>
  </si>
  <si>
    <t>Rede D'</t>
  </si>
  <si>
    <t>REDE D'OR FINANCE SARL</t>
  </si>
  <si>
    <t>Rede D'or Finance Sarl</t>
  </si>
  <si>
    <t>Health Care Facilities &amp; Services</t>
  </si>
  <si>
    <t>REDEM 11 ⅛ PERP</t>
  </si>
  <si>
    <t>REDEM</t>
  </si>
  <si>
    <t>USP8001VAD84</t>
  </si>
  <si>
    <t>BBG0000H6BK8</t>
  </si>
  <si>
    <t>B1VXDV6</t>
  </si>
  <si>
    <t>COEG3163862</t>
  </si>
  <si>
    <t>Rede Energia Participacoes SA</t>
  </si>
  <si>
    <t>REDE ENERGIA PARTICIPACO</t>
  </si>
  <si>
    <t>RPMG3 BZ</t>
  </si>
  <si>
    <t>RPMG3</t>
  </si>
  <si>
    <t>BRRPMGACNOR9</t>
  </si>
  <si>
    <t>BBG000BNJD98</t>
  </si>
  <si>
    <t>EQ0015896600001000</t>
  </si>
  <si>
    <t>Refinaria de Petroleos de Mang</t>
  </si>
  <si>
    <t>Refinaria de Petroleos de Manguinhos SA</t>
  </si>
  <si>
    <t>LLIS3 BZ</t>
  </si>
  <si>
    <t>LLIS3</t>
  </si>
  <si>
    <t>BRLLISACNOR4</t>
  </si>
  <si>
    <t>BBG000VBN451</t>
  </si>
  <si>
    <t>B2R7VR1</t>
  </si>
  <si>
    <t>EQ0000000046605922</t>
  </si>
  <si>
    <t>Restoque Comercio e Confeccoes</t>
  </si>
  <si>
    <t>Restoque Comercio e Confeccoes de Roupas SA</t>
  </si>
  <si>
    <t>RIOOIL 8.2 04/06/28</t>
  </si>
  <si>
    <t>RIOOIL</t>
  </si>
  <si>
    <t>USU76673AC39</t>
  </si>
  <si>
    <t>BBG00KL6KWG8</t>
  </si>
  <si>
    <t>BFYY552</t>
  </si>
  <si>
    <t>COAS2118519</t>
  </si>
  <si>
    <t>Rio Oil Finance Trust</t>
  </si>
  <si>
    <t>RIO OIL FINANCE TRUST</t>
  </si>
  <si>
    <t>Rio Oil Finance Trust Series 2018-1</t>
  </si>
  <si>
    <t>RIOOIL 9 ¼ 07/06/24</t>
  </si>
  <si>
    <t>USU76673AA72</t>
  </si>
  <si>
    <t>BBG006N4Z3K5</t>
  </si>
  <si>
    <t>BNCB5P1</t>
  </si>
  <si>
    <t>COEK3333094</t>
  </si>
  <si>
    <t>Rio Oil Finance Trust Series 2014-1</t>
  </si>
  <si>
    <t>RDNI3 BZ</t>
  </si>
  <si>
    <t>RDNI3</t>
  </si>
  <si>
    <t>BRRDNIACNOR9</t>
  </si>
  <si>
    <t>BBG000QRZKK6</t>
  </si>
  <si>
    <t>B1MJRR7</t>
  </si>
  <si>
    <t>EQ0000000003159197</t>
  </si>
  <si>
    <t>Rodobens Negocios Imobiliarios</t>
  </si>
  <si>
    <t>RNI Negocios Imobiliarios SA</t>
  </si>
  <si>
    <t>RSID3 BZ</t>
  </si>
  <si>
    <t>RSID3</t>
  </si>
  <si>
    <t>BRRSIDACNOR8</t>
  </si>
  <si>
    <t>BBG000BGRHT3</t>
  </si>
  <si>
    <t>B0WPDR0</t>
  </si>
  <si>
    <t>EQ0021956800001002</t>
  </si>
  <si>
    <t>Rossi Residencial SA</t>
  </si>
  <si>
    <t>ALLL3 BZ</t>
  </si>
  <si>
    <t>AALTF</t>
  </si>
  <si>
    <t>BRALLLACNOR6</t>
  </si>
  <si>
    <t>BBG00387FHV1</t>
  </si>
  <si>
    <t>B816336</t>
  </si>
  <si>
    <t>EQ0000000025798510</t>
  </si>
  <si>
    <t>Rumo SA</t>
  </si>
  <si>
    <t>RAIL3 BZ</t>
  </si>
  <si>
    <t>RAIL3</t>
  </si>
  <si>
    <t>BRRAILACNOR9</t>
  </si>
  <si>
    <t>BBG00G6D37M6</t>
  </si>
  <si>
    <t>BYXZ2W5</t>
  </si>
  <si>
    <t>EQ0000000060371301</t>
  </si>
  <si>
    <t>RUMO3 BZ</t>
  </si>
  <si>
    <t>RUMZF</t>
  </si>
  <si>
    <t>BRRUMOACNOR3</t>
  </si>
  <si>
    <t>BBG008LFTR59</t>
  </si>
  <si>
    <t>BX1DDY3</t>
  </si>
  <si>
    <t>EQ0000000042680557</t>
  </si>
  <si>
    <t>Rumo Logistica Operadora Multi</t>
  </si>
  <si>
    <t>Rumo Logistica Operadora Multimodal SA</t>
  </si>
  <si>
    <t>RAILBZ 5 ⅞ 01/18/25</t>
  </si>
  <si>
    <t>RAILBZ</t>
  </si>
  <si>
    <t>USL79090AB95</t>
  </si>
  <si>
    <t>BBG00JQCQCV4</t>
  </si>
  <si>
    <t>BFWM6Z5</t>
  </si>
  <si>
    <t>COAQ7349741</t>
  </si>
  <si>
    <t>RUMO LUXEMBOURG SARL</t>
  </si>
  <si>
    <t>Rumo Luxembourg Sarl</t>
  </si>
  <si>
    <t>RAILBZ 7 ⅜ 02/09/24</t>
  </si>
  <si>
    <t>USL79090AA13</t>
  </si>
  <si>
    <t>BBG00FXWRM47</t>
  </si>
  <si>
    <t>BD894W9</t>
  </si>
  <si>
    <t>COAM3916666</t>
  </si>
  <si>
    <t>SAMMIN 4 ⅛ 11/01/22</t>
  </si>
  <si>
    <t>SAMMIN</t>
  </si>
  <si>
    <t>USP84050AA46</t>
  </si>
  <si>
    <t>BBG003LP0VQ7</t>
  </si>
  <si>
    <t>B927YP4</t>
  </si>
  <si>
    <t>COEJ4236174</t>
  </si>
  <si>
    <t>Samarco Mineracao SA</t>
  </si>
  <si>
    <t>SAMARCO MINERACAO SA</t>
  </si>
  <si>
    <t>SAMMIN 5 ⅜ 09/26/24</t>
  </si>
  <si>
    <t>USP84050AC02</t>
  </si>
  <si>
    <t>BBG0076ST433</t>
  </si>
  <si>
    <t>BR05XZ9</t>
  </si>
  <si>
    <t>COEK5128229</t>
  </si>
  <si>
    <t>SAMMIN 5 ¾ 10/24/23</t>
  </si>
  <si>
    <t>USP84050AB29</t>
  </si>
  <si>
    <t>BBG005GHGCM5</t>
  </si>
  <si>
    <t>BFWH1Y4</t>
  </si>
  <si>
    <t>COEJ8974515</t>
  </si>
  <si>
    <t>STBP11 BZ</t>
  </si>
  <si>
    <t>STBP11</t>
  </si>
  <si>
    <t>BRSTBPCDAM10</t>
  </si>
  <si>
    <t>BBG000KP4RW2</t>
  </si>
  <si>
    <t>B29TGT2</t>
  </si>
  <si>
    <t>EQ0000000005206175</t>
  </si>
  <si>
    <t>Santos Brasil Participacoes SA</t>
  </si>
  <si>
    <t>STBP3 BZ</t>
  </si>
  <si>
    <t>STBP3</t>
  </si>
  <si>
    <t>BRSTBPACNOR3</t>
  </si>
  <si>
    <t>BBG000FPLV32</t>
  </si>
  <si>
    <t>EQ0038414600001001</t>
  </si>
  <si>
    <t>SCAR3 BZ</t>
  </si>
  <si>
    <t>SCAR3</t>
  </si>
  <si>
    <t>BRSCARACNOR7</t>
  </si>
  <si>
    <t>BBG000DBXT37</t>
  </si>
  <si>
    <t>B1CHT86</t>
  </si>
  <si>
    <t>EQ0038460700001000</t>
  </si>
  <si>
    <t>Sao Carlos Empreendimentos e P</t>
  </si>
  <si>
    <t>Sao Carlos Empreendimentos e Participacoes SA</t>
  </si>
  <si>
    <t>SMTO3 BZ</t>
  </si>
  <si>
    <t>SMTO3</t>
  </si>
  <si>
    <t>BRSMTOACNOR3</t>
  </si>
  <si>
    <t>BBG000QVK054</t>
  </si>
  <si>
    <t>B1P3R43</t>
  </si>
  <si>
    <t>EQ0000000003354074</t>
  </si>
  <si>
    <t>Sao Martinho SA</t>
  </si>
  <si>
    <t>Biofuels</t>
  </si>
  <si>
    <t>SLED4 BZ</t>
  </si>
  <si>
    <t>SLED4</t>
  </si>
  <si>
    <t>BRSLEDACNPR7</t>
  </si>
  <si>
    <t>BBG000PLHQH1</t>
  </si>
  <si>
    <t>EQ0015898600003000</t>
  </si>
  <si>
    <t>Saraiva SA Livreiros Editores</t>
  </si>
  <si>
    <t>Other Spec Retail - Discr</t>
  </si>
  <si>
    <t>SCHAHN 5 ⅞ 09/25/22</t>
  </si>
  <si>
    <t>SCHAHN</t>
  </si>
  <si>
    <t>USG785ARAA65</t>
  </si>
  <si>
    <t>BBG002S0XJW1</t>
  </si>
  <si>
    <t>B7ZMK21</t>
  </si>
  <si>
    <t>COEJ1053366</t>
  </si>
  <si>
    <t>Schahin II Finance Co SPV Ltd</t>
  </si>
  <si>
    <t>SCHAHIN II FINAN CO SPV</t>
  </si>
  <si>
    <t>SEER3 BZ</t>
  </si>
  <si>
    <t>SEER3</t>
  </si>
  <si>
    <t>BRSEERACNOR5</t>
  </si>
  <si>
    <t>BBG00564RY09</t>
  </si>
  <si>
    <t>BFH4PZ9</t>
  </si>
  <si>
    <t>EQ0000000031480525</t>
  </si>
  <si>
    <t>Ser Educacional SA</t>
  </si>
  <si>
    <t>SLCE3 BZ</t>
  </si>
  <si>
    <t>SLCE3</t>
  </si>
  <si>
    <t>BRSLCEACNOR2</t>
  </si>
  <si>
    <t>BBG000R7T985</t>
  </si>
  <si>
    <t>B1Y4WK8</t>
  </si>
  <si>
    <t>EQ0000000005832555</t>
  </si>
  <si>
    <t>SLC Agricola SA</t>
  </si>
  <si>
    <t>Textile &amp; Textile Products</t>
  </si>
  <si>
    <t>SMLS3 BZ</t>
  </si>
  <si>
    <t>SMLS3</t>
  </si>
  <si>
    <t>BRSMLSACNOR1</t>
  </si>
  <si>
    <t>BBG00J0530D8</t>
  </si>
  <si>
    <t>BF2JKY3</t>
  </si>
  <si>
    <t>EQ0000000060225966</t>
  </si>
  <si>
    <t>Smiles SA</t>
  </si>
  <si>
    <t>Smiles Fidelidade SA</t>
  </si>
  <si>
    <t>ABRE11 BZ</t>
  </si>
  <si>
    <t>ABRE11</t>
  </si>
  <si>
    <t>BRABRECDAM15</t>
  </si>
  <si>
    <t>BBG0014V51N1</t>
  </si>
  <si>
    <t>B5LL1F8</t>
  </si>
  <si>
    <t>EQ0000000010956563</t>
  </si>
  <si>
    <t>Somos Educacao SA</t>
  </si>
  <si>
    <t>SEDU3 BZ</t>
  </si>
  <si>
    <t>SEDU3</t>
  </si>
  <si>
    <t>BRSEDUACNOR1</t>
  </si>
  <si>
    <t>BBG001Y5VKQ1</t>
  </si>
  <si>
    <t>BYVDGW9</t>
  </si>
  <si>
    <t>EQ0000000019420351</t>
  </si>
  <si>
    <t>SSBR3 BZ</t>
  </si>
  <si>
    <t>SORRF</t>
  </si>
  <si>
    <t>BRSSBRACNOR1</t>
  </si>
  <si>
    <t>BBG005FHLK42</t>
  </si>
  <si>
    <t>BFTWST6</t>
  </si>
  <si>
    <t>EQ0000000032226610</t>
  </si>
  <si>
    <t>Sonae Sierra Brasil SA</t>
  </si>
  <si>
    <t>Aliansce Sonae Shopping Center</t>
  </si>
  <si>
    <t>Aliansce Sonae Shopping Centers sa</t>
  </si>
  <si>
    <t>CRUZ3 BZ</t>
  </si>
  <si>
    <t>SOZCF</t>
  </si>
  <si>
    <t>BRCRUZACNOR0</t>
  </si>
  <si>
    <t>BBG000C3SSP0</t>
  </si>
  <si>
    <t>EQ0000000001168601</t>
  </si>
  <si>
    <t>Souza Cruz Ltda</t>
  </si>
  <si>
    <t>Tobacco</t>
  </si>
  <si>
    <t>SULA11 BZ</t>
  </si>
  <si>
    <t>SULA11</t>
  </si>
  <si>
    <t>BRSULACDAM12</t>
  </si>
  <si>
    <t>BBG000TDRS53</t>
  </si>
  <si>
    <t>B27WYK0</t>
  </si>
  <si>
    <t>EQ0000000051593436</t>
  </si>
  <si>
    <t>Sul America SA</t>
  </si>
  <si>
    <t>SUZB5 BZ</t>
  </si>
  <si>
    <t>BSLSF</t>
  </si>
  <si>
    <t>BRSUZBACNPA3</t>
  </si>
  <si>
    <t>BBG000QDT0N5</t>
  </si>
  <si>
    <t>B1VSYR4</t>
  </si>
  <si>
    <t>EQ0000000003389769</t>
  </si>
  <si>
    <t>Suzano Papel e Celulose SA</t>
  </si>
  <si>
    <t>Suzano SA</t>
  </si>
  <si>
    <t>SUZB3 BZ</t>
  </si>
  <si>
    <t>SUZB3</t>
  </si>
  <si>
    <t>BRSUZBACNOR0</t>
  </si>
  <si>
    <t>BBG00J5Q0BS0</t>
  </si>
  <si>
    <t>B02GKC7</t>
  </si>
  <si>
    <t>EQ0000000060709443</t>
  </si>
  <si>
    <t>SUZANO 5 ¾ 07/14/26</t>
  </si>
  <si>
    <t>SUZANO</t>
  </si>
  <si>
    <t>USA9890AAA81</t>
  </si>
  <si>
    <t>BBG00D9PFBS5</t>
  </si>
  <si>
    <t>BD1DH74</t>
  </si>
  <si>
    <t>COLW8108463</t>
  </si>
  <si>
    <t>SUZANO AUSTRIA GMBH</t>
  </si>
  <si>
    <t>Suzano Austria GmbH</t>
  </si>
  <si>
    <t>USA8372TAD03</t>
  </si>
  <si>
    <t>BBG00HMVNH15</t>
  </si>
  <si>
    <t>BF99RZ6</t>
  </si>
  <si>
    <t>COAP0487367</t>
  </si>
  <si>
    <t>SUZANO 5 ⅞ 01/23/21</t>
  </si>
  <si>
    <t>USG8600UAA19</t>
  </si>
  <si>
    <t>BBG001650BN9</t>
  </si>
  <si>
    <t>B68Z989</t>
  </si>
  <si>
    <t>COEI4103087</t>
  </si>
  <si>
    <t>SUZANO TRADING LTD</t>
  </si>
  <si>
    <t>Suzano Trading Ltd</t>
  </si>
  <si>
    <t>SUZANO 6 01/15/29</t>
  </si>
  <si>
    <t>USA8372TAF50</t>
  </si>
  <si>
    <t>BBG00M0FZCS2</t>
  </si>
  <si>
    <t>BGLKN34</t>
  </si>
  <si>
    <t>COAU5663227</t>
  </si>
  <si>
    <t>USA8372TAJ72</t>
  </si>
  <si>
    <t>BBG00N70LGB0</t>
  </si>
  <si>
    <t>BJJQ1F3</t>
  </si>
  <si>
    <t>COAW9829572</t>
  </si>
  <si>
    <t>SUZANO 7 03/16/47</t>
  </si>
  <si>
    <t>USA8372TAC20</t>
  </si>
  <si>
    <t>BBG00G6CN3Y2</t>
  </si>
  <si>
    <t>BD096R6</t>
  </si>
  <si>
    <t>COAM8073679</t>
  </si>
  <si>
    <t>SHOW3 BZ</t>
  </si>
  <si>
    <t>SHOW3</t>
  </si>
  <si>
    <t>BRSHOWACNOR7</t>
  </si>
  <si>
    <t>BBG000L4Q035</t>
  </si>
  <si>
    <t>B5N8KL6</t>
  </si>
  <si>
    <t>EQ0000000007659992</t>
  </si>
  <si>
    <t>T4F Entretenimento SA</t>
  </si>
  <si>
    <t>Entertainment</t>
  </si>
  <si>
    <t>Movies &amp; Entertainment</t>
  </si>
  <si>
    <t>Entertainment Facilities</t>
  </si>
  <si>
    <t>TECN3 BZ</t>
  </si>
  <si>
    <t>TECN3</t>
  </si>
  <si>
    <t>BRTECNACNOR6</t>
  </si>
  <si>
    <t>BBG001QMC756</t>
  </si>
  <si>
    <t>B3ZQXN7</t>
  </si>
  <si>
    <t>EQ0000000032713074</t>
  </si>
  <si>
    <t>Technos SA</t>
  </si>
  <si>
    <t>TCSA3 BZ</t>
  </si>
  <si>
    <t>TCSA3</t>
  </si>
  <si>
    <t>BRTCSAACNOR3</t>
  </si>
  <si>
    <t>BBG000PG0J22</t>
  </si>
  <si>
    <t>B1N9YM0</t>
  </si>
  <si>
    <t>EQ0000000038354155</t>
  </si>
  <si>
    <t>Tecnisa SA</t>
  </si>
  <si>
    <t>TGMA3 BZ</t>
  </si>
  <si>
    <t>TGMA3</t>
  </si>
  <si>
    <t>BRTGMAACNOR7</t>
  </si>
  <si>
    <t>BBG000KLPQD1</t>
  </si>
  <si>
    <t>B1ZBDK5</t>
  </si>
  <si>
    <t>EQ0000000044779770</t>
  </si>
  <si>
    <t>Tegma Gestao Logistica SA</t>
  </si>
  <si>
    <t>VIV US</t>
  </si>
  <si>
    <t>VIV</t>
  </si>
  <si>
    <t>US87936R1068</t>
  </si>
  <si>
    <t>BBG000BBTCW9</t>
  </si>
  <si>
    <t>B7395C9</t>
  </si>
  <si>
    <t>EQ0032855900009000</t>
  </si>
  <si>
    <t>Telefonica Brasil SA</t>
  </si>
  <si>
    <t>VIVT4 BZ</t>
  </si>
  <si>
    <t>VIVT4</t>
  </si>
  <si>
    <t>BRVIVTACNPR7</t>
  </si>
  <si>
    <t>BBG000C9BGK6</t>
  </si>
  <si>
    <t>B3ZCNF7</t>
  </si>
  <si>
    <t>EQ0000000027023965</t>
  </si>
  <si>
    <t>TEMP3 BZ</t>
  </si>
  <si>
    <t>TQMPF</t>
  </si>
  <si>
    <t>BRTEMPACNOR0</t>
  </si>
  <si>
    <t>BBG007QY5JJ4</t>
  </si>
  <si>
    <t>BTJRTX0</t>
  </si>
  <si>
    <t>EQ0000000040109511</t>
  </si>
  <si>
    <t>Tempo Participacoes SA</t>
  </si>
  <si>
    <t>TERI3 BZ</t>
  </si>
  <si>
    <t>TERI3</t>
  </si>
  <si>
    <t>BRTERIACNOR4</t>
  </si>
  <si>
    <t>BBG000BBC1T5</t>
  </si>
  <si>
    <t>B450Z41</t>
  </si>
  <si>
    <t>EQ0000000010567299</t>
  </si>
  <si>
    <t>Tereos Internacional SA</t>
  </si>
  <si>
    <t>TESA3 BZ</t>
  </si>
  <si>
    <t>TESA3</t>
  </si>
  <si>
    <t>BRTESAACNOR9</t>
  </si>
  <si>
    <t>BBG000Q9ZBQ0</t>
  </si>
  <si>
    <t>BD0NBG2</t>
  </si>
  <si>
    <t>EQ0000000002955742</t>
  </si>
  <si>
    <t>Terra Santa Agro SA</t>
  </si>
  <si>
    <t>GLBL 6 ⅛ 03/01/26</t>
  </si>
  <si>
    <t>GLBL</t>
  </si>
  <si>
    <t>USU8812UAC54</t>
  </si>
  <si>
    <t>BBG00K09KC24</t>
  </si>
  <si>
    <t>BG0VHF8</t>
  </si>
  <si>
    <t>COAR1826528</t>
  </si>
  <si>
    <t>Terraform Global Operating LLC</t>
  </si>
  <si>
    <t>TERRAFORM GLOBAL OPERATI</t>
  </si>
  <si>
    <t>TIMP3 BZ</t>
  </si>
  <si>
    <t>TIMP3</t>
  </si>
  <si>
    <t>BRTIMPACNOR1</t>
  </si>
  <si>
    <t>BBG000BNSCV5</t>
  </si>
  <si>
    <t>EQ0032854600001000</t>
  </si>
  <si>
    <t>TIM Participacoes SA</t>
  </si>
  <si>
    <t>Wireless Telecommunication Ser</t>
  </si>
  <si>
    <t>TSU US</t>
  </si>
  <si>
    <t>TSU</t>
  </si>
  <si>
    <t>US88706P2056</t>
  </si>
  <si>
    <t>BBG000BNYGJ3</t>
  </si>
  <si>
    <t>B6QB0B9</t>
  </si>
  <si>
    <t>EQ0032854600009000</t>
  </si>
  <si>
    <t>TONOBZ 10 ½ 05/14/24</t>
  </si>
  <si>
    <t>TONOBZ</t>
  </si>
  <si>
    <t>USL9116PAE36</t>
  </si>
  <si>
    <t>BBG006GSTPP3</t>
  </si>
  <si>
    <t>BMQWJX9</t>
  </si>
  <si>
    <t>COEK2684984</t>
  </si>
  <si>
    <t>Tonon Bioenergia SA</t>
  </si>
  <si>
    <t>TONON LUXEMBOURG SA</t>
  </si>
  <si>
    <t>Tonon Luxembourg SA</t>
  </si>
  <si>
    <t>TONOBZ 9 ¼ 01/24/20</t>
  </si>
  <si>
    <t>USP9T02LAA28</t>
  </si>
  <si>
    <t>BBG003W7TC59</t>
  </si>
  <si>
    <t>B8KNF32</t>
  </si>
  <si>
    <t>COEJ5204049</t>
  </si>
  <si>
    <t>TONON BIOENERGIA SA</t>
  </si>
  <si>
    <t>TOTS3 BZ</t>
  </si>
  <si>
    <t>TOTS3</t>
  </si>
  <si>
    <t>BRTOTSACNOR8</t>
  </si>
  <si>
    <t>BBG000KZWJS2</t>
  </si>
  <si>
    <t>B10LQP6</t>
  </si>
  <si>
    <t>EQ0000000002654243</t>
  </si>
  <si>
    <t>TOTVS SA</t>
  </si>
  <si>
    <t>Systems Software</t>
  </si>
  <si>
    <t>TPIS3 BZ</t>
  </si>
  <si>
    <t>TPIS3</t>
  </si>
  <si>
    <t>BRTPISACNOR8</t>
  </si>
  <si>
    <t>BBG000GK06D9</t>
  </si>
  <si>
    <t>B23FDJ5</t>
  </si>
  <si>
    <t>EQ0000000000886451</t>
  </si>
  <si>
    <t>TPI - Triunfo Participacoes e</t>
  </si>
  <si>
    <t>TPI - Triunfo Participacoes e Investimentos SA</t>
  </si>
  <si>
    <t>TAEE11 BZ</t>
  </si>
  <si>
    <t>TAEE11</t>
  </si>
  <si>
    <t>BRTAEECDAM10</t>
  </si>
  <si>
    <t>BBG000PC6GY6</t>
  </si>
  <si>
    <t>B1G8KX7</t>
  </si>
  <si>
    <t>EQ0000000002927093</t>
  </si>
  <si>
    <t>Transmissora Alianca de Energi</t>
  </si>
  <si>
    <t>Transmissora Alianca de Energia Eletrica SA</t>
  </si>
  <si>
    <t>TRIS3 BZ</t>
  </si>
  <si>
    <t>TRIS3</t>
  </si>
  <si>
    <t>BRTRISACNOR4</t>
  </si>
  <si>
    <t>BBG000T1JH52</t>
  </si>
  <si>
    <t>B28M799</t>
  </si>
  <si>
    <t>EQ0000000005196130</t>
  </si>
  <si>
    <t>Trisul SA</t>
  </si>
  <si>
    <t>TUPY3 BZ</t>
  </si>
  <si>
    <t>TUPY3</t>
  </si>
  <si>
    <t>BRTUPYACNOR1</t>
  </si>
  <si>
    <t>BBG000C256X6</t>
  </si>
  <si>
    <t>EQ0000000052282624</t>
  </si>
  <si>
    <t>Tupy SA</t>
  </si>
  <si>
    <t>TUPY 6 ⅝ 07/17/24</t>
  </si>
  <si>
    <t>TUPY</t>
  </si>
  <si>
    <t>USL9326VAA46</t>
  </si>
  <si>
    <t>BBG006SYGCG0</t>
  </si>
  <si>
    <t>BP4VP19</t>
  </si>
  <si>
    <t>COEK3818300</t>
  </si>
  <si>
    <t>TUPY OVERSEAS SA</t>
  </si>
  <si>
    <t>Tupy Overseas SA</t>
  </si>
  <si>
    <t>Auto Parts Manufacturing</t>
  </si>
  <si>
    <t>UGP US</t>
  </si>
  <si>
    <t>UGP</t>
  </si>
  <si>
    <t>US90400P1012</t>
  </si>
  <si>
    <t>BBG000C2RVP6</t>
  </si>
  <si>
    <t>EQ0082524800009000</t>
  </si>
  <si>
    <t>Ultrapar Participacoes SA</t>
  </si>
  <si>
    <t>UGPA3 BZ</t>
  </si>
  <si>
    <t>UGPA3</t>
  </si>
  <si>
    <t>BRUGPAACNOR8</t>
  </si>
  <si>
    <t>BBG000C2XTR2</t>
  </si>
  <si>
    <t>B0FHTN1</t>
  </si>
  <si>
    <t>EQ0000000034571181</t>
  </si>
  <si>
    <t>UGPABZ 5 ¼ 06/06/29</t>
  </si>
  <si>
    <t>UGPABZ</t>
  </si>
  <si>
    <t>USL9412AAB37</t>
  </si>
  <si>
    <t>BBG00PBBR3G4</t>
  </si>
  <si>
    <t>BJLPZ34</t>
  </si>
  <si>
    <t>COZS9300451</t>
  </si>
  <si>
    <t>ULTRAPAR INTERNATIONL SA</t>
  </si>
  <si>
    <t>Ultrapar International SA</t>
  </si>
  <si>
    <t>UGPABZ 5 ¼ 10/06/26</t>
  </si>
  <si>
    <t>USL9412AAA53</t>
  </si>
  <si>
    <t>BBG00DY3S3D6</t>
  </si>
  <si>
    <t>BYYHFQ5</t>
  </si>
  <si>
    <t>COQZ7451151</t>
  </si>
  <si>
    <t>UCAS3 BZ</t>
  </si>
  <si>
    <t>UCAS3</t>
  </si>
  <si>
    <t>BRUCASACNOR1</t>
  </si>
  <si>
    <t>BBG002QH5X01</t>
  </si>
  <si>
    <t>B4P6HK9</t>
  </si>
  <si>
    <t>EQ0000000039781014</t>
  </si>
  <si>
    <t>Unicasa Industria de Moveis SA</t>
  </si>
  <si>
    <t>UNICASA Industria de Moveis SA</t>
  </si>
  <si>
    <t>Home Furnishings</t>
  </si>
  <si>
    <t>Home &amp; Office Furnishings</t>
  </si>
  <si>
    <t>UNIGEL 10 ½ 01/22/24</t>
  </si>
  <si>
    <t>UNIGEL</t>
  </si>
  <si>
    <t>USL9467UAA53</t>
  </si>
  <si>
    <t>BBG00KXD1SN2</t>
  </si>
  <si>
    <t>BGL9F13</t>
  </si>
  <si>
    <t>COAS6465882</t>
  </si>
  <si>
    <t>Unigel Participacoes SA</t>
  </si>
  <si>
    <t>UNIGEL LUXEMBOURG SA</t>
  </si>
  <si>
    <t>Unigel Luxembourg SA</t>
  </si>
  <si>
    <t>UNIP6 BZ</t>
  </si>
  <si>
    <t>UNIP6</t>
  </si>
  <si>
    <t>BRUNIPACNPB8</t>
  </si>
  <si>
    <t>BBG000C2BCY5</t>
  </si>
  <si>
    <t>EQ0017304400003000</t>
  </si>
  <si>
    <t>Unipar Carbocloro SA</t>
  </si>
  <si>
    <t>USIM 5 ⅞ 07/18/26</t>
  </si>
  <si>
    <t>USIM</t>
  </si>
  <si>
    <t>USL95806AA06</t>
  </si>
  <si>
    <t>BBG00PPRTYM7</t>
  </si>
  <si>
    <t>BKFH1T1</t>
  </si>
  <si>
    <t>COAZ6373056</t>
  </si>
  <si>
    <t>Usiminas Commercial Ltd</t>
  </si>
  <si>
    <t>USIMINAS INTERNATIONAL</t>
  </si>
  <si>
    <t>Usiminas International Sarl</t>
  </si>
  <si>
    <t>USIM3 BZ</t>
  </si>
  <si>
    <t>USIM3</t>
  </si>
  <si>
    <t>BRUSIMACNOR3</t>
  </si>
  <si>
    <t>BBG000K5DT07</t>
  </si>
  <si>
    <t>EQ0015441900001003</t>
  </si>
  <si>
    <t>Usinas Siderurgicas de Minas G</t>
  </si>
  <si>
    <t>Usinas Siderurgicas de Minas Gerais SA Usiminas</t>
  </si>
  <si>
    <t>USIM5 BZ</t>
  </si>
  <si>
    <t>USIM5</t>
  </si>
  <si>
    <t>BRUSIMACNPA6</t>
  </si>
  <si>
    <t>BBG000K59S31</t>
  </si>
  <si>
    <t>EQ0000000001168801</t>
  </si>
  <si>
    <t>USJACU 9 ⅞ 11/09/19</t>
  </si>
  <si>
    <t>USJACU</t>
  </si>
  <si>
    <t>USP9634CAA91</t>
  </si>
  <si>
    <t>BBG003M09PB1</t>
  </si>
  <si>
    <t>B8MK144</t>
  </si>
  <si>
    <t>COEJ4314088</t>
  </si>
  <si>
    <t>USJ Acucar e Alcool SA</t>
  </si>
  <si>
    <t>USJ ACUCAR E ALCOOL SA</t>
  </si>
  <si>
    <t>VALE5 BZ</t>
  </si>
  <si>
    <t>RIODF</t>
  </si>
  <si>
    <t>BRVALEACNPA3</t>
  </si>
  <si>
    <t>BBG000BTKRR2</t>
  </si>
  <si>
    <t>B142LF0</t>
  </si>
  <si>
    <t>EQ0013611700002002</t>
  </si>
  <si>
    <t>Vale SA</t>
  </si>
  <si>
    <t>VALE US</t>
  </si>
  <si>
    <t>VALE</t>
  </si>
  <si>
    <t>US91912E1055</t>
  </si>
  <si>
    <t>BBG000BN5LG7</t>
  </si>
  <si>
    <t>EQ0000000000136682</t>
  </si>
  <si>
    <t>VALE3 BZ</t>
  </si>
  <si>
    <t>VALE3</t>
  </si>
  <si>
    <t>BRVALEACNOR0</t>
  </si>
  <si>
    <t>BBG000BHNR86</t>
  </si>
  <si>
    <t>EQ0000000000142585</t>
  </si>
  <si>
    <t xml:space="preserve"> VALE 15SEP2019 </t>
  </si>
  <si>
    <t>VALEBZ</t>
  </si>
  <si>
    <t>US91911TAJ25</t>
  </si>
  <si>
    <t>BBG0000NDGV4</t>
  </si>
  <si>
    <t>B41RLY8</t>
  </si>
  <si>
    <t>COEH9675990</t>
  </si>
  <si>
    <t>VALE OVERSEAS LIMITED</t>
  </si>
  <si>
    <t>Vale Overseas Ltd</t>
  </si>
  <si>
    <t>VALEBZ 4 ⅜ 01/11/22</t>
  </si>
  <si>
    <t>US91911TAM53</t>
  </si>
  <si>
    <t>BBG002D14GW3</t>
  </si>
  <si>
    <t>B6Q5RZ4</t>
  </si>
  <si>
    <t>COEI9397247</t>
  </si>
  <si>
    <t>VALEBZ 4 ⅝ 09/15/20</t>
  </si>
  <si>
    <t>US91911TAL70</t>
  </si>
  <si>
    <t>BBG0015WN6P5</t>
  </si>
  <si>
    <t>B3LJ619</t>
  </si>
  <si>
    <t>COEI4003170</t>
  </si>
  <si>
    <t>VALEBZ 5 ⅝ 09/11/42</t>
  </si>
  <si>
    <t>US91912EAA38</t>
  </si>
  <si>
    <t>BBG003C4N915</t>
  </si>
  <si>
    <t>B4M6ZX1</t>
  </si>
  <si>
    <t>COEJ3502410</t>
  </si>
  <si>
    <t>VALE SA</t>
  </si>
  <si>
    <t>VALEBZ 5 ⅞ 06/10/21</t>
  </si>
  <si>
    <t>US91911TAN37</t>
  </si>
  <si>
    <t>BBG00D2027H2</t>
  </si>
  <si>
    <t>BDHBFK1</t>
  </si>
  <si>
    <t>COLW3718423</t>
  </si>
  <si>
    <t>VALEBZ 6 ¼ 08/10/26</t>
  </si>
  <si>
    <t>US91911TAP84</t>
  </si>
  <si>
    <t>BBG00DJ9G3K5</t>
  </si>
  <si>
    <t>BD4G7B4</t>
  </si>
  <si>
    <t>COQZ1332233</t>
  </si>
  <si>
    <t>VALEBZ 6 ⅞ 11/10/39</t>
  </si>
  <si>
    <t>US91911TAK97</t>
  </si>
  <si>
    <t>BBG0000P7MT6</t>
  </si>
  <si>
    <t>B5B54D9</t>
  </si>
  <si>
    <t>COEI0360186</t>
  </si>
  <si>
    <t>VALEBZ 6 ⅞ 11/21/36</t>
  </si>
  <si>
    <t>US91911TAH68</t>
  </si>
  <si>
    <t>BBG00000K4D3</t>
  </si>
  <si>
    <t>B1HMKF0</t>
  </si>
  <si>
    <t>COEF8618557</t>
  </si>
  <si>
    <t>VALEBZ 8 ¼ 01/17/34</t>
  </si>
  <si>
    <t>US91911TAE38</t>
  </si>
  <si>
    <t>BBG00005S6Q5</t>
  </si>
  <si>
    <t>COED2864079</t>
  </si>
  <si>
    <t>VLID3 BZ</t>
  </si>
  <si>
    <t>VLID3</t>
  </si>
  <si>
    <t>BRVLIDACNOR5</t>
  </si>
  <si>
    <t>BBG000NXBD73</t>
  </si>
  <si>
    <t>B13NPP2</t>
  </si>
  <si>
    <t>EQ0000000002443214</t>
  </si>
  <si>
    <t>Valid Solucoes SA</t>
  </si>
  <si>
    <t>Valid Solucoes e Servicos de S</t>
  </si>
  <si>
    <t>Valid Solucoes e Servicos de Seguranca em Meios de Pagamento e Identificacao SA</t>
  </si>
  <si>
    <t>Commercial Printing</t>
  </si>
  <si>
    <t>VVAR3 BZ</t>
  </si>
  <si>
    <t>GBXPF</t>
  </si>
  <si>
    <t>BRVVARACNOR1</t>
  </si>
  <si>
    <t>BBG0057S8Q76</t>
  </si>
  <si>
    <t>BDFW3D5</t>
  </si>
  <si>
    <t>EQ0000000031557404</t>
  </si>
  <si>
    <t>Via Varejo SA</t>
  </si>
  <si>
    <t>Home Improvement Retail</t>
  </si>
  <si>
    <t>Consumer Elec &amp; Applc Stores</t>
  </si>
  <si>
    <t>VVAR11 BZ</t>
  </si>
  <si>
    <t>VVJSF</t>
  </si>
  <si>
    <t>BRVVARCDAM10</t>
  </si>
  <si>
    <t>BBG0078Q0KL0</t>
  </si>
  <si>
    <t>BRGWDW1</t>
  </si>
  <si>
    <t>EQ0000000037958659</t>
  </si>
  <si>
    <t>VOSASA 10 ½ 01/28/18</t>
  </si>
  <si>
    <t>VOSASA</t>
  </si>
  <si>
    <t>USG9372JAA00</t>
  </si>
  <si>
    <t>BBG001DQL3F9</t>
  </si>
  <si>
    <t>B55F0T3</t>
  </si>
  <si>
    <t>COEI5490061</t>
  </si>
  <si>
    <t>Virgolino de Oliveira Finance</t>
  </si>
  <si>
    <t>VIRGOLINO DE OLIVEIRA FI</t>
  </si>
  <si>
    <t>Virgolino de Oliveira Finance SA</t>
  </si>
  <si>
    <t>VOSASA 11 ¾ 02/09/22</t>
  </si>
  <si>
    <t>USL9668KAA45</t>
  </si>
  <si>
    <t>BBG002H26WF9</t>
  </si>
  <si>
    <t>B7MMLC1</t>
  </si>
  <si>
    <t>COEJ0117469</t>
  </si>
  <si>
    <t>VIVR3 BZ</t>
  </si>
  <si>
    <t>VIVR3</t>
  </si>
  <si>
    <t>BRVIVRACNOR4</t>
  </si>
  <si>
    <t>BBG000R5FVX7</t>
  </si>
  <si>
    <t>B1XLN52</t>
  </si>
  <si>
    <t>EQ0000000003431170</t>
  </si>
  <si>
    <t>Viver Incorporadora e Construt</t>
  </si>
  <si>
    <t>Viver Incorporadora e Construtora SA</t>
  </si>
  <si>
    <t>VOTORA 4 ¾ 06/17/24</t>
  </si>
  <si>
    <t>VOTORA</t>
  </si>
  <si>
    <t>USP3059UAA80</t>
  </si>
  <si>
    <t>BBG006MM4ZN6</t>
  </si>
  <si>
    <t>BNBNW13</t>
  </si>
  <si>
    <t>COEK3302362</t>
  </si>
  <si>
    <t>Votorantim SA</t>
  </si>
  <si>
    <t>CIA BRASILEIRA DE ALUMIN</t>
  </si>
  <si>
    <t>Cia Brasileira de Aluminio</t>
  </si>
  <si>
    <t>VOTORA 5 ¾ 01/28/27</t>
  </si>
  <si>
    <t>USC86068AA80</t>
  </si>
  <si>
    <t>BBG00DXCYFH9</t>
  </si>
  <si>
    <t>BD1XH41</t>
  </si>
  <si>
    <t>COQZ7271179</t>
  </si>
  <si>
    <t>ST MARYS CEMENT INC</t>
  </si>
  <si>
    <t>St Marys Cement Inc Canada</t>
  </si>
  <si>
    <t>VOTORA 6 ⅝ 09/25/19</t>
  </si>
  <si>
    <t>USG9393UAA00</t>
  </si>
  <si>
    <t>BBG0000PP988</t>
  </si>
  <si>
    <t>B4KVHV0</t>
  </si>
  <si>
    <t>COEH9826437</t>
  </si>
  <si>
    <t>VOTORANTIM SA</t>
  </si>
  <si>
    <t>VOTORA 6 ¾ 04/05/21</t>
  </si>
  <si>
    <t>USG9400PAA24</t>
  </si>
  <si>
    <t>BBG0000MN0Y7</t>
  </si>
  <si>
    <t>B58J1H7</t>
  </si>
  <si>
    <t>COEI2041271</t>
  </si>
  <si>
    <t>VOTORA 7 ¼ 04/05/41</t>
  </si>
  <si>
    <t>USP98088AA83</t>
  </si>
  <si>
    <t>BBG001LZ6QN7</t>
  </si>
  <si>
    <t>B5TKF22</t>
  </si>
  <si>
    <t>COEI6308791</t>
  </si>
  <si>
    <t>VOTORANTIM CIMENTOS INTL</t>
  </si>
  <si>
    <t>Votorantim Cimentos International SA</t>
  </si>
  <si>
    <t>VRIO 6 ¼ 04/04/23</t>
  </si>
  <si>
    <t>VRIO</t>
  </si>
  <si>
    <t>USU9T42TAC79</t>
  </si>
  <si>
    <t>BBG00KGFWVN5</t>
  </si>
  <si>
    <t>BFYN3B1</t>
  </si>
  <si>
    <t>COAR9846171</t>
  </si>
  <si>
    <t>Vrio Finco</t>
  </si>
  <si>
    <t>VRIO 1  LLC/VRIO 2 INC</t>
  </si>
  <si>
    <t>Vrio Finco 1 LLC / Vrio Finco 2 Inc</t>
  </si>
  <si>
    <t>VULC3 BZ</t>
  </si>
  <si>
    <t>VULC3</t>
  </si>
  <si>
    <t>BRVULCACNOR2</t>
  </si>
  <si>
    <t>BBG000C2H6T8</t>
  </si>
  <si>
    <t>B1XFXM1</t>
  </si>
  <si>
    <t>EQ0017305400001000</t>
  </si>
  <si>
    <t>Vulcabras Azaleia SA</t>
  </si>
  <si>
    <t>WEGE3 BZ</t>
  </si>
  <si>
    <t>WEGE3</t>
  </si>
  <si>
    <t>BRWEGEACNOR0</t>
  </si>
  <si>
    <t>BBG000BV7KG9</t>
  </si>
  <si>
    <t>EQ0000000052282570</t>
  </si>
  <si>
    <t>WEG SA</t>
  </si>
  <si>
    <t>Electrical Components &amp; Equipm</t>
  </si>
  <si>
    <t>WIZS3 BZ</t>
  </si>
  <si>
    <t>WIZS3</t>
  </si>
  <si>
    <t>BRWIZSACNOR1</t>
  </si>
  <si>
    <t>BBG007B5CVB6</t>
  </si>
  <si>
    <t>BF13KV3</t>
  </si>
  <si>
    <t>EQ0000000038185902</t>
  </si>
  <si>
    <t>Wiz Solucoes e Corretagem de S</t>
  </si>
  <si>
    <t>Wiz Solucoes e Corretagem de Seguros SA</t>
  </si>
  <si>
    <t>IMPSA 10 ⅜ 09/30/20</t>
  </si>
  <si>
    <t>USN96616AA00</t>
  </si>
  <si>
    <t>BBG0016Q1LF9</t>
  </si>
  <si>
    <t>B4KGCP4</t>
  </si>
  <si>
    <t>COEI4156150</t>
  </si>
  <si>
    <t>WPE International Cooperatief</t>
  </si>
  <si>
    <t>WPE INTL COOPERATIEF UA</t>
  </si>
  <si>
    <t>WPE International Cooperatief UA</t>
  </si>
  <si>
    <t>AESGENER CI</t>
  </si>
  <si>
    <t>AESGENER</t>
  </si>
  <si>
    <t>CL0001880955</t>
  </si>
  <si>
    <t>BBG000BNTH89</t>
  </si>
  <si>
    <t>B83J214</t>
  </si>
  <si>
    <t>EQ0013611800001000</t>
  </si>
  <si>
    <t>AES Gener SA</t>
  </si>
  <si>
    <t>AESGEN 4 ⅞ 05/25/29</t>
  </si>
  <si>
    <t>AESGEN</t>
  </si>
  <si>
    <t>USP3713QAA50</t>
  </si>
  <si>
    <t>BBG007KJPR49</t>
  </si>
  <si>
    <t>BSS7BQ1</t>
  </si>
  <si>
    <t>COEK6194873</t>
  </si>
  <si>
    <t>EMPRESA ELECTRICA ANGAMO</t>
  </si>
  <si>
    <t>Empresa Electrica Angamos SA</t>
  </si>
  <si>
    <t>AESGEN 4.56 04/30/25</t>
  </si>
  <si>
    <t>USP3711HAF66</t>
  </si>
  <si>
    <t>BBG008LG07R8</t>
  </si>
  <si>
    <t>BX2KBH2</t>
  </si>
  <si>
    <t>COEK8803893</t>
  </si>
  <si>
    <t>EMPRESA ELEC GUACOLDA</t>
  </si>
  <si>
    <t>Empresa Electrica Guacolda SA</t>
  </si>
  <si>
    <t>AESGEN 5 07/14/25</t>
  </si>
  <si>
    <t>USP0607LAB91</t>
  </si>
  <si>
    <t>BBG009L29HW0</t>
  </si>
  <si>
    <t>BYMXYS0</t>
  </si>
  <si>
    <t>COAF2414692</t>
  </si>
  <si>
    <t>AES GENER SA</t>
  </si>
  <si>
    <t>AESGEN 5 ¼ 08/15/21</t>
  </si>
  <si>
    <t>USP0607JAE84</t>
  </si>
  <si>
    <t>BBG001YB55T7</t>
  </si>
  <si>
    <t>B6QL7R4</t>
  </si>
  <si>
    <t>COEI7690262</t>
  </si>
  <si>
    <t>AESGEN 7 ⅛ 03/26/79</t>
  </si>
  <si>
    <t>USP0607LAC74</t>
  </si>
  <si>
    <t>BBG00NKQTZS0</t>
  </si>
  <si>
    <t>BJVKVY2</t>
  </si>
  <si>
    <t>COAX6134230</t>
  </si>
  <si>
    <t>AESGEN 8 ⅜ 12/18/73</t>
  </si>
  <si>
    <t>USP0607LAA19</t>
  </si>
  <si>
    <t>BBG005PG46B5</t>
  </si>
  <si>
    <t>BH7XM71</t>
  </si>
  <si>
    <t>COEJ9872163</t>
  </si>
  <si>
    <t>CUPRUM CI</t>
  </si>
  <si>
    <t>CUPRUM</t>
  </si>
  <si>
    <t>CLP009361070</t>
  </si>
  <si>
    <t>BBG007V0Y895</t>
  </si>
  <si>
    <t>EQ0000000040278248</t>
  </si>
  <si>
    <t>AFP Cuprum SA</t>
  </si>
  <si>
    <t>Investment Management</t>
  </si>
  <si>
    <t>HABITAT CI</t>
  </si>
  <si>
    <t>HABITAT</t>
  </si>
  <si>
    <t>CLP009331040</t>
  </si>
  <si>
    <t>BBG000C40LJ0</t>
  </si>
  <si>
    <t>EQ0016329800001000</t>
  </si>
  <si>
    <t>AFP Habitat SA</t>
  </si>
  <si>
    <t>Administradora de Fondos de Pensiones Habitat SA</t>
  </si>
  <si>
    <t>PROVIDA CI</t>
  </si>
  <si>
    <t>PROVIDA</t>
  </si>
  <si>
    <t>CLP7919K1035</t>
  </si>
  <si>
    <t>BBG000C41ZG1</t>
  </si>
  <si>
    <t>EQ0015498800001000</t>
  </si>
  <si>
    <t>AFP Provida SA</t>
  </si>
  <si>
    <t>Administradora de Fondos de Pensiones Provida SA</t>
  </si>
  <si>
    <t>AGUNSA CI</t>
  </si>
  <si>
    <t>AGUNSA</t>
  </si>
  <si>
    <t>CLP5806G1023</t>
  </si>
  <si>
    <t>BBG000DZFXG1</t>
  </si>
  <si>
    <t>EQ0015827500001001</t>
  </si>
  <si>
    <t>Agencias Universales SA</t>
  </si>
  <si>
    <t>AGUAS/A CI</t>
  </si>
  <si>
    <t>AGUAS/A</t>
  </si>
  <si>
    <t>CL0000000035</t>
  </si>
  <si>
    <t>BBG000MJGZD4</t>
  </si>
  <si>
    <t>EQ0016338200001000</t>
  </si>
  <si>
    <t>Aguas Andinas SA</t>
  </si>
  <si>
    <t>ALMEN CI</t>
  </si>
  <si>
    <t>ALMEN</t>
  </si>
  <si>
    <t>CLP0170E1065</t>
  </si>
  <si>
    <t>BBG000KC48P1</t>
  </si>
  <si>
    <t>EQ0016332000001001</t>
  </si>
  <si>
    <t>Almendral SA</t>
  </si>
  <si>
    <t>Instl Trust, Fiduciary &amp; Custody</t>
  </si>
  <si>
    <t>ANTAR CI</t>
  </si>
  <si>
    <t>ANTAR</t>
  </si>
  <si>
    <t>CLP0362E1386</t>
  </si>
  <si>
    <t>BBG000K06D92</t>
  </si>
  <si>
    <t>EQ0015847400001000</t>
  </si>
  <si>
    <t>AntarChile SA</t>
  </si>
  <si>
    <t>Industrial Conglomerates</t>
  </si>
  <si>
    <t>ANTO LN</t>
  </si>
  <si>
    <t>ANTO</t>
  </si>
  <si>
    <t>GB0000456144</t>
  </si>
  <si>
    <t>BBG000BD4SC9</t>
  </si>
  <si>
    <t>EQ0000000000080024</t>
  </si>
  <si>
    <t>Antofagasta PLC</t>
  </si>
  <si>
    <t>AUSTRALI CI</t>
  </si>
  <si>
    <t>AUSTRALI</t>
  </si>
  <si>
    <t>CL0001772897</t>
  </si>
  <si>
    <t>BBG001Q9PVV9</t>
  </si>
  <si>
    <t>B5PVCR3</t>
  </si>
  <si>
    <t>EQ0000000017535066</t>
  </si>
  <si>
    <t>Australis Seafoods SA</t>
  </si>
  <si>
    <t>AUTGIL 6 ¾ 01/15/23</t>
  </si>
  <si>
    <t>AUTGIL</t>
  </si>
  <si>
    <t>USP06006AC75</t>
  </si>
  <si>
    <t>BBG003TLW5R9</t>
  </si>
  <si>
    <t>B7W3HD7</t>
  </si>
  <si>
    <t>COEJ5116342</t>
  </si>
  <si>
    <t>Automotores Gildemeister SA</t>
  </si>
  <si>
    <t>AUTOMOTORES GILDEMEISTER</t>
  </si>
  <si>
    <t>Automotores Gildemeister SPA</t>
  </si>
  <si>
    <t>AUTGIL 8 ¼ 05/24/21</t>
  </si>
  <si>
    <t>USP06006AA10</t>
  </si>
  <si>
    <t>BBG001PKW5Y1</t>
  </si>
  <si>
    <t>B451TP3</t>
  </si>
  <si>
    <t>COEI6829580</t>
  </si>
  <si>
    <t>CHILE CI</t>
  </si>
  <si>
    <t>CHILE</t>
  </si>
  <si>
    <t>CLP0939W1081</t>
  </si>
  <si>
    <t>BBG000BHC3Z1</t>
  </si>
  <si>
    <t>EQ0000000001170470</t>
  </si>
  <si>
    <t>Banco de Chile</t>
  </si>
  <si>
    <t>BCI CI</t>
  </si>
  <si>
    <t>BCI</t>
  </si>
  <si>
    <t>CLP321331116</t>
  </si>
  <si>
    <t>BBG000C3WXT0</t>
  </si>
  <si>
    <t>EQ0000000001170446</t>
  </si>
  <si>
    <t>Banco de Credito e Inversiones</t>
  </si>
  <si>
    <t>Banco de Credito e Inversiones SA</t>
  </si>
  <si>
    <t>BCICI 3 ½ 10/12/27</t>
  </si>
  <si>
    <t>BCICI</t>
  </si>
  <si>
    <t>US05890MAA18</t>
  </si>
  <si>
    <t>BBG00HXH6Z13</t>
  </si>
  <si>
    <t>BYWD9R4</t>
  </si>
  <si>
    <t>COAP4494153</t>
  </si>
  <si>
    <t>BANC CREDITO INVERSIONES</t>
  </si>
  <si>
    <t>US05890PZA73</t>
  </si>
  <si>
    <t>BBG00HXHK6L9</t>
  </si>
  <si>
    <t>BD353W5</t>
  </si>
  <si>
    <t>COAP4509224</t>
  </si>
  <si>
    <t>BCICI 4 02/11/23</t>
  </si>
  <si>
    <t>USP32133CG63</t>
  </si>
  <si>
    <t>BBG0043R4R59</t>
  </si>
  <si>
    <t>B99PCS0</t>
  </si>
  <si>
    <t>COEJ5488691</t>
  </si>
  <si>
    <t>BANCO DE CRED E INVER</t>
  </si>
  <si>
    <t>BSAC US</t>
  </si>
  <si>
    <t>BSAC</t>
  </si>
  <si>
    <t>US05965X1090</t>
  </si>
  <si>
    <t>BBG000BCZQ13</t>
  </si>
  <si>
    <t>EQ0015833100009000</t>
  </si>
  <si>
    <t>Banco Santander Chile</t>
  </si>
  <si>
    <t>BSAN CI</t>
  </si>
  <si>
    <t>BSAN</t>
  </si>
  <si>
    <t>CLP1506A1070</t>
  </si>
  <si>
    <t>BBG000PM3ZS2</t>
  </si>
  <si>
    <t>EQ0000000000509127</t>
  </si>
  <si>
    <t xml:space="preserve"> BONO BCO SANTANDER CHILE 2020 </t>
  </si>
  <si>
    <t>BSANCI</t>
  </si>
  <si>
    <t>US05971WAA18</t>
  </si>
  <si>
    <t>BBG00JGNPCX0</t>
  </si>
  <si>
    <t>BFFW889</t>
  </si>
  <si>
    <t>COAQ4025401</t>
  </si>
  <si>
    <t>BANCO SANTANDER CHILE</t>
  </si>
  <si>
    <t xml:space="preserve"> SANTANDER 19ENE2016 </t>
  </si>
  <si>
    <t>USP15069AM29</t>
  </si>
  <si>
    <t>BBG001D6VL44</t>
  </si>
  <si>
    <t>B4339K6</t>
  </si>
  <si>
    <t>COEI5362856</t>
  </si>
  <si>
    <t>BSANCI 3 ⅞ 09/20/22</t>
  </si>
  <si>
    <t>US05967FAB22</t>
  </si>
  <si>
    <t>BBG003CW52V5</t>
  </si>
  <si>
    <t>B87XFS0</t>
  </si>
  <si>
    <t>COEJ3632647</t>
  </si>
  <si>
    <t>BANMED CI</t>
  </si>
  <si>
    <t>BANMED</t>
  </si>
  <si>
    <t>CLP1583M1072</t>
  </si>
  <si>
    <t>BBG000BYN6M9</t>
  </si>
  <si>
    <t>EQ0016330800001000</t>
  </si>
  <si>
    <t>Banmedica SA</t>
  </si>
  <si>
    <t>Health Care Facilities</t>
  </si>
  <si>
    <t>BANVI CI</t>
  </si>
  <si>
    <t>BANVI</t>
  </si>
  <si>
    <t>CLP1611D1038</t>
  </si>
  <si>
    <t>BBG000CXN613</t>
  </si>
  <si>
    <t>EQ0038431300001000</t>
  </si>
  <si>
    <t>Banvida SA</t>
  </si>
  <si>
    <t>BESALCO CI</t>
  </si>
  <si>
    <t>BESALCO</t>
  </si>
  <si>
    <t>CLP1663V1009</t>
  </si>
  <si>
    <t>BBG000BLR9P4</t>
  </si>
  <si>
    <t>EQ0000000001170450</t>
  </si>
  <si>
    <t>Besalco SA</t>
  </si>
  <si>
    <t>COLO/B CI</t>
  </si>
  <si>
    <t>COLO/B</t>
  </si>
  <si>
    <t>CL0000001041</t>
  </si>
  <si>
    <t>BBG000FD8B92</t>
  </si>
  <si>
    <t>B0BHDQ6</t>
  </si>
  <si>
    <t>EQ0000000001805859</t>
  </si>
  <si>
    <t>Blanco y Negro SA</t>
  </si>
  <si>
    <t>BLUMAR CI</t>
  </si>
  <si>
    <t>BLUMAR</t>
  </si>
  <si>
    <t>CL0001820167</t>
  </si>
  <si>
    <t>BBG000BS8DX2</t>
  </si>
  <si>
    <t>B75LFY5</t>
  </si>
  <si>
    <t>EQ0016345100001000</t>
  </si>
  <si>
    <t>Blumar SA</t>
  </si>
  <si>
    <t>BUPACL CI</t>
  </si>
  <si>
    <t>BUPACL</t>
  </si>
  <si>
    <t>CL0002141019</t>
  </si>
  <si>
    <t>BBG001QQ80M8</t>
  </si>
  <si>
    <t>BTJR9Y1</t>
  </si>
  <si>
    <t>EQ0000000017604732</t>
  </si>
  <si>
    <t>Bupa Chile SA</t>
  </si>
  <si>
    <t>CAP CI</t>
  </si>
  <si>
    <t>CAP</t>
  </si>
  <si>
    <t>CLP256251073</t>
  </si>
  <si>
    <t>BBG000C3TFQ6</t>
  </si>
  <si>
    <t>EQ0000000001170454</t>
  </si>
  <si>
    <t>CAP SA</t>
  </si>
  <si>
    <t>BCAPS 7 ⅜ 09/15/36</t>
  </si>
  <si>
    <t>BCAPS</t>
  </si>
  <si>
    <t>USP25625AE74</t>
  </si>
  <si>
    <t>BBG00000BK92</t>
  </si>
  <si>
    <t>B1FDC59</t>
  </si>
  <si>
    <t>COEF6974671</t>
  </si>
  <si>
    <t>CAROZZI CI</t>
  </si>
  <si>
    <t>CAROZZI</t>
  </si>
  <si>
    <t>CL0000007949</t>
  </si>
  <si>
    <t>BBG002DVPWK2</t>
  </si>
  <si>
    <t>B5MN9B5</t>
  </si>
  <si>
    <t>EQ0000000021791664</t>
  </si>
  <si>
    <t>Carozzi SA</t>
  </si>
  <si>
    <t>Distributors - Consumer Staples</t>
  </si>
  <si>
    <t>Food Products Wholesalers</t>
  </si>
  <si>
    <t>CELEO 5.2 06/22/47</t>
  </si>
  <si>
    <t>CELEO</t>
  </si>
  <si>
    <t>USP22008AA72</t>
  </si>
  <si>
    <t>BBG00GNDR402</t>
  </si>
  <si>
    <t>BDVJZM3</t>
  </si>
  <si>
    <t>COAN4786942</t>
  </si>
  <si>
    <t>Celeo Redes Operación Cl</t>
  </si>
  <si>
    <t>CELEO REDES OPERACION CL</t>
  </si>
  <si>
    <t>Celeo Redes Operacion Chile SA</t>
  </si>
  <si>
    <t xml:space="preserve"> CELULOSA ARAUCO 2019 </t>
  </si>
  <si>
    <t>CELARA</t>
  </si>
  <si>
    <t>US151191AQ67</t>
  </si>
  <si>
    <t>BBG00003RJS1</t>
  </si>
  <si>
    <t>B4JWJJ6</t>
  </si>
  <si>
    <t>COEI0152955</t>
  </si>
  <si>
    <t>Celulosa Arauco y Constitucion</t>
  </si>
  <si>
    <t>CELULOSA ARAUCO CONSTITU</t>
  </si>
  <si>
    <t>Celulosa Arauco y Constitucion SA</t>
  </si>
  <si>
    <t>CELARA 3 ⅞ 11/02/27</t>
  </si>
  <si>
    <t>USP2195VAH89</t>
  </si>
  <si>
    <t>BBG00J36VPX5</t>
  </si>
  <si>
    <t>BD3FQM6</t>
  </si>
  <si>
    <t>COAP7578523</t>
  </si>
  <si>
    <t>US151191BB89</t>
  </si>
  <si>
    <t>BBG00KVSP314</t>
  </si>
  <si>
    <t>BG88VF9</t>
  </si>
  <si>
    <t>COAS5515554</t>
  </si>
  <si>
    <t>CELARA 4 ½ 08/01/24</t>
  </si>
  <si>
    <t>US151191AZ66</t>
  </si>
  <si>
    <t>BBG007F9RZ10</t>
  </si>
  <si>
    <t>BT9QF95</t>
  </si>
  <si>
    <t>COEK5681425</t>
  </si>
  <si>
    <t>USP2195VAE58</t>
  </si>
  <si>
    <t>BBG006T703L9</t>
  </si>
  <si>
    <t>BP8FK12</t>
  </si>
  <si>
    <t>COEK3887891</t>
  </si>
  <si>
    <t>CELARA 4 ¾ 01/11/22</t>
  </si>
  <si>
    <t>US151191AW36</t>
  </si>
  <si>
    <t>BBG0034Y6MV5</t>
  </si>
  <si>
    <t>B889YV3</t>
  </si>
  <si>
    <t>COEJ2477598</t>
  </si>
  <si>
    <t>USP2195VAC92</t>
  </si>
  <si>
    <t>BBG002D1DZT5</t>
  </si>
  <si>
    <t>B6Y0VX7</t>
  </si>
  <si>
    <t>COEI9428125</t>
  </si>
  <si>
    <t>CELARA 5 01/21/21</t>
  </si>
  <si>
    <t>US151191AT07</t>
  </si>
  <si>
    <t>BBG001LV6VX4</t>
  </si>
  <si>
    <t>B5TPMK4</t>
  </si>
  <si>
    <t>COEI6272542</t>
  </si>
  <si>
    <t>CELARA 5 ½ 11/02/47</t>
  </si>
  <si>
    <t>USP2195VAJ46</t>
  </si>
  <si>
    <t>BBG00J36Z5Q3</t>
  </si>
  <si>
    <t>BD86099</t>
  </si>
  <si>
    <t>COAP7590130</t>
  </si>
  <si>
    <t>US151191BD46</t>
  </si>
  <si>
    <t>BBG00KVSQ1Q0</t>
  </si>
  <si>
    <t>BF2F0N0</t>
  </si>
  <si>
    <t>COAS5517626</t>
  </si>
  <si>
    <t>POLPA CI</t>
  </si>
  <si>
    <t>POLPA</t>
  </si>
  <si>
    <t>CLP2216J1070</t>
  </si>
  <si>
    <t>BBG000DF3L56</t>
  </si>
  <si>
    <t>EQ0016331400001000</t>
  </si>
  <si>
    <t>Cemento Polpaico SA</t>
  </si>
  <si>
    <t>CEMENT CI</t>
  </si>
  <si>
    <t>CEMENT</t>
  </si>
  <si>
    <t>CLP2234F1031</t>
  </si>
  <si>
    <t>BBG000C3TKJ3</t>
  </si>
  <si>
    <t>EQ0000000001170466</t>
  </si>
  <si>
    <t>Cementos BIO BIO SA</t>
  </si>
  <si>
    <t>CENCOSUD CI</t>
  </si>
  <si>
    <t>CENCOSUD</t>
  </si>
  <si>
    <t>CL0000000100</t>
  </si>
  <si>
    <t>BBG000PPDZT3</t>
  </si>
  <si>
    <t>B00R3L2</t>
  </si>
  <si>
    <t>EQ0000000000489774</t>
  </si>
  <si>
    <t>Cencosud SA</t>
  </si>
  <si>
    <t>CENSUD 4 ⅜ 07/17/27</t>
  </si>
  <si>
    <t>CENSUD</t>
  </si>
  <si>
    <t>USP2205JAQ33</t>
  </si>
  <si>
    <t>BBG00H4FV7W9</t>
  </si>
  <si>
    <t>BYW9H45</t>
  </si>
  <si>
    <t>COAO3440754</t>
  </si>
  <si>
    <t>CENCOSUD SA</t>
  </si>
  <si>
    <t>CENSUD 4 ⅞ 01/20/23</t>
  </si>
  <si>
    <t>USP2205JAH34</t>
  </si>
  <si>
    <t>BBG003P5LVJ2</t>
  </si>
  <si>
    <t>B92T5Y6</t>
  </si>
  <si>
    <t>COEJ4653121</t>
  </si>
  <si>
    <t>CENSUD 5 ½ 01/20/21</t>
  </si>
  <si>
    <t>USP2205JAE03</t>
  </si>
  <si>
    <t>BBG001D9MSS7</t>
  </si>
  <si>
    <t>B3QPS94</t>
  </si>
  <si>
    <t>COEI5379785</t>
  </si>
  <si>
    <t>CENSUD 5.15 02/12/25</t>
  </si>
  <si>
    <t>USP2205JAK62</t>
  </si>
  <si>
    <t>BBG0082Y4J81</t>
  </si>
  <si>
    <t>BVW5PH1</t>
  </si>
  <si>
    <t>COEK7413348</t>
  </si>
  <si>
    <t>CENSUD 6 ⅝ 02/12/45</t>
  </si>
  <si>
    <t>USP2205JAL46</t>
  </si>
  <si>
    <t>BBG0082Y4K51</t>
  </si>
  <si>
    <t>BVW5PG0</t>
  </si>
  <si>
    <t>COEK7413462</t>
  </si>
  <si>
    <t>CENCOSHO CI</t>
  </si>
  <si>
    <t>CENCOSHO</t>
  </si>
  <si>
    <t>CL0002539816</t>
  </si>
  <si>
    <t>BBG00N59M036</t>
  </si>
  <si>
    <t>BK5XJM8</t>
  </si>
  <si>
    <t>EQ0000000071601202</t>
  </si>
  <si>
    <t>Cencosud Shopping SA</t>
  </si>
  <si>
    <t>CFRCI 5 ⅛ 12/06/22</t>
  </si>
  <si>
    <t>CFRCI</t>
  </si>
  <si>
    <t>USP2389PAA23</t>
  </si>
  <si>
    <t>BBG003P5DXZ9</t>
  </si>
  <si>
    <t>B92PHR1</t>
  </si>
  <si>
    <t>COEJ4651927</t>
  </si>
  <si>
    <t>CFR International SpA</t>
  </si>
  <si>
    <t>CFR INTERNATIONAL SPA</t>
  </si>
  <si>
    <t xml:space="preserve"> BONO REP. CHILE 05AGO2020 </t>
  </si>
  <si>
    <t>US168863AV04</t>
  </si>
  <si>
    <t>BBG0000LVNL4</t>
  </si>
  <si>
    <t>B5257P1</t>
  </si>
  <si>
    <t>COEI2177992</t>
  </si>
  <si>
    <t>Chile Government International Bond</t>
  </si>
  <si>
    <t>REPUBLIC OF CHILE</t>
  </si>
  <si>
    <t xml:space="preserve"> REP. CHILE 30OCT2022 </t>
  </si>
  <si>
    <t>US168863BN78</t>
  </si>
  <si>
    <t>BBG003LKQXN9</t>
  </si>
  <si>
    <t>B89B980</t>
  </si>
  <si>
    <t>COEJ4213009</t>
  </si>
  <si>
    <t xml:space="preserve"> REP. OF CHILE 14SEP2021 </t>
  </si>
  <si>
    <t>US168863AW86</t>
  </si>
  <si>
    <t>BBG001Q76168</t>
  </si>
  <si>
    <t>B6T8K17</t>
  </si>
  <si>
    <t>COEI6886895</t>
  </si>
  <si>
    <t>CCU CI</t>
  </si>
  <si>
    <t>CCU</t>
  </si>
  <si>
    <t>CLP249051044</t>
  </si>
  <si>
    <t>BBG000BJBZ69</t>
  </si>
  <si>
    <t>EQ0011738700001000</t>
  </si>
  <si>
    <t>Cia Cervecerias Unidas SA</t>
  </si>
  <si>
    <t>CCU US</t>
  </si>
  <si>
    <t>US2044291043</t>
  </si>
  <si>
    <t>BBG000BBCT50</t>
  </si>
  <si>
    <t>EQ0011738700009000</t>
  </si>
  <si>
    <t>FOSFOR CI</t>
  </si>
  <si>
    <t>FOSFOR</t>
  </si>
  <si>
    <t>CLP2550E1020</t>
  </si>
  <si>
    <t>BBG000C40KN7</t>
  </si>
  <si>
    <t>EQ0016331900001000</t>
  </si>
  <si>
    <t>Cia Chilena de Fosforos SA</t>
  </si>
  <si>
    <t>ELECM CI</t>
  </si>
  <si>
    <t>ELECM</t>
  </si>
  <si>
    <t>CLP2577D1038</t>
  </si>
  <si>
    <t>BBG000C3Z7B3</t>
  </si>
  <si>
    <t>EQ0016332300001000</t>
  </si>
  <si>
    <t>Cia Electro Metalurgica SA</t>
  </si>
  <si>
    <t>CGE CI</t>
  </si>
  <si>
    <t>CGE</t>
  </si>
  <si>
    <t>CLP306321066</t>
  </si>
  <si>
    <t>BBG00DJ99VX7</t>
  </si>
  <si>
    <t>EQ0000000051066678</t>
  </si>
  <si>
    <t>Cia General de Electricidad SA</t>
  </si>
  <si>
    <t>VOLCAN CI</t>
  </si>
  <si>
    <t>VOLCAN</t>
  </si>
  <si>
    <t>CLP306341023</t>
  </si>
  <si>
    <t>BBG000C4B674</t>
  </si>
  <si>
    <t>EQ0016332500001000</t>
  </si>
  <si>
    <t>Cia Industrial El Volcan SA</t>
  </si>
  <si>
    <t>INTEROC CI</t>
  </si>
  <si>
    <t>INTEROC</t>
  </si>
  <si>
    <t>CLP2551T1089</t>
  </si>
  <si>
    <t>BBG000C416T1</t>
  </si>
  <si>
    <t>EQ0016331700001000</t>
  </si>
  <si>
    <t>Cia Maritima Chilena SA</t>
  </si>
  <si>
    <t>CAMANCHA CI</t>
  </si>
  <si>
    <t>CAMANCHA</t>
  </si>
  <si>
    <t>CL0001717116</t>
  </si>
  <si>
    <t>BBG0016Q0YN3</t>
  </si>
  <si>
    <t>B3NDYP9</t>
  </si>
  <si>
    <t>EQ0000000011321699</t>
  </si>
  <si>
    <t>Cia Pesquera Camanchaca SA</t>
  </si>
  <si>
    <t>VAPORES CI</t>
  </si>
  <si>
    <t>VAPORES</t>
  </si>
  <si>
    <t>CLP3064M1019</t>
  </si>
  <si>
    <t>BBG000BZ7751</t>
  </si>
  <si>
    <t>EQ0016333800001000</t>
  </si>
  <si>
    <t>Cia Sud Americana de Vapores S</t>
  </si>
  <si>
    <t>Cia Sud Americana de Vapores SA</t>
  </si>
  <si>
    <t>CINTAC CI</t>
  </si>
  <si>
    <t>CINTAC</t>
  </si>
  <si>
    <t>CLP2737N1082</t>
  </si>
  <si>
    <t>BBG000C3WG99</t>
  </si>
  <si>
    <t>EQ0016333900001000</t>
  </si>
  <si>
    <t>Cintac SA</t>
  </si>
  <si>
    <t>Metal Svc Center &amp; Other Whslrs</t>
  </si>
  <si>
    <t>CONDES CI</t>
  </si>
  <si>
    <t>CONDES</t>
  </si>
  <si>
    <t>CLP282671054</t>
  </si>
  <si>
    <t>BBG000CGHF53</t>
  </si>
  <si>
    <t>EQ0016334000001000</t>
  </si>
  <si>
    <t>Clinica Las Condes SA</t>
  </si>
  <si>
    <t>EMBONOA CI</t>
  </si>
  <si>
    <t>EMBONOA</t>
  </si>
  <si>
    <t>CLP3698K1254</t>
  </si>
  <si>
    <t>BBG000C2NFF6</t>
  </si>
  <si>
    <t>EQ0021983700001000</t>
  </si>
  <si>
    <t>Coca-Cola Embonor SA</t>
  </si>
  <si>
    <t>Soft Drinks</t>
  </si>
  <si>
    <t>EMBONOB CI</t>
  </si>
  <si>
    <t>EMBONOB</t>
  </si>
  <si>
    <t>CLP3698K1338</t>
  </si>
  <si>
    <t>BBG000C2MSN0</t>
  </si>
  <si>
    <t>EQ0021983700002000</t>
  </si>
  <si>
    <t>COLBUN CI</t>
  </si>
  <si>
    <t>COLBUN</t>
  </si>
  <si>
    <t>CLP3615W1037</t>
  </si>
  <si>
    <t>BBG000BF54Q1</t>
  </si>
  <si>
    <t>EQ0000000001170474</t>
  </si>
  <si>
    <t>Colbun SA</t>
  </si>
  <si>
    <t xml:space="preserve"> COLBUN SA 21ENE2020 </t>
  </si>
  <si>
    <t>USP2867KAC01</t>
  </si>
  <si>
    <t>BBG0000FRZW3</t>
  </si>
  <si>
    <t>B5Q77V9</t>
  </si>
  <si>
    <t>COEI1120498</t>
  </si>
  <si>
    <t>COLBUN SA</t>
  </si>
  <si>
    <t>COLBUN 3.95 10/11/27</t>
  </si>
  <si>
    <t>USP2867KAG15</t>
  </si>
  <si>
    <t>BBG00HWG8NY5</t>
  </si>
  <si>
    <t>BF8F6K3</t>
  </si>
  <si>
    <t>COAP4306746</t>
  </si>
  <si>
    <t>US192714AC73</t>
  </si>
  <si>
    <t>BBG00HWG20J8</t>
  </si>
  <si>
    <t>BF8F6S1</t>
  </si>
  <si>
    <t>COAP4300889</t>
  </si>
  <si>
    <t>COLBUN 4 ½ 07/10/24</t>
  </si>
  <si>
    <t>USP2867KAE66</t>
  </si>
  <si>
    <t>BBG006RCBC92</t>
  </si>
  <si>
    <t>BP0S138</t>
  </si>
  <si>
    <t>COEK3661692</t>
  </si>
  <si>
    <t>BCGBK 6 ¾ 03/15/23</t>
  </si>
  <si>
    <t>BCGBK</t>
  </si>
  <si>
    <t>USP31925AD54</t>
  </si>
  <si>
    <t>BBG0042YWNZ0</t>
  </si>
  <si>
    <t>B95SMV6</t>
  </si>
  <si>
    <t>COEJ5366665</t>
  </si>
  <si>
    <t>Corp Group Banking SA</t>
  </si>
  <si>
    <t>CORP GROUP BANKING SA</t>
  </si>
  <si>
    <t>CRISTAL CI</t>
  </si>
  <si>
    <t>CRISTAL</t>
  </si>
  <si>
    <t>CLP331961092</t>
  </si>
  <si>
    <t>BBG000BMQ722</t>
  </si>
  <si>
    <t>EQ0000000001170478</t>
  </si>
  <si>
    <t>Cristalerias de Chile SA</t>
  </si>
  <si>
    <t>Metal &amp; Glass Containers</t>
  </si>
  <si>
    <t>DETROIT CI</t>
  </si>
  <si>
    <t>DETROIT</t>
  </si>
  <si>
    <t>CLP3514F1022</t>
  </si>
  <si>
    <t>BBG000HS3YC8</t>
  </si>
  <si>
    <t>2263812</t>
  </si>
  <si>
    <t>EQ0019738700001000</t>
  </si>
  <si>
    <t>Detroit Chile SA</t>
  </si>
  <si>
    <t>Engine &amp; Transmission</t>
  </si>
  <si>
    <t>DUNCAN CI</t>
  </si>
  <si>
    <t>DUNCAN</t>
  </si>
  <si>
    <t>CLP3589V1071</t>
  </si>
  <si>
    <t>BBG000F3YTR6</t>
  </si>
  <si>
    <t>EQ0017333600001000</t>
  </si>
  <si>
    <t>Duncan FOX SA</t>
  </si>
  <si>
    <t>EISA CI</t>
  </si>
  <si>
    <t>EISA</t>
  </si>
  <si>
    <t>CL0001896498</t>
  </si>
  <si>
    <t>BBG0036Y04C0</t>
  </si>
  <si>
    <t>B8294F3</t>
  </si>
  <si>
    <t>EQ0000000025677882</t>
  </si>
  <si>
    <t>Echeverria Izquierdo SA</t>
  </si>
  <si>
    <t>Engineering Services</t>
  </si>
  <si>
    <t>ANDINAA CI</t>
  </si>
  <si>
    <t>ANDINAA</t>
  </si>
  <si>
    <t>CLP3697U1089</t>
  </si>
  <si>
    <t>BBG000J600P7</t>
  </si>
  <si>
    <t>EQ0000000001170442</t>
  </si>
  <si>
    <t>Embotelladora Andina SA</t>
  </si>
  <si>
    <t>ANDINAB CI</t>
  </si>
  <si>
    <t>ANDINAB</t>
  </si>
  <si>
    <t>CLP3697S1034</t>
  </si>
  <si>
    <t>BBG000J602D6</t>
  </si>
  <si>
    <t>EQ0014833000002000</t>
  </si>
  <si>
    <t>ANDINA 5 10/01/23</t>
  </si>
  <si>
    <t>ANDINA</t>
  </si>
  <si>
    <t>USP3697UAD02</t>
  </si>
  <si>
    <t>BBG005C4X107</t>
  </si>
  <si>
    <t>BF8H825</t>
  </si>
  <si>
    <t>COEJ8589495</t>
  </si>
  <si>
    <t>EMBOTELLADORA ANDINA SA</t>
  </si>
  <si>
    <t>MOLLER CI</t>
  </si>
  <si>
    <t>MOLLER</t>
  </si>
  <si>
    <t>CL0001962241</t>
  </si>
  <si>
    <t>BBG0049782S3</t>
  </si>
  <si>
    <t>B9M3QS9</t>
  </si>
  <si>
    <t>EQ0000000029145125</t>
  </si>
  <si>
    <t>Empresa Constructora Moller y</t>
  </si>
  <si>
    <t>Empresa Constructora Moller y Perez-Cotapos SA</t>
  </si>
  <si>
    <t>BMETR 4 ¾ 02/04/24</t>
  </si>
  <si>
    <t>BMETR</t>
  </si>
  <si>
    <t>USP37466AJ19</t>
  </si>
  <si>
    <t>BBG005Y0Q065</t>
  </si>
  <si>
    <t>BJHQZ75</t>
  </si>
  <si>
    <t>COEK0511577</t>
  </si>
  <si>
    <t>Empresa de Transporte ME</t>
  </si>
  <si>
    <t>EMPRESA DE TRANSPORTE ME</t>
  </si>
  <si>
    <t>Empresa de Transporte de Pasajeros Metro SA</t>
  </si>
  <si>
    <t>Travel &amp; Lodging</t>
  </si>
  <si>
    <t>PEHUEN CI</t>
  </si>
  <si>
    <t>PEHUEN</t>
  </si>
  <si>
    <t>CLP257751006</t>
  </si>
  <si>
    <t>BBG000C41T02</t>
  </si>
  <si>
    <t>EQ0016338000001000</t>
  </si>
  <si>
    <t>Empresa Electrica Pehuenche SA</t>
  </si>
  <si>
    <t>PILMAIQ CI</t>
  </si>
  <si>
    <t>PILMAIQ</t>
  </si>
  <si>
    <t>CLP3710C1019</t>
  </si>
  <si>
    <t>BBG000C49Z64</t>
  </si>
  <si>
    <t>2310978</t>
  </si>
  <si>
    <t>EQ0016338100001000</t>
  </si>
  <si>
    <t>Empresa Electrica Pilmaiquen S</t>
  </si>
  <si>
    <t>Empresa Electrica Pilmaiquen SA</t>
  </si>
  <si>
    <t>ENTEL CI</t>
  </si>
  <si>
    <t>ENTEL</t>
  </si>
  <si>
    <t>CLP371151059</t>
  </si>
  <si>
    <t>BBG000BF5392</t>
  </si>
  <si>
    <t>EQ0000000001170502</t>
  </si>
  <si>
    <t>Empresa Nacional de Telecomuni</t>
  </si>
  <si>
    <t>Empresa Nacional de Telecomunicaciones SA</t>
  </si>
  <si>
    <t>ENTEL 4 ¾ 08/01/26</t>
  </si>
  <si>
    <t>USP37115AF26</t>
  </si>
  <si>
    <t>BBG006TM0BB9</t>
  </si>
  <si>
    <t>BP8Y5C5</t>
  </si>
  <si>
    <t>COEK3952018</t>
  </si>
  <si>
    <t>ENTEL CHILE SA</t>
  </si>
  <si>
    <t>ENTEL 4 ⅞ 10/30/24</t>
  </si>
  <si>
    <t>USP37115AE50</t>
  </si>
  <si>
    <t>BBG005H80FX2</t>
  </si>
  <si>
    <t>BG0QLX9</t>
  </si>
  <si>
    <t>COEJ9044821</t>
  </si>
  <si>
    <t>EMPRESA NACIONAL DE TELE</t>
  </si>
  <si>
    <t xml:space="preserve"> ENAP 08JUL2019 </t>
  </si>
  <si>
    <t>ENAPCL</t>
  </si>
  <si>
    <t>USP37110AD80</t>
  </si>
  <si>
    <t>BBG0000725G2</t>
  </si>
  <si>
    <t>B3Q0WQ4</t>
  </si>
  <si>
    <t>COEH8885780</t>
  </si>
  <si>
    <t>Empresa Nacional del Petroleo</t>
  </si>
  <si>
    <t>EMPRESA NACIONAL DE PETR</t>
  </si>
  <si>
    <t>ENAPCL 3 ¾ 08/05/26</t>
  </si>
  <si>
    <t>USP37110AK24</t>
  </si>
  <si>
    <t>BBG00DJ631Q3</t>
  </si>
  <si>
    <t>BD1F1C3</t>
  </si>
  <si>
    <t>COQZ1260129</t>
  </si>
  <si>
    <t>EMPRESA NACIONAL DEL PET</t>
  </si>
  <si>
    <t>ENAPCL 4 ⅜ 10/30/24</t>
  </si>
  <si>
    <t>USP37110AJ50</t>
  </si>
  <si>
    <t>BBG007FFJ2R0</t>
  </si>
  <si>
    <t>BS8TXB6</t>
  </si>
  <si>
    <t>COEK5706768</t>
  </si>
  <si>
    <t>ENAPCL 4 ½ 09/14/47</t>
  </si>
  <si>
    <t>USP37110AM89</t>
  </si>
  <si>
    <t>BBG00HPD48B2</t>
  </si>
  <si>
    <t>BF3VLX4</t>
  </si>
  <si>
    <t>COAP1093636</t>
  </si>
  <si>
    <t>ENAPCL 4 ¾ 12/06/21</t>
  </si>
  <si>
    <t>USP37110AG12</t>
  </si>
  <si>
    <t>BBG0029PMT20</t>
  </si>
  <si>
    <t>B56MSL1</t>
  </si>
  <si>
    <t>COEI8970978</t>
  </si>
  <si>
    <t>ENAPCL 5 ¼ 11/06/29</t>
  </si>
  <si>
    <t>USP37110AN62</t>
  </si>
  <si>
    <t>BBG00MFBDYQ3</t>
  </si>
  <si>
    <t>BD3S2R2</t>
  </si>
  <si>
    <t>COAV3658151</t>
  </si>
  <si>
    <t>EPERV CI</t>
  </si>
  <si>
    <t>EPERV</t>
  </si>
  <si>
    <t>CLP3738E1395</t>
  </si>
  <si>
    <t>BBG000JYDP95</t>
  </si>
  <si>
    <t>EQ0016338900002000</t>
  </si>
  <si>
    <t>Empresa Pesquera Eperva</t>
  </si>
  <si>
    <t>AQUACHIL CI</t>
  </si>
  <si>
    <t>AQUACHIL</t>
  </si>
  <si>
    <t>CL0001763912</t>
  </si>
  <si>
    <t>BBG000RH06M4</t>
  </si>
  <si>
    <t>B4R4YK0</t>
  </si>
  <si>
    <t>EQ0000000003625134</t>
  </si>
  <si>
    <t>Empresas AquaChile SA</t>
  </si>
  <si>
    <t>CMPC CI</t>
  </si>
  <si>
    <t>CMPC</t>
  </si>
  <si>
    <t>CL0000001314</t>
  </si>
  <si>
    <t>BBG000BF50K5</t>
  </si>
  <si>
    <t>EQ0000000000140752</t>
  </si>
  <si>
    <t>Empresas CMPC SA</t>
  </si>
  <si>
    <t>CMPCCI 4 ⅜ 04/04/27</t>
  </si>
  <si>
    <t>CMPCCI</t>
  </si>
  <si>
    <t>USP58072AL66</t>
  </si>
  <si>
    <t>BBG00GCM8LR8</t>
  </si>
  <si>
    <t>BDHB051</t>
  </si>
  <si>
    <t>COAN0814748</t>
  </si>
  <si>
    <t>INVERSIONES CMPC SA</t>
  </si>
  <si>
    <t>Inversiones CMPC SA</t>
  </si>
  <si>
    <t>CMPCCI 4 ⅜ 05/15/23</t>
  </si>
  <si>
    <t>USP58072AG71</t>
  </si>
  <si>
    <t>BBG004JQZJH5</t>
  </si>
  <si>
    <t>B96WG71</t>
  </si>
  <si>
    <t>COEJ6717056</t>
  </si>
  <si>
    <t>INVERSIONES CMPC CI</t>
  </si>
  <si>
    <t>Inversiones CMPC SA/Cayman Islands Branch</t>
  </si>
  <si>
    <t>CMPCCI 4 ½ 04/25/22</t>
  </si>
  <si>
    <t>USP58073AA84</t>
  </si>
  <si>
    <t>BBG002WMQTZ1</t>
  </si>
  <si>
    <t>B6X4VW9</t>
  </si>
  <si>
    <t>COEJ1387152</t>
  </si>
  <si>
    <t>CMPCCI 4 ¾ 09/15/24</t>
  </si>
  <si>
    <t>USP58072AK83</t>
  </si>
  <si>
    <t>BBG0073F9F68</t>
  </si>
  <si>
    <t>BQSTN01</t>
  </si>
  <si>
    <t>COEK4876877</t>
  </si>
  <si>
    <t>CMPCCI 6 ⅛ 11/05/19</t>
  </si>
  <si>
    <t>USP58072AE24</t>
  </si>
  <si>
    <t>BBG0000NH9G3</t>
  </si>
  <si>
    <t>B591SH1</t>
  </si>
  <si>
    <t>COEI0320727</t>
  </si>
  <si>
    <t>GASCO CI</t>
  </si>
  <si>
    <t>GASCO</t>
  </si>
  <si>
    <t>CLP3091H1096</t>
  </si>
  <si>
    <t>BBG000BD4DY8</t>
  </si>
  <si>
    <t>EQ0016332100001000</t>
  </si>
  <si>
    <t>Empresas Gasco SA</t>
  </si>
  <si>
    <t>HITES CI</t>
  </si>
  <si>
    <t>HITES</t>
  </si>
  <si>
    <t>CL0000006750</t>
  </si>
  <si>
    <t>BBG000PZBWW6</t>
  </si>
  <si>
    <t>B4LHSQ9</t>
  </si>
  <si>
    <t>EQ0000000009402684</t>
  </si>
  <si>
    <t>Empresas Hites SA</t>
  </si>
  <si>
    <t>IANSA CI</t>
  </si>
  <si>
    <t>IANSA</t>
  </si>
  <si>
    <t>CLP5380Y1074</t>
  </si>
  <si>
    <t>BBG000C40ZY2</t>
  </si>
  <si>
    <t>EQ0015827400001000</t>
  </si>
  <si>
    <t>Empresas Iansa SA</t>
  </si>
  <si>
    <t>NUEVAPOL CI</t>
  </si>
  <si>
    <t>NUEVAPOL</t>
  </si>
  <si>
    <t>CL0001924357</t>
  </si>
  <si>
    <t>BBG000Q08WY4</t>
  </si>
  <si>
    <t>B6XZYK1</t>
  </si>
  <si>
    <t>EQ0000000000726758</t>
  </si>
  <si>
    <t>Empresas La Polar SA</t>
  </si>
  <si>
    <t>LIPIGAS CI</t>
  </si>
  <si>
    <t>LIPIGAS</t>
  </si>
  <si>
    <t>CL0002227644</t>
  </si>
  <si>
    <t>BBG0058R1GJ3</t>
  </si>
  <si>
    <t>BYTQ7G1</t>
  </si>
  <si>
    <t>EQ0000000031684028</t>
  </si>
  <si>
    <t>Empresas Lipigas SA</t>
  </si>
  <si>
    <t>TATTER CI</t>
  </si>
  <si>
    <t>TATTER</t>
  </si>
  <si>
    <t>CLP8715Q1041</t>
  </si>
  <si>
    <t>BBG000C42GG2</t>
  </si>
  <si>
    <t>2313256</t>
  </si>
  <si>
    <t>EQ0016348000001000</t>
  </si>
  <si>
    <t>Empresas Tattersall SA</t>
  </si>
  <si>
    <t>TRICOT CI</t>
  </si>
  <si>
    <t>TRICOT</t>
  </si>
  <si>
    <t>CL0002375260</t>
  </si>
  <si>
    <t>BBG00GNTC118</t>
  </si>
  <si>
    <t>BZ60860</t>
  </si>
  <si>
    <t>EQ0000000056677612</t>
  </si>
  <si>
    <t>Empresas Tricot SA</t>
  </si>
  <si>
    <t>Apparel Retail</t>
  </si>
  <si>
    <t>ENAEX CI</t>
  </si>
  <si>
    <t>ENAEX</t>
  </si>
  <si>
    <t>CLP3710P1022</t>
  </si>
  <si>
    <t>BBG000C3ZCX8</t>
  </si>
  <si>
    <t>EQ0016339600001000</t>
  </si>
  <si>
    <t>Enaex SA</t>
  </si>
  <si>
    <t>Mining Services</t>
  </si>
  <si>
    <t>ENDESAAM CI</t>
  </si>
  <si>
    <t>ENDESAAM</t>
  </si>
  <si>
    <t>CL0002266758</t>
  </si>
  <si>
    <t>BBG00BW106H5</t>
  </si>
  <si>
    <t>BYMLZC5</t>
  </si>
  <si>
    <t>EQ0000000047470458</t>
  </si>
  <si>
    <t>Endesa Americas SA</t>
  </si>
  <si>
    <t>ENELAM CI</t>
  </si>
  <si>
    <t>ENELAM</t>
  </si>
  <si>
    <t>CLP371861061</t>
  </si>
  <si>
    <t>BBG000BKWZS9</t>
  </si>
  <si>
    <t>EQ0012602000001000</t>
  </si>
  <si>
    <t>Enel Americas SA</t>
  </si>
  <si>
    <t>ENRSIS 4 10/25/26</t>
  </si>
  <si>
    <t>ENRSIS</t>
  </si>
  <si>
    <t>US29274FAF18</t>
  </si>
  <si>
    <t>BBG00F0DSC64</t>
  </si>
  <si>
    <t>BD0RY76</t>
  </si>
  <si>
    <t>COQZ8853777</t>
  </si>
  <si>
    <t>ENEL AMERICAS SA</t>
  </si>
  <si>
    <t>ENELCHIL CI</t>
  </si>
  <si>
    <t>ENELCHIL</t>
  </si>
  <si>
    <t>CL0002266774</t>
  </si>
  <si>
    <t>BBG00BW0T2Q5</t>
  </si>
  <si>
    <t>BYMLZD6</t>
  </si>
  <si>
    <t>EQ0000000047468286</t>
  </si>
  <si>
    <t>Enel Chile SA</t>
  </si>
  <si>
    <t>ENELCH 4 ⅞ 06/12/28</t>
  </si>
  <si>
    <t>ENELCH</t>
  </si>
  <si>
    <t>US29278DAA37</t>
  </si>
  <si>
    <t>BBG00L42PJW0</t>
  </si>
  <si>
    <t>BF5C4C5</t>
  </si>
  <si>
    <t>COAT0077491</t>
  </si>
  <si>
    <t>ENEL CHILE SA</t>
  </si>
  <si>
    <t>ENELGX 4 ¼ 04/15/24</t>
  </si>
  <si>
    <t>ENELGX</t>
  </si>
  <si>
    <t>US29246RAA14</t>
  </si>
  <si>
    <t>BBG00698JPT2</t>
  </si>
  <si>
    <t>BLP5QM0</t>
  </si>
  <si>
    <t>COEK1641571</t>
  </si>
  <si>
    <t>ENEL GENERACION CHILE SA</t>
  </si>
  <si>
    <t>Enel Generacion Chile SA</t>
  </si>
  <si>
    <t>ENELGXCH CI</t>
  </si>
  <si>
    <t>ENELGXCH</t>
  </si>
  <si>
    <t>CLP3710M1090</t>
  </si>
  <si>
    <t>BBG000BF4WW3</t>
  </si>
  <si>
    <t>EQ0013612300001001</t>
  </si>
  <si>
    <t>ECL CI</t>
  </si>
  <si>
    <t>ECL</t>
  </si>
  <si>
    <t>CL0001583070</t>
  </si>
  <si>
    <t>BBG000BY0BC4</t>
  </si>
  <si>
    <t>BWXTK30</t>
  </si>
  <si>
    <t>EQ0016337300001000</t>
  </si>
  <si>
    <t>Engie Energia Chile SA</t>
  </si>
  <si>
    <t>ECLCI 4 ½ 01/29/25</t>
  </si>
  <si>
    <t>ECLCI</t>
  </si>
  <si>
    <t>USP36020AB42</t>
  </si>
  <si>
    <t>BBG007F9MZQ8</t>
  </si>
  <si>
    <t>BS0SF71</t>
  </si>
  <si>
    <t>COEK5680948</t>
  </si>
  <si>
    <t>ENGIE ENERGIA CHILE SA</t>
  </si>
  <si>
    <t>ECLCI 5 ⅝ 01/15/21</t>
  </si>
  <si>
    <t>USP36020AA68</t>
  </si>
  <si>
    <t>BBG001B80G38</t>
  </si>
  <si>
    <t>B4XRW87</t>
  </si>
  <si>
    <t>COEI5078221</t>
  </si>
  <si>
    <t>ENJOY CI</t>
  </si>
  <si>
    <t>ENJOY</t>
  </si>
  <si>
    <t>CL0000006586</t>
  </si>
  <si>
    <t>BBG000MJ4WY1</t>
  </si>
  <si>
    <t>B62KG90</t>
  </si>
  <si>
    <t>EQ0000000008518031</t>
  </si>
  <si>
    <t>Enjoy SA</t>
  </si>
  <si>
    <t>Casinos &amp; Gaming</t>
  </si>
  <si>
    <t>ENJOY 10 ½ 05/16/22</t>
  </si>
  <si>
    <t>USP3771AAF86</t>
  </si>
  <si>
    <t>BBG00GNTY089</t>
  </si>
  <si>
    <t>BZ04F45</t>
  </si>
  <si>
    <t>COAN5377527</t>
  </si>
  <si>
    <t>ENJOY SA</t>
  </si>
  <si>
    <t>EDELPA CI</t>
  </si>
  <si>
    <t>EDELPA</t>
  </si>
  <si>
    <t>CLP3733L1045</t>
  </si>
  <si>
    <t>BBG000BJK994</t>
  </si>
  <si>
    <t>EQ0000000001170494</t>
  </si>
  <si>
    <t>Envases DEL Pacifico</t>
  </si>
  <si>
    <t>PASUR CI</t>
  </si>
  <si>
    <t>PASUR</t>
  </si>
  <si>
    <t>CLP419131071</t>
  </si>
  <si>
    <t>BBG000C41R24</t>
  </si>
  <si>
    <t>EQ0016340600001000</t>
  </si>
  <si>
    <t>Forestal Constructora y Comerc</t>
  </si>
  <si>
    <t>Forestal Constructora y Comercial del Pacifico Sur SA</t>
  </si>
  <si>
    <t>Diversified Financial Services</t>
  </si>
  <si>
    <t>Multi-Sector Holdings</t>
  </si>
  <si>
    <t>FORUS CI</t>
  </si>
  <si>
    <t>FORUS</t>
  </si>
  <si>
    <t>CL0000002023</t>
  </si>
  <si>
    <t>BBG000H66WF4</t>
  </si>
  <si>
    <t>B1HNTW3</t>
  </si>
  <si>
    <t>EQ0000000003077539</t>
  </si>
  <si>
    <t>Forus SA</t>
  </si>
  <si>
    <t>GNCHILE CI</t>
  </si>
  <si>
    <t>GNCHILE</t>
  </si>
  <si>
    <t>CL0002283431</t>
  </si>
  <si>
    <t>BBG00D3CYNJ3</t>
  </si>
  <si>
    <t>BDC7Q56</t>
  </si>
  <si>
    <t>EQ0000000050160830</t>
  </si>
  <si>
    <t>Gas Natural Chile SA</t>
  </si>
  <si>
    <t>GNLQCI 4.634 07/31/29</t>
  </si>
  <si>
    <t>GNLQCI</t>
  </si>
  <si>
    <t>USP4909LAA81</t>
  </si>
  <si>
    <t>BBG006WSGDN8</t>
  </si>
  <si>
    <t>BPGBB08</t>
  </si>
  <si>
    <t>COEK4069044</t>
  </si>
  <si>
    <t>GNL Quintero SA</t>
  </si>
  <si>
    <t>GNL QUINTERO SA</t>
  </si>
  <si>
    <t>NAVIERA CI</t>
  </si>
  <si>
    <t>NAVIERA</t>
  </si>
  <si>
    <t>CLP371521087</t>
  </si>
  <si>
    <t>BBG000C4CGQ0</t>
  </si>
  <si>
    <t>EQ0016339400001000</t>
  </si>
  <si>
    <t>Grupo Empresas Navieras SA</t>
  </si>
  <si>
    <t>SECUR CI</t>
  </si>
  <si>
    <t>SECUR</t>
  </si>
  <si>
    <t>CLP6808Q1068</t>
  </si>
  <si>
    <t>BBG000BXCCF8</t>
  </si>
  <si>
    <t>EQ0016319500001000</t>
  </si>
  <si>
    <t>Grupo Security SA</t>
  </si>
  <si>
    <t>GUANFI 6 12/15/20</t>
  </si>
  <si>
    <t>GUANFI</t>
  </si>
  <si>
    <t>USG4182JAA19</t>
  </si>
  <si>
    <t>BBG005JYNV90</t>
  </si>
  <si>
    <t>BGCXN87</t>
  </si>
  <si>
    <t>COEJ9193982</t>
  </si>
  <si>
    <t>Guanay Finance Ltd</t>
  </si>
  <si>
    <t>GUANAY FINANCE LTD</t>
  </si>
  <si>
    <t>HF CI</t>
  </si>
  <si>
    <t>HF</t>
  </si>
  <si>
    <t>CL0001892539</t>
  </si>
  <si>
    <t>BBG001BJ8G72</t>
  </si>
  <si>
    <t>B8J6DT4</t>
  </si>
  <si>
    <t>EQ0000000013910631</t>
  </si>
  <si>
    <t>Hortifrut SA</t>
  </si>
  <si>
    <t>INGEVEC CI</t>
  </si>
  <si>
    <t>INGEVEC</t>
  </si>
  <si>
    <t>CL0001779843</t>
  </si>
  <si>
    <t>BBG001YHQ4X9</t>
  </si>
  <si>
    <t>B6R59D5</t>
  </si>
  <si>
    <t>EQ0000000019470430</t>
  </si>
  <si>
    <t>Ingevec SA</t>
  </si>
  <si>
    <t>MANQUEHU CI</t>
  </si>
  <si>
    <t>MANQUEHU</t>
  </si>
  <si>
    <t>CL0002416189</t>
  </si>
  <si>
    <t>BBG000PYHWG1</t>
  </si>
  <si>
    <t>BG04GF0</t>
  </si>
  <si>
    <t>EQ0000000009382879</t>
  </si>
  <si>
    <t>Inmobiliaria Manquehue SA</t>
  </si>
  <si>
    <t>ISANPA CI</t>
  </si>
  <si>
    <t>ISANPA</t>
  </si>
  <si>
    <t>CL0000000308</t>
  </si>
  <si>
    <t>BBG000Q5YDM9</t>
  </si>
  <si>
    <t>B021R54</t>
  </si>
  <si>
    <t>EQ0000000001243322</t>
  </si>
  <si>
    <t>Inmobiliaria San Patricio SA</t>
  </si>
  <si>
    <t>INDISA CI</t>
  </si>
  <si>
    <t>INDISA</t>
  </si>
  <si>
    <t>CL0000001587</t>
  </si>
  <si>
    <t>BBG000Q36S79</t>
  </si>
  <si>
    <t>B0XGG28</t>
  </si>
  <si>
    <t>EQ0000000002258025</t>
  </si>
  <si>
    <t>Instituto de Diagnostico SA</t>
  </si>
  <si>
    <t>INTASA CI</t>
  </si>
  <si>
    <t>INTASA</t>
  </si>
  <si>
    <t>CLP5622N1091</t>
  </si>
  <si>
    <t>BBG000PTY634</t>
  </si>
  <si>
    <t>EQ0000000000664766</t>
  </si>
  <si>
    <t>Intasa SA</t>
  </si>
  <si>
    <t>INVERC CI</t>
  </si>
  <si>
    <t>INVERC</t>
  </si>
  <si>
    <t>CLP5790L1099</t>
  </si>
  <si>
    <t>BBG000BT0W02</t>
  </si>
  <si>
    <t>EQ0000000001799529</t>
  </si>
  <si>
    <t>Invercap SA</t>
  </si>
  <si>
    <t>INVERMAR CI</t>
  </si>
  <si>
    <t>INVERMAR</t>
  </si>
  <si>
    <t>CL0000001439</t>
  </si>
  <si>
    <t>BBG000BR1586</t>
  </si>
  <si>
    <t>B07W655</t>
  </si>
  <si>
    <t>EQ0000000002118427</t>
  </si>
  <si>
    <t>Invermar SA</t>
  </si>
  <si>
    <t>IAM CI</t>
  </si>
  <si>
    <t>IAM</t>
  </si>
  <si>
    <t>CL0000001256</t>
  </si>
  <si>
    <t>BBG000D496V9</t>
  </si>
  <si>
    <t>B0LD0L8</t>
  </si>
  <si>
    <t>EQ0000000001995084</t>
  </si>
  <si>
    <t>Inversiones Aguas Metropolitan</t>
  </si>
  <si>
    <t>Inversiones Aguas Metropolitanas SA</t>
  </si>
  <si>
    <t>INVALS 8 12/31/18</t>
  </si>
  <si>
    <t>INVALS</t>
  </si>
  <si>
    <t>USP5800BAB55</t>
  </si>
  <si>
    <t>BBG007R74JW8</t>
  </si>
  <si>
    <t>BV9GS23</t>
  </si>
  <si>
    <t>COEK6683792</t>
  </si>
  <si>
    <t>Inversiones Alsacia SA</t>
  </si>
  <si>
    <t>INVERSIONES ALSACIA SA</t>
  </si>
  <si>
    <t>ILC CI</t>
  </si>
  <si>
    <t>ILC</t>
  </si>
  <si>
    <t>CL0001892547</t>
  </si>
  <si>
    <t>BBG0035ZTPD9</t>
  </si>
  <si>
    <t>B6ZJ069</t>
  </si>
  <si>
    <t>EQ0000000025494161</t>
  </si>
  <si>
    <t>Inversiones La Construccion SA</t>
  </si>
  <si>
    <t>Wealth Management</t>
  </si>
  <si>
    <t>TRICA CI</t>
  </si>
  <si>
    <t>TRICA</t>
  </si>
  <si>
    <t>CLP584961039</t>
  </si>
  <si>
    <t>BBG000C4CK90</t>
  </si>
  <si>
    <t>EQ0016343500001000</t>
  </si>
  <si>
    <t>Inversiones Tricahue SA</t>
  </si>
  <si>
    <t>Other Financial Services</t>
  </si>
  <si>
    <t>INVEXANS CI</t>
  </si>
  <si>
    <t>INVEXANS</t>
  </si>
  <si>
    <t>CL0002004266</t>
  </si>
  <si>
    <t>BBG000BJS433</t>
  </si>
  <si>
    <t>BCZP0Z8</t>
  </si>
  <si>
    <t>EQ0011915800001000</t>
  </si>
  <si>
    <t>Invexans SA</t>
  </si>
  <si>
    <t>ITAUCORP CI</t>
  </si>
  <si>
    <t>ITAUCORP</t>
  </si>
  <si>
    <t>CL0002262351</t>
  </si>
  <si>
    <t>BBG000FHXK95</t>
  </si>
  <si>
    <t>BYT25P4</t>
  </si>
  <si>
    <t>EQ0000000000055651</t>
  </si>
  <si>
    <t>Itau CorpBanca</t>
  </si>
  <si>
    <t>CORBAN 3 ⅛ 01/15/18</t>
  </si>
  <si>
    <t>CORBAN</t>
  </si>
  <si>
    <t>US21987AAB61</t>
  </si>
  <si>
    <t>BBG003S997N3</t>
  </si>
  <si>
    <t>B840KG7</t>
  </si>
  <si>
    <t>COEJ5010057</t>
  </si>
  <si>
    <t>ITAU CORPBANCA</t>
  </si>
  <si>
    <t>CORBAN 3 ⅞ 09/22/19</t>
  </si>
  <si>
    <t>USP3143KEZ95</t>
  </si>
  <si>
    <t>BBG0074FX740</t>
  </si>
  <si>
    <t>BQVP7G0</t>
  </si>
  <si>
    <t>COEK4994746</t>
  </si>
  <si>
    <t>MARINSA CI</t>
  </si>
  <si>
    <t>MARINSA</t>
  </si>
  <si>
    <t>CLP6444R1042</t>
  </si>
  <si>
    <t>BBG000C49WH9</t>
  </si>
  <si>
    <t>EQ0016344400001000</t>
  </si>
  <si>
    <t>Maritima de Inversiones SA</t>
  </si>
  <si>
    <t>MASISA CI</t>
  </si>
  <si>
    <t>MASISA</t>
  </si>
  <si>
    <t>CL0000000183</t>
  </si>
  <si>
    <t>BBG000PWJ1P1</t>
  </si>
  <si>
    <t>B0131Z9</t>
  </si>
  <si>
    <t>EQ0000000001116518</t>
  </si>
  <si>
    <t>Masisa SA</t>
  </si>
  <si>
    <t>MINERA CI</t>
  </si>
  <si>
    <t>MINERA</t>
  </si>
  <si>
    <t>CLP969051075</t>
  </si>
  <si>
    <t>BBG000C49XJ5</t>
  </si>
  <si>
    <t>EQ0016344500001000</t>
  </si>
  <si>
    <t>Minera Valparaiso SA</t>
  </si>
  <si>
    <t>MOLYMET CI</t>
  </si>
  <si>
    <t>MOLYMET</t>
  </si>
  <si>
    <t>CLP6877L1036</t>
  </si>
  <si>
    <t>BBG000DDKBC6</t>
  </si>
  <si>
    <t>EQ0016344600001000</t>
  </si>
  <si>
    <t>Molibdenos y Metales SA</t>
  </si>
  <si>
    <t>Diversified Metals &amp; Mining</t>
  </si>
  <si>
    <t>MOLYME 7.03 02/14/23</t>
  </si>
  <si>
    <t>MOLYME</t>
  </si>
  <si>
    <t>MX91MO0M0044</t>
  </si>
  <si>
    <t>BBG004664K84</t>
  </si>
  <si>
    <t>BZ04B03</t>
  </si>
  <si>
    <t>COEJ5726702</t>
  </si>
  <si>
    <t>Mexico</t>
  </si>
  <si>
    <t>MOLIBDENOS Y METALES SA</t>
  </si>
  <si>
    <t>MULTIFOO CI</t>
  </si>
  <si>
    <t>MULTIFOO</t>
  </si>
  <si>
    <t>CL0000002395</t>
  </si>
  <si>
    <t>BBG000RNRTM2</t>
  </si>
  <si>
    <t>B2369C3</t>
  </si>
  <si>
    <t>EQ0000000003722575</t>
  </si>
  <si>
    <t>Multiexport Foods SA</t>
  </si>
  <si>
    <t>NAVAR CI</t>
  </si>
  <si>
    <t>NAVAR</t>
  </si>
  <si>
    <t>CLP7083Z1004</t>
  </si>
  <si>
    <t>BBG000C41HN3</t>
  </si>
  <si>
    <t>EQ0016344700001000</t>
  </si>
  <si>
    <t>Navarino SA</t>
  </si>
  <si>
    <t>NITRATOS CI</t>
  </si>
  <si>
    <t>NITRATOS</t>
  </si>
  <si>
    <t>CL0001985325</t>
  </si>
  <si>
    <t>BBG004MG6TN6</t>
  </si>
  <si>
    <t>BBBVH18</t>
  </si>
  <si>
    <t>EQ0000000030337421</t>
  </si>
  <si>
    <t>Nitratos de Chile SA</t>
  </si>
  <si>
    <t>NORTEG CI</t>
  </si>
  <si>
    <t>NORTEG</t>
  </si>
  <si>
    <t>CLP5824Y1011</t>
  </si>
  <si>
    <t>BBG000CGJJD4</t>
  </si>
  <si>
    <t>EQ0016343100001000</t>
  </si>
  <si>
    <t>Norte Grande SA</t>
  </si>
  <si>
    <t>PACIF CI</t>
  </si>
  <si>
    <t>PACIF</t>
  </si>
  <si>
    <t>CLP7407P1013</t>
  </si>
  <si>
    <t>BBG000C41MV3</t>
  </si>
  <si>
    <t>2706696</t>
  </si>
  <si>
    <t>EQ0015832100001000</t>
  </si>
  <si>
    <t>Pacifico V Region SA</t>
  </si>
  <si>
    <t>PARAUCO CI</t>
  </si>
  <si>
    <t>PARAUCO</t>
  </si>
  <si>
    <t>CLP763281068</t>
  </si>
  <si>
    <t>BBG000DJ38C9</t>
  </si>
  <si>
    <t>EQ0016344800001000</t>
  </si>
  <si>
    <t>Parque Arauco SA</t>
  </si>
  <si>
    <t>PARAUCOS CI</t>
  </si>
  <si>
    <t>PARAUCOS</t>
  </si>
  <si>
    <t>CL0000002049</t>
  </si>
  <si>
    <t>BBG005ZRL6T2</t>
  </si>
  <si>
    <t>BYT3193</t>
  </si>
  <si>
    <t>EQ0000000034158518</t>
  </si>
  <si>
    <t>PAZ CI</t>
  </si>
  <si>
    <t>PAZ</t>
  </si>
  <si>
    <t>CL0000001918</t>
  </si>
  <si>
    <t>BBG000Q6WN38</t>
  </si>
  <si>
    <t>B1FHTR2</t>
  </si>
  <si>
    <t>EQ0000000002916557</t>
  </si>
  <si>
    <t>PAZ Corp SA</t>
  </si>
  <si>
    <t>MALLPLAZ CI</t>
  </si>
  <si>
    <t>MALLPLAZ</t>
  </si>
  <si>
    <t>CL0002456714</t>
  </si>
  <si>
    <t>BBG001KWF5J6</t>
  </si>
  <si>
    <t>BYVW0G8</t>
  </si>
  <si>
    <t>EQ0000000016997901</t>
  </si>
  <si>
    <t>Plaza SA</t>
  </si>
  <si>
    <t>FROWARD CI</t>
  </si>
  <si>
    <t>FROWARD</t>
  </si>
  <si>
    <t>CLP7909E1092</t>
  </si>
  <si>
    <t>BBG000BYGMX0</t>
  </si>
  <si>
    <t>EQ0017306400001000</t>
  </si>
  <si>
    <t>Portuaria Cabo Froward SA</t>
  </si>
  <si>
    <t>VENTANA CI</t>
  </si>
  <si>
    <t>VENTANA</t>
  </si>
  <si>
    <t>CLP7925J1089</t>
  </si>
  <si>
    <t>BBG000BZ1X87</t>
  </si>
  <si>
    <t>EQ0016345500001000</t>
  </si>
  <si>
    <t>Puerto Ventanas SA</t>
  </si>
  <si>
    <t>PUERTO CI</t>
  </si>
  <si>
    <t>PUERTO</t>
  </si>
  <si>
    <t>CLP792551085</t>
  </si>
  <si>
    <t>BBG000C424Y9</t>
  </si>
  <si>
    <t>EQ0016345400001000</t>
  </si>
  <si>
    <t>Puertos y Logistica SA</t>
  </si>
  <si>
    <t>QUEMCHI CI</t>
  </si>
  <si>
    <t>QUEMCHI</t>
  </si>
  <si>
    <t>CLP7942U1026</t>
  </si>
  <si>
    <t>BBG000CKQVM0</t>
  </si>
  <si>
    <t>EQ0016345600001000</t>
  </si>
  <si>
    <t>Quemchi SA</t>
  </si>
  <si>
    <t>QUINENC CI</t>
  </si>
  <si>
    <t>QUINENC</t>
  </si>
  <si>
    <t>CLP7980K1070</t>
  </si>
  <si>
    <t>BBG000HSJ2M0</t>
  </si>
  <si>
    <t>EQ0019738900001001</t>
  </si>
  <si>
    <t>Quinenco SA</t>
  </si>
  <si>
    <t>RIPLEY CI</t>
  </si>
  <si>
    <t>RIPLEY</t>
  </si>
  <si>
    <t>CL0000001173</t>
  </si>
  <si>
    <t>BBG000HJ4VH8</t>
  </si>
  <si>
    <t>B0D6PM1</t>
  </si>
  <si>
    <t>EQ0000000049008725</t>
  </si>
  <si>
    <t>Ripley Corp SA</t>
  </si>
  <si>
    <t>AUPIST 7.373 06/15/22</t>
  </si>
  <si>
    <t>AUPIST</t>
  </si>
  <si>
    <t>USP0604MAA29</t>
  </si>
  <si>
    <t>BBG00006VCH6</t>
  </si>
  <si>
    <t>B94JBG8</t>
  </si>
  <si>
    <t>COEC4756549</t>
  </si>
  <si>
    <t>Ruta del Maipo Soc Conc</t>
  </si>
  <si>
    <t>RUTA DEL MAIPO SOC CONC</t>
  </si>
  <si>
    <t>Ruta del Maipo Sociedad Concesionaria SA</t>
  </si>
  <si>
    <t>FALAB CI</t>
  </si>
  <si>
    <t>FALAB</t>
  </si>
  <si>
    <t>CLP3880F1085</t>
  </si>
  <si>
    <t>BBG000HJFWF6</t>
  </si>
  <si>
    <t>EQ0000000001170506</t>
  </si>
  <si>
    <t>SACI Falabella</t>
  </si>
  <si>
    <t>BFALA 3 ¾ 04/30/23</t>
  </si>
  <si>
    <t>BFALA</t>
  </si>
  <si>
    <t>USP82290AA81</t>
  </si>
  <si>
    <t>BBG004HFRSX2</t>
  </si>
  <si>
    <t>B92NDC2</t>
  </si>
  <si>
    <t>COEJ6542298</t>
  </si>
  <si>
    <t>SACI FALABELLA</t>
  </si>
  <si>
    <t>BFALA 3 ¾ 10/30/27</t>
  </si>
  <si>
    <t>USP82290AR17</t>
  </si>
  <si>
    <t>BBG00J202FN4</t>
  </si>
  <si>
    <t>BF329H7</t>
  </si>
  <si>
    <t>COAP6976884</t>
  </si>
  <si>
    <t>BFALA 4 ⅜ 01/27/25</t>
  </si>
  <si>
    <t>USP82290AG51</t>
  </si>
  <si>
    <t>BBG007DMTT15</t>
  </si>
  <si>
    <t>BRYG3Z8</t>
  </si>
  <si>
    <t>COEK5639498</t>
  </si>
  <si>
    <t>SFCBA 8 ⅞ 08/11/22</t>
  </si>
  <si>
    <t>SFCBA</t>
  </si>
  <si>
    <t>USG7776BAA38</t>
  </si>
  <si>
    <t>BBG009R1VSV8</t>
  </si>
  <si>
    <t>BYRKD56</t>
  </si>
  <si>
    <t>COUV4492749</t>
  </si>
  <si>
    <t>Sagicor Finance 2015 Ltd</t>
  </si>
  <si>
    <t>SAGICOR FINANCE 2015 LTD</t>
  </si>
  <si>
    <t>SALFACOR CI</t>
  </si>
  <si>
    <t>SALFACOR</t>
  </si>
  <si>
    <t>CL0000000449</t>
  </si>
  <si>
    <t>BBG000Q97F37</t>
  </si>
  <si>
    <t>B031CM5</t>
  </si>
  <si>
    <t>EQ0000000001336497</t>
  </si>
  <si>
    <t>Salfacorp SA</t>
  </si>
  <si>
    <t>SALMOCAM CI</t>
  </si>
  <si>
    <t>SALMOCAM</t>
  </si>
  <si>
    <t>CL0002409135</t>
  </si>
  <si>
    <t>BBG0077M1K93</t>
  </si>
  <si>
    <t>BFWK4K0</t>
  </si>
  <si>
    <t>EQ0000000037803032</t>
  </si>
  <si>
    <t>Salmones Camanchaca SA</t>
  </si>
  <si>
    <t>SK CI</t>
  </si>
  <si>
    <t>SK</t>
  </si>
  <si>
    <t>CL0000001272</t>
  </si>
  <si>
    <t>BBG000HVJ975</t>
  </si>
  <si>
    <t>B0LWM53</t>
  </si>
  <si>
    <t>EQ0000000002048469</t>
  </si>
  <si>
    <t>Sigdo Koppers SA</t>
  </si>
  <si>
    <t>Specialty Chemicals</t>
  </si>
  <si>
    <t>SIPSA CI</t>
  </si>
  <si>
    <t>SIPSA</t>
  </si>
  <si>
    <t>CLP5815Q1095</t>
  </si>
  <si>
    <t>BBG000C42D51</t>
  </si>
  <si>
    <t>EQ0016347600001000</t>
  </si>
  <si>
    <t>Sipsa SA</t>
  </si>
  <si>
    <t>SMU CI</t>
  </si>
  <si>
    <t>SMU</t>
  </si>
  <si>
    <t>CL0002132620</t>
  </si>
  <si>
    <t>BBG001LWHVX0</t>
  </si>
  <si>
    <t>BSPC6B9</t>
  </si>
  <si>
    <t>EQ0000000017108077</t>
  </si>
  <si>
    <t>SMU SA</t>
  </si>
  <si>
    <t>INVSMU 6 03/26/21</t>
  </si>
  <si>
    <t>INVSMU</t>
  </si>
  <si>
    <t>USP19183AB17</t>
  </si>
  <si>
    <t>BBG00KG1RY83</t>
  </si>
  <si>
    <t>COAR9300336</t>
  </si>
  <si>
    <t>INVERSIONES SMU LTDA</t>
  </si>
  <si>
    <t>Inversiones SMU Ltda</t>
  </si>
  <si>
    <t>SMUSA 7 ¾ 02/08/20</t>
  </si>
  <si>
    <t>SMUSA</t>
  </si>
  <si>
    <t>USP8719AAA36</t>
  </si>
  <si>
    <t>BBG0043NPSD4</t>
  </si>
  <si>
    <t>B9JN347</t>
  </si>
  <si>
    <t>COEJ5464361</t>
  </si>
  <si>
    <t>CAMPOS CI</t>
  </si>
  <si>
    <t>CAMPOS</t>
  </si>
  <si>
    <t>CLP8712F1013</t>
  </si>
  <si>
    <t>BBG000C3TDR0</t>
  </si>
  <si>
    <t>EQ0016347400001000</t>
  </si>
  <si>
    <t>Sociedad de Inversiones Campos</t>
  </si>
  <si>
    <t>Sociedad de Inversiones Campos Chilenos SA</t>
  </si>
  <si>
    <t>OROB CI</t>
  </si>
  <si>
    <t>OROB</t>
  </si>
  <si>
    <t>CLP8716G1059</t>
  </si>
  <si>
    <t>BBG000C41L90</t>
  </si>
  <si>
    <t>EQ0016347700001000</t>
  </si>
  <si>
    <t>Sociedad de Inversiones Oro Bl</t>
  </si>
  <si>
    <t>Sociedad de Inversiones Oro Blanco SA</t>
  </si>
  <si>
    <t>SMCHILEA CI</t>
  </si>
  <si>
    <t>SMCHILEA</t>
  </si>
  <si>
    <t>CLP8716M1028</t>
  </si>
  <si>
    <t>BBG000HPX3S2</t>
  </si>
  <si>
    <t>2819420</t>
  </si>
  <si>
    <t>EQ0016330500002000</t>
  </si>
  <si>
    <t>Sociedad Matriz del Banco de C</t>
  </si>
  <si>
    <t>SM-Chile SA</t>
  </si>
  <si>
    <t>Sociedad Matriz del Banco de Chile SA</t>
  </si>
  <si>
    <t>SMCHILED CI</t>
  </si>
  <si>
    <t>SMCHILED</t>
  </si>
  <si>
    <t>CLP8716M1283</t>
  </si>
  <si>
    <t>BBG000HPYBF7</t>
  </si>
  <si>
    <t>2819453</t>
  </si>
  <si>
    <t>EQ0016330500005000</t>
  </si>
  <si>
    <t>SMCHILEB CI</t>
  </si>
  <si>
    <t>SZBCF</t>
  </si>
  <si>
    <t>CLP8716M1101</t>
  </si>
  <si>
    <t>BBG000PQ7C91</t>
  </si>
  <si>
    <t>EQ0000000001170518</t>
  </si>
  <si>
    <t>SMSAAM CI</t>
  </si>
  <si>
    <t>SMSAAM</t>
  </si>
  <si>
    <t>CL0001856989</t>
  </si>
  <si>
    <t>BBG002PY6SX9</t>
  </si>
  <si>
    <t>B565326</t>
  </si>
  <si>
    <t>EQ0000000022450967</t>
  </si>
  <si>
    <t>Sociedad Matriz SAAM SA</t>
  </si>
  <si>
    <t>COLOSO CI</t>
  </si>
  <si>
    <t>COLOSO</t>
  </si>
  <si>
    <t>CLP7806E1039</t>
  </si>
  <si>
    <t>BBG000C3WVZ7</t>
  </si>
  <si>
    <t>EQ0016348100001000</t>
  </si>
  <si>
    <t>Sociedad Pesquera Coloso</t>
  </si>
  <si>
    <t>PUCOBRE CI</t>
  </si>
  <si>
    <t>PUCOBRE</t>
  </si>
  <si>
    <t>CL0002483510</t>
  </si>
  <si>
    <t>BBG000C421T1</t>
  </si>
  <si>
    <t>BGPFS63</t>
  </si>
  <si>
    <t>EQ0016347900002000</t>
  </si>
  <si>
    <t>Sociedad Punta del Cobre SA</t>
  </si>
  <si>
    <t>SQM US</t>
  </si>
  <si>
    <t>SQM</t>
  </si>
  <si>
    <t>US8336351056</t>
  </si>
  <si>
    <t>BBG000BKK4S1</t>
  </si>
  <si>
    <t>EQ0012596800009000</t>
  </si>
  <si>
    <t>Sociedad Quimica y Minera de C</t>
  </si>
  <si>
    <t>Sociedad Quimica y Minera de Chile SA</t>
  </si>
  <si>
    <t>SQM/A CI</t>
  </si>
  <si>
    <t>SQM/A</t>
  </si>
  <si>
    <t>CLP8716Y1065</t>
  </si>
  <si>
    <t>BBG000BVR1Q8</t>
  </si>
  <si>
    <t>EQ0012596800002000</t>
  </si>
  <si>
    <t>SQM/B CI</t>
  </si>
  <si>
    <t>SQM/B</t>
  </si>
  <si>
    <t>CLP8716X1082</t>
  </si>
  <si>
    <t>BBG000BVR2T3</t>
  </si>
  <si>
    <t>EQ0000000003472121</t>
  </si>
  <si>
    <t>SQM 3 ⅝ 04/03/23</t>
  </si>
  <si>
    <t>USP8718AAF32</t>
  </si>
  <si>
    <t>BBG004D06Q02</t>
  </si>
  <si>
    <t>B928YP7</t>
  </si>
  <si>
    <t>COEJ6115434</t>
  </si>
  <si>
    <t>SOC QUIMICA Y MINERA DE</t>
  </si>
  <si>
    <t>SQM 4 ¼ 05/07/29</t>
  </si>
  <si>
    <t>USP8718AAL00</t>
  </si>
  <si>
    <t>BBG00P2DZBQ2</t>
  </si>
  <si>
    <t>BK94J50</t>
  </si>
  <si>
    <t>COZS4521168</t>
  </si>
  <si>
    <t>SOCIEDAD QUIMICA Y MINER</t>
  </si>
  <si>
    <t>SQM 4 ⅜ 01/28/25</t>
  </si>
  <si>
    <t>USP8718AAH97</t>
  </si>
  <si>
    <t>BBG007F5VXK7</t>
  </si>
  <si>
    <t>BRJZLN4</t>
  </si>
  <si>
    <t>COEK5661013</t>
  </si>
  <si>
    <t>SOCOVESA CI</t>
  </si>
  <si>
    <t>SOCOVESA</t>
  </si>
  <si>
    <t>CL0000002544</t>
  </si>
  <si>
    <t>BBG000TJRKH4</t>
  </si>
  <si>
    <t>B284N31</t>
  </si>
  <si>
    <t>EQ0000000004659283</t>
  </si>
  <si>
    <t>Socovesa SA</t>
  </si>
  <si>
    <t>SONDA CI</t>
  </si>
  <si>
    <t>SONDA</t>
  </si>
  <si>
    <t>CL0000001934</t>
  </si>
  <si>
    <t>BBG000F7R6Y7</t>
  </si>
  <si>
    <t>B1GBXT3</t>
  </si>
  <si>
    <t>EQ0000000000696119</t>
  </si>
  <si>
    <t>SONDA SA</t>
  </si>
  <si>
    <t>IT Consulting &amp; Other Services</t>
  </si>
  <si>
    <t>SOPROC CI</t>
  </si>
  <si>
    <t>SOPROC</t>
  </si>
  <si>
    <t>CLP872841083</t>
  </si>
  <si>
    <t>BBG000C42FK9</t>
  </si>
  <si>
    <t>EQ0016348300001000</t>
  </si>
  <si>
    <t>Soprocal Calerias e Industrias</t>
  </si>
  <si>
    <t>Soprocal Calerias e Industrias SA</t>
  </si>
  <si>
    <t>SOQUIC CI</t>
  </si>
  <si>
    <t>SOQUIC</t>
  </si>
  <si>
    <t>CLP872861032</t>
  </si>
  <si>
    <t>BBG000C4B4H8</t>
  </si>
  <si>
    <t>EQ0016348400001000</t>
  </si>
  <si>
    <t>Soquimich Comercial SA</t>
  </si>
  <si>
    <t>TECHPACK CI</t>
  </si>
  <si>
    <t>TECHPACK</t>
  </si>
  <si>
    <t>CL0002090760</t>
  </si>
  <si>
    <t>BBG004F7TYP6</t>
  </si>
  <si>
    <t>BNHL761</t>
  </si>
  <si>
    <t>EQ0000000029669544</t>
  </si>
  <si>
    <t>Tech Pack SA</t>
  </si>
  <si>
    <t>Fabricated Metal &amp; Hardware</t>
  </si>
  <si>
    <t>CTCACI 3 ⅞ 10/12/22</t>
  </si>
  <si>
    <t>CTCACI</t>
  </si>
  <si>
    <t>USP9047EAA66</t>
  </si>
  <si>
    <t>BBG003GFJWM7</t>
  </si>
  <si>
    <t>B7F5YK6</t>
  </si>
  <si>
    <t>COEJ3931726</t>
  </si>
  <si>
    <t>Telefonica Chile SA</t>
  </si>
  <si>
    <t>TELEFONICA CHILE SA</t>
  </si>
  <si>
    <t>TSELEC 3 ⅞ 01/12/29</t>
  </si>
  <si>
    <t>TSELEC</t>
  </si>
  <si>
    <t>USP9339SAS34</t>
  </si>
  <si>
    <t>BBG00D9P7QF5</t>
  </si>
  <si>
    <t>BD1DQ77</t>
  </si>
  <si>
    <t>COLW8107226</t>
  </si>
  <si>
    <t>Transelec SA</t>
  </si>
  <si>
    <t>TRANSELEC SA</t>
  </si>
  <si>
    <t>TSELEC 4 ¼ 01/14/25</t>
  </si>
  <si>
    <t>USP9339SAQ77</t>
  </si>
  <si>
    <t>BBG006SCKYM8</t>
  </si>
  <si>
    <t>BP4K1K7</t>
  </si>
  <si>
    <t>COEK3793099</t>
  </si>
  <si>
    <t>TSELEC 4 ⅝ 07/26/23</t>
  </si>
  <si>
    <t>USP9339SAM63</t>
  </si>
  <si>
    <t>BBG004WG14W5</t>
  </si>
  <si>
    <t>BCH86M4</t>
  </si>
  <si>
    <t>COEJ7675923</t>
  </si>
  <si>
    <t>CONCHA CI</t>
  </si>
  <si>
    <t>CONCHA</t>
  </si>
  <si>
    <t>CLP9796J1008</t>
  </si>
  <si>
    <t>BBG000C3WWS3</t>
  </si>
  <si>
    <t>EQ0015480600001001</t>
  </si>
  <si>
    <t>Vina Concha y Toro SA</t>
  </si>
  <si>
    <t>Distillers &amp; Vintners</t>
  </si>
  <si>
    <t>VSPT CI</t>
  </si>
  <si>
    <t>VSPT</t>
  </si>
  <si>
    <t>CL0002209253</t>
  </si>
  <si>
    <t>BBG000C426S1</t>
  </si>
  <si>
    <t>BYNVHT5</t>
  </si>
  <si>
    <t>EQ0016349600001000</t>
  </si>
  <si>
    <t>Vina San Pedro Tarapaca SA</t>
  </si>
  <si>
    <t>STARIT CI</t>
  </si>
  <si>
    <t>STARIT</t>
  </si>
  <si>
    <t>CLP8525M1037</t>
  </si>
  <si>
    <t>BBG000CKRYV3</t>
  </si>
  <si>
    <t>EQ0016346700001000</t>
  </si>
  <si>
    <t>Vina Santa Rita SA</t>
  </si>
  <si>
    <t>EMIL CI</t>
  </si>
  <si>
    <t>EMIL</t>
  </si>
  <si>
    <t>CLP1744K1070</t>
  </si>
  <si>
    <t>BBG000C3ZB79</t>
  </si>
  <si>
    <t>EQ0016331100001000</t>
  </si>
  <si>
    <t>Vinedos Emiliana SA</t>
  </si>
  <si>
    <t>VTRFIN 6 ⅞ 01/15/24</t>
  </si>
  <si>
    <t>VTRFIN</t>
  </si>
  <si>
    <t>USN9417JAB72</t>
  </si>
  <si>
    <t>BBG005VPNQX9</t>
  </si>
  <si>
    <t>BJ4YJC5</t>
  </si>
  <si>
    <t>COEK0354028</t>
  </si>
  <si>
    <t>VTR Finance BV</t>
  </si>
  <si>
    <t>VTR FINANCE BV</t>
  </si>
  <si>
    <t>WATTS CI</t>
  </si>
  <si>
    <t>WATTS</t>
  </si>
  <si>
    <t>CL0001866384</t>
  </si>
  <si>
    <t>BBG002TX6ZH9</t>
  </si>
  <si>
    <t>B7F2BF1</t>
  </si>
  <si>
    <t>EQ0000000022793652</t>
  </si>
  <si>
    <t>Watt's Alimentos SA</t>
  </si>
  <si>
    <t>ZOFRI CI</t>
  </si>
  <si>
    <t>ZOFRI</t>
  </si>
  <si>
    <t>CLP989971021</t>
  </si>
  <si>
    <t>BBG000C42JQ5</t>
  </si>
  <si>
    <t>EQ0000000001170522</t>
  </si>
  <si>
    <t>Zona Franca de Iquique SA</t>
  </si>
  <si>
    <t>PAZRIO CB</t>
  </si>
  <si>
    <t>PAZRIO</t>
  </si>
  <si>
    <t>COD12PA00017</t>
  </si>
  <si>
    <t>BBG000HYZ258</t>
  </si>
  <si>
    <t>EQ0015834700001000</t>
  </si>
  <si>
    <t>Colombia</t>
  </si>
  <si>
    <t>Acerias Paz del Rio SA</t>
  </si>
  <si>
    <t>PROTECC CB</t>
  </si>
  <si>
    <t>PROTECC</t>
  </si>
  <si>
    <t>COW19PA00012</t>
  </si>
  <si>
    <t>BBG000C0WL58</t>
  </si>
  <si>
    <t>EQ0021999700001000</t>
  </si>
  <si>
    <t>AFP Proteccion SA</t>
  </si>
  <si>
    <t>Administradora de Fondos de Pensiones y Cesantias PROTECCION SA/Colombia</t>
  </si>
  <si>
    <t>Human Resource &amp; Employment Se</t>
  </si>
  <si>
    <t>AICNRA 7 ½ 12/15/28</t>
  </si>
  <si>
    <t>AICNRA</t>
  </si>
  <si>
    <t>USE0R75QAA61</t>
  </si>
  <si>
    <t>BBG00M91TFY7</t>
  </si>
  <si>
    <t>BGL1H02</t>
  </si>
  <si>
    <t>COAV1352799</t>
  </si>
  <si>
    <t>AI Candelaria Spain</t>
  </si>
  <si>
    <t>AI CANDELARIA SPAIN SLU</t>
  </si>
  <si>
    <t>AI Candelaria Spain SLU</t>
  </si>
  <si>
    <t>EXITO CB</t>
  </si>
  <si>
    <t>EXITO</t>
  </si>
  <si>
    <t>COG31PA00010</t>
  </si>
  <si>
    <t>BBG000BVN6Y2</t>
  </si>
  <si>
    <t>EQ0021946000001000</t>
  </si>
  <si>
    <t>Almacenes Exito SA</t>
  </si>
  <si>
    <t>AVH US</t>
  </si>
  <si>
    <t>AVH</t>
  </si>
  <si>
    <t>US05367G1004</t>
  </si>
  <si>
    <t>BBG0059H9PD2</t>
  </si>
  <si>
    <t>BFWLBL3</t>
  </si>
  <si>
    <t>EQ0000000031771046</t>
  </si>
  <si>
    <t>Avianca Holdings SA</t>
  </si>
  <si>
    <t>PFAVH CB</t>
  </si>
  <si>
    <t>PFAVH</t>
  </si>
  <si>
    <t>PAI69PA00017</t>
  </si>
  <si>
    <t>BBG001LVFHQ3</t>
  </si>
  <si>
    <t>B45JBR3</t>
  </si>
  <si>
    <t>EQ0000000017120199</t>
  </si>
  <si>
    <t>PFAVHC 8 ⅜ 05/10/20</t>
  </si>
  <si>
    <t>PFAVHC</t>
  </si>
  <si>
    <t>USP0605NAA92</t>
  </si>
  <si>
    <t>BBG004J9KGT2</t>
  </si>
  <si>
    <t>B7PH2G4</t>
  </si>
  <si>
    <t>COEJ6655637</t>
  </si>
  <si>
    <t>AVIAN HLDS SA/LEASING/GR</t>
  </si>
  <si>
    <t>Avianca Holdings SA / Avianca Leasing LLC / Grupo Taca Holdings Ltd</t>
  </si>
  <si>
    <t>BBVACOL CB</t>
  </si>
  <si>
    <t>BBVACOL</t>
  </si>
  <si>
    <t>COB13PA00019</t>
  </si>
  <si>
    <t>BBG000BPWQN3</t>
  </si>
  <si>
    <t>EQ0012639200001000</t>
  </si>
  <si>
    <t>Banco Bilbao Vizcaya Argentari</t>
  </si>
  <si>
    <t>Banco Bilbao Vizcaya Argentaria Colombia SA</t>
  </si>
  <si>
    <t>PFBBVACO CB</t>
  </si>
  <si>
    <t>PFBBVACO</t>
  </si>
  <si>
    <t>COB13PA00035</t>
  </si>
  <si>
    <t>BBG000BQ10D3</t>
  </si>
  <si>
    <t>EQ0012639200100100</t>
  </si>
  <si>
    <t>BANGAN 4 ⅞ 04/21/25</t>
  </si>
  <si>
    <t>BANGAN</t>
  </si>
  <si>
    <t>USP1024TAN92</t>
  </si>
  <si>
    <t>BBG008HKNYG2</t>
  </si>
  <si>
    <t>BWX8CK8</t>
  </si>
  <si>
    <t>COEK8667967</t>
  </si>
  <si>
    <t>BBVA COLOMBIA SA</t>
  </si>
  <si>
    <t>VILLAS CB</t>
  </si>
  <si>
    <t>VILLAS</t>
  </si>
  <si>
    <t>COB52PA00017</t>
  </si>
  <si>
    <t>BBG000HZMNM4</t>
  </si>
  <si>
    <t>EQ0017119900001000</t>
  </si>
  <si>
    <t>Banco Comercial AV Villas SA</t>
  </si>
  <si>
    <t>VILLASP CB</t>
  </si>
  <si>
    <t>VILLASP</t>
  </si>
  <si>
    <t>COB52PA00033</t>
  </si>
  <si>
    <t>BBG000LK9NL8</t>
  </si>
  <si>
    <t>EQ0017119900002000</t>
  </si>
  <si>
    <t>PFDAVVND CB</t>
  </si>
  <si>
    <t>PFDAVVND</t>
  </si>
  <si>
    <t>COB51PA00076</t>
  </si>
  <si>
    <t>BBG000DLMJM8</t>
  </si>
  <si>
    <t>B4KC973</t>
  </si>
  <si>
    <t>EQ0099654700001000</t>
  </si>
  <si>
    <t>Banco Davivienda SA</t>
  </si>
  <si>
    <t>DAVIVI 2.95 01/29/18</t>
  </si>
  <si>
    <t>DAVIVI</t>
  </si>
  <si>
    <t>USP0R11WAC49</t>
  </si>
  <si>
    <t>BBG0042BBMG6</t>
  </si>
  <si>
    <t>B9FNNR4</t>
  </si>
  <si>
    <t>COEJ5273549</t>
  </si>
  <si>
    <t>BANCO DAVIVIENDA SA</t>
  </si>
  <si>
    <t>DAVIVI 5 ⅞ 07/09/22</t>
  </si>
  <si>
    <t>USP0918ZAX44</t>
  </si>
  <si>
    <t>BBG0035MHP96</t>
  </si>
  <si>
    <t>B7VZCT5</t>
  </si>
  <si>
    <t>COEJ2632762</t>
  </si>
  <si>
    <t>BOGOTA CB</t>
  </si>
  <si>
    <t>BOGOTA</t>
  </si>
  <si>
    <t>COB01PA00030</t>
  </si>
  <si>
    <t>BBG000C324D4</t>
  </si>
  <si>
    <t>EQ0015833800001000</t>
  </si>
  <si>
    <t>Banco de Bogota SA</t>
  </si>
  <si>
    <t>BANBOG 4 ⅜ 08/03/27</t>
  </si>
  <si>
    <t>BANBOG</t>
  </si>
  <si>
    <t>USP09252AM29</t>
  </si>
  <si>
    <t>BBG00HBFK9Z6</t>
  </si>
  <si>
    <t>BD9MLZ9</t>
  </si>
  <si>
    <t>COAO5432809</t>
  </si>
  <si>
    <t>BANCO DE BOGOTA SA</t>
  </si>
  <si>
    <t>BANBOG 5 01/15/17</t>
  </si>
  <si>
    <t>USP09252AB63</t>
  </si>
  <si>
    <t>BBG002B6V8Y0</t>
  </si>
  <si>
    <t>B7F9VK7</t>
  </si>
  <si>
    <t>COEI9072691</t>
  </si>
  <si>
    <t>BANBOG 5 ⅜ 02/19/23</t>
  </si>
  <si>
    <t>USP09252AC47</t>
  </si>
  <si>
    <t>BBG00443NML3</t>
  </si>
  <si>
    <t>B9B4XW6</t>
  </si>
  <si>
    <t>COEJ5533066</t>
  </si>
  <si>
    <t>BANBOG 6 ¼ 05/12/26</t>
  </si>
  <si>
    <t>USP09252AK62</t>
  </si>
  <si>
    <t>BBG00CW2H790</t>
  </si>
  <si>
    <t>BYYSPR9</t>
  </si>
  <si>
    <t>COLW0752441</t>
  </si>
  <si>
    <t>USP09252AL46</t>
  </si>
  <si>
    <t>BBG00F47WJD5</t>
  </si>
  <si>
    <t>BYV1KS7</t>
  </si>
  <si>
    <t>COAL0584535</t>
  </si>
  <si>
    <t>OCCID CB</t>
  </si>
  <si>
    <t>OCCID</t>
  </si>
  <si>
    <t>COB23PA00067</t>
  </si>
  <si>
    <t>BBG000HZFR25</t>
  </si>
  <si>
    <t>BBX4W98</t>
  </si>
  <si>
    <t>EQ0015836400001000</t>
  </si>
  <si>
    <t>Banco de Occidente SA</t>
  </si>
  <si>
    <t>GNBSUD 3 ⅞ 05/02/18</t>
  </si>
  <si>
    <t>GNBSUD</t>
  </si>
  <si>
    <t>USP1265VAB82</t>
  </si>
  <si>
    <t>BBG004HFK1N9</t>
  </si>
  <si>
    <t>B7VLZF0</t>
  </si>
  <si>
    <t>COEJ6540391</t>
  </si>
  <si>
    <t>Banco GNB Sudameris SA</t>
  </si>
  <si>
    <t>BANCO GNB SUDAMERIS SA</t>
  </si>
  <si>
    <t>GNBSUD 6 ½ 04/03/27</t>
  </si>
  <si>
    <t>USP1265VAD49</t>
  </si>
  <si>
    <t>BBG00GBRXCC6</t>
  </si>
  <si>
    <t>BYQ1XV6</t>
  </si>
  <si>
    <t>COAN0586684</t>
  </si>
  <si>
    <t>US059593AC70</t>
  </si>
  <si>
    <t>BBG00GBRX862</t>
  </si>
  <si>
    <t>BD4H610</t>
  </si>
  <si>
    <t>COAN0586452</t>
  </si>
  <si>
    <t>GNBSUD 7 ½ 07/30/22</t>
  </si>
  <si>
    <t>USP1265VAA00</t>
  </si>
  <si>
    <t>BBG0037R5028</t>
  </si>
  <si>
    <t>B7KTLH9</t>
  </si>
  <si>
    <t>COEJ2967804</t>
  </si>
  <si>
    <t>GNB SUDAMERIS BANK SA</t>
  </si>
  <si>
    <t>BCOLO CB</t>
  </si>
  <si>
    <t>BCOLO</t>
  </si>
  <si>
    <t>COB07PA00078</t>
  </si>
  <si>
    <t>BBG000JTYY30</t>
  </si>
  <si>
    <t>BJ62K57</t>
  </si>
  <si>
    <t>EQ0015834800001000</t>
  </si>
  <si>
    <t>Bancolombia SA</t>
  </si>
  <si>
    <t>CIB US</t>
  </si>
  <si>
    <t>CIB</t>
  </si>
  <si>
    <t>US05968L1026</t>
  </si>
  <si>
    <t>BBG000FCN5H1</t>
  </si>
  <si>
    <t>EQ0015834800009000</t>
  </si>
  <si>
    <t>PFBCOLO CB</t>
  </si>
  <si>
    <t>PFBCOLO</t>
  </si>
  <si>
    <t>COB07PA00086</t>
  </si>
  <si>
    <t>BBG000FMDSX2</t>
  </si>
  <si>
    <t>BJ62LW1</t>
  </si>
  <si>
    <t>EQ0015834800003000</t>
  </si>
  <si>
    <t>BCOLO 4 ⅞ 10/18/27</t>
  </si>
  <si>
    <t>US05968LAK89</t>
  </si>
  <si>
    <t>BBG00HTQLBX9</t>
  </si>
  <si>
    <t>BZ1H2Z3</t>
  </si>
  <si>
    <t>COAP3255415</t>
  </si>
  <si>
    <t>BANCOLOMBIA SA</t>
  </si>
  <si>
    <t>BCOLO 5 ⅛ 09/11/22</t>
  </si>
  <si>
    <t>US05968LAH50</t>
  </si>
  <si>
    <t>BBG003C4QG34</t>
  </si>
  <si>
    <t>B747XF1</t>
  </si>
  <si>
    <t>COEJ3503061</t>
  </si>
  <si>
    <t>USP1329PAX70</t>
  </si>
  <si>
    <t>BBG003FJ93Y2</t>
  </si>
  <si>
    <t>B8HY260</t>
  </si>
  <si>
    <t>COEJ3805847</t>
  </si>
  <si>
    <t>BCOLO 5.95 06/03/21</t>
  </si>
  <si>
    <t>US05968LAG77</t>
  </si>
  <si>
    <t>BBG0022V6BX7</t>
  </si>
  <si>
    <t>B6VY648</t>
  </si>
  <si>
    <t>COEI8188183</t>
  </si>
  <si>
    <t>USP1329PAW97</t>
  </si>
  <si>
    <t>BBG001QB8QP1</t>
  </si>
  <si>
    <t>B67BBZ9</t>
  </si>
  <si>
    <t>COEI6911461</t>
  </si>
  <si>
    <t>BCOLO 6 ⅛ 07/26/20</t>
  </si>
  <si>
    <t>US05968LAB80</t>
  </si>
  <si>
    <t>BBG0000HYKD5</t>
  </si>
  <si>
    <t>B42X0L5</t>
  </si>
  <si>
    <t>COEI3233505</t>
  </si>
  <si>
    <t>YANKEE</t>
  </si>
  <si>
    <t>BIOMAX CB</t>
  </si>
  <si>
    <t>BIOMAX</t>
  </si>
  <si>
    <t>COG19PA00015</t>
  </si>
  <si>
    <t>BBG000PSHQN9</t>
  </si>
  <si>
    <t>B56TW43</t>
  </si>
  <si>
    <t>EQ0000000009260133</t>
  </si>
  <si>
    <t>Biomax Biocombustibles SA</t>
  </si>
  <si>
    <t>BMC CB</t>
  </si>
  <si>
    <t>BMC</t>
  </si>
  <si>
    <t>COR02PA00018</t>
  </si>
  <si>
    <t>BBG000TT3CR5</t>
  </si>
  <si>
    <t>B290VW3</t>
  </si>
  <si>
    <t>EQ0000000005008308</t>
  </si>
  <si>
    <t>BMC Bolsa Mercantil de Colombi</t>
  </si>
  <si>
    <t>BMC Bolsa Mercantil de Colombia SA</t>
  </si>
  <si>
    <t>BVC CB</t>
  </si>
  <si>
    <t>BVC</t>
  </si>
  <si>
    <t>COR01PA00010</t>
  </si>
  <si>
    <t>BBG000HQMLV8</t>
  </si>
  <si>
    <t>B24FPF4</t>
  </si>
  <si>
    <t>EQ0000000003675121</t>
  </si>
  <si>
    <t>Bolsa de Valores de Colombia</t>
  </si>
  <si>
    <t>CNE CN</t>
  </si>
  <si>
    <t>CNE</t>
  </si>
  <si>
    <t>CA1348082035</t>
  </si>
  <si>
    <t>BBG000C12RY4</t>
  </si>
  <si>
    <t>B97DSV1</t>
  </si>
  <si>
    <t>EQ0000000000461290</t>
  </si>
  <si>
    <t>Canacol Energy Ltd</t>
  </si>
  <si>
    <t>CNECN 7 ¼ 05/03/25</t>
  </si>
  <si>
    <t>CNECN</t>
  </si>
  <si>
    <t>USU13518AB81</t>
  </si>
  <si>
    <t>BBG00KSMPPJ3</t>
  </si>
  <si>
    <t>BDFBZD6</t>
  </si>
  <si>
    <t>COAS4136253</t>
  </si>
  <si>
    <t>CANACOL ENERGY LTD</t>
  </si>
  <si>
    <t>CARTON CB</t>
  </si>
  <si>
    <t>CARTON</t>
  </si>
  <si>
    <t>COD01PA00010</t>
  </si>
  <si>
    <t>BBG000CF6HX2</t>
  </si>
  <si>
    <t>EQ0015837600001000</t>
  </si>
  <si>
    <t>Carton de Colombia SA</t>
  </si>
  <si>
    <t>PFCARPAK CB</t>
  </si>
  <si>
    <t>PFCARPAK</t>
  </si>
  <si>
    <t>COD9HPA00012</t>
  </si>
  <si>
    <t>BBG002Y19372</t>
  </si>
  <si>
    <t>B7Z0757</t>
  </si>
  <si>
    <t>EQ0000000023720646</t>
  </si>
  <si>
    <t>Carvajal Empaques SA</t>
  </si>
  <si>
    <t>DHCELSIA CB</t>
  </si>
  <si>
    <t>DHCELSIA</t>
  </si>
  <si>
    <t>COT60PA00046</t>
  </si>
  <si>
    <t>BBG00JX7NF43</t>
  </si>
  <si>
    <t>BF1GLZ3</t>
  </si>
  <si>
    <t>EQ0000000062458643</t>
  </si>
  <si>
    <t>Celsia SA EPS</t>
  </si>
  <si>
    <t>Celsia SA ESP</t>
  </si>
  <si>
    <t>CELSIA CB</t>
  </si>
  <si>
    <t>CELSIA</t>
  </si>
  <si>
    <t>COT60PA00038</t>
  </si>
  <si>
    <t>BBG000KTM5P0</t>
  </si>
  <si>
    <t>BJ0K875</t>
  </si>
  <si>
    <t>EQ0756484400001000</t>
  </si>
  <si>
    <t>CEMARGOS CB</t>
  </si>
  <si>
    <t>CEMARGOS</t>
  </si>
  <si>
    <t>COD38PA00046</t>
  </si>
  <si>
    <t>BBG000HXT140</t>
  </si>
  <si>
    <t>B89Z692</t>
  </si>
  <si>
    <t>EQ0015834100001000</t>
  </si>
  <si>
    <t>Cementos Argos SA</t>
  </si>
  <si>
    <t>PFCEMARG CB</t>
  </si>
  <si>
    <t>PFCEMARG</t>
  </si>
  <si>
    <t>COD38PA00053</t>
  </si>
  <si>
    <t>BBG004FS7KJ1</t>
  </si>
  <si>
    <t>B96SSC8</t>
  </si>
  <si>
    <t>EQ0000000029779541</t>
  </si>
  <si>
    <t>CLH CB</t>
  </si>
  <si>
    <t>CLH</t>
  </si>
  <si>
    <t>EST01PA00013</t>
  </si>
  <si>
    <t>BBG003LLM6W0</t>
  </si>
  <si>
    <t>B88KB04</t>
  </si>
  <si>
    <t>EQ0000000027161325</t>
  </si>
  <si>
    <t>CEMEX Latam Holdings SA</t>
  </si>
  <si>
    <t>ELECT CB</t>
  </si>
  <si>
    <t>ELECT</t>
  </si>
  <si>
    <t>COE02PA00016</t>
  </si>
  <si>
    <t>BBG000F9XG65</t>
  </si>
  <si>
    <t>EQ0000000000048987</t>
  </si>
  <si>
    <t>Cia de Electricidad Tulua SA</t>
  </si>
  <si>
    <t>Cia de Electricidad Tulua SA E</t>
  </si>
  <si>
    <t>Cia de Electricidad Tulua SA ESP</t>
  </si>
  <si>
    <t>COLOM 3 ⅞ 04/25/27</t>
  </si>
  <si>
    <t>COLOM</t>
  </si>
  <si>
    <t>US195325DL65</t>
  </si>
  <si>
    <t>BBG00FS1MCW7</t>
  </si>
  <si>
    <t>BYX7RT3</t>
  </si>
  <si>
    <t>COAM2170737</t>
  </si>
  <si>
    <t>Colombia Government Internatio</t>
  </si>
  <si>
    <t>REPUBLIC OF COLOMBIA</t>
  </si>
  <si>
    <t>Colombia Government International Bond</t>
  </si>
  <si>
    <t>COLOM 4 02/26/24</t>
  </si>
  <si>
    <t>US195325BQ70</t>
  </si>
  <si>
    <t>BBG0059FR8W3</t>
  </si>
  <si>
    <t>BF2DRH7</t>
  </si>
  <si>
    <t>COEJ8461224</t>
  </si>
  <si>
    <t>COLOM 4 ½ 03/15/29</t>
  </si>
  <si>
    <t>US195325DP79</t>
  </si>
  <si>
    <t>BBG00M59KRH6</t>
  </si>
  <si>
    <t>BGV7K78</t>
  </si>
  <si>
    <t>COAU8145206</t>
  </si>
  <si>
    <t>TELEFO 5 ⅜ 09/27/22</t>
  </si>
  <si>
    <t>TELEFO</t>
  </si>
  <si>
    <t>USP28768AA04</t>
  </si>
  <si>
    <t>BBG003DL64S7</t>
  </si>
  <si>
    <t>B7JXMC4</t>
  </si>
  <si>
    <t>COEJ3752346</t>
  </si>
  <si>
    <t>Colombia Telecomunicaciones SA</t>
  </si>
  <si>
    <t>COLOMBIA TELECOMM SA ESP</t>
  </si>
  <si>
    <t>Colombia Telecomunicaciones SA ESP</t>
  </si>
  <si>
    <t>TELEFO 8 ½ PERP</t>
  </si>
  <si>
    <t>USP28768AB86</t>
  </si>
  <si>
    <t>BBG008D8FLK5</t>
  </si>
  <si>
    <t>BWL54B6</t>
  </si>
  <si>
    <t>COEK8283971</t>
  </si>
  <si>
    <t>COLOMBIA TELECOMUNICACIO</t>
  </si>
  <si>
    <t>COLTEJ CB</t>
  </si>
  <si>
    <t>COLTEJ</t>
  </si>
  <si>
    <t>COD02PA00018</t>
  </si>
  <si>
    <t>BBG000HY4JM6</t>
  </si>
  <si>
    <t>B13WNS8</t>
  </si>
  <si>
    <t>EQ0015834400001000</t>
  </si>
  <si>
    <t>Coltejer SA</t>
  </si>
  <si>
    <t>ELCONDOR CB</t>
  </si>
  <si>
    <t>ELCONDOR</t>
  </si>
  <si>
    <t>COF20PA00015</t>
  </si>
  <si>
    <t>BBG002PVTGR3</t>
  </si>
  <si>
    <t>B701DS0</t>
  </si>
  <si>
    <t>EQ0000000022420306</t>
  </si>
  <si>
    <t>Construcciones El Condor SA</t>
  </si>
  <si>
    <t>CONCONC CB</t>
  </si>
  <si>
    <t>CONCONC</t>
  </si>
  <si>
    <t>COF02PA00039</t>
  </si>
  <si>
    <t>BBG000C1PS04</t>
  </si>
  <si>
    <t>EQ0033304300001000</t>
  </si>
  <si>
    <t>Constructora Conconcreto SA</t>
  </si>
  <si>
    <t>CORFICOL CB</t>
  </si>
  <si>
    <t>CORFICOL</t>
  </si>
  <si>
    <t>COJ12PA00048</t>
  </si>
  <si>
    <t>BBG000HY9872</t>
  </si>
  <si>
    <t>B000C92</t>
  </si>
  <si>
    <t>EQ0015840000001000</t>
  </si>
  <si>
    <t>Corp Financiera Colombiana SA</t>
  </si>
  <si>
    <t>PFCORCOL CB</t>
  </si>
  <si>
    <t>PFCORCOL</t>
  </si>
  <si>
    <t>COJ12PA00097</t>
  </si>
  <si>
    <t>BBG000J1MWR2</t>
  </si>
  <si>
    <t>EQ0015840000004000</t>
  </si>
  <si>
    <t>CREDVA 9 ¾ 07/27/22</t>
  </si>
  <si>
    <t>CREDVA</t>
  </si>
  <si>
    <t>USP32086AL73</t>
  </si>
  <si>
    <t>BBG00H5W8Z00</t>
  </si>
  <si>
    <t>BZ3CDL9</t>
  </si>
  <si>
    <t>COAO4228208</t>
  </si>
  <si>
    <t>Credivalores SAS</t>
  </si>
  <si>
    <t>CREDIVALORES SA</t>
  </si>
  <si>
    <t>Credivalores-Crediservicios SAS</t>
  </si>
  <si>
    <t>EC US</t>
  </si>
  <si>
    <t>EC</t>
  </si>
  <si>
    <t>US2791581091</t>
  </si>
  <si>
    <t>BBG000RJ1Y75</t>
  </si>
  <si>
    <t>B3D6J19</t>
  </si>
  <si>
    <t>EQ0000000006950766</t>
  </si>
  <si>
    <t>Ecopetrol SA</t>
  </si>
  <si>
    <t>ECOPETL CB</t>
  </si>
  <si>
    <t>ECOPETL</t>
  </si>
  <si>
    <t>COC04PA00016</t>
  </si>
  <si>
    <t>BBG000QCHTL9</t>
  </si>
  <si>
    <t>B2473N4</t>
  </si>
  <si>
    <t>EQ0000000003163888</t>
  </si>
  <si>
    <t>ECOPET 4 ⅛ 01/16/25</t>
  </si>
  <si>
    <t>ECOPET</t>
  </si>
  <si>
    <t>US279158AK55</t>
  </si>
  <si>
    <t>BBG0073BC574</t>
  </si>
  <si>
    <t>BQS83J7</t>
  </si>
  <si>
    <t>COEK4837796</t>
  </si>
  <si>
    <t>ECOPETROL SA</t>
  </si>
  <si>
    <t>ECOPET 5 ⅜ 06/26/26</t>
  </si>
  <si>
    <t>US279158AL39</t>
  </si>
  <si>
    <t>BBG009H4D9M5</t>
  </si>
  <si>
    <t>BYSLBC1</t>
  </si>
  <si>
    <t>COEK9960437</t>
  </si>
  <si>
    <t>ECOPET 5 ⅞ 05/28/45</t>
  </si>
  <si>
    <t>US279158AJ82</t>
  </si>
  <si>
    <t>BBG006JMY0P2</t>
  </si>
  <si>
    <t>BMQXLW5</t>
  </si>
  <si>
    <t>COEK2885771</t>
  </si>
  <si>
    <t>ECOPET 5 ⅞ 09/18/23</t>
  </si>
  <si>
    <t>US279158AC30</t>
  </si>
  <si>
    <t>BBG00581HZ38</t>
  </si>
  <si>
    <t>BDV82X0</t>
  </si>
  <si>
    <t>COEJ8282851</t>
  </si>
  <si>
    <t>ECOPET 7 ⅜ 09/18/43</t>
  </si>
  <si>
    <t>US279158AE95</t>
  </si>
  <si>
    <t>BBG00582F0G1</t>
  </si>
  <si>
    <t>BDV0K98</t>
  </si>
  <si>
    <t>COEJ8286159</t>
  </si>
  <si>
    <t>EMGSA 8 ¾ 01/25/21</t>
  </si>
  <si>
    <t>EMGSA</t>
  </si>
  <si>
    <t>USP3703CAA82</t>
  </si>
  <si>
    <t>BBG001DPCKM5</t>
  </si>
  <si>
    <t>B5VMLC8</t>
  </si>
  <si>
    <t>COEI5476573</t>
  </si>
  <si>
    <t>Emgesa SA ESP</t>
  </si>
  <si>
    <t>EMGESA SA ESP</t>
  </si>
  <si>
    <t>GEB CB</t>
  </si>
  <si>
    <t>GEB</t>
  </si>
  <si>
    <t>COE01PA00026</t>
  </si>
  <si>
    <t>BBG000F5HL33</t>
  </si>
  <si>
    <t>B3V65K2</t>
  </si>
  <si>
    <t>EQ0000000002734783</t>
  </si>
  <si>
    <t>Empresa de Energia de Bogota S</t>
  </si>
  <si>
    <t>Grupo Energia Bogota SA ESP</t>
  </si>
  <si>
    <t>GEBCB 6 ⅛ 11/10/21</t>
  </si>
  <si>
    <t>GEBCB</t>
  </si>
  <si>
    <t>USP37100AA51</t>
  </si>
  <si>
    <t>BBG0027PBXB5</t>
  </si>
  <si>
    <t>B76GJC5</t>
  </si>
  <si>
    <t>COEI8682268</t>
  </si>
  <si>
    <t>EMPRESA DE ENERGIA DE BO</t>
  </si>
  <si>
    <t>ETB CB</t>
  </si>
  <si>
    <t>ETB</t>
  </si>
  <si>
    <t>COI13PA00014</t>
  </si>
  <si>
    <t>BBG000BMHZT1</t>
  </si>
  <si>
    <t>B1N2Y30</t>
  </si>
  <si>
    <t>EQ0031319600001000</t>
  </si>
  <si>
    <t>Empresa de Telecomunicaciones</t>
  </si>
  <si>
    <t>Empresa de Telecomunicaciones de Bogota</t>
  </si>
  <si>
    <t>EEPPME 4 ¼ 07/18/29</t>
  </si>
  <si>
    <t>EEPPME</t>
  </si>
  <si>
    <t>USP9379RBA43</t>
  </si>
  <si>
    <t>BBG00PPPYQB4</t>
  </si>
  <si>
    <t>BKFH1P7</t>
  </si>
  <si>
    <t>COAZ6283354</t>
  </si>
  <si>
    <t>Empresas Publicas de Medellin</t>
  </si>
  <si>
    <t>EMPRESAS PUBLIC MEDELLIN</t>
  </si>
  <si>
    <t>Empresas Publicas de Medellin ESP</t>
  </si>
  <si>
    <t>EEPPME 8 ⅜ 02/01/21</t>
  </si>
  <si>
    <t>USP9379RAB35</t>
  </si>
  <si>
    <t>BBG001F5RFS6</t>
  </si>
  <si>
    <t>B671WD4</t>
  </si>
  <si>
    <t>COEI5510652</t>
  </si>
  <si>
    <t>ENKA CB</t>
  </si>
  <si>
    <t>ENKA</t>
  </si>
  <si>
    <t>COD05PA00011</t>
  </si>
  <si>
    <t>BBG000TDRTH8</t>
  </si>
  <si>
    <t>B059MK5</t>
  </si>
  <si>
    <t>EQ0000000004546003</t>
  </si>
  <si>
    <t>Enka de Colombia SA</t>
  </si>
  <si>
    <t>FABRI CB</t>
  </si>
  <si>
    <t>FABRI</t>
  </si>
  <si>
    <t>COD04PA00014</t>
  </si>
  <si>
    <t>BBG000C337J0</t>
  </si>
  <si>
    <t>B04F9S1</t>
  </si>
  <si>
    <t>EQ0015834500001000</t>
  </si>
  <si>
    <t>Fabricato SA</t>
  </si>
  <si>
    <t>PACTRE 8 ¼ 01/15/35</t>
  </si>
  <si>
    <t>PACTRE</t>
  </si>
  <si>
    <t>USP40689AA21</t>
  </si>
  <si>
    <t>BBG00C7K0YT5</t>
  </si>
  <si>
    <t>BD6P5V5</t>
  </si>
  <si>
    <t>COJK1075825</t>
  </si>
  <si>
    <t>Fideicomiso PA Pacifico Tres</t>
  </si>
  <si>
    <t>FIDEICOMISO PA PACIFICO</t>
  </si>
  <si>
    <t>FEC CN</t>
  </si>
  <si>
    <t>FEC</t>
  </si>
  <si>
    <t>CA35905B1076</t>
  </si>
  <si>
    <t>BBG00F5NYT81</t>
  </si>
  <si>
    <t>BD9P7F0</t>
  </si>
  <si>
    <t>EQ0000000052704006</t>
  </si>
  <si>
    <t>Frontera Energy Corp</t>
  </si>
  <si>
    <t>1709305D CN</t>
  </si>
  <si>
    <t>PEGFQ</t>
  </si>
  <si>
    <t>CA69423W1032</t>
  </si>
  <si>
    <t>BBG000HJD9K3</t>
  </si>
  <si>
    <t>BYW6TJ5</t>
  </si>
  <si>
    <t>EQ0010825700001001</t>
  </si>
  <si>
    <t>FECCN 9.7 06/25/23</t>
  </si>
  <si>
    <t>FECCN</t>
  </si>
  <si>
    <t>USC35898AA00</t>
  </si>
  <si>
    <t>BBG00L2TMPP0</t>
  </si>
  <si>
    <t>BGDYDY5</t>
  </si>
  <si>
    <t>COAS9442169</t>
  </si>
  <si>
    <t>FRONTERA ENERGY CORP</t>
  </si>
  <si>
    <t>GASNAT CB</t>
  </si>
  <si>
    <t>GASNAT</t>
  </si>
  <si>
    <t>COE05PA00027</t>
  </si>
  <si>
    <t>BBG000BVV9C1</t>
  </si>
  <si>
    <t>EQ0021946900001000</t>
  </si>
  <si>
    <t>Gas Natural ESP</t>
  </si>
  <si>
    <t>GPRK US</t>
  </si>
  <si>
    <t>GPRK</t>
  </si>
  <si>
    <t>BMG383271050</t>
  </si>
  <si>
    <t>BBG000H2SMB5</t>
  </si>
  <si>
    <t>B244PB7</t>
  </si>
  <si>
    <t>EQ0000000003881198</t>
  </si>
  <si>
    <t>Geopark Ltd</t>
  </si>
  <si>
    <t>GEOPAR 6 ½ 09/21/24</t>
  </si>
  <si>
    <t>GEOPAR</t>
  </si>
  <si>
    <t>USG38327AA30</t>
  </si>
  <si>
    <t>BBG00HPYC8W4</t>
  </si>
  <si>
    <t>BF0GJX8</t>
  </si>
  <si>
    <t>COAP1575616</t>
  </si>
  <si>
    <t>Geopark LTD</t>
  </si>
  <si>
    <t>GEOPARK LTD</t>
  </si>
  <si>
    <t>GILHDG 8 ½ 05/02/23</t>
  </si>
  <si>
    <t>GILHDG</t>
  </si>
  <si>
    <t>USL43228AA06</t>
  </si>
  <si>
    <t>BBG00KRWGJL3</t>
  </si>
  <si>
    <t>BFN2289</t>
  </si>
  <si>
    <t>COAS3980149</t>
  </si>
  <si>
    <t>Gilex Holding Sarl</t>
  </si>
  <si>
    <t>GILEX HOLDING SARL</t>
  </si>
  <si>
    <t>USL43228AB88</t>
  </si>
  <si>
    <t>BBG00MCMJWM4</t>
  </si>
  <si>
    <t>COAV2550185</t>
  </si>
  <si>
    <t>GTE US</t>
  </si>
  <si>
    <t>GTE</t>
  </si>
  <si>
    <t>US38500T1016</t>
  </si>
  <si>
    <t>BBG000C2M300</t>
  </si>
  <si>
    <t>B09R9V5</t>
  </si>
  <si>
    <t>EQ0000000001781676</t>
  </si>
  <si>
    <t>Gran Tierra Energy Inc</t>
  </si>
  <si>
    <t>GTE 6 ¼ 02/15/25</t>
  </si>
  <si>
    <t>USG4066TAA00</t>
  </si>
  <si>
    <t>BBG00JYG66M1</t>
  </si>
  <si>
    <t>BG0VM19</t>
  </si>
  <si>
    <t>COAR0612192</t>
  </si>
  <si>
    <t>GRAN TIERRA ENERGY INTL</t>
  </si>
  <si>
    <t>Gran Tierra Energy International Holdings Ltd</t>
  </si>
  <si>
    <t>GTE 7 ¾ 05/23/27</t>
  </si>
  <si>
    <t>USU37016AA70</t>
  </si>
  <si>
    <t>BBG00P7KKP77</t>
  </si>
  <si>
    <t>BHRH2M8</t>
  </si>
  <si>
    <t>COZS7656854</t>
  </si>
  <si>
    <t>GRAN TIERRA ENERGY INC</t>
  </si>
  <si>
    <t>GRUPOARG CB</t>
  </si>
  <si>
    <t>GRUPOARG</t>
  </si>
  <si>
    <t>COT09PA00035</t>
  </si>
  <si>
    <t>BBG000HB2HK4</t>
  </si>
  <si>
    <t>B8SGSP6</t>
  </si>
  <si>
    <t>EQ0015834000001000</t>
  </si>
  <si>
    <t>Grupo Argos SA/Colombia</t>
  </si>
  <si>
    <t>PFGRUPOA CB</t>
  </si>
  <si>
    <t>PFGRUPOA</t>
  </si>
  <si>
    <t>COT09PA00043</t>
  </si>
  <si>
    <t>BBG002ZL0WR0</t>
  </si>
  <si>
    <t>B8JBYR4</t>
  </si>
  <si>
    <t>EQ0000000024297851</t>
  </si>
  <si>
    <t>AVAL CB</t>
  </si>
  <si>
    <t>AVAL</t>
  </si>
  <si>
    <t>COT29PA00025</t>
  </si>
  <si>
    <t>BBG000BCFSP5</t>
  </si>
  <si>
    <t>EQ0038421100001000</t>
  </si>
  <si>
    <t>Grupo Aval Acciones y Valores</t>
  </si>
  <si>
    <t>Grupo Aval Acciones y Valores SA</t>
  </si>
  <si>
    <t>AVAL US</t>
  </si>
  <si>
    <t>US40053W1018</t>
  </si>
  <si>
    <t>BBG004T0ZMF6</t>
  </si>
  <si>
    <t>BQRX1Y4</t>
  </si>
  <si>
    <t>EQ0000000030901559</t>
  </si>
  <si>
    <t>PFAVAL CB</t>
  </si>
  <si>
    <t>PFAVAL</t>
  </si>
  <si>
    <t>COT29PA00058</t>
  </si>
  <si>
    <t>BBG001NNHMV0</t>
  </si>
  <si>
    <t>B66Y3W0</t>
  </si>
  <si>
    <t>EQ0000000017301026</t>
  </si>
  <si>
    <t>AVALCB 4 ¾ 09/26/22</t>
  </si>
  <si>
    <t>AVALCB</t>
  </si>
  <si>
    <t>USG42045AB32</t>
  </si>
  <si>
    <t>BBG003DF1YJ9</t>
  </si>
  <si>
    <t>B8FB0M5</t>
  </si>
  <si>
    <t>COEJ3734112</t>
  </si>
  <si>
    <t>GRUPO AVAL LTD</t>
  </si>
  <si>
    <t>Grupo Aval Ltd</t>
  </si>
  <si>
    <t>AVALCB 5 ¼ 02/01/17</t>
  </si>
  <si>
    <t>USG42045AA58</t>
  </si>
  <si>
    <t>BBG002G5RJ05</t>
  </si>
  <si>
    <t>B7LDNC9</t>
  </si>
  <si>
    <t>COEJ0011019</t>
  </si>
  <si>
    <t>GRUPOBOL CB</t>
  </si>
  <si>
    <t>GRUPOBOL</t>
  </si>
  <si>
    <t>COT23PA00010</t>
  </si>
  <si>
    <t>BBG000C0NBM1</t>
  </si>
  <si>
    <t>EQ0021991900001000</t>
  </si>
  <si>
    <t>Grupo Bolivar SA</t>
  </si>
  <si>
    <t>GRUPOSUR CB</t>
  </si>
  <si>
    <t>GRUPOSUR</t>
  </si>
  <si>
    <t>COT13PA00086</t>
  </si>
  <si>
    <t>BBG000C0HF58</t>
  </si>
  <si>
    <t>BMSK715</t>
  </si>
  <si>
    <t>EQ0021989100001000</t>
  </si>
  <si>
    <t>Grupo de Inversiones Surameric</t>
  </si>
  <si>
    <t>Grupo de Inversiones Suramericana SA</t>
  </si>
  <si>
    <t>PFGRUPSU CB</t>
  </si>
  <si>
    <t>PFGRUPSU</t>
  </si>
  <si>
    <t>COT13PA00060</t>
  </si>
  <si>
    <t>BBG0027JFBS5</t>
  </si>
  <si>
    <t>B4ZRC96</t>
  </si>
  <si>
    <t>EQ0000000020703142</t>
  </si>
  <si>
    <t>NUTRESA CB</t>
  </si>
  <si>
    <t>NUTRESA</t>
  </si>
  <si>
    <t>COT04PA00028</t>
  </si>
  <si>
    <t>BBG000JS15K2</t>
  </si>
  <si>
    <t>B00P907</t>
  </si>
  <si>
    <t>EQ0017315400001000</t>
  </si>
  <si>
    <t>Grupo Nutresa SA</t>
  </si>
  <si>
    <t>GRUPOS 5 ½ 04/29/26</t>
  </si>
  <si>
    <t>GRUPOS</t>
  </si>
  <si>
    <t>USG42036AB25</t>
  </si>
  <si>
    <t>BBG00CSP1PC7</t>
  </si>
  <si>
    <t>BDGKYR9</t>
  </si>
  <si>
    <t>COJK9340882</t>
  </si>
  <si>
    <t>GrupoSura Finance SA</t>
  </si>
  <si>
    <t>GRUPO INVERSIONES SURAME</t>
  </si>
  <si>
    <t>GRUPOS 5.7 05/18/21</t>
  </si>
  <si>
    <t>USG42036AA42</t>
  </si>
  <si>
    <t>BBG001PD8JL8</t>
  </si>
  <si>
    <t>B4WR4D7</t>
  </si>
  <si>
    <t>COEI6754374</t>
  </si>
  <si>
    <t>ISA CB</t>
  </si>
  <si>
    <t>ISA</t>
  </si>
  <si>
    <t>COE15PA00026</t>
  </si>
  <si>
    <t>BBG000FH2N84</t>
  </si>
  <si>
    <t>EQ0031318200001000</t>
  </si>
  <si>
    <t>Interconexion Electrica SA ESP</t>
  </si>
  <si>
    <t>ISAGEN CB</t>
  </si>
  <si>
    <t>ISAGEN</t>
  </si>
  <si>
    <t>COE16PA00016</t>
  </si>
  <si>
    <t>BBG000F96701</t>
  </si>
  <si>
    <t>B1QY745</t>
  </si>
  <si>
    <t>EQ0000000003309493</t>
  </si>
  <si>
    <t>Isagen SA ESP</t>
  </si>
  <si>
    <t>TIGO 4 ¾ 05/22/20</t>
  </si>
  <si>
    <t>TIGO</t>
  </si>
  <si>
    <t>XS0921332069</t>
  </si>
  <si>
    <t>BBG004K0D9L1</t>
  </si>
  <si>
    <t>B9XQDF3</t>
  </si>
  <si>
    <t>COEJ6740470</t>
  </si>
  <si>
    <t>Millicom International Cellula</t>
  </si>
  <si>
    <t>MILLICOM INTL CELLULAR</t>
  </si>
  <si>
    <t>Millicom International Cellular SA</t>
  </si>
  <si>
    <t>TIGO 5 ⅛ 01/15/28</t>
  </si>
  <si>
    <t>USL6388GAB60</t>
  </si>
  <si>
    <t>BBG00HP9XS70</t>
  </si>
  <si>
    <t>BF3FX63</t>
  </si>
  <si>
    <t>COAP0969109</t>
  </si>
  <si>
    <t>TIGO 6 03/15/25</t>
  </si>
  <si>
    <t>XS1204091588</t>
  </si>
  <si>
    <t>BBG0088K7WX5</t>
  </si>
  <si>
    <t>BWC4Q27</t>
  </si>
  <si>
    <t>COEK7996557</t>
  </si>
  <si>
    <t>TIGO 6 ¼ 03/25/29</t>
  </si>
  <si>
    <t>USL6388GHV51</t>
  </si>
  <si>
    <t>BBG00NLF5X22</t>
  </si>
  <si>
    <t>BJQ1YF2</t>
  </si>
  <si>
    <t>COAX6986878</t>
  </si>
  <si>
    <t>TIGO 6 ⅝ 10/15/21</t>
  </si>
  <si>
    <t>XS0980363344</t>
  </si>
  <si>
    <t>BBG005D7Q5Q0</t>
  </si>
  <si>
    <t>BFP9VZ8</t>
  </si>
  <si>
    <t>COEJ8772018</t>
  </si>
  <si>
    <t>TIGO 6 ⅝ 10/15/26</t>
  </si>
  <si>
    <t>XS1894610119</t>
  </si>
  <si>
    <t>BBG00M6HSX95</t>
  </si>
  <si>
    <t>BYQM483</t>
  </si>
  <si>
    <t>COAU8860432</t>
  </si>
  <si>
    <t>COMCCT 6 ⅞ 02/06/24</t>
  </si>
  <si>
    <t>COMCCT</t>
  </si>
  <si>
    <t>USG2300TAA00</t>
  </si>
  <si>
    <t>BBG005YKVG88</t>
  </si>
  <si>
    <t>BJLXQT1</t>
  </si>
  <si>
    <t>COEK0549338</t>
  </si>
  <si>
    <t>Guatemala</t>
  </si>
  <si>
    <t>COM CELULARES(COM TRUST)</t>
  </si>
  <si>
    <t>Comunicaciones Celulares SA Via Comcel Trust</t>
  </si>
  <si>
    <t>TCDPSA 5 ⅞ 04/15/27</t>
  </si>
  <si>
    <t>TCDPSA</t>
  </si>
  <si>
    <t>USP90475AB31</t>
  </si>
  <si>
    <t>BBG00NR784G0</t>
  </si>
  <si>
    <t>BJ5RW80</t>
  </si>
  <si>
    <t>COAX9193928</t>
  </si>
  <si>
    <t>Paraguay</t>
  </si>
  <si>
    <t>TELFON CELUAR DEL PARAGU</t>
  </si>
  <si>
    <t>Telefonica Celular del Paraguay SA</t>
  </si>
  <si>
    <t>TCDPSA 6 ¾ 12/13/22</t>
  </si>
  <si>
    <t>USP90475AA57</t>
  </si>
  <si>
    <t>BBG003PMPW72</t>
  </si>
  <si>
    <t>B8ZRY87</t>
  </si>
  <si>
    <t>COEJ4742791</t>
  </si>
  <si>
    <t>MINEROS CB</t>
  </si>
  <si>
    <t>MINEROS</t>
  </si>
  <si>
    <t>COC07PA00027</t>
  </si>
  <si>
    <t>BBG000JS72Y8</t>
  </si>
  <si>
    <t>EQ0015840700001000</t>
  </si>
  <si>
    <t>Mineros SA</t>
  </si>
  <si>
    <t>Gold</t>
  </si>
  <si>
    <t>Precious Metal Mining</t>
  </si>
  <si>
    <t>ODINSA CB</t>
  </si>
  <si>
    <t>ODINSA</t>
  </si>
  <si>
    <t>COF11PA00014</t>
  </si>
  <si>
    <t>BBG000QWDSH6</t>
  </si>
  <si>
    <t>B06MW70</t>
  </si>
  <si>
    <t>EQ0000000001765559</t>
  </si>
  <si>
    <t>Odinsa SA</t>
  </si>
  <si>
    <t>OCENSA 4 05/07/21</t>
  </si>
  <si>
    <t>OCENSA</t>
  </si>
  <si>
    <t>USP7358RAC09</t>
  </si>
  <si>
    <t>BBG006FCVVH2</t>
  </si>
  <si>
    <t>BLTFR12</t>
  </si>
  <si>
    <t>COEK2519859</t>
  </si>
  <si>
    <t>Oleoducto Central SA</t>
  </si>
  <si>
    <t>OLEODUCTO CENTRAL SA</t>
  </si>
  <si>
    <t>TERPEL CB</t>
  </si>
  <si>
    <t>TERPEL</t>
  </si>
  <si>
    <t>COG20PA00021</t>
  </si>
  <si>
    <t>BBG000BVG652</t>
  </si>
  <si>
    <t>BQ26XM0</t>
  </si>
  <si>
    <t>EQ0000000002751911</t>
  </si>
  <si>
    <t>Organizacion Terpel SA</t>
  </si>
  <si>
    <t>PXT CN</t>
  </si>
  <si>
    <t>PXT</t>
  </si>
  <si>
    <t>CA69946Q1046</t>
  </si>
  <si>
    <t>BBG000PVB2B4</t>
  </si>
  <si>
    <t>B575D14</t>
  </si>
  <si>
    <t>EQ0000000009941355</t>
  </si>
  <si>
    <t>Parex Resources Inc</t>
  </si>
  <si>
    <t>PSMT US</t>
  </si>
  <si>
    <t>PSMT</t>
  </si>
  <si>
    <t>US7415111092</t>
  </si>
  <si>
    <t>BBG000BTKR92</t>
  </si>
  <si>
    <t>EQ0030211000001000</t>
  </si>
  <si>
    <t>PriceSmart Inc</t>
  </si>
  <si>
    <t>Mass Merchants</t>
  </si>
  <si>
    <t>PROMIG CB</t>
  </si>
  <si>
    <t>PROMIG</t>
  </si>
  <si>
    <t>COI04PA00021</t>
  </si>
  <si>
    <t>BBG000HZ1XX3</t>
  </si>
  <si>
    <t>EQ0015841900001000</t>
  </si>
  <si>
    <t>Promigas SA ESP</t>
  </si>
  <si>
    <t>RD PE</t>
  </si>
  <si>
    <t>RDEMF</t>
  </si>
  <si>
    <t>CA7565662045</t>
  </si>
  <si>
    <t>BBG00200D7N9</t>
  </si>
  <si>
    <t>B4X5NB1</t>
  </si>
  <si>
    <t>EQ0000000019707367</t>
  </si>
  <si>
    <t>Red Eagle Mining Corp</t>
  </si>
  <si>
    <t>SIE CB</t>
  </si>
  <si>
    <t>SIE</t>
  </si>
  <si>
    <t>COT05PA00017</t>
  </si>
  <si>
    <t>BBG000PMBT98</t>
  </si>
  <si>
    <t>B4VJ7G8</t>
  </si>
  <si>
    <t>EQ0000000009124497</t>
  </si>
  <si>
    <t>Sociedad de Inversiones en Ene</t>
  </si>
  <si>
    <t>Sociedad de Inversiones en Energia SA</t>
  </si>
  <si>
    <t>SUAMSA 4 ⅜ 04/11/27</t>
  </si>
  <si>
    <t>SUAMSA</t>
  </si>
  <si>
    <t>USP8803LAA63</t>
  </si>
  <si>
    <t>BBG00GF5WHC0</t>
  </si>
  <si>
    <t>BYPGBT6</t>
  </si>
  <si>
    <t>COAN1790335</t>
  </si>
  <si>
    <t>SURA Asset Management SA</t>
  </si>
  <si>
    <t>SURA ASSET MANAGEMENT</t>
  </si>
  <si>
    <t>US78486LAA08</t>
  </si>
  <si>
    <t>BBG00GF5TYD6</t>
  </si>
  <si>
    <t>BYX1QG5</t>
  </si>
  <si>
    <t>COAN1788875</t>
  </si>
  <si>
    <t>SUAMSA 4 ⅞ 04/17/24</t>
  </si>
  <si>
    <t>USN8370TAA45</t>
  </si>
  <si>
    <t>BBG006BB6Z50</t>
  </si>
  <si>
    <t>BLP5GZ3</t>
  </si>
  <si>
    <t>COEK1766139</t>
  </si>
  <si>
    <t>TABLEMA CB</t>
  </si>
  <si>
    <t>TABLEMA</t>
  </si>
  <si>
    <t>COD10PA00011</t>
  </si>
  <si>
    <t>BBG000C1QKS0</t>
  </si>
  <si>
    <t>2780322</t>
  </si>
  <si>
    <t>EQ0033300500001000</t>
  </si>
  <si>
    <t>Tablemac SA</t>
  </si>
  <si>
    <t>Duratex SA/Colombia</t>
  </si>
  <si>
    <t>TGLS US</t>
  </si>
  <si>
    <t>TGLS</t>
  </si>
  <si>
    <t>KYG872641009</t>
  </si>
  <si>
    <t>BBG002Z3L4S8</t>
  </si>
  <si>
    <t>BHCVTN5</t>
  </si>
  <si>
    <t>EQ0000000024064906</t>
  </si>
  <si>
    <t>Tecnoglass Inc</t>
  </si>
  <si>
    <t>TGLS 8.2 01/31/22</t>
  </si>
  <si>
    <t>USG87264AA81</t>
  </si>
  <si>
    <t>BBG00FVH69X2</t>
  </si>
  <si>
    <t>BDGJ595</t>
  </si>
  <si>
    <t>COAM2588789</t>
  </si>
  <si>
    <t>TECNOGLASS INC</t>
  </si>
  <si>
    <t>TERMOC 7 ⅞ 01/30/29</t>
  </si>
  <si>
    <t>TERMOC</t>
  </si>
  <si>
    <t>USG8762FAB60</t>
  </si>
  <si>
    <t>BBG00N5Q39J3</t>
  </si>
  <si>
    <t>BJ0CNL0</t>
  </si>
  <si>
    <t>COAW8795287</t>
  </si>
  <si>
    <t>Termocandelaria</t>
  </si>
  <si>
    <t>TERMOCANDELARIA POWER</t>
  </si>
  <si>
    <t>Termocandelaria Power Ltd</t>
  </si>
  <si>
    <t>TRAGSA 5.55 11/01/28</t>
  </si>
  <si>
    <t>TRAGSA</t>
  </si>
  <si>
    <t>USP93077AC28</t>
  </si>
  <si>
    <t>BBG00M8QZH18</t>
  </si>
  <si>
    <t>BFXX5Z0</t>
  </si>
  <si>
    <t>COAV0967027</t>
  </si>
  <si>
    <t>Transportadora de Gas Internac</t>
  </si>
  <si>
    <t>TRANSPRTDRA DE GAS INTL</t>
  </si>
  <si>
    <t>Transportadora de Gas Internacional SA ESP</t>
  </si>
  <si>
    <t>TRAGSA 5.7 03/20/22</t>
  </si>
  <si>
    <t>USP93077AA61</t>
  </si>
  <si>
    <t>BBG002R0JLP1</t>
  </si>
  <si>
    <t>B777VH6</t>
  </si>
  <si>
    <t>COEJ0977938</t>
  </si>
  <si>
    <t>VALOREM CB</t>
  </si>
  <si>
    <t>VALOREM</t>
  </si>
  <si>
    <t>COT40PA00022</t>
  </si>
  <si>
    <t>BBG000BJKV59</t>
  </si>
  <si>
    <t>EQ0021988200001000</t>
  </si>
  <si>
    <t>Valorem SA</t>
  </si>
  <si>
    <t>VALSIME CB</t>
  </si>
  <si>
    <t>VALSIME</t>
  </si>
  <si>
    <t>COT46PA00011</t>
  </si>
  <si>
    <t>BBG000C3TBH5</t>
  </si>
  <si>
    <t>EQ0742424300001000</t>
  </si>
  <si>
    <t>Valores Simesa SA</t>
  </si>
  <si>
    <t>AUTSOL 7 ⅜ 12/30/30</t>
  </si>
  <si>
    <t>AUTSOL</t>
  </si>
  <si>
    <t>USP05875AB84</t>
  </si>
  <si>
    <t>BBG00GSSZ4M1</t>
  </si>
  <si>
    <t>BDGLXV9</t>
  </si>
  <si>
    <t>COAN7506248</t>
  </si>
  <si>
    <t>Costa Rica</t>
  </si>
  <si>
    <t>Autopistas del Sol SA/Costa Ri</t>
  </si>
  <si>
    <t>AUTOPISTAS DEL SOL SA</t>
  </si>
  <si>
    <t>Autopistas del Sol SA/Costa Rica</t>
  </si>
  <si>
    <t>BNALCR 5 ⅞ 04/25/21</t>
  </si>
  <si>
    <t>BNALCR</t>
  </si>
  <si>
    <t>USP14623AC98</t>
  </si>
  <si>
    <t>BBG00CRHZ6X8</t>
  </si>
  <si>
    <t>BYZZX75</t>
  </si>
  <si>
    <t>COJK8733616</t>
  </si>
  <si>
    <t>Banco Nacional de Costa Rica</t>
  </si>
  <si>
    <t>BANCO NAL COSTA RICA</t>
  </si>
  <si>
    <t>BNALCR 6 ¼ 11/01/23</t>
  </si>
  <si>
    <t>USP14623AB16</t>
  </si>
  <si>
    <t>BBG005HCGBF5</t>
  </si>
  <si>
    <t>BG3DSR0</t>
  </si>
  <si>
    <t>COEJ9061999</t>
  </si>
  <si>
    <t>COSICE 6 ⅜ 05/15/43</t>
  </si>
  <si>
    <t>COSICE</t>
  </si>
  <si>
    <t>USP56226AQ94</t>
  </si>
  <si>
    <t>BBG004JQXB02</t>
  </si>
  <si>
    <t>B96WG15</t>
  </si>
  <si>
    <t>COEJ6716355</t>
  </si>
  <si>
    <t>Instituto Costarricense de Ele</t>
  </si>
  <si>
    <t>INSTITUTO COSTARRICENSE</t>
  </si>
  <si>
    <t>Instituto Costarricense de Electricidad</t>
  </si>
  <si>
    <t>Government Agencies</t>
  </si>
  <si>
    <t>COSICE 6.95 11/10/21</t>
  </si>
  <si>
    <t>USP56226AC09</t>
  </si>
  <si>
    <t>BBG0027P17M1</t>
  </si>
  <si>
    <t>B61YWH3</t>
  </si>
  <si>
    <t>COEI8676906</t>
  </si>
  <si>
    <t>INSTIT COSTA DE ELECTRIC</t>
  </si>
  <si>
    <t>AERDOS 6 ¾ 03/30/29</t>
  </si>
  <si>
    <t>AERDOS</t>
  </si>
  <si>
    <t>USP0100VAB91</t>
  </si>
  <si>
    <t>BBG00FRJJT01</t>
  </si>
  <si>
    <t>BYWBTG7</t>
  </si>
  <si>
    <t>COAM1382390</t>
  </si>
  <si>
    <t>Dominican Republic</t>
  </si>
  <si>
    <t>Aeropuertos Dominicanos Siglo</t>
  </si>
  <si>
    <t>AEROPUERTOS DOMINICANOS</t>
  </si>
  <si>
    <t>Aeropuertos Dominicanos Siglo XXI SA</t>
  </si>
  <si>
    <t>AES 7.95 05/11/26</t>
  </si>
  <si>
    <t>USN01008AB21</t>
  </si>
  <si>
    <t>BBG00CV49992</t>
  </si>
  <si>
    <t>BZ04KR3</t>
  </si>
  <si>
    <t>COLW0404969</t>
  </si>
  <si>
    <t>AES Dominican Power Partners</t>
  </si>
  <si>
    <t>AES ANDRS/DMCN PWR/ITABO</t>
  </si>
  <si>
    <t>AES Andres BV / Dominican Power Partners / Empresa Generadora de Electricidad It</t>
  </si>
  <si>
    <t>AES 9 ½ 11/12/20</t>
  </si>
  <si>
    <t>USG0111KAA28</t>
  </si>
  <si>
    <t>BBG0018NS2H5</t>
  </si>
  <si>
    <t>B5WLP22</t>
  </si>
  <si>
    <t>COEI4617219</t>
  </si>
  <si>
    <t>AES ANDRES/ITABO DOMINIC</t>
  </si>
  <si>
    <t>AES Andres Dominicana Ltd / Itabo Dominicana Ltd</t>
  </si>
  <si>
    <t>DOMREP 5 ½ 01/27/25</t>
  </si>
  <si>
    <t>DOMREP</t>
  </si>
  <si>
    <t>USP3579EBD87</t>
  </si>
  <si>
    <t>BBG007Z6DP66</t>
  </si>
  <si>
    <t>BV0L827</t>
  </si>
  <si>
    <t>COEK7108120</t>
  </si>
  <si>
    <t>Dominican Republic Government</t>
  </si>
  <si>
    <t>DOMINICAN REPUBLIC</t>
  </si>
  <si>
    <t>Dominican Republic International Bond</t>
  </si>
  <si>
    <t>DOMREP 5 ⅞ 04/18/24</t>
  </si>
  <si>
    <t>USP3579EAS65</t>
  </si>
  <si>
    <t>BBG004FDK0M9</t>
  </si>
  <si>
    <t>B9QN533</t>
  </si>
  <si>
    <t>COEJ6348258</t>
  </si>
  <si>
    <t>DOMREP 6 ⅞ 01/29/26</t>
  </si>
  <si>
    <t>USP3579EBK21</t>
  </si>
  <si>
    <t>BBG00C03Q7H4</t>
  </si>
  <si>
    <t>BDCRXP5</t>
  </si>
  <si>
    <t>COJV8062624</t>
  </si>
  <si>
    <t>USP3579EBT30</t>
  </si>
  <si>
    <t>BBG00D7J4V81</t>
  </si>
  <si>
    <t>BD9H0N5</t>
  </si>
  <si>
    <t>COLW6597022</t>
  </si>
  <si>
    <t>DOMREP 7 ½ 05/06/21</t>
  </si>
  <si>
    <t>USP3579EAH01</t>
  </si>
  <si>
    <t>BBG00005S1C1</t>
  </si>
  <si>
    <t>B3RBT43</t>
  </si>
  <si>
    <t>COEI2404339</t>
  </si>
  <si>
    <t>QUIPOR 12 03/15/33</t>
  </si>
  <si>
    <t>QUIPOR</t>
  </si>
  <si>
    <t>USE6R69LAA27</t>
  </si>
  <si>
    <t>BBG00NJLH9W9</t>
  </si>
  <si>
    <t>BHS7PX9</t>
  </si>
  <si>
    <t>COAX5647331</t>
  </si>
  <si>
    <t>Ecuador</t>
  </si>
  <si>
    <t>Quito International Airport</t>
  </si>
  <si>
    <t>INTL AIRPORT FINANCE SA</t>
  </si>
  <si>
    <t>International Airport Finance SA</t>
  </si>
  <si>
    <t>AGROME 6 ¼ 04/10/19</t>
  </si>
  <si>
    <t>AGROME</t>
  </si>
  <si>
    <t>USG0131LAA64</t>
  </si>
  <si>
    <t>BBG00699DBX2</t>
  </si>
  <si>
    <t>BLF75Z2</t>
  </si>
  <si>
    <t>COEK1650390</t>
  </si>
  <si>
    <t>Agromercantil Senior Trust</t>
  </si>
  <si>
    <t>AGROMERCANTIL SENIOR TR</t>
  </si>
  <si>
    <t>BANGUA 5 ½ 11/01/22</t>
  </si>
  <si>
    <t>BANGUA</t>
  </si>
  <si>
    <t>USG47661AA43</t>
  </si>
  <si>
    <t>BBG003LLRBZ1</t>
  </si>
  <si>
    <t>B8DDQS1</t>
  </si>
  <si>
    <t>COEJ4222752</t>
  </si>
  <si>
    <t>Banco Industrial SA</t>
  </si>
  <si>
    <t>INDUSTRIAL SENIOR TRUST</t>
  </si>
  <si>
    <t>Industrial Senior Trust</t>
  </si>
  <si>
    <t>CEMPRO 7 ⅛ 11/06/23</t>
  </si>
  <si>
    <t>CEMPRO</t>
  </si>
  <si>
    <t>USG1990LAA47</t>
  </si>
  <si>
    <t>BBG005HMYP26</t>
  </si>
  <si>
    <t>BG5GLQ7</t>
  </si>
  <si>
    <t>COEJ9107180</t>
  </si>
  <si>
    <t>Cementos Progreso Trust</t>
  </si>
  <si>
    <t>CEMENTOS PROGRESO TRUST</t>
  </si>
  <si>
    <t>CAMEBO 5 ¾ 01/31/27</t>
  </si>
  <si>
    <t>CAMEBO</t>
  </si>
  <si>
    <t>USG20011AC94</t>
  </si>
  <si>
    <t>BBG00FVV89P8</t>
  </si>
  <si>
    <t>BD7F8T3</t>
  </si>
  <si>
    <t>COAM2935832</t>
  </si>
  <si>
    <t>Central American Bottling Corp</t>
  </si>
  <si>
    <t>CNTL AMR BOTTLING CORP</t>
  </si>
  <si>
    <t>CAMEBO 6 ¾ 02/09/22</t>
  </si>
  <si>
    <t>USG20011AA39</t>
  </si>
  <si>
    <t>BBG002H22YP8</t>
  </si>
  <si>
    <t>B7KGQH5</t>
  </si>
  <si>
    <t>COEJ0114862</t>
  </si>
  <si>
    <t>EGUATE 5 ⅞ 05/03/27</t>
  </si>
  <si>
    <t>EGUATE</t>
  </si>
  <si>
    <t>US29277RAA32</t>
  </si>
  <si>
    <t>BBG00GKQZQ17</t>
  </si>
  <si>
    <t>BD0B8T8</t>
  </si>
  <si>
    <t>COAN3844379</t>
  </si>
  <si>
    <t>Energuate Trust</t>
  </si>
  <si>
    <t>ENERGUATE TRUST</t>
  </si>
  <si>
    <t>USG3040LAA01</t>
  </si>
  <si>
    <t>BBG00GKR0831</t>
  </si>
  <si>
    <t>BYXGN70</t>
  </si>
  <si>
    <t>COAN3844965</t>
  </si>
  <si>
    <t>GUATEM 4 ½ 05/03/26</t>
  </si>
  <si>
    <t>GUATEM</t>
  </si>
  <si>
    <t>USP5015VAF33</t>
  </si>
  <si>
    <t>BBG00CTGH2V9</t>
  </si>
  <si>
    <t>BYN4ZZ6</t>
  </si>
  <si>
    <t>COJK9639853</t>
  </si>
  <si>
    <t>Guatemala Government Bond</t>
  </si>
  <si>
    <t>REPUBLIC OF GUATEMALA</t>
  </si>
  <si>
    <t>THO CN</t>
  </si>
  <si>
    <t>TAHO</t>
  </si>
  <si>
    <t>CA8738681037</t>
  </si>
  <si>
    <t>BBG000BDN878</t>
  </si>
  <si>
    <t>B4WHL92</t>
  </si>
  <si>
    <t>EQ0000000010648297</t>
  </si>
  <si>
    <t>Tahoe Resources Inc</t>
  </si>
  <si>
    <t>INVTLA 8 ¼ 07/28/22</t>
  </si>
  <si>
    <t>INVTLA</t>
  </si>
  <si>
    <t>USP5865GAA87</t>
  </si>
  <si>
    <t>BBG00H69LR94</t>
  </si>
  <si>
    <t>BYX1342</t>
  </si>
  <si>
    <t>COAO4615727</t>
  </si>
  <si>
    <t>Honduras</t>
  </si>
  <si>
    <t>Inversiones Atlantida SA</t>
  </si>
  <si>
    <t>INVERSIONES ATLANTIDA SA</t>
  </si>
  <si>
    <t>DLLTD 6 04/15/21</t>
  </si>
  <si>
    <t>DLLTD</t>
  </si>
  <si>
    <t>USG27649AE55</t>
  </si>
  <si>
    <t>BBG0045LQQT2</t>
  </si>
  <si>
    <t>B9NWFV1</t>
  </si>
  <si>
    <t>COEJ5641695</t>
  </si>
  <si>
    <t>Jamaica</t>
  </si>
  <si>
    <t>Digicel Group Ltd</t>
  </si>
  <si>
    <t>DIGICEL LTD</t>
  </si>
  <si>
    <t>Digicel Ltd</t>
  </si>
  <si>
    <t>DLLTD 6 ¾ 03/01/23</t>
  </si>
  <si>
    <t>USG27649AG04</t>
  </si>
  <si>
    <t>BBG0086BG245</t>
  </si>
  <si>
    <t>BW1YMC0</t>
  </si>
  <si>
    <t>COEK7715924</t>
  </si>
  <si>
    <t>DLLTD 7 ⅛ 04/01/22</t>
  </si>
  <si>
    <t>USG27631AF05</t>
  </si>
  <si>
    <t>BBG006682M83</t>
  </si>
  <si>
    <t>BKXCBQ5</t>
  </si>
  <si>
    <t>COEK1383372</t>
  </si>
  <si>
    <t>DIGICEL GROUP LTD</t>
  </si>
  <si>
    <t>DLLTD 8 ¼ 09/30/20</t>
  </si>
  <si>
    <t>USG27631AD56</t>
  </si>
  <si>
    <t>BBG003C7KW65</t>
  </si>
  <si>
    <t>B8K3F98</t>
  </si>
  <si>
    <t>COEJ3536673</t>
  </si>
  <si>
    <t>DLLTD 8 ¼ 09/30/22</t>
  </si>
  <si>
    <t>USG27639AB27</t>
  </si>
  <si>
    <t>BBG00N0WY705</t>
  </si>
  <si>
    <t>BJ6VTH9</t>
  </si>
  <si>
    <t>COAW5953541</t>
  </si>
  <si>
    <t>DIGICEL GROUP TWO LTD</t>
  </si>
  <si>
    <t>Digicel Group Two Ltd</t>
  </si>
  <si>
    <t>DLLTD 8 ¼ 12/30/22</t>
  </si>
  <si>
    <t>USG27634AA56</t>
  </si>
  <si>
    <t>BBG00N0WXQX8</t>
  </si>
  <si>
    <t>BJ6VTF7</t>
  </si>
  <si>
    <t>COAW5953368</t>
  </si>
  <si>
    <t>DIGICEL GROUP ONE LTD</t>
  </si>
  <si>
    <t>Digicel Group One Ltd</t>
  </si>
  <si>
    <t>DLLTD 8 ¾ 05/25/24</t>
  </si>
  <si>
    <t>USG2763RAA44</t>
  </si>
  <si>
    <t>BBG00NJD2LS1</t>
  </si>
  <si>
    <t>BHNFG02</t>
  </si>
  <si>
    <t>COAX5410664</t>
  </si>
  <si>
    <t>DIGICEL INTL FINANCE LTD</t>
  </si>
  <si>
    <t>Digicel International Finance Ltd / Digicel Holdings Bermuda Ltd</t>
  </si>
  <si>
    <t>DLLTD 9 ⅛ 04/01/24</t>
  </si>
  <si>
    <t>USG27639AA44</t>
  </si>
  <si>
    <t>BBG00N0WZMF5</t>
  </si>
  <si>
    <t>BF971Z8</t>
  </si>
  <si>
    <t>COAW5954358</t>
  </si>
  <si>
    <t>JPM Float 08/21/17</t>
  </si>
  <si>
    <t>JPM</t>
  </si>
  <si>
    <t>XS0317180312</t>
  </si>
  <si>
    <t>BBG00008DK02</t>
  </si>
  <si>
    <t>EI3241714</t>
  </si>
  <si>
    <t>COEI3241714</t>
  </si>
  <si>
    <t>JPMORGAN CHASE &amp; CO</t>
  </si>
  <si>
    <t>JPMorgan Chase &amp; Co</t>
  </si>
  <si>
    <t>.CELU TL A 1L USD</t>
  </si>
  <si>
    <t>.CELU</t>
  </si>
  <si>
    <t>BBG00L4PGY38</t>
  </si>
  <si>
    <t>BINVEX 0 09/17/19</t>
  </si>
  <si>
    <t>F_BINVEX_18047</t>
  </si>
  <si>
    <t>PPEQ1XYL M-Mkt</t>
  </si>
  <si>
    <t>ABCLE</t>
  </si>
  <si>
    <t>91_ABCCB_15</t>
  </si>
  <si>
    <t>MX91AB0D0039</t>
  </si>
  <si>
    <t>BBG00BL76544</t>
  </si>
  <si>
    <t>BYM9217</t>
  </si>
  <si>
    <t>COJV0611394</t>
  </si>
  <si>
    <t>ABC Leasing</t>
  </si>
  <si>
    <t>ABC LEASING/NY-REPURCH</t>
  </si>
  <si>
    <t>ABC Leasing/NY Mellon</t>
  </si>
  <si>
    <t>91_ABCCB_16</t>
  </si>
  <si>
    <t>MX91AB0D0047</t>
  </si>
  <si>
    <t>BBG00DSB33K4</t>
  </si>
  <si>
    <t>COQZ5201228</t>
  </si>
  <si>
    <t>ABC LEASING / NY MELLON</t>
  </si>
  <si>
    <t>ABENGO 6 ⅞ 04/30/43</t>
  </si>
  <si>
    <t>ABENGO</t>
  </si>
  <si>
    <t>USP00173AA51</t>
  </si>
  <si>
    <t>BBG0069LLZ27</t>
  </si>
  <si>
    <t>BLNMLV7</t>
  </si>
  <si>
    <t>COEK1721878</t>
  </si>
  <si>
    <t>Abengoa Transmision Sur SA</t>
  </si>
  <si>
    <t>ABENGOA TRANSMISION SUR</t>
  </si>
  <si>
    <t>ABY Transmision Sur SA</t>
  </si>
  <si>
    <t>ALFAA MM</t>
  </si>
  <si>
    <t>ALFAA</t>
  </si>
  <si>
    <t>MXP000511016</t>
  </si>
  <si>
    <t>BBG000BQC595</t>
  </si>
  <si>
    <t>EQ0000000000080546</t>
  </si>
  <si>
    <t>Alfa SAB de CV</t>
  </si>
  <si>
    <t>ALFAA 5 ¼ 03/25/24</t>
  </si>
  <si>
    <t>USP0156PAB50</t>
  </si>
  <si>
    <t>BBG0066G4NB7</t>
  </si>
  <si>
    <t>BKXNST0</t>
  </si>
  <si>
    <t>COEK1410266</t>
  </si>
  <si>
    <t>ALFA S.A.</t>
  </si>
  <si>
    <t>ALFAA 6 ⅞ 03/25/44</t>
  </si>
  <si>
    <t>USP0156PAC34</t>
  </si>
  <si>
    <t>BBG0066G4MP4</t>
  </si>
  <si>
    <t>BKXN7W6</t>
  </si>
  <si>
    <t>COEK1410142</t>
  </si>
  <si>
    <t>SIGMA 4 ⅛ 05/02/26</t>
  </si>
  <si>
    <t>SIGMA</t>
  </si>
  <si>
    <t>USP8674JAE93</t>
  </si>
  <si>
    <t>BBG00CSKF7S6</t>
  </si>
  <si>
    <t>BDHC4L8</t>
  </si>
  <si>
    <t>COJK9193380</t>
  </si>
  <si>
    <t>SIGMA ALIMENTOS SA</t>
  </si>
  <si>
    <t>Sigma Alimentos SA de CV</t>
  </si>
  <si>
    <t>SIGMA 4 ⅞ 03/27/28</t>
  </si>
  <si>
    <t>USN8133NAA56</t>
  </si>
  <si>
    <t>BBG00KFN0KQ5</t>
  </si>
  <si>
    <t>BFWMBG1</t>
  </si>
  <si>
    <t>COAR8851792</t>
  </si>
  <si>
    <t>SIGMA FINANCE NL</t>
  </si>
  <si>
    <t>Sigma Finance Netherlands BV</t>
  </si>
  <si>
    <t>SIGMA 6 ⅞ 12/16/19</t>
  </si>
  <si>
    <t>USP8674JAB54</t>
  </si>
  <si>
    <t>BBG0000RLQ99</t>
  </si>
  <si>
    <t>B5411X3</t>
  </si>
  <si>
    <t>COEI0785978</t>
  </si>
  <si>
    <t>TNEMAK 3 ¼ 03/15/24</t>
  </si>
  <si>
    <t>TNEMAK</t>
  </si>
  <si>
    <t>XS1533916299</t>
  </si>
  <si>
    <t>BBG00G3WRTY0</t>
  </si>
  <si>
    <t>BZ07072</t>
  </si>
  <si>
    <t>COAM6939574</t>
  </si>
  <si>
    <t>NEMAK SAB DE CV</t>
  </si>
  <si>
    <t>Nemak SAB de CV</t>
  </si>
  <si>
    <t>TNEMAK 4 ¾ 01/23/25</t>
  </si>
  <si>
    <t>USP71340AC09</t>
  </si>
  <si>
    <t>BBG00JPC02L6</t>
  </si>
  <si>
    <t>BD0G257</t>
  </si>
  <si>
    <t>COAQ6097689</t>
  </si>
  <si>
    <t>TNEMAK 5 ½ 02/28/23</t>
  </si>
  <si>
    <t>USP9084BAD03</t>
  </si>
  <si>
    <t>BBG0045X5775</t>
  </si>
  <si>
    <t>B9JC0C1</t>
  </si>
  <si>
    <t>COEJ5675560</t>
  </si>
  <si>
    <t>ALPEKA MM</t>
  </si>
  <si>
    <t>ALPEKA</t>
  </si>
  <si>
    <t>MX01AL0C0004</t>
  </si>
  <si>
    <t>BBG000C9KG53</t>
  </si>
  <si>
    <t>B85H8C9</t>
  </si>
  <si>
    <t>EQ0000000052875766</t>
  </si>
  <si>
    <t>Alpek SAB de CV</t>
  </si>
  <si>
    <t>ALPEKA 4 ½ 11/20/22</t>
  </si>
  <si>
    <t>USP01703AA82</t>
  </si>
  <si>
    <t>BBG003MSCSY5</t>
  </si>
  <si>
    <t>B91ZJF4</t>
  </si>
  <si>
    <t>COEJ4472993</t>
  </si>
  <si>
    <t>ALPEK SA DE CV</t>
  </si>
  <si>
    <t>ALPEKA 5 ⅜ 08/08/23</t>
  </si>
  <si>
    <t>USP01703AB65</t>
  </si>
  <si>
    <t>BBG004Y6V0C2</t>
  </si>
  <si>
    <t>BCZM4R9</t>
  </si>
  <si>
    <t>COEJ7828068</t>
  </si>
  <si>
    <t>ALPHSA 10 12/19/22</t>
  </si>
  <si>
    <t>ALPHSA</t>
  </si>
  <si>
    <t>USP1000TAA53</t>
  </si>
  <si>
    <t>BBG00JDYDDR7</t>
  </si>
  <si>
    <t>BYW6DK4</t>
  </si>
  <si>
    <t>COAQ2890665</t>
  </si>
  <si>
    <t>Alpha Holding</t>
  </si>
  <si>
    <t>ALPHA HOLDING SA</t>
  </si>
  <si>
    <t>Alpha Holding SA de CV</t>
  </si>
  <si>
    <t>ALSEA* MM</t>
  </si>
  <si>
    <t>ALSEA*</t>
  </si>
  <si>
    <t>MXP001391012</t>
  </si>
  <si>
    <t>BBG000CM11Q5</t>
  </si>
  <si>
    <t>EQ0081554200001001</t>
  </si>
  <si>
    <t>Alsea SAB de CV</t>
  </si>
  <si>
    <t>ALSEA</t>
  </si>
  <si>
    <t>91_ALSEA_15</t>
  </si>
  <si>
    <t>MX91AL2F0059</t>
  </si>
  <si>
    <t>BBG008F58CJ9</t>
  </si>
  <si>
    <t>BYSWHW6</t>
  </si>
  <si>
    <t>COEK8334667</t>
  </si>
  <si>
    <t>ALSEA S.A.</t>
  </si>
  <si>
    <t>91_ALSEA_19</t>
  </si>
  <si>
    <t>MX91AL2F0091</t>
  </si>
  <si>
    <t>BBG00P4Y2W02</t>
  </si>
  <si>
    <t>COZS6662580</t>
  </si>
  <si>
    <t>91_ALSEA_19-2</t>
  </si>
  <si>
    <t>MX91AL2F00A1</t>
  </si>
  <si>
    <t>BBG00P4Y36L5</t>
  </si>
  <si>
    <t>COZS6662630</t>
  </si>
  <si>
    <t>AMX US</t>
  </si>
  <si>
    <t>AMX</t>
  </si>
  <si>
    <t>US02364W1053</t>
  </si>
  <si>
    <t>BBG000CYPVX9</t>
  </si>
  <si>
    <t>EQ0174581600009000</t>
  </si>
  <si>
    <t>America Movil SAB de CV</t>
  </si>
  <si>
    <t>AMXL MM</t>
  </si>
  <si>
    <t>AMXL</t>
  </si>
  <si>
    <t>MXP001691213</t>
  </si>
  <si>
    <t>BBG000CYYYG2</t>
  </si>
  <si>
    <t>EQ0174581600001001</t>
  </si>
  <si>
    <t xml:space="preserve"> TELMEX 15NOV2019 </t>
  </si>
  <si>
    <t>AMXLMM</t>
  </si>
  <si>
    <t>US879403AV52</t>
  </si>
  <si>
    <t>BBG0000K2D76</t>
  </si>
  <si>
    <t>B45Z4N8</t>
  </si>
  <si>
    <t>COEI3278732</t>
  </si>
  <si>
    <t>TELEFONOS DE MEXICO SAB</t>
  </si>
  <si>
    <t>Telefonos de Mexico SAB de CV</t>
  </si>
  <si>
    <t>AMXLMM 3 ⅛ 07/16/22</t>
  </si>
  <si>
    <t>US02364WBD65</t>
  </si>
  <si>
    <t>BBG00363RL86</t>
  </si>
  <si>
    <t>B8J4X43</t>
  </si>
  <si>
    <t>COEJ2767378</t>
  </si>
  <si>
    <t>AMERICA MOVIL SAB DE CV</t>
  </si>
  <si>
    <t>AMXLMM 4 ⅜ 07/16/42</t>
  </si>
  <si>
    <t>US02364WBE49</t>
  </si>
  <si>
    <t>BBG00363RLB2</t>
  </si>
  <si>
    <t>B6Z7568</t>
  </si>
  <si>
    <t>COEJ2767428</t>
  </si>
  <si>
    <t>AMXLMM 5 03/30/20</t>
  </si>
  <si>
    <t>US02364WAV72</t>
  </si>
  <si>
    <t>BBG0000GSTL6</t>
  </si>
  <si>
    <t>B5ZVH67</t>
  </si>
  <si>
    <t>COEI3362114</t>
  </si>
  <si>
    <t>AMXLMM 6 ⅛ 03/30/40</t>
  </si>
  <si>
    <t>US02364WAW55</t>
  </si>
  <si>
    <t>BBG0000GSYC5</t>
  </si>
  <si>
    <t>B62V507</t>
  </si>
  <si>
    <t>COEI3362270</t>
  </si>
  <si>
    <t>AMXLMM 6 ⅛ 11/15/37</t>
  </si>
  <si>
    <t>US02364WAP05</t>
  </si>
  <si>
    <t>BBG00003MFH6</t>
  </si>
  <si>
    <t>B2R62G4</t>
  </si>
  <si>
    <t>COEG9753252</t>
  </si>
  <si>
    <t>AMXLMM 6 ⅜ 03/01/35</t>
  </si>
  <si>
    <t>US02364WAJ45</t>
  </si>
  <si>
    <t>BBG00006YLM7</t>
  </si>
  <si>
    <t>B069D01</t>
  </si>
  <si>
    <t>COED8253566</t>
  </si>
  <si>
    <t>AMXLMM 6.45 12/05/22</t>
  </si>
  <si>
    <t>XS0860706935</t>
  </si>
  <si>
    <t>BBG003P08CP3</t>
  </si>
  <si>
    <t>B9B7820</t>
  </si>
  <si>
    <t>COEJ4631663</t>
  </si>
  <si>
    <t>AMXLMM 7 ⅛ 12/09/24</t>
  </si>
  <si>
    <t>XS1075314911</t>
  </si>
  <si>
    <t>BBG006L58VT3</t>
  </si>
  <si>
    <t>BN791P2</t>
  </si>
  <si>
    <t>COEK3100469</t>
  </si>
  <si>
    <t>AMXLMM 8.6 02/20/20</t>
  </si>
  <si>
    <t>MX91AM0500M0</t>
  </si>
  <si>
    <t>BBG0000MM087</t>
  </si>
  <si>
    <t>COEI1737135</t>
  </si>
  <si>
    <t>JE_AMX_0619</t>
  </si>
  <si>
    <t>XS1075312204</t>
  </si>
  <si>
    <t>BBG006L58HD1</t>
  </si>
  <si>
    <t>BN791S5</t>
  </si>
  <si>
    <t>COEK3100220</t>
  </si>
  <si>
    <t>AC* MM</t>
  </si>
  <si>
    <t>AC*</t>
  </si>
  <si>
    <t>MX01AC100006</t>
  </si>
  <si>
    <t>BBG000BJPLQ3</t>
  </si>
  <si>
    <t>EQ0000000000074445</t>
  </si>
  <si>
    <t>Arca Continental SAB de CV</t>
  </si>
  <si>
    <t>ARCAMX 7.63 10/01/21</t>
  </si>
  <si>
    <t>ARCAMX</t>
  </si>
  <si>
    <t>MX91AC100015</t>
  </si>
  <si>
    <t>BBG0025LGBG4</t>
  </si>
  <si>
    <t>B749841</t>
  </si>
  <si>
    <t>COEI8443935</t>
  </si>
  <si>
    <t>EMBOTELLADORAS ARCA SAB</t>
  </si>
  <si>
    <t>93_ARREACT_00516</t>
  </si>
  <si>
    <t>MX93AR1502S7</t>
  </si>
  <si>
    <t>Arreact</t>
  </si>
  <si>
    <t>AXTELCPO MM</t>
  </si>
  <si>
    <t>AXTELCPO</t>
  </si>
  <si>
    <t>MX01AX040009</t>
  </si>
  <si>
    <t>BBG000C8NLD2</t>
  </si>
  <si>
    <t>B0T0DH8</t>
  </si>
  <si>
    <t>EQ0000000002593283</t>
  </si>
  <si>
    <t>Axtel SAB de CV</t>
  </si>
  <si>
    <t>AXTEL 6 ⅜ 11/14/24</t>
  </si>
  <si>
    <t>AXTEL</t>
  </si>
  <si>
    <t>US05462GAJ31</t>
  </si>
  <si>
    <t>BBG00J4TX2X3</t>
  </si>
  <si>
    <t>BF185R9</t>
  </si>
  <si>
    <t>COAP8393401</t>
  </si>
  <si>
    <t>AXTEL SAB DE CV</t>
  </si>
  <si>
    <t>USP0606PAC97</t>
  </si>
  <si>
    <t>BBG00J6D2YC3</t>
  </si>
  <si>
    <t>BF185P7</t>
  </si>
  <si>
    <t>COAP9552518</t>
  </si>
  <si>
    <t>I_BACMEXT_16175</t>
  </si>
  <si>
    <t>MX0IBA032SZ0</t>
  </si>
  <si>
    <t>Bacmext</t>
  </si>
  <si>
    <t>I_BACMEXT_16265</t>
  </si>
  <si>
    <t>MX0IBA032X89</t>
  </si>
  <si>
    <t>I_BACMEXT_16275</t>
  </si>
  <si>
    <t>MX0IBA032XA3</t>
  </si>
  <si>
    <t>BBAJIOO MM</t>
  </si>
  <si>
    <t>BBAJIOO</t>
  </si>
  <si>
    <t>MX41BB000000</t>
  </si>
  <si>
    <t>BBG000BD2HP1</t>
  </si>
  <si>
    <t>BYSX0F3</t>
  </si>
  <si>
    <t>EQ0000000075067389</t>
  </si>
  <si>
    <t>Banco del Bajio SA</t>
  </si>
  <si>
    <t>GFINTR</t>
  </si>
  <si>
    <t>94_BINTER_15</t>
  </si>
  <si>
    <t>MX94BI0000C2</t>
  </si>
  <si>
    <t>BBG008KVK6J5</t>
  </si>
  <si>
    <t>COEK8772981</t>
  </si>
  <si>
    <t>Banco Interacciones SA</t>
  </si>
  <si>
    <t>BANCO INTER-REPURCHASE</t>
  </si>
  <si>
    <t>94_BINTER_17</t>
  </si>
  <si>
    <t>MX94BI0000H1</t>
  </si>
  <si>
    <t>BBG00GV13LS7</t>
  </si>
  <si>
    <t>COAN8209131</t>
  </si>
  <si>
    <t>BANCO INTERACCIONES S.A.</t>
  </si>
  <si>
    <t>BLX Float 01/25/18</t>
  </si>
  <si>
    <t>BLX</t>
  </si>
  <si>
    <t>MX91BL010014</t>
  </si>
  <si>
    <t>BBG006TLKB47</t>
  </si>
  <si>
    <t>EK3947620</t>
  </si>
  <si>
    <t>COEK3947620</t>
  </si>
  <si>
    <t>Banco Latinoamericano de Comercio Exterior SA</t>
  </si>
  <si>
    <t>BANCO LATINOAMERICANO SA</t>
  </si>
  <si>
    <t>Specialized Finance</t>
  </si>
  <si>
    <t>Supranationals</t>
  </si>
  <si>
    <t>BNCE 3.8 08/11/26</t>
  </si>
  <si>
    <t>BNCE</t>
  </si>
  <si>
    <t>USP14517AB56</t>
  </si>
  <si>
    <t>BBG00DK5C4S5</t>
  </si>
  <si>
    <t>BD5ZT03</t>
  </si>
  <si>
    <t>COQZ1607626</t>
  </si>
  <si>
    <t>Banco Nacional de Comercio Ext</t>
  </si>
  <si>
    <t>BANCO NACIONAL COM EXT</t>
  </si>
  <si>
    <t>Banco Nacional de Comercio Exterior SNC/Cayman Islands</t>
  </si>
  <si>
    <t>BSMXB Float 03/16/18</t>
  </si>
  <si>
    <t>BSMXB</t>
  </si>
  <si>
    <t>MX94BS030087</t>
  </si>
  <si>
    <t>BBG00CLBT986</t>
  </si>
  <si>
    <t>JK5969791</t>
  </si>
  <si>
    <t>COJK5969791</t>
  </si>
  <si>
    <t>Banco Santander Mexico SA Institucion de Banca Multiple Grupo Financiero Santand</t>
  </si>
  <si>
    <t>BANCO SANTANDER MEXICO</t>
  </si>
  <si>
    <t>BBVASM Float 03/23/18</t>
  </si>
  <si>
    <t>BBVASM</t>
  </si>
  <si>
    <t>MX94BA0A00A5</t>
  </si>
  <si>
    <t>BBG008F56D27</t>
  </si>
  <si>
    <t>EK8333826</t>
  </si>
  <si>
    <t>COEK8333826</t>
  </si>
  <si>
    <t>BBVA</t>
  </si>
  <si>
    <t>BBVA BANCOMER SA/MEXICO</t>
  </si>
  <si>
    <t>BBVA Bancomer SA Institucion de Banca Multiple Grupo Financiero BBVA Bancomer</t>
  </si>
  <si>
    <t>BBVASM 4 ⅜ 04/10/24</t>
  </si>
  <si>
    <t>USP16259AK29</t>
  </si>
  <si>
    <t>BBG00699H1Y9</t>
  </si>
  <si>
    <t>BLF76L5</t>
  </si>
  <si>
    <t>COEK1651471</t>
  </si>
  <si>
    <t>BBVA Bancomer SA</t>
  </si>
  <si>
    <t>BBVA BANCOMER SA TEXAS</t>
  </si>
  <si>
    <t>BBVA Bancomer SA/Texas</t>
  </si>
  <si>
    <t>BBVASM 5 ⅛ 01/18/33</t>
  </si>
  <si>
    <t>USP16259AM84</t>
  </si>
  <si>
    <t>BBG00JR2T3G9</t>
  </si>
  <si>
    <t>BYVW206</t>
  </si>
  <si>
    <t>COAQ7459029</t>
  </si>
  <si>
    <t>BBVASM 5.35 11/12/29</t>
  </si>
  <si>
    <t>USP16259AL02</t>
  </si>
  <si>
    <t>BBG007HN5HQ4</t>
  </si>
  <si>
    <t>BSLVFR9</t>
  </si>
  <si>
    <t>COEK5906806</t>
  </si>
  <si>
    <t>BBVASM 6 ½ 03/10/21</t>
  </si>
  <si>
    <t>USP16259AB20</t>
  </si>
  <si>
    <t>BBG001KFNL27</t>
  </si>
  <si>
    <t>B43FGV2</t>
  </si>
  <si>
    <t>COEI6005280</t>
  </si>
  <si>
    <t>BBVASM 6 ¾ 09/30/22</t>
  </si>
  <si>
    <t>USP16259AH99</t>
  </si>
  <si>
    <t>BBG0036FCDW6</t>
  </si>
  <si>
    <t>B89JR13</t>
  </si>
  <si>
    <t>COEJ2833865</t>
  </si>
  <si>
    <t>BBVASM 7 ¼ 04/22/20</t>
  </si>
  <si>
    <t>USP1R23DAA49</t>
  </si>
  <si>
    <t>BBG0000QGSB0</t>
  </si>
  <si>
    <t>B3L6LN7</t>
  </si>
  <si>
    <t>COEI2253488</t>
  </si>
  <si>
    <t>CUERVO* MM</t>
  </si>
  <si>
    <t>CUERVO*</t>
  </si>
  <si>
    <t>MX01CU010003</t>
  </si>
  <si>
    <t>BBG008FDQZL8</t>
  </si>
  <si>
    <t>BYM4063</t>
  </si>
  <si>
    <t>EQ0000000054904632</t>
  </si>
  <si>
    <t>Becle SAB de CV</t>
  </si>
  <si>
    <t>JBYCMX 3 ¾ 05/13/25</t>
  </si>
  <si>
    <t>JBYCMX</t>
  </si>
  <si>
    <t>USP59705AA47</t>
  </si>
  <si>
    <t>BBG008N2M2J3</t>
  </si>
  <si>
    <t>BXC5WG3</t>
  </si>
  <si>
    <t>COEK9014185</t>
  </si>
  <si>
    <t>BECLE SA DE CV</t>
  </si>
  <si>
    <t>PAPPEL* MM</t>
  </si>
  <si>
    <t>PAPPEL*</t>
  </si>
  <si>
    <t>MX01PA0B0014</t>
  </si>
  <si>
    <t>BBG000P4KQM9</t>
  </si>
  <si>
    <t>B0ZNPL9</t>
  </si>
  <si>
    <t>EQ0000000001681529</t>
  </si>
  <si>
    <t>Bio Pappel SAB de CV</t>
  </si>
  <si>
    <t>BOLSAA MM</t>
  </si>
  <si>
    <t>BOLSAA</t>
  </si>
  <si>
    <t>MX01BM1B0000</t>
  </si>
  <si>
    <t>BBG000H8PQD4</t>
  </si>
  <si>
    <t>B39VVF6</t>
  </si>
  <si>
    <t>EQ0000000007598065</t>
  </si>
  <si>
    <t>Bolsa Mexicana de Valores SAB</t>
  </si>
  <si>
    <t>Bolsa Mexicana de Valores SAB de CV</t>
  </si>
  <si>
    <t>MBONO 10 12/05/24</t>
  </si>
  <si>
    <t>MBONO</t>
  </si>
  <si>
    <t>MX0MGO000078</t>
  </si>
  <si>
    <t>BBG00009QLC1</t>
  </si>
  <si>
    <t>B05QN14</t>
  </si>
  <si>
    <t>COED7791103</t>
  </si>
  <si>
    <t>Bonos M</t>
  </si>
  <si>
    <t>MEX BONOS DESARR FIX RT</t>
  </si>
  <si>
    <t>Mexican Bonos</t>
  </si>
  <si>
    <t>MBONO 5 ¾ 03/05/26</t>
  </si>
  <si>
    <t>MX0MGO0000Y4</t>
  </si>
  <si>
    <t>BBG00B640D83</t>
  </si>
  <si>
    <t>BYNMJL4</t>
  </si>
  <si>
    <t>COQJ1649335</t>
  </si>
  <si>
    <t>MBONO 5 12/11/19</t>
  </si>
  <si>
    <t>MX0MGO0000V0</t>
  </si>
  <si>
    <t>BBG007GNF296</t>
  </si>
  <si>
    <t>BSM42M1</t>
  </si>
  <si>
    <t>COEI7361336</t>
  </si>
  <si>
    <t>MBONO 6 ½ 06/09/22</t>
  </si>
  <si>
    <t>MX0MGO0000Q0</t>
  </si>
  <si>
    <t>BBG002N70M96</t>
  </si>
  <si>
    <t>B4NDCC9</t>
  </si>
  <si>
    <t>COEJ0234298</t>
  </si>
  <si>
    <t>MBONO 6 ½ 06/10/21</t>
  </si>
  <si>
    <t>MX0MGO0000N7</t>
  </si>
  <si>
    <t>BBG001HM5N86</t>
  </si>
  <si>
    <t>B3ZD2V9</t>
  </si>
  <si>
    <t>COEI5616079</t>
  </si>
  <si>
    <t>MBONO 7 ¼ 12/09/21</t>
  </si>
  <si>
    <t>MX0MGO000144</t>
  </si>
  <si>
    <t>BBG00KMX7XH0</t>
  </si>
  <si>
    <t>BDDR354</t>
  </si>
  <si>
    <t>COAS2511341</t>
  </si>
  <si>
    <t>MBONO 7 ½ 06/03/27</t>
  </si>
  <si>
    <t>MX0MGO0000D8</t>
  </si>
  <si>
    <t>BBG0000DCQS9</t>
  </si>
  <si>
    <t>B1QGYR3</t>
  </si>
  <si>
    <t>COEG1116375</t>
  </si>
  <si>
    <t>MBONO 7 ¾ 05/29/31</t>
  </si>
  <si>
    <t>MX0MGO0000P2</t>
  </si>
  <si>
    <t>BBG0021RCFH9</t>
  </si>
  <si>
    <t>B6TC406</t>
  </si>
  <si>
    <t>COEI8047355</t>
  </si>
  <si>
    <t>MBONO 7 ¾ 11/13/42</t>
  </si>
  <si>
    <t>MX0MGO0000R8</t>
  </si>
  <si>
    <t>BBG002W625T1</t>
  </si>
  <si>
    <t>B7V21L1</t>
  </si>
  <si>
    <t>COEJ1291206</t>
  </si>
  <si>
    <t>MBONO 7 ¾ 11/23/34</t>
  </si>
  <si>
    <t>MX0MGO0000U2</t>
  </si>
  <si>
    <t>BBG0069HXQ96</t>
  </si>
  <si>
    <t>BLT1SS4</t>
  </si>
  <si>
    <t>COEK1693424</t>
  </si>
  <si>
    <t>MBONO 8 06/11/20</t>
  </si>
  <si>
    <t>MX0MGO0000L1</t>
  </si>
  <si>
    <t>BBG0000S3DW0</t>
  </si>
  <si>
    <t>B615Y14</t>
  </si>
  <si>
    <t>COEI1588082</t>
  </si>
  <si>
    <t>MBONO 8 ½ 05/31/29</t>
  </si>
  <si>
    <t>MX0MGO0000H9</t>
  </si>
  <si>
    <t>BBG0000B07Z0</t>
  </si>
  <si>
    <t>B4XH544</t>
  </si>
  <si>
    <t>COEH6834517</t>
  </si>
  <si>
    <t>MBONO 8 ½ 11/18/38</t>
  </si>
  <si>
    <t>MX0MGO0000J5</t>
  </si>
  <si>
    <t>BBG0000HPNX7</t>
  </si>
  <si>
    <t>B44NND6</t>
  </si>
  <si>
    <t>COEH6944449</t>
  </si>
  <si>
    <t>MBONO 8 11/07/47</t>
  </si>
  <si>
    <t>MX0MGO000102</t>
  </si>
  <si>
    <t>BBG00G530SR1</t>
  </si>
  <si>
    <t>BDH3PR4</t>
  </si>
  <si>
    <t>COAM7523740</t>
  </si>
  <si>
    <t>MBONO 8 12/07/23</t>
  </si>
  <si>
    <t>MX0MGO000003</t>
  </si>
  <si>
    <t>BBG00008C9B6</t>
  </si>
  <si>
    <t>B00L4V1</t>
  </si>
  <si>
    <t>COED2028832</t>
  </si>
  <si>
    <t>M_BONOS_180614</t>
  </si>
  <si>
    <t>MX0MGO0000T4</t>
  </si>
  <si>
    <t>BBG00561PBP0</t>
  </si>
  <si>
    <t>BDC7KX2</t>
  </si>
  <si>
    <t>COEJ8068490</t>
  </si>
  <si>
    <t>M_BONOS_181213</t>
  </si>
  <si>
    <t>MX0MGO0000G1</t>
  </si>
  <si>
    <t>BBG0000R6SM7</t>
  </si>
  <si>
    <t>B3SRS09</t>
  </si>
  <si>
    <t>COEH7175118</t>
  </si>
  <si>
    <t>MBONOS 0 06/11/20</t>
  </si>
  <si>
    <t>MBONOS</t>
  </si>
  <si>
    <t>MXMCGO0001T7</t>
  </si>
  <si>
    <t>BBG00009XVR5</t>
  </si>
  <si>
    <t>COED8500024</t>
  </si>
  <si>
    <t>MEX FIX RATE BOND STRIP</t>
  </si>
  <si>
    <t>Mexican Fixed Rate Bond Strip</t>
  </si>
  <si>
    <t>MBPA</t>
  </si>
  <si>
    <t>IM_BPAG28_170518</t>
  </si>
  <si>
    <t>MXIMBP0600P9</t>
  </si>
  <si>
    <t>BBG006HGXG00</t>
  </si>
  <si>
    <t>COEK2841527</t>
  </si>
  <si>
    <t>BPA</t>
  </si>
  <si>
    <t>MEX BONOS PROTECC AHORRO</t>
  </si>
  <si>
    <t>Mexican Bonos de Proteccion al Ahorro</t>
  </si>
  <si>
    <t>IM_BPAG28_170727</t>
  </si>
  <si>
    <t>MXIMBP0600Q7</t>
  </si>
  <si>
    <t>BBG006WVD8V6</t>
  </si>
  <si>
    <t>COEK4090958</t>
  </si>
  <si>
    <t>IM_BPAG28_180517</t>
  </si>
  <si>
    <t>MXIMBP0600T1</t>
  </si>
  <si>
    <t>BBG008P8LTQ2</t>
  </si>
  <si>
    <t>COEK9198301</t>
  </si>
  <si>
    <t>IQ_BPAG91_170420</t>
  </si>
  <si>
    <t>MXIQBP070006</t>
  </si>
  <si>
    <t>BBG002WYCBK5</t>
  </si>
  <si>
    <t>BCVPMV2</t>
  </si>
  <si>
    <t>COEJ1428626</t>
  </si>
  <si>
    <t>IQ_BPAG91_171109</t>
  </si>
  <si>
    <t>MXIQBP0700R4</t>
  </si>
  <si>
    <t>BBG003MCZSX6</t>
  </si>
  <si>
    <t>BCVPMQ7</t>
  </si>
  <si>
    <t>COEJ4399972</t>
  </si>
  <si>
    <t>IQ_BPAG91_180405</t>
  </si>
  <si>
    <t>MXIQBP0700T0</t>
  </si>
  <si>
    <t>BBG004F0G2S2</t>
  </si>
  <si>
    <t>BCVPLF9</t>
  </si>
  <si>
    <t>COEJ6260453</t>
  </si>
  <si>
    <t>IQ_BPAG91_180614</t>
  </si>
  <si>
    <t>MXIQBP0700U8</t>
  </si>
  <si>
    <t>BBG004PQFP59</t>
  </si>
  <si>
    <t>COEJ7216611</t>
  </si>
  <si>
    <t>IQ_BPAG91_180816</t>
  </si>
  <si>
    <t>MXIQBP0700V6</t>
  </si>
  <si>
    <t>BBG0054BCTC9</t>
  </si>
  <si>
    <t>COEJ7976933</t>
  </si>
  <si>
    <t>IQ_BPAG91_181220</t>
  </si>
  <si>
    <t>MXIQBP0700X2</t>
  </si>
  <si>
    <t>BBG005QRL1J4</t>
  </si>
  <si>
    <t>COEK0008301</t>
  </si>
  <si>
    <t>IQ_BPAG91_190417</t>
  </si>
  <si>
    <t>MXIQBP0700Y0</t>
  </si>
  <si>
    <t>BBG006BRCCH6</t>
  </si>
  <si>
    <t>COEK1865618</t>
  </si>
  <si>
    <t>IQ_BPAG91_200423</t>
  </si>
  <si>
    <t>MXIQBP070113</t>
  </si>
  <si>
    <t>BBG008LJ62Y9</t>
  </si>
  <si>
    <t>COEK8822513</t>
  </si>
  <si>
    <t>IQ_BPAG91_210422</t>
  </si>
  <si>
    <t>MXIQBP070147</t>
  </si>
  <si>
    <t>BBG00CSFXXG3</t>
  </si>
  <si>
    <t>COJK9040037</t>
  </si>
  <si>
    <t>IQ_BPAG91_211223</t>
  </si>
  <si>
    <t>MXIQBP070162</t>
  </si>
  <si>
    <t>BBG00FPCZJ02</t>
  </si>
  <si>
    <t>COAM0045436</t>
  </si>
  <si>
    <t>IQ_BPAG91_220428</t>
  </si>
  <si>
    <t>MXIQBP070170</t>
  </si>
  <si>
    <t>BBG00GLTM2X2</t>
  </si>
  <si>
    <t>COAN4183579</t>
  </si>
  <si>
    <t>IQ_BPAG91_221229</t>
  </si>
  <si>
    <t>MXIQBP070196</t>
  </si>
  <si>
    <t>BBG00JN4D152</t>
  </si>
  <si>
    <t>COAQ5838182</t>
  </si>
  <si>
    <t>IS_BPA182_190103</t>
  </si>
  <si>
    <t>MXISBP0400U1</t>
  </si>
  <si>
    <t>BBG002D5XTR0</t>
  </si>
  <si>
    <t>BCVFSK3</t>
  </si>
  <si>
    <t>COEI9490620</t>
  </si>
  <si>
    <t>MBPA Float 03/06/25</t>
  </si>
  <si>
    <t>IS_BPA182_250306</t>
  </si>
  <si>
    <t>MXISBP0401A1</t>
  </si>
  <si>
    <t>BBG00K9HNFF3</t>
  </si>
  <si>
    <t>AR7144181</t>
  </si>
  <si>
    <t>COAR7144181</t>
  </si>
  <si>
    <t>MBPA Float 03/10/22</t>
  </si>
  <si>
    <t>IS_BPA182_220310</t>
  </si>
  <si>
    <t>MXISBP040148</t>
  </si>
  <si>
    <t>BBG0089CYNP1</t>
  </si>
  <si>
    <t>EK8069727</t>
  </si>
  <si>
    <t>COEK8069727</t>
  </si>
  <si>
    <t>MBPA Float 04/27/23</t>
  </si>
  <si>
    <t>IQ_BPAG91_230427</t>
  </si>
  <si>
    <t>MXIQBP0701A8</t>
  </si>
  <si>
    <t>BBG00KT2CC63</t>
  </si>
  <si>
    <t>AS4393078</t>
  </si>
  <si>
    <t>COAS4393078</t>
  </si>
  <si>
    <t>MBPA Float 08/22/19</t>
  </si>
  <si>
    <t>IQ_BPAG91_190822</t>
  </si>
  <si>
    <t>MXIQBP0700Z7</t>
  </si>
  <si>
    <t>BBG0071D02X3</t>
  </si>
  <si>
    <t>EK4555844</t>
  </si>
  <si>
    <t>COEK4555844</t>
  </si>
  <si>
    <t>MBPA Float 08/26/21</t>
  </si>
  <si>
    <t>IQ_BPAG91_210826</t>
  </si>
  <si>
    <t>MXIQBP070154</t>
  </si>
  <si>
    <t>BBG00DQ6X306</t>
  </si>
  <si>
    <t>QZ3721540</t>
  </si>
  <si>
    <t>COQZ3721540</t>
  </si>
  <si>
    <t>MBPA Float 09/08/22</t>
  </si>
  <si>
    <t>IS_BPA182_220908</t>
  </si>
  <si>
    <t>MXISBP040155</t>
  </si>
  <si>
    <t>BBG00B030PZ4</t>
  </si>
  <si>
    <t>UV8666538</t>
  </si>
  <si>
    <t>COUV8666538</t>
  </si>
  <si>
    <t>MBPA Float 10/22/20</t>
  </si>
  <si>
    <t>IS_BPA182_201022</t>
  </si>
  <si>
    <t>MXISBP040114</t>
  </si>
  <si>
    <t>BBG005HBZJF9</t>
  </si>
  <si>
    <t>EJ9061098</t>
  </si>
  <si>
    <t>COEJ9061098</t>
  </si>
  <si>
    <t>MBPA Float 11/11/21</t>
  </si>
  <si>
    <t>IM_BPAG28_211111</t>
  </si>
  <si>
    <t>MXIMBP060175</t>
  </si>
  <si>
    <t>BBG00MJH3RV6</t>
  </si>
  <si>
    <t>AV6200266</t>
  </si>
  <si>
    <t>COAV6200266</t>
  </si>
  <si>
    <t>MBPA Float 12/19/19</t>
  </si>
  <si>
    <t>IQ_BPAG91_191219</t>
  </si>
  <si>
    <t>MXIQBP070105</t>
  </si>
  <si>
    <t>BBG007RBHW83</t>
  </si>
  <si>
    <t>EK6701388</t>
  </si>
  <si>
    <t>COEK6701388</t>
  </si>
  <si>
    <t>MBPA Float 12/24/20</t>
  </si>
  <si>
    <t>IQ_BPAG91_201224</t>
  </si>
  <si>
    <t>MXIQBP070139</t>
  </si>
  <si>
    <t>BBG00BS0H390</t>
  </si>
  <si>
    <t>JV4454106</t>
  </si>
  <si>
    <t>COJV4454106</t>
  </si>
  <si>
    <t>CEMEXCPO MM</t>
  </si>
  <si>
    <t>CEMEXCPO</t>
  </si>
  <si>
    <t>MXP225611567</t>
  </si>
  <si>
    <t>BBG000BJK0R3</t>
  </si>
  <si>
    <t>EQ0011734100003001</t>
  </si>
  <si>
    <t>Cemex SAB de CV</t>
  </si>
  <si>
    <t>CX US</t>
  </si>
  <si>
    <t>CX</t>
  </si>
  <si>
    <t>US1512908898</t>
  </si>
  <si>
    <t>BBG000BPCTB2</t>
  </si>
  <si>
    <t>EQ0011734100009003</t>
  </si>
  <si>
    <t>CEMEX 5.7 01/11/25</t>
  </si>
  <si>
    <t>CEMEX</t>
  </si>
  <si>
    <t>USP2253TJE03</t>
  </si>
  <si>
    <t>BBG00732Q542</t>
  </si>
  <si>
    <t>BQR8RL8</t>
  </si>
  <si>
    <t>COEK4778743</t>
  </si>
  <si>
    <t>CEMEX SAB DE CV</t>
  </si>
  <si>
    <t>CEMEX 6 04/01/24</t>
  </si>
  <si>
    <t>USU12763AD75</t>
  </si>
  <si>
    <t>BBG0067SF0F4</t>
  </si>
  <si>
    <t>BKZQ2X9</t>
  </si>
  <si>
    <t>COEK1479394</t>
  </si>
  <si>
    <t>CEMEX FINANCE LLC</t>
  </si>
  <si>
    <t>CEMEX Finance LLC</t>
  </si>
  <si>
    <t>CEMEX 6 ⅛ 05/05/25</t>
  </si>
  <si>
    <t>USP2253TJG50</t>
  </si>
  <si>
    <t>BBG008751WP4</t>
  </si>
  <si>
    <t>BW4PZ54</t>
  </si>
  <si>
    <t>COEK7776959</t>
  </si>
  <si>
    <t>CEMEX 7 ¼ 01/15/21</t>
  </si>
  <si>
    <t>USP22575AF47</t>
  </si>
  <si>
    <t>BBG005BTPRD1</t>
  </si>
  <si>
    <t>BDSTPX7</t>
  </si>
  <si>
    <t>COEJ8561825</t>
  </si>
  <si>
    <t>CEMEX 7 ¾ 04/16/26</t>
  </si>
  <si>
    <t>USP2253TJK62</t>
  </si>
  <si>
    <t>BBG00CF6DSF1</t>
  </si>
  <si>
    <t>BZ3CH28</t>
  </si>
  <si>
    <t>COJK4126898</t>
  </si>
  <si>
    <t>CEMEX 9 01/11/18</t>
  </si>
  <si>
    <t>USP2253THR34</t>
  </si>
  <si>
    <t>BBG001CXF175</t>
  </si>
  <si>
    <t>B3SQ6P7</t>
  </si>
  <si>
    <t>COEI5296302</t>
  </si>
  <si>
    <t>CEMEX 9 ¼ 05/12/20</t>
  </si>
  <si>
    <t>USE28087AA77</t>
  </si>
  <si>
    <t>BBG0000S59K0</t>
  </si>
  <si>
    <t>B4Q8JP3</t>
  </si>
  <si>
    <t>COEI2497044</t>
  </si>
  <si>
    <t>CEMEX ESPANA LUXEMBOURG</t>
  </si>
  <si>
    <t>CEMEX Espana SA/Luxembourg</t>
  </si>
  <si>
    <t>CEMEX 9 ⅜ 10/12/22</t>
  </si>
  <si>
    <t>USU12763AC92</t>
  </si>
  <si>
    <t>BBG003GG3578</t>
  </si>
  <si>
    <t>B7Y2066</t>
  </si>
  <si>
    <t>COEJ3935222</t>
  </si>
  <si>
    <t>CEMEX Float PERP</t>
  </si>
  <si>
    <t>USG23491AA40</t>
  </si>
  <si>
    <t>BBG0000GC492</t>
  </si>
  <si>
    <t>B1L5WT3</t>
  </si>
  <si>
    <t>COEG0447649</t>
  </si>
  <si>
    <t>C10 CAPITAL SPV LTD</t>
  </si>
  <si>
    <t>C10 Capital SPV Ltd</t>
  </si>
  <si>
    <t>CABEI Float 01/14/20</t>
  </si>
  <si>
    <t>CABEI</t>
  </si>
  <si>
    <t>JI_CABEI_2-15</t>
  </si>
  <si>
    <t>XS1299155876</t>
  </si>
  <si>
    <t>BBG00B3ZTNC9</t>
  </si>
  <si>
    <t>QJ0405424</t>
  </si>
  <si>
    <t>COQJ0405424</t>
  </si>
  <si>
    <t>Central American Bank for Economic Integration</t>
  </si>
  <si>
    <t>CENTRAL AMERICAN BANK</t>
  </si>
  <si>
    <t>BNPPF Float 06/07/18</t>
  </si>
  <si>
    <t>BNPPF</t>
  </si>
  <si>
    <t>MX91BN090048</t>
  </si>
  <si>
    <t>BBG00D32WD18</t>
  </si>
  <si>
    <t>LW4538689</t>
  </si>
  <si>
    <t>COLW4538689</t>
  </si>
  <si>
    <t>Cetelem SA de CV</t>
  </si>
  <si>
    <t>BNP PARIBAS PF SA DE CV</t>
  </si>
  <si>
    <t>MCET 0 01/02/20</t>
  </si>
  <si>
    <t>MCET</t>
  </si>
  <si>
    <t>MXBIGO000O44</t>
  </si>
  <si>
    <t>BBG00N0D2CM7</t>
  </si>
  <si>
    <t>BJK0Y00</t>
  </si>
  <si>
    <t>COAW5293781</t>
  </si>
  <si>
    <t>Cetes</t>
  </si>
  <si>
    <t>MEXICO CETES</t>
  </si>
  <si>
    <t>Mexico Cetes</t>
  </si>
  <si>
    <t>MCET 0 04/02/20</t>
  </si>
  <si>
    <t>MXBIGO000OG2</t>
  </si>
  <si>
    <t>BBG00NSL6Q35</t>
  </si>
  <si>
    <t>COZS0473182</t>
  </si>
  <si>
    <t>MCET 0 09/12/19</t>
  </si>
  <si>
    <t>MXBIGO000NO8</t>
  </si>
  <si>
    <t>BBG00LY0GJ33</t>
  </si>
  <si>
    <t>BFXCPC4</t>
  </si>
  <si>
    <t>COAU4541747</t>
  </si>
  <si>
    <t>MCET 0 09/26/19</t>
  </si>
  <si>
    <t>MXBIGO000OD9</t>
  </si>
  <si>
    <t>BBG00NPWGFG3</t>
  </si>
  <si>
    <t>COAX8459619</t>
  </si>
  <si>
    <t>MCET 0 10/10/19</t>
  </si>
  <si>
    <t>MXBIGO000OH0</t>
  </si>
  <si>
    <t>BBG00NTLWM61</t>
  </si>
  <si>
    <t>COZS0873605</t>
  </si>
  <si>
    <t>MCET 0 11/07/19</t>
  </si>
  <si>
    <t>MXBIGO000NV3</t>
  </si>
  <si>
    <t>BBG00MGL7WY2</t>
  </si>
  <si>
    <t>BGBVBV1</t>
  </si>
  <si>
    <t>COAV4570090</t>
  </si>
  <si>
    <t>BI_CETES_160609</t>
  </si>
  <si>
    <t>MXBIGO000IX9</t>
  </si>
  <si>
    <t>BBG00BLYYGQ6</t>
  </si>
  <si>
    <t>BZ77Y06</t>
  </si>
  <si>
    <t>COJV1897661</t>
  </si>
  <si>
    <t>BI_CETES_160623</t>
  </si>
  <si>
    <t>MXBIGO000J09</t>
  </si>
  <si>
    <t>BBG009F84T71</t>
  </si>
  <si>
    <t>BYT0Q44</t>
  </si>
  <si>
    <t>COEK9915332</t>
  </si>
  <si>
    <t>BI_CETES_160818</t>
  </si>
  <si>
    <t>MXBIGO000J90</t>
  </si>
  <si>
    <t>BBG009SY93R0</t>
  </si>
  <si>
    <t>BYZ6549</t>
  </si>
  <si>
    <t>COUV5357511</t>
  </si>
  <si>
    <t>BI_CETES_160915</t>
  </si>
  <si>
    <t>MXBIGO000K14</t>
  </si>
  <si>
    <t>BBG00CFY1064</t>
  </si>
  <si>
    <t>BYYD734</t>
  </si>
  <si>
    <t>COJK4418113</t>
  </si>
  <si>
    <t>BI_CETES_160929</t>
  </si>
  <si>
    <t>MXBIGO000JF4</t>
  </si>
  <si>
    <t>BBG00CKKLN48</t>
  </si>
  <si>
    <t>BYZ2SQ0</t>
  </si>
  <si>
    <t>COJK5850769</t>
  </si>
  <si>
    <t>BI_CETES_161013</t>
  </si>
  <si>
    <t>MXBIGO000JG2</t>
  </si>
  <si>
    <t>BBG00B63YLQ0</t>
  </si>
  <si>
    <t>BZ3CN53</t>
  </si>
  <si>
    <t>COQJ1649145</t>
  </si>
  <si>
    <t>MEXICAN CETES</t>
  </si>
  <si>
    <t>BI_CETES_170216</t>
  </si>
  <si>
    <t>MXBIGO000KL0</t>
  </si>
  <si>
    <t>BBG00DLF35Z1</t>
  </si>
  <si>
    <t>BDGMJ81</t>
  </si>
  <si>
    <t>COQZ2394869</t>
  </si>
  <si>
    <t>BI_CETES_170525</t>
  </si>
  <si>
    <t>MXBIGO000KB1</t>
  </si>
  <si>
    <t>BBG00CXM03Y4</t>
  </si>
  <si>
    <t>BD1MGM9</t>
  </si>
  <si>
    <t>COLW1901070</t>
  </si>
  <si>
    <t>BI_CETES_180104</t>
  </si>
  <si>
    <t>MXBIGO000L54</t>
  </si>
  <si>
    <t>BBG00FP61236</t>
  </si>
  <si>
    <t>BD9C3H5</t>
  </si>
  <si>
    <t>COAL9807721</t>
  </si>
  <si>
    <t>BI_CETES_180125</t>
  </si>
  <si>
    <t>MXBIGO000MC5</t>
  </si>
  <si>
    <t>BBG00J0B81P5</t>
  </si>
  <si>
    <t>BFWVQM9</t>
  </si>
  <si>
    <t>COAP6897569</t>
  </si>
  <si>
    <t>BI_CETES_180301</t>
  </si>
  <si>
    <t>MXBIGO000LE3</t>
  </si>
  <si>
    <t>BBG00G3F4WH4</t>
  </si>
  <si>
    <t>BD9C3N1</t>
  </si>
  <si>
    <t>COAM6590542</t>
  </si>
  <si>
    <t>BI_CETES_180315</t>
  </si>
  <si>
    <t>MXBIGO000M61</t>
  </si>
  <si>
    <t>BBG00HNV0999</t>
  </si>
  <si>
    <t>BF4KCY8</t>
  </si>
  <si>
    <t>COAP0936009</t>
  </si>
  <si>
    <t>BI_CETES_180328</t>
  </si>
  <si>
    <t>MXBIGO000M87</t>
  </si>
  <si>
    <t>BBG00HTBR7C8</t>
  </si>
  <si>
    <t>BYQKYH6</t>
  </si>
  <si>
    <t>COAP2847634</t>
  </si>
  <si>
    <t>BI_CETES_180524</t>
  </si>
  <si>
    <t>MXBIGO000LR5</t>
  </si>
  <si>
    <t>BBG00GTR30N4</t>
  </si>
  <si>
    <t>BF8P6Y7</t>
  </si>
  <si>
    <t>COAN7742371</t>
  </si>
  <si>
    <t>BI_CETES_180719</t>
  </si>
  <si>
    <t>MXBIGO000MM4</t>
  </si>
  <si>
    <t>BBG00JRGVY04</t>
  </si>
  <si>
    <t>BD5GQQ1</t>
  </si>
  <si>
    <t>COAQ7819859</t>
  </si>
  <si>
    <t>BI_CETES_180816</t>
  </si>
  <si>
    <t>MXBIGO000M38</t>
  </si>
  <si>
    <t>BBG00HFMRTM0</t>
  </si>
  <si>
    <t>BF8NVB3</t>
  </si>
  <si>
    <t>COAO7577312</t>
  </si>
  <si>
    <t>BI_CETES_180830</t>
  </si>
  <si>
    <t>MXBIGO000MT9</t>
  </si>
  <si>
    <t>BBG00K62HL72</t>
  </si>
  <si>
    <t>BD93D90</t>
  </si>
  <si>
    <t>COAR4786265</t>
  </si>
  <si>
    <t>BI_CETES_181206</t>
  </si>
  <si>
    <t>MXBIGO000MJ0</t>
  </si>
  <si>
    <t>BBG00JDV1T00</t>
  </si>
  <si>
    <t>BYVZW61</t>
  </si>
  <si>
    <t>COAQ2849075</t>
  </si>
  <si>
    <t>BI_CETES_181220</t>
  </si>
  <si>
    <t>MXBIGO000NA7</t>
  </si>
  <si>
    <t>BBG00L5DVVD2</t>
  </si>
  <si>
    <t>COAT1530274</t>
  </si>
  <si>
    <t>BI_CETES_190131</t>
  </si>
  <si>
    <t>MXBIGO000MQ5</t>
  </si>
  <si>
    <t>BBG00JWV7SH7</t>
  </si>
  <si>
    <t>BF4HWW7</t>
  </si>
  <si>
    <t>COAQ9486269</t>
  </si>
  <si>
    <t>BI_CETES_190214</t>
  </si>
  <si>
    <t>MXBIGO000NI0</t>
  </si>
  <si>
    <t>BBG00LPNXFD1</t>
  </si>
  <si>
    <t>BDRM7Y2</t>
  </si>
  <si>
    <t>COAU0212467</t>
  </si>
  <si>
    <t>BI_CETES_190228</t>
  </si>
  <si>
    <t>MXBIGO000MS1</t>
  </si>
  <si>
    <t>BBG00LV0YBN1</t>
  </si>
  <si>
    <t>BFXZMW2</t>
  </si>
  <si>
    <t>COAU2519281</t>
  </si>
  <si>
    <t>BI_CETES_190314</t>
  </si>
  <si>
    <t>MXBIGO000NP5</t>
  </si>
  <si>
    <t>BBG00LY0G9Z0</t>
  </si>
  <si>
    <t>COAU4541697</t>
  </si>
  <si>
    <t>BI_CETES_190411</t>
  </si>
  <si>
    <t>MXBIGO000NT7</t>
  </si>
  <si>
    <t>BBG00M693BL4</t>
  </si>
  <si>
    <t>COAU8716733</t>
  </si>
  <si>
    <t>BI_CETES_190704</t>
  </si>
  <si>
    <t>MXBIGO000NC3</t>
  </si>
  <si>
    <t>BBG00LCV1M65</t>
  </si>
  <si>
    <t>BYVHN31</t>
  </si>
  <si>
    <t>COAT4700585</t>
  </si>
  <si>
    <t>BI_CETES_190718</t>
  </si>
  <si>
    <t>MXBIGO000NF6</t>
  </si>
  <si>
    <t>BBG00LFVRRF3</t>
  </si>
  <si>
    <t>BDRM7V9</t>
  </si>
  <si>
    <t>COAT6091488</t>
  </si>
  <si>
    <t>BI_CETES_190815</t>
  </si>
  <si>
    <t>MXBIGO000NK6</t>
  </si>
  <si>
    <t>BBG00N9S99Y2</t>
  </si>
  <si>
    <t>COAX1625182</t>
  </si>
  <si>
    <t>BI_CETES_200423</t>
  </si>
  <si>
    <t>MXBIGO000OK4</t>
  </si>
  <si>
    <t>BBG00NX1GGG0</t>
  </si>
  <si>
    <t>COZS2584192</t>
  </si>
  <si>
    <t>CFEHSB 4.8 04/17/19</t>
  </si>
  <si>
    <t>CFEHSB</t>
  </si>
  <si>
    <t>95_CFEHCB_09U</t>
  </si>
  <si>
    <t>MX95CF180059</t>
  </si>
  <si>
    <t>BBG0000RBHY2</t>
  </si>
  <si>
    <t>EH8093104</t>
  </si>
  <si>
    <t>COEH8093104</t>
  </si>
  <si>
    <t>CFE</t>
  </si>
  <si>
    <t>HSBC(C.F. ELECTRICIDAD)</t>
  </si>
  <si>
    <t>HSBC / Comision Federal de Electricidad</t>
  </si>
  <si>
    <t>CFELEC 8.85 07/26/19</t>
  </si>
  <si>
    <t>CFELEC</t>
  </si>
  <si>
    <t>95_CFECB_09</t>
  </si>
  <si>
    <t>MX95CF160051</t>
  </si>
  <si>
    <t>BBG0000HC6Z6</t>
  </si>
  <si>
    <t>EH9355627</t>
  </si>
  <si>
    <t>COEH9355627</t>
  </si>
  <si>
    <t>BANK OF AMERICA (CFE)</t>
  </si>
  <si>
    <t>Bank of America Mexico SA / Comision Federal de Electricidad</t>
  </si>
  <si>
    <t>CFELEC Float 06/22/18</t>
  </si>
  <si>
    <t>MX95CF050021</t>
  </si>
  <si>
    <t>BBG004S60Z18</t>
  </si>
  <si>
    <t>EJ7381563</t>
  </si>
  <si>
    <t>COEJ7381563</t>
  </si>
  <si>
    <t>COMISION FED DE ELECTRIC</t>
  </si>
  <si>
    <t>Comision Federal de Electricidad</t>
  </si>
  <si>
    <t>FCFE18 MM</t>
  </si>
  <si>
    <t>FCFE18</t>
  </si>
  <si>
    <t>MXFEFC0C0003</t>
  </si>
  <si>
    <t>BBG00JKTB517</t>
  </si>
  <si>
    <t>BD96JF7</t>
  </si>
  <si>
    <t>EQ0000000063088472</t>
  </si>
  <si>
    <t>CFE Capital S de RL de CV</t>
  </si>
  <si>
    <t>REIT</t>
  </si>
  <si>
    <t>AUTLANB MM</t>
  </si>
  <si>
    <t>AUTLANB</t>
  </si>
  <si>
    <t>MXP0598H1110</t>
  </si>
  <si>
    <t>BBG000LXLS53</t>
  </si>
  <si>
    <t>EQ0015473300002001</t>
  </si>
  <si>
    <t>Cia Minera Autlan SAB de CV</t>
  </si>
  <si>
    <t>93_AUTLAN_00118</t>
  </si>
  <si>
    <t>MX93AU000021</t>
  </si>
  <si>
    <t>93_AUTLAN_00119</t>
  </si>
  <si>
    <t>MX93AU000054</t>
  </si>
  <si>
    <t>93_AUTLAN_00218</t>
  </si>
  <si>
    <t>MX93AU000039</t>
  </si>
  <si>
    <t>93_AUTLAN_00219</t>
  </si>
  <si>
    <t>MX93AU000047</t>
  </si>
  <si>
    <t>93_AUTLAN_00319</t>
  </si>
  <si>
    <t>MX93AU000062</t>
  </si>
  <si>
    <t>93_AUTLAN_00419</t>
  </si>
  <si>
    <t>MX93AU000070</t>
  </si>
  <si>
    <t>AUTLAN</t>
  </si>
  <si>
    <t>91_AUTLNCB_17</t>
  </si>
  <si>
    <t>MX91AU020005</t>
  </si>
  <si>
    <t>BBG00G7D5235</t>
  </si>
  <si>
    <t>COAM9217184</t>
  </si>
  <si>
    <t>CIA MINERA AUTLAN SAB</t>
  </si>
  <si>
    <t>COBREM 10 ¾ 11/15/18</t>
  </si>
  <si>
    <t>COBREM</t>
  </si>
  <si>
    <t>XS0996338322</t>
  </si>
  <si>
    <t>BBG005K15QV6</t>
  </si>
  <si>
    <t>BGLNXF5</t>
  </si>
  <si>
    <t>COEJ9218839</t>
  </si>
  <si>
    <t>Cobre Del Mayo SA de CV</t>
  </si>
  <si>
    <t>COBRE DEL MAYO SA</t>
  </si>
  <si>
    <t>KOFL MM</t>
  </si>
  <si>
    <t>KOFL</t>
  </si>
  <si>
    <t>MXP2861W1067</t>
  </si>
  <si>
    <t>BBG000BQCMJ7</t>
  </si>
  <si>
    <t>2141899</t>
  </si>
  <si>
    <t>EQ0011995200003000</t>
  </si>
  <si>
    <t>Coca-Cola Femsa SAB de CV</t>
  </si>
  <si>
    <t>KOFUBL MM</t>
  </si>
  <si>
    <t>KOFUBL</t>
  </si>
  <si>
    <t>MX01KO000002</t>
  </si>
  <si>
    <t>BBG00N86FP14</t>
  </si>
  <si>
    <t>BHHP0S4</t>
  </si>
  <si>
    <t>EQ0000000001546228</t>
  </si>
  <si>
    <t>KOF 3 ⅞ 11/26/23</t>
  </si>
  <si>
    <t>KOF</t>
  </si>
  <si>
    <t>US191241AE83</t>
  </si>
  <si>
    <t>BBG005M8HXR6</t>
  </si>
  <si>
    <t>BGN7VC8</t>
  </si>
  <si>
    <t>COEJ9489000</t>
  </si>
  <si>
    <t>COCA-COLA FEMSA SAB CV</t>
  </si>
  <si>
    <t>KOF 4 ⅝ 02/15/20</t>
  </si>
  <si>
    <t>US191241AD01</t>
  </si>
  <si>
    <t>BBG0014JTWY2</t>
  </si>
  <si>
    <t>B3XSMN8</t>
  </si>
  <si>
    <t>COEI3490865</t>
  </si>
  <si>
    <t>KOF 5 ¼ 11/26/43</t>
  </si>
  <si>
    <t>US191241AF58</t>
  </si>
  <si>
    <t>BBG005M8KFL7</t>
  </si>
  <si>
    <t>BGN7VD9</t>
  </si>
  <si>
    <t>COEJ9489729</t>
  </si>
  <si>
    <t>KOF 5.46 05/12/23</t>
  </si>
  <si>
    <t>MX91KO0000A1</t>
  </si>
  <si>
    <t>BBG004MP9F80</t>
  </si>
  <si>
    <t>BD033X3</t>
  </si>
  <si>
    <t>COEJ7000189</t>
  </si>
  <si>
    <t>COMENG 6 ⅜ 04/24/35</t>
  </si>
  <si>
    <t>COMENG</t>
  </si>
  <si>
    <t>USP29853AA99</t>
  </si>
  <si>
    <t>BBG00KP489M7</t>
  </si>
  <si>
    <t>BD1MLD5</t>
  </si>
  <si>
    <t>COAS3189436</t>
  </si>
  <si>
    <t>Cometa Energia SA de CV</t>
  </si>
  <si>
    <t>COMETA ENERGIA SA</t>
  </si>
  <si>
    <t>CFELEC 4 ¾ 02/23/27</t>
  </si>
  <si>
    <t>USP29595AB42</t>
  </si>
  <si>
    <t>BBG00DZRGW69</t>
  </si>
  <si>
    <t>BYM5464</t>
  </si>
  <si>
    <t>COQZ8652526</t>
  </si>
  <si>
    <t>Comision Federal de Electricid</t>
  </si>
  <si>
    <t>COMISION FEDERAL DE ELEC</t>
  </si>
  <si>
    <t>CFELEC 4 ⅞ 01/15/24</t>
  </si>
  <si>
    <t>USP30179AM09</t>
  </si>
  <si>
    <t>BBG005FFFDW8</t>
  </si>
  <si>
    <t>BFTW6N6</t>
  </si>
  <si>
    <t>COEJ8914859</t>
  </si>
  <si>
    <t>CFELEC 5 ¾ 02/14/42</t>
  </si>
  <si>
    <t>USP30179AK43</t>
  </si>
  <si>
    <t>BBG002N12GY2</t>
  </si>
  <si>
    <t>B5VQMN8</t>
  </si>
  <si>
    <t>COEJ0175269</t>
  </si>
  <si>
    <t>COMPAR Float 08/18/17</t>
  </si>
  <si>
    <t>COMPAR</t>
  </si>
  <si>
    <t>MX94CO0H0038</t>
  </si>
  <si>
    <t>BBG003BVTN19</t>
  </si>
  <si>
    <t>EJ3462953</t>
  </si>
  <si>
    <t>COEJ3462953</t>
  </si>
  <si>
    <t>Compartamos Banco</t>
  </si>
  <si>
    <t>BANCO COMPARTAMOS SA CV</t>
  </si>
  <si>
    <t>Banco Compartamos SA Institucion de Banca Multiple</t>
  </si>
  <si>
    <t>COMPAR Float 08/31/18</t>
  </si>
  <si>
    <t>MX94CO0H0046</t>
  </si>
  <si>
    <t>BBG0057V0YP0</t>
  </si>
  <si>
    <t>EJ8234704</t>
  </si>
  <si>
    <t>COEJ8234704</t>
  </si>
  <si>
    <t>DANHOS13 MM</t>
  </si>
  <si>
    <t>DANHOS13</t>
  </si>
  <si>
    <t>MXCFDA020005</t>
  </si>
  <si>
    <t>BBG004WQQKM1</t>
  </si>
  <si>
    <t>BFN0V08</t>
  </si>
  <si>
    <t>EQ0000000063221174</t>
  </si>
  <si>
    <t>Concentradora Fibra Danhos SA</t>
  </si>
  <si>
    <t>Concentradora Fibra Danhos SA de CV</t>
  </si>
  <si>
    <t>Equity Real Estate Investment</t>
  </si>
  <si>
    <t>Diversified REITs</t>
  </si>
  <si>
    <t>FIHO12 MM</t>
  </si>
  <si>
    <t>FIHO12</t>
  </si>
  <si>
    <t>MXCFFI0T0005</t>
  </si>
  <si>
    <t>BBG003ML7T65</t>
  </si>
  <si>
    <t>B8HLNQ8</t>
  </si>
  <si>
    <t>EQ0000000027544827</t>
  </si>
  <si>
    <t>Concentradora Fibra Hotelera M</t>
  </si>
  <si>
    <t>Concentradora Fibra Hotelera Mexicana SA de CV</t>
  </si>
  <si>
    <t>Hotel &amp; Resort REITs</t>
  </si>
  <si>
    <t>FHIPO MM</t>
  </si>
  <si>
    <t>FHIPO</t>
  </si>
  <si>
    <t>MXFHFH020001</t>
  </si>
  <si>
    <t>BBG00728M6L3</t>
  </si>
  <si>
    <t>BSJX276</t>
  </si>
  <si>
    <t>EQ0000000043468529</t>
  </si>
  <si>
    <t>Concentradora Hipotecaria SAPI</t>
  </si>
  <si>
    <t>Concentradora Hipotecaria SAPI de CV</t>
  </si>
  <si>
    <t>Mortgage Real Estate Investmen</t>
  </si>
  <si>
    <t>Mortgage REITs</t>
  </si>
  <si>
    <t>Mortgage Finance</t>
  </si>
  <si>
    <t>CAMEMX</t>
  </si>
  <si>
    <t>91_CAMESA_15-2</t>
  </si>
  <si>
    <t>MX91CA1L0010</t>
  </si>
  <si>
    <t>BBG00B6BFN43</t>
  </si>
  <si>
    <t>BDCQ6M0</t>
  </si>
  <si>
    <t>COQJ1754192</t>
  </si>
  <si>
    <t>Consejo De Asistencia Al Micro</t>
  </si>
  <si>
    <t>CONSEJOASISTENCIA MICROE</t>
  </si>
  <si>
    <t>CONSEJO DE ASISTENCIA AL MICROEMPRENDEDOR SA DE CV SFP</t>
  </si>
  <si>
    <t>ARA* MM</t>
  </si>
  <si>
    <t>ARA*</t>
  </si>
  <si>
    <t>MXP001161019</t>
  </si>
  <si>
    <t>BBG000LXWD18</t>
  </si>
  <si>
    <t>B1TV969</t>
  </si>
  <si>
    <t>EQ0019708200001002</t>
  </si>
  <si>
    <t>Consorcio ARA SAB de CV</t>
  </si>
  <si>
    <t>ARAMMX Float 12/07/22</t>
  </si>
  <si>
    <t>ARAMMX</t>
  </si>
  <si>
    <t>MX91AR1C0001</t>
  </si>
  <si>
    <t>BBG00JG8M7V9</t>
  </si>
  <si>
    <t>COAQ3606516</t>
  </si>
  <si>
    <t>CONSORCIO ARA SAB DE CV</t>
  </si>
  <si>
    <t>COMERUBC MM</t>
  </si>
  <si>
    <t>CDCUF</t>
  </si>
  <si>
    <t>MXP200821413</t>
  </si>
  <si>
    <t>BBG000NF61X5</t>
  </si>
  <si>
    <t>B02V9Z8</t>
  </si>
  <si>
    <t>EQ0000000000096857</t>
  </si>
  <si>
    <t>Controladora Comercial Mexican</t>
  </si>
  <si>
    <t>CCM SOR SA de CV</t>
  </si>
  <si>
    <t>MABEMX 5.6 10/23/28</t>
  </si>
  <si>
    <t>MABEMX</t>
  </si>
  <si>
    <t>USP3100SAC81</t>
  </si>
  <si>
    <t>BBG00M910K68</t>
  </si>
  <si>
    <t>BGT3Q47</t>
  </si>
  <si>
    <t>COAV1307868</t>
  </si>
  <si>
    <t>Controladora Mabe SA de CV</t>
  </si>
  <si>
    <t>CONTROLADORA MABE SA CV</t>
  </si>
  <si>
    <t>MABEMX 7 ⅞ 10/28/19</t>
  </si>
  <si>
    <t>USP3100SAA26</t>
  </si>
  <si>
    <t>BBG0000F7SV2</t>
  </si>
  <si>
    <t>B56D847</t>
  </si>
  <si>
    <t>COEI0217816</t>
  </si>
  <si>
    <t>VLRS US</t>
  </si>
  <si>
    <t>VLRS</t>
  </si>
  <si>
    <t>US21240E1055</t>
  </si>
  <si>
    <t>BBG004NZ9HL8</t>
  </si>
  <si>
    <t>BDD8L75</t>
  </si>
  <si>
    <t>EQ0000000030471142</t>
  </si>
  <si>
    <t>Controladora Vuela Cia de Avia</t>
  </si>
  <si>
    <t>Controladora Vuela Cia de Aviacion SAB de CV</t>
  </si>
  <si>
    <t>VOLARA MM</t>
  </si>
  <si>
    <t>VOLARA</t>
  </si>
  <si>
    <t>MX01VO000009</t>
  </si>
  <si>
    <t>BBG004P00NQ4</t>
  </si>
  <si>
    <t>BDZDPH6</t>
  </si>
  <si>
    <t>EQ0000000057528154</t>
  </si>
  <si>
    <t>ACTINVRB MM</t>
  </si>
  <si>
    <t>ACTINVRB</t>
  </si>
  <si>
    <t>MX01AC0Q0007</t>
  </si>
  <si>
    <t>BBG000VK0DQ3</t>
  </si>
  <si>
    <t>B3QR6F2</t>
  </si>
  <si>
    <t>EQ0000000008404184</t>
  </si>
  <si>
    <t>Corp Actinver SAB de CV</t>
  </si>
  <si>
    <t>Investment Banking &amp; Brokerage</t>
  </si>
  <si>
    <t>GEOB MM</t>
  </si>
  <si>
    <t>GEOB</t>
  </si>
  <si>
    <t>MXP3142C1177</t>
  </si>
  <si>
    <t>BBG000LXMZ65</t>
  </si>
  <si>
    <t>EQ0015474100002001</t>
  </si>
  <si>
    <t>Corp GEO SAB de CV</t>
  </si>
  <si>
    <t>GEOBMM 8 ⅞ 03/27/22</t>
  </si>
  <si>
    <t>GEOBMM</t>
  </si>
  <si>
    <t>USP3142CDD85</t>
  </si>
  <si>
    <t>BBG002RWQ774</t>
  </si>
  <si>
    <t>B799590</t>
  </si>
  <si>
    <t>COEJ1031172</t>
  </si>
  <si>
    <t>CORPORACION GEO SA DE CV</t>
  </si>
  <si>
    <t>GEOBMM 9 ¼ 06/30/20</t>
  </si>
  <si>
    <t>USP3142CDA47</t>
  </si>
  <si>
    <t>BBG000089JP3</t>
  </si>
  <si>
    <t>B44MFM6</t>
  </si>
  <si>
    <t>COEI3083504</t>
  </si>
  <si>
    <t>VESTA* MM</t>
  </si>
  <si>
    <t>VESTA*</t>
  </si>
  <si>
    <t>MX01VE0M0003</t>
  </si>
  <si>
    <t>BBG000PTQP22</t>
  </si>
  <si>
    <t>B8F6ZF8</t>
  </si>
  <si>
    <t>EQ0000000028520935</t>
  </si>
  <si>
    <t>Corp Inmobiliaria Vesta SAB de</t>
  </si>
  <si>
    <t>Corp Inmobiliaria Vesta SAB de CV</t>
  </si>
  <si>
    <t>COTTV</t>
  </si>
  <si>
    <t>91_TV5_15</t>
  </si>
  <si>
    <t>MX91TV030028</t>
  </si>
  <si>
    <t>BBG00CNLL0T6</t>
  </si>
  <si>
    <t>COJK7575182</t>
  </si>
  <si>
    <t>Corp Tapatia de Television SA</t>
  </si>
  <si>
    <t>CORP TAPATIA DE TV</t>
  </si>
  <si>
    <t>Corp Tapatia de Television SA de CV</t>
  </si>
  <si>
    <t>FRAGUAB MM</t>
  </si>
  <si>
    <t>FRAGUAB</t>
  </si>
  <si>
    <t>MXP321131015</t>
  </si>
  <si>
    <t>BBG000BZQ448</t>
  </si>
  <si>
    <t>EQ0000000006871517</t>
  </si>
  <si>
    <t>Corporativo Fragua SAB de CV</t>
  </si>
  <si>
    <t>CADUA MM</t>
  </si>
  <si>
    <t>CADUA</t>
  </si>
  <si>
    <t>MX01CA130029</t>
  </si>
  <si>
    <t>BBG007F9VYV5</t>
  </si>
  <si>
    <t>BYXDYL2</t>
  </si>
  <si>
    <t>EQ0000000061057339</t>
  </si>
  <si>
    <t>Corpovael SA de CV</t>
  </si>
  <si>
    <t>CREACB</t>
  </si>
  <si>
    <t>91_CREALCB_17</t>
  </si>
  <si>
    <t>MX91CR0A0000</t>
  </si>
  <si>
    <t>BBG00J405BF7</t>
  </si>
  <si>
    <t>COAP8283263</t>
  </si>
  <si>
    <t>Credito Real SAB de CV</t>
  </si>
  <si>
    <t>CREDITO REAL/INVEX</t>
  </si>
  <si>
    <t>Credito Real SAB de CV SOFOM ER / Banco Invex</t>
  </si>
  <si>
    <t>CREAL* MM</t>
  </si>
  <si>
    <t>CREAL*</t>
  </si>
  <si>
    <t>MX00CR000000</t>
  </si>
  <si>
    <t>BBG000C25W05</t>
  </si>
  <si>
    <t>B8DST54</t>
  </si>
  <si>
    <t>EQ0000000037510335</t>
  </si>
  <si>
    <t>Credito Real SAB de CV SOFOM E</t>
  </si>
  <si>
    <t>Credito Real SAB de CV SOFOM ER</t>
  </si>
  <si>
    <t>CREAL 7 ¼ 07/20/23</t>
  </si>
  <si>
    <t>CREAL</t>
  </si>
  <si>
    <t>USP32457AA44</t>
  </si>
  <si>
    <t>BBG00DBBJ5L9</t>
  </si>
  <si>
    <t>BD0PB02</t>
  </si>
  <si>
    <t>COLW8905827</t>
  </si>
  <si>
    <t>CREDITO REAL SAB DE CV</t>
  </si>
  <si>
    <t>CREAL 9 ½ 02/07/26</t>
  </si>
  <si>
    <t>USP32466AA50</t>
  </si>
  <si>
    <t>BBG00N7VDW08</t>
  </si>
  <si>
    <t>BH3RY26</t>
  </si>
  <si>
    <t>COAX0096286</t>
  </si>
  <si>
    <t>CYDSA 6 ¼ 10/04/27</t>
  </si>
  <si>
    <t>CYDSA</t>
  </si>
  <si>
    <t>USP3R26HAA81</t>
  </si>
  <si>
    <t>BBG00HVJ9LF4</t>
  </si>
  <si>
    <t>BF5D6X3</t>
  </si>
  <si>
    <t>COAP3548710</t>
  </si>
  <si>
    <t>Cydsa SAB de CV</t>
  </si>
  <si>
    <t>CYDSA SAB DE CV</t>
  </si>
  <si>
    <t>DAIGR Float 03/17/17</t>
  </si>
  <si>
    <t>MX91DA000073</t>
  </si>
  <si>
    <t>BBG0066K0MM2</t>
  </si>
  <si>
    <t>EK1427799</t>
  </si>
  <si>
    <t>COEK1427799</t>
  </si>
  <si>
    <t>Daimler Mexico SA de CV</t>
  </si>
  <si>
    <t>DAIMLER MEXICO SA DE CV</t>
  </si>
  <si>
    <t>DAIGR Float 05/21/21</t>
  </si>
  <si>
    <t>91_DAIMLER_18</t>
  </si>
  <si>
    <t>MX91DA0000G2</t>
  </si>
  <si>
    <t>BBG00L16VRG7</t>
  </si>
  <si>
    <t>AS8223511</t>
  </si>
  <si>
    <t>COAS8223511</t>
  </si>
  <si>
    <t>DAIGR Float 09/04/17</t>
  </si>
  <si>
    <t>MX91DA0000B3</t>
  </si>
  <si>
    <t>BBG009YYJWL4</t>
  </si>
  <si>
    <t>UV8142035</t>
  </si>
  <si>
    <t>COUV8142035</t>
  </si>
  <si>
    <t>DALBA</t>
  </si>
  <si>
    <t>91_DALTOCB_15</t>
  </si>
  <si>
    <t>MX91DA010015</t>
  </si>
  <si>
    <t>BBG00B9RRZQ1</t>
  </si>
  <si>
    <t>BDGPBQ2</t>
  </si>
  <si>
    <t>COQJ4439312</t>
  </si>
  <si>
    <t>Dalton Efectivo Seguro GDL SA</t>
  </si>
  <si>
    <t>DALTON SEGURO BNMX-REPUR</t>
  </si>
  <si>
    <t>Dalton Efectivo Seguro GDL SA de CV / Banamex</t>
  </si>
  <si>
    <t>DESMX</t>
  </si>
  <si>
    <t>91_DESCB_18</t>
  </si>
  <si>
    <t>MX91DE090005</t>
  </si>
  <si>
    <t>BBG00MMMVB36</t>
  </si>
  <si>
    <t>COAV7948608</t>
  </si>
  <si>
    <t>Dalton Efectivo Seguro GDL SA de CV / Banco Invex</t>
  </si>
  <si>
    <t>DALTON EFECTIVO/INVEX</t>
  </si>
  <si>
    <t>HOMEX* MM</t>
  </si>
  <si>
    <t>HOMEX*</t>
  </si>
  <si>
    <t>MX01HO000007</t>
  </si>
  <si>
    <t>BBG000BK88T5</t>
  </si>
  <si>
    <t>B01RQ23</t>
  </si>
  <si>
    <t>EQ0000000001632916</t>
  </si>
  <si>
    <t>Desarrolladora Homex SAB de CV</t>
  </si>
  <si>
    <t>HOMEX 9 ¾ 03/25/20</t>
  </si>
  <si>
    <t>HOMEX</t>
  </si>
  <si>
    <t>USP35053AB69</t>
  </si>
  <si>
    <t>BBG002H26MV3</t>
  </si>
  <si>
    <t>B762GS8</t>
  </si>
  <si>
    <t>COEJ0116982</t>
  </si>
  <si>
    <t>DESARROLLADORA HOMEX SA</t>
  </si>
  <si>
    <t>DHICAN Float 11/25/22</t>
  </si>
  <si>
    <t>DHICAN</t>
  </si>
  <si>
    <t>MX91DH000019</t>
  </si>
  <si>
    <t>BBG00BKY6W10</t>
  </si>
  <si>
    <t>BDGPD11</t>
  </si>
  <si>
    <t>COQJ9926339</t>
  </si>
  <si>
    <t>Desarrollos Hidraulicos de Can</t>
  </si>
  <si>
    <t>DES HIDRAULICOS CANCUN</t>
  </si>
  <si>
    <t>Desarrollos Hidraulicos de Cancun SA de CV</t>
  </si>
  <si>
    <t>DIMEX</t>
  </si>
  <si>
    <t>91_DIMEXCB_15</t>
  </si>
  <si>
    <t>MX91DI0S0007</t>
  </si>
  <si>
    <t>BBG00BP9GNK8</t>
  </si>
  <si>
    <t>COJV3732635</t>
  </si>
  <si>
    <t>Dimex Capital SA de CV</t>
  </si>
  <si>
    <t>DIMEX CAP / INVEX</t>
  </si>
  <si>
    <t>Banco INVEX SA / Dimex Capital SA de CV SOFOM ENR</t>
  </si>
  <si>
    <t>ITTO</t>
  </si>
  <si>
    <t>91_ITTO_17</t>
  </si>
  <si>
    <t>MX91IT030009</t>
  </si>
  <si>
    <t>BBG00GCNJ287</t>
  </si>
  <si>
    <t>COAN0885714</t>
  </si>
  <si>
    <t>Distribuidora de Alimentos</t>
  </si>
  <si>
    <t>DISTRIBUIDORA DE ALIMENT</t>
  </si>
  <si>
    <t>Distribuidora de Alimentos SI S de RL de CV</t>
  </si>
  <si>
    <t>DOCUFO 9 ¼ 10/11/22</t>
  </si>
  <si>
    <t>DOCUFO</t>
  </si>
  <si>
    <t>US25615WAA18</t>
  </si>
  <si>
    <t>BBG00HT8HKQ2</t>
  </si>
  <si>
    <t>BD93HM1</t>
  </si>
  <si>
    <t>COAP2695264</t>
  </si>
  <si>
    <t>Docuformas SAPI de CV</t>
  </si>
  <si>
    <t>DOCUFORMAS SA</t>
  </si>
  <si>
    <t>USP36035AA46</t>
  </si>
  <si>
    <t>BBG00HT8HJL0</t>
  </si>
  <si>
    <t>BF2DYY3</t>
  </si>
  <si>
    <t>COAP2695181</t>
  </si>
  <si>
    <t>LIVEPOL1 MM</t>
  </si>
  <si>
    <t>LIVEPOL1</t>
  </si>
  <si>
    <t>MXP369181112</t>
  </si>
  <si>
    <t>BBG000BQXWT1</t>
  </si>
  <si>
    <t>EQ0000000002007936</t>
  </si>
  <si>
    <t>El Puerto de Liverpool SAB de</t>
  </si>
  <si>
    <t>El Puerto de Liverpool SAB de CV</t>
  </si>
  <si>
    <t>LIVEPOLC MM</t>
  </si>
  <si>
    <t>LIVEPOLC</t>
  </si>
  <si>
    <t>MXP369181377</t>
  </si>
  <si>
    <t>BBG000BQXXL7</t>
  </si>
  <si>
    <t>EQ0000000000098703</t>
  </si>
  <si>
    <t>LIVEPL 3 ⅞ 10/06/26</t>
  </si>
  <si>
    <t>LIVEPL</t>
  </si>
  <si>
    <t>USP3691NBF61</t>
  </si>
  <si>
    <t>BBG00DY3L423</t>
  </si>
  <si>
    <t>BDGL610</t>
  </si>
  <si>
    <t>COQZ7450708</t>
  </si>
  <si>
    <t>EL PUERTO DE LIVERPOOL</t>
  </si>
  <si>
    <t>LIVEPL 3.95 10/02/24</t>
  </si>
  <si>
    <t>USP3691NBE96</t>
  </si>
  <si>
    <t>BBG0077HTW52</t>
  </si>
  <si>
    <t>BRB2VY4</t>
  </si>
  <si>
    <t>COEK5181632</t>
  </si>
  <si>
    <t>LIVEPL 7.64 03/17/22</t>
  </si>
  <si>
    <t>MX91LI050054</t>
  </si>
  <si>
    <t>BBG002VB89D4</t>
  </si>
  <si>
    <t>BJWW8T1</t>
  </si>
  <si>
    <t>COEJ1141252</t>
  </si>
  <si>
    <t>LIVEPL 7.94 08/13/27</t>
  </si>
  <si>
    <t>MX91LI050062</t>
  </si>
  <si>
    <t>BBG00HK85KS2</t>
  </si>
  <si>
    <t>COAO8695113</t>
  </si>
  <si>
    <t>ELEMENT* MM</t>
  </si>
  <si>
    <t>ELEMENT*</t>
  </si>
  <si>
    <t>MX01EL080005</t>
  </si>
  <si>
    <t>BBG000LKRCT4</t>
  </si>
  <si>
    <t>BYSZZK9</t>
  </si>
  <si>
    <t>EQ0000000053563220</t>
  </si>
  <si>
    <t>Elementia SAB de CV</t>
  </si>
  <si>
    <t>ELMTIA 5 ½ 01/15/25</t>
  </si>
  <si>
    <t>ELMTIA</t>
  </si>
  <si>
    <t>USP3713LAA63</t>
  </si>
  <si>
    <t>BBG007KJN5M9</t>
  </si>
  <si>
    <t>BSRQV47</t>
  </si>
  <si>
    <t>COEK6194758</t>
  </si>
  <si>
    <t>ELEMENTIA SA</t>
  </si>
  <si>
    <t>ICA* MM</t>
  </si>
  <si>
    <t>ICA*</t>
  </si>
  <si>
    <t>MXP371491046</t>
  </si>
  <si>
    <t>BBG000HBMVB1</t>
  </si>
  <si>
    <t>B0MT4R9</t>
  </si>
  <si>
    <t>EQ0010052000001001</t>
  </si>
  <si>
    <t>Empresas ICA SAB de CV</t>
  </si>
  <si>
    <t>ICAYY US</t>
  </si>
  <si>
    <t>ICAYY</t>
  </si>
  <si>
    <t>US2924482068</t>
  </si>
  <si>
    <t>BBG000BLPC24</t>
  </si>
  <si>
    <t>B0T5PZ5</t>
  </si>
  <si>
    <t>EQ0010052000009000</t>
  </si>
  <si>
    <t>ICASA 8 ⅜ 07/24/17</t>
  </si>
  <si>
    <t>ICASA</t>
  </si>
  <si>
    <t>USP37149AQ72</t>
  </si>
  <si>
    <t>BBG0036X7BP5</t>
  </si>
  <si>
    <t>B8B3LR7</t>
  </si>
  <si>
    <t>COEJ2937872</t>
  </si>
  <si>
    <t>EMPRESAS ICA SOCIEDAD</t>
  </si>
  <si>
    <t>ICASA 8 ⅞ 05/29/24</t>
  </si>
  <si>
    <t>USP37149AR55</t>
  </si>
  <si>
    <t>BBG006JS0398</t>
  </si>
  <si>
    <t>BMTS1K5</t>
  </si>
  <si>
    <t>COEK2923234</t>
  </si>
  <si>
    <t>ICASA 8.9 02/04/21</t>
  </si>
  <si>
    <t>USP37149AN42</t>
  </si>
  <si>
    <t>BBG001HMGVD0</t>
  </si>
  <si>
    <t>B3QQGX7</t>
  </si>
  <si>
    <t>COEI5623034</t>
  </si>
  <si>
    <t>ENCAPC</t>
  </si>
  <si>
    <t>91_ENCAPCB_18</t>
  </si>
  <si>
    <t>MX91EN020000</t>
  </si>
  <si>
    <t>BBG00KFWXQ22</t>
  </si>
  <si>
    <t>COAR9126368</t>
  </si>
  <si>
    <t>Engencap</t>
  </si>
  <si>
    <t>ENGENCAP/CIBANCO</t>
  </si>
  <si>
    <t>Engencap / CI Banco</t>
  </si>
  <si>
    <t>91_ENCAPCB_18-2</t>
  </si>
  <si>
    <t>MX91EN020018</t>
  </si>
  <si>
    <t>BBG00KFWZWS9</t>
  </si>
  <si>
    <t>COAR9126632</t>
  </si>
  <si>
    <t>FEFABM Float 03/14/23</t>
  </si>
  <si>
    <t>FEFABM</t>
  </si>
  <si>
    <t>MX95FE040111</t>
  </si>
  <si>
    <t>BBG00KFML505</t>
  </si>
  <si>
    <t>COAR8833519</t>
  </si>
  <si>
    <t>FEFA</t>
  </si>
  <si>
    <t>FOND ESP FIN AGROPECUA</t>
  </si>
  <si>
    <t>Fondo Especial Para Financiamientos Agropecuarios</t>
  </si>
  <si>
    <t>FERMCA 6 ⅜ 03/30/38</t>
  </si>
  <si>
    <t>FERMCA</t>
  </si>
  <si>
    <t>USP39198AA76</t>
  </si>
  <si>
    <t>BBG006FTBW03</t>
  </si>
  <si>
    <t>BM99Q81</t>
  </si>
  <si>
    <t>COEK2545086</t>
  </si>
  <si>
    <t>Fermaca Enterprises S de RL de</t>
  </si>
  <si>
    <t>FERMACA ENTERPRISES S RL</t>
  </si>
  <si>
    <t>Fermaca Enterprises S de RL de CV</t>
  </si>
  <si>
    <t>FIBHD Float 10/01/20</t>
  </si>
  <si>
    <t>FIBHD</t>
  </si>
  <si>
    <t>MX91FI1H0012</t>
  </si>
  <si>
    <t>BBG00HXNG9S8</t>
  </si>
  <si>
    <t>COAP4712869</t>
  </si>
  <si>
    <t>Fibra HD</t>
  </si>
  <si>
    <t>FIBRA HD/ACTINVER</t>
  </si>
  <si>
    <t>Fibra HD / Actinver</t>
  </si>
  <si>
    <t>FIBRHD15 MM</t>
  </si>
  <si>
    <t>FIBRHD15</t>
  </si>
  <si>
    <t>MXCFFI1H0008</t>
  </si>
  <si>
    <t>BBG008HNTQ68</t>
  </si>
  <si>
    <t>BZ0D2H4</t>
  </si>
  <si>
    <t>EQ0000000042536818</t>
  </si>
  <si>
    <t>FIBRA HD Servicios SC</t>
  </si>
  <si>
    <t>FINNMX Float 09/24/21</t>
  </si>
  <si>
    <t>FINNMX</t>
  </si>
  <si>
    <t>MX91FI0V0007</t>
  </si>
  <si>
    <t>BBG00B4Z0YN3</t>
  </si>
  <si>
    <t>BDGPD33</t>
  </si>
  <si>
    <t>COQJ0918178</t>
  </si>
  <si>
    <t>FIBRA INN</t>
  </si>
  <si>
    <t>FIBRA INN / DEUTSCHE BAN</t>
  </si>
  <si>
    <t>FIBRA INN / Deutsche Bank</t>
  </si>
  <si>
    <t>91_FINN_18</t>
  </si>
  <si>
    <t>MX91FI0V0015</t>
  </si>
  <si>
    <t>BBG00K66FQ56</t>
  </si>
  <si>
    <t>COAR4990552</t>
  </si>
  <si>
    <t>FINN13 MM</t>
  </si>
  <si>
    <t>FINN13</t>
  </si>
  <si>
    <t>MXCFFI0V0001</t>
  </si>
  <si>
    <t>BBG003LFVNW6</t>
  </si>
  <si>
    <t>B9FJ6S4</t>
  </si>
  <si>
    <t>EQ0000000027152980</t>
  </si>
  <si>
    <t>Fibra MTY SAPI de CV</t>
  </si>
  <si>
    <t>Asesor de Activos Prisma SAPI</t>
  </si>
  <si>
    <t>Asesor de Activos Prisma SAPI de CV</t>
  </si>
  <si>
    <t>FMTY14 MM</t>
  </si>
  <si>
    <t>FMTY14</t>
  </si>
  <si>
    <t>MXCFFM010000</t>
  </si>
  <si>
    <t>BBG0078SRQR8</t>
  </si>
  <si>
    <t>BTFRPD6</t>
  </si>
  <si>
    <t>EQ0000000037983668</t>
  </si>
  <si>
    <t>Office REITs</t>
  </si>
  <si>
    <t>FSHOP 9.13 07/13/27</t>
  </si>
  <si>
    <t>FSHOP</t>
  </si>
  <si>
    <t>MX91FS000022</t>
  </si>
  <si>
    <t>BBG00H91M657</t>
  </si>
  <si>
    <t>COAO5134702</t>
  </si>
  <si>
    <t>Fibra Shop</t>
  </si>
  <si>
    <t>FIBRA SHOP/CIBANC</t>
  </si>
  <si>
    <t>Fibra Shop / CIBanco SA</t>
  </si>
  <si>
    <t>FSHOP Float 06/22/20</t>
  </si>
  <si>
    <t>MX91FS000006</t>
  </si>
  <si>
    <t>BBG009J9B0J7</t>
  </si>
  <si>
    <t>BYNQ3B4</t>
  </si>
  <si>
    <t>COAF1534557</t>
  </si>
  <si>
    <t>FSHOP Float 07/19/22</t>
  </si>
  <si>
    <t>MX91FS000014</t>
  </si>
  <si>
    <t>BBG00H916VG8</t>
  </si>
  <si>
    <t>COAO5111924</t>
  </si>
  <si>
    <t>FIBRA SHOP/CIBANCO SA</t>
  </si>
  <si>
    <t>FSHOP13 MM</t>
  </si>
  <si>
    <t>FSHOP13</t>
  </si>
  <si>
    <t>MXCFFS000005</t>
  </si>
  <si>
    <t>BBG004PZP712</t>
  </si>
  <si>
    <t>BCHWML7</t>
  </si>
  <si>
    <t>EQ0000000030619895</t>
  </si>
  <si>
    <t>Fibra Shop Portafolios Inmobil</t>
  </si>
  <si>
    <t>Fibra Shop Portafolios Inmobiliarios SAPI de CV</t>
  </si>
  <si>
    <t>Retail REITs</t>
  </si>
  <si>
    <t>FUNO11 MM</t>
  </si>
  <si>
    <t>FUNO11</t>
  </si>
  <si>
    <t>MXCFFU000001</t>
  </si>
  <si>
    <t>BBG001F4V2B1</t>
  </si>
  <si>
    <t>B671GT8</t>
  </si>
  <si>
    <t>EQ0000000027282326</t>
  </si>
  <si>
    <t>Fibra Uno Administracion SA de</t>
  </si>
  <si>
    <t>Fibra Uno Administracion SA de CV</t>
  </si>
  <si>
    <t>FUNOMM 9.2 11/29/27</t>
  </si>
  <si>
    <t>FUNOMM</t>
  </si>
  <si>
    <t>MX91FU000085</t>
  </si>
  <si>
    <t>BBG00JFFWDB2</t>
  </si>
  <si>
    <t>COAQ3409093</t>
  </si>
  <si>
    <t>FIBRA UNO ADMIN SA CV</t>
  </si>
  <si>
    <t>FUNOMM Float 12/05/22</t>
  </si>
  <si>
    <t>MX91FU000093</t>
  </si>
  <si>
    <t>BBG00JFFW8S5</t>
  </si>
  <si>
    <t>COAQ3408715</t>
  </si>
  <si>
    <t>91_FUNO_15</t>
  </si>
  <si>
    <t>MX91FU000036</t>
  </si>
  <si>
    <t>BBG00828LRJ9</t>
  </si>
  <si>
    <t>BYPZN75</t>
  </si>
  <si>
    <t>COEK7380976</t>
  </si>
  <si>
    <t>FUNO/DEUTSCHE B</t>
  </si>
  <si>
    <t>Fibra Uno Administracion SA de CV / Deutsche Bank Mexico SA</t>
  </si>
  <si>
    <t>91_FUNO_18</t>
  </si>
  <si>
    <t>MX91FU0000B6</t>
  </si>
  <si>
    <t>BBG00M0GFZ38</t>
  </si>
  <si>
    <t>COAU5701373</t>
  </si>
  <si>
    <t>FUNOTR 5 ¼ 01/30/26</t>
  </si>
  <si>
    <t>FUNOTR</t>
  </si>
  <si>
    <t>USP9406GAC26</t>
  </si>
  <si>
    <t>BBG00BL014S1</t>
  </si>
  <si>
    <t>BZ4SWP3</t>
  </si>
  <si>
    <t>COAH0078842</t>
  </si>
  <si>
    <t>TRUST F/1401</t>
  </si>
  <si>
    <t>Trust F/1401</t>
  </si>
  <si>
    <t>FUNOTR 5 ¼ 12/15/24</t>
  </si>
  <si>
    <t>USP9406GAA69</t>
  </si>
  <si>
    <t>BBG005XKXT98</t>
  </si>
  <si>
    <t>BJC73B3</t>
  </si>
  <si>
    <t>COEK0448663</t>
  </si>
  <si>
    <t>FUNOTR 6.39 01/15/50</t>
  </si>
  <si>
    <t>USP9401CAB83</t>
  </si>
  <si>
    <t>BBG00PKDJ271</t>
  </si>
  <si>
    <t>BK60HF7</t>
  </si>
  <si>
    <t>COAZ3324532</t>
  </si>
  <si>
    <t>FUNOTR 6.95 01/30/44</t>
  </si>
  <si>
    <t>USP9406GAB43</t>
  </si>
  <si>
    <t>BBG005XKYLK1</t>
  </si>
  <si>
    <t>BJBQ162</t>
  </si>
  <si>
    <t>COEK0448846</t>
  </si>
  <si>
    <t>FUNOMM Float 06/10/19</t>
  </si>
  <si>
    <t>MX91FU000002</t>
  </si>
  <si>
    <t>BBG005Q2F8B9</t>
  </si>
  <si>
    <t>EJ9930342</t>
  </si>
  <si>
    <t>COEJ9930342</t>
  </si>
  <si>
    <t>FINBE Float 10/22/20</t>
  </si>
  <si>
    <t>FINBE</t>
  </si>
  <si>
    <t>MX91FI1P0004</t>
  </si>
  <si>
    <t>BBG00J3G2LQ2</t>
  </si>
  <si>
    <t>COAP7801057</t>
  </si>
  <si>
    <t>Financiera Bepensa SA de CV</t>
  </si>
  <si>
    <t>FINANCIERA BEPENSA</t>
  </si>
  <si>
    <t>Financiera Bepensa SA de CV SOFOM ENR</t>
  </si>
  <si>
    <t>FINDEP* MM</t>
  </si>
  <si>
    <t>FINDEP*</t>
  </si>
  <si>
    <t>MX00FI050003</t>
  </si>
  <si>
    <t>BBG000NSCPG6</t>
  </si>
  <si>
    <t>B290D05</t>
  </si>
  <si>
    <t>EQ0000000005737697</t>
  </si>
  <si>
    <t>Financiera Independencia SAB d</t>
  </si>
  <si>
    <t>Financiera Independencia SAB de CV SOFOM ENR</t>
  </si>
  <si>
    <t>FINDEP 8 07/19/24</t>
  </si>
  <si>
    <t>FINDEP</t>
  </si>
  <si>
    <t>USP4173SAF13</t>
  </si>
  <si>
    <t>BBG00H4FBDV9</t>
  </si>
  <si>
    <t>BYZ6PY9</t>
  </si>
  <si>
    <t>COAO3424865</t>
  </si>
  <si>
    <t>FINANCIERA INDEPENDENCIA</t>
  </si>
  <si>
    <t>FEMSAUBD MM</t>
  </si>
  <si>
    <t>FEMSAUBD</t>
  </si>
  <si>
    <t>MXP320321310</t>
  </si>
  <si>
    <t>BBG000LXW2P6</t>
  </si>
  <si>
    <t>EQ0000000000489095</t>
  </si>
  <si>
    <t>Fomento Economico Mexicano SAB</t>
  </si>
  <si>
    <t>Fomento Economico Mexicano SAB de CV</t>
  </si>
  <si>
    <t>FMX US</t>
  </si>
  <si>
    <t>FMX</t>
  </si>
  <si>
    <t>US3444191064</t>
  </si>
  <si>
    <t>BBG000BD33X2</t>
  </si>
  <si>
    <t>EQ0015823700009100</t>
  </si>
  <si>
    <t>FEMSA 2 ⅞ 05/10/23</t>
  </si>
  <si>
    <t>FEMSA</t>
  </si>
  <si>
    <t>US344419AA47</t>
  </si>
  <si>
    <t>BBG004JK5536</t>
  </si>
  <si>
    <t>B94V7Y4</t>
  </si>
  <si>
    <t>COEJ6688992</t>
  </si>
  <si>
    <t>FOMENTO ECONOMICO MEX</t>
  </si>
  <si>
    <t>FEMSA 4 ⅜ 05/10/43</t>
  </si>
  <si>
    <t>US344419AB20</t>
  </si>
  <si>
    <t>BBG004JK6QQ4</t>
  </si>
  <si>
    <t>B94V807</t>
  </si>
  <si>
    <t>COEJ6689149</t>
  </si>
  <si>
    <t>FNCO Float 04/16/20</t>
  </si>
  <si>
    <t>FNCO</t>
  </si>
  <si>
    <t>95_FNCOT_18</t>
  </si>
  <si>
    <t>MX95FN000080</t>
  </si>
  <si>
    <t>BBG00KN5CT10</t>
  </si>
  <si>
    <t>AS2705307</t>
  </si>
  <si>
    <t>COAS2705307</t>
  </si>
  <si>
    <t>FONACOT</t>
  </si>
  <si>
    <t>Instituto del Fondo Nacional para el Consumo de los Trabajadores Fonacot</t>
  </si>
  <si>
    <t>FNCO Float 06/21/18</t>
  </si>
  <si>
    <t>MX95FN000072</t>
  </si>
  <si>
    <t>BBG00D6Q8892</t>
  </si>
  <si>
    <t>LW5542169</t>
  </si>
  <si>
    <t>COLW5542169</t>
  </si>
  <si>
    <t>IFCOT Float 10/22/18</t>
  </si>
  <si>
    <t>IFCOT</t>
  </si>
  <si>
    <t>MX95IF010011</t>
  </si>
  <si>
    <t>BBG005CZ5PJ6</t>
  </si>
  <si>
    <t>EJ8703302</t>
  </si>
  <si>
    <t>COEJ8703302</t>
  </si>
  <si>
    <t>FONACOT BANCO INVEX</t>
  </si>
  <si>
    <t>Instituto Fonacot / Invex</t>
  </si>
  <si>
    <t>FEFABM Float 05/05/20</t>
  </si>
  <si>
    <t>95_FEFA_18-4</t>
  </si>
  <si>
    <t>MX95FE040178</t>
  </si>
  <si>
    <t>BBG00MC4WFP3</t>
  </si>
  <si>
    <t>AV1889907</t>
  </si>
  <si>
    <t>COAV1889907</t>
  </si>
  <si>
    <t>FEFABM Float 10/05/18</t>
  </si>
  <si>
    <t>MX95FE0400J6</t>
  </si>
  <si>
    <t>BBG00FH2TL05</t>
  </si>
  <si>
    <t>AL6429982</t>
  </si>
  <si>
    <t>COAL6429982</t>
  </si>
  <si>
    <t>FVI CN</t>
  </si>
  <si>
    <t>FVI</t>
  </si>
  <si>
    <t>CA3499151080</t>
  </si>
  <si>
    <t>BBG000F0X9W1</t>
  </si>
  <si>
    <t>EQ0000000001840433</t>
  </si>
  <si>
    <t>Fortuna Silver Mines Inc</t>
  </si>
  <si>
    <t>Silver</t>
  </si>
  <si>
    <t>FRESLN 5 ½ 11/13/23</t>
  </si>
  <si>
    <t>FRESLN</t>
  </si>
  <si>
    <t>USG371E2AA61</t>
  </si>
  <si>
    <t>BBG005KC54X9</t>
  </si>
  <si>
    <t>BGFB214</t>
  </si>
  <si>
    <t>COEJ9291307</t>
  </si>
  <si>
    <t>Fresnillo PLC</t>
  </si>
  <si>
    <t>FRESNILLO PLC</t>
  </si>
  <si>
    <t>Precious Metals &amp; Minerals</t>
  </si>
  <si>
    <t>DONDE</t>
  </si>
  <si>
    <t>91_DONDE_17</t>
  </si>
  <si>
    <t>MX91DO0A0005</t>
  </si>
  <si>
    <t>BBG00JF024W5</t>
  </si>
  <si>
    <t>COAQ3018175</t>
  </si>
  <si>
    <t>Fundacion Donde</t>
  </si>
  <si>
    <t>FUNDACION DONDE</t>
  </si>
  <si>
    <t>Instituto de Asistencia Privada Fundacion Rafael Donde</t>
  </si>
  <si>
    <t>LABB MM</t>
  </si>
  <si>
    <t>LABB</t>
  </si>
  <si>
    <t>MX01LA010006</t>
  </si>
  <si>
    <t>BBG000G12MW3</t>
  </si>
  <si>
    <t>B3B1C73</t>
  </si>
  <si>
    <t>EQ0000000022602330</t>
  </si>
  <si>
    <t>Genomma Lab SAB de CV</t>
  </si>
  <si>
    <t>Genomma Lab Internacional SAB</t>
  </si>
  <si>
    <t>Genomma Lab Internacional SAB de CV</t>
  </si>
  <si>
    <t>LABBMM Float 03/19/21</t>
  </si>
  <si>
    <t>LABBMM</t>
  </si>
  <si>
    <t>MX91LA010031</t>
  </si>
  <si>
    <t>BBG00KFWPYT5</t>
  </si>
  <si>
    <t>COAR9119397</t>
  </si>
  <si>
    <t>GENOMMA LAB INTER</t>
  </si>
  <si>
    <t>91_LAB_13</t>
  </si>
  <si>
    <t>MX91LA010007</t>
  </si>
  <si>
    <t>BBG004T7QD70</t>
  </si>
  <si>
    <t>BD04KW4</t>
  </si>
  <si>
    <t>COEJ7486487</t>
  </si>
  <si>
    <t>91_LAB_13-2</t>
  </si>
  <si>
    <t>MX91LA010015</t>
  </si>
  <si>
    <t>BBG005CX1YW1</t>
  </si>
  <si>
    <t>BFN8PT9</t>
  </si>
  <si>
    <t>COEJ8691283</t>
  </si>
  <si>
    <t>91_LAB_14</t>
  </si>
  <si>
    <t>MX91LA010023</t>
  </si>
  <si>
    <t>BBG007N2JYS9</t>
  </si>
  <si>
    <t>BYWS463</t>
  </si>
  <si>
    <t>COEK6312657</t>
  </si>
  <si>
    <t>GENTERA* MM</t>
  </si>
  <si>
    <t>GENTERA*</t>
  </si>
  <si>
    <t>MX01GE0E0004</t>
  </si>
  <si>
    <t>BBG00194M1T1</t>
  </si>
  <si>
    <t>BHWQZW1</t>
  </si>
  <si>
    <t>EQ0000000016789975</t>
  </si>
  <si>
    <t>Gentera SAB de CV</t>
  </si>
  <si>
    <t>GMFIN Float 03/27/20</t>
  </si>
  <si>
    <t>GMFIN</t>
  </si>
  <si>
    <t>91_GMFIN_18</t>
  </si>
  <si>
    <t>MX91GM130014</t>
  </si>
  <si>
    <t>BBG00M7TJMW6</t>
  </si>
  <si>
    <t>AU9778906</t>
  </si>
  <si>
    <t>COAU9778906</t>
  </si>
  <si>
    <t>GM Financial de Mexico SA de CV SOFOM ER</t>
  </si>
  <si>
    <t>GM FINANCIAL DE MEXICO</t>
  </si>
  <si>
    <t>GMXT* MM</t>
  </si>
  <si>
    <t>GMXT*</t>
  </si>
  <si>
    <t>MX01GM1Z0019</t>
  </si>
  <si>
    <t>BBG00H4FWBC1</t>
  </si>
  <si>
    <t>BFLXFS5</t>
  </si>
  <si>
    <t>EQ0000000058050500</t>
  </si>
  <si>
    <t>GMexico Transportes</t>
  </si>
  <si>
    <t>GMexico Transportes SAB de CV</t>
  </si>
  <si>
    <t>GRUMAB MM</t>
  </si>
  <si>
    <t>GRUMAB</t>
  </si>
  <si>
    <t>MXP4948K1056</t>
  </si>
  <si>
    <t>BBG000LXPKV7</t>
  </si>
  <si>
    <t>EQ0000000001450383</t>
  </si>
  <si>
    <t>Gruma SAB de CV</t>
  </si>
  <si>
    <t>GRUMAB 4 ⅞ 12/01/24</t>
  </si>
  <si>
    <t>USP4948KAD74</t>
  </si>
  <si>
    <t>BBG007KJRDR3</t>
  </si>
  <si>
    <t>BSRQV70</t>
  </si>
  <si>
    <t>COEK6195052</t>
  </si>
  <si>
    <t>GRUMA SAB DE CV</t>
  </si>
  <si>
    <t>AEROMEX* MM</t>
  </si>
  <si>
    <t>AEROMEX*</t>
  </si>
  <si>
    <t>MX01AE010005</t>
  </si>
  <si>
    <t>BBG001M14BF5</t>
  </si>
  <si>
    <t>B3WBBZ3</t>
  </si>
  <si>
    <t>EQ0000000019858951</t>
  </si>
  <si>
    <t>Grupo Aeromexico SAB de CV</t>
  </si>
  <si>
    <t>93_AEROMEX_00217</t>
  </si>
  <si>
    <t>MX93AE010012</t>
  </si>
  <si>
    <t>93_AEROMEX_00218</t>
  </si>
  <si>
    <t>MX93AE010079</t>
  </si>
  <si>
    <t>93_AEROMEX_00417</t>
  </si>
  <si>
    <t>MX93AE010038</t>
  </si>
  <si>
    <t>AERMX Float 09/23/22</t>
  </si>
  <si>
    <t>AERMX</t>
  </si>
  <si>
    <t>MX91AE030020</t>
  </si>
  <si>
    <t>BBG00HPZ20R5</t>
  </si>
  <si>
    <t>COAP1642242</t>
  </si>
  <si>
    <t>AEROMEXICO DEUTSCHE</t>
  </si>
  <si>
    <t>Aeromexico SA / Deutsche Bank Mexico</t>
  </si>
  <si>
    <t>91_AERMXCB_13</t>
  </si>
  <si>
    <t>MX91AE030004</t>
  </si>
  <si>
    <t>BBG005P8Y1X7</t>
  </si>
  <si>
    <t>BH6Y3T4</t>
  </si>
  <si>
    <t>COEJ9827241</t>
  </si>
  <si>
    <t>91_AERMXCB_15</t>
  </si>
  <si>
    <t>MX91AE030012</t>
  </si>
  <si>
    <t>BBG00B02WMP9</t>
  </si>
  <si>
    <t>BYQCRF1</t>
  </si>
  <si>
    <t>COUV8666140</t>
  </si>
  <si>
    <t>OMAB MM</t>
  </si>
  <si>
    <t>OMAB</t>
  </si>
  <si>
    <t>MX01OM000018</t>
  </si>
  <si>
    <t>BBG000LHL0S4</t>
  </si>
  <si>
    <t>B1KFX13</t>
  </si>
  <si>
    <t>EQ0000000007598089</t>
  </si>
  <si>
    <t>Grupo Aeroportuario del Centro</t>
  </si>
  <si>
    <t>Grupo Aeroportuario del Centro Norte SAB de CV</t>
  </si>
  <si>
    <t>OMAB US</t>
  </si>
  <si>
    <t>US4005011022</t>
  </si>
  <si>
    <t>BBG000QCR193</t>
  </si>
  <si>
    <t>B1JB4F3</t>
  </si>
  <si>
    <t>EQ0000000002985938</t>
  </si>
  <si>
    <t>GAPB MM</t>
  </si>
  <si>
    <t>GAPB</t>
  </si>
  <si>
    <t>MX01GA000004</t>
  </si>
  <si>
    <t>BBG000BLDJ77</t>
  </si>
  <si>
    <t>B0ZV104</t>
  </si>
  <si>
    <t>EQ0000000002687670</t>
  </si>
  <si>
    <t>Grupo Aeroportuario del Pacifi</t>
  </si>
  <si>
    <t>Grupo Aeroportuario del Pacifico SAB de CV</t>
  </si>
  <si>
    <t>GAPBMM</t>
  </si>
  <si>
    <t>91_GAP_19</t>
  </si>
  <si>
    <t>MX91GA000054</t>
  </si>
  <si>
    <t>BBG00NQJJC39</t>
  </si>
  <si>
    <t>COAX9043115</t>
  </si>
  <si>
    <t>GRUPO AEROPORTUARIO DEL-</t>
  </si>
  <si>
    <t>ASR US</t>
  </si>
  <si>
    <t>ASR</t>
  </si>
  <si>
    <t>US40051E2028</t>
  </si>
  <si>
    <t>BBG000B9XWX4</t>
  </si>
  <si>
    <t>EQ0141462800009000</t>
  </si>
  <si>
    <t>Grupo Aeroportuario del Surest</t>
  </si>
  <si>
    <t>Grupo Aeroportuario del Sureste SAB de CV</t>
  </si>
  <si>
    <t>ASURB MM</t>
  </si>
  <si>
    <t>ASURB</t>
  </si>
  <si>
    <t>MXP001661018</t>
  </si>
  <si>
    <t>BBG000C98XZ7</t>
  </si>
  <si>
    <t>EQ0141462800001001</t>
  </si>
  <si>
    <t>GAXO</t>
  </si>
  <si>
    <t>91_AXO_14</t>
  </si>
  <si>
    <t>MX91AX080006</t>
  </si>
  <si>
    <t>BBG007R71K49</t>
  </si>
  <si>
    <t>BZ0C5B6</t>
  </si>
  <si>
    <t>COEK6681390</t>
  </si>
  <si>
    <t>Grupo Axo SAPI de CV</t>
  </si>
  <si>
    <t>GRUPO GAXO SA DE CV</t>
  </si>
  <si>
    <t>91_AXO_16</t>
  </si>
  <si>
    <t>MX91AX080014</t>
  </si>
  <si>
    <t>BBG00CFXJK09</t>
  </si>
  <si>
    <t>COJK4356941</t>
  </si>
  <si>
    <t>91_AXO_16-2</t>
  </si>
  <si>
    <t>MX91AX080022</t>
  </si>
  <si>
    <t>BBG00CFXXC83</t>
  </si>
  <si>
    <t>COJK4412439</t>
  </si>
  <si>
    <t>91_AXO_17</t>
  </si>
  <si>
    <t>MX91AX080030</t>
  </si>
  <si>
    <t>BBG00G02YQY7</t>
  </si>
  <si>
    <t>COAM5807012</t>
  </si>
  <si>
    <t>91_AXO_18</t>
  </si>
  <si>
    <t>MX91AX080048</t>
  </si>
  <si>
    <t>BBG00K9NLVN8</t>
  </si>
  <si>
    <t>COAR7253651</t>
  </si>
  <si>
    <t>BIMBOA MM</t>
  </si>
  <si>
    <t>BIMBOA</t>
  </si>
  <si>
    <t>MXP495211262</t>
  </si>
  <si>
    <t>BBG000BQC719</t>
  </si>
  <si>
    <t>EQ0000000000098787</t>
  </si>
  <si>
    <t>Grupo Bimbo SAB de CV</t>
  </si>
  <si>
    <t>BIMBOA 3 ⅞ 06/27/24</t>
  </si>
  <si>
    <t>USP4949BAJ37</t>
  </si>
  <si>
    <t>BBG006Q52FQ2</t>
  </si>
  <si>
    <t>BNLPV01</t>
  </si>
  <si>
    <t>COEK3530053</t>
  </si>
  <si>
    <t>GRUPO BIMBO SAB DE CV</t>
  </si>
  <si>
    <t>BIMBOA 4 ½ 01/25/22</t>
  </si>
  <si>
    <t>USP4949BAH70</t>
  </si>
  <si>
    <t>BBG002DWVVF1</t>
  </si>
  <si>
    <t>B7N2P73</t>
  </si>
  <si>
    <t>COEI9925369</t>
  </si>
  <si>
    <t>BIMBOA 4 ⅞ 06/27/44</t>
  </si>
  <si>
    <t>USP4949BAK00</t>
  </si>
  <si>
    <t>BBG006Q526M6</t>
  </si>
  <si>
    <t>BNLPV12</t>
  </si>
  <si>
    <t>COEK3529998</t>
  </si>
  <si>
    <t>BIMBOA 4 ⅞ 06/30/20</t>
  </si>
  <si>
    <t>USP4949BAG97</t>
  </si>
  <si>
    <t>BBG0000GH1B0</t>
  </si>
  <si>
    <t>B3Y2ZX0</t>
  </si>
  <si>
    <t>COEI3062946</t>
  </si>
  <si>
    <t>BIMBOA 4.7 11/10/47</t>
  </si>
  <si>
    <t>USP4R52QAC92</t>
  </si>
  <si>
    <t>BBG00J5HNPQ6</t>
  </si>
  <si>
    <t>BF4ZDY0</t>
  </si>
  <si>
    <t>COAP9130596</t>
  </si>
  <si>
    <t>BIMBOA 5.95 PERP</t>
  </si>
  <si>
    <t>USP4949BAN49</t>
  </si>
  <si>
    <t>BBG00KL6NYK6</t>
  </si>
  <si>
    <t>BFX2LW6</t>
  </si>
  <si>
    <t>COAS2131793</t>
  </si>
  <si>
    <t>BIMBOA 7.56 09/02/26</t>
  </si>
  <si>
    <t>MX91BI0Y0086</t>
  </si>
  <si>
    <t>BBG00DSQ3HM8</t>
  </si>
  <si>
    <t>COQZ5568485</t>
  </si>
  <si>
    <t>GCARSOA1 MM</t>
  </si>
  <si>
    <t>GCARSOA1</t>
  </si>
  <si>
    <t>MXP461181085</t>
  </si>
  <si>
    <t>BBG000BQXS47</t>
  </si>
  <si>
    <t>EQ0000000000081514</t>
  </si>
  <si>
    <t>Grupo Carso SAB de CV</t>
  </si>
  <si>
    <t>GCC* MM</t>
  </si>
  <si>
    <t>GCC*</t>
  </si>
  <si>
    <t>MX01GC2M0006</t>
  </si>
  <si>
    <t>BBG000BVK6S2</t>
  </si>
  <si>
    <t>EQ0000000000271433</t>
  </si>
  <si>
    <t>Grupo Cementos de Chihuahua SA</t>
  </si>
  <si>
    <t>Grupo Cementos de Chihuahua SAB de CV</t>
  </si>
  <si>
    <t>GCCAMM 5 ¼ 06/23/24</t>
  </si>
  <si>
    <t>GCCAMM</t>
  </si>
  <si>
    <t>US40053DAB91</t>
  </si>
  <si>
    <t>BBG00H0FK5Z6</t>
  </si>
  <si>
    <t>BF3FNK7</t>
  </si>
  <si>
    <t>COAO0492162</t>
  </si>
  <si>
    <t>GRUPO CEMENTOS CHIHUAHUA</t>
  </si>
  <si>
    <t>USP4954UAB00</t>
  </si>
  <si>
    <t>BBG00H0FKPX4</t>
  </si>
  <si>
    <t>BF4TXV9</t>
  </si>
  <si>
    <t>COAO0492584</t>
  </si>
  <si>
    <t>GCCAMM 8 ⅛ 02/08/20</t>
  </si>
  <si>
    <t>USP4954UAA27</t>
  </si>
  <si>
    <t>BBG0043GCM37</t>
  </si>
  <si>
    <t>B9HMBM0</t>
  </si>
  <si>
    <t>COEJ5417021</t>
  </si>
  <si>
    <t>CHDRAUIB MM</t>
  </si>
  <si>
    <t>CHDRAUIB</t>
  </si>
  <si>
    <t>MX01CH170002</t>
  </si>
  <si>
    <t>BBG000C8D6V6</t>
  </si>
  <si>
    <t>B457NQ0</t>
  </si>
  <si>
    <t>EQ0000000028012526</t>
  </si>
  <si>
    <t>Grupo Comercial Chedraui SA de</t>
  </si>
  <si>
    <t>Grupo Comercial Chedraui SA de CV</t>
  </si>
  <si>
    <t>ELEKTRA* MM</t>
  </si>
  <si>
    <t>ELEKTRA*</t>
  </si>
  <si>
    <t>MX01EL000003</t>
  </si>
  <si>
    <t>BBG000M3PGJ5</t>
  </si>
  <si>
    <t>EQ0000000000334376</t>
  </si>
  <si>
    <t>Grupo Elektra SAB DE CV</t>
  </si>
  <si>
    <t>GFAMSAA MM</t>
  </si>
  <si>
    <t>GFAMSAA</t>
  </si>
  <si>
    <t>MX01GF010008</t>
  </si>
  <si>
    <t>BBG000DJ8WM0</t>
  </si>
  <si>
    <t>B15F749</t>
  </si>
  <si>
    <t>EQ0000000002654343</t>
  </si>
  <si>
    <t>Grupo Famsa SAB de CV</t>
  </si>
  <si>
    <t>FAMSA 7 ¼ 06/01/20</t>
  </si>
  <si>
    <t>FAMSA</t>
  </si>
  <si>
    <t>USP7700WCG35</t>
  </si>
  <si>
    <t>BBG004MB4WP0</t>
  </si>
  <si>
    <t>BB36584</t>
  </si>
  <si>
    <t>COEJ6933901</t>
  </si>
  <si>
    <t>GRUPO FAMSA SA DE CV</t>
  </si>
  <si>
    <t>GFNORTEO MM</t>
  </si>
  <si>
    <t>GFNORTEO</t>
  </si>
  <si>
    <t>MXP370711014</t>
  </si>
  <si>
    <t>BBG000LXL7P7</t>
  </si>
  <si>
    <t>EQ0000000000083124</t>
  </si>
  <si>
    <t>Grupo Financiero Banorte SAB d</t>
  </si>
  <si>
    <t>Grupo Financiero Banorte SAB de CV</t>
  </si>
  <si>
    <t>BANORT 5 ¾ 10/04/31</t>
  </si>
  <si>
    <t>BANORT</t>
  </si>
  <si>
    <t>USP14008AC36</t>
  </si>
  <si>
    <t>BBG00DY3L673</t>
  </si>
  <si>
    <t>BDGL5Y6</t>
  </si>
  <si>
    <t>COQZ7450724</t>
  </si>
  <si>
    <t>BANCO MERCANTIL DE NORTE</t>
  </si>
  <si>
    <t>Banco Mercantil del Norte SA/Grand Cayman</t>
  </si>
  <si>
    <t>BANORT 6 ⅞ PERP</t>
  </si>
  <si>
    <t>USP14008AD19</t>
  </si>
  <si>
    <t>BBG00H1TMFM5</t>
  </si>
  <si>
    <t>BF2BL57</t>
  </si>
  <si>
    <t>COAO1638979</t>
  </si>
  <si>
    <t>BANORT 7 ½ PERP</t>
  </si>
  <si>
    <t>USP1400MAB48</t>
  </si>
  <si>
    <t>BBG00PH23TP7</t>
  </si>
  <si>
    <t>BK5SMQ8</t>
  </si>
  <si>
    <t>COAZ2756130</t>
  </si>
  <si>
    <t>BANORT 7 ⅝ PERP</t>
  </si>
  <si>
    <t>USP14008AE91</t>
  </si>
  <si>
    <t>BBG00H1TNF35</t>
  </si>
  <si>
    <t>BF2BL02</t>
  </si>
  <si>
    <t>COAO1639530</t>
  </si>
  <si>
    <t>GFINBURO MM</t>
  </si>
  <si>
    <t>GFINBURO</t>
  </si>
  <si>
    <t>MXP370641013</t>
  </si>
  <si>
    <t>BBG000LXS084</t>
  </si>
  <si>
    <t>EQ0000000000083078</t>
  </si>
  <si>
    <t>Grupo Financiero Inbursa SAB d</t>
  </si>
  <si>
    <t>Grupo Financiero Inbursa SAB de CV</t>
  </si>
  <si>
    <t>BINBUR 4 ⅛ 06/06/24</t>
  </si>
  <si>
    <t>BINBUR</t>
  </si>
  <si>
    <t>USP13296AL53</t>
  </si>
  <si>
    <t>BBG006KZMWW6</t>
  </si>
  <si>
    <t>BN5S0F4</t>
  </si>
  <si>
    <t>COEK3063865</t>
  </si>
  <si>
    <t>BANCO INBURSA</t>
  </si>
  <si>
    <t>Banco Inbursa SA Institucion De Banca Multiple Grupo Financiero Inbursa</t>
  </si>
  <si>
    <t>BINBUR 4 ⅜ 04/11/27</t>
  </si>
  <si>
    <t>USP13296AM37</t>
  </si>
  <si>
    <t>BBG00GF613L3</t>
  </si>
  <si>
    <t>BYPGBR4</t>
  </si>
  <si>
    <t>COAN1804938</t>
  </si>
  <si>
    <t>GFINTERO MM</t>
  </si>
  <si>
    <t>GFINTERO</t>
  </si>
  <si>
    <t>MXP370661011</t>
  </si>
  <si>
    <t>BBG000LXQTP4</t>
  </si>
  <si>
    <t>2421610</t>
  </si>
  <si>
    <t>EQ0015812000002000</t>
  </si>
  <si>
    <t>Grupo Financiero Interacciones</t>
  </si>
  <si>
    <t>Grupo Financiero Interacciones SA de CV</t>
  </si>
  <si>
    <t>Regional Banks</t>
  </si>
  <si>
    <t>93_FINBE_00118</t>
  </si>
  <si>
    <t>MX93FI1P0034</t>
  </si>
  <si>
    <t>Grupo Financiero Mifel</t>
  </si>
  <si>
    <t>93_FINBE_00217</t>
  </si>
  <si>
    <t>MX93FI1P0018</t>
  </si>
  <si>
    <t>BSMX US</t>
  </si>
  <si>
    <t>BSMX</t>
  </si>
  <si>
    <t>US05969B1035</t>
  </si>
  <si>
    <t>BBG00JSKYMY0</t>
  </si>
  <si>
    <t>BD49WQ3</t>
  </si>
  <si>
    <t>EQ0000000062256144</t>
  </si>
  <si>
    <t>Grupo Financiero Santander Mex</t>
  </si>
  <si>
    <t>Banco Santander Mexico SA Inst</t>
  </si>
  <si>
    <t>BSMXB MM</t>
  </si>
  <si>
    <t>MX41BS060005</t>
  </si>
  <si>
    <t>BBG000VDWQL0</t>
  </si>
  <si>
    <t>BF1FXN2</t>
  </si>
  <si>
    <t>EQ0000000068288420</t>
  </si>
  <si>
    <t>SANMEXB MM</t>
  </si>
  <si>
    <t>GFRBF</t>
  </si>
  <si>
    <t>MXP690491412</t>
  </si>
  <si>
    <t>BBG000MZFKS6</t>
  </si>
  <si>
    <t>EQ0015812100009300</t>
  </si>
  <si>
    <t>Grupo Financiero Santander Mexico SAB de CV</t>
  </si>
  <si>
    <t>BSMXB 4 ⅛ 11/09/22</t>
  </si>
  <si>
    <t>USP1507SAC19</t>
  </si>
  <si>
    <t>BBG003M5XT25</t>
  </si>
  <si>
    <t>B80LQK0</t>
  </si>
  <si>
    <t>COEJ4351569</t>
  </si>
  <si>
    <t>US05969BAA17</t>
  </si>
  <si>
    <t>BBG003LXWX54</t>
  </si>
  <si>
    <t>B7VZFC9</t>
  </si>
  <si>
    <t>COEJ4289520</t>
  </si>
  <si>
    <t>BSMXB 5.95 10/01/28</t>
  </si>
  <si>
    <t>USP1507SAG23</t>
  </si>
  <si>
    <t>BBG00M15XFS8</t>
  </si>
  <si>
    <t>BGRFXM2</t>
  </si>
  <si>
    <t>COAU6232683</t>
  </si>
  <si>
    <t>GICSAB MM</t>
  </si>
  <si>
    <t>GICSAB</t>
  </si>
  <si>
    <t>MX01GI020004</t>
  </si>
  <si>
    <t>BBG006R9K1C9</t>
  </si>
  <si>
    <t>BYYTST5</t>
  </si>
  <si>
    <t>EQ0000000036188368</t>
  </si>
  <si>
    <t>Grupo GICSA SA de CV</t>
  </si>
  <si>
    <t>Grupo GICSA SAB de CV</t>
  </si>
  <si>
    <t>GGICS</t>
  </si>
  <si>
    <t>91_GICSA_15-2</t>
  </si>
  <si>
    <t>MX91GI020013</t>
  </si>
  <si>
    <t>BBG00BMG8H90</t>
  </si>
  <si>
    <t>BZ5ZW31</t>
  </si>
  <si>
    <t>COJV2473520</t>
  </si>
  <si>
    <t>GRUPO GICSA</t>
  </si>
  <si>
    <t>91_GICSA_17</t>
  </si>
  <si>
    <t>MX91GI020039</t>
  </si>
  <si>
    <t>BBG00J058YF7</t>
  </si>
  <si>
    <t>COAP6698223</t>
  </si>
  <si>
    <t>HERDEZ* MM</t>
  </si>
  <si>
    <t>HERDEZ*</t>
  </si>
  <si>
    <t>MX01HE010008</t>
  </si>
  <si>
    <t>BBG000BRYFB4</t>
  </si>
  <si>
    <t>EQ0000000000260109</t>
  </si>
  <si>
    <t>Grupo Herdez SAB de CV</t>
  </si>
  <si>
    <t>HERPLA Float 05/26/22</t>
  </si>
  <si>
    <t>HERPLA</t>
  </si>
  <si>
    <t>MX91HE010058</t>
  </si>
  <si>
    <t>BBG00GTVCYV2</t>
  </si>
  <si>
    <t>COAN7887630</t>
  </si>
  <si>
    <t>HERDEZ S.A.</t>
  </si>
  <si>
    <t>91_HERDEZ_13</t>
  </si>
  <si>
    <t>MX91HE010025</t>
  </si>
  <si>
    <t>BBG005M8M216</t>
  </si>
  <si>
    <t>BYTSJS3</t>
  </si>
  <si>
    <t>COEJ9490263</t>
  </si>
  <si>
    <t>91_HERDEZ_17</t>
  </si>
  <si>
    <t>MX91HE010066</t>
  </si>
  <si>
    <t>BBG00GTVCXR9</t>
  </si>
  <si>
    <t>COAN7887622</t>
  </si>
  <si>
    <t>IDESA 7 ⅞ 12/18/20</t>
  </si>
  <si>
    <t>IDESA</t>
  </si>
  <si>
    <t>USP4954WAA82</t>
  </si>
  <si>
    <t>BBG005PFYH75</t>
  </si>
  <si>
    <t>BH7XML5</t>
  </si>
  <si>
    <t>COEJ9870423</t>
  </si>
  <si>
    <t>Grupo Idesa SA de CV</t>
  </si>
  <si>
    <t>GRUPO IDESA SA DE CV</t>
  </si>
  <si>
    <t>GISSA 9.64 10/07/27</t>
  </si>
  <si>
    <t>GISSA</t>
  </si>
  <si>
    <t>MX91GI000031</t>
  </si>
  <si>
    <t>BBG00J2K28B9</t>
  </si>
  <si>
    <t>COAP7402856</t>
  </si>
  <si>
    <t>Grupo Industrial Saltillo SAB</t>
  </si>
  <si>
    <t>GRUPO INDUSTRIAL SALTILL</t>
  </si>
  <si>
    <t>Grupo Industrial Saltillo SAB de CV</t>
  </si>
  <si>
    <t>GISSA Float 10/15/20</t>
  </si>
  <si>
    <t>MX91GI000049</t>
  </si>
  <si>
    <t>BBG00J2K86Z1</t>
  </si>
  <si>
    <t>COAP7414554</t>
  </si>
  <si>
    <t>KLTXMX 8 ⅞ 04/11/22</t>
  </si>
  <si>
    <t>KLTXMX</t>
  </si>
  <si>
    <t>USP4953VAJ28</t>
  </si>
  <si>
    <t>BBG00GF829R9</t>
  </si>
  <si>
    <t>BYWW6G9</t>
  </si>
  <si>
    <t>COAN1912822</t>
  </si>
  <si>
    <t>Grupo Kaltex SA de CV</t>
  </si>
  <si>
    <t>GRUPO KALTEX SA DE CV</t>
  </si>
  <si>
    <t>KUOB MM</t>
  </si>
  <si>
    <t>KUOB</t>
  </si>
  <si>
    <t>MX01KU000012</t>
  </si>
  <si>
    <t>BBG000C0Q3G3</t>
  </si>
  <si>
    <t>B0SL8F5</t>
  </si>
  <si>
    <t>EQ0000000000531514</t>
  </si>
  <si>
    <t>Grupo KUO SAB De CV</t>
  </si>
  <si>
    <t>KUOBMM 5 ¾ 07/07/27</t>
  </si>
  <si>
    <t>KUOBMM</t>
  </si>
  <si>
    <t>USP4954BAF33</t>
  </si>
  <si>
    <t>BBG00H0JVHX2</t>
  </si>
  <si>
    <t>BF2BL79</t>
  </si>
  <si>
    <t>COAO0647039</t>
  </si>
  <si>
    <t>GRUPO KUO SAB DE CV</t>
  </si>
  <si>
    <t>KUOBMM 6 ¼ 12/04/22</t>
  </si>
  <si>
    <t>USP4954BAE67</t>
  </si>
  <si>
    <t>BBG003P55HT0</t>
  </si>
  <si>
    <t>B92SXN8</t>
  </si>
  <si>
    <t>COEJ4651026</t>
  </si>
  <si>
    <t>91_KUO_12</t>
  </si>
  <si>
    <t>MX91KU000047</t>
  </si>
  <si>
    <t>BBG00358Y280</t>
  </si>
  <si>
    <t>COEJ2548661</t>
  </si>
  <si>
    <t>LALAB MM</t>
  </si>
  <si>
    <t>LALAB</t>
  </si>
  <si>
    <t>MX01LA040003</t>
  </si>
  <si>
    <t>BBG000C0H2Z4</t>
  </si>
  <si>
    <t>BFNXZM7</t>
  </si>
  <si>
    <t>EQ0000000037658988</t>
  </si>
  <si>
    <t>Grupo Lala SAB de CV</t>
  </si>
  <si>
    <t>LALAMX 9.17 02/28/28</t>
  </si>
  <si>
    <t>LALAMX</t>
  </si>
  <si>
    <t>MX91LA040004</t>
  </si>
  <si>
    <t>BBG00K9NNS71</t>
  </si>
  <si>
    <t>COAR7265358</t>
  </si>
  <si>
    <t>GRUPO LALA SAB DE CV</t>
  </si>
  <si>
    <t>LALAMX Float 03/06/23</t>
  </si>
  <si>
    <t>MX91LA040012</t>
  </si>
  <si>
    <t>BBG00K9NQ319</t>
  </si>
  <si>
    <t>COAR7273378</t>
  </si>
  <si>
    <t>LALAMX Float 04/13/21</t>
  </si>
  <si>
    <t>MX91LA040020</t>
  </si>
  <si>
    <t>BBG00KN5JKH5</t>
  </si>
  <si>
    <t>COAS2712196</t>
  </si>
  <si>
    <t>93_GFMEGA_00116</t>
  </si>
  <si>
    <t>MX93GF100097</t>
  </si>
  <si>
    <t>Grupo Mega</t>
  </si>
  <si>
    <t>93_GFMEGA_00117</t>
  </si>
  <si>
    <t>MX93GF1000E4</t>
  </si>
  <si>
    <t>93_GFMEGA_00118</t>
  </si>
  <si>
    <t>MX93GF1000I5</t>
  </si>
  <si>
    <t>93_GFMEGA_00119</t>
  </si>
  <si>
    <t>MX93GF1000M7</t>
  </si>
  <si>
    <t>93_GFMEGA_00216</t>
  </si>
  <si>
    <t>MX93GF1000A2</t>
  </si>
  <si>
    <t>93_GFMEGA_00217</t>
  </si>
  <si>
    <t>MX93GF1000F1</t>
  </si>
  <si>
    <t>93_GFMEGA_00219</t>
  </si>
  <si>
    <t>MX93GF1000N5</t>
  </si>
  <si>
    <t>93_GFMEGA_00317</t>
  </si>
  <si>
    <t>MX93GF1000G9</t>
  </si>
  <si>
    <t>93_GFMEGA_00318</t>
  </si>
  <si>
    <t>MX93GF1000K1</t>
  </si>
  <si>
    <t>93_GFMEGA_00319</t>
  </si>
  <si>
    <t>MX93GF1000O3</t>
  </si>
  <si>
    <t>93_GFMEGA_00515</t>
  </si>
  <si>
    <t>MX93GF100089</t>
  </si>
  <si>
    <t>GMEXICOB MM</t>
  </si>
  <si>
    <t>GMEXICOB</t>
  </si>
  <si>
    <t>MXP370841019</t>
  </si>
  <si>
    <t>BBG000BQC9K4</t>
  </si>
  <si>
    <t>EQ0011756700003001</t>
  </si>
  <si>
    <t>Grupo Mexico SAB de CV</t>
  </si>
  <si>
    <t>GPMCF US</t>
  </si>
  <si>
    <t>GPMCF</t>
  </si>
  <si>
    <t>MXP4833F1044</t>
  </si>
  <si>
    <t>BBG000MLZV47</t>
  </si>
  <si>
    <t>B01DJ55</t>
  </si>
  <si>
    <t>EQ0000000000081622</t>
  </si>
  <si>
    <t>Grupo Modelo SAB de CV</t>
  </si>
  <si>
    <t>EDUCA18 MM</t>
  </si>
  <si>
    <t>EDUCA18</t>
  </si>
  <si>
    <t>MXCFED090004</t>
  </si>
  <si>
    <t>BBG00K6RV3Q0</t>
  </si>
  <si>
    <t>BD57534</t>
  </si>
  <si>
    <t>EQ0000000063183340</t>
  </si>
  <si>
    <t>Grupo Nagoin SA de CV</t>
  </si>
  <si>
    <t>Specialized REITs</t>
  </si>
  <si>
    <t>POSADA 7 ⅞ 06/30/22</t>
  </si>
  <si>
    <t>POSADA</t>
  </si>
  <si>
    <t>USP4983GAQ30</t>
  </si>
  <si>
    <t>BBG009HTG233</t>
  </si>
  <si>
    <t>BYY01J9</t>
  </si>
  <si>
    <t>COAF1220132</t>
  </si>
  <si>
    <t>Grupo Posadas SAB de CV</t>
  </si>
  <si>
    <t>GRUPO POSADAS SAB CV</t>
  </si>
  <si>
    <t>POSADA 7 ⅞ 11/30/17</t>
  </si>
  <si>
    <t>USP4983GAM26</t>
  </si>
  <si>
    <t>BBG003NWH7N8</t>
  </si>
  <si>
    <t>B8GN8F9</t>
  </si>
  <si>
    <t>COEJ4595637</t>
  </si>
  <si>
    <t>RCENT</t>
  </si>
  <si>
    <t>91_RCENTRO_14</t>
  </si>
  <si>
    <t>MX91RC000000</t>
  </si>
  <si>
    <t>BBG007KCZ0G9</t>
  </si>
  <si>
    <t>BSPKC93</t>
  </si>
  <si>
    <t>COEK6156674</t>
  </si>
  <si>
    <t>Grupo Radio Centro SAB de CV</t>
  </si>
  <si>
    <t>GRUPO RADIO CENTRO SAB D</t>
  </si>
  <si>
    <t>91_RCENTRO_16</t>
  </si>
  <si>
    <t>MX91RC000018</t>
  </si>
  <si>
    <t>BBG00FN1ZJM4</t>
  </si>
  <si>
    <t>COAL9138614</t>
  </si>
  <si>
    <t>91_RCENTRO_17</t>
  </si>
  <si>
    <t>MX91RC000026</t>
  </si>
  <si>
    <t>BBG00GQQTJV1</t>
  </si>
  <si>
    <t>COAN6862287</t>
  </si>
  <si>
    <t>AGUA* MM</t>
  </si>
  <si>
    <t>AGUA*</t>
  </si>
  <si>
    <t>MX01AG050009</t>
  </si>
  <si>
    <t>BBG004PW8Y46</t>
  </si>
  <si>
    <t>BTF8HD3</t>
  </si>
  <si>
    <t>EQ0000000030602249</t>
  </si>
  <si>
    <t>Grupo Rotoplas SAB de CV</t>
  </si>
  <si>
    <t>Waste &amp; Environ Svcs &amp; Equip</t>
  </si>
  <si>
    <t>Pollution Control Equipment</t>
  </si>
  <si>
    <t>ROTOP 8.65 06/16/27</t>
  </si>
  <si>
    <t>ROTOP</t>
  </si>
  <si>
    <t>MX91AG050018</t>
  </si>
  <si>
    <t>BBG00H2F8GK0</t>
  </si>
  <si>
    <t>BFZ9CY4</t>
  </si>
  <si>
    <t>COAO1805438</t>
  </si>
  <si>
    <t>GRUPO ROTOPLAS</t>
  </si>
  <si>
    <t>Waste &amp; Environment Services &amp; Equipment</t>
  </si>
  <si>
    <t>ROTOP Float 06/24/20</t>
  </si>
  <si>
    <t>MX91AG050000</t>
  </si>
  <si>
    <t>BBG00H1TSC91</t>
  </si>
  <si>
    <t>BGV1WJ6</t>
  </si>
  <si>
    <t>COAO1643516</t>
  </si>
  <si>
    <t>GSANBOB1 MM</t>
  </si>
  <si>
    <t>GSANBOB1</t>
  </si>
  <si>
    <t>MX01GS000004</t>
  </si>
  <si>
    <t>BBG003Y95PM1</t>
  </si>
  <si>
    <t>B8RKX54</t>
  </si>
  <si>
    <t>EQ0000000029032914</t>
  </si>
  <si>
    <t>Grupo Sanborns SAB de CV</t>
  </si>
  <si>
    <t>SIMECB MM</t>
  </si>
  <si>
    <t>SIMECB</t>
  </si>
  <si>
    <t>MXP4984U1083</t>
  </si>
  <si>
    <t>BBG000BQCKF5</t>
  </si>
  <si>
    <t>EQ0000000001196078</t>
  </si>
  <si>
    <t>Grupo Simec SAB de CV</t>
  </si>
  <si>
    <t>SPORTS MM</t>
  </si>
  <si>
    <t>SPORTS</t>
  </si>
  <si>
    <t>MX01SP020001</t>
  </si>
  <si>
    <t>BBG00162TLF2</t>
  </si>
  <si>
    <t>B4Y4C32</t>
  </si>
  <si>
    <t>EQ0000000011258830</t>
  </si>
  <si>
    <t>Grupo Sports World SAB de CV</t>
  </si>
  <si>
    <t>Leisure Facilities</t>
  </si>
  <si>
    <t>Leisure Clubs &amp; Facilities</t>
  </si>
  <si>
    <t>TLEVICPO MM</t>
  </si>
  <si>
    <t>TLEVICPO</t>
  </si>
  <si>
    <t>MXP4987V1378</t>
  </si>
  <si>
    <t>BBG000BQJ6L2</t>
  </si>
  <si>
    <t>EQ0011756800004001</t>
  </si>
  <si>
    <t>Grupo Televisa SAB</t>
  </si>
  <si>
    <t>TV US</t>
  </si>
  <si>
    <t>TV</t>
  </si>
  <si>
    <t>US40049J2069</t>
  </si>
  <si>
    <t>BBG000BJDPF9</t>
  </si>
  <si>
    <t>EQ0011756800010001</t>
  </si>
  <si>
    <t>TELVIS 4 ⅝ 01/30/26</t>
  </si>
  <si>
    <t>TELVIS</t>
  </si>
  <si>
    <t>US40049JBB26</t>
  </si>
  <si>
    <t>BBG00BH5VGC2</t>
  </si>
  <si>
    <t>BYV2GM6</t>
  </si>
  <si>
    <t>COQJ8789357</t>
  </si>
  <si>
    <t>GRUPO TELEVISA SAB</t>
  </si>
  <si>
    <t>TELVIS 5 05/13/45</t>
  </si>
  <si>
    <t>US40049JBA43</t>
  </si>
  <si>
    <t>BBG006GNSBN8</t>
  </si>
  <si>
    <t>BMJ71M4</t>
  </si>
  <si>
    <t>COEK2651611</t>
  </si>
  <si>
    <t>TELVIS 6 ⅛ 01/31/46</t>
  </si>
  <si>
    <t>US40049JBC09</t>
  </si>
  <si>
    <t>BBG00BH5VSC6</t>
  </si>
  <si>
    <t>BZ1N3D6</t>
  </si>
  <si>
    <t>COQJ8790272</t>
  </si>
  <si>
    <t>TELVIS 6 ⅝ 01/15/40</t>
  </si>
  <si>
    <t>US40049JAZ03</t>
  </si>
  <si>
    <t>BBG0000MM8S8</t>
  </si>
  <si>
    <t>B51YP22</t>
  </si>
  <si>
    <t>COEI1538848</t>
  </si>
  <si>
    <t>TELVIS 6 ⅝ 03/18/25</t>
  </si>
  <si>
    <t>US40049JAV98</t>
  </si>
  <si>
    <t>BBG000087496</t>
  </si>
  <si>
    <t>B0JRNS0</t>
  </si>
  <si>
    <t>COEF0687923</t>
  </si>
  <si>
    <t>TELVIS 7.38 10/01/20</t>
  </si>
  <si>
    <t>MX91TL000007</t>
  </si>
  <si>
    <t>BBG0017CKGV1</t>
  </si>
  <si>
    <t>B5M6T25</t>
  </si>
  <si>
    <t>COEI4368359</t>
  </si>
  <si>
    <t>TELVIS 8 ½ 03/11/32</t>
  </si>
  <si>
    <t>US40049JAT43</t>
  </si>
  <si>
    <t>BBG000075KF7</t>
  </si>
  <si>
    <t>COEC6421258</t>
  </si>
  <si>
    <t>TELVIS 8.49 05/11/37</t>
  </si>
  <si>
    <t>XS0316989523</t>
  </si>
  <si>
    <t>BBG0000JNG06</t>
  </si>
  <si>
    <t>B24CJK8</t>
  </si>
  <si>
    <t>COEG6742670</t>
  </si>
  <si>
    <t>TELVIS 8.79 09/27/27</t>
  </si>
  <si>
    <t>MX91TL000031</t>
  </si>
  <si>
    <t>BBG00HXXZQS7</t>
  </si>
  <si>
    <t>COAP4964486</t>
  </si>
  <si>
    <t>TRAXIONA MM</t>
  </si>
  <si>
    <t>TRAXIONA</t>
  </si>
  <si>
    <t>MX01TR0H0006</t>
  </si>
  <si>
    <t>BBG00HFPWY73</t>
  </si>
  <si>
    <t>BF4GP25</t>
  </si>
  <si>
    <t>EQ0000000058670675</t>
  </si>
  <si>
    <t>Grupo Traxion SAB de CV</t>
  </si>
  <si>
    <t>VASCONI* MM</t>
  </si>
  <si>
    <t>VASCONI*</t>
  </si>
  <si>
    <t>MX01VA110002</t>
  </si>
  <si>
    <t>BBG000LXP5K2</t>
  </si>
  <si>
    <t>EQ0000000001196058</t>
  </si>
  <si>
    <t>Grupo Vasconia SAB</t>
  </si>
  <si>
    <t>Housewares &amp; Specialties</t>
  </si>
  <si>
    <t>VASCON</t>
  </si>
  <si>
    <t>91_VASCONI_15</t>
  </si>
  <si>
    <t>MX91VA110003</t>
  </si>
  <si>
    <t>BBG00BTG84H3</t>
  </si>
  <si>
    <t>COJV5243995</t>
  </si>
  <si>
    <t>GRUPO VASCONIA SAB</t>
  </si>
  <si>
    <t>HCITY* MM</t>
  </si>
  <si>
    <t>HCITY*</t>
  </si>
  <si>
    <t>MX01HC000001</t>
  </si>
  <si>
    <t>BBG004LNG5B6</t>
  </si>
  <si>
    <t>BBL5196</t>
  </si>
  <si>
    <t>EQ0000000033324339</t>
  </si>
  <si>
    <t>Hoteles City Express SAB de CV</t>
  </si>
  <si>
    <t>HSBCM Float 09/28/20</t>
  </si>
  <si>
    <t>HSBCM</t>
  </si>
  <si>
    <t>94_HSBC_17</t>
  </si>
  <si>
    <t>MX94HS0M0049</t>
  </si>
  <si>
    <t>BBG00HVWL9C1</t>
  </si>
  <si>
    <t>AP3938317</t>
  </si>
  <si>
    <t>COAP3938317</t>
  </si>
  <si>
    <t>HSBC Mexico SA Institucion de Banca Multiple Grupo Financiero HSBC</t>
  </si>
  <si>
    <t>HSBC MEXICO SA</t>
  </si>
  <si>
    <t>IDEALB1 MM</t>
  </si>
  <si>
    <t>IDEALB1</t>
  </si>
  <si>
    <t>MX01ID000009</t>
  </si>
  <si>
    <t>BBG000C6S5V6</t>
  </si>
  <si>
    <t>B0L4MX7</t>
  </si>
  <si>
    <t>EQ0000000002300279</t>
  </si>
  <si>
    <t>Impulsora del Desarrollo y el Empleo en America Latina SAB de CV</t>
  </si>
  <si>
    <t>Impulsora del Desarrollo y el</t>
  </si>
  <si>
    <t>BINBUR Float 07/13/17</t>
  </si>
  <si>
    <t>MX94BI0100H9</t>
  </si>
  <si>
    <t>BBG005KFW8H1</t>
  </si>
  <si>
    <t>EJ9304639</t>
  </si>
  <si>
    <t>COEJ9304639</t>
  </si>
  <si>
    <t>Inbursa</t>
  </si>
  <si>
    <t>BINBUR Float 09/21/17</t>
  </si>
  <si>
    <t>MX94BI0100N7</t>
  </si>
  <si>
    <t>BBG0077HF6L6</t>
  </si>
  <si>
    <t>EK5178752</t>
  </si>
  <si>
    <t>COEK5178752</t>
  </si>
  <si>
    <t>BACHOCOB MM</t>
  </si>
  <si>
    <t>BACHOCOB</t>
  </si>
  <si>
    <t>MX01BA1D0003</t>
  </si>
  <si>
    <t>BBG000DV4R93</t>
  </si>
  <si>
    <t>B1FJ6T9</t>
  </si>
  <si>
    <t>EQ0000000043236356</t>
  </si>
  <si>
    <t>Industrias Bachoco SAB de CV</t>
  </si>
  <si>
    <t>BCHOCO Float 08/25/17</t>
  </si>
  <si>
    <t>BCHOCO</t>
  </si>
  <si>
    <t>MX91BA1D0004</t>
  </si>
  <si>
    <t>BBG003BY2922</t>
  </si>
  <si>
    <t>EJ3476862</t>
  </si>
  <si>
    <t>COEJ3476862</t>
  </si>
  <si>
    <t>INDUSTRIAS BACHOCO</t>
  </si>
  <si>
    <t>ICHB MM</t>
  </si>
  <si>
    <t>ICHB</t>
  </si>
  <si>
    <t>MXP524131127</t>
  </si>
  <si>
    <t>BBG000C15SC3</t>
  </si>
  <si>
    <t>EQ0000000003328946</t>
  </si>
  <si>
    <t>Industrias CH SAB de CV</t>
  </si>
  <si>
    <t>PE&amp;OLES* MM</t>
  </si>
  <si>
    <t>PE&amp;OLES*</t>
  </si>
  <si>
    <t>MXP554091415</t>
  </si>
  <si>
    <t>BBG000LXSKQ0</t>
  </si>
  <si>
    <t>EQ0015816100001001</t>
  </si>
  <si>
    <t>Industrias Penoles SAB de CV</t>
  </si>
  <si>
    <t>CEDEVI 3.3 02/20/41</t>
  </si>
  <si>
    <t>CEDEVI</t>
  </si>
  <si>
    <t>95_CEDEVIS_13U</t>
  </si>
  <si>
    <t>MX95CE090135</t>
  </si>
  <si>
    <t>BBG0043GKCB1</t>
  </si>
  <si>
    <t>EJ5418375</t>
  </si>
  <si>
    <t>COEJ5418375</t>
  </si>
  <si>
    <t>Infonavit</t>
  </si>
  <si>
    <t>NAFIN (INFONAVIT)</t>
  </si>
  <si>
    <t>Nacional Financiera Infonavit</t>
  </si>
  <si>
    <t>CEDEVI 3.46 10/21/41</t>
  </si>
  <si>
    <t>95_CDVITOT_13U</t>
  </si>
  <si>
    <t>MX95CD000069</t>
  </si>
  <si>
    <t>BBG005DLRDV5</t>
  </si>
  <si>
    <t>EJ8798344</t>
  </si>
  <si>
    <t>COEJ8798344</t>
  </si>
  <si>
    <t>NAFIN(INFONAVIT-BANAMEX)</t>
  </si>
  <si>
    <t>Nacional Financiera / Infonavit - Banamex</t>
  </si>
  <si>
    <t>CEDEVI 4 ½ 02/20/40</t>
  </si>
  <si>
    <t>95_CEDEVIS_12U</t>
  </si>
  <si>
    <t>MX95CE090119</t>
  </si>
  <si>
    <t>BBG002N5JB03</t>
  </si>
  <si>
    <t>EJ0213805</t>
  </si>
  <si>
    <t>COEJ0213805</t>
  </si>
  <si>
    <t>CEDEVI 4 ½ 07/20/39</t>
  </si>
  <si>
    <t>95_CDVITOT_11U</t>
  </si>
  <si>
    <t>MX95CD000002</t>
  </si>
  <si>
    <t>BBG001YCVPG6</t>
  </si>
  <si>
    <t>EI7699479</t>
  </si>
  <si>
    <t>COEI7699479</t>
  </si>
  <si>
    <t>CEDEVI 4 ¾ 06/24/39</t>
  </si>
  <si>
    <t>95_CEDEVIS_11-2U</t>
  </si>
  <si>
    <t>MX95CE090101</t>
  </si>
  <si>
    <t>BBG001QRLXV9</t>
  </si>
  <si>
    <t>EI7019132</t>
  </si>
  <si>
    <t>COEI7019132</t>
  </si>
  <si>
    <t>CEDEVI 4.15 10/20/38</t>
  </si>
  <si>
    <t>95_CEDEVIS_10-6U</t>
  </si>
  <si>
    <t>MX95CE0900Y1</t>
  </si>
  <si>
    <t>BBG0018K6BB1</t>
  </si>
  <si>
    <t>EI4588832</t>
  </si>
  <si>
    <t>COEI4588832</t>
  </si>
  <si>
    <t>CEDEVI 4.45 12/20/39</t>
  </si>
  <si>
    <t>95_CDVITOT_11-3U</t>
  </si>
  <si>
    <t>MX95CD000028</t>
  </si>
  <si>
    <t>BBG002B4LBQ8</t>
  </si>
  <si>
    <t>EI9055621</t>
  </si>
  <si>
    <t>COEI9055621</t>
  </si>
  <si>
    <t>CEDEVI 5.66 11/22/27</t>
  </si>
  <si>
    <t>MX95CE090036</t>
  </si>
  <si>
    <t>BBG0000BTLW1</t>
  </si>
  <si>
    <t>EF2077610</t>
  </si>
  <si>
    <t>COEF2077610</t>
  </si>
  <si>
    <t>HITOTL 5 01/02/41</t>
  </si>
  <si>
    <t>HITOTL</t>
  </si>
  <si>
    <t>95_HITOTAL_10U</t>
  </si>
  <si>
    <t>MX95HI040008</t>
  </si>
  <si>
    <t>BBG001BFFRS5</t>
  </si>
  <si>
    <t>EI5130535</t>
  </si>
  <si>
    <t>COEI5130535</t>
  </si>
  <si>
    <t>B OF NY (INFONAVIT-HITO)</t>
  </si>
  <si>
    <t>Bank of New York Mellon SA / INFONAVIT</t>
  </si>
  <si>
    <t>IENOVA* MM</t>
  </si>
  <si>
    <t>IENOVA*</t>
  </si>
  <si>
    <t>MX01IE060002</t>
  </si>
  <si>
    <t>BBG00462RD48</t>
  </si>
  <si>
    <t>B84XBP2</t>
  </si>
  <si>
    <t>EQ0000000030524451</t>
  </si>
  <si>
    <t>Infraestructura Energetica Nov</t>
  </si>
  <si>
    <t>Infraestructura Energetica Nova SAB de CV</t>
  </si>
  <si>
    <t>IENOVA 3 ¾ 01/14/28</t>
  </si>
  <si>
    <t>IENOVA</t>
  </si>
  <si>
    <t>USP56145AA66</t>
  </si>
  <si>
    <t>BBG00JFFDT37</t>
  </si>
  <si>
    <t>BD9H381</t>
  </si>
  <si>
    <t>COAQ3405588</t>
  </si>
  <si>
    <t>INFRAESTRUCTURA ENERGETI</t>
  </si>
  <si>
    <t>IENOVA 4 ⅞ 01/14/48</t>
  </si>
  <si>
    <t>USP56145AB40</t>
  </si>
  <si>
    <t>BBG00JFFDT46</t>
  </si>
  <si>
    <t>BYVZ915</t>
  </si>
  <si>
    <t>COAQ3405596</t>
  </si>
  <si>
    <t>91_IENOVA_13</t>
  </si>
  <si>
    <t>MX91IE060003</t>
  </si>
  <si>
    <t>BBG0044H5K54</t>
  </si>
  <si>
    <t>B9JJL85</t>
  </si>
  <si>
    <t>COEJ5584903</t>
  </si>
  <si>
    <t>FVIA16 MM</t>
  </si>
  <si>
    <t>FVIA16</t>
  </si>
  <si>
    <t>MXFFFV000007</t>
  </si>
  <si>
    <t>BBG00DZWN5V1</t>
  </si>
  <si>
    <t>BZCNSK7</t>
  </si>
  <si>
    <t>EQ0000000052257460</t>
  </si>
  <si>
    <t>Infraestructura Viable SA de C</t>
  </si>
  <si>
    <t>Infraestructura Viable SA de CV</t>
  </si>
  <si>
    <t>RUBA</t>
  </si>
  <si>
    <t>91_RUBA_15</t>
  </si>
  <si>
    <t>MX91RU000040</t>
  </si>
  <si>
    <t>BBG009XVCZ59</t>
  </si>
  <si>
    <t>BYZVFC2</t>
  </si>
  <si>
    <t>COUV7381402</t>
  </si>
  <si>
    <t>Inmobiliaria Ruba SA de CV</t>
  </si>
  <si>
    <t>INMOBILIARIA RUBA</t>
  </si>
  <si>
    <t>91_RUBA_17</t>
  </si>
  <si>
    <t>MX91RU000057</t>
  </si>
  <si>
    <t>BBG00J7JFK35</t>
  </si>
  <si>
    <t>COAQ0343428</t>
  </si>
  <si>
    <t>95_IFCOTCB_17</t>
  </si>
  <si>
    <t>MX95IF010029</t>
  </si>
  <si>
    <t>BBG00J3H9T68</t>
  </si>
  <si>
    <t>COAP7849106</t>
  </si>
  <si>
    <t>Instituto Fonacot</t>
  </si>
  <si>
    <t>IJETCB</t>
  </si>
  <si>
    <t>91_IJETCB_13</t>
  </si>
  <si>
    <t>MX91IJ020010</t>
  </si>
  <si>
    <t>BBG004XQS257</t>
  </si>
  <si>
    <t>BYTZX48</t>
  </si>
  <si>
    <t>COEJ7807617</t>
  </si>
  <si>
    <t>Interjet</t>
  </si>
  <si>
    <t>INTERJET NACIO-REPURCH</t>
  </si>
  <si>
    <t>Nacional Financiera Sociedad Nacional de Credito / ABC Aerolineas SA de CV</t>
  </si>
  <si>
    <t>91_IJETCB_14</t>
  </si>
  <si>
    <t>MX91IJ020028</t>
  </si>
  <si>
    <t>BBG006YQ3XN0</t>
  </si>
  <si>
    <t>BYWS3B1</t>
  </si>
  <si>
    <t>COEK4347887</t>
  </si>
  <si>
    <t>INTERJET NACIONAL FIN</t>
  </si>
  <si>
    <t>91_IJETCB_15</t>
  </si>
  <si>
    <t>MX91IJ020036</t>
  </si>
  <si>
    <t>BBG009S78NB3</t>
  </si>
  <si>
    <t>BYTZX60</t>
  </si>
  <si>
    <t>COUV5156103</t>
  </si>
  <si>
    <t>ICFATL</t>
  </si>
  <si>
    <t>91_ATLASCB_19</t>
  </si>
  <si>
    <t>MX91AT060020</t>
  </si>
  <si>
    <t>BBG00NQJPJR1</t>
  </si>
  <si>
    <t>COAX9047330</t>
  </si>
  <si>
    <t>Invex /Corp Financiera Atlas SA de CV SOFOM ER</t>
  </si>
  <si>
    <t>INVEX/ATLAS</t>
  </si>
  <si>
    <t>INVEXC Float 09/26/19</t>
  </si>
  <si>
    <t>INVEXC</t>
  </si>
  <si>
    <t>MX91IN4J0029</t>
  </si>
  <si>
    <t>BBG00HG9FQK9</t>
  </si>
  <si>
    <t>COAO8361971</t>
  </si>
  <si>
    <t>Invex Controladora SAB de CV</t>
  </si>
  <si>
    <t>INVEX CONTROLADORA SAB</t>
  </si>
  <si>
    <t>Other Diversified Financial Se</t>
  </si>
  <si>
    <t>ISSSTE 3.56 09/27/42</t>
  </si>
  <si>
    <t>ISSSTE</t>
  </si>
  <si>
    <t>95_TFOVIS_12-4U</t>
  </si>
  <si>
    <t>MX95TF0000D5</t>
  </si>
  <si>
    <t>BBG003LTDMM9</t>
  </si>
  <si>
    <t>EJ4279851</t>
  </si>
  <si>
    <t>COEJ4279851</t>
  </si>
  <si>
    <t>HSBC (FOVISSSTE)</t>
  </si>
  <si>
    <t>HSBC / Fondo de la Vivienda del ISSSTE</t>
  </si>
  <si>
    <t>ISSSTE 4.96 06/27/40</t>
  </si>
  <si>
    <t>MX95TF000068</t>
  </si>
  <si>
    <t>BBG001B9TPZ0</t>
  </si>
  <si>
    <t>EI5089673</t>
  </si>
  <si>
    <t>COEI5089673</t>
  </si>
  <si>
    <t>CASITA 10.65 03/25/33</t>
  </si>
  <si>
    <t>CASITA</t>
  </si>
  <si>
    <t>97_BRHSCCB_07-2</t>
  </si>
  <si>
    <t>MX97BR020011</t>
  </si>
  <si>
    <t>BBG00005C0Q5</t>
  </si>
  <si>
    <t>EG1449511</t>
  </si>
  <si>
    <t>COEG1449511</t>
  </si>
  <si>
    <t>JP Morgan Hipotecaria su Casit</t>
  </si>
  <si>
    <t>JP MORGAN (SU CASITA)</t>
  </si>
  <si>
    <t>JP Morgan / Hipotecaria su Casita</t>
  </si>
  <si>
    <t>KIMBERA MM</t>
  </si>
  <si>
    <t>KIMBERA</t>
  </si>
  <si>
    <t>MXP606941179</t>
  </si>
  <si>
    <t>BBG000BQCDN2</t>
  </si>
  <si>
    <t>EQ0011768700001001</t>
  </si>
  <si>
    <t>Kimberly-Clark de Mexico SAB d</t>
  </si>
  <si>
    <t>Kimberly-Clark de Mexico SAB de CV</t>
  </si>
  <si>
    <t>KCMA 7.17 10/29/20</t>
  </si>
  <si>
    <t>KCMA</t>
  </si>
  <si>
    <t>MX91KI000084</t>
  </si>
  <si>
    <t>BBG0018X6Z84</t>
  </si>
  <si>
    <t>BC4F402</t>
  </si>
  <si>
    <t>COEI4680100</t>
  </si>
  <si>
    <t>KIMBERLY-CLARK DE MEXICO</t>
  </si>
  <si>
    <t>LACOMUBC MM</t>
  </si>
  <si>
    <t>LACOMUBC</t>
  </si>
  <si>
    <t>MX01LA050010</t>
  </si>
  <si>
    <t>BBG009L5F3P5</t>
  </si>
  <si>
    <t>BZ8W8S6</t>
  </si>
  <si>
    <t>EQ0000000047520640</t>
  </si>
  <si>
    <t>La Comer SAB de CV</t>
  </si>
  <si>
    <t>MBOND Float 01/05/23</t>
  </si>
  <si>
    <t>MBOND</t>
  </si>
  <si>
    <t>MXLDGO0003G0</t>
  </si>
  <si>
    <t>BBG00JR5L0W8</t>
  </si>
  <si>
    <t>COAQ7625462</t>
  </si>
  <si>
    <t>LD</t>
  </si>
  <si>
    <t>MEXICAN BONDES DESARROLL</t>
  </si>
  <si>
    <t>Bonos de Desarrollo del Gobierno Federal</t>
  </si>
  <si>
    <t>MBOND Float 01/13/22</t>
  </si>
  <si>
    <t>MXLDGO000389</t>
  </si>
  <si>
    <t>BBG00FRRBX93</t>
  </si>
  <si>
    <t>COAM1693598</t>
  </si>
  <si>
    <t>MBOND Float 01/21/21</t>
  </si>
  <si>
    <t>MXLDGO0002Y5</t>
  </si>
  <si>
    <t>BBG00C0GCF64</t>
  </si>
  <si>
    <t>COJV8436976</t>
  </si>
  <si>
    <t>MBOND Float 03/09/23</t>
  </si>
  <si>
    <t>MXLDGO0003H8</t>
  </si>
  <si>
    <t>BBG00K9HMSZ4</t>
  </si>
  <si>
    <t>COAR7144082</t>
  </si>
  <si>
    <t>MBOND Float 03/25/21</t>
  </si>
  <si>
    <t>MXLDGO0002Z2</t>
  </si>
  <si>
    <t>BBG00CLFYJL4</t>
  </si>
  <si>
    <t>COJK6029181</t>
  </si>
  <si>
    <t>MBOND Float 04/02/20</t>
  </si>
  <si>
    <t>MXLDGO0002Q1</t>
  </si>
  <si>
    <t>BBG008G61G13</t>
  </si>
  <si>
    <t>COEK8449606</t>
  </si>
  <si>
    <t>MBOND Float 04/08/20</t>
  </si>
  <si>
    <t>MXLDGO0003U1</t>
  </si>
  <si>
    <t>BBG00NVC4DY8</t>
  </si>
  <si>
    <t>COZS1509034</t>
  </si>
  <si>
    <t>MBOND Float 05/12/22</t>
  </si>
  <si>
    <t>MXLDGO0003B1</t>
  </si>
  <si>
    <t>BBG00GQVSNP9</t>
  </si>
  <si>
    <t>COAN7061343</t>
  </si>
  <si>
    <t>MBOND Float 05/20/21</t>
  </si>
  <si>
    <t>MXLDGO000314</t>
  </si>
  <si>
    <t>BBG00CXM0659</t>
  </si>
  <si>
    <t>COLW1901096</t>
  </si>
  <si>
    <t>MBOND Float 05/28/20</t>
  </si>
  <si>
    <t>MXLDGO0002R9</t>
  </si>
  <si>
    <t>BBG009BNQFK3</t>
  </si>
  <si>
    <t>BYPYLR8</t>
  </si>
  <si>
    <t>COEK9501322</t>
  </si>
  <si>
    <t>MBOND Float 07/02/20</t>
  </si>
  <si>
    <t>MXLDGO0002C1</t>
  </si>
  <si>
    <t>BBG004T7MB14</t>
  </si>
  <si>
    <t>COEJ7482130</t>
  </si>
  <si>
    <t>MBOND Float 07/14/22</t>
  </si>
  <si>
    <t>MXLDGO0003D7</t>
  </si>
  <si>
    <t>BBG00H5HM3H0</t>
  </si>
  <si>
    <t>COAO3823264</t>
  </si>
  <si>
    <t>MBOND Float 07/30/20</t>
  </si>
  <si>
    <t>MXLDGO0002T5</t>
  </si>
  <si>
    <t>BBG009QT9MQ2</t>
  </si>
  <si>
    <t>COUV4263884</t>
  </si>
  <si>
    <t>MBOND Float 09/08/22</t>
  </si>
  <si>
    <t>MXLDGO0003E5</t>
  </si>
  <si>
    <t>BBG00HNV0XW0</t>
  </si>
  <si>
    <t>COAP0936470</t>
  </si>
  <si>
    <t>MBOND Float 09/15/21</t>
  </si>
  <si>
    <t>MXLDGO000348</t>
  </si>
  <si>
    <t>BBG00DVWBWL0</t>
  </si>
  <si>
    <t>COQZ6131226</t>
  </si>
  <si>
    <t>MBOND Float 09/24/20</t>
  </si>
  <si>
    <t>MXLDGO0002V1</t>
  </si>
  <si>
    <t>BBG00B3QT9H5</t>
  </si>
  <si>
    <t>COQJ0089665</t>
  </si>
  <si>
    <t>MBOND Float 10/03/19</t>
  </si>
  <si>
    <t>MXLDGO0002M0</t>
  </si>
  <si>
    <t>BBG0078STC51</t>
  </si>
  <si>
    <t>COEK5312203</t>
  </si>
  <si>
    <t>MBOND Float 11/10/22</t>
  </si>
  <si>
    <t>MXLDGO0003F2</t>
  </si>
  <si>
    <t>BBG00J7K8SJ6</t>
  </si>
  <si>
    <t>COAQ0458937</t>
  </si>
  <si>
    <t>MBOND Float 11/26/20</t>
  </si>
  <si>
    <t>MXLDGO0002W9</t>
  </si>
  <si>
    <t>BBG00BLVTDP6</t>
  </si>
  <si>
    <t>COJV1545906</t>
  </si>
  <si>
    <t>MBOND Float 12/24/20</t>
  </si>
  <si>
    <t>MXLDGO0002G2</t>
  </si>
  <si>
    <t>BBG00BDDJ2V3</t>
  </si>
  <si>
    <t>BDDQ964</t>
  </si>
  <si>
    <t>COQJ6939319</t>
  </si>
  <si>
    <t>LD_BONDESD_160901</t>
  </si>
  <si>
    <t>MXLDGO0001T7</t>
  </si>
  <si>
    <t>BBG0021RC5P2</t>
  </si>
  <si>
    <t>BCW3XP6</t>
  </si>
  <si>
    <t>COEI8047116</t>
  </si>
  <si>
    <t>LD_BONDESD_160929</t>
  </si>
  <si>
    <t>MXLDGO0002U3</t>
  </si>
  <si>
    <t>BBG00B4009J0</t>
  </si>
  <si>
    <t>BYYXXP8</t>
  </si>
  <si>
    <t>COQJ0428624</t>
  </si>
  <si>
    <t>LD_BONDESD_170105</t>
  </si>
  <si>
    <t>MXLDGO0002X7</t>
  </si>
  <si>
    <t>BBG00BV5N405</t>
  </si>
  <si>
    <t>COJV5698180</t>
  </si>
  <si>
    <t>LD_BONDESD_170223</t>
  </si>
  <si>
    <t>MXLDGO0001Y7</t>
  </si>
  <si>
    <t>BBG002PVDKC7</t>
  </si>
  <si>
    <t>BCW3XS9</t>
  </si>
  <si>
    <t>COEJ0437131</t>
  </si>
  <si>
    <t>LD_BONDESD_170622</t>
  </si>
  <si>
    <t>MXLDGO000223</t>
  </si>
  <si>
    <t>BBG00358WR05</t>
  </si>
  <si>
    <t>BCW3XV2</t>
  </si>
  <si>
    <t>COEJ2548265</t>
  </si>
  <si>
    <t>LD_BONDESD_170824</t>
  </si>
  <si>
    <t>MXLDGO000256</t>
  </si>
  <si>
    <t>BBG003BPTR22</t>
  </si>
  <si>
    <t>BCW3XW3</t>
  </si>
  <si>
    <t>COEJ3433210</t>
  </si>
  <si>
    <t>LD_BONDESD_171005</t>
  </si>
  <si>
    <t>MXLDGO000355</t>
  </si>
  <si>
    <t>BBG00DY80YB9</t>
  </si>
  <si>
    <t>COQZ7627479</t>
  </si>
  <si>
    <t>LD_BONDESD_171019</t>
  </si>
  <si>
    <t>MXLDGO000264</t>
  </si>
  <si>
    <t>BBG003HF3HH2</t>
  </si>
  <si>
    <t>BCW3XX4</t>
  </si>
  <si>
    <t>COEJ4134114</t>
  </si>
  <si>
    <t>LD_BONDESD_171221</t>
  </si>
  <si>
    <t>MXLDGO000272</t>
  </si>
  <si>
    <t>BBG003QTSYB4</t>
  </si>
  <si>
    <t>BCW3XY5</t>
  </si>
  <si>
    <t>COEJ4942037</t>
  </si>
  <si>
    <t>LD_BONDESD_180419</t>
  </si>
  <si>
    <t>MXLDGO0002A5</t>
  </si>
  <si>
    <t>BBG004G4LCG8</t>
  </si>
  <si>
    <t>BCW3Y19</t>
  </si>
  <si>
    <t>COEJ6465565</t>
  </si>
  <si>
    <t>LD_BONDESD_180628</t>
  </si>
  <si>
    <t>MXLDGO0001S9</t>
  </si>
  <si>
    <t>BBG001VH1NY6</t>
  </si>
  <si>
    <t>BCW3Y20</t>
  </si>
  <si>
    <t>COEI7355239</t>
  </si>
  <si>
    <t>LD_BONDESD_180927</t>
  </si>
  <si>
    <t>MXLDGO0001U5</t>
  </si>
  <si>
    <t>BBG0024TY6V2</t>
  </si>
  <si>
    <t>BCW3Y31</t>
  </si>
  <si>
    <t>COEI8315935</t>
  </si>
  <si>
    <t>LD_BONDESD_190207</t>
  </si>
  <si>
    <t>MXLDGO0002H0</t>
  </si>
  <si>
    <t>BBG005ZKF1S6</t>
  </si>
  <si>
    <t>COEK0666074</t>
  </si>
  <si>
    <t>LD_BONDESD_190328</t>
  </si>
  <si>
    <t>MXLDGO0001Z4</t>
  </si>
  <si>
    <t>BBG002VKF0T8</t>
  </si>
  <si>
    <t>BCW3Y53</t>
  </si>
  <si>
    <t>COEJ1190689</t>
  </si>
  <si>
    <t>LD_BONDESD_190411</t>
  </si>
  <si>
    <t>MXLDGO0002I8</t>
  </si>
  <si>
    <t>BBG006BFNTP4</t>
  </si>
  <si>
    <t>COEK1784322</t>
  </si>
  <si>
    <t>LD_BONDESD_190606</t>
  </si>
  <si>
    <t>MXLDGO0002J6</t>
  </si>
  <si>
    <t>BBG006M6NK80</t>
  </si>
  <si>
    <t>COEK3221240</t>
  </si>
  <si>
    <t>LD_BONDESD_231221</t>
  </si>
  <si>
    <t>MXLDGO0003R7</t>
  </si>
  <si>
    <t>BBG00MYX5YH3</t>
  </si>
  <si>
    <t>COAW4311634</t>
  </si>
  <si>
    <t>LD_BONDESD_240229</t>
  </si>
  <si>
    <t>MXLDGO0003T3</t>
  </si>
  <si>
    <t>BBG00NKCC9Y0</t>
  </si>
  <si>
    <t>COAX5864795</t>
  </si>
  <si>
    <t>MBOND Float 02/15/18</t>
  </si>
  <si>
    <t>MXLDGO000298</t>
  </si>
  <si>
    <t>BBG0045L2F30</t>
  </si>
  <si>
    <t>EJ5638048</t>
  </si>
  <si>
    <t>COEJ5638048</t>
  </si>
  <si>
    <t>MBOND Float 12/13/18</t>
  </si>
  <si>
    <t>MXLDGO0002F4</t>
  </si>
  <si>
    <t>BBG005PXTR43</t>
  </si>
  <si>
    <t>EJ9914148</t>
  </si>
  <si>
    <t>COEJ9914148</t>
  </si>
  <si>
    <t>FIBRAMQ MM</t>
  </si>
  <si>
    <t>FIBRAMQ</t>
  </si>
  <si>
    <t>MXCFFI0U0002</t>
  </si>
  <si>
    <t>BBG003M3TC95</t>
  </si>
  <si>
    <t>B80RZK1</t>
  </si>
  <si>
    <t>EQ0000000028184735</t>
  </si>
  <si>
    <t>Macquarie Mexico Real Estate M</t>
  </si>
  <si>
    <t>Macquarie Mexico Real Estate Management SA de CV</t>
  </si>
  <si>
    <t>Industrial REITs</t>
  </si>
  <si>
    <t>MEGACPO MM</t>
  </si>
  <si>
    <t>MEGACPO</t>
  </si>
  <si>
    <t>MX01ME090003</t>
  </si>
  <si>
    <t>BBG000TQVWC2</t>
  </si>
  <si>
    <t>B292SM8</t>
  </si>
  <si>
    <t>EQ0000000007598125</t>
  </si>
  <si>
    <t>Megacable Holdings SAB de CV</t>
  </si>
  <si>
    <t>MERCF</t>
  </si>
  <si>
    <t>91_MERCFCB_18</t>
  </si>
  <si>
    <t>MX91ME0L0038</t>
  </si>
  <si>
    <t>BBG00KXCVQS0</t>
  </si>
  <si>
    <t>COAS6455552</t>
  </si>
  <si>
    <t>Mercader Financial SA</t>
  </si>
  <si>
    <t>MERCADER FIN/CIBANCO</t>
  </si>
  <si>
    <t>Mercader Financial SA SOFOM ER / Cibanco SA</t>
  </si>
  <si>
    <t>93_MERCFIN_00116</t>
  </si>
  <si>
    <t>MX93ME0I00G9</t>
  </si>
  <si>
    <t>MercFin</t>
  </si>
  <si>
    <t>93_MERCFIN_00118</t>
  </si>
  <si>
    <t>MX93ME0I0195</t>
  </si>
  <si>
    <t>93_MERCFIN_00119</t>
  </si>
  <si>
    <t>MX93ME0I01N3</t>
  </si>
  <si>
    <t>93_MERCFIN_00318</t>
  </si>
  <si>
    <t>MX93ME0I01B8</t>
  </si>
  <si>
    <t>93_MERCFIN_00419</t>
  </si>
  <si>
    <t>MX93ME0I01Q6</t>
  </si>
  <si>
    <t>93_MERCFIN_01118</t>
  </si>
  <si>
    <t>MX93ME0I01J1</t>
  </si>
  <si>
    <t>METLSA 4.9 04/24/23</t>
  </si>
  <si>
    <t>METLSA</t>
  </si>
  <si>
    <t>USP6638MAA91</t>
  </si>
  <si>
    <t>BBG004FSDC11</t>
  </si>
  <si>
    <t>B95HCM4</t>
  </si>
  <si>
    <t>COEJ6429561</t>
  </si>
  <si>
    <t>Metalsa SA de CV</t>
  </si>
  <si>
    <t>METALSA SA DE CV</t>
  </si>
  <si>
    <t>MEXCHEM* MM</t>
  </si>
  <si>
    <t>MEXCHEM*</t>
  </si>
  <si>
    <t>MX01ME050007</t>
  </si>
  <si>
    <t>BBG000C2R1B7</t>
  </si>
  <si>
    <t>EQ0000000001196034</t>
  </si>
  <si>
    <t>Mexichem SAB de CV</t>
  </si>
  <si>
    <t>MXCHF 4 ⅞ 09/19/22</t>
  </si>
  <si>
    <t>MXCHF</t>
  </si>
  <si>
    <t>USP57908AD01</t>
  </si>
  <si>
    <t>BBG003CW53C4</t>
  </si>
  <si>
    <t>B8DLS45</t>
  </si>
  <si>
    <t>COEJ3632696</t>
  </si>
  <si>
    <t>MEXICHEM SAB DE CV</t>
  </si>
  <si>
    <t>MXCHF 4 10/04/27</t>
  </si>
  <si>
    <t>USP57908AG32</t>
  </si>
  <si>
    <t>BBG00HTQWWP0</t>
  </si>
  <si>
    <t>BF4K7Y3</t>
  </si>
  <si>
    <t>COAP3278516</t>
  </si>
  <si>
    <t>MXCHF 5 ½ 01/15/48</t>
  </si>
  <si>
    <t>USP57908AH15</t>
  </si>
  <si>
    <t>BBG00HTQXGX5</t>
  </si>
  <si>
    <t>BZ2Z1C6</t>
  </si>
  <si>
    <t>COAP3279415</t>
  </si>
  <si>
    <t>MXCHF 5 ⅞ 09/17/44</t>
  </si>
  <si>
    <t>USP57908AF58</t>
  </si>
  <si>
    <t>BBG0073CQC72</t>
  </si>
  <si>
    <t>BQSBGP3</t>
  </si>
  <si>
    <t>COEK4851532</t>
  </si>
  <si>
    <t>MXCHF 6 ¾ 09/19/42</t>
  </si>
  <si>
    <t>USP57908AE83</t>
  </si>
  <si>
    <t>BBG003CW54C2</t>
  </si>
  <si>
    <t>B8DLVQ8</t>
  </si>
  <si>
    <t>COEJ3632746</t>
  </si>
  <si>
    <t>MXCHF 8 ¾ 11/06/19</t>
  </si>
  <si>
    <t>USP57908AB45</t>
  </si>
  <si>
    <t>BBG0000NPL22</t>
  </si>
  <si>
    <t>B593N61</t>
  </si>
  <si>
    <t>COEI0330338</t>
  </si>
  <si>
    <t>MXCHF 8.12 03/09/22</t>
  </si>
  <si>
    <t>MX91ME050024</t>
  </si>
  <si>
    <t>BBG002S0NPN8</t>
  </si>
  <si>
    <t>COEJ1051121</t>
  </si>
  <si>
    <t>MEXCAT 4 ¼ 10/31/26</t>
  </si>
  <si>
    <t>MEXCAT</t>
  </si>
  <si>
    <t>USP6629MAA01</t>
  </si>
  <si>
    <t>BBG00DWVJHF3</t>
  </si>
  <si>
    <t>BD878G5</t>
  </si>
  <si>
    <t>COQZ6601384</t>
  </si>
  <si>
    <t>Mexico City Airport Trust</t>
  </si>
  <si>
    <t>MEXICO CITY ARPT TRUST</t>
  </si>
  <si>
    <t>MEXCAT 5 ½ 07/31/47</t>
  </si>
  <si>
    <t>USP6629MAD40</t>
  </si>
  <si>
    <t>BBG00HPLS4V5</t>
  </si>
  <si>
    <t>BFB5ML3</t>
  </si>
  <si>
    <t>COAP1360043</t>
  </si>
  <si>
    <t>MEXCAT 5 ½ 10/31/46</t>
  </si>
  <si>
    <t>USP6629MAB83</t>
  </si>
  <si>
    <t>BBG00DWVJHJ9</t>
  </si>
  <si>
    <t>BD878T8</t>
  </si>
  <si>
    <t>COQZ6601400</t>
  </si>
  <si>
    <t>GMEXIB 5 ½ 12/06/32</t>
  </si>
  <si>
    <t>GMEXIB</t>
  </si>
  <si>
    <t>USP66208AA02</t>
  </si>
  <si>
    <t>BBG003P7GGP0</t>
  </si>
  <si>
    <t>B92T2C3</t>
  </si>
  <si>
    <t>COEJ4659987</t>
  </si>
  <si>
    <t>Mexico Generadora de Energia</t>
  </si>
  <si>
    <t>MEXICO GENERADORA DE ENE</t>
  </si>
  <si>
    <t>Mexico Generadora de Energia S de rl</t>
  </si>
  <si>
    <t>MTPMX</t>
  </si>
  <si>
    <t>91_MTPCB_17</t>
  </si>
  <si>
    <t>MX91MT030003</t>
  </si>
  <si>
    <t>BBG00HYYL827</t>
  </si>
  <si>
    <t>COAP5663467</t>
  </si>
  <si>
    <t>Mexico Tower Partners</t>
  </si>
  <si>
    <t>MEXICO TOWER P/CI BANCO</t>
  </si>
  <si>
    <t>Mexico Tower Partners / CI Banco</t>
  </si>
  <si>
    <t>MFRISCOA MM</t>
  </si>
  <si>
    <t>MFRISCOA</t>
  </si>
  <si>
    <t>MX01MF010000</t>
  </si>
  <si>
    <t>BBG001CSJ3Z7</t>
  </si>
  <si>
    <t>B3QHKH2</t>
  </si>
  <si>
    <t>EQ0000000017109477</t>
  </si>
  <si>
    <t>Minera Frisco SAB de CV</t>
  </si>
  <si>
    <t>93_MINSA_00117</t>
  </si>
  <si>
    <t>MX93MI080066</t>
  </si>
  <si>
    <t>Minsa</t>
  </si>
  <si>
    <t>93_MINSA_00118</t>
  </si>
  <si>
    <t>MX93MI080074</t>
  </si>
  <si>
    <t>93_MINSA_00119</t>
  </si>
  <si>
    <t>MX93MI080082</t>
  </si>
  <si>
    <t>MONXH Float 11/03/17</t>
  </si>
  <si>
    <t>MONXH</t>
  </si>
  <si>
    <t>MX91MO030016</t>
  </si>
  <si>
    <t>BBG007HS0N94</t>
  </si>
  <si>
    <t>EK5924171</t>
  </si>
  <si>
    <t>COEK5924171</t>
  </si>
  <si>
    <t>Monex SAB de CV</t>
  </si>
  <si>
    <t>HOLDING MONEX</t>
  </si>
  <si>
    <t>MOTPLS Float 11/22/19</t>
  </si>
  <si>
    <t>MOTPLS</t>
  </si>
  <si>
    <t>MX91MO0L0045</t>
  </si>
  <si>
    <t>BBG008GC8ZH4</t>
  </si>
  <si>
    <t>BYVVTY6</t>
  </si>
  <si>
    <t>COEK8503527</t>
  </si>
  <si>
    <t>Montepio Luz Savinon IAP</t>
  </si>
  <si>
    <t>MONTEPIO LUZ SAVINON</t>
  </si>
  <si>
    <t>91_MONTPIO_17</t>
  </si>
  <si>
    <t>MX91MO0L0052</t>
  </si>
  <si>
    <t>BBG00G6VSXZ8</t>
  </si>
  <si>
    <t>COAM8594005</t>
  </si>
  <si>
    <t>NAFIN 3 ⅜ 11/05/20</t>
  </si>
  <si>
    <t>NAFIN</t>
  </si>
  <si>
    <t>USP7071QAA24</t>
  </si>
  <si>
    <t>BBG00BBM6K76</t>
  </si>
  <si>
    <t>BYZY703</t>
  </si>
  <si>
    <t>COQJ5292348</t>
  </si>
  <si>
    <t>Nacional Financiera SNC</t>
  </si>
  <si>
    <t>NACIONAL FINANCIERA SNC</t>
  </si>
  <si>
    <t>GASNMX Float 07/12/18</t>
  </si>
  <si>
    <t>NTGYSM</t>
  </si>
  <si>
    <t>MX91GA030036</t>
  </si>
  <si>
    <t>BBG009LR2JW8</t>
  </si>
  <si>
    <t>UV3007647</t>
  </si>
  <si>
    <t>COUV3007647</t>
  </si>
  <si>
    <t>Naturgy Mexico SA de CV</t>
  </si>
  <si>
    <t>NATURGY MEXICO SA D CV</t>
  </si>
  <si>
    <t>NTGYSM Float 03/11/21</t>
  </si>
  <si>
    <t>91_NM_18-2</t>
  </si>
  <si>
    <t>MX91NM000028</t>
  </si>
  <si>
    <t>BBG00KBB4780</t>
  </si>
  <si>
    <t>AR7910029</t>
  </si>
  <si>
    <t>COAR7910029</t>
  </si>
  <si>
    <t>NATURGY MEX</t>
  </si>
  <si>
    <t>93_NAVISTS_00119</t>
  </si>
  <si>
    <t>MX93NA0507Z1</t>
  </si>
  <si>
    <t>Navistar</t>
  </si>
  <si>
    <t>93_NAVISTS_00218</t>
  </si>
  <si>
    <t>MX93NA0507P2</t>
  </si>
  <si>
    <t>93_NAVISTS_00318</t>
  </si>
  <si>
    <t>MX93NA0507Q0</t>
  </si>
  <si>
    <t>93_NAVISTS_00319</t>
  </si>
  <si>
    <t>MX93NA050819</t>
  </si>
  <si>
    <t>93_NAVISTS_00518</t>
  </si>
  <si>
    <t>MX93NA0507S6</t>
  </si>
  <si>
    <t>93_NAVISTS_00818</t>
  </si>
  <si>
    <t>MX93NA0507U2</t>
  </si>
  <si>
    <t>93_NAVISTS_00918</t>
  </si>
  <si>
    <t>MX93NA0507W8</t>
  </si>
  <si>
    <t>93_NAVISTS_01018</t>
  </si>
  <si>
    <t>MX93NA0507X6</t>
  </si>
  <si>
    <t>93_NAVISTS_01118</t>
  </si>
  <si>
    <t>MX93NA0507Y4</t>
  </si>
  <si>
    <t>93_NAVISTS_02417</t>
  </si>
  <si>
    <t>MX93NA0507J5</t>
  </si>
  <si>
    <t>93_NAVISTS_02917</t>
  </si>
  <si>
    <t>MX93NA0507M9</t>
  </si>
  <si>
    <t>NEMAKA MM</t>
  </si>
  <si>
    <t>NEMAKA</t>
  </si>
  <si>
    <t>MX01NE000001</t>
  </si>
  <si>
    <t>BBG000BX6702</t>
  </si>
  <si>
    <t>BYQ32R1</t>
  </si>
  <si>
    <t>EQ0141446000001000</t>
  </si>
  <si>
    <t>FPLUS16 MM</t>
  </si>
  <si>
    <t>FPLUS16</t>
  </si>
  <si>
    <t>MXCFFP050003</t>
  </si>
  <si>
    <t>BBG00F5G4HM9</t>
  </si>
  <si>
    <t>BDS6895</t>
  </si>
  <si>
    <t>EQ0000000052574688</t>
  </si>
  <si>
    <t>NFD SA de CV</t>
  </si>
  <si>
    <t>NSANY Float 02/11/21</t>
  </si>
  <si>
    <t>NSANY</t>
  </si>
  <si>
    <t>MX91NR0000C4</t>
  </si>
  <si>
    <t>BBG00K2NG9L2</t>
  </si>
  <si>
    <t>COAR3662996</t>
  </si>
  <si>
    <t>NR Finance Mexico SA de CV</t>
  </si>
  <si>
    <t>NR FINANCE DE MEXICO</t>
  </si>
  <si>
    <t>NR Finance Mexico SA de CV SOFOM ER</t>
  </si>
  <si>
    <t>NSANY Float 09/15/20</t>
  </si>
  <si>
    <t>91_NRF_17</t>
  </si>
  <si>
    <t>MX91NR0000B6</t>
  </si>
  <si>
    <t>BBG00HS7Y8V7</t>
  </si>
  <si>
    <t>AP2327330</t>
  </si>
  <si>
    <t>COAP2327330</t>
  </si>
  <si>
    <t>93_NRF_02017</t>
  </si>
  <si>
    <t>MX93NR000AQ9</t>
  </si>
  <si>
    <t>Nrf</t>
  </si>
  <si>
    <t>OCEANO 11 ¼ 07/15/15</t>
  </si>
  <si>
    <t>OCEANO</t>
  </si>
  <si>
    <t>USP73424AA48</t>
  </si>
  <si>
    <t>BBG0000D8SN5</t>
  </si>
  <si>
    <t>B5WJG90</t>
  </si>
  <si>
    <t>COEH4526834</t>
  </si>
  <si>
    <t>Oceanografia SA de CV</t>
  </si>
  <si>
    <t>OCEANOGRAFIA SA DE CV</t>
  </si>
  <si>
    <t>ODHGPR 8 ⅜ 09/20/20</t>
  </si>
  <si>
    <t>ODHGPR</t>
  </si>
  <si>
    <t>USL71626AA05</t>
  </si>
  <si>
    <t>BBG0058QYN77</t>
  </si>
  <si>
    <t>BDXQ6L8</t>
  </si>
  <si>
    <t>COEJ8366126</t>
  </si>
  <si>
    <t>Offshore Drilling Holding SA</t>
  </si>
  <si>
    <t>OFFSHORE DRILLING HLDING</t>
  </si>
  <si>
    <t>ALEATIC* MM</t>
  </si>
  <si>
    <t>ALEATIC*</t>
  </si>
  <si>
    <t>MX01AL1C0003</t>
  </si>
  <si>
    <t>BBG0017X60V6</t>
  </si>
  <si>
    <t>BH0P3N7</t>
  </si>
  <si>
    <t>EQ0000000037485848</t>
  </si>
  <si>
    <t>OHL Mexico SAB de CV</t>
  </si>
  <si>
    <t>ALEATICA SAB de CV</t>
  </si>
  <si>
    <t>OSMXSA 7.97 07/23/25</t>
  </si>
  <si>
    <t>OSMXSA</t>
  </si>
  <si>
    <t>MX91OS010004</t>
  </si>
  <si>
    <t>BBG009QN9QW9</t>
  </si>
  <si>
    <t>BYNNVV1</t>
  </si>
  <si>
    <t>COUV4155908</t>
  </si>
  <si>
    <t>Operadora de Sites Mexicanos S</t>
  </si>
  <si>
    <t>OPRA  SITES MEXICANOS</t>
  </si>
  <si>
    <t>Operadora de Sites Mexicanos SA de CV</t>
  </si>
  <si>
    <t>OSMXSA Float 07/29/20</t>
  </si>
  <si>
    <t>MX91OS010020</t>
  </si>
  <si>
    <t>BBG009QNM7M7</t>
  </si>
  <si>
    <t>BYYNDH0</t>
  </si>
  <si>
    <t>COUV4167465</t>
  </si>
  <si>
    <t>CULTIBAB MM</t>
  </si>
  <si>
    <t>CULTIBAB</t>
  </si>
  <si>
    <t>MX01CU000004</t>
  </si>
  <si>
    <t>BBG000LXPJS4</t>
  </si>
  <si>
    <t>B8PQ2P7</t>
  </si>
  <si>
    <t>EQ0000000029802425</t>
  </si>
  <si>
    <t>Organizacion Cultiba SAB de CV</t>
  </si>
  <si>
    <t>SORIANAB MM</t>
  </si>
  <si>
    <t>SORIANAB</t>
  </si>
  <si>
    <t>MXP8728U1671</t>
  </si>
  <si>
    <t>BBG000BQCJJ4</t>
  </si>
  <si>
    <t>B1S9HM6</t>
  </si>
  <si>
    <t>EQ0000000000563342</t>
  </si>
  <si>
    <t>Organizacion Soriana SAB de CV</t>
  </si>
  <si>
    <t>INTSPN 7 ½ 01/24/19</t>
  </si>
  <si>
    <t>INTSPN</t>
  </si>
  <si>
    <t>NO0010700982</t>
  </si>
  <si>
    <t>BBG005T7SXX2</t>
  </si>
  <si>
    <t>BJ3WD73</t>
  </si>
  <si>
    <t>COEK0164302</t>
  </si>
  <si>
    <t>Oro Negro Drilling Pte Ltd</t>
  </si>
  <si>
    <t>ORO NEGRO DRIL PTE LTD</t>
  </si>
  <si>
    <t>PCAR Float 09/02/21</t>
  </si>
  <si>
    <t>PCAR</t>
  </si>
  <si>
    <t>91_PCARFM_17</t>
  </si>
  <si>
    <t>MX91PC000028</t>
  </si>
  <si>
    <t>BBG00HMS20G6</t>
  </si>
  <si>
    <t>AP0414312</t>
  </si>
  <si>
    <t>COAP0414312</t>
  </si>
  <si>
    <t>PACCAR Financial Mexico SA de CV</t>
  </si>
  <si>
    <t>PACCAR FINANCIAL MEXICO</t>
  </si>
  <si>
    <t>PAAS CN</t>
  </si>
  <si>
    <t>PAAS</t>
  </si>
  <si>
    <t>CA6979001089</t>
  </si>
  <si>
    <t>BBG000BC8SH2</t>
  </si>
  <si>
    <t>EQ0011017200001001</t>
  </si>
  <si>
    <t>Pan American Silver Corp</t>
  </si>
  <si>
    <t>PEMEX 4 ⅝ 09/21/23</t>
  </si>
  <si>
    <t>PEMEX</t>
  </si>
  <si>
    <t>US71654QCD25</t>
  </si>
  <si>
    <t>BBG00FM52S60</t>
  </si>
  <si>
    <t>BD3NBD6</t>
  </si>
  <si>
    <t>COAL8818901</t>
  </si>
  <si>
    <t>Petroleos Mexicanos</t>
  </si>
  <si>
    <t>PETROLEOS MEXICANOS</t>
  </si>
  <si>
    <t>US71656MBL28</t>
  </si>
  <si>
    <t>BBG00DSQ6505</t>
  </si>
  <si>
    <t>BYY1FN4</t>
  </si>
  <si>
    <t>COQZ5568923</t>
  </si>
  <si>
    <t>PEMEX 4 ⅞ 01/18/24</t>
  </si>
  <si>
    <t>US71654QBH48</t>
  </si>
  <si>
    <t>BBG004X1YYR1</t>
  </si>
  <si>
    <t>BD7W5J3</t>
  </si>
  <si>
    <t>COEJ7712825</t>
  </si>
  <si>
    <t>PEMEX 4 ⅞ 01/24/22</t>
  </si>
  <si>
    <t>US71654QBB77</t>
  </si>
  <si>
    <t>BBG0037R3Y62</t>
  </si>
  <si>
    <t>B7WC8Q4</t>
  </si>
  <si>
    <t>COEJ2967457</t>
  </si>
  <si>
    <t>US71656MAL37</t>
  </si>
  <si>
    <t>BBG002DSLPN5</t>
  </si>
  <si>
    <t>B6XCHW5</t>
  </si>
  <si>
    <t>COEI9654951</t>
  </si>
  <si>
    <t>PEMEX 5 ⅜ 03/13/22</t>
  </si>
  <si>
    <t>US71654QCE08</t>
  </si>
  <si>
    <t>BBG00K5VYDV1</t>
  </si>
  <si>
    <t>BFYPLW4</t>
  </si>
  <si>
    <t>COAR4627964</t>
  </si>
  <si>
    <t>US71656MBP32</t>
  </si>
  <si>
    <t>BBG00FGW2NQ7</t>
  </si>
  <si>
    <t>BYZMQK0</t>
  </si>
  <si>
    <t>COAL5929909</t>
  </si>
  <si>
    <t>PEMEX 5 ½ 01/21/21</t>
  </si>
  <si>
    <t>US71654QAX07</t>
  </si>
  <si>
    <t>BBG0015LDDG5</t>
  </si>
  <si>
    <t>B4P6J03</t>
  </si>
  <si>
    <t>COEI3916208</t>
  </si>
  <si>
    <t>PEMEX 5.35 02/12/28</t>
  </si>
  <si>
    <t>USP78625DD22</t>
  </si>
  <si>
    <t>BBG00JYGHPK9</t>
  </si>
  <si>
    <t>BFY1ZR5</t>
  </si>
  <si>
    <t>COAR0622688</t>
  </si>
  <si>
    <t>PEMEX 6 ⅜ 02/04/21</t>
  </si>
  <si>
    <t>US71656MBJ71</t>
  </si>
  <si>
    <t>BBG00C18DHB0</t>
  </si>
  <si>
    <t>BYQG4D0</t>
  </si>
  <si>
    <t>COJV8844674</t>
  </si>
  <si>
    <t>PEMEX 6 ½ 03/13/27</t>
  </si>
  <si>
    <t>US71654QCG55</t>
  </si>
  <si>
    <t>BBG00K5W8536</t>
  </si>
  <si>
    <t>BG10BH4</t>
  </si>
  <si>
    <t>COAR4631792</t>
  </si>
  <si>
    <t>US71656MBS70</t>
  </si>
  <si>
    <t>BBG00H4BWMY2</t>
  </si>
  <si>
    <t>BF0PZ04</t>
  </si>
  <si>
    <t>COAO3380034</t>
  </si>
  <si>
    <t>US71656MBQ15</t>
  </si>
  <si>
    <t>BBG00FGW2JX8</t>
  </si>
  <si>
    <t>BYZMQG6</t>
  </si>
  <si>
    <t>COAL5929396</t>
  </si>
  <si>
    <t>PEMEX 6 ⅝ PERP</t>
  </si>
  <si>
    <t>US71656MAF68</t>
  </si>
  <si>
    <t>BBG0016N7CY9</t>
  </si>
  <si>
    <t>B4KB3F6</t>
  </si>
  <si>
    <t>COEI4137622</t>
  </si>
  <si>
    <t>PEMEX 6 ¾ 09/21/47</t>
  </si>
  <si>
    <t>US71656MBM01</t>
  </si>
  <si>
    <t>BBG00DSQ64Z0</t>
  </si>
  <si>
    <t>BYY1FW3</t>
  </si>
  <si>
    <t>COQZ5568915</t>
  </si>
  <si>
    <t>US71656MBT53</t>
  </si>
  <si>
    <t>BBG00H4BWNX1</t>
  </si>
  <si>
    <t>BF42341</t>
  </si>
  <si>
    <t>COAO3380042</t>
  </si>
  <si>
    <t>US71654QCC42</t>
  </si>
  <si>
    <t>BBG00FM535P8</t>
  </si>
  <si>
    <t>BD3NBC5</t>
  </si>
  <si>
    <t>COAL8819032</t>
  </si>
  <si>
    <t>PEMEX 6 ⅞ 08/04/26</t>
  </si>
  <si>
    <t>US71656MBK45</t>
  </si>
  <si>
    <t>BBG00C18DHM8</t>
  </si>
  <si>
    <t>BYQG485</t>
  </si>
  <si>
    <t>COJV8844716</t>
  </si>
  <si>
    <t>US71654QCB68</t>
  </si>
  <si>
    <t>BBG00FM52W52</t>
  </si>
  <si>
    <t>BYWD0M6</t>
  </si>
  <si>
    <t>COAL8818943</t>
  </si>
  <si>
    <t>PEMEX 6.35 02/12/48</t>
  </si>
  <si>
    <t>USP78625DE05</t>
  </si>
  <si>
    <t>BBG00JYGSZT6</t>
  </si>
  <si>
    <t>BFY1ZS6</t>
  </si>
  <si>
    <t>COAR0642942</t>
  </si>
  <si>
    <t>PEMEX 7.19 09/12/24</t>
  </si>
  <si>
    <t>MX95PE1X00H9</t>
  </si>
  <si>
    <t>BBG005BJ2ZY7</t>
  </si>
  <si>
    <t>BFH5BF4</t>
  </si>
  <si>
    <t>COEJ8509691</t>
  </si>
  <si>
    <t>USP78625DC49</t>
  </si>
  <si>
    <t>BBG0059KN7T2</t>
  </si>
  <si>
    <t>BF8H9M2</t>
  </si>
  <si>
    <t>COEJ8488532</t>
  </si>
  <si>
    <t>PEMEX 7.65 11/24/21</t>
  </si>
  <si>
    <t>USP78625CA91</t>
  </si>
  <si>
    <t>BBG0029PQHB2</t>
  </si>
  <si>
    <t>B71BL30</t>
  </si>
  <si>
    <t>COEI8971810</t>
  </si>
  <si>
    <t>95_PEMEX_10U</t>
  </si>
  <si>
    <t>MX95PE1X0078</t>
  </si>
  <si>
    <t>BBG00000C843</t>
  </si>
  <si>
    <t>BGJZGV0</t>
  </si>
  <si>
    <t>COEI1446323</t>
  </si>
  <si>
    <t>95_PEMEX_11-3</t>
  </si>
  <si>
    <t>MX95PE1X00D8</t>
  </si>
  <si>
    <t>BBG0029YLGF6</t>
  </si>
  <si>
    <t>B6XTL24</t>
  </si>
  <si>
    <t>COEI9018371</t>
  </si>
  <si>
    <t>95_PEMEX_11U</t>
  </si>
  <si>
    <t>MX95PE1X00B2</t>
  </si>
  <si>
    <t>BBG0024QX6D9</t>
  </si>
  <si>
    <t>BD008C8</t>
  </si>
  <si>
    <t>COEI8303808</t>
  </si>
  <si>
    <t>95_PEMEX_12</t>
  </si>
  <si>
    <t>MX95PE1X00F3</t>
  </si>
  <si>
    <t>BBG003P4N4L0</t>
  </si>
  <si>
    <t>BN7N6M6</t>
  </si>
  <si>
    <t>COEJ4645820</t>
  </si>
  <si>
    <t>95_PEMEX_13</t>
  </si>
  <si>
    <t>MX95PE1X00G1</t>
  </si>
  <si>
    <t>BBG0059H49Q9</t>
  </si>
  <si>
    <t>BF31DL6</t>
  </si>
  <si>
    <t>COEJ8472320</t>
  </si>
  <si>
    <t>95_PEMEX_14-2</t>
  </si>
  <si>
    <t>MX95PE1X00J5</t>
  </si>
  <si>
    <t>BBG007N1ZZK8</t>
  </si>
  <si>
    <t>BV9GKM7</t>
  </si>
  <si>
    <t>COEK6310859</t>
  </si>
  <si>
    <t>PEMEX Float 04/10/17</t>
  </si>
  <si>
    <t>MX95PE1X00C0</t>
  </si>
  <si>
    <t>BBG0024TMB26</t>
  </si>
  <si>
    <t>EI8312296</t>
  </si>
  <si>
    <t>COEI8312296</t>
  </si>
  <si>
    <t>TERRA13 MM</t>
  </si>
  <si>
    <t>TERRA13</t>
  </si>
  <si>
    <t>MXCFTE0B0005</t>
  </si>
  <si>
    <t>BBG00492B460</t>
  </si>
  <si>
    <t>B87Y2V5</t>
  </si>
  <si>
    <t>EQ0000000043012932</t>
  </si>
  <si>
    <t>PLA Administradora Industrial</t>
  </si>
  <si>
    <t>PLA Administradora Industrial S de RL de CV</t>
  </si>
  <si>
    <t>TERRAF 5 ¼ 11/10/22</t>
  </si>
  <si>
    <t>TERRAF</t>
  </si>
  <si>
    <t>USP26054AA76</t>
  </si>
  <si>
    <t>BBG00BCHY0P9</t>
  </si>
  <si>
    <t>BZ5YPC8</t>
  </si>
  <si>
    <t>COQJ6179601</t>
  </si>
  <si>
    <t>PLA ADMINISTRADORA INDUS</t>
  </si>
  <si>
    <t>93_PLANFIA_00117</t>
  </si>
  <si>
    <t>MX93PL0300S8</t>
  </si>
  <si>
    <t>Plan Fia</t>
  </si>
  <si>
    <t>93_PDN_00116</t>
  </si>
  <si>
    <t>MX93PD000082</t>
  </si>
  <si>
    <t>Portafolio de Negocios</t>
  </si>
  <si>
    <t>93_PDN_00118</t>
  </si>
  <si>
    <t>MX93PD0000E1</t>
  </si>
  <si>
    <t>93_PDN_00216</t>
  </si>
  <si>
    <t>MX93PD000090</t>
  </si>
  <si>
    <t>93_PDN_00218</t>
  </si>
  <si>
    <t>MX93PD0000F8</t>
  </si>
  <si>
    <t>93_PDN_00317</t>
  </si>
  <si>
    <t>MX93PD0000C5</t>
  </si>
  <si>
    <t>93_PDN_00417</t>
  </si>
  <si>
    <t>MX93PD0000D3</t>
  </si>
  <si>
    <t>FIBRAPL MM</t>
  </si>
  <si>
    <t>FIBRAPL</t>
  </si>
  <si>
    <t>MXCFFI170008</t>
  </si>
  <si>
    <t>BBG005GL0GD4</t>
  </si>
  <si>
    <t>BN56JP1</t>
  </si>
  <si>
    <t>EQ0000000045123423</t>
  </si>
  <si>
    <t>Prologis Property Mexico SA de</t>
  </si>
  <si>
    <t>Prologis Property Mexico SA de CV</t>
  </si>
  <si>
    <t>PINFRAL MM</t>
  </si>
  <si>
    <t>PINFRAL</t>
  </si>
  <si>
    <t>MX01PI000013</t>
  </si>
  <si>
    <t>BBG006T4K2Y2</t>
  </si>
  <si>
    <t>BP85573</t>
  </si>
  <si>
    <t>EQ0000000054331238</t>
  </si>
  <si>
    <t>Promotora y operadora de inf-L</t>
  </si>
  <si>
    <t>PINFRA</t>
  </si>
  <si>
    <t>Promotora y Operadora de Infraestructura SAB de CV</t>
  </si>
  <si>
    <t>PINFRA* MM</t>
  </si>
  <si>
    <t>PINFRA*</t>
  </si>
  <si>
    <t>MX01PI000005</t>
  </si>
  <si>
    <t>BBG000BTHY91</t>
  </si>
  <si>
    <t>EQ0000000003186625</t>
  </si>
  <si>
    <t>Promotora y Operadora de Infra</t>
  </si>
  <si>
    <t>FNOVA17 MM</t>
  </si>
  <si>
    <t>FNOVA17</t>
  </si>
  <si>
    <t>MXCFFN040006</t>
  </si>
  <si>
    <t>BBG00GVSYJL6</t>
  </si>
  <si>
    <t>BD0YJ72</t>
  </si>
  <si>
    <t>EQ0000000057208491</t>
  </si>
  <si>
    <t>Proyectos Inmobiliarios Carne</t>
  </si>
  <si>
    <t>Proyectos Inmobiliarios Carne Mart SA de CV</t>
  </si>
  <si>
    <t>Q* MM</t>
  </si>
  <si>
    <t>Q*</t>
  </si>
  <si>
    <t>MX01Q0000008</t>
  </si>
  <si>
    <t>BBG009LHK2R3</t>
  </si>
  <si>
    <t>BYMXF65</t>
  </si>
  <si>
    <t>EQ0000000071977826</t>
  </si>
  <si>
    <t>Qualitas Controladora SAB de C</t>
  </si>
  <si>
    <t>Qualitas Controladora SAB de CV</t>
  </si>
  <si>
    <t>P&amp;C Insurance</t>
  </si>
  <si>
    <t>QCCPO MM</t>
  </si>
  <si>
    <t>QLCLF</t>
  </si>
  <si>
    <t>MX01QC000000</t>
  </si>
  <si>
    <t>BBG005MQ0LC6</t>
  </si>
  <si>
    <t>BGRGJ94</t>
  </si>
  <si>
    <t>EQ0000000032766644</t>
  </si>
  <si>
    <t>RASSICPO MM</t>
  </si>
  <si>
    <t>RASSICPO</t>
  </si>
  <si>
    <t>MX01RA000035</t>
  </si>
  <si>
    <t>BBG000M37J90</t>
  </si>
  <si>
    <t>BSHYZ49</t>
  </si>
  <si>
    <t>EQ0000000034402820</t>
  </si>
  <si>
    <t>Rassini SAB de CV</t>
  </si>
  <si>
    <t>RASSINIA MM</t>
  </si>
  <si>
    <t>RASSINIA</t>
  </si>
  <si>
    <t>MX01RA000001</t>
  </si>
  <si>
    <t>BBG000LXP256</t>
  </si>
  <si>
    <t>BSHYYR5</t>
  </si>
  <si>
    <t>EQ0000000046785486</t>
  </si>
  <si>
    <t>GFREGIO MM</t>
  </si>
  <si>
    <t>1702014D</t>
  </si>
  <si>
    <t>MX01GF0X0008</t>
  </si>
  <si>
    <t>BBG00DW0GHV6</t>
  </si>
  <si>
    <t>BD845Q5</t>
  </si>
  <si>
    <t>EQ0000000051799134</t>
  </si>
  <si>
    <t>Regional SAB de CV</t>
  </si>
  <si>
    <t>Banregio Grupo Financiero SAB</t>
  </si>
  <si>
    <t>Banregio Grupo Financiero SAB de CV</t>
  </si>
  <si>
    <t>RA MM</t>
  </si>
  <si>
    <t>RA</t>
  </si>
  <si>
    <t>MX01R0000006</t>
  </si>
  <si>
    <t>BBG00KLJ6QV2</t>
  </si>
  <si>
    <t>BG1Z6X0</t>
  </si>
  <si>
    <t>EQ0000000064373513</t>
  </si>
  <si>
    <t>SCOTIB Float 03/14/22</t>
  </si>
  <si>
    <t>SCOTIB</t>
  </si>
  <si>
    <t>MX94SC3O00E1</t>
  </si>
  <si>
    <t>BBG00KBB6SN5</t>
  </si>
  <si>
    <t>COAR7912363</t>
  </si>
  <si>
    <t>Scotiabank Inverlat SA</t>
  </si>
  <si>
    <t>SCOTIABANK INVERLAT SA</t>
  </si>
  <si>
    <t>STORAGE MM</t>
  </si>
  <si>
    <t>STORAGE</t>
  </si>
  <si>
    <t>MXCFST270008</t>
  </si>
  <si>
    <t>BBG00KXH7RL1</t>
  </si>
  <si>
    <t>BGGNDG1</t>
  </si>
  <si>
    <t>EQ0000000065041471</t>
  </si>
  <si>
    <t>Self Storage Management S de R</t>
  </si>
  <si>
    <t>Self Storage Management S de RL de CV</t>
  </si>
  <si>
    <t>93_SENDA_00116</t>
  </si>
  <si>
    <t>MX93SE0M0089</t>
  </si>
  <si>
    <t>Senda</t>
  </si>
  <si>
    <t>93_SENDA_00216</t>
  </si>
  <si>
    <t>MX93SE0M0097</t>
  </si>
  <si>
    <t>93_SENDA_00217</t>
  </si>
  <si>
    <t>MX93SE0M00C4</t>
  </si>
  <si>
    <t>93_SENDA_00316</t>
  </si>
  <si>
    <t>MX93SE0M00A8</t>
  </si>
  <si>
    <t>93_SENDA_00417</t>
  </si>
  <si>
    <t>MX93SE0M00E0</t>
  </si>
  <si>
    <t>JAVER 9 ⅞ 04/06/21</t>
  </si>
  <si>
    <t>JAVER</t>
  </si>
  <si>
    <t>USP8585LAC65</t>
  </si>
  <si>
    <t>BBG001LWF612</t>
  </si>
  <si>
    <t>B53GLL7</t>
  </si>
  <si>
    <t>COEI6284976</t>
  </si>
  <si>
    <t>Servicios Corporativos Javer S</t>
  </si>
  <si>
    <t>SERVICIOS CORP JAVER SAP</t>
  </si>
  <si>
    <t>Servicios Corporativos Javer SAB de CV</t>
  </si>
  <si>
    <t>91_SIGMA_08U</t>
  </si>
  <si>
    <t>MX91SI010051</t>
  </si>
  <si>
    <t>BBG0000R4R41</t>
  </si>
  <si>
    <t>COEH4840680</t>
  </si>
  <si>
    <t>SIGMA ALIMENTOS S.A.</t>
  </si>
  <si>
    <t>KIONET 7 ½ 05/02/25</t>
  </si>
  <si>
    <t>KIONET</t>
  </si>
  <si>
    <t>USP8704LAB47</t>
  </si>
  <si>
    <t>BBG00KSMMXV5</t>
  </si>
  <si>
    <t>BDD86H0</t>
  </si>
  <si>
    <t>COAS4136014</t>
  </si>
  <si>
    <t>Sixsigma Networks Mexico SA de</t>
  </si>
  <si>
    <t>SIXSIGMA NETWORKS MEXICO</t>
  </si>
  <si>
    <t>Sixsigma Networks Mexico SA de CV</t>
  </si>
  <si>
    <t>KIONET 8 ¼ 11/07/21</t>
  </si>
  <si>
    <t>USP8704LAA63</t>
  </si>
  <si>
    <t>BBG007GP2CL9</t>
  </si>
  <si>
    <t>BSJWMJ5</t>
  </si>
  <si>
    <t>COEK3658870</t>
  </si>
  <si>
    <t>SITESB1 MM</t>
  </si>
  <si>
    <t>SITESB1</t>
  </si>
  <si>
    <t>MX01SI080038</t>
  </si>
  <si>
    <t>BBG00CVS9Y67</t>
  </si>
  <si>
    <t>BD0G5P8</t>
  </si>
  <si>
    <t>EQ0000000050861131</t>
  </si>
  <si>
    <t>Telesites SAB de CV</t>
  </si>
  <si>
    <t>SITESL MM</t>
  </si>
  <si>
    <t>TLSSF</t>
  </si>
  <si>
    <t>MX01SI080020</t>
  </si>
  <si>
    <t>BBG00BS0C8G6</t>
  </si>
  <si>
    <t>BYWZB85</t>
  </si>
  <si>
    <t>EQ0000000047148984</t>
  </si>
  <si>
    <t>TEN IM</t>
  </si>
  <si>
    <t>TEN</t>
  </si>
  <si>
    <t>LU0156801721</t>
  </si>
  <si>
    <t>BBG000KF3XG0</t>
  </si>
  <si>
    <t>EQ0000000000440318</t>
  </si>
  <si>
    <t>Tenaris SA</t>
  </si>
  <si>
    <t>TS US</t>
  </si>
  <si>
    <t>TS</t>
  </si>
  <si>
    <t>US88031M1099</t>
  </si>
  <si>
    <t>BBG000PLD4R3</t>
  </si>
  <si>
    <t>EQ0000000000399114</t>
  </si>
  <si>
    <t>TX US</t>
  </si>
  <si>
    <t>TX</t>
  </si>
  <si>
    <t>US8808901081</t>
  </si>
  <si>
    <t>BBG000LTPD97</t>
  </si>
  <si>
    <t>B0XGGY0</t>
  </si>
  <si>
    <t>EQ0000000002219460</t>
  </si>
  <si>
    <t>Ternium SA</t>
  </si>
  <si>
    <t>TIPCB</t>
  </si>
  <si>
    <t>91_TIPCB_14</t>
  </si>
  <si>
    <t>MX91TI000002</t>
  </si>
  <si>
    <t>BBG00B404Q71</t>
  </si>
  <si>
    <t>BYVVV28</t>
  </si>
  <si>
    <t>COQJ0437302</t>
  </si>
  <si>
    <t>TIP de Mexico SAPI de CV</t>
  </si>
  <si>
    <t>TIP/BANAMEX</t>
  </si>
  <si>
    <t>Banco Nacional de Mexico SA / TIP de Mexico SAPI de CV &amp; TIP Auto SA de CV</t>
  </si>
  <si>
    <t>91_TIPCB_17</t>
  </si>
  <si>
    <t>MX91TI000010</t>
  </si>
  <si>
    <t>BBG00GQGSVL8</t>
  </si>
  <si>
    <t>COAN6521909</t>
  </si>
  <si>
    <t>AZTECACP MM</t>
  </si>
  <si>
    <t>AZTECACP</t>
  </si>
  <si>
    <t>MX01AZ060013</t>
  </si>
  <si>
    <t>BBG000CCLQM4</t>
  </si>
  <si>
    <t>EQ0000000003351185</t>
  </si>
  <si>
    <t>TV Azteca SAB de CV</t>
  </si>
  <si>
    <t>TZA 8 ¼ 08/09/24</t>
  </si>
  <si>
    <t>TZA</t>
  </si>
  <si>
    <t>XS1662406468</t>
  </si>
  <si>
    <t>BBG00H9KMNZ5</t>
  </si>
  <si>
    <t>BD93Q57</t>
  </si>
  <si>
    <t>COAO5163149</t>
  </si>
  <si>
    <t>TV AZTECA SA DE CV</t>
  </si>
  <si>
    <t>MUDI 2 06/09/22</t>
  </si>
  <si>
    <t>MUDI</t>
  </si>
  <si>
    <t>MX0SGO0000B9</t>
  </si>
  <si>
    <t>BBG003BXZ615</t>
  </si>
  <si>
    <t>B7XHC77</t>
  </si>
  <si>
    <t>COEJ3475963</t>
  </si>
  <si>
    <t>Udibonos</t>
  </si>
  <si>
    <t>MEXICAN UDIBONOS</t>
  </si>
  <si>
    <t>Mexican Udibonos</t>
  </si>
  <si>
    <t>MUDI 2 ½ 12/10/20</t>
  </si>
  <si>
    <t>MX0SGO0000A1</t>
  </si>
  <si>
    <t>BBG001K7N8Y9</t>
  </si>
  <si>
    <t>B57K9Y4</t>
  </si>
  <si>
    <t>COEI5951310</t>
  </si>
  <si>
    <t>MUDI 4 ½ 12/04/25</t>
  </si>
  <si>
    <t>MX0SGO000015</t>
  </si>
  <si>
    <t>BBG00004MTB0</t>
  </si>
  <si>
    <t>B1G0VM9</t>
  </si>
  <si>
    <t>COEF2271213</t>
  </si>
  <si>
    <t>S_UDIBONO_171214</t>
  </si>
  <si>
    <t>MX0SGO000056</t>
  </si>
  <si>
    <t>BBG00008J3G7</t>
  </si>
  <si>
    <t>B39TML3</t>
  </si>
  <si>
    <t>COEH1493673</t>
  </si>
  <si>
    <t>S_UDIBONO_190613</t>
  </si>
  <si>
    <t>MX0SGO000072</t>
  </si>
  <si>
    <t>BBG0000HC1F9</t>
  </si>
  <si>
    <t>B59ZFP0</t>
  </si>
  <si>
    <t>COEH9108992</t>
  </si>
  <si>
    <t>MEX 3 ⅝ 03/15/22</t>
  </si>
  <si>
    <t>MEX</t>
  </si>
  <si>
    <t>US91086QBA58</t>
  </si>
  <si>
    <t>BBG002CYM6Z1</t>
  </si>
  <si>
    <t>B56YKG6</t>
  </si>
  <si>
    <t>COEI9373685</t>
  </si>
  <si>
    <t>UMS</t>
  </si>
  <si>
    <t>UNITED MEXICAN STATES</t>
  </si>
  <si>
    <t>Mexico Government International Bond</t>
  </si>
  <si>
    <t>MEX 3.6 01/30/25</t>
  </si>
  <si>
    <t>US91087BAA89</t>
  </si>
  <si>
    <t>BBG007K9LRG2</t>
  </si>
  <si>
    <t>BSPLBY4</t>
  </si>
  <si>
    <t>COEK6138946</t>
  </si>
  <si>
    <t>UNIFINA MM</t>
  </si>
  <si>
    <t>UNIFINA</t>
  </si>
  <si>
    <t>MX00UN000002</t>
  </si>
  <si>
    <t>BBG000C1J299</t>
  </si>
  <si>
    <t>BXVM276</t>
  </si>
  <si>
    <t>EQ0000000044034333</t>
  </si>
  <si>
    <t>Unifin Financiera SAB de CV</t>
  </si>
  <si>
    <t>Unifin Financiera SAB de CV SO</t>
  </si>
  <si>
    <t>Unifin Financiera SAB de CV SOFOM ENR</t>
  </si>
  <si>
    <t>UNIFIN 7 01/15/25</t>
  </si>
  <si>
    <t>UNIFIN</t>
  </si>
  <si>
    <t>USP94461AC79</t>
  </si>
  <si>
    <t>BBG00GNYY2W7</t>
  </si>
  <si>
    <t>BDT74P5</t>
  </si>
  <si>
    <t>COAN5558217</t>
  </si>
  <si>
    <t>UNIFIN FINANCIERA SA DE</t>
  </si>
  <si>
    <t>UNIFIN 7 ¼ 09/27/23</t>
  </si>
  <si>
    <t>USP94461AB96</t>
  </si>
  <si>
    <t>BBG00DWVDTC6</t>
  </si>
  <si>
    <t>BD878V0</t>
  </si>
  <si>
    <t>COQZ6600790</t>
  </si>
  <si>
    <t>UNIFIN 7 ⅜ 02/12/26</t>
  </si>
  <si>
    <t>USP94461AE36</t>
  </si>
  <si>
    <t>BBG00K15MLL8</t>
  </si>
  <si>
    <t>BG0VHH0</t>
  </si>
  <si>
    <t>COAR2141968</t>
  </si>
  <si>
    <t>UNIFIN 8 ⅞ PERP</t>
  </si>
  <si>
    <t>USP94461AD52</t>
  </si>
  <si>
    <t>BBG00JVS24R2</t>
  </si>
  <si>
    <t>BFX88N4</t>
  </si>
  <si>
    <t>COAQ9083439</t>
  </si>
  <si>
    <t>91_UFINCB_15</t>
  </si>
  <si>
    <t>MX91UF000002</t>
  </si>
  <si>
    <t>BBG00B032KH3</t>
  </si>
  <si>
    <t>COUV8666983</t>
  </si>
  <si>
    <t>91_UFINCB_16</t>
  </si>
  <si>
    <t>MX91UF000010</t>
  </si>
  <si>
    <t>BBG00C7VKBP3</t>
  </si>
  <si>
    <t>COJK1660451</t>
  </si>
  <si>
    <t>91_UNFINCB_13</t>
  </si>
  <si>
    <t>MX91UN060006</t>
  </si>
  <si>
    <t>BBG005MSHM23</t>
  </si>
  <si>
    <t>BYY9431</t>
  </si>
  <si>
    <t>COEJ9569454</t>
  </si>
  <si>
    <t>91_UNFINCB_15</t>
  </si>
  <si>
    <t>MX91UN060014</t>
  </si>
  <si>
    <t>BBG00875N0N2</t>
  </si>
  <si>
    <t>BYZQKT9</t>
  </si>
  <si>
    <t>COEK7779177</t>
  </si>
  <si>
    <t>91_UNFINCB_16</t>
  </si>
  <si>
    <t>MX91UN060022</t>
  </si>
  <si>
    <t>BBG00FGY2G88</t>
  </si>
  <si>
    <t>COAL6066693</t>
  </si>
  <si>
    <t>UNIFIN FINANCIERA / BANA</t>
  </si>
  <si>
    <t>Banco Nacional de Mexico SA / Unifin Financiera SAB de CV</t>
  </si>
  <si>
    <t>91_UNFINCB_17</t>
  </si>
  <si>
    <t>MX91UN060048</t>
  </si>
  <si>
    <t>BBG00GKQT413</t>
  </si>
  <si>
    <t>COAN3843132</t>
  </si>
  <si>
    <t>91_UNFINCB_17-4</t>
  </si>
  <si>
    <t>MX91UN060071</t>
  </si>
  <si>
    <t>BBG00HT43DB8</t>
  </si>
  <si>
    <t>COAP2658916</t>
  </si>
  <si>
    <t>FIBRAUP MM</t>
  </si>
  <si>
    <t>FIBRAUP</t>
  </si>
  <si>
    <t>MXCFFI1U0001</t>
  </si>
  <si>
    <t>BBG00HTVPB19</t>
  </si>
  <si>
    <t>BDZSPQ0</t>
  </si>
  <si>
    <t>EQ0000000059588703</t>
  </si>
  <si>
    <t>Upsite Mexico SAPI de CV</t>
  </si>
  <si>
    <t>URBI* MM</t>
  </si>
  <si>
    <t>URBI*</t>
  </si>
  <si>
    <t>MX01UR000007</t>
  </si>
  <si>
    <t>BBG000C4K1J2</t>
  </si>
  <si>
    <t>B0126X9</t>
  </si>
  <si>
    <t>EQ0000000001215697</t>
  </si>
  <si>
    <t>Urbi Desarrollos Urbanos SAB d</t>
  </si>
  <si>
    <t>Urbi Desarrollos Urbanos SAB de CV</t>
  </si>
  <si>
    <t>URBIMM 9 ½ 01/21/20</t>
  </si>
  <si>
    <t>URBIMM</t>
  </si>
  <si>
    <t>USP9592YAD50</t>
  </si>
  <si>
    <t>BBG0000F7249</t>
  </si>
  <si>
    <t>B5NQBJ5</t>
  </si>
  <si>
    <t>COEI1107859</t>
  </si>
  <si>
    <t>URBI DESARROLLOS URBANOS</t>
  </si>
  <si>
    <t>URBIMM 9 ¾ 02/03/22</t>
  </si>
  <si>
    <t>USP9592YAL76</t>
  </si>
  <si>
    <t>BBG002GDCBF5</t>
  </si>
  <si>
    <t>B6YB925</t>
  </si>
  <si>
    <t>COEJ0046296</t>
  </si>
  <si>
    <t>VINTEV</t>
  </si>
  <si>
    <t>91_VINTE_17</t>
  </si>
  <si>
    <t>MX91VI050045</t>
  </si>
  <si>
    <t>BBG00H2F9042</t>
  </si>
  <si>
    <t>COAO1805834</t>
  </si>
  <si>
    <t>Vinte Viviendas Integrales SAB de CV</t>
  </si>
  <si>
    <t>VINTE VIVIENDAS INTEGRAL</t>
  </si>
  <si>
    <t>VIST US</t>
  </si>
  <si>
    <t>VIST</t>
  </si>
  <si>
    <t>US92837L1098</t>
  </si>
  <si>
    <t>BBG00PMMBQS1</t>
  </si>
  <si>
    <t>BJ84772</t>
  </si>
  <si>
    <t>EQ0000000076739748</t>
  </si>
  <si>
    <t>Vista Oil &amp; Gas SAB de CV</t>
  </si>
  <si>
    <t>93_VIVA_00119</t>
  </si>
  <si>
    <t>MX93VI0A0021</t>
  </si>
  <si>
    <t>Viva Aerobus</t>
  </si>
  <si>
    <t>93_VIVA_00219</t>
  </si>
  <si>
    <t>MX93VI0A0039</t>
  </si>
  <si>
    <t>VIAEIN</t>
  </si>
  <si>
    <t>91_VIVACB_15</t>
  </si>
  <si>
    <t>MX91VI0B0008</t>
  </si>
  <si>
    <t>BBG0081MYN31</t>
  </si>
  <si>
    <t>BYY93R8</t>
  </si>
  <si>
    <t>COEK7293344</t>
  </si>
  <si>
    <t>VIVA AEROBUS / INVEX</t>
  </si>
  <si>
    <t>Viva Aerobus / Banco Invex</t>
  </si>
  <si>
    <t>VIVAAC</t>
  </si>
  <si>
    <t>91_VIVAACB_19</t>
  </si>
  <si>
    <t>MX91VI0D0006</t>
  </si>
  <si>
    <t>BBG00NBDFSH2</t>
  </si>
  <si>
    <t>COAX2271127</t>
  </si>
  <si>
    <t>VIVA AEROBUS/ACTINVER</t>
  </si>
  <si>
    <t>Viva Aerobus / Actinver</t>
  </si>
  <si>
    <t>WALMEX* MM</t>
  </si>
  <si>
    <t>WALMEX*</t>
  </si>
  <si>
    <t>MX01WA000038</t>
  </si>
  <si>
    <t>BBG000BRQ4B8</t>
  </si>
  <si>
    <t>BW1YVH8</t>
  </si>
  <si>
    <t>EQ0013612500001002</t>
  </si>
  <si>
    <t>Wal-Mart de Mexico SAB de CV</t>
  </si>
  <si>
    <t>AXA 8.96 11/27/23</t>
  </si>
  <si>
    <t>AXA</t>
  </si>
  <si>
    <t>MX91XI000055</t>
  </si>
  <si>
    <t>BBG005P92TG8</t>
  </si>
  <si>
    <t>BLYB856</t>
  </si>
  <si>
    <t>COEJ9829049</t>
  </si>
  <si>
    <t>Xignux SA de CV</t>
  </si>
  <si>
    <t>XIGNUX SA DE CV</t>
  </si>
  <si>
    <t>Electrical Equipment Manufacturing</t>
  </si>
  <si>
    <t>91_XIGNUX_14</t>
  </si>
  <si>
    <t>MX91XI000063</t>
  </si>
  <si>
    <t>BBG0060CP449</t>
  </si>
  <si>
    <t>BLRLMQ2</t>
  </si>
  <si>
    <t>COEK0785080</t>
  </si>
  <si>
    <t>XIGNUX SA DE CV-REPURCH</t>
  </si>
  <si>
    <t>AES 6 06/25/22</t>
  </si>
  <si>
    <t>USP0608CAA01</t>
  </si>
  <si>
    <t>BBG009F4X5G0</t>
  </si>
  <si>
    <t>BYQ5V36</t>
  </si>
  <si>
    <t>COEK9896821</t>
  </si>
  <si>
    <t>Panama</t>
  </si>
  <si>
    <t>AES El Salvador</t>
  </si>
  <si>
    <t>AES PANAMA SA</t>
  </si>
  <si>
    <t>AES Panama SRL</t>
  </si>
  <si>
    <t>AES 6 ¾ 03/28/23</t>
  </si>
  <si>
    <t>USP06076AA49</t>
  </si>
  <si>
    <t>BBG004CF4NT8</t>
  </si>
  <si>
    <t>B83Z9M2</t>
  </si>
  <si>
    <t>COEJ6062818</t>
  </si>
  <si>
    <t>Salvador</t>
  </si>
  <si>
    <t>AES EL SALVADOR TRUST II</t>
  </si>
  <si>
    <t>AES El Salvador Trust II</t>
  </si>
  <si>
    <t>BANCOG 4 ⅛ 08/07/27</t>
  </si>
  <si>
    <t>BANCOG</t>
  </si>
  <si>
    <t>USP12651AB49</t>
  </si>
  <si>
    <t>BBG00HBV2WC5</t>
  </si>
  <si>
    <t>BF08MV3</t>
  </si>
  <si>
    <t>COAO5755266</t>
  </si>
  <si>
    <t>Banco General SA</t>
  </si>
  <si>
    <t>BANCO GENERAL SA</t>
  </si>
  <si>
    <t>BISTPP 3.65 09/19/22</t>
  </si>
  <si>
    <t>BISTPP</t>
  </si>
  <si>
    <t>USP15383AC95</t>
  </si>
  <si>
    <t>BBG00HPL9K59</t>
  </si>
  <si>
    <t>BF16807</t>
  </si>
  <si>
    <t>COAP1344153</t>
  </si>
  <si>
    <t>Banistmo SA</t>
  </si>
  <si>
    <t>BANISTMO SA</t>
  </si>
  <si>
    <t>CWCLN 5 ¾ 09/07/27</t>
  </si>
  <si>
    <t>CWCLN</t>
  </si>
  <si>
    <t>USG77636AC57</t>
  </si>
  <si>
    <t>BBG00NS76BC9</t>
  </si>
  <si>
    <t>BJN5MK8</t>
  </si>
  <si>
    <t>COZS0018763</t>
  </si>
  <si>
    <t>C&amp;W Senior Financing Designate</t>
  </si>
  <si>
    <t>SABLE INTL FINANCE LTD</t>
  </si>
  <si>
    <t>Sable International Finance Ltd</t>
  </si>
  <si>
    <t>CWCLN 6 ⅞ 09/15/27</t>
  </si>
  <si>
    <t>USG3165UAA90</t>
  </si>
  <si>
    <t>BBG00HDSV948</t>
  </si>
  <si>
    <t>BF5Q245</t>
  </si>
  <si>
    <t>COAO7226811</t>
  </si>
  <si>
    <t>C&amp;W SENIOR FINANCING DAC</t>
  </si>
  <si>
    <t>C&amp;W Senior Financing DAC</t>
  </si>
  <si>
    <t>CWCLN 7 ½ 10/15/26</t>
  </si>
  <si>
    <t>USG3165UAB73</t>
  </si>
  <si>
    <t>BBG00M59PV37</t>
  </si>
  <si>
    <t>BGV8JP2</t>
  </si>
  <si>
    <t>COAU8146907</t>
  </si>
  <si>
    <t>CPA US</t>
  </si>
  <si>
    <t>CPA</t>
  </si>
  <si>
    <t>PAP310761054</t>
  </si>
  <si>
    <t>BBG000C29813</t>
  </si>
  <si>
    <t>B0TNJH9</t>
  </si>
  <si>
    <t>EQ0000000002126372</t>
  </si>
  <si>
    <t>Copa Holdings SA</t>
  </si>
  <si>
    <t>EMTESA 5 ⅛ 05/02/49</t>
  </si>
  <si>
    <t>EMTESA</t>
  </si>
  <si>
    <t>USP37146AA81</t>
  </si>
  <si>
    <t>BBG00P0Q4SV6</t>
  </si>
  <si>
    <t>BK4XMQ4</t>
  </si>
  <si>
    <t>COZS3565737</t>
  </si>
  <si>
    <t>Empresa de Transmision Electri</t>
  </si>
  <si>
    <t>EMPRESA DE TRANSMISION</t>
  </si>
  <si>
    <t>Empresa de Transmision Electrica SA</t>
  </si>
  <si>
    <t>GLBACO 4 ½ 10/20/21</t>
  </si>
  <si>
    <t>GLBACO</t>
  </si>
  <si>
    <t>USP47718AC86</t>
  </si>
  <si>
    <t>BBG00F0FL8Z3</t>
  </si>
  <si>
    <t>BD9NGH9</t>
  </si>
  <si>
    <t>COQZ8905304</t>
  </si>
  <si>
    <t>Global Bank Corp</t>
  </si>
  <si>
    <t>GLOBAL BANK CORPORATION</t>
  </si>
  <si>
    <t>GLBACO 5 ¼ 04/16/29</t>
  </si>
  <si>
    <t>USP47718AE43</t>
  </si>
  <si>
    <t>BBG00NW1QTZ1</t>
  </si>
  <si>
    <t>BJ06806</t>
  </si>
  <si>
    <t>COZS1572719</t>
  </si>
  <si>
    <t>GLBACO 5 ⅛ 10/30/19</t>
  </si>
  <si>
    <t>USP47718AA21</t>
  </si>
  <si>
    <t>BBG007FJRBQ4</t>
  </si>
  <si>
    <t>BS9NB02</t>
  </si>
  <si>
    <t>COEK5730578</t>
  </si>
  <si>
    <t>MULT 4 ⅜ 11/09/22</t>
  </si>
  <si>
    <t>MULT</t>
  </si>
  <si>
    <t>USP69895AA12</t>
  </si>
  <si>
    <t>BBG00J3LMQD2</t>
  </si>
  <si>
    <t>BF8QD50</t>
  </si>
  <si>
    <t>COAP7864931</t>
  </si>
  <si>
    <t>Multibank Inc</t>
  </si>
  <si>
    <t>MULTIBANK INC.</t>
  </si>
  <si>
    <t>PANAMA 3 ⅞ 03/17/28</t>
  </si>
  <si>
    <t>PANAMA</t>
  </si>
  <si>
    <t>US698299BF03</t>
  </si>
  <si>
    <t>BBG00CFTJCZ8</t>
  </si>
  <si>
    <t>BYSXF47</t>
  </si>
  <si>
    <t>COJK4191603</t>
  </si>
  <si>
    <t>Panama Government Bond</t>
  </si>
  <si>
    <t>REPUBLIC OF PANAMA</t>
  </si>
  <si>
    <t>Panama Government International Bond</t>
  </si>
  <si>
    <t>ACPRIC1 PE</t>
  </si>
  <si>
    <t>ACPRIC1</t>
  </si>
  <si>
    <t>PEP770101009</t>
  </si>
  <si>
    <t>BBG0082885K0</t>
  </si>
  <si>
    <t>BVVHYM6</t>
  </si>
  <si>
    <t>EQ0000000037051881</t>
  </si>
  <si>
    <t>Agricola Cerro Prieto SA</t>
  </si>
  <si>
    <t>AJECBV 6 ½ 05/14/22</t>
  </si>
  <si>
    <t>AJECBV</t>
  </si>
  <si>
    <t>USN01766AA73</t>
  </si>
  <si>
    <t>BBG002Z1G3M6</t>
  </si>
  <si>
    <t>B849Y95</t>
  </si>
  <si>
    <t>COEJ1769516</t>
  </si>
  <si>
    <t>Ajecorp BV</t>
  </si>
  <si>
    <t>AJECORP BV</t>
  </si>
  <si>
    <t>ALICORC1 PE</t>
  </si>
  <si>
    <t>ALICORC1</t>
  </si>
  <si>
    <t>PEP214001005</t>
  </si>
  <si>
    <t>BBG000J9W5X6</t>
  </si>
  <si>
    <t>EQ0000000041745141</t>
  </si>
  <si>
    <t>Alicorp SAA</t>
  </si>
  <si>
    <t>ALICORI1 PE</t>
  </si>
  <si>
    <t>ALICORI1</t>
  </si>
  <si>
    <t>PEP214005006</t>
  </si>
  <si>
    <t>BBG000J9W584</t>
  </si>
  <si>
    <t>EQ0017120900001000</t>
  </si>
  <si>
    <t>ALIPE 3 ⅞ 03/20/23</t>
  </si>
  <si>
    <t>ALIPE</t>
  </si>
  <si>
    <t>USP0161KDN02</t>
  </si>
  <si>
    <t>BBG0049FGR74</t>
  </si>
  <si>
    <t>B9LBZT8</t>
  </si>
  <si>
    <t>COEJ5970466</t>
  </si>
  <si>
    <t>ALICORP SAA</t>
  </si>
  <si>
    <t>AIHC1 PE</t>
  </si>
  <si>
    <t>AIHC1</t>
  </si>
  <si>
    <t>PEP715001009</t>
  </si>
  <si>
    <t>BBG002BBZ205</t>
  </si>
  <si>
    <t>B7FNMJ5</t>
  </si>
  <si>
    <t>EQ0000000021464498</t>
  </si>
  <si>
    <t>Andino Investment Holding SAA</t>
  </si>
  <si>
    <t>AUSTRAC1 PE</t>
  </si>
  <si>
    <t>AUSTRAC1</t>
  </si>
  <si>
    <t>PEP216501002</t>
  </si>
  <si>
    <t>BBG000CC6B08</t>
  </si>
  <si>
    <t>B03N7J3</t>
  </si>
  <si>
    <t>EQ0038424100002001</t>
  </si>
  <si>
    <t>Austral Group SAA</t>
  </si>
  <si>
    <t>CREDITC1 PE</t>
  </si>
  <si>
    <t>CREDITC1</t>
  </si>
  <si>
    <t>PEP120001008</t>
  </si>
  <si>
    <t>BBG000F4YHW4</t>
  </si>
  <si>
    <t>EQ0000000001196954</t>
  </si>
  <si>
    <t>Banco de Credito del Peru</t>
  </si>
  <si>
    <t>BCP 4 ¼ 04/01/23</t>
  </si>
  <si>
    <t>BCP</t>
  </si>
  <si>
    <t>USP0956JCG87</t>
  </si>
  <si>
    <t>BBG004CY01X4</t>
  </si>
  <si>
    <t>B9M0KS8</t>
  </si>
  <si>
    <t>COEJ6099174</t>
  </si>
  <si>
    <t>BANCO DE CREDITO DEL PER</t>
  </si>
  <si>
    <t>BCP 5 ⅜ 09/16/20</t>
  </si>
  <si>
    <t>USP09646AC75</t>
  </si>
  <si>
    <t>BBG0015XXY99</t>
  </si>
  <si>
    <t>B679CQ1</t>
  </si>
  <si>
    <t>COEI4025660</t>
  </si>
  <si>
    <t>Banco de Credito del Peru/Panama</t>
  </si>
  <si>
    <t>BCP 6 ⅛ 04/24/27</t>
  </si>
  <si>
    <t>USP09646AE32</t>
  </si>
  <si>
    <t>BBG002WSK5Z6</t>
  </si>
  <si>
    <t>B7MJFJ7</t>
  </si>
  <si>
    <t>COEJ1412265</t>
  </si>
  <si>
    <t>BCP 6 ⅞ 09/16/26</t>
  </si>
  <si>
    <t>USP09646AD58</t>
  </si>
  <si>
    <t>BBG002276H49</t>
  </si>
  <si>
    <t>B5KVMR8</t>
  </si>
  <si>
    <t>COEI8101681</t>
  </si>
  <si>
    <t>BINTPE 3 ⅜ 01/18/23</t>
  </si>
  <si>
    <t>BINTPE</t>
  </si>
  <si>
    <t>USP13435AB16</t>
  </si>
  <si>
    <t>BBG00JQCF0J6</t>
  </si>
  <si>
    <t>BDDX783</t>
  </si>
  <si>
    <t>COAQ7343165</t>
  </si>
  <si>
    <t>Banco Internacional del Peru</t>
  </si>
  <si>
    <t>BANCO INTERNAC DEL PERU</t>
  </si>
  <si>
    <t>Banco Internacional del Peru SAA Interbank</t>
  </si>
  <si>
    <t>BINTPE 5 ¾ 10/07/20</t>
  </si>
  <si>
    <t>USP1342SAC00</t>
  </si>
  <si>
    <t>BBG0016YXMM7</t>
  </si>
  <si>
    <t>B468QD0</t>
  </si>
  <si>
    <t>COEI4237315</t>
  </si>
  <si>
    <t>BANCO INTL DEL PERU/PANA</t>
  </si>
  <si>
    <t>Banco Internacional del Peru SAA/Panama</t>
  </si>
  <si>
    <t>BINTPE 6 ⅝ 03/19/29</t>
  </si>
  <si>
    <t>USP13435AA33</t>
  </si>
  <si>
    <t>BBG0064QBTQ0</t>
  </si>
  <si>
    <t>BKRTNR7</t>
  </si>
  <si>
    <t>COEK1231407</t>
  </si>
  <si>
    <t>BINTPE 8 ½ 04/23/70</t>
  </si>
  <si>
    <t>XS0504271536</t>
  </si>
  <si>
    <t>BBG0000QYNK1</t>
  </si>
  <si>
    <t>B3P1NV0</t>
  </si>
  <si>
    <t>COEI2270292</t>
  </si>
  <si>
    <t>BBVAC1 PE</t>
  </si>
  <si>
    <t>BBVAC1</t>
  </si>
  <si>
    <t>PEP116001004</t>
  </si>
  <si>
    <t>BBG000CGZJ73</t>
  </si>
  <si>
    <t>EQ0000000001196950</t>
  </si>
  <si>
    <t>BBVA Banco Continental SA</t>
  </si>
  <si>
    <t>Banco BBVA Peru SA</t>
  </si>
  <si>
    <t>BCOCPE 5 08/26/22</t>
  </si>
  <si>
    <t>BCOCPE</t>
  </si>
  <si>
    <t>USP16260AA28</t>
  </si>
  <si>
    <t>BBG003BJQTP0</t>
  </si>
  <si>
    <t>B8HLLL9</t>
  </si>
  <si>
    <t>COEJ3383928</t>
  </si>
  <si>
    <t>BBVA BANCO CONTINENTAL</t>
  </si>
  <si>
    <t>BCOCPE 5 ¼ 09/22/29</t>
  </si>
  <si>
    <t>USP16236AG98</t>
  </si>
  <si>
    <t>BBG0074B4V39</t>
  </si>
  <si>
    <t>BQVBHX5</t>
  </si>
  <si>
    <t>COEK4969359</t>
  </si>
  <si>
    <t>BCOCPE 5 ½ 11/18/20</t>
  </si>
  <si>
    <t>USG2523RAA52</t>
  </si>
  <si>
    <t>BBG0018VJ090</t>
  </si>
  <si>
    <t>B617QX6</t>
  </si>
  <si>
    <t>COEI4670093</t>
  </si>
  <si>
    <t>BANCO CONT(CONT SR TRST)</t>
  </si>
  <si>
    <t>Banco Continental SA Via Continental Senior Trustees Cayman Ltd</t>
  </si>
  <si>
    <t>BCOCPE 7 ⅜ 10/07/40</t>
  </si>
  <si>
    <t>USG23909AA53</t>
  </si>
  <si>
    <t>BBG0016YY2R5</t>
  </si>
  <si>
    <t>B4RJ4S3</t>
  </si>
  <si>
    <t>COEI4237752</t>
  </si>
  <si>
    <t>BANCO CONT(CONT TRST KY)</t>
  </si>
  <si>
    <t>Banco Continental SA Via Continental Trustees Cayman Ltd</t>
  </si>
  <si>
    <t>BVLAC1 PE</t>
  </si>
  <si>
    <t>BVLAC1</t>
  </si>
  <si>
    <t>PEP900001103</t>
  </si>
  <si>
    <t>BBG000D1WL19</t>
  </si>
  <si>
    <t>EQ0000000000903947</t>
  </si>
  <si>
    <t>Bolsa de Valores de Lima SAA</t>
  </si>
  <si>
    <t>FCONFIC1 PE</t>
  </si>
  <si>
    <t>FCONFIC1</t>
  </si>
  <si>
    <t>PEP169401002</t>
  </si>
  <si>
    <t>BBG000R51CQ2</t>
  </si>
  <si>
    <t>B3BPRK3</t>
  </si>
  <si>
    <t>EQ0000000006512529</t>
  </si>
  <si>
    <t>Caja Nuestra Gente</t>
  </si>
  <si>
    <t>Caja Rural de Ahorro y Credito</t>
  </si>
  <si>
    <t>Caja Rural de Ahorro y Credito Nuestra Gente SAA - Caja Nuestra Gente</t>
  </si>
  <si>
    <t>CALLAO 4 ⅜ 04/01/23</t>
  </si>
  <si>
    <t>CALLAO</t>
  </si>
  <si>
    <t>USP47113AA63</t>
  </si>
  <si>
    <t>BBG004CF3HF7</t>
  </si>
  <si>
    <t>B9N6L59</t>
  </si>
  <si>
    <t>COEJ6061968</t>
  </si>
  <si>
    <t>Calidda SA</t>
  </si>
  <si>
    <t>GAS NATURAL DE LIMA</t>
  </si>
  <si>
    <t>Gas Natural de Lima y Callao SA</t>
  </si>
  <si>
    <t>DNT CN</t>
  </si>
  <si>
    <t>DNT</t>
  </si>
  <si>
    <t>CA13739Y3041</t>
  </si>
  <si>
    <t>BBG000BVMP26</t>
  </si>
  <si>
    <t>B7116T1</t>
  </si>
  <si>
    <t>EQ0000000021279660</t>
  </si>
  <si>
    <t>Candente Copper Corp</t>
  </si>
  <si>
    <t>CARTAVC1 PE</t>
  </si>
  <si>
    <t>CARTAVC1</t>
  </si>
  <si>
    <t>PEP771431009</t>
  </si>
  <si>
    <t>BBG000BWT9F9</t>
  </si>
  <si>
    <t>EQ0021952900002000</t>
  </si>
  <si>
    <t>Cartavio SAA</t>
  </si>
  <si>
    <t>CASAGRC1 PE</t>
  </si>
  <si>
    <t>CASAGRC1</t>
  </si>
  <si>
    <t>PEP771461006</t>
  </si>
  <si>
    <t>BBG000BX6757</t>
  </si>
  <si>
    <t>EQ0000000003520735</t>
  </si>
  <si>
    <t>Casa Grande SAA</t>
  </si>
  <si>
    <t>CASTROC1 PE</t>
  </si>
  <si>
    <t>CASTROC1</t>
  </si>
  <si>
    <t>PEP614001001</t>
  </si>
  <si>
    <t>BBG000BT5CN6</t>
  </si>
  <si>
    <t>B01TN73</t>
  </si>
  <si>
    <t>EQ0015414800002000</t>
  </si>
  <si>
    <t>Castrovirreyna Cia Minera SA</t>
  </si>
  <si>
    <t>CPAC US</t>
  </si>
  <si>
    <t>CPAC</t>
  </si>
  <si>
    <t>US15126Q2084</t>
  </si>
  <si>
    <t>BBG002D68FT4</t>
  </si>
  <si>
    <t>BF1HPG5</t>
  </si>
  <si>
    <t>EQ0000000021656446</t>
  </si>
  <si>
    <t>Cementos Pacasmayo SAA</t>
  </si>
  <si>
    <t>CPACASC1 PE</t>
  </si>
  <si>
    <t>CPACASC1</t>
  </si>
  <si>
    <t>PEP239501005</t>
  </si>
  <si>
    <t>BBG000D5XCY3</t>
  </si>
  <si>
    <t>EQ0038451300002000</t>
  </si>
  <si>
    <t>CPACASI1 PE</t>
  </si>
  <si>
    <t>CPACASI1</t>
  </si>
  <si>
    <t>PEP239505006</t>
  </si>
  <si>
    <t>BBG000D5XF76</t>
  </si>
  <si>
    <t>EQ0038451300001001</t>
  </si>
  <si>
    <t>CPACPE 4 ½ 02/08/23</t>
  </si>
  <si>
    <t>CPACPE</t>
  </si>
  <si>
    <t>USP2194PAA77</t>
  </si>
  <si>
    <t>BBG0043GDNC4</t>
  </si>
  <si>
    <t>B97KQ30</t>
  </si>
  <si>
    <t>COEJ5417724</t>
  </si>
  <si>
    <t>CEMENTOS PACASMAYO SAA</t>
  </si>
  <si>
    <t>BUENAVC1 PE</t>
  </si>
  <si>
    <t>BUENAVC1</t>
  </si>
  <si>
    <t>PEP612001003</t>
  </si>
  <si>
    <t>BBG000DNPLB8</t>
  </si>
  <si>
    <t>EQ0000000000146836</t>
  </si>
  <si>
    <t>Cia de Minas Buenaventura SAA</t>
  </si>
  <si>
    <t>BVN US</t>
  </si>
  <si>
    <t>BVN</t>
  </si>
  <si>
    <t>US2044481040</t>
  </si>
  <si>
    <t>BBG000GPXR82</t>
  </si>
  <si>
    <t>EQ0015415700009000</t>
  </si>
  <si>
    <t>GOODYEI1 PE</t>
  </si>
  <si>
    <t>GOODYEI1</t>
  </si>
  <si>
    <t>PEP362005006</t>
  </si>
  <si>
    <t>BBG000CH4W58</t>
  </si>
  <si>
    <t>EQ0015418100001001</t>
  </si>
  <si>
    <t>Cia Goodyear Del Peru SA</t>
  </si>
  <si>
    <t>Tires &amp; Rubber</t>
  </si>
  <si>
    <t>ATACOBC1 PE</t>
  </si>
  <si>
    <t>ATACOBC1</t>
  </si>
  <si>
    <t>PEP608004201</t>
  </si>
  <si>
    <t>BBG000QDQJG5</t>
  </si>
  <si>
    <t>B1RMJH5</t>
  </si>
  <si>
    <t>EQ0000000003278117</t>
  </si>
  <si>
    <t>Cia Minera Atacocha SAA</t>
  </si>
  <si>
    <t>Nexa Resources Atacocha SAA</t>
  </si>
  <si>
    <t>NEXAPEC1 PE</t>
  </si>
  <si>
    <t>NEXAPEC1</t>
  </si>
  <si>
    <t>PEP620001003</t>
  </si>
  <si>
    <t>BBG000LKM9Z9</t>
  </si>
  <si>
    <t>EQ0000000000827226</t>
  </si>
  <si>
    <t>Cia Minera Milpo SAA</t>
  </si>
  <si>
    <t>Nexa Resources Peru SAA</t>
  </si>
  <si>
    <t>NEXAPEI1 PE</t>
  </si>
  <si>
    <t>NEXAPEI1</t>
  </si>
  <si>
    <t>PEP620005004</t>
  </si>
  <si>
    <t>BBG000CHKLK7</t>
  </si>
  <si>
    <t>EQ0015418400001001</t>
  </si>
  <si>
    <t>MILPOC 4 ⅝ 03/28/23</t>
  </si>
  <si>
    <t>MILPOC</t>
  </si>
  <si>
    <t>USP67848AA22</t>
  </si>
  <si>
    <t>BBG004CF3CK2</t>
  </si>
  <si>
    <t>B8CJ4N1</t>
  </si>
  <si>
    <t>COEJ6061612</t>
  </si>
  <si>
    <t>NEXA RESOURCES PERU SAA</t>
  </si>
  <si>
    <t>PODERC1 PE</t>
  </si>
  <si>
    <t>PODERC1</t>
  </si>
  <si>
    <t>PEP635001006</t>
  </si>
  <si>
    <t>BBG000JM7K99</t>
  </si>
  <si>
    <t>B05MQQ8</t>
  </si>
  <si>
    <t>EQ0000000001303523</t>
  </si>
  <si>
    <t>Cia Minera Poderosa SA</t>
  </si>
  <si>
    <t>RAURAI1 PE</t>
  </si>
  <si>
    <t>RAURAI1</t>
  </si>
  <si>
    <t>PEP638005004</t>
  </si>
  <si>
    <t>BBG000CHLPS9</t>
  </si>
  <si>
    <t>2210636</t>
  </si>
  <si>
    <t>EQ0015418600001000</t>
  </si>
  <si>
    <t>Cia Minera Raura SA</t>
  </si>
  <si>
    <t>MOROCOI1 PE</t>
  </si>
  <si>
    <t>MOROCOI1</t>
  </si>
  <si>
    <t>PEP624005000</t>
  </si>
  <si>
    <t>BBG000CHLQR8</t>
  </si>
  <si>
    <t>EQ0015429400001000</t>
  </si>
  <si>
    <t>Cia Minera San Ignacio de Moro</t>
  </si>
  <si>
    <t>Simsa</t>
  </si>
  <si>
    <t>Cia Minera San Ignacio de Morococha SAA</t>
  </si>
  <si>
    <t>LUISAI1 PE</t>
  </si>
  <si>
    <t>LUISAI1</t>
  </si>
  <si>
    <t>PEP644005006</t>
  </si>
  <si>
    <t>BBG000CHLRZ7</t>
  </si>
  <si>
    <t>EQ0015418700001000</t>
  </si>
  <si>
    <t>Cia Minera Santa Luisa SA</t>
  </si>
  <si>
    <t>TRANSM 4 ⅜ 05/07/23</t>
  </si>
  <si>
    <t>TRANSM</t>
  </si>
  <si>
    <t>USP3083SAC90</t>
  </si>
  <si>
    <t>BBG004HTR0L6</t>
  </si>
  <si>
    <t>B8W6HW2</t>
  </si>
  <si>
    <t>COEJ6603033</t>
  </si>
  <si>
    <t>Consorcio Transmantaro SA</t>
  </si>
  <si>
    <t>TRANSMANTARO</t>
  </si>
  <si>
    <t>CORAREC1 PE</t>
  </si>
  <si>
    <t>CORAREC1</t>
  </si>
  <si>
    <t>PEP206011004</t>
  </si>
  <si>
    <t>BBG000BNM5N5</t>
  </si>
  <si>
    <t>EQ0021982400002000</t>
  </si>
  <si>
    <t>Corp Aceros Arequipa SA</t>
  </si>
  <si>
    <t>CORAREI1 PE</t>
  </si>
  <si>
    <t>CORAREI1</t>
  </si>
  <si>
    <t>PEP206015005</t>
  </si>
  <si>
    <t>BBG000BMVPN3</t>
  </si>
  <si>
    <t>EQ0000000003520719</t>
  </si>
  <si>
    <t>COZCAR 6 ⅜ 08/02/22</t>
  </si>
  <si>
    <t>COZCAR</t>
  </si>
  <si>
    <t>USP31353AA66</t>
  </si>
  <si>
    <t>BBG00381VCF5</t>
  </si>
  <si>
    <t>B83TGF6</t>
  </si>
  <si>
    <t>COEJ3016106</t>
  </si>
  <si>
    <t>Corp Azucarera del Peru SA</t>
  </si>
  <si>
    <t>CORP AZUCARERA DEL PERU</t>
  </si>
  <si>
    <t>COFIINC1 PE</t>
  </si>
  <si>
    <t>COFIINC1</t>
  </si>
  <si>
    <t>PEP730801003</t>
  </si>
  <si>
    <t>BBG000CPHYR8</t>
  </si>
  <si>
    <t>EQ0038424500002000</t>
  </si>
  <si>
    <t>Corp Financiera de Inversiones</t>
  </si>
  <si>
    <t>Corp Financiera de Inversiones SAA</t>
  </si>
  <si>
    <t>CORLINI1 PE</t>
  </si>
  <si>
    <t>CORLINI1</t>
  </si>
  <si>
    <t>PEP434015009</t>
  </si>
  <si>
    <t>BBG000C0H2K0</t>
  </si>
  <si>
    <t>B0P0112</t>
  </si>
  <si>
    <t>EQ0021989200001000</t>
  </si>
  <si>
    <t>Corp Lindley SA</t>
  </si>
  <si>
    <t>CORJRL 4 ⅝ 04/12/23</t>
  </si>
  <si>
    <t>CORJRL</t>
  </si>
  <si>
    <t>USP31442AC34</t>
  </si>
  <si>
    <t>BBG004F4TTP4</t>
  </si>
  <si>
    <t>B8RZLR7</t>
  </si>
  <si>
    <t>COEJ6306769</t>
  </si>
  <si>
    <t>CORP LINDLEY SA</t>
  </si>
  <si>
    <t>CORJRL 6 ¾ 11/23/21</t>
  </si>
  <si>
    <t>USP31442AA77</t>
  </si>
  <si>
    <t>BBG0028DSH55</t>
  </si>
  <si>
    <t>B6YCD15</t>
  </si>
  <si>
    <t>COEI8846376</t>
  </si>
  <si>
    <t>BAP US</t>
  </si>
  <si>
    <t>BAP</t>
  </si>
  <si>
    <t>BMG2519Y1084</t>
  </si>
  <si>
    <t>BBG000FKX7Z8</t>
  </si>
  <si>
    <t>EQ0017125800001000</t>
  </si>
  <si>
    <t>Credicorp Ltd</t>
  </si>
  <si>
    <t>DIVIC1 PE</t>
  </si>
  <si>
    <t>DIVIC1</t>
  </si>
  <si>
    <t>PEP753901003</t>
  </si>
  <si>
    <t>BBG000TTPYB0</t>
  </si>
  <si>
    <t>B27ZBG4</t>
  </si>
  <si>
    <t>EQ0000000005019573</t>
  </si>
  <si>
    <t>Diviso Grupo Financiero SA</t>
  </si>
  <si>
    <t>PSUIZAC1 PE</t>
  </si>
  <si>
    <t>PSUIZAC1</t>
  </si>
  <si>
    <t>PEP669001005</t>
  </si>
  <si>
    <t>BBG000BYSGW1</t>
  </si>
  <si>
    <t>2683421</t>
  </si>
  <si>
    <t>EQ0015420300001000</t>
  </si>
  <si>
    <t>El Pacifico Peruano-Suiza Cia</t>
  </si>
  <si>
    <t>El Pacifico Peruano-Suiza Cia de Seguros y Reaseguros</t>
  </si>
  <si>
    <t>HIDRA2C1 PE</t>
  </si>
  <si>
    <t>HIDRA2C1</t>
  </si>
  <si>
    <t>PEP702001A04</t>
  </si>
  <si>
    <t>BBG000H71584</t>
  </si>
  <si>
    <t>EQ0015422500002000</t>
  </si>
  <si>
    <t>Electronorte Medio SA</t>
  </si>
  <si>
    <t>Hidrandina SA</t>
  </si>
  <si>
    <t>Empresa Regional de Servico Publico de Electricidad Electronorte Medio SA</t>
  </si>
  <si>
    <t>POMALCC1 PE</t>
  </si>
  <si>
    <t>POMALCC1</t>
  </si>
  <si>
    <t>PEP779301006</t>
  </si>
  <si>
    <t>BBG000BW5BH8</t>
  </si>
  <si>
    <t>EQ0021948000001000</t>
  </si>
  <si>
    <t>Empresa Agroindustrial Pomalca</t>
  </si>
  <si>
    <t>Empresa Agroindustrial Pomalca SAA</t>
  </si>
  <si>
    <t>ELCOMEI1 PE</t>
  </si>
  <si>
    <t>ELCOMEI1</t>
  </si>
  <si>
    <t>PEP294015008</t>
  </si>
  <si>
    <t>BBG000BVL4G9</t>
  </si>
  <si>
    <t>EQ0000000001196962</t>
  </si>
  <si>
    <t>Empresa Editorial El Comercio</t>
  </si>
  <si>
    <t>Empresa Editora EL Comercio</t>
  </si>
  <si>
    <t>Publishing</t>
  </si>
  <si>
    <t>SIDERC1 PE</t>
  </si>
  <si>
    <t>SIDERC1</t>
  </si>
  <si>
    <t>PEP531001001</t>
  </si>
  <si>
    <t>BBG000G4ND90</t>
  </si>
  <si>
    <t>B1SBGR0</t>
  </si>
  <si>
    <t>EQ0000000001506425</t>
  </si>
  <si>
    <t>Empresa Siderurgica del Peru S</t>
  </si>
  <si>
    <t>Empresa Siderurgica del Peru SAA</t>
  </si>
  <si>
    <t>ENDISPC1 PE</t>
  </si>
  <si>
    <t>ENDISPC1</t>
  </si>
  <si>
    <t>PEP701011004</t>
  </si>
  <si>
    <t>BBG000K62HF7</t>
  </si>
  <si>
    <t>B0QGZK6</t>
  </si>
  <si>
    <t>EQ0000000001241165</t>
  </si>
  <si>
    <t>Enel Distribucion Peru SAA</t>
  </si>
  <si>
    <t>ENGEPEC1 PE</t>
  </si>
  <si>
    <t>ENGEPEC1</t>
  </si>
  <si>
    <t>PEP700511004</t>
  </si>
  <si>
    <t>BBG000NBV1S2</t>
  </si>
  <si>
    <t>B17N718</t>
  </si>
  <si>
    <t>EQ0000000000149869</t>
  </si>
  <si>
    <t>Enel Generacion Peru SAA</t>
  </si>
  <si>
    <t>ENGIEC1 PE</t>
  </si>
  <si>
    <t>ENGIEC1</t>
  </si>
  <si>
    <t>PEP702101002</t>
  </si>
  <si>
    <t>BBG000GLMK51</t>
  </si>
  <si>
    <t>B0MT457</t>
  </si>
  <si>
    <t>EQ0000000002059391</t>
  </si>
  <si>
    <t>Engie Energia Peru SA</t>
  </si>
  <si>
    <t>EXSAI PE</t>
  </si>
  <si>
    <t>EXSAI</t>
  </si>
  <si>
    <t>PEP317005002</t>
  </si>
  <si>
    <t>BBG000CH7Q94</t>
  </si>
  <si>
    <t>EQ0015420900001001</t>
  </si>
  <si>
    <t>EXSA SA</t>
  </si>
  <si>
    <t>FALABEC1 PE</t>
  </si>
  <si>
    <t>FALABEC1</t>
  </si>
  <si>
    <t>PEP741001007</t>
  </si>
  <si>
    <t>BBG000KNHQP3</t>
  </si>
  <si>
    <t>B0P32D0</t>
  </si>
  <si>
    <t>EQ0000000002095594</t>
  </si>
  <si>
    <t>Falabella Peru SAA</t>
  </si>
  <si>
    <t>FENIPE 4.317 09/20/27</t>
  </si>
  <si>
    <t>FENIPE</t>
  </si>
  <si>
    <t>USP40070AB35</t>
  </si>
  <si>
    <t>BBG00HPS8C44</t>
  </si>
  <si>
    <t>BFB5M24</t>
  </si>
  <si>
    <t>COAP1549645</t>
  </si>
  <si>
    <t>Fenix Power Peru SA</t>
  </si>
  <si>
    <t>FENIX POWER PERU SA</t>
  </si>
  <si>
    <t>FERREYC1 PE</t>
  </si>
  <si>
    <t>FERREYC1</t>
  </si>
  <si>
    <t>PEP736001004</t>
  </si>
  <si>
    <t>BBG000F51R28</t>
  </si>
  <si>
    <t>EQ0015904300002000</t>
  </si>
  <si>
    <t>Ferreycorp SAA</t>
  </si>
  <si>
    <t>FCREDIC1 PE</t>
  </si>
  <si>
    <t>FCREDIC1</t>
  </si>
  <si>
    <t>PEP168351000</t>
  </si>
  <si>
    <t>BBG005ZV6B28</t>
  </si>
  <si>
    <t>BJS9409</t>
  </si>
  <si>
    <t>EQ0000000034175946</t>
  </si>
  <si>
    <t>Financiera Credinka SA</t>
  </si>
  <si>
    <t>FOSSALC1 PE</t>
  </si>
  <si>
    <t>FOSSALC1</t>
  </si>
  <si>
    <t>PEP736211009</t>
  </si>
  <si>
    <t>BBG00FPMH7Y9</t>
  </si>
  <si>
    <t>BDRKDX7</t>
  </si>
  <si>
    <t>EQ0000000054161271</t>
  </si>
  <si>
    <t>Fossal SAA</t>
  </si>
  <si>
    <t>FSSLY US</t>
  </si>
  <si>
    <t>FSSLY</t>
  </si>
  <si>
    <t>US34988L1089</t>
  </si>
  <si>
    <t>BBG00G2HHPS0</t>
  </si>
  <si>
    <t>BF05708</t>
  </si>
  <si>
    <t>EQ0000000055155881</t>
  </si>
  <si>
    <t>GRAM US</t>
  </si>
  <si>
    <t>GRAM</t>
  </si>
  <si>
    <t>US38500P2083</t>
  </si>
  <si>
    <t>BBG004ND4949</t>
  </si>
  <si>
    <t>BC9ZHV9</t>
  </si>
  <si>
    <t>EQ0000000030444843</t>
  </si>
  <si>
    <t>Grana y Montero SAA</t>
  </si>
  <si>
    <t>GRAMONC1 PE</t>
  </si>
  <si>
    <t>GRAMONC1</t>
  </si>
  <si>
    <t>PEP736581005</t>
  </si>
  <si>
    <t>BBG000BYLQW6</t>
  </si>
  <si>
    <t>EQ0021958800002001</t>
  </si>
  <si>
    <t>HOC LN</t>
  </si>
  <si>
    <t>HOC</t>
  </si>
  <si>
    <t>GB00B1FW5029</t>
  </si>
  <si>
    <t>BBG000Q49X82</t>
  </si>
  <si>
    <t>B1FW502</t>
  </si>
  <si>
    <t>EQ0000000003133683</t>
  </si>
  <si>
    <t>Hochschild Mining PLC</t>
  </si>
  <si>
    <t>HNTOIL 6 ⅜ 06/01/28</t>
  </si>
  <si>
    <t>HNTOIL</t>
  </si>
  <si>
    <t>USP5300PAB96</t>
  </si>
  <si>
    <t>BBG00L0Z5FR7</t>
  </si>
  <si>
    <t>BFCCDJ8</t>
  </si>
  <si>
    <t>COAS7998121</t>
  </si>
  <si>
    <t>Hunt Oil Co of Peru</t>
  </si>
  <si>
    <t>HUNT OIL CO OF PERU</t>
  </si>
  <si>
    <t>Hunt Oil Co of Peru LLC Sucursal Del Peru</t>
  </si>
  <si>
    <t>INKENE 5 ⅞ 11/09/27</t>
  </si>
  <si>
    <t>INKENE</t>
  </si>
  <si>
    <t>USG4808VAC49</t>
  </si>
  <si>
    <t>BBG00J4V9MF1</t>
  </si>
  <si>
    <t>BDG1353</t>
  </si>
  <si>
    <t>COAP8435418</t>
  </si>
  <si>
    <t>Inkia Energy Ltd</t>
  </si>
  <si>
    <t>INKIA ENERGY LTD</t>
  </si>
  <si>
    <t>INRETC1 PE</t>
  </si>
  <si>
    <t>INRETC1</t>
  </si>
  <si>
    <t>PAL1801171A1</t>
  </si>
  <si>
    <t>BBG003CPMH20</t>
  </si>
  <si>
    <t>B7YYJD2</t>
  </si>
  <si>
    <t>EQ0000000070822082</t>
  </si>
  <si>
    <t>InRetail Peru Corp</t>
  </si>
  <si>
    <t>RETAIL 5 ⅜ 05/02/23</t>
  </si>
  <si>
    <t>RETAIL</t>
  </si>
  <si>
    <t>USP56237AA16</t>
  </si>
  <si>
    <t>BBG00KRWS0J4</t>
  </si>
  <si>
    <t>BFND5Z0</t>
  </si>
  <si>
    <t>COAS3987789</t>
  </si>
  <si>
    <t>Inretail Pharma SA</t>
  </si>
  <si>
    <t>INRETAIL PHARMA SA</t>
  </si>
  <si>
    <t>9IF GR</t>
  </si>
  <si>
    <t>9IF</t>
  </si>
  <si>
    <t>PAP5626F1020</t>
  </si>
  <si>
    <t>BBG007F86PC5</t>
  </si>
  <si>
    <t>BTL0KZ6</t>
  </si>
  <si>
    <t>EQ0000000003647652</t>
  </si>
  <si>
    <t>Intercorp Financial Services I</t>
  </si>
  <si>
    <t>Intercorp Financial Services Inc</t>
  </si>
  <si>
    <t>IFS US</t>
  </si>
  <si>
    <t>IFS</t>
  </si>
  <si>
    <t>PAL2400671A3</t>
  </si>
  <si>
    <t>BBG00PNFV2F0</t>
  </si>
  <si>
    <t>BK8WRM8</t>
  </si>
  <si>
    <t>EQ0000000076788580</t>
  </si>
  <si>
    <t>IFHBH 3 ⅞ 08/15/29</t>
  </si>
  <si>
    <t>IFHBH</t>
  </si>
  <si>
    <t>USP5625XAC85</t>
  </si>
  <si>
    <t>BBG00PT7GB32</t>
  </si>
  <si>
    <t>BK6YK94</t>
  </si>
  <si>
    <t>COAZ7913496</t>
  </si>
  <si>
    <t>INTERCORP PERU LTD</t>
  </si>
  <si>
    <t>Intercorp Peru Ltd</t>
  </si>
  <si>
    <t>IFHBH 5 ⅞ 02/12/25</t>
  </si>
  <si>
    <t>USP5625XAB03</t>
  </si>
  <si>
    <t>BBG00829QYB5</t>
  </si>
  <si>
    <t>BVF9TQ7</t>
  </si>
  <si>
    <t>COEK7389134</t>
  </si>
  <si>
    <t>IFHBH 8 ⅝ 06/30/19</t>
  </si>
  <si>
    <t>XS0459231857</t>
  </si>
  <si>
    <t>BBG0000LTCK2</t>
  </si>
  <si>
    <t>B4R3BZ1</t>
  </si>
  <si>
    <t>COEI0159364</t>
  </si>
  <si>
    <t>IFHBH 8 ⅞ 11/14/18</t>
  </si>
  <si>
    <t>USG48051AA72</t>
  </si>
  <si>
    <t>BBG0027T5GN8</t>
  </si>
  <si>
    <t>B6V9461</t>
  </si>
  <si>
    <t>COEI8712057</t>
  </si>
  <si>
    <t>INTERCORP RETAIL TRUST</t>
  </si>
  <si>
    <t>Intercorp Retail Trust</t>
  </si>
  <si>
    <t>IFSPE 4 ⅛ 10/19/27</t>
  </si>
  <si>
    <t>IFSPE</t>
  </si>
  <si>
    <t>USP5626FAA05</t>
  </si>
  <si>
    <t>BBG00HYZBB00</t>
  </si>
  <si>
    <t>BF08ZF8</t>
  </si>
  <si>
    <t>COAP5716067</t>
  </si>
  <si>
    <t>INTERCORP FIN SER INC</t>
  </si>
  <si>
    <t>US45866EAA55</t>
  </si>
  <si>
    <t>BBG00HYZBHM3</t>
  </si>
  <si>
    <t>BJLM3P3</t>
  </si>
  <si>
    <t>COAP5716141</t>
  </si>
  <si>
    <t>INRCON 5 ¼ 10/10/21</t>
  </si>
  <si>
    <t>INRCON</t>
  </si>
  <si>
    <t>USP56236AA33</t>
  </si>
  <si>
    <t>BBG00790VXN2</t>
  </si>
  <si>
    <t>BRJ6VC6</t>
  </si>
  <si>
    <t>COEK5362455</t>
  </si>
  <si>
    <t>INRETAIL CONSUMER</t>
  </si>
  <si>
    <t>InRetail Consumer</t>
  </si>
  <si>
    <t>INRSHM 5 ¾ 04/03/28</t>
  </si>
  <si>
    <t>INRSHM</t>
  </si>
  <si>
    <t>USP56243AD31</t>
  </si>
  <si>
    <t>BBG00KG49TW1</t>
  </si>
  <si>
    <t>BFMNPM8</t>
  </si>
  <si>
    <t>COAR9465592</t>
  </si>
  <si>
    <t>FIDEICOMISO INRETAIL</t>
  </si>
  <si>
    <t>Patrimonio EN Fideicomiso DS 093-2002-EF-Inretail Shopping Malls</t>
  </si>
  <si>
    <t>Funds &amp; Trusts</t>
  </si>
  <si>
    <t>INRSHM 6 ½ 07/09/21</t>
  </si>
  <si>
    <t>USP56243AA91</t>
  </si>
  <si>
    <t>BBG006RB29K8</t>
  </si>
  <si>
    <t>BNZB4J5</t>
  </si>
  <si>
    <t>COEK3654606</t>
  </si>
  <si>
    <t>INRETAIL SHOPPING MALLS</t>
  </si>
  <si>
    <t>InRetail Shopping Malls</t>
  </si>
  <si>
    <t>INTINDI1 PE</t>
  </si>
  <si>
    <t>INTINDI1</t>
  </si>
  <si>
    <t>PEP404505005</t>
  </si>
  <si>
    <t>BBG000BSWJ35</t>
  </si>
  <si>
    <t>2576822</t>
  </si>
  <si>
    <t>EQ0141426200001000</t>
  </si>
  <si>
    <t>Intradevco Industrial SA</t>
  </si>
  <si>
    <t>INVCENC1 PE</t>
  </si>
  <si>
    <t>INVCENC1</t>
  </si>
  <si>
    <t>PEP728001004</t>
  </si>
  <si>
    <t>BBG000F52W80</t>
  </si>
  <si>
    <t>EQ0015904200002000</t>
  </si>
  <si>
    <t>Inversiones Centenario</t>
  </si>
  <si>
    <t>EPU US</t>
  </si>
  <si>
    <t>EPU</t>
  </si>
  <si>
    <t>US4642898427</t>
  </si>
  <si>
    <t>BBG000MF3YP6</t>
  </si>
  <si>
    <t>B605C22</t>
  </si>
  <si>
    <t>EQ0000000008501122</t>
  </si>
  <si>
    <t>iShares MSCI All Peru Capped E</t>
  </si>
  <si>
    <t>iShares MSCI Peru ETF</t>
  </si>
  <si>
    <t>ETP</t>
  </si>
  <si>
    <t>KALLPA 4 ⅛ 08/16/27</t>
  </si>
  <si>
    <t>KALLPA</t>
  </si>
  <si>
    <t>USP2400PAA77</t>
  </si>
  <si>
    <t>BBG00HDL8S10</t>
  </si>
  <si>
    <t>BF53JC3</t>
  </si>
  <si>
    <t>COAO7016063</t>
  </si>
  <si>
    <t>Kallpa Generacion SA</t>
  </si>
  <si>
    <t>KALLPA GENERACION SA</t>
  </si>
  <si>
    <t>KALLPA 4 ⅞ 05/24/26</t>
  </si>
  <si>
    <t>USP6040KAB37</t>
  </si>
  <si>
    <t>BBG00CXK1G69</t>
  </si>
  <si>
    <t>BYSYR00</t>
  </si>
  <si>
    <t>COLW1794947</t>
  </si>
  <si>
    <t>POSITIC1 PE</t>
  </si>
  <si>
    <t>POSITIC1</t>
  </si>
  <si>
    <t>PEP666501007</t>
  </si>
  <si>
    <t>BBG000C12091</t>
  </si>
  <si>
    <t>EQ0017321200002000</t>
  </si>
  <si>
    <t>La Positiva Seguros y Reasegur</t>
  </si>
  <si>
    <t>La Positiva Seguros y Reaseguros SA</t>
  </si>
  <si>
    <t>LIMAMT 4.35 04/05/36</t>
  </si>
  <si>
    <t>LIMAMT</t>
  </si>
  <si>
    <t>USG54897AB28</t>
  </si>
  <si>
    <t>BBG00PQMQNR9</t>
  </si>
  <si>
    <t>BK0YKQ7</t>
  </si>
  <si>
    <t>COAZ7194543</t>
  </si>
  <si>
    <t>Lima Metro Line 2 Finance Ltd</t>
  </si>
  <si>
    <t>LIMA METRO LINE 2 FIN LT</t>
  </si>
  <si>
    <t>Railroad</t>
  </si>
  <si>
    <t>LIMAMT 5 ⅞ 07/05/34</t>
  </si>
  <si>
    <t>USG54897AA45</t>
  </si>
  <si>
    <t>BBG009CXB3Q7</t>
  </si>
  <si>
    <t>BZ0W0D3</t>
  </si>
  <si>
    <t>COEK9717506</t>
  </si>
  <si>
    <t>LGC PE</t>
  </si>
  <si>
    <t>LGC</t>
  </si>
  <si>
    <t>CA5503443031</t>
  </si>
  <si>
    <t>BBG001QK5JS7</t>
  </si>
  <si>
    <t>B7MP1T7</t>
  </si>
  <si>
    <t>EQ0000000017577413</t>
  </si>
  <si>
    <t>Luna Gold Corp</t>
  </si>
  <si>
    <t>LUSURC1 PE</t>
  </si>
  <si>
    <t>LUSURC1</t>
  </si>
  <si>
    <t>PEP702521001</t>
  </si>
  <si>
    <t>BBG000L2Q011</t>
  </si>
  <si>
    <t>EQ0000000002598526</t>
  </si>
  <si>
    <t>Luz del Sur SAA</t>
  </si>
  <si>
    <t>MAESPE 6 ¾ 09/26/19</t>
  </si>
  <si>
    <t>MAESPE</t>
  </si>
  <si>
    <t>USP6426CAA73</t>
  </si>
  <si>
    <t>BBG003DNRFK3</t>
  </si>
  <si>
    <t>B8GNNL0</t>
  </si>
  <si>
    <t>COEJ3771957</t>
  </si>
  <si>
    <t>Maestro Peru SA</t>
  </si>
  <si>
    <t>MAESTRO PERU SA</t>
  </si>
  <si>
    <t>RECORDI1 PE</t>
  </si>
  <si>
    <t>RECORDI1</t>
  </si>
  <si>
    <t>PEP518005009</t>
  </si>
  <si>
    <t>BBG000CHGP05</t>
  </si>
  <si>
    <t>EQ0015426400001000</t>
  </si>
  <si>
    <t>Manufactura de Metales y Alumi</t>
  </si>
  <si>
    <t>Manufactura de Metales y Aluminio Record SA</t>
  </si>
  <si>
    <t>MPLE PE</t>
  </si>
  <si>
    <t>MEYPF</t>
  </si>
  <si>
    <t>IE00B1FRPX03</t>
  </si>
  <si>
    <t>BBG000TFPZ45</t>
  </si>
  <si>
    <t>B2NC3V8</t>
  </si>
  <si>
    <t>EQ0000000005316361</t>
  </si>
  <si>
    <t>Maple Energy PLC</t>
  </si>
  <si>
    <t>MEPSAI1 PE</t>
  </si>
  <si>
    <t>MEPSAI1</t>
  </si>
  <si>
    <t>PEP449005003</t>
  </si>
  <si>
    <t>BBG000CHGR83</t>
  </si>
  <si>
    <t>EQ0015426700001000</t>
  </si>
  <si>
    <t>Metalurgica Peruana SA</t>
  </si>
  <si>
    <t>Iron &amp; Steel Foundry</t>
  </si>
  <si>
    <t>MIRL CN</t>
  </si>
  <si>
    <t>MIRL</t>
  </si>
  <si>
    <t>JE00B1HNYF12</t>
  </si>
  <si>
    <t>BBG000WCFQF7</t>
  </si>
  <si>
    <t>B3VJYT3</t>
  </si>
  <si>
    <t>EQ0000000011464331</t>
  </si>
  <si>
    <t>Minera IRL Ltd</t>
  </si>
  <si>
    <t>MINSURI1 PE</t>
  </si>
  <si>
    <t>MINSURI1</t>
  </si>
  <si>
    <t>PEP622005002</t>
  </si>
  <si>
    <t>BBG000DNP4H0</t>
  </si>
  <si>
    <t>EQ0000000001196970</t>
  </si>
  <si>
    <t>Minsur SA</t>
  </si>
  <si>
    <t>MINSUR 6 ¼ 02/07/24</t>
  </si>
  <si>
    <t>MINSUR</t>
  </si>
  <si>
    <t>USP6811TAA36</t>
  </si>
  <si>
    <t>BBG005YQB769</t>
  </si>
  <si>
    <t>BJS8VV6</t>
  </si>
  <si>
    <t>COEK0560087</t>
  </si>
  <si>
    <t>MINSUR SA</t>
  </si>
  <si>
    <t>MODIANI1 PE</t>
  </si>
  <si>
    <t>MODIANI1</t>
  </si>
  <si>
    <t>PEP461015005</t>
  </si>
  <si>
    <t>BBG000BLYWH4</t>
  </si>
  <si>
    <t>EQ0038476000001000</t>
  </si>
  <si>
    <t>Motores Diesel Andinos SA</t>
  </si>
  <si>
    <t>Automobiles</t>
  </si>
  <si>
    <t>NEGOCIC1 PE</t>
  </si>
  <si>
    <t>NEGOCIC1</t>
  </si>
  <si>
    <t>PEP754001001</t>
  </si>
  <si>
    <t>BBG000CJN847</t>
  </si>
  <si>
    <t>2628198</t>
  </si>
  <si>
    <t>EQ0015427300001000</t>
  </si>
  <si>
    <t>Negocios e Inmuebles SA</t>
  </si>
  <si>
    <t>NEXA US</t>
  </si>
  <si>
    <t>NEXA</t>
  </si>
  <si>
    <t>LU1701428291</t>
  </si>
  <si>
    <t>BBG00HT47FH3</t>
  </si>
  <si>
    <t>BF02YN1</t>
  </si>
  <si>
    <t>EQ0000000059437878</t>
  </si>
  <si>
    <t>Nexa Resources SA</t>
  </si>
  <si>
    <t>NEXA 5 ⅜ 05/04/27</t>
  </si>
  <si>
    <t>USP98118AA38</t>
  </si>
  <si>
    <t>BBG00GLTMWC9</t>
  </si>
  <si>
    <t>BD372Q8</t>
  </si>
  <si>
    <t>COAN4186275</t>
  </si>
  <si>
    <t>NEXA RESOURCES SA</t>
  </si>
  <si>
    <t>US91832CAA45</t>
  </si>
  <si>
    <t>BBG00GLTNBJ7</t>
  </si>
  <si>
    <t>BDZ8B95</t>
  </si>
  <si>
    <t>COAN4186309</t>
  </si>
  <si>
    <t>ORAZEN 5 ⅝ 04/28/27</t>
  </si>
  <si>
    <t>ORAZEN</t>
  </si>
  <si>
    <t>USP7372BAA19</t>
  </si>
  <si>
    <t>BBG00GKL65W2</t>
  </si>
  <si>
    <t>BZ3FXQ3</t>
  </si>
  <si>
    <t>COAN3641437</t>
  </si>
  <si>
    <t>Orazul Energy Egenor S en C po</t>
  </si>
  <si>
    <t>ORAZUL ENERGY EGENOR</t>
  </si>
  <si>
    <t>Orazul Energy Egenor S en C por A</t>
  </si>
  <si>
    <t>US68559BAA52</t>
  </si>
  <si>
    <t>BBG00GKKG027</t>
  </si>
  <si>
    <t>BYPF245</t>
  </si>
  <si>
    <t>COAN3593232</t>
  </si>
  <si>
    <t>PML CN</t>
  </si>
  <si>
    <t>PML</t>
  </si>
  <si>
    <t>CA69863Q1037</t>
  </si>
  <si>
    <t>BBG000P7YFZ7</t>
  </si>
  <si>
    <t>EQ0000000000667286</t>
  </si>
  <si>
    <t>Panoro Minerals Ltd</t>
  </si>
  <si>
    <t>PERLNG 5 ⅜ 03/22/30</t>
  </si>
  <si>
    <t>PERLNG</t>
  </si>
  <si>
    <t>USP7721BAE13</t>
  </si>
  <si>
    <t>BBG00KB8MXS8</t>
  </si>
  <si>
    <t>BD216F8</t>
  </si>
  <si>
    <t>COAR7830417</t>
  </si>
  <si>
    <t>Peru LNG Srl</t>
  </si>
  <si>
    <t>PERU LNG SRL</t>
  </si>
  <si>
    <t>EXALMC1 PE</t>
  </si>
  <si>
    <t>EXALMC1</t>
  </si>
  <si>
    <t>PEP504001004</t>
  </si>
  <si>
    <t>BBG0019ZX520</t>
  </si>
  <si>
    <t>B7V1NG7</t>
  </si>
  <si>
    <t>EQ0000000008124784</t>
  </si>
  <si>
    <t>Pesquera Exalmar SAA</t>
  </si>
  <si>
    <t>PESEXA 7 ⅜ 01/31/20</t>
  </si>
  <si>
    <t>PESEXA</t>
  </si>
  <si>
    <t>USP7744AAA45</t>
  </si>
  <si>
    <t>BBG0042QKVH2</t>
  </si>
  <si>
    <t>B9L66W3</t>
  </si>
  <si>
    <t>COEJ5324789</t>
  </si>
  <si>
    <t>PESQUERA EXALMAR</t>
  </si>
  <si>
    <t>PETRPE 4 ¾ 06/19/32</t>
  </si>
  <si>
    <t>PETRPE</t>
  </si>
  <si>
    <t>USP7808BAA54</t>
  </si>
  <si>
    <t>BBG00GXFNZ74</t>
  </si>
  <si>
    <t>BZ3ZZ12</t>
  </si>
  <si>
    <t>COAN9551200</t>
  </si>
  <si>
    <t>Petroleos del Peru SA</t>
  </si>
  <si>
    <t>PETROLEOS DEL PERU SA</t>
  </si>
  <si>
    <t>PPX CN</t>
  </si>
  <si>
    <t>PPX</t>
  </si>
  <si>
    <t>CA69354U1003</t>
  </si>
  <si>
    <t>BBG000FFZ1S8</t>
  </si>
  <si>
    <t>BZ02Y19</t>
  </si>
  <si>
    <t>EQ0011090600001001</t>
  </si>
  <si>
    <t>PPX Mining Corp</t>
  </si>
  <si>
    <t>RELAPAC1 PE</t>
  </si>
  <si>
    <t>RELAPAC1</t>
  </si>
  <si>
    <t>PEP521051107</t>
  </si>
  <si>
    <t>BBG000JWL3C5</t>
  </si>
  <si>
    <t>EQ0000000003520743</t>
  </si>
  <si>
    <t>Refineria La Pampilla SAA Rela</t>
  </si>
  <si>
    <t>Refineria La Pampilla SAA Relapasa</t>
  </si>
  <si>
    <t>RIMSEGC1 PE</t>
  </si>
  <si>
    <t>RIMSEGC1</t>
  </si>
  <si>
    <t>PEP672001000</t>
  </si>
  <si>
    <t>BBG000BNBJW7</t>
  </si>
  <si>
    <t>EQ0015429300001000</t>
  </si>
  <si>
    <t>Rimac Seguros y Reaseguros</t>
  </si>
  <si>
    <t>1506604D CN</t>
  </si>
  <si>
    <t>RIOM</t>
  </si>
  <si>
    <t>CA76689T1049</t>
  </si>
  <si>
    <t>BBG000CK79W9</t>
  </si>
  <si>
    <t>B06MF04</t>
  </si>
  <si>
    <t>EQ0011091800001001</t>
  </si>
  <si>
    <t>Rio Alto Mining Ltd</t>
  </si>
  <si>
    <t>SAGAC1 PE</t>
  </si>
  <si>
    <t>SAGAC1</t>
  </si>
  <si>
    <t>PEP757001008</t>
  </si>
  <si>
    <t>BBG000BXSL07</t>
  </si>
  <si>
    <t>B0PVNJ7</t>
  </si>
  <si>
    <t>EQ0017312300002000</t>
  </si>
  <si>
    <t>Saga Falabella SA</t>
  </si>
  <si>
    <t>SMIPET 4 ½ 09/18/22</t>
  </si>
  <si>
    <t>SMIPET</t>
  </si>
  <si>
    <t>USP84523AB85</t>
  </si>
  <si>
    <t>BBG00HPLDCT6</t>
  </si>
  <si>
    <t>BYWJVS7</t>
  </si>
  <si>
    <t>COAP1352750</t>
  </si>
  <si>
    <t>San Miguel Industrias</t>
  </si>
  <si>
    <t>SAN MIGUEL INDUSTRIAS</t>
  </si>
  <si>
    <t>SAN Miguel Industrias Pet SA</t>
  </si>
  <si>
    <t>SCOTIAC1 PE</t>
  </si>
  <si>
    <t>SCOTIAC1</t>
  </si>
  <si>
    <t>PEP140001004</t>
  </si>
  <si>
    <t>BBG000F504H4</t>
  </si>
  <si>
    <t>EQ0015414400001001</t>
  </si>
  <si>
    <t>Scotiabank Peru SAA</t>
  </si>
  <si>
    <t>BNSCN 4 ½ 12/13/27</t>
  </si>
  <si>
    <t>BNSCN</t>
  </si>
  <si>
    <t>USP8542TAP23</t>
  </si>
  <si>
    <t>BBG003PN3Z86</t>
  </si>
  <si>
    <t>B95K160</t>
  </si>
  <si>
    <t>COEJ4751123</t>
  </si>
  <si>
    <t>SCOTIABANK PERU SA</t>
  </si>
  <si>
    <t>CVERDEC1 PE</t>
  </si>
  <si>
    <t>CVERDEC1</t>
  </si>
  <si>
    <t>PEP646501002</t>
  </si>
  <si>
    <t>BBG000DNHYN6</t>
  </si>
  <si>
    <t>EQ0000000005196126</t>
  </si>
  <si>
    <t>Sociedad Minera Cerro Verde SA</t>
  </si>
  <si>
    <t>Sociedad Minera Cerro Verde SAA</t>
  </si>
  <si>
    <t>MINCORI1 PE</t>
  </si>
  <si>
    <t>MINCORI1</t>
  </si>
  <si>
    <t>PEP616305004</t>
  </si>
  <si>
    <t>BBG000CT2K23</t>
  </si>
  <si>
    <t>B01K3C1</t>
  </si>
  <si>
    <t>EQ0038427700001000</t>
  </si>
  <si>
    <t>Sociedad Minera Corona SA</t>
  </si>
  <si>
    <t>BROCALC1 PE</t>
  </si>
  <si>
    <t>BROCALC1</t>
  </si>
  <si>
    <t>PEP617001008</t>
  </si>
  <si>
    <t>BBG000LVNC05</t>
  </si>
  <si>
    <t>EQ0000000000471407</t>
  </si>
  <si>
    <t>Sociedad Minera el Brocal SAA</t>
  </si>
  <si>
    <t>BROCALI1 PE</t>
  </si>
  <si>
    <t>BROCALI1</t>
  </si>
  <si>
    <t>PEP617005009</t>
  </si>
  <si>
    <t>BBG000CHLY46</t>
  </si>
  <si>
    <t>EQ0015430000001000</t>
  </si>
  <si>
    <t>SCCO US</t>
  </si>
  <si>
    <t>SCCO</t>
  </si>
  <si>
    <t>US84265V1052</t>
  </si>
  <si>
    <t>BBG000BSHH72</t>
  </si>
  <si>
    <t>EQ0015430200003001</t>
  </si>
  <si>
    <t>Southern Copper Corp</t>
  </si>
  <si>
    <t>SCCO 3 ½ 11/08/22</t>
  </si>
  <si>
    <t>US84265VAF22</t>
  </si>
  <si>
    <t>BBG003BMYNH6</t>
  </si>
  <si>
    <t>B8XF449</t>
  </si>
  <si>
    <t>COEJ3415555</t>
  </si>
  <si>
    <t>SOUTHERN COPPER CORP</t>
  </si>
  <si>
    <t>SCCO 3 ⅞ 04/23/25</t>
  </si>
  <si>
    <t>US84265VAH87</t>
  </si>
  <si>
    <t>BBG008K95NB2</t>
  </si>
  <si>
    <t>BWXV3K4</t>
  </si>
  <si>
    <t>COEK8709363</t>
  </si>
  <si>
    <t>SCCO 5 ¼ 11/08/42</t>
  </si>
  <si>
    <t>US84265VAG05</t>
  </si>
  <si>
    <t>BBG003BMYPW4</t>
  </si>
  <si>
    <t>B8ZRND5</t>
  </si>
  <si>
    <t>COEJ3415605</t>
  </si>
  <si>
    <t>SCCO 5 ⅜ 04/16/20</t>
  </si>
  <si>
    <t>US84265VAD73</t>
  </si>
  <si>
    <t>BBG0000D4PJ0</t>
  </si>
  <si>
    <t>B5WD5Q2</t>
  </si>
  <si>
    <t>COEI2133805</t>
  </si>
  <si>
    <t>SCCO 5 ⅞ 04/23/45</t>
  </si>
  <si>
    <t>US84265VAJ44</t>
  </si>
  <si>
    <t>BBG008K96NQ5</t>
  </si>
  <si>
    <t>BWXV3J3</t>
  </si>
  <si>
    <t>COEK8709843</t>
  </si>
  <si>
    <t>SCCO 6 ¾ 04/16/40</t>
  </si>
  <si>
    <t>US84265VAE56</t>
  </si>
  <si>
    <t>BBG0000D4SF8</t>
  </si>
  <si>
    <t>B57GT08</t>
  </si>
  <si>
    <t>COEI2133847</t>
  </si>
  <si>
    <t>SCCO 7 ½ 07/27/35</t>
  </si>
  <si>
    <t>US84265VAA35</t>
  </si>
  <si>
    <t>BBG000061M96</t>
  </si>
  <si>
    <t>B0W5M84</t>
  </si>
  <si>
    <t>COEF1771510</t>
  </si>
  <si>
    <t>USU84360AB99</t>
  </si>
  <si>
    <t>BBG0000B9TT0</t>
  </si>
  <si>
    <t>B0F7221</t>
  </si>
  <si>
    <t>COEF0303372</t>
  </si>
  <si>
    <t>TELEFBC1 PE</t>
  </si>
  <si>
    <t>TELEFBC1</t>
  </si>
  <si>
    <t>PEP705001209</t>
  </si>
  <si>
    <t>BBG000BR0M71</t>
  </si>
  <si>
    <t>EQ0015417200001001</t>
  </si>
  <si>
    <t>Telefonica del Peru SAA</t>
  </si>
  <si>
    <t>TGPERU 4 ¼ 04/30/28</t>
  </si>
  <si>
    <t>TGPERU</t>
  </si>
  <si>
    <t>USP9367RAG67</t>
  </si>
  <si>
    <t>BBG004H63F02</t>
  </si>
  <si>
    <t>B7ZRB45</t>
  </si>
  <si>
    <t>COEJ6504421</t>
  </si>
  <si>
    <t>Transportadora de Gas del Peru</t>
  </si>
  <si>
    <t>TRANSPORT DE GAS PERU</t>
  </si>
  <si>
    <t>Transportadora de Gas del Peru SA</t>
  </si>
  <si>
    <t>TV CN</t>
  </si>
  <si>
    <t>CA89531J1093</t>
  </si>
  <si>
    <t>BBG000V1C4V6</t>
  </si>
  <si>
    <t>B66J1R6</t>
  </si>
  <si>
    <t>EQ0000000005693257</t>
  </si>
  <si>
    <t>Trevali Mining Corp</t>
  </si>
  <si>
    <t>UNACEMC1 PE</t>
  </si>
  <si>
    <t>UNACEMC1</t>
  </si>
  <si>
    <t>PEP239001006</t>
  </si>
  <si>
    <t>BBG000DLVH06</t>
  </si>
  <si>
    <t>EQ0000000052292812</t>
  </si>
  <si>
    <t>Union Andina de Cementos SAA</t>
  </si>
  <si>
    <t>UNACEM 5 ⅞ 10/30/21</t>
  </si>
  <si>
    <t>UNACEM</t>
  </si>
  <si>
    <t>USP9451YAC77</t>
  </si>
  <si>
    <t>BBG007FJR2Z4</t>
  </si>
  <si>
    <t>BS9N9Z3</t>
  </si>
  <si>
    <t>COEK5730453</t>
  </si>
  <si>
    <t>UNION ANDINA DE CEMENTOS</t>
  </si>
  <si>
    <t>BACKUBC1 PE</t>
  </si>
  <si>
    <t>BACKUBC1</t>
  </si>
  <si>
    <t>PEP218024201</t>
  </si>
  <si>
    <t>BBG000DFVMP1</t>
  </si>
  <si>
    <t>EQ0015415200004001</t>
  </si>
  <si>
    <t>Union de Cervecerias Peruanas</t>
  </si>
  <si>
    <t>Union de Cervecerias Peruanas Backus y Johnston SAA</t>
  </si>
  <si>
    <t>BACKUSI1 PE</t>
  </si>
  <si>
    <t>BACKUSI1</t>
  </si>
  <si>
    <t>PEP218025000</t>
  </si>
  <si>
    <t>BBG000C4JYC9</t>
  </si>
  <si>
    <t>EQ0015415200001001</t>
  </si>
  <si>
    <t>VOLCAAC1 PE</t>
  </si>
  <si>
    <t>VOLCAAC1</t>
  </si>
  <si>
    <t>PEP648011109</t>
  </si>
  <si>
    <t>BBG000H9WJV0</t>
  </si>
  <si>
    <t>EQ0015431400002000</t>
  </si>
  <si>
    <t>Volcan Cia Minera SAA</t>
  </si>
  <si>
    <t>VOLCABC1 PE</t>
  </si>
  <si>
    <t>VOLCABC1</t>
  </si>
  <si>
    <t>PEP648014202</t>
  </si>
  <si>
    <t>BBG000GVX248</t>
  </si>
  <si>
    <t>EQ0000000001183226</t>
  </si>
  <si>
    <t>VOLCAN 5 ⅜ 02/02/22</t>
  </si>
  <si>
    <t>USP98047AA42</t>
  </si>
  <si>
    <t>BBG002G9B1Y6</t>
  </si>
  <si>
    <t>B71QCV0</t>
  </si>
  <si>
    <t>COEJ0029086</t>
  </si>
  <si>
    <t>VOLCAN CIA MINERA SAA-CM</t>
  </si>
  <si>
    <t>BLX 3 ¼ 05/07/20</t>
  </si>
  <si>
    <t>USP1393HAB44</t>
  </si>
  <si>
    <t>BBG008MM5XS1</t>
  </si>
  <si>
    <t>BXB0515</t>
  </si>
  <si>
    <t>COEK8928070</t>
  </si>
  <si>
    <t>Banco Latinoamericano de Comer</t>
  </si>
  <si>
    <t>PARCRT 0 06/05/34</t>
  </si>
  <si>
    <t>PARCRT</t>
  </si>
  <si>
    <t>USG11176AA54</t>
  </si>
  <si>
    <t>BBG00P3CMK96</t>
  </si>
  <si>
    <t>BK8KJQ0</t>
  </si>
  <si>
    <t>COZS5584637</t>
  </si>
  <si>
    <t>Bioceanico Sovereign Certifica</t>
  </si>
  <si>
    <t>BIOCEANICO SOVEREIGN</t>
  </si>
  <si>
    <t>Bioceanico Sovereign Certificate Ltd</t>
  </si>
  <si>
    <t>PARGUY 4 ⅝ 01/25/23</t>
  </si>
  <si>
    <t>PARGUY</t>
  </si>
  <si>
    <t>USP75744AA38</t>
  </si>
  <si>
    <t>BBG003Y64SW1</t>
  </si>
  <si>
    <t>B95ZS31</t>
  </si>
  <si>
    <t>COEJ5221902</t>
  </si>
  <si>
    <t>Paraguay Government Bond</t>
  </si>
  <si>
    <t>REPUBLIC OF PARAGUAY</t>
  </si>
  <si>
    <t>Paraguay Government International Bond</t>
  </si>
  <si>
    <t>USP75744AC93</t>
  </si>
  <si>
    <t>BBG008LJ31K9</t>
  </si>
  <si>
    <t>BXVMDB7</t>
  </si>
  <si>
    <t>COEK8821614</t>
  </si>
  <si>
    <t>PARGUY 5 04/15/26</t>
  </si>
  <si>
    <t>USP75744AD76</t>
  </si>
  <si>
    <t>BBG00CKKN545</t>
  </si>
  <si>
    <t>BD2MDP0</t>
  </si>
  <si>
    <t>COJK5851023</t>
  </si>
  <si>
    <t>PARGUY 6.1 08/11/44</t>
  </si>
  <si>
    <t>USP75744AB11</t>
  </si>
  <si>
    <t>BBG006XT8T40</t>
  </si>
  <si>
    <t>BPY3HY2</t>
  </si>
  <si>
    <t>COEK4231057</t>
  </si>
  <si>
    <t>BACEL 6 ¾ 06/18/20</t>
  </si>
  <si>
    <t>BACEL</t>
  </si>
  <si>
    <t>USG4109CAA65</t>
  </si>
  <si>
    <t>BBG009DFZ1S1</t>
  </si>
  <si>
    <t>BYM0ZL1</t>
  </si>
  <si>
    <t>COEK9749558</t>
  </si>
  <si>
    <t>Agricola Senior Trust</t>
  </si>
  <si>
    <t>AGRICOLA SENIOR TRUST</t>
  </si>
  <si>
    <t>ELSALV 8 ⅝ 02/28/29</t>
  </si>
  <si>
    <t>ELSALV</t>
  </si>
  <si>
    <t>USP01012BX31</t>
  </si>
  <si>
    <t>BBG00G2BVGX1</t>
  </si>
  <si>
    <t>BYXQ9Y9</t>
  </si>
  <si>
    <t>COAM6097357</t>
  </si>
  <si>
    <t>El Salvador Government Interna</t>
  </si>
  <si>
    <t>REPUBLIC OF EL SALVADOR</t>
  </si>
  <si>
    <t>El Salvador Government International Bond</t>
  </si>
  <si>
    <t>UNICMR 7 ⅞ 04/01/24</t>
  </si>
  <si>
    <t>UNICMR</t>
  </si>
  <si>
    <t>USG42037AA25</t>
  </si>
  <si>
    <t>BBG00G782H81</t>
  </si>
  <si>
    <t>BDFB1C7</t>
  </si>
  <si>
    <t>COAM9034589</t>
  </si>
  <si>
    <t>Grupo Unicomer Co Ltd</t>
  </si>
  <si>
    <t>GRUPO UNICOMER CO LTD</t>
  </si>
  <si>
    <t>TRNGEN 5 ¼ 11/04/27</t>
  </si>
  <si>
    <t>TRNGEN</t>
  </si>
  <si>
    <t>USP9400VAA90</t>
  </si>
  <si>
    <t>BBG00F3BTN97</t>
  </si>
  <si>
    <t>BYMPZ27</t>
  </si>
  <si>
    <t>COAL0289713</t>
  </si>
  <si>
    <t>Trinidad y Tobago</t>
  </si>
  <si>
    <t>Trinidad Generation UnLtd</t>
  </si>
  <si>
    <t>TRINIDAD GEN UNLTD</t>
  </si>
  <si>
    <t>ACIAIR 6 ⅞ 11/29/32</t>
  </si>
  <si>
    <t>ACIAIR</t>
  </si>
  <si>
    <t>USE0351QAA07</t>
  </si>
  <si>
    <t>BBG008LTKZ41</t>
  </si>
  <si>
    <t>BX8ZYG1</t>
  </si>
  <si>
    <t>COEK8874175</t>
  </si>
  <si>
    <t>ACI Airport Sudamerica SA</t>
  </si>
  <si>
    <t>ACI AIRPORT SUDAMERICA S</t>
  </si>
  <si>
    <t>URUGUA 4 ⅜ 10/27/27</t>
  </si>
  <si>
    <t>URUGUA</t>
  </si>
  <si>
    <t>US760942BB71</t>
  </si>
  <si>
    <t>BBG00B8GLLX5</t>
  </si>
  <si>
    <t>BYRPDX9</t>
  </si>
  <si>
    <t>COQJ2218924</t>
  </si>
  <si>
    <t>Uruguay Government Bond</t>
  </si>
  <si>
    <t>REPUBLICA ORIENT URUGUAY</t>
  </si>
  <si>
    <t>Uruguay Government International Bond</t>
  </si>
  <si>
    <t>CAT US</t>
  </si>
  <si>
    <t>CAT</t>
  </si>
  <si>
    <t>US1491231015</t>
  </si>
  <si>
    <t>BBG000BF0K17</t>
  </si>
  <si>
    <t>EQ0010028500001000</t>
  </si>
  <si>
    <t>Estados Unidos</t>
  </si>
  <si>
    <t>Caterpillar Inc</t>
  </si>
  <si>
    <t>Construction &amp; Mining Machinery</t>
  </si>
  <si>
    <t>CAF 4 ⅜ 06/15/22</t>
  </si>
  <si>
    <t>CAF</t>
  </si>
  <si>
    <t>US219868BS46</t>
  </si>
  <si>
    <t>BBG00337Z2J1</t>
  </si>
  <si>
    <t>B7VZ4D3</t>
  </si>
  <si>
    <t>COEJ2318495</t>
  </si>
  <si>
    <t>Venezuela</t>
  </si>
  <si>
    <t>Corp Andina de Fomento</t>
  </si>
  <si>
    <t>CORP ANDINA DE FOMENTO</t>
  </si>
  <si>
    <t>PDVSA 5 ⅜ 04/12/27</t>
  </si>
  <si>
    <t>PDVSA</t>
  </si>
  <si>
    <t>XS0294364954</t>
  </si>
  <si>
    <t>BBG0000DRB15</t>
  </si>
  <si>
    <t>B1VX673</t>
  </si>
  <si>
    <t>COEG3110533</t>
  </si>
  <si>
    <t>Petroleos de Venezuela SA</t>
  </si>
  <si>
    <t>PETROLEOS DE VENEZUELA S</t>
  </si>
  <si>
    <t>PDVSA 8 ½ 11/02/17</t>
  </si>
  <si>
    <t>USP7807HAK16</t>
  </si>
  <si>
    <t>BBG0016STNW2</t>
  </si>
  <si>
    <t>B5SC0L3</t>
  </si>
  <si>
    <t>COEI4173619</t>
  </si>
  <si>
    <t>Number</t>
  </si>
  <si>
    <t>Country code</t>
  </si>
  <si>
    <t>aux text1</t>
  </si>
  <si>
    <t>aux text2</t>
  </si>
  <si>
    <t>aux text3</t>
  </si>
  <si>
    <t>text</t>
  </si>
  <si>
    <t>FI</t>
  </si>
  <si>
    <t>AR</t>
  </si>
  <si>
    <t>BR</t>
  </si>
  <si>
    <t>EQ</t>
  </si>
  <si>
    <t>CL</t>
  </si>
  <si>
    <t>CO</t>
  </si>
  <si>
    <t>CR</t>
  </si>
  <si>
    <t>DR</t>
  </si>
  <si>
    <t>US</t>
  </si>
  <si>
    <t>GT</t>
  </si>
  <si>
    <t>HD</t>
  </si>
  <si>
    <t>JM</t>
  </si>
  <si>
    <t>MX</t>
  </si>
  <si>
    <t>PA</t>
  </si>
  <si>
    <t>PY</t>
  </si>
  <si>
    <t>PE</t>
  </si>
  <si>
    <t>SV</t>
  </si>
  <si>
    <t>TT</t>
  </si>
  <si>
    <t>UR</t>
  </si>
  <si>
    <t>VE</t>
  </si>
  <si>
    <t>Provincia de Buenos Aires/Arge</t>
  </si>
  <si>
    <t>Provincia de Entre Rios Argent</t>
  </si>
  <si>
    <t>Provincia de Salta Argentina</t>
  </si>
  <si>
    <t>Sec_Compass_Id</t>
  </si>
  <si>
    <t>Sec_Issuer_Id</t>
  </si>
  <si>
    <t>Sec_Bbg_Ticker</t>
  </si>
  <si>
    <t>Sec_Inst_Type</t>
  </si>
  <si>
    <t>Sec_Local_Id</t>
  </si>
  <si>
    <t>Sec_Isin</t>
  </si>
  <si>
    <t>Sec_Figi</t>
  </si>
  <si>
    <t>Sec_Sedol</t>
  </si>
  <si>
    <t>Sec_Unique_Identifier</t>
  </si>
  <si>
    <t>Sec_Name</t>
  </si>
  <si>
    <t>AR000220FI00013</t>
  </si>
  <si>
    <t>AR000220</t>
  </si>
  <si>
    <t>AR000220FI00016</t>
  </si>
  <si>
    <t>AR000220FI00026</t>
  </si>
  <si>
    <t>AR000220FI00061</t>
  </si>
  <si>
    <t>AR000220FI00027</t>
  </si>
  <si>
    <t>AR000220FI00030</t>
  </si>
  <si>
    <t>AR000220FI00041</t>
  </si>
  <si>
    <t>AR000220FI00040</t>
  </si>
  <si>
    <t>AR000220FI00042</t>
  </si>
  <si>
    <t>BR000280FI00001</t>
  </si>
  <si>
    <t>BR000280</t>
  </si>
  <si>
    <t>AR000220FI00005</t>
  </si>
  <si>
    <t>AR000220FI00010</t>
  </si>
  <si>
    <t>AR000220FI00007</t>
  </si>
  <si>
    <t>AR000220FI00008</t>
  </si>
  <si>
    <t>AR000220FI00009</t>
  </si>
  <si>
    <t>AR000220FI00012</t>
  </si>
  <si>
    <t>AR000220FI00006</t>
  </si>
  <si>
    <t>AR000220FI00004</t>
  </si>
  <si>
    <t>AR000220FI00014</t>
  </si>
  <si>
    <t>AR000220FI00052</t>
  </si>
  <si>
    <t>AR000220FI00057</t>
  </si>
  <si>
    <t>AR000220FI00049</t>
  </si>
  <si>
    <t>CL000140FI00001</t>
  </si>
  <si>
    <t>CL000140</t>
  </si>
  <si>
    <t>AR000220FI00022</t>
  </si>
  <si>
    <t>AR000760FI00038</t>
  </si>
  <si>
    <t>AR000760</t>
  </si>
  <si>
    <t>AR000760FI00012</t>
  </si>
  <si>
    <t>AR000760FI00011</t>
  </si>
  <si>
    <t>AR000760FI00013</t>
  </si>
  <si>
    <t>AR000760FI00015</t>
  </si>
  <si>
    <t>AR000760FI00014</t>
  </si>
  <si>
    <t>AR000760FI00017</t>
  </si>
  <si>
    <t>AR000760FI00016</t>
  </si>
  <si>
    <t>AR000760FI00030</t>
  </si>
  <si>
    <t>AR000760FI00018</t>
  </si>
  <si>
    <t>AR000760FI00028</t>
  </si>
  <si>
    <t>AR000760FI00029</t>
  </si>
  <si>
    <t>AR000760FI00026</t>
  </si>
  <si>
    <t>AR002350FI00003</t>
  </si>
  <si>
    <t>AR002350</t>
  </si>
  <si>
    <t>AR000760FI00008</t>
  </si>
  <si>
    <t>AR000220FI00023</t>
  </si>
  <si>
    <t>AR000220FI00062</t>
  </si>
  <si>
    <t>AR002160FI00016</t>
  </si>
  <si>
    <t>AR002160</t>
  </si>
  <si>
    <t>AR002160FI00017</t>
  </si>
  <si>
    <t>AR002190FI00002</t>
  </si>
  <si>
    <t>AR002190</t>
  </si>
  <si>
    <t>CL000300FI00001</t>
  </si>
  <si>
    <t>CL000300</t>
  </si>
  <si>
    <t>AR001930FI00004</t>
  </si>
  <si>
    <t>AR001930</t>
  </si>
  <si>
    <t>AR002270FI00011</t>
  </si>
  <si>
    <t>AR002270</t>
  </si>
  <si>
    <t>AR002280FI00002</t>
  </si>
  <si>
    <t>AR002280</t>
  </si>
  <si>
    <t>AR000950FI00003</t>
  </si>
  <si>
    <t>AR000950</t>
  </si>
  <si>
    <t>AR000220FI00035</t>
  </si>
  <si>
    <t>AR000560FI00001</t>
  </si>
  <si>
    <t>AR000560</t>
  </si>
  <si>
    <t>AR000340FI00001</t>
  </si>
  <si>
    <t>AR000340</t>
  </si>
  <si>
    <t>AR000340FI00002</t>
  </si>
  <si>
    <t>AR000340FI00014</t>
  </si>
  <si>
    <t>CL000240FI00001</t>
  </si>
  <si>
    <t>CL000240</t>
  </si>
  <si>
    <t>AR000760FI00009</t>
  </si>
  <si>
    <t>CL000420FI00001</t>
  </si>
  <si>
    <t>CL000420</t>
  </si>
  <si>
    <t>BR000600FI00001</t>
  </si>
  <si>
    <t>BR000600</t>
  </si>
  <si>
    <t>CL000550FI00001</t>
  </si>
  <si>
    <t>CL000550</t>
  </si>
  <si>
    <t>AR002700FI00001</t>
  </si>
  <si>
    <t>AR002700</t>
  </si>
  <si>
    <t>AR000070FI00002</t>
  </si>
  <si>
    <t>AR000070</t>
  </si>
  <si>
    <t>AR000140FI00001</t>
  </si>
  <si>
    <t>AR000140</t>
  </si>
  <si>
    <t>AR000150FI00003</t>
  </si>
  <si>
    <t>AR000150</t>
  </si>
  <si>
    <t>AR000150FI00001</t>
  </si>
  <si>
    <t>AR000150FI00004</t>
  </si>
  <si>
    <t>AR000150FI00002</t>
  </si>
  <si>
    <t>AR000160FI00003</t>
  </si>
  <si>
    <t>AR000160</t>
  </si>
  <si>
    <t>AR000160FI00006</t>
  </si>
  <si>
    <t>AR000160FI00002</t>
  </si>
  <si>
    <t>AR000160FI00001</t>
  </si>
  <si>
    <t>AR000160FI00004</t>
  </si>
  <si>
    <t>AR000160FI00005</t>
  </si>
  <si>
    <t>AR000230FI00001</t>
  </si>
  <si>
    <t>AR000230</t>
  </si>
  <si>
    <t>AR000230FI00002</t>
  </si>
  <si>
    <t>AR000450FI00002</t>
  </si>
  <si>
    <t>AR000450</t>
  </si>
  <si>
    <t>AR000450FI00003</t>
  </si>
  <si>
    <t>AR000450FI00001</t>
  </si>
  <si>
    <t>AR000480FI00001</t>
  </si>
  <si>
    <t>AR000480</t>
  </si>
  <si>
    <t>AR000620FI00001</t>
  </si>
  <si>
    <t>AR000620</t>
  </si>
  <si>
    <t>AR000620FI00002</t>
  </si>
  <si>
    <t>AR000630FI00001</t>
  </si>
  <si>
    <t>AR000630</t>
  </si>
  <si>
    <t>AR000680FI00017</t>
  </si>
  <si>
    <t>AR000680</t>
  </si>
  <si>
    <t>AR000680FI00018</t>
  </si>
  <si>
    <t>AR000680FI00019</t>
  </si>
  <si>
    <t>AR000680FI00011</t>
  </si>
  <si>
    <t>AR000680FI00014</t>
  </si>
  <si>
    <t>AR000680FI00015</t>
  </si>
  <si>
    <t>AR000680FI00007</t>
  </si>
  <si>
    <t>AR000680FI00008</t>
  </si>
  <si>
    <t>AR000680FI00004</t>
  </si>
  <si>
    <t>AR000680FI00005</t>
  </si>
  <si>
    <t>AR000680FI00006</t>
  </si>
  <si>
    <t>AR000680FI00009</t>
  </si>
  <si>
    <t>AR000680FI00010</t>
  </si>
  <si>
    <t>AR000700FI00004</t>
  </si>
  <si>
    <t>AR000700</t>
  </si>
  <si>
    <t>AR000700FI00003</t>
  </si>
  <si>
    <t>AR000700FI00005</t>
  </si>
  <si>
    <t>AR000700FI00006</t>
  </si>
  <si>
    <t>AR000700FI00010</t>
  </si>
  <si>
    <t>AR000700FI00011</t>
  </si>
  <si>
    <t>AR000710FI00001</t>
  </si>
  <si>
    <t>AR000710</t>
  </si>
  <si>
    <t>AR002350FI00001</t>
  </si>
  <si>
    <t>AR000210FI00001</t>
  </si>
  <si>
    <t>AR000210</t>
  </si>
  <si>
    <t>AR000780FI00001</t>
  </si>
  <si>
    <t>AR000780</t>
  </si>
  <si>
    <t>AR000790FI00001</t>
  </si>
  <si>
    <t>AR000790</t>
  </si>
  <si>
    <t>AR000300FI00001</t>
  </si>
  <si>
    <t>AR000300</t>
  </si>
  <si>
    <t>AR000300FI00003</t>
  </si>
  <si>
    <t>AR000300FI00004</t>
  </si>
  <si>
    <t>AR000300FI00005</t>
  </si>
  <si>
    <t>AR000300FI00006</t>
  </si>
  <si>
    <t>AR000810FI00001</t>
  </si>
  <si>
    <t>AR000810</t>
  </si>
  <si>
    <t>AR000830FI00001</t>
  </si>
  <si>
    <t>AR000830</t>
  </si>
  <si>
    <t>AR000840FI00001</t>
  </si>
  <si>
    <t>AR000840</t>
  </si>
  <si>
    <t>AR000840FI00002</t>
  </si>
  <si>
    <t>AR000850FI00006</t>
  </si>
  <si>
    <t>AR000850</t>
  </si>
  <si>
    <t>AR000850FI00007</t>
  </si>
  <si>
    <t>AR000850FI00003</t>
  </si>
  <si>
    <t>AR000880FI00001</t>
  </si>
  <si>
    <t>AR000880</t>
  </si>
  <si>
    <t>AR000890FI00001</t>
  </si>
  <si>
    <t>AR000890</t>
  </si>
  <si>
    <t>AR000900FI00001</t>
  </si>
  <si>
    <t>AR000900</t>
  </si>
  <si>
    <t>AR000900FI00002</t>
  </si>
  <si>
    <t>AR000910FI00001</t>
  </si>
  <si>
    <t>AR000910</t>
  </si>
  <si>
    <t>AR000910FI00002</t>
  </si>
  <si>
    <t>AR000970FI00001</t>
  </si>
  <si>
    <t>AR000970</t>
  </si>
  <si>
    <t>AR001080FI00001</t>
  </si>
  <si>
    <t>AR001080</t>
  </si>
  <si>
    <t>AR001370FI00001</t>
  </si>
  <si>
    <t>AR001370</t>
  </si>
  <si>
    <t>AR001420FI00001</t>
  </si>
  <si>
    <t>AR001420</t>
  </si>
  <si>
    <t>AR001470FI00001</t>
  </si>
  <si>
    <t>AR001470</t>
  </si>
  <si>
    <t>AR001470FI00002</t>
  </si>
  <si>
    <t>AR001470FI00003</t>
  </si>
  <si>
    <t>AR001550FI00001</t>
  </si>
  <si>
    <t>AR001550</t>
  </si>
  <si>
    <t>AR001580FI00001</t>
  </si>
  <si>
    <t>AR001580</t>
  </si>
  <si>
    <t>AR001580FI00003</t>
  </si>
  <si>
    <t>AR001580FI00002</t>
  </si>
  <si>
    <t>AR001620FI00001</t>
  </si>
  <si>
    <t>AR001620</t>
  </si>
  <si>
    <t>AR001620FI00002</t>
  </si>
  <si>
    <t>AR001780FI00001</t>
  </si>
  <si>
    <t>AR001780</t>
  </si>
  <si>
    <t>AR001850FI00009</t>
  </si>
  <si>
    <t>AR001850</t>
  </si>
  <si>
    <t>AR001850FI00011</t>
  </si>
  <si>
    <t>AR001850FI00002</t>
  </si>
  <si>
    <t>AR001850FI00007</t>
  </si>
  <si>
    <t>AR001850FI00003</t>
  </si>
  <si>
    <t>AR001850FI00006</t>
  </si>
  <si>
    <t>AR001850FI00004</t>
  </si>
  <si>
    <t>AR001850FI00005</t>
  </si>
  <si>
    <t>AR001920FI00001</t>
  </si>
  <si>
    <t>AR001920</t>
  </si>
  <si>
    <t>AR001940FI00009</t>
  </si>
  <si>
    <t>AR001940</t>
  </si>
  <si>
    <t>AR001940FI00004</t>
  </si>
  <si>
    <t>AR001940FI00006</t>
  </si>
  <si>
    <t>AR001940FI00007</t>
  </si>
  <si>
    <t>AR001940FI00008</t>
  </si>
  <si>
    <t>AR002070FI00001</t>
  </si>
  <si>
    <t>AR002070</t>
  </si>
  <si>
    <t>AR002070FI00002</t>
  </si>
  <si>
    <t>AR002070FI00003</t>
  </si>
  <si>
    <t>AR002130FI00001</t>
  </si>
  <si>
    <t>AR002130</t>
  </si>
  <si>
    <t>AR002130FI00002</t>
  </si>
  <si>
    <t>AR002140FI00001</t>
  </si>
  <si>
    <t>AR002140</t>
  </si>
  <si>
    <t>AR002410FI00001</t>
  </si>
  <si>
    <t>AR002410</t>
  </si>
  <si>
    <t>AR002410FI00002</t>
  </si>
  <si>
    <t>AR002410FI00003</t>
  </si>
  <si>
    <t>AR001980FI00002</t>
  </si>
  <si>
    <t>AR001980</t>
  </si>
  <si>
    <t>AR002710FI00001</t>
  </si>
  <si>
    <t>AR002710</t>
  </si>
  <si>
    <t>AR002710FI00002</t>
  </si>
  <si>
    <t>AR002800FI00003</t>
  </si>
  <si>
    <t>AR002800</t>
  </si>
  <si>
    <t>AR002800FI00004</t>
  </si>
  <si>
    <t>AR002890FI00003</t>
  </si>
  <si>
    <t>AR002890</t>
  </si>
  <si>
    <t>AR001940FI00005</t>
  </si>
  <si>
    <t>AR001940FI00001</t>
  </si>
  <si>
    <t>AR001940FI00002</t>
  </si>
  <si>
    <t>AR001940FI00003</t>
  </si>
  <si>
    <t>AR002460FI00001</t>
  </si>
  <si>
    <t>AR002460</t>
  </si>
  <si>
    <t>AR002460FI00002</t>
  </si>
  <si>
    <t>AR001350FI00002</t>
  </si>
  <si>
    <t>AR001350</t>
  </si>
  <si>
    <t>AR001350FI00003</t>
  </si>
  <si>
    <t>AR002570FI00003</t>
  </si>
  <si>
    <t>AR002570</t>
  </si>
  <si>
    <t>AR002570FI00001</t>
  </si>
  <si>
    <t>AR002570FI00002</t>
  </si>
  <si>
    <t>AR002590FI00001</t>
  </si>
  <si>
    <t>AR002590</t>
  </si>
  <si>
    <t>AR001300FI00002</t>
  </si>
  <si>
    <t>AR001300</t>
  </si>
  <si>
    <t>AR002690FI00001</t>
  </si>
  <si>
    <t>AR002690</t>
  </si>
  <si>
    <t>AR001480FI00006</t>
  </si>
  <si>
    <t>AR001480</t>
  </si>
  <si>
    <t>AR001480FI00003</t>
  </si>
  <si>
    <t>AR001480FI00002</t>
  </si>
  <si>
    <t>AR001480FI00022</t>
  </si>
  <si>
    <t>AR001480FI00005</t>
  </si>
  <si>
    <t>AR001480FI00012</t>
  </si>
  <si>
    <t>AR001480FI00008</t>
  </si>
  <si>
    <t>AR001480FI00010</t>
  </si>
  <si>
    <t>AR001480FI00013</t>
  </si>
  <si>
    <t>AR001480FI00014</t>
  </si>
  <si>
    <t>AR001480FI00018</t>
  </si>
  <si>
    <t>AR001480FI00001</t>
  </si>
  <si>
    <t>AR001480FI00004</t>
  </si>
  <si>
    <t>AR000010FI00019</t>
  </si>
  <si>
    <t>AR000010</t>
  </si>
  <si>
    <t>AR000010FI00010</t>
  </si>
  <si>
    <t>AR000010FI00013</t>
  </si>
  <si>
    <t>AR000010FI00016</t>
  </si>
  <si>
    <t>AR000010FI00017</t>
  </si>
  <si>
    <t>AR000010FI00004</t>
  </si>
  <si>
    <t>AR000010FI00009</t>
  </si>
  <si>
    <t>AR000010FI00005</t>
  </si>
  <si>
    <t>AR000010FI00006</t>
  </si>
  <si>
    <t>AR000010FI00008</t>
  </si>
  <si>
    <t>AR000010FI00007</t>
  </si>
  <si>
    <t>AR000010FI00011</t>
  </si>
  <si>
    <t>AR000010FI00012</t>
  </si>
  <si>
    <t>AR000010FI00020</t>
  </si>
  <si>
    <t>AR000010FI00021</t>
  </si>
  <si>
    <t>AR000010FI00023</t>
  </si>
  <si>
    <t>AR000010FI00024</t>
  </si>
  <si>
    <t>AR000680FI00012</t>
  </si>
  <si>
    <t>AR001090FI00004</t>
  </si>
  <si>
    <t>AR001090</t>
  </si>
  <si>
    <t>AR001090FI00001</t>
  </si>
  <si>
    <t>AR001090FI00002</t>
  </si>
  <si>
    <t>AR001090FI00003</t>
  </si>
  <si>
    <t>AR002710FI00003</t>
  </si>
  <si>
    <t>AR002710FI00005</t>
  </si>
  <si>
    <t>AR002710FI00004</t>
  </si>
  <si>
    <t>AR002710FI00007</t>
  </si>
  <si>
    <t>AR002710FI00006</t>
  </si>
  <si>
    <t>AR002710FI00008</t>
  </si>
  <si>
    <t>AR002620FI00001</t>
  </si>
  <si>
    <t>AR002620</t>
  </si>
  <si>
    <t>AR002620FI00005</t>
  </si>
  <si>
    <t>AR002620FI00002</t>
  </si>
  <si>
    <t>AR002620FI00004</t>
  </si>
  <si>
    <t>AR002100FI00001</t>
  </si>
  <si>
    <t>AR002100</t>
  </si>
  <si>
    <t>AR002100FI00002</t>
  </si>
  <si>
    <t>AR002100FI00003</t>
  </si>
  <si>
    <t>AR002730FI00001</t>
  </si>
  <si>
    <t>AR002730</t>
  </si>
  <si>
    <t>AR002740FI00001</t>
  </si>
  <si>
    <t>AR002740</t>
  </si>
  <si>
    <t>AR002800FI00008</t>
  </si>
  <si>
    <t>AR002800FI00009</t>
  </si>
  <si>
    <t>AR002800FI00007</t>
  </si>
  <si>
    <t>AR002800FI00002</t>
  </si>
  <si>
    <t>AR002800FI00005</t>
  </si>
  <si>
    <t>AR002800FI00006</t>
  </si>
  <si>
    <t>AR002890FI00001</t>
  </si>
  <si>
    <t>AR002890FI00005</t>
  </si>
  <si>
    <t>AR002890FI00006</t>
  </si>
  <si>
    <t>AR002890FI00007</t>
  </si>
  <si>
    <t>AR002890FI00002</t>
  </si>
  <si>
    <t>AR002890FI00004</t>
  </si>
  <si>
    <t>AR002890FI00008</t>
  </si>
  <si>
    <t>AR002910FI00001</t>
  </si>
  <si>
    <t>AR002910</t>
  </si>
  <si>
    <t>AR002910FI00002</t>
  </si>
  <si>
    <t>AR002910FI00005</t>
  </si>
  <si>
    <t>AR002910FI00003</t>
  </si>
  <si>
    <t>AR002910FI00004</t>
  </si>
  <si>
    <t>AR002910FI00008</t>
  </si>
  <si>
    <t>AR002910FI00007</t>
  </si>
  <si>
    <t>AR002910FI00006</t>
  </si>
  <si>
    <t>AR001670FI00001</t>
  </si>
  <si>
    <t>AR001670</t>
  </si>
  <si>
    <t>AR001280FI00001</t>
  </si>
  <si>
    <t>AR001280</t>
  </si>
  <si>
    <t>AR001280FI00002</t>
  </si>
  <si>
    <t>AR001310FI00001</t>
  </si>
  <si>
    <t>AR001310</t>
  </si>
  <si>
    <t>AR001310FI00002</t>
  </si>
  <si>
    <t>AR001240FI00001</t>
  </si>
  <si>
    <t>AR001240</t>
  </si>
  <si>
    <t>AR002330FI00001</t>
  </si>
  <si>
    <t>AR002330</t>
  </si>
  <si>
    <t>AR002190FI00001</t>
  </si>
  <si>
    <t>AR001250FI00001</t>
  </si>
  <si>
    <t>AR001250</t>
  </si>
  <si>
    <t>AR001260FI00001</t>
  </si>
  <si>
    <t>AR001260</t>
  </si>
  <si>
    <t>AR001270FI00001</t>
  </si>
  <si>
    <t>AR001270</t>
  </si>
  <si>
    <t>AR002230FI00001</t>
  </si>
  <si>
    <t>AR002230</t>
  </si>
  <si>
    <t>AR001280FI00003</t>
  </si>
  <si>
    <t>AR001280FI00004</t>
  </si>
  <si>
    <t>AR001290FI00001</t>
  </si>
  <si>
    <t>AR001290</t>
  </si>
  <si>
    <t>AR002300FI00001</t>
  </si>
  <si>
    <t>AR002300</t>
  </si>
  <si>
    <t>AR001300FI00001</t>
  </si>
  <si>
    <t>AR001310FI00003</t>
  </si>
  <si>
    <t>AR001310FI00004</t>
  </si>
  <si>
    <t>AR002230FI00002</t>
  </si>
  <si>
    <t>AR002280FI00001</t>
  </si>
  <si>
    <t>AR002270FI00001</t>
  </si>
  <si>
    <t>AR001700FI00022</t>
  </si>
  <si>
    <t>AR001700</t>
  </si>
  <si>
    <t>AR001700FI00006</t>
  </si>
  <si>
    <t>AR001700FI00027</t>
  </si>
  <si>
    <t>AR001700FI00001</t>
  </si>
  <si>
    <t>AR001700FI00011</t>
  </si>
  <si>
    <t>AR001700FI00016</t>
  </si>
  <si>
    <t>AR001700FI00019</t>
  </si>
  <si>
    <t>AR001700FI00024</t>
  </si>
  <si>
    <t>AR001700FI00023</t>
  </si>
  <si>
    <t>AR001700FI00003</t>
  </si>
  <si>
    <t>AR001700FI00013</t>
  </si>
  <si>
    <t>AR001700FI00018</t>
  </si>
  <si>
    <t>AR001700FI00009</t>
  </si>
  <si>
    <t>AR001700FI00004</t>
  </si>
  <si>
    <t>AR001700FI00015</t>
  </si>
  <si>
    <t>AR001700FI00025</t>
  </si>
  <si>
    <t>AR001700FI00017</t>
  </si>
  <si>
    <t>AR001700FI00010</t>
  </si>
  <si>
    <t>AR001700FI00012</t>
  </si>
  <si>
    <t>AR001700FI00008</t>
  </si>
  <si>
    <t>AR001700FI00029</t>
  </si>
  <si>
    <t>AR001700FI00028</t>
  </si>
  <si>
    <t>AR001700FI00005</t>
  </si>
  <si>
    <t>AR001700FI00026</t>
  </si>
  <si>
    <t>AR001700FI00007</t>
  </si>
  <si>
    <t>AR001700FI00002</t>
  </si>
  <si>
    <t>AR001700FI00020</t>
  </si>
  <si>
    <t>AR001700FI00021</t>
  </si>
  <si>
    <t>AR001700FI00014</t>
  </si>
  <si>
    <t>AR000220FI00065</t>
  </si>
  <si>
    <t>AR000220FI00067</t>
  </si>
  <si>
    <t>AR000220FI00066</t>
  </si>
  <si>
    <t>AR000220FI00068</t>
  </si>
  <si>
    <t>AR001700FI00030</t>
  </si>
  <si>
    <t>AR000220FI00060</t>
  </si>
  <si>
    <t>AR000220FI00059</t>
  </si>
  <si>
    <t>AR000220FI00024</t>
  </si>
  <si>
    <t>AR000220FI00015</t>
  </si>
  <si>
    <t>AR000220FI00021</t>
  </si>
  <si>
    <t>AR000220FI00050</t>
  </si>
  <si>
    <t>AR000220FI00056</t>
  </si>
  <si>
    <t>AR000220FI00046</t>
  </si>
  <si>
    <t>AR000220FI00054</t>
  </si>
  <si>
    <t>AR000220FI00045</t>
  </si>
  <si>
    <t>AR000220FI00064</t>
  </si>
  <si>
    <t>AR000220FI00063</t>
  </si>
  <si>
    <t>AR000220FI00017</t>
  </si>
  <si>
    <t>AR000220FI00032</t>
  </si>
  <si>
    <t>AR000220FI00069</t>
  </si>
  <si>
    <t>AR000220FI00055</t>
  </si>
  <si>
    <t>AR000220FI00028</t>
  </si>
  <si>
    <t>AR000220FI00025</t>
  </si>
  <si>
    <t>AR000220FI00039</t>
  </si>
  <si>
    <t>AR000220FI00070</t>
  </si>
  <si>
    <t>AR000220FI00051</t>
  </si>
  <si>
    <t>AR000220FI00036</t>
  </si>
  <si>
    <t>AR000220FI00019</t>
  </si>
  <si>
    <t>AR000220FI00044</t>
  </si>
  <si>
    <t>AR000220FI00053</t>
  </si>
  <si>
    <t>AR000220FI00048</t>
  </si>
  <si>
    <t>AR000220FI00034</t>
  </si>
  <si>
    <t>AR000220FI00033</t>
  </si>
  <si>
    <t>AR000220FI00047</t>
  </si>
  <si>
    <t>AR000220FI00058</t>
  </si>
  <si>
    <t>AR000220FI00043</t>
  </si>
  <si>
    <t>AR000220FI00029</t>
  </si>
  <si>
    <t>AR000220FI00031</t>
  </si>
  <si>
    <t>AR000220FI00071</t>
  </si>
  <si>
    <t>AR000220FI00037</t>
  </si>
  <si>
    <t>AR000220FI00020</t>
  </si>
  <si>
    <t>AR000760FI00045</t>
  </si>
  <si>
    <t>AR000760FI00044</t>
  </si>
  <si>
    <t>AR002270FI00009</t>
  </si>
  <si>
    <t>AR000760FI00033</t>
  </si>
  <si>
    <t>AR000760FI00032</t>
  </si>
  <si>
    <t>AR000760FI00025</t>
  </si>
  <si>
    <t>AR000760FI00019</t>
  </si>
  <si>
    <t>AR000760FI00043</t>
  </si>
  <si>
    <t>AR000760FI00042</t>
  </si>
  <si>
    <t>AR000760FI00022</t>
  </si>
  <si>
    <t>AR000760FI00039</t>
  </si>
  <si>
    <t>AR000760FI00027</t>
  </si>
  <si>
    <t>AR000760FI00034</t>
  </si>
  <si>
    <t>AR000760FI00031</t>
  </si>
  <si>
    <t>AR000760FI00021</t>
  </si>
  <si>
    <t>AR000760FI00023</t>
  </si>
  <si>
    <t>AR002330FI00002</t>
  </si>
  <si>
    <t>AR002350FI00004</t>
  </si>
  <si>
    <t>AR002350FI00002</t>
  </si>
  <si>
    <t>AR002350FI00005</t>
  </si>
  <si>
    <t>AR002350FI00006</t>
  </si>
  <si>
    <t>AR002350FI00007</t>
  </si>
  <si>
    <t>AR002350FI00008</t>
  </si>
  <si>
    <t>AR000950FI00001</t>
  </si>
  <si>
    <t>AR000950FI00002</t>
  </si>
  <si>
    <t>AR001710FI00001</t>
  </si>
  <si>
    <t>AR001710</t>
  </si>
  <si>
    <t>AR002250FI00003</t>
  </si>
  <si>
    <t>AR002250</t>
  </si>
  <si>
    <t>AR002250FI00004</t>
  </si>
  <si>
    <t>AR002280FI00007</t>
  </si>
  <si>
    <t>AR002280FI00008</t>
  </si>
  <si>
    <t>AR002190FI00005</t>
  </si>
  <si>
    <t>AR002190FI00004</t>
  </si>
  <si>
    <t>AR002190FI00003</t>
  </si>
  <si>
    <t>AR002250FI00009</t>
  </si>
  <si>
    <t>AR002230FI00003</t>
  </si>
  <si>
    <t>AR002230FI00004</t>
  </si>
  <si>
    <t>AR002230FI00006</t>
  </si>
  <si>
    <t>AR001710FI00002</t>
  </si>
  <si>
    <t>AR000950FI00004</t>
  </si>
  <si>
    <t>AR002250FI00001</t>
  </si>
  <si>
    <t>AR002250FI00008</t>
  </si>
  <si>
    <t>AR002250FI00005</t>
  </si>
  <si>
    <t>AR002250FI00002</t>
  </si>
  <si>
    <t>AR002250FI00007</t>
  </si>
  <si>
    <t>AR002250FI00006</t>
  </si>
  <si>
    <t>AR002160FI00005</t>
  </si>
  <si>
    <t>AR002160FI00004</t>
  </si>
  <si>
    <t>AR002160FI00012</t>
  </si>
  <si>
    <t>AR002160FI00007</t>
  </si>
  <si>
    <t>AR002160FI00025</t>
  </si>
  <si>
    <t>AR002160FI00022</t>
  </si>
  <si>
    <t>AR002160FI00021</t>
  </si>
  <si>
    <t>AR002160FI00015</t>
  </si>
  <si>
    <t>AR002160FI00010</t>
  </si>
  <si>
    <t>AR002160FI00011</t>
  </si>
  <si>
    <t>AR002160FI00013</t>
  </si>
  <si>
    <t>AR002160FI00014</t>
  </si>
  <si>
    <t>AR002160FI00008</t>
  </si>
  <si>
    <t>AR002160FI00006</t>
  </si>
  <si>
    <t>AR002160FI00002</t>
  </si>
  <si>
    <t>AR002160FI00009</t>
  </si>
  <si>
    <t>AR002160FI00019</t>
  </si>
  <si>
    <t>AR002270FI00010</t>
  </si>
  <si>
    <t>AR002270FI00002</t>
  </si>
  <si>
    <t>AR002270FI00007</t>
  </si>
  <si>
    <t>AR002270FI00006</t>
  </si>
  <si>
    <t>AR002270FI00004</t>
  </si>
  <si>
    <t>AR002270FI00005</t>
  </si>
  <si>
    <t>AR002270FI00008</t>
  </si>
  <si>
    <t>AR002270FI00003</t>
  </si>
  <si>
    <t>AR002280FI00003</t>
  </si>
  <si>
    <t>AR002280FI00004</t>
  </si>
  <si>
    <t>AR002280FI00006</t>
  </si>
  <si>
    <t>AR002280FI00005</t>
  </si>
  <si>
    <t>AR002310FI00002</t>
  </si>
  <si>
    <t>AR002310</t>
  </si>
  <si>
    <t>AR002310FI00001</t>
  </si>
  <si>
    <t>AR002230FI00005</t>
  </si>
  <si>
    <t>AR000220FI00018</t>
  </si>
  <si>
    <t>AR001810EQ00001</t>
  </si>
  <si>
    <t>AR001810</t>
  </si>
  <si>
    <t>AR000030FI00002</t>
  </si>
  <si>
    <t>AR000030</t>
  </si>
  <si>
    <t>AR000030FI00001</t>
  </si>
  <si>
    <t>AR000070FI00001</t>
  </si>
  <si>
    <t>AR000130FI00001</t>
  </si>
  <si>
    <t>AR000130</t>
  </si>
  <si>
    <t>AR000170FI00004</t>
  </si>
  <si>
    <t>AR000170</t>
  </si>
  <si>
    <t>AR000170FI00003</t>
  </si>
  <si>
    <t>AR000170FI00005</t>
  </si>
  <si>
    <t>AR000190FI00001</t>
  </si>
  <si>
    <t>AR000190</t>
  </si>
  <si>
    <t>AR000190FI00002</t>
  </si>
  <si>
    <t>AR000250FI00001</t>
  </si>
  <si>
    <t>AR000250</t>
  </si>
  <si>
    <t>AR000250FI00002</t>
  </si>
  <si>
    <t>AR000260FI00002</t>
  </si>
  <si>
    <t>AR000260</t>
  </si>
  <si>
    <t>AR000260FI00001</t>
  </si>
  <si>
    <t>AR000260FI00004</t>
  </si>
  <si>
    <t>AR000260FI00003</t>
  </si>
  <si>
    <t>AR000270FI00001</t>
  </si>
  <si>
    <t>AR000270</t>
  </si>
  <si>
    <t>AR000270FI00002</t>
  </si>
  <si>
    <t>AR000760FI00046</t>
  </si>
  <si>
    <t>AR000760FI00024</t>
  </si>
  <si>
    <t>AR000760FI00010</t>
  </si>
  <si>
    <t>AR000760FI00020</t>
  </si>
  <si>
    <t>AR000760FI00040</t>
  </si>
  <si>
    <t>AR000760FI00041</t>
  </si>
  <si>
    <t>AR000760FI00037</t>
  </si>
  <si>
    <t>AR000280FI00004</t>
  </si>
  <si>
    <t>AR000280</t>
  </si>
  <si>
    <t>AR000280FI00002</t>
  </si>
  <si>
    <t>AR000280FI00003</t>
  </si>
  <si>
    <t>AR000300FI00002</t>
  </si>
  <si>
    <t>AR001450FI00021</t>
  </si>
  <si>
    <t>AR001450</t>
  </si>
  <si>
    <t>AR001450FI00022</t>
  </si>
  <si>
    <t>AR001450FI00018</t>
  </si>
  <si>
    <t>AR000340FI00011</t>
  </si>
  <si>
    <t>AR000340FI00009</t>
  </si>
  <si>
    <t>AR000340FI00010</t>
  </si>
  <si>
    <t>AR000340FI00004</t>
  </si>
  <si>
    <t>AR000340FI00005</t>
  </si>
  <si>
    <t>AR000340FI00008</t>
  </si>
  <si>
    <t>AR000340FI00006</t>
  </si>
  <si>
    <t>AR000340FI00007</t>
  </si>
  <si>
    <t>AR000350FI00005</t>
  </si>
  <si>
    <t>AR000350</t>
  </si>
  <si>
    <t>AR000350FI00006</t>
  </si>
  <si>
    <t>AR000350FI00003</t>
  </si>
  <si>
    <t>AR000350FI00002</t>
  </si>
  <si>
    <t>AR000350FI00004</t>
  </si>
  <si>
    <t>AR000360FI00001</t>
  </si>
  <si>
    <t>AR000360</t>
  </si>
  <si>
    <t>AR002160FI00023</t>
  </si>
  <si>
    <t>AR002160FI00024</t>
  </si>
  <si>
    <t>AR002160FI00018</t>
  </si>
  <si>
    <t>AR002160FI00020</t>
  </si>
  <si>
    <t>AR000390FI00001</t>
  </si>
  <si>
    <t>AR000390</t>
  </si>
  <si>
    <t>AR000400FI00009</t>
  </si>
  <si>
    <t>AR000400</t>
  </si>
  <si>
    <t>AR000400FI00002</t>
  </si>
  <si>
    <t>AR000400FI00001</t>
  </si>
  <si>
    <t>AR000400FI00007</t>
  </si>
  <si>
    <t>AR000400FI00008</t>
  </si>
  <si>
    <t>AR000400FI00005</t>
  </si>
  <si>
    <t>AR000400FI00003</t>
  </si>
  <si>
    <t>AR000400FI00004</t>
  </si>
  <si>
    <t>AR001480FI00017</t>
  </si>
  <si>
    <t>AR001480FI00019</t>
  </si>
  <si>
    <t>AR001480FI00020</t>
  </si>
  <si>
    <t>AR001480FI00023</t>
  </si>
  <si>
    <t>AR001480FI00016</t>
  </si>
  <si>
    <t>AR000430FI00005</t>
  </si>
  <si>
    <t>AR000430</t>
  </si>
  <si>
    <t>AR000430FI00004</t>
  </si>
  <si>
    <t>AR000430FI00003</t>
  </si>
  <si>
    <t>AR000430FI00006</t>
  </si>
  <si>
    <t>AR000430FI00007</t>
  </si>
  <si>
    <t>AR000430FI00008</t>
  </si>
  <si>
    <t>AR000430FI00009</t>
  </si>
  <si>
    <t>AR000430FI00001</t>
  </si>
  <si>
    <t>AR000430FI00002</t>
  </si>
  <si>
    <t>AR000340FI00012</t>
  </si>
  <si>
    <t>AR000340FI00003</t>
  </si>
  <si>
    <t>AR001480FI00021</t>
  </si>
  <si>
    <t>AR000310FI00001</t>
  </si>
  <si>
    <t>AR000310</t>
  </si>
  <si>
    <t>AR000490FI00001</t>
  </si>
  <si>
    <t>AR000490</t>
  </si>
  <si>
    <t>AR000320FI00002</t>
  </si>
  <si>
    <t>AR000320</t>
  </si>
  <si>
    <t>AR000320FI00001</t>
  </si>
  <si>
    <t>AR000320FI00003</t>
  </si>
  <si>
    <t>AR000330FI00004</t>
  </si>
  <si>
    <t>AR000330</t>
  </si>
  <si>
    <t>AR000330FI00002</t>
  </si>
  <si>
    <t>AR000330FI00003</t>
  </si>
  <si>
    <t>AR000330FI00001</t>
  </si>
  <si>
    <t>AR001570FI00006</t>
  </si>
  <si>
    <t>AR001570</t>
  </si>
  <si>
    <t>AR001570FI00005</t>
  </si>
  <si>
    <t>AR000580FI00001</t>
  </si>
  <si>
    <t>AR000580</t>
  </si>
  <si>
    <t>AR000590FI00004</t>
  </si>
  <si>
    <t>AR000590</t>
  </si>
  <si>
    <t>AR000590FI00003</t>
  </si>
  <si>
    <t>AR000590FI00001</t>
  </si>
  <si>
    <t>AR000590FI00002</t>
  </si>
  <si>
    <t>AR000600FI00001</t>
  </si>
  <si>
    <t>AR000600</t>
  </si>
  <si>
    <t>AR001660FI00001</t>
  </si>
  <si>
    <t>AR001660</t>
  </si>
  <si>
    <t>AR001660FI00002</t>
  </si>
  <si>
    <t>AR000640FI00001</t>
  </si>
  <si>
    <t>AR000640</t>
  </si>
  <si>
    <t>AR000640FI00004</t>
  </si>
  <si>
    <t>AR000640FI00002</t>
  </si>
  <si>
    <t>AR000640FI00003</t>
  </si>
  <si>
    <t>AR001930FI00001</t>
  </si>
  <si>
    <t>AR001990FI00005</t>
  </si>
  <si>
    <t>AR001990</t>
  </si>
  <si>
    <t>AR000670FI00003</t>
  </si>
  <si>
    <t>AR000670</t>
  </si>
  <si>
    <t>AR001990FI00006</t>
  </si>
  <si>
    <t>AR001930FI00002</t>
  </si>
  <si>
    <t>AR001930FI00003</t>
  </si>
  <si>
    <t>AR001930FI00005</t>
  </si>
  <si>
    <t>AR000680FI00001</t>
  </si>
  <si>
    <t>AR001450FI00004</t>
  </si>
  <si>
    <t>AR001450FI00008</t>
  </si>
  <si>
    <t>AR001450FI00011</t>
  </si>
  <si>
    <t>AR001450FI00019</t>
  </si>
  <si>
    <t>AR000690FI00001</t>
  </si>
  <si>
    <t>AR000690</t>
  </si>
  <si>
    <t>AR000690FI00002</t>
  </si>
  <si>
    <t>AR000690FI00003</t>
  </si>
  <si>
    <t>AR000720FI00003</t>
  </si>
  <si>
    <t>AR000720</t>
  </si>
  <si>
    <t>AR000720FI00001</t>
  </si>
  <si>
    <t>AR000720FI00002</t>
  </si>
  <si>
    <t>AR000700FI00001</t>
  </si>
  <si>
    <t>AR000700FI00008</t>
  </si>
  <si>
    <t>AR000700FI00002</t>
  </si>
  <si>
    <t>AR000700FI00007</t>
  </si>
  <si>
    <t>AR000700FI00009</t>
  </si>
  <si>
    <t>AR000730FI00001</t>
  </si>
  <si>
    <t>AR000730</t>
  </si>
  <si>
    <t>AR000280FI00001</t>
  </si>
  <si>
    <t>AR000850FI00001</t>
  </si>
  <si>
    <t>AR000850FI00004</t>
  </si>
  <si>
    <t>AR000850FI00005</t>
  </si>
  <si>
    <t>AR000850FI00009</t>
  </si>
  <si>
    <t>AR000850FI00002</t>
  </si>
  <si>
    <t>AR000850FI00008</t>
  </si>
  <si>
    <t>AR000870FI00001</t>
  </si>
  <si>
    <t>AR000870</t>
  </si>
  <si>
    <t>AR000920FI00001</t>
  </si>
  <si>
    <t>AR000920</t>
  </si>
  <si>
    <t>AR000930FI00009</t>
  </si>
  <si>
    <t>AR000930</t>
  </si>
  <si>
    <t>AR000940FI00001</t>
  </si>
  <si>
    <t>AR000940</t>
  </si>
  <si>
    <t>AR000940FI00004</t>
  </si>
  <si>
    <t>AR000940FI00002</t>
  </si>
  <si>
    <t>AR000940FI00003</t>
  </si>
  <si>
    <t>AR000940FI00006</t>
  </si>
  <si>
    <t>AR000940FI00005</t>
  </si>
  <si>
    <t>AR000660FI00001</t>
  </si>
  <si>
    <t>AR000660</t>
  </si>
  <si>
    <t>AR001000FI00001</t>
  </si>
  <si>
    <t>AR001000</t>
  </si>
  <si>
    <t>AR001010FI00001</t>
  </si>
  <si>
    <t>AR001010</t>
  </si>
  <si>
    <t>AR001010FI00002</t>
  </si>
  <si>
    <t>AR001030FI00001</t>
  </si>
  <si>
    <t>AR001030</t>
  </si>
  <si>
    <t>AR001050FI00001</t>
  </si>
  <si>
    <t>AR001050</t>
  </si>
  <si>
    <t>AR001210FI00002</t>
  </si>
  <si>
    <t>AR001210</t>
  </si>
  <si>
    <t>AR001210FI00001</t>
  </si>
  <si>
    <t>AR001350FI00001</t>
  </si>
  <si>
    <t>AR001350FI00004</t>
  </si>
  <si>
    <t>AR001350FI00005</t>
  </si>
  <si>
    <t>AR001330FI00001</t>
  </si>
  <si>
    <t>AR001330</t>
  </si>
  <si>
    <t>AR001330FI00002</t>
  </si>
  <si>
    <t>AR001360FI00005</t>
  </si>
  <si>
    <t>AR001360</t>
  </si>
  <si>
    <t>AR001360FI00004</t>
  </si>
  <si>
    <t>AR001360FI00001</t>
  </si>
  <si>
    <t>AR001360FI00002</t>
  </si>
  <si>
    <t>AR001360FI00003</t>
  </si>
  <si>
    <t>AR001340FI00001</t>
  </si>
  <si>
    <t>AR001340</t>
  </si>
  <si>
    <t>AR001340FI00002</t>
  </si>
  <si>
    <t>AR001400FI00005</t>
  </si>
  <si>
    <t>AR001400</t>
  </si>
  <si>
    <t>AR001400FI00003</t>
  </si>
  <si>
    <t>AR001400FI00004</t>
  </si>
  <si>
    <t>AR001400FI00002</t>
  </si>
  <si>
    <t>AR001400FI00001</t>
  </si>
  <si>
    <t>AR001410FI00001</t>
  </si>
  <si>
    <t>AR001410</t>
  </si>
  <si>
    <t>AR001410FI00004</t>
  </si>
  <si>
    <t>AR001410FI00002</t>
  </si>
  <si>
    <t>AR001410FI00003</t>
  </si>
  <si>
    <t>AR001450FI00016</t>
  </si>
  <si>
    <t>AR001480FI00011</t>
  </si>
  <si>
    <t>AR001480FI00009</t>
  </si>
  <si>
    <t>AR001480FI00015</t>
  </si>
  <si>
    <t>AR001520FI00001</t>
  </si>
  <si>
    <t>AR001520</t>
  </si>
  <si>
    <t>AR001520FI00002</t>
  </si>
  <si>
    <t>AR001520FI00003</t>
  </si>
  <si>
    <t>AR001520FI00004</t>
  </si>
  <si>
    <t>AR001560FI00001</t>
  </si>
  <si>
    <t>AR001560</t>
  </si>
  <si>
    <t>AR001560FI00002</t>
  </si>
  <si>
    <t>AR001570FI00002</t>
  </si>
  <si>
    <t>AR001570FI00001</t>
  </si>
  <si>
    <t>AR001570FI00003</t>
  </si>
  <si>
    <t>AR001570FI00004</t>
  </si>
  <si>
    <t>AR001590FI00001</t>
  </si>
  <si>
    <t>AR001590</t>
  </si>
  <si>
    <t>AR000610FI00001</t>
  </si>
  <si>
    <t>AR000610</t>
  </si>
  <si>
    <t>AR000610FI00002</t>
  </si>
  <si>
    <t>AR001630FI00001</t>
  </si>
  <si>
    <t>AR001630</t>
  </si>
  <si>
    <t>AR001630FI00002</t>
  </si>
  <si>
    <t>AR001640FI00001</t>
  </si>
  <si>
    <t>AR001640</t>
  </si>
  <si>
    <t>AR000350FI00001</t>
  </si>
  <si>
    <t>AR001650FI00003</t>
  </si>
  <si>
    <t>AR001650</t>
  </si>
  <si>
    <t>AR001650FI00001</t>
  </si>
  <si>
    <t>AR001650FI00002</t>
  </si>
  <si>
    <t>AR001650FI00004</t>
  </si>
  <si>
    <t>AR001660FI00003</t>
  </si>
  <si>
    <t>AR001690FI00003</t>
  </si>
  <si>
    <t>AR001690</t>
  </si>
  <si>
    <t>AR001690FI00001</t>
  </si>
  <si>
    <t>AR001690FI00002</t>
  </si>
  <si>
    <t>AR001720FI00002</t>
  </si>
  <si>
    <t>AR001720</t>
  </si>
  <si>
    <t>AR001720FI00001</t>
  </si>
  <si>
    <t>AR000670FI00001</t>
  </si>
  <si>
    <t>AR000670FI00002</t>
  </si>
  <si>
    <t>AR001740FI00001</t>
  </si>
  <si>
    <t>AR001740</t>
  </si>
  <si>
    <t>AR001750FI00006</t>
  </si>
  <si>
    <t>AR001750</t>
  </si>
  <si>
    <t>AR001750FI00005</t>
  </si>
  <si>
    <t>AR001750FI00004</t>
  </si>
  <si>
    <t>AR001750FI00002</t>
  </si>
  <si>
    <t>AR001750FI00001</t>
  </si>
  <si>
    <t>AR001750FI00003</t>
  </si>
  <si>
    <t>AR001800FI00001</t>
  </si>
  <si>
    <t>AR001800</t>
  </si>
  <si>
    <t>AR001830FI00001</t>
  </si>
  <si>
    <t>AR001830</t>
  </si>
  <si>
    <t>AR001830FI00002</t>
  </si>
  <si>
    <t>AR001840FI00001</t>
  </si>
  <si>
    <t>AR001840</t>
  </si>
  <si>
    <t>AR001860FI00001</t>
  </si>
  <si>
    <t>AR001860</t>
  </si>
  <si>
    <t>AR001860FI00002</t>
  </si>
  <si>
    <t>AR001910FI00001</t>
  </si>
  <si>
    <t>AR001910</t>
  </si>
  <si>
    <t>AR001910FI00002</t>
  </si>
  <si>
    <t>AR001910FI00003</t>
  </si>
  <si>
    <t>AR001910FI00004</t>
  </si>
  <si>
    <t>AR002000FI00005</t>
  </si>
  <si>
    <t>AR002000</t>
  </si>
  <si>
    <t>AR002000FI00006</t>
  </si>
  <si>
    <t>AR002000FI00001</t>
  </si>
  <si>
    <t>AR002000FI00002</t>
  </si>
  <si>
    <t>AR002000FI00004</t>
  </si>
  <si>
    <t>AR002000FI00003</t>
  </si>
  <si>
    <t>AR002040FI00002</t>
  </si>
  <si>
    <t>AR002040</t>
  </si>
  <si>
    <t>AR002040FI00001</t>
  </si>
  <si>
    <t>AR001990FI00007</t>
  </si>
  <si>
    <t>AR001990FI00001</t>
  </si>
  <si>
    <t>AR002020FI00001</t>
  </si>
  <si>
    <t>AR002020</t>
  </si>
  <si>
    <t>AR001990FI00002</t>
  </si>
  <si>
    <t>AR001990FI00008</t>
  </si>
  <si>
    <t>AR002090FI00001</t>
  </si>
  <si>
    <t>AR002090</t>
  </si>
  <si>
    <t>AR002120FI00001</t>
  </si>
  <si>
    <t>AR002120</t>
  </si>
  <si>
    <t>AR002120FI00002</t>
  </si>
  <si>
    <t>AR002370FI00001</t>
  </si>
  <si>
    <t>AR002370</t>
  </si>
  <si>
    <t>AR000010FI00002</t>
  </si>
  <si>
    <t>AR000010FI00003</t>
  </si>
  <si>
    <t>AR000060FI00001</t>
  </si>
  <si>
    <t>AR000060</t>
  </si>
  <si>
    <t>AR000100FI00001</t>
  </si>
  <si>
    <t>AR000100</t>
  </si>
  <si>
    <t>AR000100FI00002</t>
  </si>
  <si>
    <t>AR000440FI00001</t>
  </si>
  <si>
    <t>AR000440</t>
  </si>
  <si>
    <t>AR000810FI00002</t>
  </si>
  <si>
    <t>AR000680FI00002</t>
  </si>
  <si>
    <t>AR000680FI00003</t>
  </si>
  <si>
    <t>AR000680FI00016</t>
  </si>
  <si>
    <t>AR000680FI00013</t>
  </si>
  <si>
    <t>AR000490FI00002</t>
  </si>
  <si>
    <t>AR000800FI00002</t>
  </si>
  <si>
    <t>AR000800</t>
  </si>
  <si>
    <t>AR001500FI00001</t>
  </si>
  <si>
    <t>AR001500</t>
  </si>
  <si>
    <t>AR002400FI00001</t>
  </si>
  <si>
    <t>AR002400</t>
  </si>
  <si>
    <t>AR002830FI00001</t>
  </si>
  <si>
    <t>AR002830</t>
  </si>
  <si>
    <t>AR000050FI00001</t>
  </si>
  <si>
    <t>AR000050</t>
  </si>
  <si>
    <t>AR001120FI00002</t>
  </si>
  <si>
    <t>AR001120</t>
  </si>
  <si>
    <t>AR001320FI00001</t>
  </si>
  <si>
    <t>AR001320</t>
  </si>
  <si>
    <t>AR001490FI00001</t>
  </si>
  <si>
    <t>AR001490</t>
  </si>
  <si>
    <t>AR002010FI00001</t>
  </si>
  <si>
    <t>AR002010</t>
  </si>
  <si>
    <t>AR002450FI00002</t>
  </si>
  <si>
    <t>AR002450</t>
  </si>
  <si>
    <t>AR002810FI00001</t>
  </si>
  <si>
    <t>AR002810</t>
  </si>
  <si>
    <t>AR001760FI00001</t>
  </si>
  <si>
    <t>AR001760</t>
  </si>
  <si>
    <t>AR001770FI00001</t>
  </si>
  <si>
    <t>AR001770</t>
  </si>
  <si>
    <t>AR002870FI00001</t>
  </si>
  <si>
    <t>AR002870</t>
  </si>
  <si>
    <t>AR002420FI00001</t>
  </si>
  <si>
    <t>AR002420</t>
  </si>
  <si>
    <t>AR002830FI00002</t>
  </si>
  <si>
    <t>AR000520FI00001</t>
  </si>
  <si>
    <t>AR000520</t>
  </si>
  <si>
    <t>AR001180FI00001</t>
  </si>
  <si>
    <t>AR001180</t>
  </si>
  <si>
    <t>AR001540FI00001</t>
  </si>
  <si>
    <t>AR001540</t>
  </si>
  <si>
    <t>AR001120FI00003</t>
  </si>
  <si>
    <t>AR000800FI00001</t>
  </si>
  <si>
    <t>AR000550FI00001</t>
  </si>
  <si>
    <t>AR000550</t>
  </si>
  <si>
    <t>AR000980FI00001</t>
  </si>
  <si>
    <t>AR000980</t>
  </si>
  <si>
    <t>AR000980FI00002</t>
  </si>
  <si>
    <t>AR000980FI00003</t>
  </si>
  <si>
    <t>AR001030FI00002</t>
  </si>
  <si>
    <t>AR001040FI00003</t>
  </si>
  <si>
    <t>AR001040</t>
  </si>
  <si>
    <t>AR001160FI00002</t>
  </si>
  <si>
    <t>AR001160</t>
  </si>
  <si>
    <t>AR000750FI00001</t>
  </si>
  <si>
    <t>AR000750</t>
  </si>
  <si>
    <t>AR001200FI00001</t>
  </si>
  <si>
    <t>AR001200</t>
  </si>
  <si>
    <t>AR001380FI00001</t>
  </si>
  <si>
    <t>AR001380</t>
  </si>
  <si>
    <t>AR001610FI00001</t>
  </si>
  <si>
    <t>AR001610</t>
  </si>
  <si>
    <t>AR001120FI00001</t>
  </si>
  <si>
    <t>AR001680FI00001</t>
  </si>
  <si>
    <t>AR001680</t>
  </si>
  <si>
    <t>AR001810FI00003</t>
  </si>
  <si>
    <t>AR001810FI00001</t>
  </si>
  <si>
    <t>AR001810FI00002</t>
  </si>
  <si>
    <t>AR001850FI00001</t>
  </si>
  <si>
    <t>AR001850FI00008</t>
  </si>
  <si>
    <t>AR001850FI00010</t>
  </si>
  <si>
    <t>AR001900FI00001</t>
  </si>
  <si>
    <t>AR001900</t>
  </si>
  <si>
    <t>AR001980FI00001</t>
  </si>
  <si>
    <t>AR001980FI00003</t>
  </si>
  <si>
    <t>AR002050FI00001</t>
  </si>
  <si>
    <t>AR002050</t>
  </si>
  <si>
    <t>AR002080FI00001</t>
  </si>
  <si>
    <t>AR002080</t>
  </si>
  <si>
    <t>AR002080FI00002</t>
  </si>
  <si>
    <t>AR002110FI00001</t>
  </si>
  <si>
    <t>AR002110</t>
  </si>
  <si>
    <t>AR002110FI00002</t>
  </si>
  <si>
    <t>AR002110FI00003</t>
  </si>
  <si>
    <t>AR002450FI00001</t>
  </si>
  <si>
    <t>AR002490FI00001</t>
  </si>
  <si>
    <t>AR002490</t>
  </si>
  <si>
    <t>AR002560FI00001</t>
  </si>
  <si>
    <t>AR002560</t>
  </si>
  <si>
    <t>AR002580FI00001</t>
  </si>
  <si>
    <t>AR002580</t>
  </si>
  <si>
    <t>AR002590FI00002</t>
  </si>
  <si>
    <t>AR002610FI00001</t>
  </si>
  <si>
    <t>AR002610</t>
  </si>
  <si>
    <t>AR002610FI00002</t>
  </si>
  <si>
    <t>AR002660FI00001</t>
  </si>
  <si>
    <t>AR002660</t>
  </si>
  <si>
    <t>AR000010FI00022</t>
  </si>
  <si>
    <t>AR002620FI00003</t>
  </si>
  <si>
    <t>AR002800FI00001</t>
  </si>
  <si>
    <t>AR002900FI00001</t>
  </si>
  <si>
    <t>AR002900</t>
  </si>
  <si>
    <t>AR000010FI00014</t>
  </si>
  <si>
    <t>AR000010FI00015</t>
  </si>
  <si>
    <t>AR000110FI00001</t>
  </si>
  <si>
    <t>AR000110</t>
  </si>
  <si>
    <t>AR001040FI00001</t>
  </si>
  <si>
    <t>AR001040FI00002</t>
  </si>
  <si>
    <t>AR001160FI00001</t>
  </si>
  <si>
    <t>AR000740FI00001</t>
  </si>
  <si>
    <t>AR000740</t>
  </si>
  <si>
    <t>AR002470FI00001</t>
  </si>
  <si>
    <t>AR002470</t>
  </si>
  <si>
    <t>AR002430FI00007</t>
  </si>
  <si>
    <t>AR002430</t>
  </si>
  <si>
    <t>AR002430FI00003</t>
  </si>
  <si>
    <t>AR002430FI00001</t>
  </si>
  <si>
    <t>AR002430FI00002</t>
  </si>
  <si>
    <t>AR002430FI00006</t>
  </si>
  <si>
    <t>AR002430FI00004</t>
  </si>
  <si>
    <t>AR002430FI00005</t>
  </si>
  <si>
    <t>AR002460FI00003</t>
  </si>
  <si>
    <t>AR002460FI00004</t>
  </si>
  <si>
    <t>AR002510FI00003</t>
  </si>
  <si>
    <t>AR002510</t>
  </si>
  <si>
    <t>AR002510FI00004</t>
  </si>
  <si>
    <t>AR002510FI00005</t>
  </si>
  <si>
    <t>AR002510FI00002</t>
  </si>
  <si>
    <t>AR002510FI00001</t>
  </si>
  <si>
    <t>AR002520FI00006</t>
  </si>
  <si>
    <t>AR002520</t>
  </si>
  <si>
    <t>AR002520FI00005</t>
  </si>
  <si>
    <t>AR002520FI00002</t>
  </si>
  <si>
    <t>AR002520FI00004</t>
  </si>
  <si>
    <t>AR002520FI00003</t>
  </si>
  <si>
    <t>AR002520FI00008</t>
  </si>
  <si>
    <t>AR002520FI00007</t>
  </si>
  <si>
    <t>AR002520FI00001</t>
  </si>
  <si>
    <t>AR002530FI00002</t>
  </si>
  <si>
    <t>AR002530</t>
  </si>
  <si>
    <t>AR002530FI00001</t>
  </si>
  <si>
    <t>AR000400FI00006</t>
  </si>
  <si>
    <t>AR002540FI00005</t>
  </si>
  <si>
    <t>AR002540</t>
  </si>
  <si>
    <t>AR002540FI00006</t>
  </si>
  <si>
    <t>AR002550FI00003</t>
  </si>
  <si>
    <t>AR002550</t>
  </si>
  <si>
    <t>AR002550FI00001</t>
  </si>
  <si>
    <t>AR002550FI00004</t>
  </si>
  <si>
    <t>AR002550FI00005</t>
  </si>
  <si>
    <t>AR002550FI00006</t>
  </si>
  <si>
    <t>AR002550FI00002</t>
  </si>
  <si>
    <t>AR001480FI00007</t>
  </si>
  <si>
    <t>AR001450FI00001</t>
  </si>
  <si>
    <t>AR000010FI00001</t>
  </si>
  <si>
    <t>AR000010FI00018</t>
  </si>
  <si>
    <t>AR001450FI00020</t>
  </si>
  <si>
    <t>AR001450FI00023</t>
  </si>
  <si>
    <t>AR001450FI00003</t>
  </si>
  <si>
    <t>AR001450FI00006</t>
  </si>
  <si>
    <t>AR001450FI00007</t>
  </si>
  <si>
    <t>AR001450FI00010</t>
  </si>
  <si>
    <t>AR001450FI00013</t>
  </si>
  <si>
    <t>AR001450FI00012</t>
  </si>
  <si>
    <t>AR001450FI00015</t>
  </si>
  <si>
    <t>AR001450FI00017</t>
  </si>
  <si>
    <t>AR001450FI00002</t>
  </si>
  <si>
    <t>AR001450FI00005</t>
  </si>
  <si>
    <t>AR001450FI00009</t>
  </si>
  <si>
    <t>AR001450FI00014</t>
  </si>
  <si>
    <t>AR002720FI00001</t>
  </si>
  <si>
    <t>AR002720</t>
  </si>
  <si>
    <t>AR002750FI00001</t>
  </si>
  <si>
    <t>AR002750</t>
  </si>
  <si>
    <t>AR002780FI00001</t>
  </si>
  <si>
    <t>AR002780</t>
  </si>
  <si>
    <t>AR002780FI00002</t>
  </si>
  <si>
    <t>AR002790FI00001</t>
  </si>
  <si>
    <t>AR002790</t>
  </si>
  <si>
    <t>AR002790FI00002</t>
  </si>
  <si>
    <t>AR002850FI00001</t>
  </si>
  <si>
    <t>AR002850</t>
  </si>
  <si>
    <t>AR002820FI00001</t>
  </si>
  <si>
    <t>AR002820</t>
  </si>
  <si>
    <t>AR002820FI00004</t>
  </si>
  <si>
    <t>AR002820FI00003</t>
  </si>
  <si>
    <t>AR002820FI00005</t>
  </si>
  <si>
    <t>AR002880FI00001</t>
  </si>
  <si>
    <t>AR002880</t>
  </si>
  <si>
    <t>AR002920FI00001</t>
  </si>
  <si>
    <t>AR002920</t>
  </si>
  <si>
    <t>AR002920FI00007</t>
  </si>
  <si>
    <t>AR002920FI00006</t>
  </si>
  <si>
    <t>AR002920FI00002</t>
  </si>
  <si>
    <t>AR002920FI00003</t>
  </si>
  <si>
    <t>AR002920FI00004</t>
  </si>
  <si>
    <t>AR002920FI00011</t>
  </si>
  <si>
    <t>AR002920FI00005</t>
  </si>
  <si>
    <t>AR002920FI00009</t>
  </si>
  <si>
    <t>AR002920FI00008</t>
  </si>
  <si>
    <t>AR002920FI00010</t>
  </si>
  <si>
    <t>AR001980EQ00001</t>
  </si>
  <si>
    <t>BR001850FI00001</t>
  </si>
  <si>
    <t>BR001850</t>
  </si>
  <si>
    <t>AR000220FI00011</t>
  </si>
  <si>
    <t>AR000220FI00002</t>
  </si>
  <si>
    <t>AR000220FI00003</t>
  </si>
  <si>
    <t>AR000220FI00001</t>
  </si>
  <si>
    <t>AR002160FI00026</t>
  </si>
  <si>
    <t>AR002160FI00001</t>
  </si>
  <si>
    <t>AR002220FI00001</t>
  </si>
  <si>
    <t>AR002220</t>
  </si>
  <si>
    <t>CL000300FI00002</t>
  </si>
  <si>
    <t>AR000220FI00038</t>
  </si>
  <si>
    <t>BR000510FI00001</t>
  </si>
  <si>
    <t>BR000510</t>
  </si>
  <si>
    <t>BR000510FI00002</t>
  </si>
  <si>
    <t>CL000300FI00003</t>
  </si>
  <si>
    <t>CL000140FI00002</t>
  </si>
  <si>
    <t>MX000090FI00001</t>
  </si>
  <si>
    <t>MX000090</t>
  </si>
  <si>
    <t>AR000760FI00036</t>
  </si>
  <si>
    <t>AR002230FI00008</t>
  </si>
  <si>
    <t>AR000760FI00035</t>
  </si>
  <si>
    <t>AR002160FI00003</t>
  </si>
  <si>
    <t>AR002230FI00007</t>
  </si>
  <si>
    <t>AR002840FI00001</t>
  </si>
  <si>
    <t>AR002840</t>
  </si>
  <si>
    <t>BR002450FI00001</t>
  </si>
  <si>
    <t>BR002450</t>
  </si>
  <si>
    <t>AR000170FI00001</t>
  </si>
  <si>
    <t>AR000170FI00002</t>
  </si>
  <si>
    <t>AR000370FI00001</t>
  </si>
  <si>
    <t>AR000370</t>
  </si>
  <si>
    <t>AR000410FI00001</t>
  </si>
  <si>
    <t>AR000410</t>
  </si>
  <si>
    <t>AR000410FI00002</t>
  </si>
  <si>
    <t>AR000410FI00003</t>
  </si>
  <si>
    <t>AR000930FI00001</t>
  </si>
  <si>
    <t>AR000930FI00007</t>
  </si>
  <si>
    <t>AR000930FI00002</t>
  </si>
  <si>
    <t>AR000930FI00011</t>
  </si>
  <si>
    <t>AR000930FI00003</t>
  </si>
  <si>
    <t>AR000930FI00004</t>
  </si>
  <si>
    <t>AR000930FI00005</t>
  </si>
  <si>
    <t>AR000930FI00006</t>
  </si>
  <si>
    <t>AR000930FI00008</t>
  </si>
  <si>
    <t>AR000930FI00010</t>
  </si>
  <si>
    <t>AR001600FI00001</t>
  </si>
  <si>
    <t>AR001600</t>
  </si>
  <si>
    <t>AR001600FI00002</t>
  </si>
  <si>
    <t>AR001600FI00003</t>
  </si>
  <si>
    <t>AR001600FI00004</t>
  </si>
  <si>
    <t>AR001990FI00003</t>
  </si>
  <si>
    <t>AR001990FI00004</t>
  </si>
  <si>
    <t>AR002390FI00001</t>
  </si>
  <si>
    <t>AR002390</t>
  </si>
  <si>
    <t>AR002540FI00003</t>
  </si>
  <si>
    <t>AR002540FI00001</t>
  </si>
  <si>
    <t>AR002540FI00002</t>
  </si>
  <si>
    <t>AR002540FI00004</t>
  </si>
  <si>
    <t>AR002820FI00002</t>
  </si>
  <si>
    <t>BR000200EQ00001</t>
  </si>
  <si>
    <t>BR000200</t>
  </si>
  <si>
    <t>BR000200EQ00002</t>
  </si>
  <si>
    <t>PE000790EQ00001</t>
  </si>
  <si>
    <t>PE000790</t>
  </si>
  <si>
    <t>BR000200EQ00003</t>
  </si>
  <si>
    <t>BR000200EQ00004</t>
  </si>
  <si>
    <t>BR001360EQ00001</t>
  </si>
  <si>
    <t>BR001360</t>
  </si>
  <si>
    <t>BR001360EQ00002</t>
  </si>
  <si>
    <t>BR001360EQ00003</t>
  </si>
  <si>
    <t>BR000200EQ00005</t>
  </si>
  <si>
    <t>BR000200EQ00008</t>
  </si>
  <si>
    <t>BR001620EQ00001</t>
  </si>
  <si>
    <t>BR001620</t>
  </si>
  <si>
    <t>BR000200EQ00006</t>
  </si>
  <si>
    <t>CO000390EQ00002</t>
  </si>
  <si>
    <t>CO000390</t>
  </si>
  <si>
    <t>PE000530EQ00001</t>
  </si>
  <si>
    <t>PE000530</t>
  </si>
  <si>
    <t>BR000050EQ00001</t>
  </si>
  <si>
    <t>BR000050</t>
  </si>
  <si>
    <t>BR000200EQ00007</t>
  </si>
  <si>
    <t>BR000200FI00001</t>
  </si>
  <si>
    <t>MX000040FI00001</t>
  </si>
  <si>
    <t>MX000040</t>
  </si>
  <si>
    <t>BR000090EQ00001</t>
  </si>
  <si>
    <t>BR000090</t>
  </si>
  <si>
    <t>BR000090EQ00002</t>
  </si>
  <si>
    <t>BR002170EQ00001</t>
  </si>
  <si>
    <t>BR002170</t>
  </si>
  <si>
    <t>MX000100EQ00001</t>
  </si>
  <si>
    <t>MX000100</t>
  </si>
  <si>
    <t>UR000010FI00001</t>
  </si>
  <si>
    <t>UR000010</t>
  </si>
  <si>
    <t>PE000010EQ00001</t>
  </si>
  <si>
    <t>PE000010</t>
  </si>
  <si>
    <t>MX000460EQ00001</t>
  </si>
  <si>
    <t>MX000460</t>
  </si>
  <si>
    <t>BR000110EQ00001</t>
  </si>
  <si>
    <t>BR000110</t>
  </si>
  <si>
    <t>BR000010FI00001</t>
  </si>
  <si>
    <t>BR000010</t>
  </si>
  <si>
    <t>DR000010FI00001</t>
  </si>
  <si>
    <t>DR000010</t>
  </si>
  <si>
    <t>MX000900FI00004</t>
  </si>
  <si>
    <t>MX000900</t>
  </si>
  <si>
    <t>AR000030FI00003</t>
  </si>
  <si>
    <t>MX000900EQ00001</t>
  </si>
  <si>
    <t>PA000010FI00001</t>
  </si>
  <si>
    <t>PA000010</t>
  </si>
  <si>
    <t>PA000010FI00002</t>
  </si>
  <si>
    <t>AR000040FI00001</t>
  </si>
  <si>
    <t>AR000040</t>
  </si>
  <si>
    <t>DR000020FI00001</t>
  </si>
  <si>
    <t>DR000020</t>
  </si>
  <si>
    <t>DR000020FI00002</t>
  </si>
  <si>
    <t>CL000010FI00001</t>
  </si>
  <si>
    <t>CL000010</t>
  </si>
  <si>
    <t>CL000010FI00002</t>
  </si>
  <si>
    <t>CL000010FI00003</t>
  </si>
  <si>
    <t>CL000010FI00004</t>
  </si>
  <si>
    <t>CL000010FI00005</t>
  </si>
  <si>
    <t>CL000010FI00006</t>
  </si>
  <si>
    <t>CL000010EQ00001</t>
  </si>
  <si>
    <t>BR000030EQ00001</t>
  </si>
  <si>
    <t>BR000030</t>
  </si>
  <si>
    <t>AR000020FI00001</t>
  </si>
  <si>
    <t>AR000020</t>
  </si>
  <si>
    <t>AR000080EQ00001</t>
  </si>
  <si>
    <t>AR000080</t>
  </si>
  <si>
    <t>AR000020EQ00001</t>
  </si>
  <si>
    <t>BR000490EQ00001</t>
  </si>
  <si>
    <t>BR000490</t>
  </si>
  <si>
    <t>GT000010FI00001</t>
  </si>
  <si>
    <t>GT000010</t>
  </si>
  <si>
    <t>MX001200EQ00001</t>
  </si>
  <si>
    <t>MX001200</t>
  </si>
  <si>
    <t>CL000060EQ00001</t>
  </si>
  <si>
    <t>CL000060</t>
  </si>
  <si>
    <t>CL000050EQ00001</t>
  </si>
  <si>
    <t>CL000050</t>
  </si>
  <si>
    <t>AR000090FI00001</t>
  </si>
  <si>
    <t>AR000090</t>
  </si>
  <si>
    <t>CO000030FI00001</t>
  </si>
  <si>
    <t>CO000030</t>
  </si>
  <si>
    <t>PE000040EQ00001</t>
  </si>
  <si>
    <t>PE000040</t>
  </si>
  <si>
    <t>PE000020FI00001</t>
  </si>
  <si>
    <t>PE000020</t>
  </si>
  <si>
    <t>AR001350FI00006</t>
  </si>
  <si>
    <t>AR001350FI00007</t>
  </si>
  <si>
    <t>AR001350FI00008</t>
  </si>
  <si>
    <t>AR001350FI00009</t>
  </si>
  <si>
    <t>MX001710EQ00001</t>
  </si>
  <si>
    <t>MX001710</t>
  </si>
  <si>
    <t>MX000050FI00001</t>
  </si>
  <si>
    <t>MX000050</t>
  </si>
  <si>
    <t>MX000050FI00002</t>
  </si>
  <si>
    <t>MX000050EQ00001</t>
  </si>
  <si>
    <t>PE000030EQ00001</t>
  </si>
  <si>
    <t>PE000030</t>
  </si>
  <si>
    <t>PE000030EQ00002</t>
  </si>
  <si>
    <t>PE000030FI00001</t>
  </si>
  <si>
    <t>BR002070EQ00001</t>
  </si>
  <si>
    <t>BR002070</t>
  </si>
  <si>
    <t>CL000070EQ00001</t>
  </si>
  <si>
    <t>CL000070</t>
  </si>
  <si>
    <t>BR000060EQ00001</t>
  </si>
  <si>
    <t>BR000060</t>
  </si>
  <si>
    <t>MX000060FI00001</t>
  </si>
  <si>
    <t>MX000060</t>
  </si>
  <si>
    <t>MX000060FI00002</t>
  </si>
  <si>
    <t>MX000060EQ00001</t>
  </si>
  <si>
    <t>MX000070FI00001</t>
  </si>
  <si>
    <t>MX000070</t>
  </si>
  <si>
    <t>BR000040EQ00001</t>
  </si>
  <si>
    <t>BR000040</t>
  </si>
  <si>
    <t>MX000080EQ00001</t>
  </si>
  <si>
    <t>MX000080</t>
  </si>
  <si>
    <t>AR000120EQ00001</t>
  </si>
  <si>
    <t>AR000120</t>
  </si>
  <si>
    <t>BR000080EQ00001</t>
  </si>
  <si>
    <t>BR000080</t>
  </si>
  <si>
    <t>BR001590EQ00001</t>
  </si>
  <si>
    <t>BR001590</t>
  </si>
  <si>
    <t>MX000090EQ00001</t>
  </si>
  <si>
    <t>MX000090EQ00002</t>
  </si>
  <si>
    <t>MX000090FI00002</t>
  </si>
  <si>
    <t>MX000090FI00003</t>
  </si>
  <si>
    <t>MX000090FI00004</t>
  </si>
  <si>
    <t>MX000090FI00005</t>
  </si>
  <si>
    <t>MX000090FI00006</t>
  </si>
  <si>
    <t>MX000090FI00007</t>
  </si>
  <si>
    <t>MX000090FI00008</t>
  </si>
  <si>
    <t>MX000090FI00009</t>
  </si>
  <si>
    <t>MX000090FI00010</t>
  </si>
  <si>
    <t>CL000490FI00001</t>
  </si>
  <si>
    <t>CL000490</t>
  </si>
  <si>
    <t>CL000490EQ00001</t>
  </si>
  <si>
    <t>CL000490EQ00002</t>
  </si>
  <si>
    <t>BR000100FI00001</t>
  </si>
  <si>
    <t>BR000100</t>
  </si>
  <si>
    <t>BR001120EQ00001</t>
  </si>
  <si>
    <t>BR001120</t>
  </si>
  <si>
    <t>CL000080EQ00001</t>
  </si>
  <si>
    <t>CL000080</t>
  </si>
  <si>
    <t>CL000090EQ00001</t>
  </si>
  <si>
    <t>CL000090</t>
  </si>
  <si>
    <t>BR000070EQ00001</t>
  </si>
  <si>
    <t>BR000070</t>
  </si>
  <si>
    <t>CL000570EQ00001</t>
  </si>
  <si>
    <t>CL000570</t>
  </si>
  <si>
    <t>MX000420EQ00001</t>
  </si>
  <si>
    <t>MX000420</t>
  </si>
  <si>
    <t>MX000420FI00001</t>
  </si>
  <si>
    <t>MX000100FI00001</t>
  </si>
  <si>
    <t>AR000180EQ00001</t>
  </si>
  <si>
    <t>AR000180</t>
  </si>
  <si>
    <t>AR000200FI00001</t>
  </si>
  <si>
    <t>AR000200</t>
  </si>
  <si>
    <t>AR000200FI00002</t>
  </si>
  <si>
    <t>AR000200FI00003</t>
  </si>
  <si>
    <t>AR000200EQ00001</t>
  </si>
  <si>
    <t>AR000190FI00003</t>
  </si>
  <si>
    <t>AR000190FI00004</t>
  </si>
  <si>
    <t>AR000220FI00072</t>
  </si>
  <si>
    <t>AR000220FI00073</t>
  </si>
  <si>
    <t>AR000220FI00074</t>
  </si>
  <si>
    <t>AR000220FI00075</t>
  </si>
  <si>
    <t>AR000220FI00076</t>
  </si>
  <si>
    <t>AR000220FI00077</t>
  </si>
  <si>
    <t>AR000220FI00078</t>
  </si>
  <si>
    <t>AR000220FI00079</t>
  </si>
  <si>
    <t>AR000220FI00080</t>
  </si>
  <si>
    <t>AR000220FI00081</t>
  </si>
  <si>
    <t>AR000220FI00082</t>
  </si>
  <si>
    <t>AR000220FI00083</t>
  </si>
  <si>
    <t>AR000220FI00084</t>
  </si>
  <si>
    <t>AR000220FI00085</t>
  </si>
  <si>
    <t>AR000220FI00086</t>
  </si>
  <si>
    <t>AR000220FI00087</t>
  </si>
  <si>
    <t>AR000220FI00088</t>
  </si>
  <si>
    <t>AR000220FI00089</t>
  </si>
  <si>
    <t>AR000220FI00090</t>
  </si>
  <si>
    <t>AR000220FI00091</t>
  </si>
  <si>
    <t>AR000220FI00092</t>
  </si>
  <si>
    <t>BR000130EQ00001</t>
  </si>
  <si>
    <t>BR000130</t>
  </si>
  <si>
    <t>BR000120EQ00001</t>
  </si>
  <si>
    <t>BR000120</t>
  </si>
  <si>
    <t>MX000930EQ00001</t>
  </si>
  <si>
    <t>MX000930</t>
  </si>
  <si>
    <t>MX000930EQ00002</t>
  </si>
  <si>
    <t>PE000190EQ00001</t>
  </si>
  <si>
    <t>PE000190</t>
  </si>
  <si>
    <t>BR000150FI00001</t>
  </si>
  <si>
    <t>BR000150</t>
  </si>
  <si>
    <t>BR000150FI00002</t>
  </si>
  <si>
    <t>BR000150EQ00001</t>
  </si>
  <si>
    <t>CL001150FI00001</t>
  </si>
  <si>
    <t>CL001150</t>
  </si>
  <si>
    <t>AR000240EQ00001</t>
  </si>
  <si>
    <t>AR000240</t>
  </si>
  <si>
    <t>PE000050EQ00001</t>
  </si>
  <si>
    <t>PE000050</t>
  </si>
  <si>
    <t>CL000100EQ00001</t>
  </si>
  <si>
    <t>CL000100</t>
  </si>
  <si>
    <t>CL000110FI00001</t>
  </si>
  <si>
    <t>CL000110</t>
  </si>
  <si>
    <t>CL000110FI00002</t>
  </si>
  <si>
    <t>MX000320EQ00001</t>
  </si>
  <si>
    <t>MX000320</t>
  </si>
  <si>
    <t>BR000160EQ00001</t>
  </si>
  <si>
    <t>BR000160</t>
  </si>
  <si>
    <t>CR000010FI00001</t>
  </si>
  <si>
    <t>CR000010</t>
  </si>
  <si>
    <t>CO000450EQ00001</t>
  </si>
  <si>
    <t>CO000450</t>
  </si>
  <si>
    <t>CO000450EQ00002</t>
  </si>
  <si>
    <t>CO000450FI00001</t>
  </si>
  <si>
    <t>CO000450FI00002</t>
  </si>
  <si>
    <t>CO000050EQ00001</t>
  </si>
  <si>
    <t>CO000050</t>
  </si>
  <si>
    <t>MX002090FI00001</t>
  </si>
  <si>
    <t>MX002090</t>
  </si>
  <si>
    <t>AR000250FI00003</t>
  </si>
  <si>
    <t>MX000120FI00001</t>
  </si>
  <si>
    <t>MX000120</t>
  </si>
  <si>
    <t>MX000120FI00002</t>
  </si>
  <si>
    <t>MX000120EQ00001</t>
  </si>
  <si>
    <t>MX001990EQ00001</t>
  </si>
  <si>
    <t>MX001990</t>
  </si>
  <si>
    <t>BR000170EQ00001</t>
  </si>
  <si>
    <t>BR000170</t>
  </si>
  <si>
    <t>BR000170EQ00002</t>
  </si>
  <si>
    <t>BR000170FI00001</t>
  </si>
  <si>
    <t>BR000170FI00002</t>
  </si>
  <si>
    <t>BR000190EQ00001</t>
  </si>
  <si>
    <t>BR000190</t>
  </si>
  <si>
    <t>SV000020FI00001</t>
  </si>
  <si>
    <t>SV000020</t>
  </si>
  <si>
    <t>MX001310EQ00001</t>
  </si>
  <si>
    <t>MX001310</t>
  </si>
  <si>
    <t>PE000910EQ00001</t>
  </si>
  <si>
    <t>PE000910</t>
  </si>
  <si>
    <t>PE000910EQ00002</t>
  </si>
  <si>
    <t>CO000090FI00001</t>
  </si>
  <si>
    <t>CO000090</t>
  </si>
  <si>
    <t>CO000090FI00002</t>
  </si>
  <si>
    <t>CO000090FI00003</t>
  </si>
  <si>
    <t>CO000090FI00004</t>
  </si>
  <si>
    <t>CO000090FI00005</t>
  </si>
  <si>
    <t>BR000280FI00002</t>
  </si>
  <si>
    <t>BR000280FI00003</t>
  </si>
  <si>
    <t>BR000280FI00004</t>
  </si>
  <si>
    <t>BR000280FI00005</t>
  </si>
  <si>
    <t>BR000280FI00006</t>
  </si>
  <si>
    <t>BR000280FI00007</t>
  </si>
  <si>
    <t>BR000280FI00008</t>
  </si>
  <si>
    <t>BR000280FI00009</t>
  </si>
  <si>
    <t>BR000280FI00010</t>
  </si>
  <si>
    <t>BR000280FI00011</t>
  </si>
  <si>
    <t>BR000280FI00012</t>
  </si>
  <si>
    <t>BR000280FI00013</t>
  </si>
  <si>
    <t>PA000020FI00001</t>
  </si>
  <si>
    <t>PA000020</t>
  </si>
  <si>
    <t>CO000060FI00001</t>
  </si>
  <si>
    <t>CO000060</t>
  </si>
  <si>
    <t>GT000020FI00001</t>
  </si>
  <si>
    <t>GT000020</t>
  </si>
  <si>
    <t>CL000150EQ00001</t>
  </si>
  <si>
    <t>CL000150</t>
  </si>
  <si>
    <t>MX001010FI00001</t>
  </si>
  <si>
    <t>MX001010</t>
  </si>
  <si>
    <t>MX001010FI00002</t>
  </si>
  <si>
    <t>MX001010FI00003</t>
  </si>
  <si>
    <t>MX001010FI00004</t>
  </si>
  <si>
    <t>BR000360FI00001</t>
  </si>
  <si>
    <t>BR000360</t>
  </si>
  <si>
    <t>BR000360FI00002</t>
  </si>
  <si>
    <t>CL000160EQ00001</t>
  </si>
  <si>
    <t>CL000160</t>
  </si>
  <si>
    <t>BR000380FI00001</t>
  </si>
  <si>
    <t>BR000380</t>
  </si>
  <si>
    <t>BR000380FI00002</t>
  </si>
  <si>
    <t>BR000380FI00003</t>
  </si>
  <si>
    <t>PE000310EQ00001</t>
  </si>
  <si>
    <t>PE000310</t>
  </si>
  <si>
    <t>MX000140EQ00001</t>
  </si>
  <si>
    <t>MX000140</t>
  </si>
  <si>
    <t>AR000430EQ00001</t>
  </si>
  <si>
    <t>AR000430EQ00002</t>
  </si>
  <si>
    <t>BR000280EQ00001</t>
  </si>
  <si>
    <t>BR000230EQ00001</t>
  </si>
  <si>
    <t>BR000230</t>
  </si>
  <si>
    <t>BR000230EQ00002</t>
  </si>
  <si>
    <t>BR000230EQ00003</t>
  </si>
  <si>
    <t>BR000230EQ00004</t>
  </si>
  <si>
    <t>BR000470EQ00001</t>
  </si>
  <si>
    <t>BR000470</t>
  </si>
  <si>
    <t>BR000390EQ00001</t>
  </si>
  <si>
    <t>BR000390</t>
  </si>
  <si>
    <t>BR000250EQ00001</t>
  </si>
  <si>
    <t>BR000250</t>
  </si>
  <si>
    <t>PE000080EQ00001</t>
  </si>
  <si>
    <t>PE000080</t>
  </si>
  <si>
    <t>CO000060EQ00001</t>
  </si>
  <si>
    <t>MX000200FI00001</t>
  </si>
  <si>
    <t>MX000200</t>
  </si>
  <si>
    <t>MX000200FI00002</t>
  </si>
  <si>
    <t>MX000200FI00003</t>
  </si>
  <si>
    <t>MX000200FI00004</t>
  </si>
  <si>
    <t>MX000200FI00005</t>
  </si>
  <si>
    <t>MX000200FI00006</t>
  </si>
  <si>
    <t>MX000200FI00007</t>
  </si>
  <si>
    <t>CL000210FI00001</t>
  </si>
  <si>
    <t>CL000210</t>
  </si>
  <si>
    <t>CL000430FI00001</t>
  </si>
  <si>
    <t>CL000430</t>
  </si>
  <si>
    <t>MX001310FI00001</t>
  </si>
  <si>
    <t>CL000130EQ00001</t>
  </si>
  <si>
    <t>CL000130</t>
  </si>
  <si>
    <t>CL000130FI00001</t>
  </si>
  <si>
    <t>CL000130FI00002</t>
  </si>
  <si>
    <t>CL000130FI00003</t>
  </si>
  <si>
    <t>BR000210FI00001</t>
  </si>
  <si>
    <t>BR000210</t>
  </si>
  <si>
    <t>BR000210FI00002</t>
  </si>
  <si>
    <t>PE000080FI00001</t>
  </si>
  <si>
    <t>PE000080FI00002</t>
  </si>
  <si>
    <t>PE000080FI00003</t>
  </si>
  <si>
    <t>PE000080FI00004</t>
  </si>
  <si>
    <t>CO000120FI00001</t>
  </si>
  <si>
    <t>CO000120</t>
  </si>
  <si>
    <t>COP</t>
  </si>
  <si>
    <t>CO000120FI00002</t>
  </si>
  <si>
    <t>CO000120FI00003</t>
  </si>
  <si>
    <t>CO000120FI00004</t>
  </si>
  <si>
    <t>CO000120FI00005</t>
  </si>
  <si>
    <t>CO000120FI00006</t>
  </si>
  <si>
    <t>CO000120EQ00001</t>
  </si>
  <si>
    <t>BR000340FI00001</t>
  </si>
  <si>
    <t>BR000340</t>
  </si>
  <si>
    <t>PE000060FI00001</t>
  </si>
  <si>
    <t>PE000060</t>
  </si>
  <si>
    <t>PE000060FI00002</t>
  </si>
  <si>
    <t>PE000060FI00003</t>
  </si>
  <si>
    <t>PE000060FI00004</t>
  </si>
  <si>
    <t>BR001620EQ00002</t>
  </si>
  <si>
    <t>BR001620FI00001</t>
  </si>
  <si>
    <t>BR001620FI00002</t>
  </si>
  <si>
    <t>BR001620FI00003</t>
  </si>
  <si>
    <t>BR001620FI00004</t>
  </si>
  <si>
    <t>BR001620FI00005</t>
  </si>
  <si>
    <t>BR001620FI00006</t>
  </si>
  <si>
    <t>CL000170EQ00001</t>
  </si>
  <si>
    <t>CL000170</t>
  </si>
  <si>
    <t>CL001160FI00001</t>
  </si>
  <si>
    <t>CL001160</t>
  </si>
  <si>
    <t>CL001160FI00002</t>
  </si>
  <si>
    <t>CL001160FI00003</t>
  </si>
  <si>
    <t>BR000400EQ00001</t>
  </si>
  <si>
    <t>BR000400</t>
  </si>
  <si>
    <t>AR000340FI00013</t>
  </si>
  <si>
    <t>AR000340EQ00001</t>
  </si>
  <si>
    <t>BR000630EQ00001</t>
  </si>
  <si>
    <t>BR000630</t>
  </si>
  <si>
    <t>BR000320FI00001</t>
  </si>
  <si>
    <t>BR000320</t>
  </si>
  <si>
    <t>BR000300EQ00001</t>
  </si>
  <si>
    <t>BR000300</t>
  </si>
  <si>
    <t>MX000950FI00001</t>
  </si>
  <si>
    <t>MX000950</t>
  </si>
  <si>
    <t>MX000950FI00002</t>
  </si>
  <si>
    <t>MX000950FI00003</t>
  </si>
  <si>
    <t>MX000950FI00004</t>
  </si>
  <si>
    <t>MX000950FI00005</t>
  </si>
  <si>
    <t>MX000950FI00006</t>
  </si>
  <si>
    <t>MX000950FI00007</t>
  </si>
  <si>
    <t>MX000950EQ00001</t>
  </si>
  <si>
    <t>MX001020FI00001</t>
  </si>
  <si>
    <t>MX001020</t>
  </si>
  <si>
    <t>MX001020FI00002</t>
  </si>
  <si>
    <t>MX001300FI00001</t>
  </si>
  <si>
    <t>MX001300</t>
  </si>
  <si>
    <t>MX001300FI00002</t>
  </si>
  <si>
    <t>PE000070FI00001</t>
  </si>
  <si>
    <t>PE000070</t>
  </si>
  <si>
    <t>PE000070FI00002</t>
  </si>
  <si>
    <t>PE000070FI00003</t>
  </si>
  <si>
    <t>PE000070FI00004</t>
  </si>
  <si>
    <t>MX000020FI00002</t>
  </si>
  <si>
    <t>MX000020</t>
  </si>
  <si>
    <t>CO000130EQ00001</t>
  </si>
  <si>
    <t>CO000130</t>
  </si>
  <si>
    <t>BR000530EQ00001</t>
  </si>
  <si>
    <t>BR000530</t>
  </si>
  <si>
    <t>PA000030FI00001</t>
  </si>
  <si>
    <t>PA000030</t>
  </si>
  <si>
    <t>BR000420EQ00001</t>
  </si>
  <si>
    <t>BR000420</t>
  </si>
  <si>
    <t>CL000190EQ00001</t>
  </si>
  <si>
    <t>CL000190</t>
  </si>
  <si>
    <t>PY000010FI00001</t>
  </si>
  <si>
    <t>PY000010</t>
  </si>
  <si>
    <t>MX000160FI00001</t>
  </si>
  <si>
    <t>MX000160</t>
  </si>
  <si>
    <t>AR000360EQ00001</t>
  </si>
  <si>
    <t>AR000360EQ00002</t>
  </si>
  <si>
    <t>AR000360FI00002</t>
  </si>
  <si>
    <t>CO000140EQ00001</t>
  </si>
  <si>
    <t>CO000140</t>
  </si>
  <si>
    <t>BR000310FI00001</t>
  </si>
  <si>
    <t>BR000310</t>
  </si>
  <si>
    <t>CL000510FI00001</t>
  </si>
  <si>
    <t>CL000510</t>
  </si>
  <si>
    <t>CR000020FI00001</t>
  </si>
  <si>
    <t>CR000020</t>
  </si>
  <si>
    <t>CR000020FI00002</t>
  </si>
  <si>
    <t>MX000170FI00001</t>
  </si>
  <si>
    <t>MX000170</t>
  </si>
  <si>
    <t>BR000330FI00001</t>
  </si>
  <si>
    <t>BR000330</t>
  </si>
  <si>
    <t>MX000280FI00001</t>
  </si>
  <si>
    <t>MX000280</t>
  </si>
  <si>
    <t>PE000820FI00001</t>
  </si>
  <si>
    <t>PE000820</t>
  </si>
  <si>
    <t>CO000090EQ00001</t>
  </si>
  <si>
    <t>MX000230EQ00001</t>
  </si>
  <si>
    <t>MX000230</t>
  </si>
  <si>
    <t>AR000500EQ00001</t>
  </si>
  <si>
    <t>AR000500</t>
  </si>
  <si>
    <t>AR000220FI00133</t>
  </si>
  <si>
    <t>AR000220FI00100</t>
  </si>
  <si>
    <t>AR000220FI00093</t>
  </si>
  <si>
    <t>AR000220FI00094</t>
  </si>
  <si>
    <t>AR000220FI00125</t>
  </si>
  <si>
    <t>AR000220FI00126</t>
  </si>
  <si>
    <t>AR000220FI00095</t>
  </si>
  <si>
    <t>AR000220FI00112</t>
  </si>
  <si>
    <t>AR000220FI00113</t>
  </si>
  <si>
    <t>AR000220FI00111</t>
  </si>
  <si>
    <t>AR000760FI00007</t>
  </si>
  <si>
    <t>AR000220FI00098</t>
  </si>
  <si>
    <t>AR000220FI00096</t>
  </si>
  <si>
    <t>AR000220FI00135</t>
  </si>
  <si>
    <t>AR000220FI00131</t>
  </si>
  <si>
    <t>AR001930FI00006</t>
  </si>
  <si>
    <t>AR000220FI00099</t>
  </si>
  <si>
    <t>AR000220FI00097</t>
  </si>
  <si>
    <t>AR000220FI00132</t>
  </si>
  <si>
    <t>AR000220FI00134</t>
  </si>
  <si>
    <t>AR000220FI00136</t>
  </si>
  <si>
    <t>AR002160FI00057</t>
  </si>
  <si>
    <t>AR002160FI00058</t>
  </si>
  <si>
    <t>AR002190FI00007</t>
  </si>
  <si>
    <t>AR002250FI00012</t>
  </si>
  <si>
    <t>AR002270FI00013</t>
  </si>
  <si>
    <t>AR002280FI00011</t>
  </si>
  <si>
    <t>BR000220FI00001</t>
  </si>
  <si>
    <t>BR000220</t>
  </si>
  <si>
    <t>BR000250EQ00002</t>
  </si>
  <si>
    <t>BR000340EQ00001</t>
  </si>
  <si>
    <t>AR000380EQ00001</t>
  </si>
  <si>
    <t>AR000380</t>
  </si>
  <si>
    <t>BR000480EQ00001</t>
  </si>
  <si>
    <t>BR000480</t>
  </si>
  <si>
    <t>BR000230FI00001</t>
  </si>
  <si>
    <t>BR000230FI00002</t>
  </si>
  <si>
    <t>BR000230FI00003</t>
  </si>
  <si>
    <t>BR000460EQ00001</t>
  </si>
  <si>
    <t>BR000460</t>
  </si>
  <si>
    <t>BR000500FI00001</t>
  </si>
  <si>
    <t>BR000500</t>
  </si>
  <si>
    <t>BR000500FI00002</t>
  </si>
  <si>
    <t>BR000500FI00003</t>
  </si>
  <si>
    <t>BR000500FI00004</t>
  </si>
  <si>
    <t>BR000500FI00005</t>
  </si>
  <si>
    <t>BR000500FI00006</t>
  </si>
  <si>
    <t>BR000500FI00007</t>
  </si>
  <si>
    <t>BR000500FI00008</t>
  </si>
  <si>
    <t>BR000510FI00003</t>
  </si>
  <si>
    <t>BR000510FI00004</t>
  </si>
  <si>
    <t>BR000510FI00005</t>
  </si>
  <si>
    <t>BR000510FI00006</t>
  </si>
  <si>
    <t>BR001840EQ00001</t>
  </si>
  <si>
    <t>BR001840</t>
  </si>
  <si>
    <t>BR000520EQ00001</t>
  </si>
  <si>
    <t>BR000520</t>
  </si>
  <si>
    <t>BR000520EQ00002</t>
  </si>
  <si>
    <t>BR000520FI00001</t>
  </si>
  <si>
    <t>BR000520FI00002</t>
  </si>
  <si>
    <t>BR000520FI00003</t>
  </si>
  <si>
    <t>BR000520FI00004</t>
  </si>
  <si>
    <t>BR000520FI00005</t>
  </si>
  <si>
    <t>BR000520FI00006</t>
  </si>
  <si>
    <t>AR000400EQ00001</t>
  </si>
  <si>
    <t>BR000500EQ00001</t>
  </si>
  <si>
    <t>BR000440EQ00001</t>
  </si>
  <si>
    <t>BR000440</t>
  </si>
  <si>
    <t>BR000440FI00001</t>
  </si>
  <si>
    <t>PE000850EQ00001</t>
  </si>
  <si>
    <t>PE000850</t>
  </si>
  <si>
    <t>PE000850EQ00002</t>
  </si>
  <si>
    <t>BR000450EQ00001</t>
  </si>
  <si>
    <t>BR000450</t>
  </si>
  <si>
    <t>BR000290EQ00001</t>
  </si>
  <si>
    <t>BR000290</t>
  </si>
  <si>
    <t>BR000290FI00001</t>
  </si>
  <si>
    <t>CL000140EQ00001</t>
  </si>
  <si>
    <t>CL000140EQ00002</t>
  </si>
  <si>
    <t>CL000140FI00003</t>
  </si>
  <si>
    <t>MX001050EQ00001</t>
  </si>
  <si>
    <t>MX001050</t>
  </si>
  <si>
    <t>MX001050FI00001</t>
  </si>
  <si>
    <t>MX001050FI00002</t>
  </si>
  <si>
    <t>MX001050FI00003</t>
  </si>
  <si>
    <t>MX000180FI00001</t>
  </si>
  <si>
    <t>MX000180</t>
  </si>
  <si>
    <t>MX001050EQ00002</t>
  </si>
  <si>
    <t>BR000250FI00001</t>
  </si>
  <si>
    <t>BR000250FI00002</t>
  </si>
  <si>
    <t>BR000250FI00003</t>
  </si>
  <si>
    <t>BR000250FI00004</t>
  </si>
  <si>
    <t>BR000250FI00005</t>
  </si>
  <si>
    <t>BR000180EQ00001</t>
  </si>
  <si>
    <t>BR000180</t>
  </si>
  <si>
    <t>AR000760FI00047</t>
  </si>
  <si>
    <t>AR000760FI00048</t>
  </si>
  <si>
    <t>AR000760FI00049</t>
  </si>
  <si>
    <t>PE000170EQ00001</t>
  </si>
  <si>
    <t>PE000170</t>
  </si>
  <si>
    <t>AR002160FI00027</t>
  </si>
  <si>
    <t>AR002160FI00028</t>
  </si>
  <si>
    <t>AR002160FI00029</t>
  </si>
  <si>
    <t>AR002160FI00030</t>
  </si>
  <si>
    <t>AR002160FI00031</t>
  </si>
  <si>
    <t>AR002160FI00032</t>
  </si>
  <si>
    <t>AR002160FI00033</t>
  </si>
  <si>
    <t>AR002160FI00034</t>
  </si>
  <si>
    <t>CL000200EQ00001</t>
  </si>
  <si>
    <t>CL000200</t>
  </si>
  <si>
    <t>CO000150EQ00001</t>
  </si>
  <si>
    <t>CO000150</t>
  </si>
  <si>
    <t>PE000090EQ00001</t>
  </si>
  <si>
    <t>PE000090</t>
  </si>
  <si>
    <t>BR000430FI00001</t>
  </si>
  <si>
    <t>BR000430</t>
  </si>
  <si>
    <t>PE000170EQ00002</t>
  </si>
  <si>
    <t>AR000510EQ00001</t>
  </si>
  <si>
    <t>AR000510</t>
  </si>
  <si>
    <t>AR000860EQ00001</t>
  </si>
  <si>
    <t>AR000860</t>
  </si>
  <si>
    <t>MX000270FI00001</t>
  </si>
  <si>
    <t>MX000270</t>
  </si>
  <si>
    <t>MX000510EQ00001</t>
  </si>
  <si>
    <t>MX000510</t>
  </si>
  <si>
    <t>VE000010FI00001</t>
  </si>
  <si>
    <t>VE000010</t>
  </si>
  <si>
    <t>BR000540FI00001</t>
  </si>
  <si>
    <t>BR000540</t>
  </si>
  <si>
    <t>PE000110FI00001</t>
  </si>
  <si>
    <t>PE000110</t>
  </si>
  <si>
    <t>CL000370EQ00001</t>
  </si>
  <si>
    <t>CL000370</t>
  </si>
  <si>
    <t>GT000040FI00001</t>
  </si>
  <si>
    <t>GT000040</t>
  </si>
  <si>
    <t>GT000040FI00002</t>
  </si>
  <si>
    <t>BR000550EQ00001</t>
  </si>
  <si>
    <t>BR000550</t>
  </si>
  <si>
    <t>CL001230EQ00001</t>
  </si>
  <si>
    <t>CL001230</t>
  </si>
  <si>
    <t>CL000210EQ00001</t>
  </si>
  <si>
    <t>AR000570EQ00001</t>
  </si>
  <si>
    <t>AR000570</t>
  </si>
  <si>
    <t>AR000560EQ00001</t>
  </si>
  <si>
    <t>AR000560FI00002</t>
  </si>
  <si>
    <t>AR000580EQ00001</t>
  </si>
  <si>
    <t>CL000220EQ00001</t>
  </si>
  <si>
    <t>CL000220</t>
  </si>
  <si>
    <t>PE000130EQ00001</t>
  </si>
  <si>
    <t>PE000130</t>
  </si>
  <si>
    <t>CO000170EQ00001</t>
  </si>
  <si>
    <t>CO000170</t>
  </si>
  <si>
    <t>PE000140EQ00001</t>
  </si>
  <si>
    <t>PE000140</t>
  </si>
  <si>
    <t>MX001430FI00001</t>
  </si>
  <si>
    <t>MX001430</t>
  </si>
  <si>
    <t>PE000150EQ00001</t>
  </si>
  <si>
    <t>PE000150</t>
  </si>
  <si>
    <t>US000010EQ00001</t>
  </si>
  <si>
    <t>US000010</t>
  </si>
  <si>
    <t>BR000640EQ00001</t>
  </si>
  <si>
    <t>BR000640</t>
  </si>
  <si>
    <t>BR000890EQ00001</t>
  </si>
  <si>
    <t>BR000890</t>
  </si>
  <si>
    <t>BR000560EQ00001</t>
  </si>
  <si>
    <t>BR000560</t>
  </si>
  <si>
    <t>CL000310EQ00001</t>
  </si>
  <si>
    <t>CL000310</t>
  </si>
  <si>
    <t>CL000310EQ00002</t>
  </si>
  <si>
    <t>BR000570EQ00001</t>
  </si>
  <si>
    <t>BR000570</t>
  </si>
  <si>
    <t>CL000440FI00003</t>
  </si>
  <si>
    <t>CL000440</t>
  </si>
  <si>
    <t>CL000440FI00004</t>
  </si>
  <si>
    <t>CL000440FI00005</t>
  </si>
  <si>
    <t>CL000440FI00001</t>
  </si>
  <si>
    <t>CL000440FI00006</t>
  </si>
  <si>
    <t>BR000580FI00001</t>
  </si>
  <si>
    <t>BR000580</t>
  </si>
  <si>
    <t>AR001170EQ00001</t>
  </si>
  <si>
    <t>AR001170</t>
  </si>
  <si>
    <t>MX001340FI00001</t>
  </si>
  <si>
    <t>MX001340</t>
  </si>
  <si>
    <t>MX001340FI00002</t>
  </si>
  <si>
    <t>MX001340FI00003</t>
  </si>
  <si>
    <t>MX001340FI00004</t>
  </si>
  <si>
    <t>MX001340FI00005</t>
  </si>
  <si>
    <t>MX001340FI00006</t>
  </si>
  <si>
    <t>MX001340FI00007</t>
  </si>
  <si>
    <t>MX001340FI00008</t>
  </si>
  <si>
    <t>CL000240FI00002</t>
  </si>
  <si>
    <t>CL000240FI00003</t>
  </si>
  <si>
    <t>CL000240FI00004</t>
  </si>
  <si>
    <t>CL000240FI00005</t>
  </si>
  <si>
    <t>CL000240FI00006</t>
  </si>
  <si>
    <t>CL000240FI00007</t>
  </si>
  <si>
    <t>CL000240FI00008</t>
  </si>
  <si>
    <t>CL000240FI00009</t>
  </si>
  <si>
    <t>CL000240FI00010</t>
  </si>
  <si>
    <t>CL000230FI00001</t>
  </si>
  <si>
    <t>CL000230</t>
  </si>
  <si>
    <t>CO000200EQ00001</t>
  </si>
  <si>
    <t>CO000200</t>
  </si>
  <si>
    <t>AR000640EQ00001</t>
  </si>
  <si>
    <t>CO000210EQ00001</t>
  </si>
  <si>
    <t>CO000210</t>
  </si>
  <si>
    <t>CL000260EQ00001</t>
  </si>
  <si>
    <t>CL000260</t>
  </si>
  <si>
    <t>MX000260FI00001</t>
  </si>
  <si>
    <t>MX000260</t>
  </si>
  <si>
    <t>MX000260FI00002</t>
  </si>
  <si>
    <t>MX000260FI00003</t>
  </si>
  <si>
    <t>MX000260FI00004</t>
  </si>
  <si>
    <t>MX000260FI00005</t>
  </si>
  <si>
    <t>MX000260FI00006</t>
  </si>
  <si>
    <t>MX000260FI00007</t>
  </si>
  <si>
    <t>MX000260FI00008</t>
  </si>
  <si>
    <t>MX000260FI00009</t>
  </si>
  <si>
    <t>MX000260EQ00001</t>
  </si>
  <si>
    <t>GT000030FI00001</t>
  </si>
  <si>
    <t>GT000030</t>
  </si>
  <si>
    <t>CL000280EQ00001</t>
  </si>
  <si>
    <t>CL000280</t>
  </si>
  <si>
    <t>CENCOSHOPP CI</t>
  </si>
  <si>
    <t>CL000270EQ00001</t>
  </si>
  <si>
    <t>CL000270</t>
  </si>
  <si>
    <t>CL000270FI00001</t>
  </si>
  <si>
    <t>CL000270FI00002</t>
  </si>
  <si>
    <t>CL000270FI00003</t>
  </si>
  <si>
    <t>CL000270FI00004</t>
  </si>
  <si>
    <t>CL000270FI00005</t>
  </si>
  <si>
    <t>AR000650EQ00001</t>
  </si>
  <si>
    <t>AR000650</t>
  </si>
  <si>
    <t>AR000650EQ00002</t>
  </si>
  <si>
    <t>BR000720EQ00001</t>
  </si>
  <si>
    <t>BR000720</t>
  </si>
  <si>
    <t>BR000720FI00001</t>
  </si>
  <si>
    <t>MX000300FI00001</t>
  </si>
  <si>
    <t>MX000300</t>
  </si>
  <si>
    <t>MX000360FI00001</t>
  </si>
  <si>
    <t>MX000360</t>
  </si>
  <si>
    <t>MX000360FI00002</t>
  </si>
  <si>
    <t>MX000360FI00003</t>
  </si>
  <si>
    <t>MX000300FI00002</t>
  </si>
  <si>
    <t>MX000300FI00003</t>
  </si>
  <si>
    <t>CL000290FI00001</t>
  </si>
  <si>
    <t>CL000290</t>
  </si>
  <si>
    <t>BR000650EQ00001</t>
  </si>
  <si>
    <t>BR000650</t>
  </si>
  <si>
    <t>AR000720FI00004</t>
  </si>
  <si>
    <t>AR000720FI00005</t>
  </si>
  <si>
    <t>CL000340EQ00001</t>
  </si>
  <si>
    <t>CL000340</t>
  </si>
  <si>
    <t>AR002330FI00003</t>
  </si>
  <si>
    <t>MX000980EQ00001</t>
  </si>
  <si>
    <t>MX000980</t>
  </si>
  <si>
    <t>CL000120EQ00001</t>
  </si>
  <si>
    <t>CL000120</t>
  </si>
  <si>
    <t>AR002350FI00009</t>
  </si>
  <si>
    <t>CO000120EQ00002</t>
  </si>
  <si>
    <t>BR000790EQ00001</t>
  </si>
  <si>
    <t>BR000790</t>
  </si>
  <si>
    <t>BR000790FI00001</t>
  </si>
  <si>
    <t>BR000710EQ00001</t>
  </si>
  <si>
    <t>BR000710</t>
  </si>
  <si>
    <t>CL000390EQ00001</t>
  </si>
  <si>
    <t>CL000390</t>
  </si>
  <si>
    <t>CO000220EQ00001</t>
  </si>
  <si>
    <t>CO000220</t>
  </si>
  <si>
    <t>AR000730FI00002</t>
  </si>
  <si>
    <t>BR000610EQ00001</t>
  </si>
  <si>
    <t>BR000610</t>
  </si>
  <si>
    <t>BR000710EQ00002</t>
  </si>
  <si>
    <t>BR000710EQ00003</t>
  </si>
  <si>
    <t>BR000590FI00001</t>
  </si>
  <si>
    <t>BR000590</t>
  </si>
  <si>
    <t>CL000580EQ00001</t>
  </si>
  <si>
    <t>CL000580</t>
  </si>
  <si>
    <t>CL000580FI00001</t>
  </si>
  <si>
    <t>CL000580FI00002</t>
  </si>
  <si>
    <t>CL000580FI00003</t>
  </si>
  <si>
    <t>CL000580FI00004</t>
  </si>
  <si>
    <t>CL000580FI00005</t>
  </si>
  <si>
    <t>CO000160EQ00001</t>
  </si>
  <si>
    <t>CO000160</t>
  </si>
  <si>
    <t>CO000160FI00001</t>
  </si>
  <si>
    <t>BR001190EQ00001</t>
  </si>
  <si>
    <t>BR001190</t>
  </si>
  <si>
    <t>MX000330FI00001</t>
  </si>
  <si>
    <t>MX000330</t>
  </si>
  <si>
    <t>BR000730EQ00001</t>
  </si>
  <si>
    <t>BR000730</t>
  </si>
  <si>
    <t>CL000440FI00002</t>
  </si>
  <si>
    <t>CODELCO 04NOV2020</t>
  </si>
  <si>
    <t>BR000830FI00002</t>
  </si>
  <si>
    <t>BR000830</t>
  </si>
  <si>
    <t>BR000830FI00001</t>
  </si>
  <si>
    <t>BR000830FI00003</t>
  </si>
  <si>
    <t>PE000290EQ00001</t>
  </si>
  <si>
    <t>PE000290</t>
  </si>
  <si>
    <t>CL000420FI00002</t>
  </si>
  <si>
    <t>CL000420FI00003</t>
  </si>
  <si>
    <t>CL000420FI00004</t>
  </si>
  <si>
    <t>CL000420EQ00001</t>
  </si>
  <si>
    <t>CL000180EQ00001</t>
  </si>
  <si>
    <t>CL000180</t>
  </si>
  <si>
    <t>CO000240FI00001</t>
  </si>
  <si>
    <t>CO000240</t>
  </si>
  <si>
    <t>CO000240FI00002</t>
  </si>
  <si>
    <t>CO000240FI00003</t>
  </si>
  <si>
    <t>CL001270EQ00001</t>
  </si>
  <si>
    <t>CL001270</t>
  </si>
  <si>
    <t>CO000260EQ00001</t>
  </si>
  <si>
    <t>CO000260</t>
  </si>
  <si>
    <t>BR000800FI00001</t>
  </si>
  <si>
    <t>BR000800</t>
  </si>
  <si>
    <t>CO000520FI00007</t>
  </si>
  <si>
    <t>CO000520</t>
  </si>
  <si>
    <t>AR002630EQ00001</t>
  </si>
  <si>
    <t>AR002630</t>
  </si>
  <si>
    <t>MX000350FI00001</t>
  </si>
  <si>
    <t>MX000350</t>
  </si>
  <si>
    <t>MX000430EQ00001</t>
  </si>
  <si>
    <t>MX000430</t>
  </si>
  <si>
    <t>MX000370FI00001</t>
  </si>
  <si>
    <t>MX000370</t>
  </si>
  <si>
    <t>MX000370FI00002</t>
  </si>
  <si>
    <t>CL001370EQ00001</t>
  </si>
  <si>
    <t>CL001370</t>
  </si>
  <si>
    <t>CO000280EQ00001</t>
  </si>
  <si>
    <t>CO000280</t>
  </si>
  <si>
    <t>CL000400EQ00001</t>
  </si>
  <si>
    <t>CL000400</t>
  </si>
  <si>
    <t>CL000590EQ00001</t>
  </si>
  <si>
    <t>CL000590</t>
  </si>
  <si>
    <t>PE000260EQ00001</t>
  </si>
  <si>
    <t>PE000260</t>
  </si>
  <si>
    <t>PE000260EQ00002</t>
  </si>
  <si>
    <t>CL000950FI00001</t>
  </si>
  <si>
    <t>CL000950</t>
  </si>
  <si>
    <t>CL000950FI00002</t>
  </si>
  <si>
    <t>AR000950FI00005</t>
  </si>
  <si>
    <t>CO000290EQ00001</t>
  </si>
  <si>
    <t>CO000290</t>
  </si>
  <si>
    <t>PE000300FI00001</t>
  </si>
  <si>
    <t>PE000300</t>
  </si>
  <si>
    <t>PE000300FI00002</t>
  </si>
  <si>
    <t>PE000300EQ00001</t>
  </si>
  <si>
    <t>CR000030FI00001</t>
  </si>
  <si>
    <t>CR000030</t>
  </si>
  <si>
    <t>CR000030FI00002</t>
  </si>
  <si>
    <t>PE000270FI00001</t>
  </si>
  <si>
    <t>PE000270</t>
  </si>
  <si>
    <t>PA000050EQ00001</t>
  </si>
  <si>
    <t>PA000050</t>
  </si>
  <si>
    <t>PE000160EQ00001</t>
  </si>
  <si>
    <t>PE000160</t>
  </si>
  <si>
    <t>PE000160EQ00002</t>
  </si>
  <si>
    <t>PE000160EQ00003</t>
  </si>
  <si>
    <t>PE000160FI00001</t>
  </si>
  <si>
    <t>BR000860EQ00001</t>
  </si>
  <si>
    <t>BR000860</t>
  </si>
  <si>
    <t>BR000860EQ00002</t>
  </si>
  <si>
    <t>BR000760EQ00001</t>
  </si>
  <si>
    <t>BR000760</t>
  </si>
  <si>
    <t>BR000760EQ00002</t>
  </si>
  <si>
    <t>MX000530FI00001</t>
  </si>
  <si>
    <t>MX000530</t>
  </si>
  <si>
    <t>MX000530FI00002</t>
  </si>
  <si>
    <t>MX000530EQ00001</t>
  </si>
  <si>
    <t>PE000060EQ00001</t>
  </si>
  <si>
    <t>CO000300FI00001</t>
  </si>
  <si>
    <t>CO000300</t>
  </si>
  <si>
    <t>AR000940EQ00001</t>
  </si>
  <si>
    <t>AR000940EQ00002</t>
  </si>
  <si>
    <t>BR000140EQ00001</t>
  </si>
  <si>
    <t>BR000140</t>
  </si>
  <si>
    <t>CL000450EQ00001</t>
  </si>
  <si>
    <t>CL000450</t>
  </si>
  <si>
    <t>BR002190EQ00001</t>
  </si>
  <si>
    <t>BR002190</t>
  </si>
  <si>
    <t>BR000850EQ00001</t>
  </si>
  <si>
    <t>BR000850</t>
  </si>
  <si>
    <t>BR000850FI00001</t>
  </si>
  <si>
    <t>BR000850FI00002</t>
  </si>
  <si>
    <t>BR000850FI00003</t>
  </si>
  <si>
    <t>BR000850FI00004</t>
  </si>
  <si>
    <t>BR000850FI00005</t>
  </si>
  <si>
    <t>BR000850FI00006</t>
  </si>
  <si>
    <t>BR000680EQ00001</t>
  </si>
  <si>
    <t>BR000680</t>
  </si>
  <si>
    <t>BR000780EQ00001</t>
  </si>
  <si>
    <t>BR000780</t>
  </si>
  <si>
    <t>BR000780FI00001</t>
  </si>
  <si>
    <t>BR000780FI00002</t>
  </si>
  <si>
    <t>BR000780FI00003</t>
  </si>
  <si>
    <t>BR000780FI00004</t>
  </si>
  <si>
    <t>BR000780FI00005</t>
  </si>
  <si>
    <t>BR000780FI00006</t>
  </si>
  <si>
    <t>BR000820EQ00001</t>
  </si>
  <si>
    <t>BR000820</t>
  </si>
  <si>
    <t>CL001350FI00001</t>
  </si>
  <si>
    <t>CL001350</t>
  </si>
  <si>
    <t>AR000820EQ00001</t>
  </si>
  <si>
    <t>AR000820</t>
  </si>
  <si>
    <t>BR000620EQ00001</t>
  </si>
  <si>
    <t>BR000620</t>
  </si>
  <si>
    <t>MX000210EQ00001</t>
  </si>
  <si>
    <t>MX000210</t>
  </si>
  <si>
    <t>MX001730EQ00001</t>
  </si>
  <si>
    <t>MX001730</t>
  </si>
  <si>
    <t>CL000020EQ00001</t>
  </si>
  <si>
    <t>CL000020</t>
  </si>
  <si>
    <t>BR000870EQ00001</t>
  </si>
  <si>
    <t>BR000870</t>
  </si>
  <si>
    <t>PE000830EQ00001</t>
  </si>
  <si>
    <t>PE000830</t>
  </si>
  <si>
    <t>AR000530EQ00001</t>
  </si>
  <si>
    <t>AR000530</t>
  </si>
  <si>
    <t>PA000040FI00001</t>
  </si>
  <si>
    <t>PA000040</t>
  </si>
  <si>
    <t>PA000040FI00002</t>
  </si>
  <si>
    <t>PA000040FI00003</t>
  </si>
  <si>
    <t>MX000260EQ00002</t>
  </si>
  <si>
    <t>MX000540FI00001</t>
  </si>
  <si>
    <t>MX000540</t>
  </si>
  <si>
    <t>BR000880EQ00001</t>
  </si>
  <si>
    <t>BR000880</t>
  </si>
  <si>
    <t>BR000260FI00001</t>
  </si>
  <si>
    <t>BR000260</t>
  </si>
  <si>
    <t>BR000260FI00002</t>
  </si>
  <si>
    <t>BR000840FI00001</t>
  </si>
  <si>
    <t>BR000840</t>
  </si>
  <si>
    <t>BR000840FI00002</t>
  </si>
  <si>
    <t>MX000550FI00001</t>
  </si>
  <si>
    <t>MX000550</t>
  </si>
  <si>
    <t>MX000550FI00002</t>
  </si>
  <si>
    <t>MX000550FI00003</t>
  </si>
  <si>
    <t>MX000380EQ00001</t>
  </si>
  <si>
    <t>MX000380</t>
  </si>
  <si>
    <t>BR000900EQ00001</t>
  </si>
  <si>
    <t>BR000900</t>
  </si>
  <si>
    <t>CO000080FI00001</t>
  </si>
  <si>
    <t>CO000080</t>
  </si>
  <si>
    <t>CO000080FI00002</t>
  </si>
  <si>
    <t>BR000270EQ00001</t>
  </si>
  <si>
    <t>BR000270</t>
  </si>
  <si>
    <t>BR000270FI00001</t>
  </si>
  <si>
    <t>AR000990EQ00001</t>
  </si>
  <si>
    <t>AR000990</t>
  </si>
  <si>
    <t>CL000460EQ00001</t>
  </si>
  <si>
    <t>CL000460</t>
  </si>
  <si>
    <t>AR001020EQ00001</t>
  </si>
  <si>
    <t>AR001020</t>
  </si>
  <si>
    <t>CO000200EQ00002</t>
  </si>
  <si>
    <t>MX000590FI00001</t>
  </si>
  <si>
    <t>MX000590</t>
  </si>
  <si>
    <t>BR000910EQ00001</t>
  </si>
  <si>
    <t>BR000910</t>
  </si>
  <si>
    <t>PE000320EQ00001</t>
  </si>
  <si>
    <t>PE000320</t>
  </si>
  <si>
    <t>JM000010FI00001</t>
  </si>
  <si>
    <t>JM000010</t>
  </si>
  <si>
    <t>JM000010FI00002</t>
  </si>
  <si>
    <t>JM000010FI00003</t>
  </si>
  <si>
    <t>JM000010FI00004</t>
  </si>
  <si>
    <t>JM000010FI00005</t>
  </si>
  <si>
    <t>JM000010FI00006</t>
  </si>
  <si>
    <t>JM000010FI00007</t>
  </si>
  <si>
    <t>JM000010FI00008</t>
  </si>
  <si>
    <t>BR001750EQ00001</t>
  </si>
  <si>
    <t>BR001750</t>
  </si>
  <si>
    <t>BR001750EQ00002</t>
  </si>
  <si>
    <t>PE000120EQ00001</t>
  </si>
  <si>
    <t>PE000120</t>
  </si>
  <si>
    <t>MX000620FI00001</t>
  </si>
  <si>
    <t>MX000620</t>
  </si>
  <si>
    <t>MX000620FI00002</t>
  </si>
  <si>
    <t>DR000030FI00001</t>
  </si>
  <si>
    <t>DR000030</t>
  </si>
  <si>
    <t>DR000030FI00002</t>
  </si>
  <si>
    <t>DR000030FI00003</t>
  </si>
  <si>
    <t>DR000030FI00004</t>
  </si>
  <si>
    <t>DR000030FI00005</t>
  </si>
  <si>
    <t>BR000920EQ00001</t>
  </si>
  <si>
    <t>BR000920</t>
  </si>
  <si>
    <t>CL000470EQ00001</t>
  </si>
  <si>
    <t>CL000470</t>
  </si>
  <si>
    <t>CO000310EQ00001</t>
  </si>
  <si>
    <t>CO000310</t>
  </si>
  <si>
    <t>BR000950FI00001</t>
  </si>
  <si>
    <t>BR000950</t>
  </si>
  <si>
    <t>CL000720EQ00001</t>
  </si>
  <si>
    <t>CL000720</t>
  </si>
  <si>
    <t>CL000720FI00001</t>
  </si>
  <si>
    <t>CL000720FI00002</t>
  </si>
  <si>
    <t>CO000310FI00001</t>
  </si>
  <si>
    <t>CO000310FI00002</t>
  </si>
  <si>
    <t>CO000310FI00003</t>
  </si>
  <si>
    <t>CO000310FI00004</t>
  </si>
  <si>
    <t>CO000310FI00005</t>
  </si>
  <si>
    <t>CO000310EQ00002</t>
  </si>
  <si>
    <t>BR000930EQ00001</t>
  </si>
  <si>
    <t>BR000930</t>
  </si>
  <si>
    <t>CL000740EQ00001</t>
  </si>
  <si>
    <t>CL000740</t>
  </si>
  <si>
    <t>AR001070EQ00001</t>
  </si>
  <si>
    <t>AR001070</t>
  </si>
  <si>
    <t>AR001140EQ00001</t>
  </si>
  <si>
    <t>AR001140</t>
  </si>
  <si>
    <t>AR001140EQ00002</t>
  </si>
  <si>
    <t>AR001140FI00001</t>
  </si>
  <si>
    <t>AR001060EQ00001</t>
  </si>
  <si>
    <t>AR001060</t>
  </si>
  <si>
    <t>MX001170EQ00001</t>
  </si>
  <si>
    <t>MX001170</t>
  </si>
  <si>
    <t>CO000350FI00001</t>
  </si>
  <si>
    <t>CO000350</t>
  </si>
  <si>
    <t>CO000350FI00002</t>
  </si>
  <si>
    <t>BR001000EQ00001</t>
  </si>
  <si>
    <t>BR001000</t>
  </si>
  <si>
    <t>GT000050FI00001</t>
  </si>
  <si>
    <t>GT000050</t>
  </si>
  <si>
    <t>GT000050FI00002</t>
  </si>
  <si>
    <t>CL000480EQ00001</t>
  </si>
  <si>
    <t>CL000480</t>
  </si>
  <si>
    <t>PE000360EQ00001</t>
  </si>
  <si>
    <t>PE000360</t>
  </si>
  <si>
    <t>CO000270EQ00001</t>
  </si>
  <si>
    <t>CO000270</t>
  </si>
  <si>
    <t>BR000600FI00002</t>
  </si>
  <si>
    <t>CL000330EQ00001</t>
  </si>
  <si>
    <t>CL000330</t>
  </si>
  <si>
    <t>CO000230EQ00001</t>
  </si>
  <si>
    <t>CO000230</t>
  </si>
  <si>
    <t>MX000990EQ00001</t>
  </si>
  <si>
    <t>MX000990</t>
  </si>
  <si>
    <t>MX000640EQ00001</t>
  </si>
  <si>
    <t>MX000640</t>
  </si>
  <si>
    <t>BR000600EQ00001</t>
  </si>
  <si>
    <t>BR000600EQ00002</t>
  </si>
  <si>
    <t>MX000640FI00001</t>
  </si>
  <si>
    <t>BR000960EQ00001</t>
  </si>
  <si>
    <t>BR000960</t>
  </si>
  <si>
    <t>BR000960EQ00002</t>
  </si>
  <si>
    <t>SV000030FI00001</t>
  </si>
  <si>
    <t>SV000030</t>
  </si>
  <si>
    <t>CL000410EQ00001</t>
  </si>
  <si>
    <t>CL000410</t>
  </si>
  <si>
    <t>CL000410EQ00002</t>
  </si>
  <si>
    <t>BR000970EQ00001</t>
  </si>
  <si>
    <t>BR000970</t>
  </si>
  <si>
    <t>BR000970FI00001</t>
  </si>
  <si>
    <t>BR000970FI00002</t>
  </si>
  <si>
    <t>BR000970FI00003</t>
  </si>
  <si>
    <t>BR000970FI00004</t>
  </si>
  <si>
    <t>BR000970FI00005</t>
  </si>
  <si>
    <t>AR001130EQ00001</t>
  </si>
  <si>
    <t>AR001130</t>
  </si>
  <si>
    <t>CO000320FI00001</t>
  </si>
  <si>
    <t>CO000320</t>
  </si>
  <si>
    <t>CL001400EQ00001</t>
  </si>
  <si>
    <t>CL001400</t>
  </si>
  <si>
    <t>PA000060FI00001</t>
  </si>
  <si>
    <t>PA000060</t>
  </si>
  <si>
    <t>CL000670EQ00001</t>
  </si>
  <si>
    <t>CL000670</t>
  </si>
  <si>
    <t>CL000550FI00002</t>
  </si>
  <si>
    <t>CL000550FI00003</t>
  </si>
  <si>
    <t>CL000550FI00004</t>
  </si>
  <si>
    <t>CL000550FI00005</t>
  </si>
  <si>
    <t>CL000550FI00006</t>
  </si>
  <si>
    <t>BR001930EQ00001</t>
  </si>
  <si>
    <t>BR001930</t>
  </si>
  <si>
    <t>BR000940EQ00001</t>
  </si>
  <si>
    <t>BR000940</t>
  </si>
  <si>
    <t>CL000680EQ00001</t>
  </si>
  <si>
    <t>CL000680</t>
  </si>
  <si>
    <t>PE000380EQ00001</t>
  </si>
  <si>
    <t>PE000380</t>
  </si>
  <si>
    <t>CL000690EQ00001</t>
  </si>
  <si>
    <t>CL000690</t>
  </si>
  <si>
    <t>CL000700FI00001</t>
  </si>
  <si>
    <t>CL000700</t>
  </si>
  <si>
    <t>CL000700EQ00001</t>
  </si>
  <si>
    <t>CL000700FI00002</t>
  </si>
  <si>
    <t>CL000710EQ00001</t>
  </si>
  <si>
    <t>CL000710</t>
  </si>
  <si>
    <t>BR000990EQ00001</t>
  </si>
  <si>
    <t>BR000990</t>
  </si>
  <si>
    <t>PE000390EQ00001</t>
  </si>
  <si>
    <t>PE000390</t>
  </si>
  <si>
    <t>BR000980EQ00001</t>
  </si>
  <si>
    <t>BR000980</t>
  </si>
  <si>
    <t>PE000400EQ00001</t>
  </si>
  <si>
    <t>PE000400</t>
  </si>
  <si>
    <t>CL000730FI00001</t>
  </si>
  <si>
    <t>CL000730</t>
  </si>
  <si>
    <t>CL000730EQ00001</t>
  </si>
  <si>
    <t>CO000360EQ00001</t>
  </si>
  <si>
    <t>CO000360</t>
  </si>
  <si>
    <t>CL000690FI00001</t>
  </si>
  <si>
    <t>CL000540FI00001</t>
  </si>
  <si>
    <t>CL000540</t>
  </si>
  <si>
    <t>CL000540FI00002</t>
  </si>
  <si>
    <t>CL000540EQ00001</t>
  </si>
  <si>
    <t>AR002190FI00006</t>
  </si>
  <si>
    <t>AR001150FI00001</t>
  </si>
  <si>
    <t>AR001150</t>
  </si>
  <si>
    <t>CL000560EQ00001</t>
  </si>
  <si>
    <t>CL000560</t>
  </si>
  <si>
    <t>PE000560EQ00001</t>
  </si>
  <si>
    <t>PE000560</t>
  </si>
  <si>
    <t>BR001010EQ00001</t>
  </si>
  <si>
    <t>BR001010</t>
  </si>
  <si>
    <t>BR000970EQ00002</t>
  </si>
  <si>
    <t>BR001020EQ00001</t>
  </si>
  <si>
    <t>BR001020</t>
  </si>
  <si>
    <t>CO000340EQ00001</t>
  </si>
  <si>
    <t>CO000340</t>
  </si>
  <si>
    <t>BR001030EQ00001</t>
  </si>
  <si>
    <t>BR001030</t>
  </si>
  <si>
    <t>BR001040EQ00001</t>
  </si>
  <si>
    <t>BR001040</t>
  </si>
  <si>
    <t>BR001050EQ00001</t>
  </si>
  <si>
    <t>BR001050</t>
  </si>
  <si>
    <t>PE000740EQ00001</t>
  </si>
  <si>
    <t>PE000740</t>
  </si>
  <si>
    <t>CO000040EQ00001</t>
  </si>
  <si>
    <t>CO000040</t>
  </si>
  <si>
    <t>PE000410EQ00001</t>
  </si>
  <si>
    <t>PE000410</t>
  </si>
  <si>
    <t>BR001060EQ00001</t>
  </si>
  <si>
    <t>BR001060</t>
  </si>
  <si>
    <t>CO000370EQ00001</t>
  </si>
  <si>
    <t>CO000370</t>
  </si>
  <si>
    <t>CL001160EQ00001</t>
  </si>
  <si>
    <t>PE000420EQ00001</t>
  </si>
  <si>
    <t>PE000420</t>
  </si>
  <si>
    <t>MX001000FI00001</t>
  </si>
  <si>
    <t>MX001000</t>
  </si>
  <si>
    <t>BR001080EQ00001</t>
  </si>
  <si>
    <t>BR001080</t>
  </si>
  <si>
    <t>MX000310EQ00001</t>
  </si>
  <si>
    <t>MX000310</t>
  </si>
  <si>
    <t>PE000100EQ00001</t>
  </si>
  <si>
    <t>PE000100</t>
  </si>
  <si>
    <t>PE000450EQ00001</t>
  </si>
  <si>
    <t>PE000450</t>
  </si>
  <si>
    <t>CO000390EQ00001</t>
  </si>
  <si>
    <t>CO000390FI00001</t>
  </si>
  <si>
    <t>MX000670FI00001</t>
  </si>
  <si>
    <t>MX000670</t>
  </si>
  <si>
    <t>MX000810FI00001</t>
  </si>
  <si>
    <t>MX000810</t>
  </si>
  <si>
    <t>MX000810FI00002</t>
  </si>
  <si>
    <t>MX000790FI00001</t>
  </si>
  <si>
    <t>MX000790</t>
  </si>
  <si>
    <t>MX000790FI00002</t>
  </si>
  <si>
    <t>MX000790EQ00001</t>
  </si>
  <si>
    <t>PE000430FI00001</t>
  </si>
  <si>
    <t>PE000430</t>
  </si>
  <si>
    <t>MX000680FI00001</t>
  </si>
  <si>
    <t>MX000680</t>
  </si>
  <si>
    <t>PE000440EQ00001</t>
  </si>
  <si>
    <t>PE000440</t>
  </si>
  <si>
    <t>BR000740EQ00001</t>
  </si>
  <si>
    <t>BR000740</t>
  </si>
  <si>
    <t>AR001350FI00011</t>
  </si>
  <si>
    <t>AR001350FI00013</t>
  </si>
  <si>
    <t>AR000150FI00006</t>
  </si>
  <si>
    <t>AR000150FI00005</t>
  </si>
  <si>
    <t>AR000160FI00007</t>
  </si>
  <si>
    <t>AR000160FI00016</t>
  </si>
  <si>
    <t>AR000160FI00009</t>
  </si>
  <si>
    <t>AR000160FI00008</t>
  </si>
  <si>
    <t>AR000160FI00010</t>
  </si>
  <si>
    <t>AR000160FI00012</t>
  </si>
  <si>
    <t>AR000160FI00011</t>
  </si>
  <si>
    <t>AR000160FI00014</t>
  </si>
  <si>
    <t>AR000160FI00013</t>
  </si>
  <si>
    <t>AR000160FI00015</t>
  </si>
  <si>
    <t>AR000680FI00021</t>
  </si>
  <si>
    <t>AR000680FI00020</t>
  </si>
  <si>
    <t>AR000700FI00015</t>
  </si>
  <si>
    <t>AR000700FI00016</t>
  </si>
  <si>
    <t>AR000700FI00017</t>
  </si>
  <si>
    <t>AR000780FI00002</t>
  </si>
  <si>
    <t>AR000960FI00001</t>
  </si>
  <si>
    <t>AR000960</t>
  </si>
  <si>
    <t>AR000960FI00005</t>
  </si>
  <si>
    <t>AR000960FI00002</t>
  </si>
  <si>
    <t>AR000960FI00003</t>
  </si>
  <si>
    <t>AR000960FI00004</t>
  </si>
  <si>
    <t>AR001940FI00020</t>
  </si>
  <si>
    <t>AR001940FI00022</t>
  </si>
  <si>
    <t>AR001940FI00021</t>
  </si>
  <si>
    <t>AR001940FI00016</t>
  </si>
  <si>
    <t>AR001940FI00010</t>
  </si>
  <si>
    <t>AR001940FI00017</t>
  </si>
  <si>
    <t>AR001940FI00011</t>
  </si>
  <si>
    <t>AR001940FI00018</t>
  </si>
  <si>
    <t>AR001940FI00012</t>
  </si>
  <si>
    <t>AR001940FI00019</t>
  </si>
  <si>
    <t>AR001940FI00013</t>
  </si>
  <si>
    <t>AR001940FI00015</t>
  </si>
  <si>
    <t>AR001940FI00014</t>
  </si>
  <si>
    <t>AR001480FI00027</t>
  </si>
  <si>
    <t>AR001480FI00026</t>
  </si>
  <si>
    <t>AR001090FI00005</t>
  </si>
  <si>
    <t>AR001090FI00006</t>
  </si>
  <si>
    <t>AR002710FI00009</t>
  </si>
  <si>
    <t>AR002710FI00011</t>
  </si>
  <si>
    <t>AR002710FI00010</t>
  </si>
  <si>
    <t>AR000010FI00030</t>
  </si>
  <si>
    <t>AR000010FI00031</t>
  </si>
  <si>
    <t>AR000010FI00028</t>
  </si>
  <si>
    <t>AR000010FI00027</t>
  </si>
  <si>
    <t>AR000010FI00029</t>
  </si>
  <si>
    <t>BR001070EQ00001</t>
  </si>
  <si>
    <t>BR001070</t>
  </si>
  <si>
    <t>MX000400EQ00001</t>
  </si>
  <si>
    <t>MX000400</t>
  </si>
  <si>
    <t>MX000690FI00001</t>
  </si>
  <si>
    <t>MX000690</t>
  </si>
  <si>
    <t>BR001080EQ00002</t>
  </si>
  <si>
    <t>MX001470EQ00001</t>
  </si>
  <si>
    <t>MX001470</t>
  </si>
  <si>
    <t>MX001820EQ00001</t>
  </si>
  <si>
    <t>MX001820</t>
  </si>
  <si>
    <t>MX002030EQ00001</t>
  </si>
  <si>
    <t>MX002030</t>
  </si>
  <si>
    <t>BR001080FI00001</t>
  </si>
  <si>
    <t>BR001080FI00002</t>
  </si>
  <si>
    <t>BR001080FI00003</t>
  </si>
  <si>
    <t>BR001090FI00001</t>
  </si>
  <si>
    <t>BR001090</t>
  </si>
  <si>
    <t>MX000690EQ00001</t>
  </si>
  <si>
    <t>MX000390EQ00001</t>
  </si>
  <si>
    <t>MX000390</t>
  </si>
  <si>
    <t>MX000770FI00001</t>
  </si>
  <si>
    <t>MX000770</t>
  </si>
  <si>
    <t>MX000780FI00001</t>
  </si>
  <si>
    <t>MX000780</t>
  </si>
  <si>
    <t>MX000780EQ00001</t>
  </si>
  <si>
    <t>MX000720EQ00001</t>
  </si>
  <si>
    <t>MX000720</t>
  </si>
  <si>
    <t>MX000710FI00001</t>
  </si>
  <si>
    <t>MX000710</t>
  </si>
  <si>
    <t>BR001110EQ00001</t>
  </si>
  <si>
    <t>BR001110</t>
  </si>
  <si>
    <t>BR001100EQ00001</t>
  </si>
  <si>
    <t>BR001100</t>
  </si>
  <si>
    <t>MX000720EQ00002</t>
  </si>
  <si>
    <t>MX000790EQ00002</t>
  </si>
  <si>
    <t>MX000800FI00001</t>
  </si>
  <si>
    <t>MX000800</t>
  </si>
  <si>
    <t>MX000800FI00002</t>
  </si>
  <si>
    <t>MX001850EQ00001</t>
  </si>
  <si>
    <t>MX001850</t>
  </si>
  <si>
    <t>CL000760EQ00001</t>
  </si>
  <si>
    <t>CL000760</t>
  </si>
  <si>
    <t>CL000320EQ00001</t>
  </si>
  <si>
    <t>CL000320</t>
  </si>
  <si>
    <t>PE000460EQ00001</t>
  </si>
  <si>
    <t>PE000460</t>
  </si>
  <si>
    <t>MX001650EQ00001</t>
  </si>
  <si>
    <t>MX001650</t>
  </si>
  <si>
    <t>MX000500EQ00001</t>
  </si>
  <si>
    <t>MX000500</t>
  </si>
  <si>
    <t>MX000830FI00001</t>
  </si>
  <si>
    <t>MX000830</t>
  </si>
  <si>
    <t>CL001090EQ00001</t>
  </si>
  <si>
    <t>CL001090</t>
  </si>
  <si>
    <t>MX000730FI00001</t>
  </si>
  <si>
    <t>MX000730</t>
  </si>
  <si>
    <t>MX000730FI00002</t>
  </si>
  <si>
    <t>MX000730FI00003</t>
  </si>
  <si>
    <t>MX000740EQ00001</t>
  </si>
  <si>
    <t>MX000740</t>
  </si>
  <si>
    <t>PE000460EQ00002</t>
  </si>
  <si>
    <t>AR002320FI00001</t>
  </si>
  <si>
    <t>AR002320</t>
  </si>
  <si>
    <t>MX000760EQ00001</t>
  </si>
  <si>
    <t>MX000760</t>
  </si>
  <si>
    <t>MX000760FI00001</t>
  </si>
  <si>
    <t>MX000760FI00002</t>
  </si>
  <si>
    <t>MX000760FI00005</t>
  </si>
  <si>
    <t>MX000760FI00006</t>
  </si>
  <si>
    <t>MX000760FI00007</t>
  </si>
  <si>
    <t>MX000760FI00008</t>
  </si>
  <si>
    <t>MX000820EQ00001</t>
  </si>
  <si>
    <t>MX000820</t>
  </si>
  <si>
    <t>MX001360EQ00001</t>
  </si>
  <si>
    <t>MX001360</t>
  </si>
  <si>
    <t>AR001450FI00024</t>
  </si>
  <si>
    <t>AR001450FI00025</t>
  </si>
  <si>
    <t>AR000470EQ00001</t>
  </si>
  <si>
    <t>AR000470</t>
  </si>
  <si>
    <t>MX000920EQ00001</t>
  </si>
  <si>
    <t>MX000920</t>
  </si>
  <si>
    <t>CL000600EQ00001</t>
  </si>
  <si>
    <t>CL000600</t>
  </si>
  <si>
    <t>CO000400EQ00001</t>
  </si>
  <si>
    <t>CO000400</t>
  </si>
  <si>
    <t>MX001620FI00001</t>
  </si>
  <si>
    <t>MX001620</t>
  </si>
  <si>
    <t>BR000410EQ00001</t>
  </si>
  <si>
    <t>BR000410</t>
  </si>
  <si>
    <t>MX000960EQ00001</t>
  </si>
  <si>
    <t>MX000960</t>
  </si>
  <si>
    <t>MX000970EQ00001</t>
  </si>
  <si>
    <t>MX000970</t>
  </si>
  <si>
    <t>MX000970FI00001</t>
  </si>
  <si>
    <t>MX000970FI00002</t>
  </si>
  <si>
    <t>MX000970FI00003</t>
  </si>
  <si>
    <t>AR001430EQ00001</t>
  </si>
  <si>
    <t>AR001430</t>
  </si>
  <si>
    <t>CO000330EQ00001</t>
  </si>
  <si>
    <t>CO000330</t>
  </si>
  <si>
    <t>CO000330FI00001</t>
  </si>
  <si>
    <t>MX000860EQ00001</t>
  </si>
  <si>
    <t>MX000860</t>
  </si>
  <si>
    <t>MX000470EQ00001</t>
  </si>
  <si>
    <t>MX000470</t>
  </si>
  <si>
    <t>MX000470FI00001</t>
  </si>
  <si>
    <t>MX000470FI00002</t>
  </si>
  <si>
    <t>CO000410FI00001</t>
  </si>
  <si>
    <t>CO000410</t>
  </si>
  <si>
    <t>BR000020EQ00001</t>
  </si>
  <si>
    <t>BR000020</t>
  </si>
  <si>
    <t>MX001000EQ00001</t>
  </si>
  <si>
    <t>BR001130EQ00001</t>
  </si>
  <si>
    <t>BR001130</t>
  </si>
  <si>
    <t>MX001020EQ00001</t>
  </si>
  <si>
    <t>MX001030EQ00001</t>
  </si>
  <si>
    <t>MX001030</t>
  </si>
  <si>
    <t>MX001010EQ00001</t>
  </si>
  <si>
    <t>MX001880EQ00001</t>
  </si>
  <si>
    <t>MX001880</t>
  </si>
  <si>
    <t>BR001130EQ00002</t>
  </si>
  <si>
    <t>AR001450EQ00001</t>
  </si>
  <si>
    <t>AR001450EQ00002</t>
  </si>
  <si>
    <t>BR001150EQ00001</t>
  </si>
  <si>
    <t>BR001150</t>
  </si>
  <si>
    <t>BR001150EQ00002</t>
  </si>
  <si>
    <t>BR001150FI00001</t>
  </si>
  <si>
    <t>BR001150FI00002</t>
  </si>
  <si>
    <t>BR001150FI00003</t>
  </si>
  <si>
    <t>BR001150FI00004</t>
  </si>
  <si>
    <t>BR001150FI00005</t>
  </si>
  <si>
    <t>BR001150FI00006</t>
  </si>
  <si>
    <t>BR001150FI00007</t>
  </si>
  <si>
    <t>BR001200FI00001</t>
  </si>
  <si>
    <t>BR001200</t>
  </si>
  <si>
    <t>MX001070EQ00001</t>
  </si>
  <si>
    <t>MX001070</t>
  </si>
  <si>
    <t>CO000420FI00001</t>
  </si>
  <si>
    <t>CO000420</t>
  </si>
  <si>
    <t>CO000420FI00002</t>
  </si>
  <si>
    <t>MX001100FI00001</t>
  </si>
  <si>
    <t>MX001100</t>
  </si>
  <si>
    <t>MX001100FI00002</t>
  </si>
  <si>
    <t>PA000070FI00001</t>
  </si>
  <si>
    <t>PA000070</t>
  </si>
  <si>
    <t>PA000070FI00003</t>
  </si>
  <si>
    <t>PA000070FI00002</t>
  </si>
  <si>
    <t>BR002300FI00001</t>
  </si>
  <si>
    <t>BR002300</t>
  </si>
  <si>
    <t>AR001390EQ00001</t>
  </si>
  <si>
    <t>AR001390</t>
  </si>
  <si>
    <t>BR001160FI00001</t>
  </si>
  <si>
    <t>BR001160</t>
  </si>
  <si>
    <t>BR001160FI00002</t>
  </si>
  <si>
    <t>BR001160FI00003</t>
  </si>
  <si>
    <t>MX001540FI00001</t>
  </si>
  <si>
    <t>MX001540</t>
  </si>
  <si>
    <t>MX001150EQ00001</t>
  </si>
  <si>
    <t>MX001150</t>
  </si>
  <si>
    <t>MX000870FI00001</t>
  </si>
  <si>
    <t>MX000870</t>
  </si>
  <si>
    <t>MX000880EQ00001</t>
  </si>
  <si>
    <t>MX000880</t>
  </si>
  <si>
    <t>CO000110FI00001</t>
  </si>
  <si>
    <t>CO000110</t>
  </si>
  <si>
    <t>CO000110FI00002</t>
  </si>
  <si>
    <t>CO000110FI00003</t>
  </si>
  <si>
    <t>CO000110FI00004</t>
  </si>
  <si>
    <t>CL000770EQ00001</t>
  </si>
  <si>
    <t>CL000770</t>
  </si>
  <si>
    <t>BR001710EQ00001</t>
  </si>
  <si>
    <t>BR001710</t>
  </si>
  <si>
    <t>CL000780FI00001</t>
  </si>
  <si>
    <t>CL000780</t>
  </si>
  <si>
    <t>AR001360FI00006</t>
  </si>
  <si>
    <t>BR001600EQ00001</t>
  </si>
  <si>
    <t>BR001600</t>
  </si>
  <si>
    <t>BR001170EQ00001</t>
  </si>
  <si>
    <t>BR001170</t>
  </si>
  <si>
    <t>BR001170EQ00002</t>
  </si>
  <si>
    <t>BR001170FI00001</t>
  </si>
  <si>
    <t>BR001170FI00002</t>
  </si>
  <si>
    <t>BR001170FI00003</t>
  </si>
  <si>
    <t>PE000180EQ00001</t>
  </si>
  <si>
    <t>PE000180</t>
  </si>
  <si>
    <t>MX001160EQ00001</t>
  </si>
  <si>
    <t>MX001160</t>
  </si>
  <si>
    <t>CO000410EQ00001</t>
  </si>
  <si>
    <t>PE000470EQ00001</t>
  </si>
  <si>
    <t>PE000470</t>
  </si>
  <si>
    <t>PE000470EQ00002</t>
  </si>
  <si>
    <t>AR001410EQ00001</t>
  </si>
  <si>
    <t>BR001180EQ00001</t>
  </si>
  <si>
    <t>BR001180</t>
  </si>
  <si>
    <t>MX000890FI00001</t>
  </si>
  <si>
    <t>MX000890</t>
  </si>
  <si>
    <t>MX000890EQ00001</t>
  </si>
  <si>
    <t>CO000440EQ00001</t>
  </si>
  <si>
    <t>CO000440</t>
  </si>
  <si>
    <t>CO000460EQ00001</t>
  </si>
  <si>
    <t>CO000460</t>
  </si>
  <si>
    <t>CO000490FI00001</t>
  </si>
  <si>
    <t>CO000490</t>
  </si>
  <si>
    <t>CO000490FI00002</t>
  </si>
  <si>
    <t>CO000470EQ00001</t>
  </si>
  <si>
    <t>CO000470</t>
  </si>
  <si>
    <t>MX001210EQ00001</t>
  </si>
  <si>
    <t>MX001210</t>
  </si>
  <si>
    <t>BR001140EQ00001</t>
  </si>
  <si>
    <t>BR001140</t>
  </si>
  <si>
    <t>CO000430FI00001</t>
  </si>
  <si>
    <t>CO000430</t>
  </si>
  <si>
    <t>CO000430FI00002</t>
  </si>
  <si>
    <t>CO000430EQ00001</t>
  </si>
  <si>
    <t>CL000810FI00001</t>
  </si>
  <si>
    <t>CL000810</t>
  </si>
  <si>
    <t>BR001210EQ00001</t>
  </si>
  <si>
    <t>BR001210</t>
  </si>
  <si>
    <t>GT000060FI00001</t>
  </si>
  <si>
    <t>GT000060</t>
  </si>
  <si>
    <t>CL000030EQ00001</t>
  </si>
  <si>
    <t>CL000030</t>
  </si>
  <si>
    <t>BR001220EQ00001</t>
  </si>
  <si>
    <t>BR001220</t>
  </si>
  <si>
    <t>AR001510EQ00001</t>
  </si>
  <si>
    <t>AR001510</t>
  </si>
  <si>
    <t>BR001230EQ00001</t>
  </si>
  <si>
    <t>BR001230</t>
  </si>
  <si>
    <t>MX001270EQ00001</t>
  </si>
  <si>
    <t>MX001270</t>
  </si>
  <si>
    <t>MX001080EQ00001</t>
  </si>
  <si>
    <t>MX001080</t>
  </si>
  <si>
    <t>MX001080FI00001</t>
  </si>
  <si>
    <t>CL000820EQ00001</t>
  </si>
  <si>
    <t>CL000820</t>
  </si>
  <si>
    <t>BR000750EQ00001</t>
  </si>
  <si>
    <t>BR000750</t>
  </si>
  <si>
    <t>PE000340EQ00001</t>
  </si>
  <si>
    <t>PE000340</t>
  </si>
  <si>
    <t>BR001240FI00001</t>
  </si>
  <si>
    <t>BR001240</t>
  </si>
  <si>
    <t>CL000610EQ00001</t>
  </si>
  <si>
    <t>CL000610</t>
  </si>
  <si>
    <t>MX001340FI00009</t>
  </si>
  <si>
    <t>PE000490FI00001</t>
  </si>
  <si>
    <t>PE000490</t>
  </si>
  <si>
    <t>PE000480EQ00001</t>
  </si>
  <si>
    <t>PE000480</t>
  </si>
  <si>
    <t>MX000580FI00001</t>
  </si>
  <si>
    <t>MX000580</t>
  </si>
  <si>
    <t>MX000580EQ00001</t>
  </si>
  <si>
    <t>MX001280FI00001</t>
  </si>
  <si>
    <t>MX001280</t>
  </si>
  <si>
    <t>BR001250EQ00001</t>
  </si>
  <si>
    <t>BR001250</t>
  </si>
  <si>
    <t>BR001250FI00001</t>
  </si>
  <si>
    <t>CL000900EQ00001</t>
  </si>
  <si>
    <t>CL000900</t>
  </si>
  <si>
    <t>CL000620EQ00001</t>
  </si>
  <si>
    <t>CL000620</t>
  </si>
  <si>
    <t>MX000650EQ00001</t>
  </si>
  <si>
    <t>MX000650</t>
  </si>
  <si>
    <t>MX000650FI00001</t>
  </si>
  <si>
    <t>MX000650FI00002</t>
  </si>
  <si>
    <t>MX000650FI00003</t>
  </si>
  <si>
    <t>MX000650EQ00002</t>
  </si>
  <si>
    <t>MX001320EQ00001</t>
  </si>
  <si>
    <t>MX001320</t>
  </si>
  <si>
    <t>MX001290EQ00001</t>
  </si>
  <si>
    <t>MX001290</t>
  </si>
  <si>
    <t>MX001090FI00001</t>
  </si>
  <si>
    <t>MX001090</t>
  </si>
  <si>
    <t>BR001260EQ00001</t>
  </si>
  <si>
    <t>BR001260</t>
  </si>
  <si>
    <t>MX001350FI00001</t>
  </si>
  <si>
    <t>MX001350</t>
  </si>
  <si>
    <t>MX001350FI00002</t>
  </si>
  <si>
    <t>MX001350EQ00001</t>
  </si>
  <si>
    <t>MX000800FI00003</t>
  </si>
  <si>
    <t>PE000530FI00001</t>
  </si>
  <si>
    <t>PE000530FI00002</t>
  </si>
  <si>
    <t>PE000530FI00003</t>
  </si>
  <si>
    <t>PE000530FI00004</t>
  </si>
  <si>
    <t>PE000530EQ00002</t>
  </si>
  <si>
    <t>PE000530FI00005</t>
  </si>
  <si>
    <t>PE000530FI00006</t>
  </si>
  <si>
    <t>BR001270EQ00001</t>
  </si>
  <si>
    <t>BR001270</t>
  </si>
  <si>
    <t>CL000920EQ00001</t>
  </si>
  <si>
    <t>CL000920</t>
  </si>
  <si>
    <t>BR002550FI00001</t>
  </si>
  <si>
    <t>BR002550</t>
  </si>
  <si>
    <t>BR001310FI00001</t>
  </si>
  <si>
    <t>BR001310</t>
  </si>
  <si>
    <t>CL000860EQ00001</t>
  </si>
  <si>
    <t>CL000860</t>
  </si>
  <si>
    <t>AR002650EQ00001</t>
  </si>
  <si>
    <t>AR002650</t>
  </si>
  <si>
    <t>BR001290EQ00001</t>
  </si>
  <si>
    <t>BR001290</t>
  </si>
  <si>
    <t>CL000830EQ00001</t>
  </si>
  <si>
    <t>CL000830</t>
  </si>
  <si>
    <t>PE000500FI00001</t>
  </si>
  <si>
    <t>PE000500</t>
  </si>
  <si>
    <t>PE000530FI00007</t>
  </si>
  <si>
    <t>PE000510EQ00001</t>
  </si>
  <si>
    <t>PE000510</t>
  </si>
  <si>
    <t>PE000530FI00008</t>
  </si>
  <si>
    <t>PE000530FI00009</t>
  </si>
  <si>
    <t>CL000870EQ00001</t>
  </si>
  <si>
    <t>CL000870</t>
  </si>
  <si>
    <t>CL000360EQ00001</t>
  </si>
  <si>
    <t>CL000360</t>
  </si>
  <si>
    <t>PE000540EQ00001</t>
  </si>
  <si>
    <t>PE000540</t>
  </si>
  <si>
    <t>MX001750FI00001</t>
  </si>
  <si>
    <t>MX001750</t>
  </si>
  <si>
    <t>CL000910FI00001</t>
  </si>
  <si>
    <t>CL000910</t>
  </si>
  <si>
    <t>PE000550EQ00001</t>
  </si>
  <si>
    <t>PE000550</t>
  </si>
  <si>
    <t>CL000880EQ00001</t>
  </si>
  <si>
    <t>CL000880</t>
  </si>
  <si>
    <t>CL000890EQ00001</t>
  </si>
  <si>
    <t>CL000890</t>
  </si>
  <si>
    <t>CL000940EQ00001</t>
  </si>
  <si>
    <t>CL000940</t>
  </si>
  <si>
    <t>MX001410FI00001</t>
  </si>
  <si>
    <t>MX001410</t>
  </si>
  <si>
    <t>CL001220FI00001</t>
  </si>
  <si>
    <t>CL001220</t>
  </si>
  <si>
    <t>HD000010FI00001</t>
  </si>
  <si>
    <t>HD000010</t>
  </si>
  <si>
    <t>BR001340EQ00001</t>
  </si>
  <si>
    <t>BR001340</t>
  </si>
  <si>
    <t>AR001640EQ00001</t>
  </si>
  <si>
    <t>AR001640EQ00002</t>
  </si>
  <si>
    <t>AR001640FI00002</t>
  </si>
  <si>
    <t>AR001640FI00003</t>
  </si>
  <si>
    <t>AR001640EQ00003</t>
  </si>
  <si>
    <t>AR001640EQ00004</t>
  </si>
  <si>
    <t>AR001640FI00004</t>
  </si>
  <si>
    <t>AR001640FI00005</t>
  </si>
  <si>
    <t>CO000500EQ00001</t>
  </si>
  <si>
    <t>CO000500</t>
  </si>
  <si>
    <t>CO000510EQ00001</t>
  </si>
  <si>
    <t>CO000510</t>
  </si>
  <si>
    <t>CL000850EQ00001</t>
  </si>
  <si>
    <t>CL000850</t>
  </si>
  <si>
    <t>MX001420FI00001</t>
  </si>
  <si>
    <t>MX001420</t>
  </si>
  <si>
    <t>MX001420FI00002</t>
  </si>
  <si>
    <t>BR001350FI00001</t>
  </si>
  <si>
    <t>BR001350</t>
  </si>
  <si>
    <t>BR001350FI00002</t>
  </si>
  <si>
    <t>BR001350FI00003</t>
  </si>
  <si>
    <t>BR001350FI00004</t>
  </si>
  <si>
    <t>BR001350FI00005</t>
  </si>
  <si>
    <t>BR001350FI00006</t>
  </si>
  <si>
    <t>BR001350FI00007</t>
  </si>
  <si>
    <t>BR001350FI00008</t>
  </si>
  <si>
    <t>BR001350FI00009</t>
  </si>
  <si>
    <t>CL000950EQ00001</t>
  </si>
  <si>
    <t>BR001360EQ00004</t>
  </si>
  <si>
    <t>BR001360EQ00005</t>
  </si>
  <si>
    <t>BR001360EQ00006</t>
  </si>
  <si>
    <t>BR001360EQ00007</t>
  </si>
  <si>
    <t>BR001350EQ00001</t>
  </si>
  <si>
    <t>BR001350EQ00002</t>
  </si>
  <si>
    <t>MX001920FI00001</t>
  </si>
  <si>
    <t>MX001920</t>
  </si>
  <si>
    <t>BR001370EQ00001</t>
  </si>
  <si>
    <t>BR001370</t>
  </si>
  <si>
    <t>BR001370FI00001</t>
  </si>
  <si>
    <t>BR001370FI00002</t>
  </si>
  <si>
    <t>BR001370FI00003</t>
  </si>
  <si>
    <t>BR001370FI00004</t>
  </si>
  <si>
    <t>BR001370FI00005</t>
  </si>
  <si>
    <t>BR001370FI00006</t>
  </si>
  <si>
    <t>BR001370FI00007</t>
  </si>
  <si>
    <t>BR001370FI00008</t>
  </si>
  <si>
    <t>BR001370FI00009</t>
  </si>
  <si>
    <t>BR001370FI00010</t>
  </si>
  <si>
    <t>MX000210FI00001</t>
  </si>
  <si>
    <t>BR001390EQ00001</t>
  </si>
  <si>
    <t>BR001390</t>
  </si>
  <si>
    <t>MX000010FI00001</t>
  </si>
  <si>
    <t>MX000010</t>
  </si>
  <si>
    <t>BR001380EQ00001</t>
  </si>
  <si>
    <t>BR001380</t>
  </si>
  <si>
    <t>BR001400EQ00001</t>
  </si>
  <si>
    <t>BR001400</t>
  </si>
  <si>
    <t>BR001400FI00001</t>
  </si>
  <si>
    <t>AR002210FI00001</t>
  </si>
  <si>
    <t>AR002210</t>
  </si>
  <si>
    <t>PE000570FI00001</t>
  </si>
  <si>
    <t>PE000570</t>
  </si>
  <si>
    <t>PE000570FI00002</t>
  </si>
  <si>
    <t>MX001440FI00001</t>
  </si>
  <si>
    <t>MX001440</t>
  </si>
  <si>
    <t>BR001410EQ00001</t>
  </si>
  <si>
    <t>BR001410</t>
  </si>
  <si>
    <t>MX001440EQ00001</t>
  </si>
  <si>
    <t>MX001940FI00001</t>
  </si>
  <si>
    <t>MX001940</t>
  </si>
  <si>
    <t>MX001940FI00002</t>
  </si>
  <si>
    <t>BR001420FI00001</t>
  </si>
  <si>
    <t>BR001420</t>
  </si>
  <si>
    <t>BR001420FI00002</t>
  </si>
  <si>
    <t>BR001420FI00003</t>
  </si>
  <si>
    <t>BR001420FI00004</t>
  </si>
  <si>
    <t>BR001420EQ00001</t>
  </si>
  <si>
    <t>BR001420EQ00002</t>
  </si>
  <si>
    <t>MX001110FI00001</t>
  </si>
  <si>
    <t>MX001110</t>
  </si>
  <si>
    <t>MX000340FI00001</t>
  </si>
  <si>
    <t>MX000340</t>
  </si>
  <si>
    <t>MX000340FI00002</t>
  </si>
  <si>
    <t>MX000340FI00003</t>
  </si>
  <si>
    <t>MX000340FI00004</t>
  </si>
  <si>
    <t>MX000340EQ00001</t>
  </si>
  <si>
    <t>MX000340EQ00002</t>
  </si>
  <si>
    <t>BR001430EQ00001</t>
  </si>
  <si>
    <t>BR001430</t>
  </si>
  <si>
    <t>MX001120EQ00001</t>
  </si>
  <si>
    <t>MX001120</t>
  </si>
  <si>
    <t>MX001120FI00001</t>
  </si>
  <si>
    <t>MX001120FI00002</t>
  </si>
  <si>
    <t>MX000850EQ00001</t>
  </si>
  <si>
    <t>MX000850</t>
  </si>
  <si>
    <t>MX000850FI00001</t>
  </si>
  <si>
    <t>MX001450EQ00001</t>
  </si>
  <si>
    <t>MX001450</t>
  </si>
  <si>
    <t>MX001130EQ00001</t>
  </si>
  <si>
    <t>MX001130</t>
  </si>
  <si>
    <t>MX001130FI00001</t>
  </si>
  <si>
    <t>MX001130FI00002</t>
  </si>
  <si>
    <t>MX001130FI00003</t>
  </si>
  <si>
    <t>BR001490EQ00001</t>
  </si>
  <si>
    <t>BR001490</t>
  </si>
  <si>
    <t>BR001490EQ00002</t>
  </si>
  <si>
    <t>CL000960FI00003</t>
  </si>
  <si>
    <t>CL000960</t>
  </si>
  <si>
    <t>BR000660EQ00001</t>
  </si>
  <si>
    <t>BR000660</t>
  </si>
  <si>
    <t>AR001700FI00031</t>
  </si>
  <si>
    <t>AR001700FI00032</t>
  </si>
  <si>
    <t>AR001700FI00033</t>
  </si>
  <si>
    <t>AR001700FI00034</t>
  </si>
  <si>
    <t>AR001700FI00035</t>
  </si>
  <si>
    <t>AR001700FI00036</t>
  </si>
  <si>
    <t>AR001700FI00037</t>
  </si>
  <si>
    <t>AR001700FI00038</t>
  </si>
  <si>
    <t>AR001700FI00039</t>
  </si>
  <si>
    <t>AR000220FI00104</t>
  </si>
  <si>
    <t>AR000220FI00102</t>
  </si>
  <si>
    <t>AR000220FI00106</t>
  </si>
  <si>
    <t>AR000220FI00107</t>
  </si>
  <si>
    <t>AR000220FI00109</t>
  </si>
  <si>
    <t>AR000220FI00108</t>
  </si>
  <si>
    <t>AR000220FI00101</t>
  </si>
  <si>
    <t>AR000220FI00103</t>
  </si>
  <si>
    <t>AR000220FI00110</t>
  </si>
  <si>
    <t>AR000220FI00105</t>
  </si>
  <si>
    <t>AR001690EQ00001</t>
  </si>
  <si>
    <t>AR000220FI00128</t>
  </si>
  <si>
    <t>AR000220FI00130</t>
  </si>
  <si>
    <t>AR000220FI00127</t>
  </si>
  <si>
    <t>AR000220FI00129</t>
  </si>
  <si>
    <t>AR000220FI00116</t>
  </si>
  <si>
    <t>AR000220FI00123</t>
  </si>
  <si>
    <t>AR000220FI00118</t>
  </si>
  <si>
    <t>AR000220FI00114</t>
  </si>
  <si>
    <t>AR000220FI00121</t>
  </si>
  <si>
    <t>AR000220FI00120</t>
  </si>
  <si>
    <t>AR000220FI00117</t>
  </si>
  <si>
    <t>AR000220FI00124</t>
  </si>
  <si>
    <t>AR000220FI00119</t>
  </si>
  <si>
    <t>AR000220FI00115</t>
  </si>
  <si>
    <t>AR000220FI00122</t>
  </si>
  <si>
    <t>AR002160FI00051</t>
  </si>
  <si>
    <t>AR002160FI00044</t>
  </si>
  <si>
    <t>AR000950FI00006</t>
  </si>
  <si>
    <t>AR000950FI00008</t>
  </si>
  <si>
    <t>AR000950FI00007</t>
  </si>
  <si>
    <t>AR002160FI00053</t>
  </si>
  <si>
    <t>AR002160FI00049</t>
  </si>
  <si>
    <t>AR002160FI00045</t>
  </si>
  <si>
    <t>AR002160FI00056</t>
  </si>
  <si>
    <t>AR002160FI00052</t>
  </si>
  <si>
    <t>AR002160FI00054</t>
  </si>
  <si>
    <t>AR002160FI00055</t>
  </si>
  <si>
    <t>AR002160FI00042</t>
  </si>
  <si>
    <t>AR002160FI00050</t>
  </si>
  <si>
    <t>AR002160FI00047</t>
  </si>
  <si>
    <t>AR002160FI00035</t>
  </si>
  <si>
    <t>AR002160FI00036</t>
  </si>
  <si>
    <t>AR002160FI00043</t>
  </si>
  <si>
    <t>AR002160FI00048</t>
  </si>
  <si>
    <t>AR002160FI00046</t>
  </si>
  <si>
    <t>AR002270FI00014</t>
  </si>
  <si>
    <t>AR002330FI00007</t>
  </si>
  <si>
    <t>AR002330FI00004</t>
  </si>
  <si>
    <t>AR002330FI00005</t>
  </si>
  <si>
    <t>AR002330FI00006</t>
  </si>
  <si>
    <t>AR002270FI00016</t>
  </si>
  <si>
    <t>AR002270FI00015</t>
  </si>
  <si>
    <t>BR001560EQ00001</t>
  </si>
  <si>
    <t>BR001560</t>
  </si>
  <si>
    <t>PE000600EQ00001</t>
  </si>
  <si>
    <t>PE000600</t>
  </si>
  <si>
    <t>BR001440EQ00001</t>
  </si>
  <si>
    <t>BR001440</t>
  </si>
  <si>
    <t>BR001440FI00001</t>
  </si>
  <si>
    <t>BR001440FI00002</t>
  </si>
  <si>
    <t>PE000590FI00001</t>
  </si>
  <si>
    <t>PE000590</t>
  </si>
  <si>
    <t>PE000590FI00002</t>
  </si>
  <si>
    <t>BR001450EQ00001</t>
  </si>
  <si>
    <t>BR001450</t>
  </si>
  <si>
    <t>CL000640EQ00001</t>
  </si>
  <si>
    <t>CL000640</t>
  </si>
  <si>
    <t>BR000820EQ00002</t>
  </si>
  <si>
    <t>MX000630FI00001</t>
  </si>
  <si>
    <t>MX000630</t>
  </si>
  <si>
    <t>MX000630FI00002</t>
  </si>
  <si>
    <t>MX000630FI00003</t>
  </si>
  <si>
    <t>MX000630FI00004</t>
  </si>
  <si>
    <t>MX000630EQ00001</t>
  </si>
  <si>
    <t>MX000630EQ00002</t>
  </si>
  <si>
    <t>BR002030EQ00001</t>
  </si>
  <si>
    <t>BR002030</t>
  </si>
  <si>
    <t>BR001470EQ00001</t>
  </si>
  <si>
    <t>BR001470</t>
  </si>
  <si>
    <t>BR001480EQ00001</t>
  </si>
  <si>
    <t>BR001480</t>
  </si>
  <si>
    <t>AR001730EQ00001</t>
  </si>
  <si>
    <t>AR001730</t>
  </si>
  <si>
    <t>AR001730EQ00002</t>
  </si>
  <si>
    <t>BR001510EQ00001</t>
  </si>
  <si>
    <t>BR001510</t>
  </si>
  <si>
    <t>BR001500EQ00001</t>
  </si>
  <si>
    <t>BR001500</t>
  </si>
  <si>
    <t>CL000960EQ00001</t>
  </si>
  <si>
    <t>CL000960EQ00002</t>
  </si>
  <si>
    <t>CL000960FI00004</t>
  </si>
  <si>
    <t>CL000960FI00005</t>
  </si>
  <si>
    <t>CL000960FI00006</t>
  </si>
  <si>
    <t>PE000240EQ00001</t>
  </si>
  <si>
    <t>PE000240</t>
  </si>
  <si>
    <t>BR001520EQ00001</t>
  </si>
  <si>
    <t>BR001520</t>
  </si>
  <si>
    <t>PE000610EQ00001</t>
  </si>
  <si>
    <t>PE000610</t>
  </si>
  <si>
    <t>MX000440FI00001</t>
  </si>
  <si>
    <t>MX000440</t>
  </si>
  <si>
    <t>MX000440FI00002</t>
  </si>
  <si>
    <t>PE000620FI00001</t>
  </si>
  <si>
    <t>PE000620</t>
  </si>
  <si>
    <t>BR001550EQ00001</t>
  </si>
  <si>
    <t>BR001550</t>
  </si>
  <si>
    <t>BR001550FI00001</t>
  </si>
  <si>
    <t>BR001550FI00002</t>
  </si>
  <si>
    <t>CL001080EQ00001</t>
  </si>
  <si>
    <t>CL001080</t>
  </si>
  <si>
    <t>CL000840EQ00001</t>
  </si>
  <si>
    <t>CL000840</t>
  </si>
  <si>
    <t>CL000970EQ00001</t>
  </si>
  <si>
    <t>CL000970</t>
  </si>
  <si>
    <t>AR001790FI00001</t>
  </si>
  <si>
    <t>AR001790</t>
  </si>
  <si>
    <t>CL000980EQ00001</t>
  </si>
  <si>
    <t>CL000980</t>
  </si>
  <si>
    <t>MX001460FI00001</t>
  </si>
  <si>
    <t>MX001460</t>
  </si>
  <si>
    <t>MX001460FI00002</t>
  </si>
  <si>
    <t>MX001460FI00003</t>
  </si>
  <si>
    <t>MX001460FI00039</t>
  </si>
  <si>
    <t>MX001460FI00004</t>
  </si>
  <si>
    <t>MX001460FI00005</t>
  </si>
  <si>
    <t>MX001460FI00006</t>
  </si>
  <si>
    <t>MX001460FI00007</t>
  </si>
  <si>
    <t>MX001460FI00008</t>
  </si>
  <si>
    <t>MX001460FI00009</t>
  </si>
  <si>
    <t>MX001460FI00010</t>
  </si>
  <si>
    <t>MX001460FI00011</t>
  </si>
  <si>
    <t>MX001460FI00012</t>
  </si>
  <si>
    <t>MX001460FI00013</t>
  </si>
  <si>
    <t>MX001460FI00014</t>
  </si>
  <si>
    <t>MX001460FI00015</t>
  </si>
  <si>
    <t>MX001460FI00016</t>
  </si>
  <si>
    <t>MX001460FI00017</t>
  </si>
  <si>
    <t>MX001460FI00018</t>
  </si>
  <si>
    <t>MX001460FI00019</t>
  </si>
  <si>
    <t>MX001460FI00040</t>
  </si>
  <si>
    <t>MX001460FI00020</t>
  </si>
  <si>
    <t>MX000240FI00001</t>
  </si>
  <si>
    <t>MX000240</t>
  </si>
  <si>
    <t>MX000240FI00002</t>
  </si>
  <si>
    <t>MX000240FI00003</t>
  </si>
  <si>
    <t>MX000240FI00004</t>
  </si>
  <si>
    <t>MX000240FI00005</t>
  </si>
  <si>
    <t>MX000240FI00006</t>
  </si>
  <si>
    <t>MX000240FI00007</t>
  </si>
  <si>
    <t>MX000240FI00008</t>
  </si>
  <si>
    <t>MX000240FI00009</t>
  </si>
  <si>
    <t>MX000240FI00010</t>
  </si>
  <si>
    <t>MX000240FI00011</t>
  </si>
  <si>
    <t>MX000240FI00012</t>
  </si>
  <si>
    <t>MX000240FI00013</t>
  </si>
  <si>
    <t>MX000240FI00014</t>
  </si>
  <si>
    <t>MX000240FI00015</t>
  </si>
  <si>
    <t>MX000240FI00018</t>
  </si>
  <si>
    <t>MX000250FI00017</t>
  </si>
  <si>
    <t>MX000250</t>
  </si>
  <si>
    <t>MX000250FI00018</t>
  </si>
  <si>
    <t>MX000250FI00019</t>
  </si>
  <si>
    <t>MX000250FI00020</t>
  </si>
  <si>
    <t>MX000250FI00021</t>
  </si>
  <si>
    <t>MX000250FI00022</t>
  </si>
  <si>
    <t>MX000250FI00023</t>
  </si>
  <si>
    <t>MX000250FI00024</t>
  </si>
  <si>
    <t>MX000250FI00025</t>
  </si>
  <si>
    <t>MX000250FI00026</t>
  </si>
  <si>
    <t>MX000290FI00001</t>
  </si>
  <si>
    <t>MX000290</t>
  </si>
  <si>
    <t>MX000290FI00002</t>
  </si>
  <si>
    <t>MX000290FI00003</t>
  </si>
  <si>
    <t>MX000290FI00004</t>
  </si>
  <si>
    <t>MX000290FI00005</t>
  </si>
  <si>
    <t>MX000290FI00006</t>
  </si>
  <si>
    <t>BR001530EQ00001</t>
  </si>
  <si>
    <t>BR001530</t>
  </si>
  <si>
    <t>BR001320EQ00001</t>
  </si>
  <si>
    <t>BR001320</t>
  </si>
  <si>
    <t>MX001480EQ00001</t>
  </si>
  <si>
    <t>MX001480</t>
  </si>
  <si>
    <t>AR001820EQ00001</t>
  </si>
  <si>
    <t>AR001820</t>
  </si>
  <si>
    <t>AR002230FI00009</t>
  </si>
  <si>
    <t>PE000650EQ00001</t>
  </si>
  <si>
    <t>PE000650</t>
  </si>
  <si>
    <t>MX001510FI00001</t>
  </si>
  <si>
    <t>MX001510</t>
  </si>
  <si>
    <t>AR001840EQ00001</t>
  </si>
  <si>
    <t>MX002010FI00001</t>
  </si>
  <si>
    <t>MX002010</t>
  </si>
  <si>
    <t>MX002010FI00002</t>
  </si>
  <si>
    <t>MX001530FI00001</t>
  </si>
  <si>
    <t>MX001530</t>
  </si>
  <si>
    <t>MX001530FI00002</t>
  </si>
  <si>
    <t>MX001530FI00003</t>
  </si>
  <si>
    <t>MX001520EQ00001</t>
  </si>
  <si>
    <t>MX001520</t>
  </si>
  <si>
    <t>MX001560EQ00001</t>
  </si>
  <si>
    <t>MX001560</t>
  </si>
  <si>
    <t>BR001540EQ00001</t>
  </si>
  <si>
    <t>BR001540</t>
  </si>
  <si>
    <t>PE000200FI00001</t>
  </si>
  <si>
    <t>PE000200</t>
  </si>
  <si>
    <t>BR001610EQ00001</t>
  </si>
  <si>
    <t>BR001610</t>
  </si>
  <si>
    <t>PE000840EQ00001</t>
  </si>
  <si>
    <t>PE000840</t>
  </si>
  <si>
    <t>CL000990EQ00001</t>
  </si>
  <si>
    <t>CL000990</t>
  </si>
  <si>
    <t>CO000530EQ00001</t>
  </si>
  <si>
    <t>CO000530</t>
  </si>
  <si>
    <t>PE000670FI00001</t>
  </si>
  <si>
    <t>PE000670</t>
  </si>
  <si>
    <t>PE000670EQ00001</t>
  </si>
  <si>
    <t>AR001870EQ00001</t>
  </si>
  <si>
    <t>AR001870</t>
  </si>
  <si>
    <t>PE000660EQ00001</t>
  </si>
  <si>
    <t>PE000660</t>
  </si>
  <si>
    <t>BR001630EQ00001</t>
  </si>
  <si>
    <t>BR001630</t>
  </si>
  <si>
    <t>PE000680EQ00001</t>
  </si>
  <si>
    <t>PE000680</t>
  </si>
  <si>
    <t>AR001880EQ00001</t>
  </si>
  <si>
    <t>AR001880</t>
  </si>
  <si>
    <t>AR001880EQ00002</t>
  </si>
  <si>
    <t>AR001890EQ00001</t>
  </si>
  <si>
    <t>AR001890</t>
  </si>
  <si>
    <t>AR001890EQ00002</t>
  </si>
  <si>
    <t>CL000500EQ00001</t>
  </si>
  <si>
    <t>CL000500</t>
  </si>
  <si>
    <t>CL001000FI00001</t>
  </si>
  <si>
    <t>CL001000</t>
  </si>
  <si>
    <t>CL001000EQ00001</t>
  </si>
  <si>
    <t>MX001590FI00001</t>
  </si>
  <si>
    <t>MX001590</t>
  </si>
  <si>
    <t>PE000230EQ00001</t>
  </si>
  <si>
    <t>PE000230</t>
  </si>
  <si>
    <t>MX001600FI00001</t>
  </si>
  <si>
    <t>MX001600</t>
  </si>
  <si>
    <t>BR001640EQ00001</t>
  </si>
  <si>
    <t>BR001640</t>
  </si>
  <si>
    <t>PE000640EQ00001</t>
  </si>
  <si>
    <t>PE000640</t>
  </si>
  <si>
    <t>BR001670EQ00001</t>
  </si>
  <si>
    <t>BR001670</t>
  </si>
  <si>
    <t>BR001580EQ00001</t>
  </si>
  <si>
    <t>BR001580</t>
  </si>
  <si>
    <t>BR001580FI00001</t>
  </si>
  <si>
    <t>BR001580FI00002</t>
  </si>
  <si>
    <t>BR001580FI00003</t>
  </si>
  <si>
    <t>BR001580FI00004</t>
  </si>
  <si>
    <t>BR001580FI00005</t>
  </si>
  <si>
    <t>BR001580FI00006</t>
  </si>
  <si>
    <t>BR001580FI00007</t>
  </si>
  <si>
    <t>BR001580FI00008</t>
  </si>
  <si>
    <t>BR001580FI00009</t>
  </si>
  <si>
    <t>BR001650EQ00001</t>
  </si>
  <si>
    <t>BR001650</t>
  </si>
  <si>
    <t>AR002480FI00001</t>
  </si>
  <si>
    <t>AR002480</t>
  </si>
  <si>
    <t>MX002000FI00001</t>
  </si>
  <si>
    <t>MX002000</t>
  </si>
  <si>
    <t>MX002000FI00002</t>
  </si>
  <si>
    <t>MX002000FI00003</t>
  </si>
  <si>
    <t>PA000080FI00001</t>
  </si>
  <si>
    <t>PA000080</t>
  </si>
  <si>
    <t>BR001660EQ00001</t>
  </si>
  <si>
    <t>BR001660</t>
  </si>
  <si>
    <t>CL001010EQ00001</t>
  </si>
  <si>
    <t>CL001010</t>
  </si>
  <si>
    <t>BR001680FI00001</t>
  </si>
  <si>
    <t>BR001680</t>
  </si>
  <si>
    <t>MX001520FI00001</t>
  </si>
  <si>
    <t>MX001520FI00002</t>
  </si>
  <si>
    <t>MX001520FI00003</t>
  </si>
  <si>
    <t>MX001520FI00004</t>
  </si>
  <si>
    <t>MX001520FI00005</t>
  </si>
  <si>
    <t>MX001520FI00006</t>
  </si>
  <si>
    <t>MX001520FI00007</t>
  </si>
  <si>
    <t>BR001330EQ00001</t>
  </si>
  <si>
    <t>BR001330</t>
  </si>
  <si>
    <t>MX001610FI00001</t>
  </si>
  <si>
    <t>MX001610</t>
  </si>
  <si>
    <t>BR001690EQ00001</t>
  </si>
  <si>
    <t>BR001690</t>
  </si>
  <si>
    <t>BR001690FI00001</t>
  </si>
  <si>
    <t>CL001020EQ00001</t>
  </si>
  <si>
    <t>CL001020</t>
  </si>
  <si>
    <t>CL000790EQ00001</t>
  </si>
  <si>
    <t>CL000790</t>
  </si>
  <si>
    <t>PE000690EQ00001</t>
  </si>
  <si>
    <t>PE000690</t>
  </si>
  <si>
    <t>MX001640EQ00001</t>
  </si>
  <si>
    <t>MX001640</t>
  </si>
  <si>
    <t>BR001700EQ00001</t>
  </si>
  <si>
    <t>BR001700</t>
  </si>
  <si>
    <t>AR002250FI00010</t>
  </si>
  <si>
    <t>AR002250FI00011</t>
  </si>
  <si>
    <t>PE000700FI00001</t>
  </si>
  <si>
    <t>PE000700</t>
  </si>
  <si>
    <t>PE000700FI00002</t>
  </si>
  <si>
    <t>PE000700EQ00001</t>
  </si>
  <si>
    <t>PE000200EQ00001</t>
  </si>
  <si>
    <t>PE000200EQ00002</t>
  </si>
  <si>
    <t>CL001030EQ00001</t>
  </si>
  <si>
    <t>CL001030</t>
  </si>
  <si>
    <t>AR001950FI00001</t>
  </si>
  <si>
    <t>AR001950</t>
  </si>
  <si>
    <t>AR001950FI00002</t>
  </si>
  <si>
    <t>CL001040EQ00001</t>
  </si>
  <si>
    <t>CL001040</t>
  </si>
  <si>
    <t>MX001660FI00001</t>
  </si>
  <si>
    <t>MX001660</t>
  </si>
  <si>
    <t>MX001660FI00002</t>
  </si>
  <si>
    <t>MX001620FI00002</t>
  </si>
  <si>
    <t>CL000630EQ00001</t>
  </si>
  <si>
    <t>CL000630</t>
  </si>
  <si>
    <t>CO000480EQ00001</t>
  </si>
  <si>
    <t>CO000480</t>
  </si>
  <si>
    <t>AR001970FI00001</t>
  </si>
  <si>
    <t>AR001970</t>
  </si>
  <si>
    <t>AR001970FI00002</t>
  </si>
  <si>
    <t>AR001970FI00003</t>
  </si>
  <si>
    <t>CO000100EQ00001</t>
  </si>
  <si>
    <t>CO000100</t>
  </si>
  <si>
    <t>MX001690FI00001</t>
  </si>
  <si>
    <t>MX001690</t>
  </si>
  <si>
    <t>CO000550FI00001</t>
  </si>
  <si>
    <t>CO000550</t>
  </si>
  <si>
    <t>BR001720FI00001</t>
  </si>
  <si>
    <t>BR001720</t>
  </si>
  <si>
    <t>BR001720FI00002</t>
  </si>
  <si>
    <t>BR001720FI00003</t>
  </si>
  <si>
    <t>BR001720FI00004</t>
  </si>
  <si>
    <t>BR001720FI00005</t>
  </si>
  <si>
    <t>BR001720FI00006</t>
  </si>
  <si>
    <t>BR001720FI00007</t>
  </si>
  <si>
    <t>BR001720FI00008</t>
  </si>
  <si>
    <t>BR001720FI00009</t>
  </si>
  <si>
    <t>BR001720FI00010</t>
  </si>
  <si>
    <t>BR001730FI00001</t>
  </si>
  <si>
    <t>BR001730</t>
  </si>
  <si>
    <t>MX001700FI00001</t>
  </si>
  <si>
    <t>MX001700</t>
  </si>
  <si>
    <t>CO000540EQ00001</t>
  </si>
  <si>
    <t>CO000540</t>
  </si>
  <si>
    <t>BR001740EQ00001</t>
  </si>
  <si>
    <t>BR001740</t>
  </si>
  <si>
    <t>AR001440EQ00001</t>
  </si>
  <si>
    <t>AR001440</t>
  </si>
  <si>
    <t>BR001790EQ00001</t>
  </si>
  <si>
    <t>BR001790</t>
  </si>
  <si>
    <t>BR001750FI00001</t>
  </si>
  <si>
    <t>BR001750FI00002</t>
  </si>
  <si>
    <t>BR001760EQ00001</t>
  </si>
  <si>
    <t>BR001760</t>
  </si>
  <si>
    <t>BR001760EQ00002</t>
  </si>
  <si>
    <t>BR001760FI00001</t>
  </si>
  <si>
    <t>BR001760FI00002</t>
  </si>
  <si>
    <t>BR001760FI00003</t>
  </si>
  <si>
    <t>BR001760FI00004</t>
  </si>
  <si>
    <t>MX000910EQ00001</t>
  </si>
  <si>
    <t>MX000910</t>
  </si>
  <si>
    <t>MX000910EQ00002</t>
  </si>
  <si>
    <t>BR001770EQ00001</t>
  </si>
  <si>
    <t>BR001770</t>
  </si>
  <si>
    <t>AR000070FI00003</t>
  </si>
  <si>
    <t>AR001350FI00010</t>
  </si>
  <si>
    <t>AR000120FI00001</t>
  </si>
  <si>
    <t>AR000250FI00004</t>
  </si>
  <si>
    <t>AR000260FI00006</t>
  </si>
  <si>
    <t>AR000260FI00007</t>
  </si>
  <si>
    <t>AR000260FI00008</t>
  </si>
  <si>
    <t>AR000260FI00005</t>
  </si>
  <si>
    <t>AR000340FI00018</t>
  </si>
  <si>
    <t>AR000430FI00010</t>
  </si>
  <si>
    <t>AR000430FI00011</t>
  </si>
  <si>
    <t>AR000310FI00002</t>
  </si>
  <si>
    <t>AR000310FI00003</t>
  </si>
  <si>
    <t>AR000310FI00004</t>
  </si>
  <si>
    <t>AR000310FI00006</t>
  </si>
  <si>
    <t>AR000310FI00005</t>
  </si>
  <si>
    <t>AR000760FI00003</t>
  </si>
  <si>
    <t>AR000760FI00001</t>
  </si>
  <si>
    <t>AR000760FI00004</t>
  </si>
  <si>
    <t>AR000760FI00002</t>
  </si>
  <si>
    <t>AR000760FI00005</t>
  </si>
  <si>
    <t>AR000760FI00006</t>
  </si>
  <si>
    <t>AR000280FI00005</t>
  </si>
  <si>
    <t>AR000290FI00001</t>
  </si>
  <si>
    <t>AR000290</t>
  </si>
  <si>
    <t>AR000300FI00008</t>
  </si>
  <si>
    <t>AR000300FI00007</t>
  </si>
  <si>
    <t>AR002180FI00005</t>
  </si>
  <si>
    <t>AR002180</t>
  </si>
  <si>
    <t>AR001450FI00026</t>
  </si>
  <si>
    <t>AR000340FI00016</t>
  </si>
  <si>
    <t>AR000340FI00017</t>
  </si>
  <si>
    <t>AR000340FI00019</t>
  </si>
  <si>
    <t>AR000340FI00015</t>
  </si>
  <si>
    <t>AR000360FI00003</t>
  </si>
  <si>
    <t>AR000370FI00002</t>
  </si>
  <si>
    <t>AR002160FI00037</t>
  </si>
  <si>
    <t>AR002160FI00040</t>
  </si>
  <si>
    <t>AR002160FI00041</t>
  </si>
  <si>
    <t>AR002160FI00038</t>
  </si>
  <si>
    <t>AR002160FI00039</t>
  </si>
  <si>
    <t>AR000390FI00003</t>
  </si>
  <si>
    <t>AR000390FI00004</t>
  </si>
  <si>
    <t>AR000390FI00002</t>
  </si>
  <si>
    <t>AR000400FI00010</t>
  </si>
  <si>
    <t>AR000400FI00011</t>
  </si>
  <si>
    <t>AR001480FI00025</t>
  </si>
  <si>
    <t>AR001480FI00028</t>
  </si>
  <si>
    <t>AR001480FI00024</t>
  </si>
  <si>
    <t>AR000600FI00002</t>
  </si>
  <si>
    <t>AR000640FI00006</t>
  </si>
  <si>
    <t>AR000640FI00005</t>
  </si>
  <si>
    <t>AR000660FI00002</t>
  </si>
  <si>
    <t>AR000700FI00019</t>
  </si>
  <si>
    <t>AR000700FI00012</t>
  </si>
  <si>
    <t>AR000700FI00018</t>
  </si>
  <si>
    <t>AR000700FI00014</t>
  </si>
  <si>
    <t>AR000700FI00013</t>
  </si>
  <si>
    <t>AR001450FI00034</t>
  </si>
  <si>
    <t>AR001450FI00036</t>
  </si>
  <si>
    <t>AR001450FI00038</t>
  </si>
  <si>
    <t>AR001450FI00035</t>
  </si>
  <si>
    <t>AR000930FI00013</t>
  </si>
  <si>
    <t>AR000930FI00014</t>
  </si>
  <si>
    <t>AR000930FI00012</t>
  </si>
  <si>
    <t>AR000940FI00009</t>
  </si>
  <si>
    <t>AR000940FI00007</t>
  </si>
  <si>
    <t>AR000940FI00008</t>
  </si>
  <si>
    <t>AR001990FI00013</t>
  </si>
  <si>
    <t>AR001000FI00002</t>
  </si>
  <si>
    <t>AR001100FI00001</t>
  </si>
  <si>
    <t>AR001100</t>
  </si>
  <si>
    <t>AR001110FI00001</t>
  </si>
  <si>
    <t>AR001110</t>
  </si>
  <si>
    <t>AR001110FI00002</t>
  </si>
  <si>
    <t>AR001150FI00002</t>
  </si>
  <si>
    <t>AR001210FI00003</t>
  </si>
  <si>
    <t>AR001210FI00004</t>
  </si>
  <si>
    <t>AR001210FI00005</t>
  </si>
  <si>
    <t>AR001350FI00012</t>
  </si>
  <si>
    <t>AR001360FI00008</t>
  </si>
  <si>
    <t>AR001360FI00007</t>
  </si>
  <si>
    <t>AR001400FI00006</t>
  </si>
  <si>
    <t>AR001400FI00007</t>
  </si>
  <si>
    <t>AR001520FI00005</t>
  </si>
  <si>
    <t>AR001560FI00003</t>
  </si>
  <si>
    <t>AR001640FI00007</t>
  </si>
  <si>
    <t>AR001640FI00006</t>
  </si>
  <si>
    <t>AR001650FI00006</t>
  </si>
  <si>
    <t>AR001650FI00009</t>
  </si>
  <si>
    <t>AR001650FI00007</t>
  </si>
  <si>
    <t>AR001650FI00010</t>
  </si>
  <si>
    <t>AR001650FI00008</t>
  </si>
  <si>
    <t>AR001650FI00011</t>
  </si>
  <si>
    <t>AR001650FI00005</t>
  </si>
  <si>
    <t>AR001690FI00004</t>
  </si>
  <si>
    <t>AR001720FI00003</t>
  </si>
  <si>
    <t>AR001800FI00002</t>
  </si>
  <si>
    <t>AR001830FI00004</t>
  </si>
  <si>
    <t>AR001830FI00003</t>
  </si>
  <si>
    <t>AR001910FI00005</t>
  </si>
  <si>
    <t>AR001960FI00001</t>
  </si>
  <si>
    <t>AR001960</t>
  </si>
  <si>
    <t>AR001960FI00004</t>
  </si>
  <si>
    <t>AR001960FI00002</t>
  </si>
  <si>
    <t>AR001960FI00003</t>
  </si>
  <si>
    <t>AR002020FI00002</t>
  </si>
  <si>
    <t>AR002090FI00003</t>
  </si>
  <si>
    <t>AR002090FI00002</t>
  </si>
  <si>
    <t>AR002370FI00002</t>
  </si>
  <si>
    <t>AR002370FI00003</t>
  </si>
  <si>
    <t>AR002390FI00002</t>
  </si>
  <si>
    <t>AR000010FI00025</t>
  </si>
  <si>
    <t>AR000010FI00026</t>
  </si>
  <si>
    <t>AR000110FI00002</t>
  </si>
  <si>
    <t>AR000460FI00001</t>
  </si>
  <si>
    <t>AR000460</t>
  </si>
  <si>
    <t>AR000460FI00002</t>
  </si>
  <si>
    <t>AR001190FI00001</t>
  </si>
  <si>
    <t>AR001190</t>
  </si>
  <si>
    <t>AR001190FI00002</t>
  </si>
  <si>
    <t>AR000420FI00001</t>
  </si>
  <si>
    <t>AR000420</t>
  </si>
  <si>
    <t>AR000490FI00003</t>
  </si>
  <si>
    <t>AR000490FI00004</t>
  </si>
  <si>
    <t>AR001030FI00003</t>
  </si>
  <si>
    <t>AR002380FI00001</t>
  </si>
  <si>
    <t>AR002380</t>
  </si>
  <si>
    <t>AR002640FI00001</t>
  </si>
  <si>
    <t>AR002640</t>
  </si>
  <si>
    <t>AR002670FI00001</t>
  </si>
  <si>
    <t>AR002670</t>
  </si>
  <si>
    <t>AR001810FI00005</t>
  </si>
  <si>
    <t>AR001810FI00004</t>
  </si>
  <si>
    <t>AR001810FI00006</t>
  </si>
  <si>
    <t>AR002590FI00003</t>
  </si>
  <si>
    <t>AR002610FI00003</t>
  </si>
  <si>
    <t>AR002430FI00008</t>
  </si>
  <si>
    <t>AR002440FI00001</t>
  </si>
  <si>
    <t>AR002440</t>
  </si>
  <si>
    <t>AR002440FI00002</t>
  </si>
  <si>
    <t>AR002500FI00001</t>
  </si>
  <si>
    <t>AR002500</t>
  </si>
  <si>
    <t>AR002500FI00002</t>
  </si>
  <si>
    <t>AR002500FI00003</t>
  </si>
  <si>
    <t>AR002520FI00009</t>
  </si>
  <si>
    <t>AR002520FI00010</t>
  </si>
  <si>
    <t>AR002550FI00007</t>
  </si>
  <si>
    <t>AR001450FI00030</t>
  </si>
  <si>
    <t>AR001450FI00027</t>
  </si>
  <si>
    <t>AR001450FI00033</t>
  </si>
  <si>
    <t>AR001450FI00029</t>
  </si>
  <si>
    <t>AR001450FI00037</t>
  </si>
  <si>
    <t>AR001450FI00032</t>
  </si>
  <si>
    <t>AR001450FI00039</t>
  </si>
  <si>
    <t>AR001450FI00028</t>
  </si>
  <si>
    <t>AR001450FI00031</t>
  </si>
  <si>
    <t>AR000540FI00002</t>
  </si>
  <si>
    <t>AR000540</t>
  </si>
  <si>
    <t>AR002790FI00004</t>
  </si>
  <si>
    <t>AR002790FI00003</t>
  </si>
  <si>
    <t>AR002820FI00007</t>
  </si>
  <si>
    <t>AR002820FI00006</t>
  </si>
  <si>
    <t>AR002840FI00002</t>
  </si>
  <si>
    <t>AR002850FI00003</t>
  </si>
  <si>
    <t>AR002930FI00002</t>
  </si>
  <si>
    <t>AR002930</t>
  </si>
  <si>
    <t>AR002920FI00021</t>
  </si>
  <si>
    <t>AR002920FI00022</t>
  </si>
  <si>
    <t>AR002920FI00019</t>
  </si>
  <si>
    <t>AR002920FI00026</t>
  </si>
  <si>
    <t>AR002920FI00024</t>
  </si>
  <si>
    <t>AR002920FI00025</t>
  </si>
  <si>
    <t>AR002920FI00027</t>
  </si>
  <si>
    <t>AR002920FI00020</t>
  </si>
  <si>
    <t>AR002920FI00023</t>
  </si>
  <si>
    <t>AR002920FI00028</t>
  </si>
  <si>
    <t>PE000710FI00001</t>
  </si>
  <si>
    <t>PE000710</t>
  </si>
  <si>
    <t>PE000710FI00002</t>
  </si>
  <si>
    <t>CL001240EQ00001</t>
  </si>
  <si>
    <t>CL001240</t>
  </si>
  <si>
    <t>MX001720FI00001</t>
  </si>
  <si>
    <t>MX001720</t>
  </si>
  <si>
    <t>MX001720FI00002</t>
  </si>
  <si>
    <t>BR001780FI00001</t>
  </si>
  <si>
    <t>BR001780</t>
  </si>
  <si>
    <t>MX001770EQ00001</t>
  </si>
  <si>
    <t>MX001770</t>
  </si>
  <si>
    <t>CL001050EQ00001</t>
  </si>
  <si>
    <t>CL001050</t>
  </si>
  <si>
    <t>CO000380FI00001</t>
  </si>
  <si>
    <t>CO000380</t>
  </si>
  <si>
    <t>BR001800EQ00001</t>
  </si>
  <si>
    <t>BR001800</t>
  </si>
  <si>
    <t>AR001990EQ00001</t>
  </si>
  <si>
    <t>AR001990EQ00002</t>
  </si>
  <si>
    <t>AR001990FI00009</t>
  </si>
  <si>
    <t>AR001990FI00010</t>
  </si>
  <si>
    <t>AR001990FI00011</t>
  </si>
  <si>
    <t>AR001990FI00012</t>
  </si>
  <si>
    <t>PA000090FI00001</t>
  </si>
  <si>
    <t>PA000090</t>
  </si>
  <si>
    <t>AR002000FI00007</t>
  </si>
  <si>
    <t>MX000220EQ00001</t>
  </si>
  <si>
    <t>MX000220</t>
  </si>
  <si>
    <t>CL001060EQ00001</t>
  </si>
  <si>
    <t>CL001060</t>
  </si>
  <si>
    <t>CL001060EQ00002</t>
  </si>
  <si>
    <t>PY000020FI00001</t>
  </si>
  <si>
    <t>PY000020</t>
  </si>
  <si>
    <t>BR001300EQ00001</t>
  </si>
  <si>
    <t>BR001300</t>
  </si>
  <si>
    <t>PY000050FI00001</t>
  </si>
  <si>
    <t>PY000050</t>
  </si>
  <si>
    <t>PY000050FI00002</t>
  </si>
  <si>
    <t>PY000050FI00003</t>
  </si>
  <si>
    <t>PY000050FI00004</t>
  </si>
  <si>
    <t>CL000750EQ00001</t>
  </si>
  <si>
    <t>CL000750</t>
  </si>
  <si>
    <t>AR001530EQ00001</t>
  </si>
  <si>
    <t>AR001530</t>
  </si>
  <si>
    <t>AR002430EQ00001</t>
  </si>
  <si>
    <t>CL001070EQ00001</t>
  </si>
  <si>
    <t>CL001070</t>
  </si>
  <si>
    <t>CO000010EQ00001</t>
  </si>
  <si>
    <t>CO000010</t>
  </si>
  <si>
    <t>BR001850EQ00001</t>
  </si>
  <si>
    <t>BR001850EQ00002</t>
  </si>
  <si>
    <t>MX001760FI00001</t>
  </si>
  <si>
    <t>MX001760</t>
  </si>
  <si>
    <t>BR000640EQ00002</t>
  </si>
  <si>
    <t>AR002180FI00001</t>
  </si>
  <si>
    <t>AR002180FI00002</t>
  </si>
  <si>
    <t>AR002180FI00003</t>
  </si>
  <si>
    <t>AR002180FI00004</t>
  </si>
  <si>
    <t>BR001820EQ00001</t>
  </si>
  <si>
    <t>BR001820</t>
  </si>
  <si>
    <t>VE000020FI00001</t>
  </si>
  <si>
    <t>VE000020</t>
  </si>
  <si>
    <t>VE000020FI00002</t>
  </si>
  <si>
    <t>MX001330EQ00001</t>
  </si>
  <si>
    <t>MX001330</t>
  </si>
  <si>
    <t>CL000520EQ00001</t>
  </si>
  <si>
    <t>CL000520</t>
  </si>
  <si>
    <t>MX001780FI00001</t>
  </si>
  <si>
    <t>MX001780</t>
  </si>
  <si>
    <t>MX001780FI00002</t>
  </si>
  <si>
    <t>MX001780FI00003</t>
  </si>
  <si>
    <t>MX001780FI00004</t>
  </si>
  <si>
    <t>MX001780FI00005</t>
  </si>
  <si>
    <t>MX001780FI00006</t>
  </si>
  <si>
    <t>MX001780FI00007</t>
  </si>
  <si>
    <t>MX001780FI00008</t>
  </si>
  <si>
    <t>MX001780FI00009</t>
  </si>
  <si>
    <t>MX001780FI00010</t>
  </si>
  <si>
    <t>MX001780FI00011</t>
  </si>
  <si>
    <t>MX001780FI00012</t>
  </si>
  <si>
    <t>MX001780FI00013</t>
  </si>
  <si>
    <t>MX001780FI00014</t>
  </si>
  <si>
    <t>MX001780FI00015</t>
  </si>
  <si>
    <t>MX001780FI00016</t>
  </si>
  <si>
    <t>MX001780FI00017</t>
  </si>
  <si>
    <t>MX001780FI00018</t>
  </si>
  <si>
    <t>MX001780FI00019</t>
  </si>
  <si>
    <t>MX001780FI00020</t>
  </si>
  <si>
    <t>MX001780FI00021</t>
  </si>
  <si>
    <t>MX001780FI00022</t>
  </si>
  <si>
    <t>MX001780FI00023</t>
  </si>
  <si>
    <t>MX001780FI00030</t>
  </si>
  <si>
    <t>PE000730FI00001</t>
  </si>
  <si>
    <t>PE000730</t>
  </si>
  <si>
    <t>AR001990EQ00003</t>
  </si>
  <si>
    <t>PE000740FI00001</t>
  </si>
  <si>
    <t>BR001850FI00002</t>
  </si>
  <si>
    <t>BR001850FI00003</t>
  </si>
  <si>
    <t>BR001850FI00004</t>
  </si>
  <si>
    <t>BR001850FI00005</t>
  </si>
  <si>
    <t>BR001850FI00006</t>
  </si>
  <si>
    <t>BR001850FI00007</t>
  </si>
  <si>
    <t>BR001850FI00008</t>
  </si>
  <si>
    <t>BR001850FI00009</t>
  </si>
  <si>
    <t>BR001850FI00010</t>
  </si>
  <si>
    <t>BR001850FI00011</t>
  </si>
  <si>
    <t>BR001850FI00012</t>
  </si>
  <si>
    <t>BR001850FI00013</t>
  </si>
  <si>
    <t>BR001850FI00014</t>
  </si>
  <si>
    <t>BR001850FI00015</t>
  </si>
  <si>
    <t>BR001850FI00016</t>
  </si>
  <si>
    <t>BR001850FI00017</t>
  </si>
  <si>
    <t>BR001850FI00018</t>
  </si>
  <si>
    <t>BR001850FI00019</t>
  </si>
  <si>
    <t>BR001850FI00020</t>
  </si>
  <si>
    <t>BR001850FI00021</t>
  </si>
  <si>
    <t>BR001850FI00022</t>
  </si>
  <si>
    <t>AR001990EQ00004</t>
  </si>
  <si>
    <t>BR001850EQ00003</t>
  </si>
  <si>
    <t>BR001850EQ00004</t>
  </si>
  <si>
    <t>PE000750FI00001</t>
  </si>
  <si>
    <t>PE000750</t>
  </si>
  <si>
    <t>CO000450EQ00003</t>
  </si>
  <si>
    <t>CO000050EQ00002</t>
  </si>
  <si>
    <t>CO000050FI00001</t>
  </si>
  <si>
    <t>CO000060EQ00002</t>
  </si>
  <si>
    <t>CO000120EQ00003</t>
  </si>
  <si>
    <t>CO000180EQ00001</t>
  </si>
  <si>
    <t>CO000180</t>
  </si>
  <si>
    <t>CO000210EQ00002</t>
  </si>
  <si>
    <t>CO000290EQ00002</t>
  </si>
  <si>
    <t>CO000080EQ00001</t>
  </si>
  <si>
    <t>CO000440EQ00002</t>
  </si>
  <si>
    <t>CO000470EQ00002</t>
  </si>
  <si>
    <t>BR001910EQ00001</t>
  </si>
  <si>
    <t>BR001910</t>
  </si>
  <si>
    <t>AR002060EQ00001</t>
  </si>
  <si>
    <t>AR002060</t>
  </si>
  <si>
    <t>CL000530EQ00001</t>
  </si>
  <si>
    <t>CL000530</t>
  </si>
  <si>
    <t>BR000350EQ00001</t>
  </si>
  <si>
    <t>BR000350</t>
  </si>
  <si>
    <t>MX001840EQ00001</t>
  </si>
  <si>
    <t>MX001840</t>
  </si>
  <si>
    <t>MX001840EQ00002</t>
  </si>
  <si>
    <t>BR001860EQ00001</t>
  </si>
  <si>
    <t>BR001860</t>
  </si>
  <si>
    <t>BR001810EQ00001</t>
  </si>
  <si>
    <t>BR001810</t>
  </si>
  <si>
    <t>PE000720EQ00001</t>
  </si>
  <si>
    <t>PE000720</t>
  </si>
  <si>
    <t>PE000210EQ00001</t>
  </si>
  <si>
    <t>PE000210</t>
  </si>
  <si>
    <t>CL000250EQ00001</t>
  </si>
  <si>
    <t>CL000250</t>
  </si>
  <si>
    <t>PE000350EQ00001</t>
  </si>
  <si>
    <t>PE000350</t>
  </si>
  <si>
    <t>BR001570EQ00001</t>
  </si>
  <si>
    <t>BR001570</t>
  </si>
  <si>
    <t>BR001870FI00001</t>
  </si>
  <si>
    <t>BR001870</t>
  </si>
  <si>
    <t>MX001180FI00001</t>
  </si>
  <si>
    <t>MX001180</t>
  </si>
  <si>
    <t>MX001180FI00002</t>
  </si>
  <si>
    <t>BR001900EQ00001</t>
  </si>
  <si>
    <t>BR001900</t>
  </si>
  <si>
    <t>PE000580EQ00001</t>
  </si>
  <si>
    <t>PE000580</t>
  </si>
  <si>
    <t>PE000760EQ00001</t>
  </si>
  <si>
    <t>PE000760</t>
  </si>
  <si>
    <t>AR002220FI00002</t>
  </si>
  <si>
    <t>BR001830EQ00001</t>
  </si>
  <si>
    <t>BR001830</t>
  </si>
  <si>
    <t>BR001920EQ00001</t>
  </si>
  <si>
    <t>BR001920</t>
  </si>
  <si>
    <t>AR002270FI00012</t>
  </si>
  <si>
    <t>CO000590EQ00001</t>
  </si>
  <si>
    <t>CO000590</t>
  </si>
  <si>
    <t>CO000020EQ00001</t>
  </si>
  <si>
    <t>CO000020</t>
  </si>
  <si>
    <t>CL000040EQ00001</t>
  </si>
  <si>
    <t>CL000040</t>
  </si>
  <si>
    <t>AR002310FI00003</t>
  </si>
  <si>
    <t>AR002310FI00004</t>
  </si>
  <si>
    <t>BR000770EQ00001</t>
  </si>
  <si>
    <t>BR000770</t>
  </si>
  <si>
    <t>CO000580EQ00001</t>
  </si>
  <si>
    <t>CO000580</t>
  </si>
  <si>
    <t>BR001880EQ00001</t>
  </si>
  <si>
    <t>BR001880</t>
  </si>
  <si>
    <t>PE000330EQ00001</t>
  </si>
  <si>
    <t>PE000330</t>
  </si>
  <si>
    <t>AR002030EQ00001</t>
  </si>
  <si>
    <t>AR002030</t>
  </si>
  <si>
    <t>BR001890EQ00001</t>
  </si>
  <si>
    <t>BR001890</t>
  </si>
  <si>
    <t>CL001280EQ00001</t>
  </si>
  <si>
    <t>CL001280</t>
  </si>
  <si>
    <t>CL001110EQ00001</t>
  </si>
  <si>
    <t>CL001110</t>
  </si>
  <si>
    <t>CO000570EQ00001</t>
  </si>
  <si>
    <t>CO000570</t>
  </si>
  <si>
    <t>MX001860EQ00001</t>
  </si>
  <si>
    <t>MX001860</t>
  </si>
  <si>
    <t>MX001860EQ00002</t>
  </si>
  <si>
    <t>BR001940FI00001</t>
  </si>
  <si>
    <t>BR001940</t>
  </si>
  <si>
    <t>BR001940FI00002</t>
  </si>
  <si>
    <t>BR001950EQ00001</t>
  </si>
  <si>
    <t>BR001950</t>
  </si>
  <si>
    <t>CL001120EQ00001</t>
  </si>
  <si>
    <t>CL001120</t>
  </si>
  <si>
    <t>CL001130EQ00001</t>
  </si>
  <si>
    <t>CL001130</t>
  </si>
  <si>
    <t>EC000010FI00001</t>
  </si>
  <si>
    <t>EC000010</t>
  </si>
  <si>
    <t>MX001880EQ00002</t>
  </si>
  <si>
    <t>BR001960EQ00001</t>
  </si>
  <si>
    <t>BR001960</t>
  </si>
  <si>
    <t>BR002070EQ00002</t>
  </si>
  <si>
    <t>BR002070FI00001</t>
  </si>
  <si>
    <t>BR002070FI00002</t>
  </si>
  <si>
    <t>BR001970FI00001</t>
  </si>
  <si>
    <t>BR001970</t>
  </si>
  <si>
    <t>BR001980EQ00001</t>
  </si>
  <si>
    <t>BR001980</t>
  </si>
  <si>
    <t>MX001870EQ00001</t>
  </si>
  <si>
    <t>MX001870</t>
  </si>
  <si>
    <t>MX001870EQ00002</t>
  </si>
  <si>
    <t>PE000220EQ00001</t>
  </si>
  <si>
    <t>PE000220</t>
  </si>
  <si>
    <t>BR001990FI00001</t>
  </si>
  <si>
    <t>BR001990</t>
  </si>
  <si>
    <t>CO000600EQ00001</t>
  </si>
  <si>
    <t>CO000600</t>
  </si>
  <si>
    <t>BR002000FI00001</t>
  </si>
  <si>
    <t>BR002000</t>
  </si>
  <si>
    <t>BR002050EQ00001</t>
  </si>
  <si>
    <t>BR002050</t>
  </si>
  <si>
    <t>PE000630EQ00001</t>
  </si>
  <si>
    <t>PE000630</t>
  </si>
  <si>
    <t>BR002010FI00001</t>
  </si>
  <si>
    <t>BR002010</t>
  </si>
  <si>
    <t>PE000770EQ00001</t>
  </si>
  <si>
    <t>PE000770</t>
  </si>
  <si>
    <t>BR001460EQ00001</t>
  </si>
  <si>
    <t>BR001460</t>
  </si>
  <si>
    <t>PE000520FI00001</t>
  </si>
  <si>
    <t>PE000520</t>
  </si>
  <si>
    <t>PE000780EQ00001</t>
  </si>
  <si>
    <t>PE000780</t>
  </si>
  <si>
    <t>BR002040FI00001</t>
  </si>
  <si>
    <t>BR002040</t>
  </si>
  <si>
    <t>BR002040FI00002</t>
  </si>
  <si>
    <t>CL001140EQ00001</t>
  </si>
  <si>
    <t>CL001140</t>
  </si>
  <si>
    <t>BR000840EQ00001</t>
  </si>
  <si>
    <t>BR001280EQ00001</t>
  </si>
  <si>
    <t>BR001280</t>
  </si>
  <si>
    <t>MX001200FI00001</t>
  </si>
  <si>
    <t>MX001200FI00002</t>
  </si>
  <si>
    <t>BR002020EQ00001</t>
  </si>
  <si>
    <t>BR002020</t>
  </si>
  <si>
    <t>BR002060EQ00001</t>
  </si>
  <si>
    <t>BR002060</t>
  </si>
  <si>
    <t>BR002070EQ00003</t>
  </si>
  <si>
    <t>PE000800EQ00001</t>
  </si>
  <si>
    <t>PE000800</t>
  </si>
  <si>
    <t>CL001180EQ00001</t>
  </si>
  <si>
    <t>CL001180</t>
  </si>
  <si>
    <t>CL001190EQ00001</t>
  </si>
  <si>
    <t>CL001190</t>
  </si>
  <si>
    <t>AR002280FI00009</t>
  </si>
  <si>
    <t>AR002280FI00010</t>
  </si>
  <si>
    <t>AR002530EQ00001</t>
  </si>
  <si>
    <t>BR002080FI00001</t>
  </si>
  <si>
    <t>BR002080</t>
  </si>
  <si>
    <t>BR002080FI00002</t>
  </si>
  <si>
    <t>BR002080FI00003</t>
  </si>
  <si>
    <t>BR000370EQ00001</t>
  </si>
  <si>
    <t>BR000370</t>
  </si>
  <si>
    <t>MX001050EQ00003</t>
  </si>
  <si>
    <t>BR000690EQ00001</t>
  </si>
  <si>
    <t>BR000690</t>
  </si>
  <si>
    <t>BR000690EQ00002</t>
  </si>
  <si>
    <t>BR000670EQ00001</t>
  </si>
  <si>
    <t>BR000670</t>
  </si>
  <si>
    <t>BR000670FI00001</t>
  </si>
  <si>
    <t>BR002100EQ00001</t>
  </si>
  <si>
    <t>BR002100</t>
  </si>
  <si>
    <t>PE000860FI00001</t>
  </si>
  <si>
    <t>PE000860</t>
  </si>
  <si>
    <t>PE000860FI00002</t>
  </si>
  <si>
    <t>PE000860FI00003</t>
  </si>
  <si>
    <t>PE000860FI00004</t>
  </si>
  <si>
    <t>PE000860FI00005</t>
  </si>
  <si>
    <t>PE000860FI00006</t>
  </si>
  <si>
    <t>PE000860FI00007</t>
  </si>
  <si>
    <t>PE000860FI00008</t>
  </si>
  <si>
    <t>PE000860EQ00001</t>
  </si>
  <si>
    <t>BR002130FI00001</t>
  </si>
  <si>
    <t>BR002130</t>
  </si>
  <si>
    <t>PE000820EQ00001</t>
  </si>
  <si>
    <t>MX001890FI00001</t>
  </si>
  <si>
    <t>MX001890</t>
  </si>
  <si>
    <t>CL000800EQ00001</t>
  </si>
  <si>
    <t>CL000800</t>
  </si>
  <si>
    <t>BR002170EQ00002</t>
  </si>
  <si>
    <t>BR002140EQ00001</t>
  </si>
  <si>
    <t>BR002140</t>
  </si>
  <si>
    <t>CL001170FI00001</t>
  </si>
  <si>
    <t>CL001170</t>
  </si>
  <si>
    <t>BR002220EQ00001</t>
  </si>
  <si>
    <t>BR002220</t>
  </si>
  <si>
    <t>BR000780EQ00002</t>
  </si>
  <si>
    <t>PE000370EQ00001</t>
  </si>
  <si>
    <t>PE000370</t>
  </si>
  <si>
    <t>CO000610EQ00001</t>
  </si>
  <si>
    <t>CO000610</t>
  </si>
  <si>
    <t>MX000050FI00003</t>
  </si>
  <si>
    <t>MX000050FI00004</t>
  </si>
  <si>
    <t>MX000050FI00005</t>
  </si>
  <si>
    <t>MX001220EQ00001</t>
  </si>
  <si>
    <t>MX001220</t>
  </si>
  <si>
    <t>CL001210EQ00001</t>
  </si>
  <si>
    <t>CL001210</t>
  </si>
  <si>
    <t>MX001950EQ00001</t>
  </si>
  <si>
    <t>MX001950</t>
  </si>
  <si>
    <t>MX001950EQ00002</t>
  </si>
  <si>
    <t>CL001200EQ00001</t>
  </si>
  <si>
    <t>CL001200</t>
  </si>
  <si>
    <t>BR002150EQ00001</t>
  </si>
  <si>
    <t>BR002150</t>
  </si>
  <si>
    <t>BR002120EQ00001</t>
  </si>
  <si>
    <t>BR002120</t>
  </si>
  <si>
    <t>CL001250EQ00001</t>
  </si>
  <si>
    <t>CL001250</t>
  </si>
  <si>
    <t>CL001250EQ00003</t>
  </si>
  <si>
    <t>CL001250EQ00002</t>
  </si>
  <si>
    <t>PE000810FI00001</t>
  </si>
  <si>
    <t>PE000810</t>
  </si>
  <si>
    <t>BR002160EQ00001</t>
  </si>
  <si>
    <t>BR002160</t>
  </si>
  <si>
    <t>CL001260EQ00001</t>
  </si>
  <si>
    <t>CL001260</t>
  </si>
  <si>
    <t>BR002110EQ00001</t>
  </si>
  <si>
    <t>BR002110</t>
  </si>
  <si>
    <t>CL001220EQ00001</t>
  </si>
  <si>
    <t>CL001220FI00002</t>
  </si>
  <si>
    <t>CL001300EQ00001</t>
  </si>
  <si>
    <t>CL001300</t>
  </si>
  <si>
    <t>CL001310EQ00001</t>
  </si>
  <si>
    <t>CL001310</t>
  </si>
  <si>
    <t>CL001320EQ00001</t>
  </si>
  <si>
    <t>CL001320</t>
  </si>
  <si>
    <t>CL001330EQ00001</t>
  </si>
  <si>
    <t>CL001330</t>
  </si>
  <si>
    <t>MX001740EQ00001</t>
  </si>
  <si>
    <t>MX001740</t>
  </si>
  <si>
    <t>MX001230EQ00001</t>
  </si>
  <si>
    <t>MX001230</t>
  </si>
  <si>
    <t>CL001290FI00001</t>
  </si>
  <si>
    <t>CL001290</t>
  </si>
  <si>
    <t>CL001290FI00002</t>
  </si>
  <si>
    <t>CL001290FI00003</t>
  </si>
  <si>
    <t>CL001290EQ00001</t>
  </si>
  <si>
    <t>CL001290EQ00002</t>
  </si>
  <si>
    <t>CL001290EQ00003</t>
  </si>
  <si>
    <t>BR002180EQ00001</t>
  </si>
  <si>
    <t>BR002180</t>
  </si>
  <si>
    <t>CL001390EQ00001</t>
  </si>
  <si>
    <t>CL001390</t>
  </si>
  <si>
    <t>BR002090EQ00001</t>
  </si>
  <si>
    <t>BR002090</t>
  </si>
  <si>
    <t>BR002090EQ00002</t>
  </si>
  <si>
    <t>AR002680FI00001</t>
  </si>
  <si>
    <t>AR002680</t>
  </si>
  <si>
    <t>AR002680FI00002</t>
  </si>
  <si>
    <t>MX001900EQ00001</t>
  </si>
  <si>
    <t>MX001900</t>
  </si>
  <si>
    <t>CO000490FI00003</t>
  </si>
  <si>
    <t>CO000490FI00004</t>
  </si>
  <si>
    <t>CO000490FI00005</t>
  </si>
  <si>
    <t>BR002200EQ00001</t>
  </si>
  <si>
    <t>BR002200</t>
  </si>
  <si>
    <t>AR001480EQ00001</t>
  </si>
  <si>
    <t>AR001480EQ00002</t>
  </si>
  <si>
    <t>BR002210FI00001</t>
  </si>
  <si>
    <t>BR002210</t>
  </si>
  <si>
    <t>BR002210FI00002</t>
  </si>
  <si>
    <t>BR002210FI00003</t>
  </si>
  <si>
    <t>BR002210FI00004</t>
  </si>
  <si>
    <t>BR002210FI00005</t>
  </si>
  <si>
    <t>BR002210FI00006</t>
  </si>
  <si>
    <t>BR002210EQ00002</t>
  </si>
  <si>
    <t>BR002210EQ00001</t>
  </si>
  <si>
    <t>CO000630EQ00001</t>
  </si>
  <si>
    <t>CO000630</t>
  </si>
  <si>
    <t>BR002350EQ00001</t>
  </si>
  <si>
    <t>BR002350</t>
  </si>
  <si>
    <t>CL000960FI00001</t>
  </si>
  <si>
    <t>CL000960FI00002</t>
  </si>
  <si>
    <t>CL000650EQ00001</t>
  </si>
  <si>
    <t>CL000650</t>
  </si>
  <si>
    <t>CO000520FI00008</t>
  </si>
  <si>
    <t>CO000520FI00009</t>
  </si>
  <si>
    <t>BR002240EQ00001</t>
  </si>
  <si>
    <t>BR002240</t>
  </si>
  <si>
    <t>CL001340EQ00001</t>
  </si>
  <si>
    <t>CL001340</t>
  </si>
  <si>
    <t>BR002230EQ00001</t>
  </si>
  <si>
    <t>BR002230</t>
  </si>
  <si>
    <t>AR000540EQ00001</t>
  </si>
  <si>
    <t>AR000540FI00001</t>
  </si>
  <si>
    <t>AR002760FI00001</t>
  </si>
  <si>
    <t>AR002760</t>
  </si>
  <si>
    <t>PE000870EQ00001</t>
  </si>
  <si>
    <t>PE000870</t>
  </si>
  <si>
    <t>CO000250FI00001</t>
  </si>
  <si>
    <t>CO000250</t>
  </si>
  <si>
    <t>CO000250FI00002</t>
  </si>
  <si>
    <t>MX001240FI00001</t>
  </si>
  <si>
    <t>MX001240</t>
  </si>
  <si>
    <t>MX001240FI00002</t>
  </si>
  <si>
    <t>MX001240FI00003</t>
  </si>
  <si>
    <t>MX001240FI00004</t>
  </si>
  <si>
    <t>MX001240FI00005</t>
  </si>
  <si>
    <t>MX001240FI00006</t>
  </si>
  <si>
    <t>MX001240FI00007</t>
  </si>
  <si>
    <t>MX001240FI00008</t>
  </si>
  <si>
    <t>MX001240FI00009</t>
  </si>
  <si>
    <t>BR002270EQ00001</t>
  </si>
  <si>
    <t>BR002270</t>
  </si>
  <si>
    <t>MX001960EQ00001</t>
  </si>
  <si>
    <t>MX001960</t>
  </si>
  <si>
    <t>BR000810EQ00001</t>
  </si>
  <si>
    <t>BR000810</t>
  </si>
  <si>
    <t>AR000540EQ00002</t>
  </si>
  <si>
    <t>BR002280EQ00001</t>
  </si>
  <si>
    <t>BR002280</t>
  </si>
  <si>
    <t>CO000650FI00001</t>
  </si>
  <si>
    <t>CO000650</t>
  </si>
  <si>
    <t>CO000560EQ00001</t>
  </si>
  <si>
    <t>CO000560</t>
  </si>
  <si>
    <t>MX001790EQ00001</t>
  </si>
  <si>
    <t>MX001790</t>
  </si>
  <si>
    <t>MX001790FI00001</t>
  </si>
  <si>
    <t>BR002290EQ00001</t>
  </si>
  <si>
    <t>BR002290</t>
  </si>
  <si>
    <t>CO000640FI00001</t>
  </si>
  <si>
    <t>CO000640</t>
  </si>
  <si>
    <t>CO000640EQ00001</t>
  </si>
  <si>
    <t>BR002250EQ00001</t>
  </si>
  <si>
    <t>BR002250</t>
  </si>
  <si>
    <t>AR002860EQ00001</t>
  </si>
  <si>
    <t>AR002860</t>
  </si>
  <si>
    <t>PE000880FI00001</t>
  </si>
  <si>
    <t>PE000880</t>
  </si>
  <si>
    <t>AR002850EQ00001</t>
  </si>
  <si>
    <t>AR002850EQ00002</t>
  </si>
  <si>
    <t>GT000080EQ00001</t>
  </si>
  <si>
    <t>GT000080</t>
  </si>
  <si>
    <t>BR000020EQ00002</t>
  </si>
  <si>
    <t>CO000520FI00001</t>
  </si>
  <si>
    <t>CO000520FI00002</t>
  </si>
  <si>
    <t>CO000520FI00003</t>
  </si>
  <si>
    <t>CO000520FI00004</t>
  </si>
  <si>
    <t>CO000520FI00005</t>
  </si>
  <si>
    <t>CO000520FI00006</t>
  </si>
  <si>
    <t>BR002310EQ00001</t>
  </si>
  <si>
    <t>BR002310</t>
  </si>
  <si>
    <t>MX001240EQ00001</t>
  </si>
  <si>
    <t>MX000050FI00006</t>
  </si>
  <si>
    <t>MX000050FI00007</t>
  </si>
  <si>
    <t>MX000050FI00008</t>
  </si>
  <si>
    <t>BR002320FI00001</t>
  </si>
  <si>
    <t>BR002320</t>
  </si>
  <si>
    <t>BR002320FI00002</t>
  </si>
  <si>
    <t>BR002330EQ00001</t>
  </si>
  <si>
    <t>BR002330</t>
  </si>
  <si>
    <t>BR002340EQ00001</t>
  </si>
  <si>
    <t>BR002340</t>
  </si>
  <si>
    <t>AR002850FI00002</t>
  </si>
  <si>
    <t>CO000660FI00001</t>
  </si>
  <si>
    <t>CO000660</t>
  </si>
  <si>
    <t>CO000660FI00002</t>
  </si>
  <si>
    <t>AR002840EQ00001</t>
  </si>
  <si>
    <t>PE000250FI00001</t>
  </si>
  <si>
    <t>PE000250</t>
  </si>
  <si>
    <t>MX001250EQ00001</t>
  </si>
  <si>
    <t>MX001250</t>
  </si>
  <si>
    <t>CL000930EQ00001</t>
  </si>
  <si>
    <t>CL000930</t>
  </si>
  <si>
    <t>CL000660EQ00001</t>
  </si>
  <si>
    <t>CL000660</t>
  </si>
  <si>
    <t>BR002360EQ00001</t>
  </si>
  <si>
    <t>BR002360</t>
  </si>
  <si>
    <t>TT000010FI00001</t>
  </si>
  <si>
    <t>TT000010</t>
  </si>
  <si>
    <t>BR000700EQ00001</t>
  </si>
  <si>
    <t>BR000700</t>
  </si>
  <si>
    <t>MX001960EQ00002</t>
  </si>
  <si>
    <t>CL001360FI00001</t>
  </si>
  <si>
    <t>CL001360</t>
  </si>
  <si>
    <t>CL001360FI00002</t>
  </si>
  <si>
    <t>CL001360FI00003</t>
  </si>
  <si>
    <t>BR002310EQ00002</t>
  </si>
  <si>
    <t>BR002370FI00001</t>
  </si>
  <si>
    <t>BR002370</t>
  </si>
  <si>
    <t>BR002370EQ00001</t>
  </si>
  <si>
    <t>PE000890EQ00001</t>
  </si>
  <si>
    <t>PE000890</t>
  </si>
  <si>
    <t>MX001240EQ00002</t>
  </si>
  <si>
    <t>MX001970EQ00001</t>
  </si>
  <si>
    <t>MX001970</t>
  </si>
  <si>
    <t>AR002600EQ00001</t>
  </si>
  <si>
    <t>AR002600</t>
  </si>
  <si>
    <t>MX001990FI00001</t>
  </si>
  <si>
    <t>BR002390EQ00001</t>
  </si>
  <si>
    <t>BR002390</t>
  </si>
  <si>
    <t>BR002380EQ00001</t>
  </si>
  <si>
    <t>BR002380</t>
  </si>
  <si>
    <t>BR002380EQ00002</t>
  </si>
  <si>
    <t>BR002380FI00001</t>
  </si>
  <si>
    <t>BR002380FI00002</t>
  </si>
  <si>
    <t>PE000900FI00001</t>
  </si>
  <si>
    <t>PE000900</t>
  </si>
  <si>
    <t>PE000900EQ00001</t>
  </si>
  <si>
    <t>SV000040FI00001</t>
  </si>
  <si>
    <t>SV000040</t>
  </si>
  <si>
    <t>MX002020FI00001</t>
  </si>
  <si>
    <t>MX002020</t>
  </si>
  <si>
    <t>MX002020FI00002</t>
  </si>
  <si>
    <t>MX002020FI00003</t>
  </si>
  <si>
    <t>MX002020FI00004</t>
  </si>
  <si>
    <t>MX002020EQ00001</t>
  </si>
  <si>
    <t>BR002400FI00001</t>
  </si>
  <si>
    <t>BR002400</t>
  </si>
  <si>
    <t>BR002410EQ00001</t>
  </si>
  <si>
    <t>BR002410</t>
  </si>
  <si>
    <t>MX002040EQ00001</t>
  </si>
  <si>
    <t>MX002040</t>
  </si>
  <si>
    <t>MX002040FI00001</t>
  </si>
  <si>
    <t>MX002040FI00002</t>
  </si>
  <si>
    <t>UR000030FI00001</t>
  </si>
  <si>
    <t>UR000030</t>
  </si>
  <si>
    <t>BR002420FI00001</t>
  </si>
  <si>
    <t>BR002420</t>
  </si>
  <si>
    <t>BR002430EQ00001</t>
  </si>
  <si>
    <t>BR002430</t>
  </si>
  <si>
    <t>BR002430EQ00002</t>
  </si>
  <si>
    <t>BR002440FI00001</t>
  </si>
  <si>
    <t>BR002440</t>
  </si>
  <si>
    <t>BR002450EQ00002</t>
  </si>
  <si>
    <t>BR002450EQ00003</t>
  </si>
  <si>
    <t>BR002450EQ00001</t>
  </si>
  <si>
    <t>BR002450FI00002</t>
  </si>
  <si>
    <t>BR002450FI00003</t>
  </si>
  <si>
    <t>BR002450FI00004</t>
  </si>
  <si>
    <t>BR002450FI00005</t>
  </si>
  <si>
    <t>BR002450FI00006</t>
  </si>
  <si>
    <t>BR002450FI00007</t>
  </si>
  <si>
    <t>BR002450FI00008</t>
  </si>
  <si>
    <t>BR002450FI00009</t>
  </si>
  <si>
    <t>AR001460EQ00001</t>
  </si>
  <si>
    <t>AR001460</t>
  </si>
  <si>
    <t>CO000670EQ00001</t>
  </si>
  <si>
    <t>CO000670</t>
  </si>
  <si>
    <t>CO000680EQ00001</t>
  </si>
  <si>
    <t>CO000680</t>
  </si>
  <si>
    <t>CL000380EQ00001</t>
  </si>
  <si>
    <t>CL000380</t>
  </si>
  <si>
    <t>MX001260EQ00001</t>
  </si>
  <si>
    <t>MX001260</t>
  </si>
  <si>
    <t>CL001100EQ00001</t>
  </si>
  <si>
    <t>CL001100</t>
  </si>
  <si>
    <t>MX000480EQ00001</t>
  </si>
  <si>
    <t>MX000480</t>
  </si>
  <si>
    <t>AR002910FI00009</t>
  </si>
  <si>
    <t>AR002910FI00010</t>
  </si>
  <si>
    <t>CO000070EQ00001</t>
  </si>
  <si>
    <t>CO000070</t>
  </si>
  <si>
    <t>CO000070EQ00002</t>
  </si>
  <si>
    <t>MX002060EQ00001</t>
  </si>
  <si>
    <t>MX002060</t>
  </si>
  <si>
    <t>BR002260EQ00001</t>
  </si>
  <si>
    <t>BR002260</t>
  </si>
  <si>
    <t>BR002490EQ00001</t>
  </si>
  <si>
    <t>BR002490</t>
  </si>
  <si>
    <t>BR002260EQ00002</t>
  </si>
  <si>
    <t>BR002460EQ00001</t>
  </si>
  <si>
    <t>BR002460</t>
  </si>
  <si>
    <t>MX000450EQ00001</t>
  </si>
  <si>
    <t>MX000450</t>
  </si>
  <si>
    <t>MX000450EQ00002</t>
  </si>
  <si>
    <t>PE000920EQ00001</t>
  </si>
  <si>
    <t>PE000920</t>
  </si>
  <si>
    <t>PE000920EQ00002</t>
  </si>
  <si>
    <t>PE000920FI00001</t>
  </si>
  <si>
    <t>CL000350EQ00001</t>
  </si>
  <si>
    <t>CL000350</t>
  </si>
  <si>
    <t>BR002480FI00001</t>
  </si>
  <si>
    <t>BR002480</t>
  </si>
  <si>
    <t>BR002480FI00002</t>
  </si>
  <si>
    <t>BR002500FI00001</t>
  </si>
  <si>
    <t>BR002500</t>
  </si>
  <si>
    <t>BR002500FI00002</t>
  </si>
  <si>
    <t>BR002500FI00003</t>
  </si>
  <si>
    <t>BR002500FI00004</t>
  </si>
  <si>
    <t>BR002500FI00005</t>
  </si>
  <si>
    <t>BR002510FI00001</t>
  </si>
  <si>
    <t>BR002510</t>
  </si>
  <si>
    <t>CL001380EQ00001</t>
  </si>
  <si>
    <t>CL001380</t>
  </si>
  <si>
    <t>CL001410FI00001</t>
  </si>
  <si>
    <t>CL001410</t>
  </si>
  <si>
    <t>BR002520EQ00001</t>
  </si>
  <si>
    <t>BR002520</t>
  </si>
  <si>
    <t>BR002470EQ00002</t>
  </si>
  <si>
    <t>BR002470</t>
  </si>
  <si>
    <t>BR002470EQ00001</t>
  </si>
  <si>
    <t>MX002080EQ00001</t>
  </si>
  <si>
    <t>MX002080</t>
  </si>
  <si>
    <t>CL001420EQ00001</t>
  </si>
  <si>
    <t>CL001420</t>
  </si>
  <si>
    <t>BR002530EQ00001</t>
  </si>
  <si>
    <t>BR002530</t>
  </si>
  <si>
    <t>BR002540EQ00001</t>
  </si>
  <si>
    <t>BR002540</t>
  </si>
  <si>
    <t>BR001020EQ00002</t>
  </si>
  <si>
    <t>AR002920EQ00001</t>
  </si>
  <si>
    <t>AR002920EQ00002</t>
  </si>
  <si>
    <t>AR002920FI00012</t>
  </si>
  <si>
    <t>AR002920FI00013</t>
  </si>
  <si>
    <t>AR002920FI00014</t>
  </si>
  <si>
    <t>AR002920FI00015</t>
  </si>
  <si>
    <t>AR002920FI00016</t>
  </si>
  <si>
    <t>AR002920FI00017</t>
  </si>
  <si>
    <t>AR002920FI00018</t>
  </si>
  <si>
    <t>AR002930FI00001</t>
  </si>
  <si>
    <t>CL001430EQ00001</t>
  </si>
  <si>
    <t>CL001430</t>
  </si>
  <si>
    <t>MX000030FI00001</t>
  </si>
  <si>
    <t>MX000030</t>
  </si>
  <si>
    <t>MX000030FI00002</t>
  </si>
  <si>
    <t>MX000080FI00001</t>
  </si>
  <si>
    <t>MX000080FI00002</t>
  </si>
  <si>
    <t>MX000080FI00003</t>
  </si>
  <si>
    <t>MX000090FI00011</t>
  </si>
  <si>
    <t>MX000110FI00001</t>
  </si>
  <si>
    <t>MX000110</t>
  </si>
  <si>
    <t>MX000130FI00001</t>
  </si>
  <si>
    <t>MX000130</t>
  </si>
  <si>
    <t>MX000130FI00002</t>
  </si>
  <si>
    <t>MX000130FI00003</t>
  </si>
  <si>
    <t>MX000150FI00001</t>
  </si>
  <si>
    <t>MX000150</t>
  </si>
  <si>
    <t>MX000150FI00002</t>
  </si>
  <si>
    <t>MX000240FI00016</t>
  </si>
  <si>
    <t>MX000240FI00017</t>
  </si>
  <si>
    <t>MX000250FI00001</t>
  </si>
  <si>
    <t>MX000250FI00002</t>
  </si>
  <si>
    <t>MX000250FI00003</t>
  </si>
  <si>
    <t>MX000250FI00004</t>
  </si>
  <si>
    <t>MX000250FI00005</t>
  </si>
  <si>
    <t>MX000250FI00006</t>
  </si>
  <si>
    <t>MX000250FI00007</t>
  </si>
  <si>
    <t>MX000250FI00008</t>
  </si>
  <si>
    <t>MX000250FI00009</t>
  </si>
  <si>
    <t>MX000250FI00010</t>
  </si>
  <si>
    <t>MX000250FI00011</t>
  </si>
  <si>
    <t>MX000250FI00012</t>
  </si>
  <si>
    <t>MX000250FI00013</t>
  </si>
  <si>
    <t>MX000250FI00014</t>
  </si>
  <si>
    <t>MX000250FI00015</t>
  </si>
  <si>
    <t>MX000250FI00016</t>
  </si>
  <si>
    <t>MX000290FI00007</t>
  </si>
  <si>
    <t>MX000290FI00008</t>
  </si>
  <si>
    <t>MX000290FI00009</t>
  </si>
  <si>
    <t>MX000290FI00010</t>
  </si>
  <si>
    <t>MX000290FI00011</t>
  </si>
  <si>
    <t>MX000290FI00012</t>
  </si>
  <si>
    <t>MX000290FI00013</t>
  </si>
  <si>
    <t>MX000290FI00014</t>
  </si>
  <si>
    <t>MX000290FI00015</t>
  </si>
  <si>
    <t>MX000290FI00016</t>
  </si>
  <si>
    <t>MX000290FI00017</t>
  </si>
  <si>
    <t>MX000290FI00018</t>
  </si>
  <si>
    <t>MX000290FI00019</t>
  </si>
  <si>
    <t>MX000290FI00020</t>
  </si>
  <si>
    <t>MX000290FI00021</t>
  </si>
  <si>
    <t>MX000290FI00022</t>
  </si>
  <si>
    <t>MX000290FI00023</t>
  </si>
  <si>
    <t>MX000290FI00024</t>
  </si>
  <si>
    <t>MX000290FI00025</t>
  </si>
  <si>
    <t>MX000290FI00026</t>
  </si>
  <si>
    <t>MX000290FI00027</t>
  </si>
  <si>
    <t>MX000290FI00028</t>
  </si>
  <si>
    <t>MX000290FI00029</t>
  </si>
  <si>
    <t>MX000290FI00030</t>
  </si>
  <si>
    <t>MX000290FI00031</t>
  </si>
  <si>
    <t>MX000290FI00032</t>
  </si>
  <si>
    <t>MX000290FI00033</t>
  </si>
  <si>
    <t>MX000290FI00034</t>
  </si>
  <si>
    <t>MX000320FI00001</t>
  </si>
  <si>
    <t>MX000320FI00002</t>
  </si>
  <si>
    <t>MX000320FI00003</t>
  </si>
  <si>
    <t>MX000320FI00004</t>
  </si>
  <si>
    <t>MX000320FI00005</t>
  </si>
  <si>
    <t>MX000320FI00006</t>
  </si>
  <si>
    <t>MX000320FI00007</t>
  </si>
  <si>
    <t>MX000410FI00001</t>
  </si>
  <si>
    <t>MX000410</t>
  </si>
  <si>
    <t>MX000490FI00001</t>
  </si>
  <si>
    <t>MX000490</t>
  </si>
  <si>
    <t>MX000520FI00001</t>
  </si>
  <si>
    <t>MX000520</t>
  </si>
  <si>
    <t>MX000560FI00001</t>
  </si>
  <si>
    <t>MX000560</t>
  </si>
  <si>
    <t>MX000560FI00002</t>
  </si>
  <si>
    <t>MX000600FI00001</t>
  </si>
  <si>
    <t>MX000600</t>
  </si>
  <si>
    <t>MX000610FI00001</t>
  </si>
  <si>
    <t>MX000610</t>
  </si>
  <si>
    <t>MX000660FI00001</t>
  </si>
  <si>
    <t>MX000660</t>
  </si>
  <si>
    <t>MX000660FI00002</t>
  </si>
  <si>
    <t>MX000710FI00002</t>
  </si>
  <si>
    <t>MX000760FI00003</t>
  </si>
  <si>
    <t>MX000760FI00004</t>
  </si>
  <si>
    <t>MX000840FI00001</t>
  </si>
  <si>
    <t>MX000840</t>
  </si>
  <si>
    <t>MX000850FI00002</t>
  </si>
  <si>
    <t>MX000850FI00003</t>
  </si>
  <si>
    <t>MX000850FI00004</t>
  </si>
  <si>
    <t>MX000900FI00001</t>
  </si>
  <si>
    <t>MX000900FI00002</t>
  </si>
  <si>
    <t>MX000900FI00003</t>
  </si>
  <si>
    <t>MX000900FI00005</t>
  </si>
  <si>
    <t>MX000900FI00006</t>
  </si>
  <si>
    <t>MX000920FI00001</t>
  </si>
  <si>
    <t>MX000940FI00001</t>
  </si>
  <si>
    <t>MX000940</t>
  </si>
  <si>
    <t>MX000940FI00002</t>
  </si>
  <si>
    <t>MX000940FI00003</t>
  </si>
  <si>
    <t>MX000940FI00004</t>
  </si>
  <si>
    <t>MX000940FI00005</t>
  </si>
  <si>
    <t>MX001040FI00001</t>
  </si>
  <si>
    <t>MX001040</t>
  </si>
  <si>
    <t>MX001040FI00002</t>
  </si>
  <si>
    <t>MX001070FI00001</t>
  </si>
  <si>
    <t>MX001070FI00002</t>
  </si>
  <si>
    <t>MX001080FI00002</t>
  </si>
  <si>
    <t>MX001080FI00003</t>
  </si>
  <si>
    <t>MX001120FI00003</t>
  </si>
  <si>
    <t>MX001140FI00001</t>
  </si>
  <si>
    <t>MX001140</t>
  </si>
  <si>
    <t>MX001140FI00002</t>
  </si>
  <si>
    <t>MX001140FI00003</t>
  </si>
  <si>
    <t>MX001140FI00004</t>
  </si>
  <si>
    <t>MX001140FI00005</t>
  </si>
  <si>
    <t>MX001140FI00006</t>
  </si>
  <si>
    <t>MX001140FI00007</t>
  </si>
  <si>
    <t>MX001140FI00008</t>
  </si>
  <si>
    <t>MX001140FI00009</t>
  </si>
  <si>
    <t>MX001140FI00010</t>
  </si>
  <si>
    <t>MX001140FI00011</t>
  </si>
  <si>
    <t>MX001190FI00001</t>
  </si>
  <si>
    <t>MX001190</t>
  </si>
  <si>
    <t>MX001190FI00002</t>
  </si>
  <si>
    <t>MX001190FI00003</t>
  </si>
  <si>
    <t>MX001260FI00001</t>
  </si>
  <si>
    <t>MX001350FI00003</t>
  </si>
  <si>
    <t>MX001370FI00001</t>
  </si>
  <si>
    <t>MX001370</t>
  </si>
  <si>
    <t>MX001370FI00002</t>
  </si>
  <si>
    <t>MX001380FI00001</t>
  </si>
  <si>
    <t>MX001380</t>
  </si>
  <si>
    <t>MX001390FI00001</t>
  </si>
  <si>
    <t>MX001390</t>
  </si>
  <si>
    <t>MX001390FI00002</t>
  </si>
  <si>
    <t>MX001390FI00003</t>
  </si>
  <si>
    <t>MX001410FI00002</t>
  </si>
  <si>
    <t>MX001460FI00021</t>
  </si>
  <si>
    <t>MX001460FI00022</t>
  </si>
  <si>
    <t>MX001460FI00023</t>
  </si>
  <si>
    <t>MX001460FI00024</t>
  </si>
  <si>
    <t>MX001460FI00025</t>
  </si>
  <si>
    <t>MX001460FI00026</t>
  </si>
  <si>
    <t>MX001460FI00027</t>
  </si>
  <si>
    <t>MX001460FI00028</t>
  </si>
  <si>
    <t>MX001460FI00029</t>
  </si>
  <si>
    <t>MX001460FI00030</t>
  </si>
  <si>
    <t>MX001460FI00031</t>
  </si>
  <si>
    <t>MX001460FI00032</t>
  </si>
  <si>
    <t>MX001460FI00033</t>
  </si>
  <si>
    <t>MX001460FI00034</t>
  </si>
  <si>
    <t>MX001460FI00035</t>
  </si>
  <si>
    <t>MX001460FI00036</t>
  </si>
  <si>
    <t>MX001460FI00037</t>
  </si>
  <si>
    <t>MX001460FI00038</t>
  </si>
  <si>
    <t>MX001490FI00001</t>
  </si>
  <si>
    <t>MX001490</t>
  </si>
  <si>
    <t>MX001500FI00001</t>
  </si>
  <si>
    <t>MX001500</t>
  </si>
  <si>
    <t>MX001500FI00002</t>
  </si>
  <si>
    <t>MX001500FI00003</t>
  </si>
  <si>
    <t>MX001500FI00004</t>
  </si>
  <si>
    <t>MX001500FI00005</t>
  </si>
  <si>
    <t>MX001500FI00006</t>
  </si>
  <si>
    <t>MX001550FI00001</t>
  </si>
  <si>
    <t>MX001550</t>
  </si>
  <si>
    <t>MX001570FI00001</t>
  </si>
  <si>
    <t>MX001570</t>
  </si>
  <si>
    <t>MX001570FI00002</t>
  </si>
  <si>
    <t>MX001570FI00003</t>
  </si>
  <si>
    <t>MX001600FI00002</t>
  </si>
  <si>
    <t>MX001630FI00001</t>
  </si>
  <si>
    <t>MX001630</t>
  </si>
  <si>
    <t>MX001630FI00002</t>
  </si>
  <si>
    <t>MX001630FI00003</t>
  </si>
  <si>
    <t>MX001630FI00004</t>
  </si>
  <si>
    <t>MX001630FI00005</t>
  </si>
  <si>
    <t>MX001630FI00006</t>
  </si>
  <si>
    <t>MX001630FI00007</t>
  </si>
  <si>
    <t>MX001630FI00008</t>
  </si>
  <si>
    <t>MX001630FI00009</t>
  </si>
  <si>
    <t>MX001630FI00010</t>
  </si>
  <si>
    <t>MX001630FI00011</t>
  </si>
  <si>
    <t>MX001680FI00001</t>
  </si>
  <si>
    <t>MX001680</t>
  </si>
  <si>
    <t>MX001780FI00024</t>
  </si>
  <si>
    <t>MX001780FI00025</t>
  </si>
  <si>
    <t>MX001780FI00026</t>
  </si>
  <si>
    <t>MX001780FI00027</t>
  </si>
  <si>
    <t>MX001780FI00028</t>
  </si>
  <si>
    <t>MX001780FI00029</t>
  </si>
  <si>
    <t>MX001800FI00001</t>
  </si>
  <si>
    <t>MX001800</t>
  </si>
  <si>
    <t>MX001810FI00001</t>
  </si>
  <si>
    <t>MX001810</t>
  </si>
  <si>
    <t>MX001810FI00002</t>
  </si>
  <si>
    <t>MX001810FI00003</t>
  </si>
  <si>
    <t>MX001810FI00004</t>
  </si>
  <si>
    <t>MX001810FI00005</t>
  </si>
  <si>
    <t>MX001810FI00006</t>
  </si>
  <si>
    <t>MX001910FI00001</t>
  </si>
  <si>
    <t>MX001910</t>
  </si>
  <si>
    <t>MX001910FI00002</t>
  </si>
  <si>
    <t>MX001910FI00003</t>
  </si>
  <si>
    <t>MX001910FI00004</t>
  </si>
  <si>
    <t>MX001910FI00005</t>
  </si>
  <si>
    <t>MX001930FI00001</t>
  </si>
  <si>
    <t>MX001930</t>
  </si>
  <si>
    <t>MX001980FI00001</t>
  </si>
  <si>
    <t>MX001980</t>
  </si>
  <si>
    <t>MX001980FI00002</t>
  </si>
  <si>
    <t>MX002000FI00004</t>
  </si>
  <si>
    <t>MX002000FI00005</t>
  </si>
  <si>
    <t>MX002020FI00005</t>
  </si>
  <si>
    <t>MX002020FI00006</t>
  </si>
  <si>
    <t>MX002020FI00007</t>
  </si>
  <si>
    <t>MX002020FI00008</t>
  </si>
  <si>
    <t>MX002020FI00009</t>
  </si>
  <si>
    <t>MX002020FI00010</t>
  </si>
  <si>
    <t>MX002020FI00011</t>
  </si>
  <si>
    <t>MX002050FI00001</t>
  </si>
  <si>
    <t>MX002050</t>
  </si>
  <si>
    <t>MX002070FI00001</t>
  </si>
  <si>
    <t>MX002070</t>
  </si>
  <si>
    <t>MX002070FI00002</t>
  </si>
  <si>
    <t>MX002070FI00003</t>
  </si>
  <si>
    <t>MX002070FI00004</t>
  </si>
  <si>
    <t>MX002090FI00002</t>
  </si>
  <si>
    <t>Issuer_Id</t>
  </si>
  <si>
    <t>Issuer_Name</t>
  </si>
  <si>
    <t>Issuer_Country</t>
  </si>
  <si>
    <t>Issuer_Funct_Curncy</t>
  </si>
  <si>
    <t>Issuer_GICS_Sector</t>
  </si>
  <si>
    <t>Issuer_BICS_Sector</t>
  </si>
  <si>
    <t>Issuer_Ticker</t>
  </si>
  <si>
    <t>Issuer_Compass_Alias</t>
  </si>
  <si>
    <t>Actual</t>
  </si>
  <si>
    <t>Adecoagro</t>
  </si>
  <si>
    <t>AA2</t>
  </si>
  <si>
    <t>AES Argentina</t>
  </si>
  <si>
    <t>Agrofina</t>
  </si>
  <si>
    <t>Agrometal</t>
  </si>
  <si>
    <t>Aluar</t>
  </si>
  <si>
    <t>Arcos Dorados</t>
  </si>
  <si>
    <t>Autosol Argentina</t>
  </si>
  <si>
    <t>AXION</t>
  </si>
  <si>
    <t>Itau Argentina</t>
  </si>
  <si>
    <t>Banco Macro</t>
  </si>
  <si>
    <t>Santander RIO</t>
  </si>
  <si>
    <t>BBVA Frances</t>
  </si>
  <si>
    <t>BYM Argentina</t>
  </si>
  <si>
    <t>Cablevision</t>
  </si>
  <si>
    <t>Cartasur</t>
  </si>
  <si>
    <t>Central Puerto</t>
  </si>
  <si>
    <t>Consultatio</t>
  </si>
  <si>
    <t>Corp America Airports</t>
  </si>
  <si>
    <t>Cresud</t>
  </si>
  <si>
    <t>Cuidad de Cordoba</t>
  </si>
  <si>
    <t>Albanesi</t>
  </si>
  <si>
    <t>Genneia</t>
  </si>
  <si>
    <t>Globant</t>
  </si>
  <si>
    <t>Grimoldi</t>
  </si>
  <si>
    <t>Grupo Clarin</t>
  </si>
  <si>
    <t>Galicia</t>
  </si>
  <si>
    <t>Supervielle</t>
  </si>
  <si>
    <t>Ledesma</t>
  </si>
  <si>
    <t>Loma Negra</t>
  </si>
  <si>
    <t>MercadoLibre</t>
  </si>
  <si>
    <t>MetroGas</t>
  </si>
  <si>
    <t>Mirgor</t>
  </si>
  <si>
    <t>MSU</t>
  </si>
  <si>
    <t>Ovoprot</t>
  </si>
  <si>
    <t>Pampa</t>
  </si>
  <si>
    <t>Quickfood</t>
  </si>
  <si>
    <t>Siderar</t>
  </si>
  <si>
    <t>Transener</t>
  </si>
  <si>
    <t>Vicentin</t>
  </si>
  <si>
    <t>YPF luz</t>
  </si>
  <si>
    <t>Aegea</t>
  </si>
  <si>
    <t>Aes</t>
  </si>
  <si>
    <t>Alpargatas</t>
  </si>
  <si>
    <t>Alupar</t>
  </si>
  <si>
    <t>Ambev</t>
  </si>
  <si>
    <t>Andrade Gutierrez</t>
  </si>
  <si>
    <t>Anhanguera Educacional</t>
  </si>
  <si>
    <t>Arezzo</t>
  </si>
  <si>
    <t>Atento</t>
  </si>
  <si>
    <t>Azul</t>
  </si>
  <si>
    <t>B2W</t>
  </si>
  <si>
    <t>B3</t>
  </si>
  <si>
    <t>Banco ABC</t>
  </si>
  <si>
    <t>Bradesco</t>
  </si>
  <si>
    <t>BTG</t>
  </si>
  <si>
    <t>Banco do Brasil</t>
  </si>
  <si>
    <t>Banco Inter</t>
  </si>
  <si>
    <t>Banco Safra</t>
  </si>
  <si>
    <t>Santander Brasil</t>
  </si>
  <si>
    <t>BB Seguridade</t>
  </si>
  <si>
    <t>Biotoscana</t>
  </si>
  <si>
    <t>BX brasil</t>
  </si>
  <si>
    <t>Bovespa</t>
  </si>
  <si>
    <t>BR Malls</t>
  </si>
  <si>
    <t>BR Properties</t>
  </si>
  <si>
    <t>Bradespar</t>
  </si>
  <si>
    <t>Brasil Brokers</t>
  </si>
  <si>
    <t>Brasil Pharma</t>
  </si>
  <si>
    <t>BrasilAgro</t>
  </si>
  <si>
    <t>Braskem</t>
  </si>
  <si>
    <t>BRF</t>
  </si>
  <si>
    <t>Brookfield</t>
  </si>
  <si>
    <t>Camil</t>
  </si>
  <si>
    <t>CCR</t>
  </si>
  <si>
    <t>CCX</t>
  </si>
  <si>
    <t>Cemig</t>
  </si>
  <si>
    <t>CETIP</t>
  </si>
  <si>
    <t>Hering</t>
  </si>
  <si>
    <t>CSN</t>
  </si>
  <si>
    <t>Cielo</t>
  </si>
  <si>
    <t>Cosan Logistica</t>
  </si>
  <si>
    <t>Cosan</t>
  </si>
  <si>
    <t>CVC</t>
  </si>
  <si>
    <t>Cyrela</t>
  </si>
  <si>
    <t>Cyrela Commercial Properties</t>
  </si>
  <si>
    <t>Duratex</t>
  </si>
  <si>
    <t>EcoRodovias</t>
  </si>
  <si>
    <t>Eletropaulo</t>
  </si>
  <si>
    <t>Embraer</t>
  </si>
  <si>
    <t>USD</t>
  </si>
  <si>
    <t>Energisa</t>
  </si>
  <si>
    <t>Engie Brasil</t>
  </si>
  <si>
    <t>Equatorial</t>
  </si>
  <si>
    <t>Estacio</t>
  </si>
  <si>
    <t>Eternit</t>
  </si>
  <si>
    <t>Even</t>
  </si>
  <si>
    <t>EZ Tec</t>
  </si>
  <si>
    <t>Heringer</t>
  </si>
  <si>
    <t>Fibria Celulose</t>
  </si>
  <si>
    <t>Fibria Overseas</t>
  </si>
  <si>
    <t>Fleury</t>
  </si>
  <si>
    <t>GAEC</t>
  </si>
  <si>
    <t>Gafisa</t>
  </si>
  <si>
    <t>General Shopping</t>
  </si>
  <si>
    <t>Gerdau</t>
  </si>
  <si>
    <t>Globo</t>
  </si>
  <si>
    <t>Gol</t>
  </si>
  <si>
    <t>Grendene</t>
  </si>
  <si>
    <t>Guararapes</t>
  </si>
  <si>
    <t>Hapvida</t>
  </si>
  <si>
    <t>Helbor</t>
  </si>
  <si>
    <t>Hypermarcas</t>
  </si>
  <si>
    <t>Iguatemi</t>
  </si>
  <si>
    <t>Hermes Pardini</t>
  </si>
  <si>
    <t>Intercement</t>
  </si>
  <si>
    <t>Iochpe</t>
  </si>
  <si>
    <t>Itau</t>
  </si>
  <si>
    <t>Itausa</t>
  </si>
  <si>
    <t>JBS</t>
  </si>
  <si>
    <t>Klabin</t>
  </si>
  <si>
    <t>Kroton</t>
  </si>
  <si>
    <t>Light</t>
  </si>
  <si>
    <t>Linx</t>
  </si>
  <si>
    <t>Localiza</t>
  </si>
  <si>
    <t>Lojas Americanas</t>
  </si>
  <si>
    <t>Lojas Renner</t>
  </si>
  <si>
    <t>Lupatech</t>
  </si>
  <si>
    <t>Luiza</t>
  </si>
  <si>
    <t>Magnesita</t>
  </si>
  <si>
    <t>Mahle</t>
  </si>
  <si>
    <t>Marcopolo</t>
  </si>
  <si>
    <t>Marfrig</t>
  </si>
  <si>
    <t>Marisa</t>
  </si>
  <si>
    <t>Mills</t>
  </si>
  <si>
    <t>Minerva</t>
  </si>
  <si>
    <t>MMX</t>
  </si>
  <si>
    <t>Movida</t>
  </si>
  <si>
    <t>MRV</t>
  </si>
  <si>
    <t>Multiplan</t>
  </si>
  <si>
    <t>Multiplus</t>
  </si>
  <si>
    <t>MV24</t>
  </si>
  <si>
    <t>Natura</t>
  </si>
  <si>
    <t>Netshoes</t>
  </si>
  <si>
    <t>NotreDame</t>
  </si>
  <si>
    <t>Odebrecht</t>
  </si>
  <si>
    <t>Odebrecht Oil &amp; Gas</t>
  </si>
  <si>
    <t>Odontoprev</t>
  </si>
  <si>
    <t>OGX</t>
  </si>
  <si>
    <t>Oi</t>
  </si>
  <si>
    <t>Omega</t>
  </si>
  <si>
    <t>OSX</t>
  </si>
  <si>
    <t>Ouro Fina</t>
  </si>
  <si>
    <t>Pagseguro</t>
  </si>
  <si>
    <t>Paranapanema</t>
  </si>
  <si>
    <t>PDG</t>
  </si>
  <si>
    <t>Petrobras Distribuidora</t>
  </si>
  <si>
    <t>Petrobras</t>
  </si>
  <si>
    <t>Pontis</t>
  </si>
  <si>
    <t>Porto Seguro</t>
  </si>
  <si>
    <t>Portobello</t>
  </si>
  <si>
    <t>Prumo</t>
  </si>
  <si>
    <t>QGEP</t>
  </si>
  <si>
    <t>QGOG</t>
  </si>
  <si>
    <t>Qualicorp</t>
  </si>
  <si>
    <t>Raia</t>
  </si>
  <si>
    <t>Raizen</t>
  </si>
  <si>
    <t>Randon</t>
  </si>
  <si>
    <t>RBS</t>
  </si>
  <si>
    <t>Rede Dor</t>
  </si>
  <si>
    <t>Restoque</t>
  </si>
  <si>
    <t>Rio Oil</t>
  </si>
  <si>
    <t>Rumo</t>
  </si>
  <si>
    <t>Samaraco</t>
  </si>
  <si>
    <t>Ser Educacional</t>
  </si>
  <si>
    <t>SLC</t>
  </si>
  <si>
    <t>Smiles</t>
  </si>
  <si>
    <t>Sul America</t>
  </si>
  <si>
    <t>Suzano</t>
  </si>
  <si>
    <t>T4F</t>
  </si>
  <si>
    <t>Technos</t>
  </si>
  <si>
    <t>Telefonica Brasil</t>
  </si>
  <si>
    <t>Terraform</t>
  </si>
  <si>
    <t>TIM Participacoes</t>
  </si>
  <si>
    <t>TOTVS</t>
  </si>
  <si>
    <t>Tupy</t>
  </si>
  <si>
    <t>Ultrapar</t>
  </si>
  <si>
    <t>Unigel</t>
  </si>
  <si>
    <t>Usiminas</t>
  </si>
  <si>
    <t>Vale</t>
  </si>
  <si>
    <t>Valid</t>
  </si>
  <si>
    <t>Via Varejo</t>
  </si>
  <si>
    <t>Virgolino</t>
  </si>
  <si>
    <t>Votorantim</t>
  </si>
  <si>
    <t>Vulcabras</t>
  </si>
  <si>
    <t>WEG</t>
  </si>
  <si>
    <t>Wiz</t>
  </si>
  <si>
    <t>WPE</t>
  </si>
  <si>
    <t>Cuprum</t>
  </si>
  <si>
    <t>Habitad</t>
  </si>
  <si>
    <t>Provida</t>
  </si>
  <si>
    <t>AGUAS</t>
  </si>
  <si>
    <t>ALMENDRAL</t>
  </si>
  <si>
    <t>ANTARCHILE</t>
  </si>
  <si>
    <t>AUSTRALIS</t>
  </si>
  <si>
    <t>Gildemeister</t>
  </si>
  <si>
    <t>SANTANDER</t>
  </si>
  <si>
    <t>BANMEDICA</t>
  </si>
  <si>
    <t>Banvida</t>
  </si>
  <si>
    <t>Colo colo</t>
  </si>
  <si>
    <t>Bupa</t>
  </si>
  <si>
    <t>Celeo</t>
  </si>
  <si>
    <t>Celulosa Arauco</t>
  </si>
  <si>
    <t>POLPAICO</t>
  </si>
  <si>
    <t>CEMENTOS</t>
  </si>
  <si>
    <t>CENCOSHOPP</t>
  </si>
  <si>
    <t>FOSFOROS</t>
  </si>
  <si>
    <t>INTEROCEANICA</t>
  </si>
  <si>
    <t>CAMANCHACA</t>
  </si>
  <si>
    <t>LAS CONDES</t>
  </si>
  <si>
    <t>EMBONOR</t>
  </si>
  <si>
    <t>CRISTALES</t>
  </si>
  <si>
    <t>Detroit</t>
  </si>
  <si>
    <t>CLP</t>
  </si>
  <si>
    <t>AQUACHILE</t>
  </si>
  <si>
    <t>NUEVAPOLAR</t>
  </si>
  <si>
    <t>ENELCHILE</t>
  </si>
  <si>
    <t>ENGIE (EX ECL)</t>
  </si>
  <si>
    <t>SECURITY</t>
  </si>
  <si>
    <t>MANQUEHUE</t>
  </si>
  <si>
    <t>INVERCAP</t>
  </si>
  <si>
    <t>MULTIFOODS</t>
  </si>
  <si>
    <t>NORTEGRAN</t>
  </si>
  <si>
    <t>MALLPLAZA</t>
  </si>
  <si>
    <t>VENTANAS</t>
  </si>
  <si>
    <t>PULOGSA</t>
  </si>
  <si>
    <t>QUINENCO</t>
  </si>
  <si>
    <t>FALABELLA</t>
  </si>
  <si>
    <t>SALFACORP</t>
  </si>
  <si>
    <t>ORO BLANCO</t>
  </si>
  <si>
    <t>SM CHILE</t>
  </si>
  <si>
    <t>PUCOBRE-A</t>
  </si>
  <si>
    <t>SOQUICOM</t>
  </si>
  <si>
    <t>CONCHATORO</t>
  </si>
  <si>
    <t>SANTA RITA</t>
  </si>
  <si>
    <t>APDR</t>
  </si>
  <si>
    <t>Proteccion</t>
  </si>
  <si>
    <t>AI Candelaria</t>
  </si>
  <si>
    <t>Éxito</t>
  </si>
  <si>
    <t>Avianca</t>
  </si>
  <si>
    <t>BBVA Colombia</t>
  </si>
  <si>
    <t>Av Villas</t>
  </si>
  <si>
    <t>Davivienda</t>
  </si>
  <si>
    <t>Banco de Bogota</t>
  </si>
  <si>
    <t>Banco de Occidente</t>
  </si>
  <si>
    <t>Sudameris</t>
  </si>
  <si>
    <t>Bancolombia</t>
  </si>
  <si>
    <t>Biomax</t>
  </si>
  <si>
    <t>Canacol</t>
  </si>
  <si>
    <t>Carton</t>
  </si>
  <si>
    <t>Carvajal</t>
  </si>
  <si>
    <t>Celsia</t>
  </si>
  <si>
    <t>Cemargos</t>
  </si>
  <si>
    <t>Coltejer</t>
  </si>
  <si>
    <t>El Condor</t>
  </si>
  <si>
    <t>Conconcreto</t>
  </si>
  <si>
    <t>Corficol</t>
  </si>
  <si>
    <t>Credivalores</t>
  </si>
  <si>
    <t>Ecopetrol</t>
  </si>
  <si>
    <t>Emgesa</t>
  </si>
  <si>
    <t>EEB</t>
  </si>
  <si>
    <t>EPM</t>
  </si>
  <si>
    <t>Enka</t>
  </si>
  <si>
    <t>Fabricato</t>
  </si>
  <si>
    <t>Pacifico Tres</t>
  </si>
  <si>
    <t>Frontera</t>
  </si>
  <si>
    <t>Gas Natural</t>
  </si>
  <si>
    <t>Geopark</t>
  </si>
  <si>
    <t>Gilex</t>
  </si>
  <si>
    <t>Gran tierra</t>
  </si>
  <si>
    <t>Grupo Argos</t>
  </si>
  <si>
    <t>Grupo Aval</t>
  </si>
  <si>
    <t>Grupo Bolivar</t>
  </si>
  <si>
    <t>SUAM</t>
  </si>
  <si>
    <t>Nutresa</t>
  </si>
  <si>
    <t>Tigo</t>
  </si>
  <si>
    <t>Mineros</t>
  </si>
  <si>
    <t>Odinsa</t>
  </si>
  <si>
    <t>Terpel</t>
  </si>
  <si>
    <t>Parex</t>
  </si>
  <si>
    <t>PriceSmart</t>
  </si>
  <si>
    <t>Promigas</t>
  </si>
  <si>
    <t>Red Eagle</t>
  </si>
  <si>
    <t>Tablemac</t>
  </si>
  <si>
    <t>Tecnoglass</t>
  </si>
  <si>
    <t>TGI</t>
  </si>
  <si>
    <t>Valorem</t>
  </si>
  <si>
    <t>Simesa</t>
  </si>
  <si>
    <t>Autopistas del Sol</t>
  </si>
  <si>
    <t>Aeropuertos Dominicanos</t>
  </si>
  <si>
    <t>Aes Dominicana</t>
  </si>
  <si>
    <t>Republica Dominicana</t>
  </si>
  <si>
    <t>Aeropuerto de quito</t>
  </si>
  <si>
    <t>Agromercantil</t>
  </si>
  <si>
    <t>Banco Industrial</t>
  </si>
  <si>
    <t>Cemento progreso</t>
  </si>
  <si>
    <t>Energuate</t>
  </si>
  <si>
    <t>Tahoe</t>
  </si>
  <si>
    <t>Digicel</t>
  </si>
  <si>
    <t>Abengoa</t>
  </si>
  <si>
    <t>Alfa</t>
  </si>
  <si>
    <t>Alpek</t>
  </si>
  <si>
    <t>Alpha</t>
  </si>
  <si>
    <t>Alsea</t>
  </si>
  <si>
    <t>America Movil</t>
  </si>
  <si>
    <t>Arca Continental</t>
  </si>
  <si>
    <t>Axtel</t>
  </si>
  <si>
    <t>BanBajio</t>
  </si>
  <si>
    <t>Banco Interacciones</t>
  </si>
  <si>
    <t>Santander Mexico</t>
  </si>
  <si>
    <t>BBVA Bancomer</t>
  </si>
  <si>
    <t>Jose Cuervo</t>
  </si>
  <si>
    <t>Bolsa Mexicana</t>
  </si>
  <si>
    <t>M Bonos</t>
  </si>
  <si>
    <t>Cemex</t>
  </si>
  <si>
    <t>Autlan</t>
  </si>
  <si>
    <t>Femsa</t>
  </si>
  <si>
    <t>Compartamos</t>
  </si>
  <si>
    <t>Fibra Danhos</t>
  </si>
  <si>
    <t>Fibra H</t>
  </si>
  <si>
    <t>Ara</t>
  </si>
  <si>
    <t>Mabe</t>
  </si>
  <si>
    <t>Volaris</t>
  </si>
  <si>
    <t>Actinver</t>
  </si>
  <si>
    <t>Vesta</t>
  </si>
  <si>
    <t>Fragua</t>
  </si>
  <si>
    <t>Credito Real</t>
  </si>
  <si>
    <t>Cydsa</t>
  </si>
  <si>
    <t>Daimler</t>
  </si>
  <si>
    <t>Dalton</t>
  </si>
  <si>
    <t>Homex</t>
  </si>
  <si>
    <t>Dimex</t>
  </si>
  <si>
    <t>Liverpool</t>
  </si>
  <si>
    <t>ICA</t>
  </si>
  <si>
    <t>Fibra INN</t>
  </si>
  <si>
    <t>Fibra Uno</t>
  </si>
  <si>
    <t>FOMEX</t>
  </si>
  <si>
    <t>Fresnillo</t>
  </si>
  <si>
    <t>Genomma Lab</t>
  </si>
  <si>
    <t>Gentera</t>
  </si>
  <si>
    <t>Gruma</t>
  </si>
  <si>
    <t>Aeromexico</t>
  </si>
  <si>
    <t>OMA</t>
  </si>
  <si>
    <t>GAP</t>
  </si>
  <si>
    <t>ASUR</t>
  </si>
  <si>
    <t>Axo</t>
  </si>
  <si>
    <t>Bimbo</t>
  </si>
  <si>
    <t>Carso</t>
  </si>
  <si>
    <t>GCC</t>
  </si>
  <si>
    <t>Chedraui</t>
  </si>
  <si>
    <t>Elektra</t>
  </si>
  <si>
    <t>Famsa</t>
  </si>
  <si>
    <t>Banorte</t>
  </si>
  <si>
    <t>Interacciones</t>
  </si>
  <si>
    <t>GICSA</t>
  </si>
  <si>
    <t>Herdez</t>
  </si>
  <si>
    <t>Saltillo Mexico</t>
  </si>
  <si>
    <t>Kaltex</t>
  </si>
  <si>
    <t>KUO</t>
  </si>
  <si>
    <t>Lala</t>
  </si>
  <si>
    <t>Grupo Mexico</t>
  </si>
  <si>
    <t>Grupo Modelo</t>
  </si>
  <si>
    <t>Posadas</t>
  </si>
  <si>
    <t>Radio Centro</t>
  </si>
  <si>
    <t>Rotoplas</t>
  </si>
  <si>
    <t>Sanborns</t>
  </si>
  <si>
    <t>Simec</t>
  </si>
  <si>
    <t>Grupo Sports</t>
  </si>
  <si>
    <t>Televisa</t>
  </si>
  <si>
    <t>Traxion</t>
  </si>
  <si>
    <t>Vasconia</t>
  </si>
  <si>
    <t>Hcity</t>
  </si>
  <si>
    <t>HSBC Mexico</t>
  </si>
  <si>
    <t>Bachoco</t>
  </si>
  <si>
    <t>Industrias CH</t>
  </si>
  <si>
    <t>Penoles</t>
  </si>
  <si>
    <t>Ruba</t>
  </si>
  <si>
    <t>Kimberly-Clark</t>
  </si>
  <si>
    <t>La Comer</t>
  </si>
  <si>
    <t>Macquarie</t>
  </si>
  <si>
    <t>Megacable</t>
  </si>
  <si>
    <t>Metalsa</t>
  </si>
  <si>
    <t>Mexichem</t>
  </si>
  <si>
    <t>Mexico City Airport</t>
  </si>
  <si>
    <t>Minera Frisco</t>
  </si>
  <si>
    <t>Monex</t>
  </si>
  <si>
    <t>Montepio</t>
  </si>
  <si>
    <t>Nemak</t>
  </si>
  <si>
    <t>Oceanografia</t>
  </si>
  <si>
    <t>OHL</t>
  </si>
  <si>
    <t>Cultiba</t>
  </si>
  <si>
    <t>Soriana</t>
  </si>
  <si>
    <t>Oro Negro</t>
  </si>
  <si>
    <t>Qualitas</t>
  </si>
  <si>
    <t>Rassini</t>
  </si>
  <si>
    <t>Regionale</t>
  </si>
  <si>
    <t>Scotiabank Mexico</t>
  </si>
  <si>
    <t>Sigma</t>
  </si>
  <si>
    <t>SixSigma</t>
  </si>
  <si>
    <t>Telesita</t>
  </si>
  <si>
    <t>Tenaris</t>
  </si>
  <si>
    <t>Ternium</t>
  </si>
  <si>
    <t>TV Azteca</t>
  </si>
  <si>
    <t>Unifin</t>
  </si>
  <si>
    <t>Urbi</t>
  </si>
  <si>
    <t>Vinte</t>
  </si>
  <si>
    <t>WALMEX</t>
  </si>
  <si>
    <t>Xignus</t>
  </si>
  <si>
    <t>Copa</t>
  </si>
  <si>
    <t>Global Bank</t>
  </si>
  <si>
    <t>Multibank</t>
  </si>
  <si>
    <t>Agricola</t>
  </si>
  <si>
    <t>Ajecorp</t>
  </si>
  <si>
    <t>Alicorp</t>
  </si>
  <si>
    <t>Banco Internacional</t>
  </si>
  <si>
    <t>BBVA Peru</t>
  </si>
  <si>
    <t>Bolsa de Lima</t>
  </si>
  <si>
    <t>Calidda</t>
  </si>
  <si>
    <t>Candente Copper</t>
  </si>
  <si>
    <t>Cartavio</t>
  </si>
  <si>
    <t>Casa Grande</t>
  </si>
  <si>
    <t>Pacasmayo</t>
  </si>
  <si>
    <t>Buenaventura</t>
  </si>
  <si>
    <t>Atacocha</t>
  </si>
  <si>
    <t>Milpo</t>
  </si>
  <si>
    <t>Minera SanIgnaico</t>
  </si>
  <si>
    <t>Aceros Arequipa</t>
  </si>
  <si>
    <t>Coazucar</t>
  </si>
  <si>
    <t>Lindley</t>
  </si>
  <si>
    <t>Credicorp</t>
  </si>
  <si>
    <t>El Comercio</t>
  </si>
  <si>
    <t>Enel  dist Peru</t>
  </si>
  <si>
    <t>Enel Gen Peru</t>
  </si>
  <si>
    <t>Engie Peru</t>
  </si>
  <si>
    <t>EXSA</t>
  </si>
  <si>
    <t>Falabella Peru</t>
  </si>
  <si>
    <t>Fenix Power</t>
  </si>
  <si>
    <t>Ferreycorp</t>
  </si>
  <si>
    <t>Credinka</t>
  </si>
  <si>
    <t>Fossal</t>
  </si>
  <si>
    <t>Grana y Montero</t>
  </si>
  <si>
    <t>Hochschild</t>
  </si>
  <si>
    <t>Hunt Oil</t>
  </si>
  <si>
    <t>Inkia Energia</t>
  </si>
  <si>
    <t>Inretail</t>
  </si>
  <si>
    <t>Inretail Pharma</t>
  </si>
  <si>
    <t>Kallpa</t>
  </si>
  <si>
    <t>La Positiva</t>
  </si>
  <si>
    <t>Lima Metro</t>
  </si>
  <si>
    <t>Luna Gold</t>
  </si>
  <si>
    <t>Luz del Sur</t>
  </si>
  <si>
    <t>Maestro Peru</t>
  </si>
  <si>
    <t>Maple Energia</t>
  </si>
  <si>
    <t>Minera IRL</t>
  </si>
  <si>
    <t>Minsur</t>
  </si>
  <si>
    <t>Nexa</t>
  </si>
  <si>
    <t>Orazul</t>
  </si>
  <si>
    <t>Panoro</t>
  </si>
  <si>
    <t>Exalmar</t>
  </si>
  <si>
    <t>Petroperu</t>
  </si>
  <si>
    <t>La Pampilla</t>
  </si>
  <si>
    <t>Rimac</t>
  </si>
  <si>
    <t>Rio Alto</t>
  </si>
  <si>
    <t>Industrias San Miguel</t>
  </si>
  <si>
    <t>Scotiabank Peru</t>
  </si>
  <si>
    <t>Cerro Verde</t>
  </si>
  <si>
    <t>El Brocal</t>
  </si>
  <si>
    <t>Souther Copper</t>
  </si>
  <si>
    <t>Trevali</t>
  </si>
  <si>
    <t>Cementos Andina</t>
  </si>
  <si>
    <t>Backus</t>
  </si>
  <si>
    <t>Minera Volcan</t>
  </si>
  <si>
    <t>Sovereign Pexaguay</t>
  </si>
  <si>
    <t>El Salvador</t>
  </si>
  <si>
    <t>ACI Airport</t>
  </si>
  <si>
    <t>Su Casita</t>
  </si>
  <si>
    <t>SuCasita</t>
  </si>
  <si>
    <t>Banco Invex SA</t>
  </si>
  <si>
    <t>An_Name</t>
  </si>
  <si>
    <t>An_Issuer_Compass_Id</t>
  </si>
  <si>
    <t>An_Start_Date</t>
  </si>
  <si>
    <t>An_End_Date</t>
  </si>
  <si>
    <t>Gonzalo Bardín</t>
  </si>
  <si>
    <t>Maria Erbiti</t>
  </si>
  <si>
    <t>Sofía Rodríguez</t>
  </si>
  <si>
    <t>Federico Sidi</t>
  </si>
  <si>
    <t>Sofia Rodriguez</t>
  </si>
  <si>
    <t>Felix Ehrman</t>
  </si>
  <si>
    <t>Ignacio Goni</t>
  </si>
  <si>
    <t>Sofia Rodríguez</t>
  </si>
  <si>
    <t>Gonzalo Bardin</t>
  </si>
  <si>
    <t>Sin Cobertura</t>
  </si>
  <si>
    <t>Mariana Pellegrini</t>
  </si>
  <si>
    <t>María Erbiti</t>
  </si>
  <si>
    <t>Simón Salazar</t>
  </si>
  <si>
    <t>Mateus Angulski</t>
  </si>
  <si>
    <t>Ignacio Goñi</t>
  </si>
  <si>
    <t>Gonzalo Tocornal</t>
  </si>
  <si>
    <t>Miguel Ospina</t>
  </si>
  <si>
    <t>Guilherme Cury</t>
  </si>
  <si>
    <t>Simon Zalazar</t>
  </si>
  <si>
    <t>Nicolás Garcia Huidobro</t>
  </si>
  <si>
    <t>Jorge Bayeto</t>
  </si>
  <si>
    <t>Simon Salazar</t>
  </si>
  <si>
    <t>Nicolas Garcia Huidobro</t>
  </si>
  <si>
    <t>Nicolas Donoso</t>
  </si>
  <si>
    <t>Claudio Ormazabal</t>
  </si>
  <si>
    <t>Nicolás Donoso</t>
  </si>
  <si>
    <t>Vicente Rodríguez</t>
  </si>
  <si>
    <t>Vicente Rodriguez</t>
  </si>
  <si>
    <t>Tomas Fuchs</t>
  </si>
  <si>
    <t>Josefina Bohn</t>
  </si>
  <si>
    <t>Carolina Ossa</t>
  </si>
  <si>
    <t>Nicolas Alfonso</t>
  </si>
  <si>
    <t>Nicolás Alfonso</t>
  </si>
  <si>
    <t>Orlando Zelaya</t>
  </si>
  <si>
    <t>Araceli Fuentes</t>
  </si>
  <si>
    <t>Ignacio Hipolito</t>
  </si>
  <si>
    <t>Pedro Fabregat</t>
  </si>
  <si>
    <t>Sebastian Montoya</t>
  </si>
  <si>
    <t>Luis Pardo</t>
  </si>
  <si>
    <t>Luis Pardo Figueroa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</si>
</sst>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  <font>
      <sz val="9"/>
      <name val="Arial Unicode MS"/>
      <family val="2"/>
    </font>
    <font>
      <sz val="10"/>
      <name val="Arial"/>
      <family val="2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/>
    <xf numFmtId="0" fontId="3" fillId="0" borderId="0"/>
  </cellStyleXfs>
  <cellXfs count="8">
    <xf numFmtId="0" fontId="0" fillId="0" borderId="0" xfId="0"/>
    <xf numFmtId="0" fontId="1" fillId="2" borderId="0" xfId="1" applyAlignment="1">
      <alignment horizontal="center"/>
    </xf>
    <xf numFmtId="0" fontId="0" fillId="3" borderId="0" xfId="0" applyFill="1"/>
    <xf numFmtId="0" fontId="2" fillId="0" borderId="0" xfId="0" applyFont="1" applyAlignment="1">
      <alignment horizontal="left"/>
    </xf>
    <xf numFmtId="0" fontId="0" fillId="0" borderId="0" xfId="0"/>
    <xf numFmtId="2" fontId="0" fillId="0" borderId="0" xfId="0" applyNumberFormat="1"/>
    <xf numFmtId="0" fontId="4" fillId="4" borderId="0" xfId="0" applyFont="1" applyFill="1"/>
    <xf numFmtId="14" fontId="0" fillId="0" borderId="0" xfId="0" applyNumberFormat="1"/>
  </cellXfs>
  <cellStyles count="3">
    <cellStyle name="blp_column_header" xfId="1" xr:uid="{00000000-0005-0000-0000-000001000000}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Vicente%20Rodriguez\Security_Mast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D table Aux"/>
      <sheetName val="Hoja1"/>
      <sheetName val="Aux"/>
      <sheetName val="ID Table"/>
      <sheetName val="Emisor"/>
    </sheetNames>
    <sheetDataSet>
      <sheetData sheetId="0"/>
      <sheetData sheetId="1"/>
      <sheetData sheetId="2"/>
      <sheetData sheetId="3">
        <row r="1">
          <cell r="D1" t="str">
            <v>Local_issuer</v>
          </cell>
        </row>
      </sheetData>
      <sheetData sheetId="4">
        <row r="1">
          <cell r="B1" t="str">
            <v>Issuer_Name</v>
          </cell>
          <cell r="C1" t="str">
            <v>Country</v>
          </cell>
          <cell r="D1" t="str">
            <v>Analyst</v>
          </cell>
          <cell r="E1" t="str">
            <v>Funct_Currency</v>
          </cell>
        </row>
        <row r="2">
          <cell r="B2" t="str">
            <v>Actual SA</v>
          </cell>
          <cell r="C2" t="str">
            <v>Argentina</v>
          </cell>
        </row>
        <row r="3">
          <cell r="B3" t="str">
            <v>Adecoagro SA</v>
          </cell>
          <cell r="C3" t="str">
            <v>Argentina</v>
          </cell>
        </row>
        <row r="4">
          <cell r="B4" t="str">
            <v>Aeropuertos Argentina 2000 SA</v>
          </cell>
          <cell r="C4" t="str">
            <v>Argentina</v>
          </cell>
        </row>
        <row r="5">
          <cell r="B5" t="str">
            <v>AES Argentina Generacion SA</v>
          </cell>
          <cell r="C5" t="str">
            <v>Argentina</v>
          </cell>
        </row>
        <row r="6">
          <cell r="B6" t="str">
            <v>Agro Ganadera Vidoret</v>
          </cell>
          <cell r="C6" t="str">
            <v>Argentina</v>
          </cell>
        </row>
        <row r="7">
          <cell r="B7" t="str">
            <v>Agro Transportes</v>
          </cell>
          <cell r="C7" t="str">
            <v>Argentina</v>
          </cell>
        </row>
        <row r="8">
          <cell r="B8" t="str">
            <v>Agrofina SA</v>
          </cell>
          <cell r="C8" t="str">
            <v>Argentina</v>
          </cell>
        </row>
        <row r="9">
          <cell r="B9" t="str">
            <v>Agrometal SA</v>
          </cell>
          <cell r="C9" t="str">
            <v>Argentina</v>
          </cell>
        </row>
        <row r="10">
          <cell r="B10" t="str">
            <v>Agua y Saneamientos Argentinos</v>
          </cell>
          <cell r="C10" t="str">
            <v>Argentina</v>
          </cell>
        </row>
        <row r="11">
          <cell r="B11" t="str">
            <v>Algabo SA</v>
          </cell>
          <cell r="C11" t="str">
            <v>Argentina</v>
          </cell>
        </row>
        <row r="12">
          <cell r="B12" t="str">
            <v>Alianza</v>
          </cell>
          <cell r="C12" t="str">
            <v>Argentina</v>
          </cell>
        </row>
        <row r="13">
          <cell r="B13" t="str">
            <v>Aluar Aluminio Argentino SAIC</v>
          </cell>
          <cell r="C13" t="str">
            <v>Argentina</v>
          </cell>
        </row>
        <row r="14">
          <cell r="B14" t="str">
            <v>Alvarez Hnos</v>
          </cell>
          <cell r="C14" t="str">
            <v>Argentina</v>
          </cell>
        </row>
        <row r="15">
          <cell r="B15" t="str">
            <v>Amargot</v>
          </cell>
          <cell r="C15" t="str">
            <v>Argentina</v>
          </cell>
        </row>
        <row r="16">
          <cell r="B16" t="str">
            <v>AMES</v>
          </cell>
          <cell r="C16" t="str">
            <v>Argentina</v>
          </cell>
        </row>
        <row r="17">
          <cell r="B17" t="str">
            <v>AMFAyS</v>
          </cell>
          <cell r="C17" t="str">
            <v>Argentina</v>
          </cell>
        </row>
        <row r="18">
          <cell r="B18" t="str">
            <v>Angel Estrada y Cia SA</v>
          </cell>
          <cell r="C18" t="str">
            <v>Argentina</v>
          </cell>
        </row>
        <row r="19">
          <cell r="B19" t="str">
            <v>Arco Platform Ltd</v>
          </cell>
          <cell r="C19" t="str">
            <v>Argentina</v>
          </cell>
        </row>
        <row r="20">
          <cell r="B20" t="str">
            <v>Arcor SAIC</v>
          </cell>
          <cell r="C20" t="str">
            <v>Argentina</v>
          </cell>
        </row>
        <row r="21">
          <cell r="B21" t="str">
            <v>Arcos Dorados Holdings Inc</v>
          </cell>
          <cell r="C21" t="str">
            <v>Argentina</v>
          </cell>
        </row>
        <row r="22">
          <cell r="B22" t="str">
            <v>Argentina de Granos</v>
          </cell>
          <cell r="C22" t="str">
            <v>Argentina</v>
          </cell>
        </row>
        <row r="23">
          <cell r="B23" t="str">
            <v>Argentine Republic Government</v>
          </cell>
          <cell r="C23" t="str">
            <v>Argentina</v>
          </cell>
        </row>
        <row r="24">
          <cell r="B24" t="str">
            <v>Auntral Tex</v>
          </cell>
          <cell r="C24" t="str">
            <v>Argentina</v>
          </cell>
        </row>
        <row r="25">
          <cell r="B25" t="str">
            <v>Autopistas del Sol SA/Argentin</v>
          </cell>
          <cell r="C25" t="str">
            <v>Argentina</v>
          </cell>
        </row>
        <row r="26">
          <cell r="B26" t="str">
            <v>AXION energy Argentina SA</v>
          </cell>
          <cell r="C26" t="str">
            <v>Argentina</v>
          </cell>
        </row>
        <row r="27">
          <cell r="B27" t="str">
            <v>BACS Banco de Credito y Securitizacion SA</v>
          </cell>
          <cell r="C27" t="str">
            <v>Argentina</v>
          </cell>
        </row>
        <row r="28">
          <cell r="B28" t="str">
            <v>Banco Bica SA</v>
          </cell>
          <cell r="C28" t="str">
            <v>Argentina</v>
          </cell>
        </row>
        <row r="29">
          <cell r="B29" t="str">
            <v>Banco CMF SA</v>
          </cell>
          <cell r="C29" t="str">
            <v>Argentina</v>
          </cell>
        </row>
        <row r="30">
          <cell r="B30" t="str">
            <v>Banco Columbia SA</v>
          </cell>
          <cell r="C30" t="str">
            <v>Argentina</v>
          </cell>
        </row>
        <row r="31">
          <cell r="B31" t="str">
            <v>Banco Comafi SA</v>
          </cell>
          <cell r="C31" t="str">
            <v>Argentina</v>
          </cell>
        </row>
        <row r="32">
          <cell r="B32" t="str">
            <v>Banco de Inversion y Comercio Exterior SA</v>
          </cell>
          <cell r="C32" t="str">
            <v>Argentina</v>
          </cell>
        </row>
        <row r="33">
          <cell r="B33" t="str">
            <v>Banco De Servicios Financieros SA</v>
          </cell>
          <cell r="C33" t="str">
            <v>Argentina</v>
          </cell>
        </row>
        <row r="34">
          <cell r="B34" t="str">
            <v>Banco de Servicios y Transacciones SA</v>
          </cell>
          <cell r="C34" t="str">
            <v>Argentina</v>
          </cell>
        </row>
        <row r="35">
          <cell r="B35" t="str">
            <v>Banco Hipotecario SA</v>
          </cell>
          <cell r="C35" t="str">
            <v>Argentina</v>
          </cell>
        </row>
        <row r="36">
          <cell r="B36" t="str">
            <v>Banco Itau Argentina SA</v>
          </cell>
          <cell r="C36" t="str">
            <v>Argentina</v>
          </cell>
        </row>
        <row r="37">
          <cell r="B37" t="str">
            <v>Banco Macro SA</v>
          </cell>
          <cell r="C37" t="str">
            <v>Argentina</v>
          </cell>
        </row>
        <row r="38">
          <cell r="B38" t="str">
            <v>Banco Mariva SA</v>
          </cell>
          <cell r="C38" t="str">
            <v>Argentina</v>
          </cell>
        </row>
        <row r="39">
          <cell r="B39" t="str">
            <v>Banco Patagonia SA</v>
          </cell>
          <cell r="C39" t="str">
            <v>Argentina</v>
          </cell>
        </row>
        <row r="40">
          <cell r="B40" t="str">
            <v>Banco Saenz SA</v>
          </cell>
          <cell r="C40" t="str">
            <v>Argentina</v>
          </cell>
        </row>
        <row r="41">
          <cell r="B41" t="str">
            <v>Banco Santander Rio SA</v>
          </cell>
          <cell r="C41" t="str">
            <v>Argentina</v>
          </cell>
        </row>
        <row r="42">
          <cell r="B42" t="str">
            <v>Banco VOII</v>
          </cell>
          <cell r="C42" t="str">
            <v>Argentina</v>
          </cell>
        </row>
        <row r="43">
          <cell r="B43" t="str">
            <v>Bandex SA</v>
          </cell>
          <cell r="C43" t="str">
            <v>Argentina</v>
          </cell>
        </row>
        <row r="44">
          <cell r="B44" t="str">
            <v>BBVA Banco Frances SA</v>
          </cell>
          <cell r="C44" t="str">
            <v>Argentina</v>
          </cell>
        </row>
        <row r="45">
          <cell r="B45" t="str">
            <v>BE Enterprises SA</v>
          </cell>
          <cell r="C45" t="str">
            <v>Argentina</v>
          </cell>
        </row>
        <row r="46">
          <cell r="B46" t="str">
            <v>Best Consumer</v>
          </cell>
          <cell r="C46" t="str">
            <v>Argentina</v>
          </cell>
        </row>
        <row r="47">
          <cell r="B47" t="str">
            <v>BF Argentina SA</v>
          </cell>
          <cell r="C47" t="str">
            <v>Argentina</v>
          </cell>
        </row>
        <row r="48">
          <cell r="B48" t="str">
            <v>B-Gaming SA</v>
          </cell>
          <cell r="C48" t="str">
            <v>Argentina</v>
          </cell>
        </row>
        <row r="49">
          <cell r="B49" t="str">
            <v>Bicentenario</v>
          </cell>
          <cell r="C49" t="str">
            <v>Argentina</v>
          </cell>
        </row>
        <row r="50">
          <cell r="B50" t="str">
            <v>Big Bloom SA</v>
          </cell>
          <cell r="C50" t="str">
            <v>Argentina</v>
          </cell>
        </row>
        <row r="51">
          <cell r="B51" t="str">
            <v>Boldt SA</v>
          </cell>
          <cell r="C51" t="str">
            <v>Argentina</v>
          </cell>
        </row>
        <row r="52">
          <cell r="B52" t="str">
            <v>Bolsas y Mercados Argentinos SA</v>
          </cell>
          <cell r="C52" t="str">
            <v>Argentina</v>
          </cell>
        </row>
        <row r="53">
          <cell r="B53" t="str">
            <v>Bronway</v>
          </cell>
          <cell r="C53" t="str">
            <v>Argentina</v>
          </cell>
        </row>
        <row r="54">
          <cell r="B54" t="str">
            <v>Cablevision Holding SA</v>
          </cell>
          <cell r="C54" t="str">
            <v>Argentina</v>
          </cell>
        </row>
        <row r="55">
          <cell r="B55" t="str">
            <v>Cablevision SA</v>
          </cell>
          <cell r="C55" t="str">
            <v>Argentina</v>
          </cell>
        </row>
        <row r="56">
          <cell r="B56" t="str">
            <v>Caja de Credito Cooperativa La Capital del Plata Ltda</v>
          </cell>
          <cell r="C56" t="str">
            <v>Argentina</v>
          </cell>
        </row>
        <row r="57">
          <cell r="B57" t="str">
            <v>Capex SA</v>
          </cell>
          <cell r="C57" t="str">
            <v>Argentina</v>
          </cell>
        </row>
        <row r="58">
          <cell r="B58" t="str">
            <v>Caputo SA</v>
          </cell>
          <cell r="C58" t="str">
            <v>Argentina</v>
          </cell>
        </row>
        <row r="59">
          <cell r="B59" t="str">
            <v>Carboclor SA</v>
          </cell>
          <cell r="C59" t="str">
            <v>Argentina</v>
          </cell>
        </row>
        <row r="60">
          <cell r="B60" t="str">
            <v>Carsa SA</v>
          </cell>
          <cell r="C60" t="str">
            <v>Argentina</v>
          </cell>
        </row>
        <row r="61">
          <cell r="B61" t="str">
            <v>Cartasur Cards</v>
          </cell>
          <cell r="C61" t="str">
            <v>Argentina</v>
          </cell>
        </row>
        <row r="62">
          <cell r="B62" t="str">
            <v>CartaSur Cards SA</v>
          </cell>
          <cell r="C62" t="str">
            <v>Argentina</v>
          </cell>
        </row>
        <row r="63">
          <cell r="B63" t="str">
            <v>Cash</v>
          </cell>
          <cell r="C63" t="str">
            <v>Argentina</v>
          </cell>
        </row>
        <row r="64">
          <cell r="B64" t="str">
            <v>CCF</v>
          </cell>
          <cell r="C64" t="str">
            <v>Argentina</v>
          </cell>
        </row>
        <row r="65">
          <cell r="B65" t="str">
            <v>Ceibo</v>
          </cell>
          <cell r="C65" t="str">
            <v>Argentina</v>
          </cell>
        </row>
        <row r="66">
          <cell r="B66" t="str">
            <v>Celulosa Argentina</v>
          </cell>
          <cell r="C66" t="str">
            <v>Argentina</v>
          </cell>
        </row>
        <row r="67">
          <cell r="B67" t="str">
            <v>Central Puerto SA</v>
          </cell>
          <cell r="C67" t="str">
            <v>Argentina</v>
          </cell>
        </row>
        <row r="68">
          <cell r="B68" t="str">
            <v>Central Termica Guemes SA</v>
          </cell>
          <cell r="C68" t="str">
            <v>Argentina</v>
          </cell>
        </row>
        <row r="69">
          <cell r="B69" t="str">
            <v>Central Termica Loma de la Lata SA</v>
          </cell>
          <cell r="C69" t="str">
            <v>Argentina</v>
          </cell>
        </row>
        <row r="70">
          <cell r="B70" t="str">
            <v>Centro Card SA</v>
          </cell>
          <cell r="C70" t="str">
            <v>Argentina</v>
          </cell>
        </row>
        <row r="71">
          <cell r="B71" t="str">
            <v>CFN SA</v>
          </cell>
          <cell r="C71" t="str">
            <v>Argentina</v>
          </cell>
        </row>
        <row r="72">
          <cell r="B72" t="str">
            <v>CGM Leasing Argentina SA</v>
          </cell>
          <cell r="C72" t="str">
            <v>Argentina</v>
          </cell>
        </row>
        <row r="73">
          <cell r="B73" t="str">
            <v>CHAU</v>
          </cell>
          <cell r="C73" t="str">
            <v>Argentina</v>
          </cell>
        </row>
        <row r="74">
          <cell r="B74" t="str">
            <v>Cia General de Combustibles SA</v>
          </cell>
          <cell r="C74" t="str">
            <v>Argentina</v>
          </cell>
        </row>
        <row r="75">
          <cell r="B75" t="str">
            <v>Cia Latam de Infraestructura &amp;</v>
          </cell>
          <cell r="C75" t="str">
            <v>Argentina</v>
          </cell>
        </row>
        <row r="76">
          <cell r="B76" t="str">
            <v>CIASA</v>
          </cell>
          <cell r="C76" t="str">
            <v>Argentina</v>
          </cell>
        </row>
        <row r="77">
          <cell r="B77" t="str">
            <v>Cilbrake SRL</v>
          </cell>
          <cell r="C77" t="str">
            <v>Argentina</v>
          </cell>
        </row>
        <row r="78">
          <cell r="B78" t="str">
            <v>Ciudad de Buenos Aires</v>
          </cell>
          <cell r="C78" t="str">
            <v>Argentina</v>
          </cell>
        </row>
        <row r="79">
          <cell r="B79" t="str">
            <v>Ciudad de Buenos Aires/Argenti</v>
          </cell>
          <cell r="C79" t="str">
            <v>Argentina</v>
          </cell>
        </row>
        <row r="80">
          <cell r="B80" t="str">
            <v>CMR Falabella</v>
          </cell>
          <cell r="C80" t="str">
            <v>Argentina</v>
          </cell>
        </row>
        <row r="81">
          <cell r="B81" t="str">
            <v>Colcar</v>
          </cell>
          <cell r="C81" t="str">
            <v>Argentina</v>
          </cell>
        </row>
        <row r="82">
          <cell r="B82" t="str">
            <v>Construir SA</v>
          </cell>
          <cell r="C82" t="str">
            <v>Argentina</v>
          </cell>
        </row>
        <row r="83">
          <cell r="B83" t="str">
            <v>Consultatio Catalinas</v>
          </cell>
          <cell r="C83" t="str">
            <v>Argentina</v>
          </cell>
        </row>
        <row r="84">
          <cell r="B84" t="str">
            <v>Consultatio SA</v>
          </cell>
          <cell r="C84" t="str">
            <v>Argentina</v>
          </cell>
        </row>
        <row r="85">
          <cell r="B85" t="str">
            <v>Consumax</v>
          </cell>
          <cell r="C85" t="str">
            <v>Argentina</v>
          </cell>
        </row>
        <row r="86">
          <cell r="B86" t="str">
            <v>Consumo Vida</v>
          </cell>
          <cell r="C86" t="str">
            <v>Argentina</v>
          </cell>
        </row>
        <row r="87">
          <cell r="B87" t="str">
            <v>Cordial Cia Financiera SA</v>
          </cell>
          <cell r="C87" t="str">
            <v>Argentina</v>
          </cell>
        </row>
        <row r="88">
          <cell r="B88" t="str">
            <v>Corp America Airports SA</v>
          </cell>
          <cell r="C88" t="str">
            <v>Argentina</v>
          </cell>
        </row>
        <row r="89">
          <cell r="B89" t="str">
            <v>Cosas Nuestras SA</v>
          </cell>
          <cell r="C89" t="str">
            <v>Argentina</v>
          </cell>
        </row>
        <row r="90">
          <cell r="B90" t="str">
            <v>Crecer Pecuario</v>
          </cell>
          <cell r="C90" t="str">
            <v>Argentina</v>
          </cell>
        </row>
        <row r="91">
          <cell r="B91" t="str">
            <v>Credibel</v>
          </cell>
          <cell r="C91" t="str">
            <v>Argentina</v>
          </cell>
        </row>
        <row r="92">
          <cell r="B92" t="str">
            <v>Credimas</v>
          </cell>
          <cell r="C92" t="str">
            <v>Argentina</v>
          </cell>
        </row>
        <row r="93">
          <cell r="B93" t="str">
            <v>Credinamico</v>
          </cell>
          <cell r="C93" t="str">
            <v>Argentina</v>
          </cell>
        </row>
        <row r="94">
          <cell r="B94" t="str">
            <v>Credinea SA</v>
          </cell>
          <cell r="C94" t="str">
            <v>Argentina</v>
          </cell>
        </row>
        <row r="95">
          <cell r="B95" t="str">
            <v>Credito Directo SA</v>
          </cell>
          <cell r="C95" t="str">
            <v>Argentina</v>
          </cell>
        </row>
        <row r="96">
          <cell r="B96" t="str">
            <v>Cresud SACIF y A</v>
          </cell>
          <cell r="C96" t="str">
            <v>Argentina</v>
          </cell>
        </row>
        <row r="97">
          <cell r="B97" t="str">
            <v>Cuidad de Cordoba Argentina</v>
          </cell>
          <cell r="C97" t="str">
            <v>Argentina</v>
          </cell>
        </row>
        <row r="98">
          <cell r="B98" t="str">
            <v>Cuotas Cencosud</v>
          </cell>
          <cell r="C98" t="str">
            <v>Argentina</v>
          </cell>
        </row>
        <row r="99">
          <cell r="B99" t="str">
            <v>DAP</v>
          </cell>
          <cell r="C99" t="str">
            <v>Argentina</v>
          </cell>
        </row>
        <row r="100">
          <cell r="B100" t="str">
            <v>Decreditos SA</v>
          </cell>
          <cell r="C100" t="str">
            <v>Argentina</v>
          </cell>
        </row>
        <row r="101">
          <cell r="B101" t="str">
            <v>Despegar.com</v>
          </cell>
          <cell r="C101" t="str">
            <v>Argentina</v>
          </cell>
        </row>
        <row r="102">
          <cell r="B102" t="str">
            <v>Dietrich SA</v>
          </cell>
          <cell r="C102" t="str">
            <v>Argentina</v>
          </cell>
        </row>
        <row r="103">
          <cell r="B103" t="str">
            <v>Disal SA</v>
          </cell>
          <cell r="C103" t="str">
            <v>Argentina</v>
          </cell>
        </row>
        <row r="104">
          <cell r="B104" t="str">
            <v>Distribuidora de Gas Cuyana SA</v>
          </cell>
          <cell r="C104" t="str">
            <v>Argentina</v>
          </cell>
        </row>
        <row r="105">
          <cell r="B105" t="str">
            <v>Dulcor SA</v>
          </cell>
          <cell r="C105" t="str">
            <v>Argentina</v>
          </cell>
        </row>
        <row r="106">
          <cell r="B106" t="str">
            <v>Ebucar SA</v>
          </cell>
          <cell r="C106" t="str">
            <v>Argentina</v>
          </cell>
        </row>
        <row r="107">
          <cell r="B107" t="str">
            <v>ECIPSA Holding SA</v>
          </cell>
          <cell r="C107" t="str">
            <v>Argentina</v>
          </cell>
        </row>
        <row r="108">
          <cell r="B108" t="str">
            <v>EDESA Holding SA</v>
          </cell>
          <cell r="C108" t="str">
            <v>Argentina</v>
          </cell>
        </row>
        <row r="109">
          <cell r="B109" t="str">
            <v>EDESAL Holding SA</v>
          </cell>
          <cell r="C109" t="str">
            <v>Argentina</v>
          </cell>
        </row>
        <row r="110">
          <cell r="B110" t="str">
            <v>Eisa</v>
          </cell>
          <cell r="C110" t="str">
            <v>Argentina</v>
          </cell>
        </row>
        <row r="111">
          <cell r="B111" t="str">
            <v>Elebar</v>
          </cell>
          <cell r="C111" t="str">
            <v>Argentina</v>
          </cell>
        </row>
        <row r="112">
          <cell r="B112" t="str">
            <v>Electroingenieria SA</v>
          </cell>
          <cell r="C112" t="str">
            <v>Argentina</v>
          </cell>
        </row>
        <row r="113">
          <cell r="B113" t="str">
            <v>Electronic System SA</v>
          </cell>
          <cell r="C113" t="str">
            <v>Argentina</v>
          </cell>
        </row>
        <row r="114">
          <cell r="B114" t="str">
            <v>Emprendimiento Industrial Mediterraneo SA</v>
          </cell>
          <cell r="C114" t="str">
            <v>Argentina</v>
          </cell>
        </row>
        <row r="115">
          <cell r="B115" t="str">
            <v>Empresa Distribuidora Electric</v>
          </cell>
          <cell r="C115" t="str">
            <v>Argentina</v>
          </cell>
        </row>
        <row r="116">
          <cell r="B116" t="str">
            <v>Empresa Distribuidora Y Comerc</v>
          </cell>
          <cell r="C116" t="str">
            <v>Argentina</v>
          </cell>
        </row>
        <row r="117">
          <cell r="B117" t="str">
            <v>Empresa Provincial de Energia</v>
          </cell>
          <cell r="C117" t="str">
            <v>Argentina</v>
          </cell>
        </row>
        <row r="118">
          <cell r="B118" t="str">
            <v>Empresur SA</v>
          </cell>
          <cell r="C118" t="str">
            <v>Argentina</v>
          </cell>
        </row>
        <row r="119">
          <cell r="B119" t="str">
            <v>Enel Generacion Costanera SA</v>
          </cell>
          <cell r="C119" t="str">
            <v>Argentina</v>
          </cell>
        </row>
        <row r="120">
          <cell r="B120" t="str">
            <v>EURO S</v>
          </cell>
          <cell r="C120" t="str">
            <v>Argentina</v>
          </cell>
        </row>
        <row r="121">
          <cell r="B121" t="str">
            <v>Euro SA</v>
          </cell>
          <cell r="C121" t="str">
            <v>Argentina</v>
          </cell>
        </row>
        <row r="122">
          <cell r="B122" t="str">
            <v>Farmanor</v>
          </cell>
          <cell r="C122" t="str">
            <v>Argentina</v>
          </cell>
        </row>
        <row r="123">
          <cell r="B123" t="str">
            <v>FCA Cia Financiera SA</v>
          </cell>
          <cell r="C123" t="str">
            <v>Argentina</v>
          </cell>
        </row>
        <row r="124">
          <cell r="B124" t="str">
            <v>Fideicomiso Financiero Ccf Creditos Serie 17</v>
          </cell>
          <cell r="C124" t="str">
            <v>Argentina</v>
          </cell>
        </row>
        <row r="125">
          <cell r="B125" t="str">
            <v>Fimaes II - Fideicomiso Financiero Centrocard</v>
          </cell>
          <cell r="C125" t="str">
            <v>Argentina</v>
          </cell>
        </row>
        <row r="126">
          <cell r="B126" t="str">
            <v>Financiera Cerrito</v>
          </cell>
          <cell r="C126" t="str">
            <v>Argentina</v>
          </cell>
        </row>
        <row r="127">
          <cell r="B127" t="str">
            <v>Financiera Enarsa</v>
          </cell>
          <cell r="C127" t="str">
            <v>Argentina</v>
          </cell>
        </row>
        <row r="128">
          <cell r="B128" t="str">
            <v>Financiera Ernesto</v>
          </cell>
          <cell r="C128" t="str">
            <v>Argentina</v>
          </cell>
        </row>
        <row r="129">
          <cell r="B129" t="str">
            <v>Financiera Loma</v>
          </cell>
          <cell r="C129" t="str">
            <v>Argentina</v>
          </cell>
        </row>
        <row r="130">
          <cell r="B130" t="str">
            <v>Financiera Nasa</v>
          </cell>
          <cell r="C130" t="str">
            <v>Argentina</v>
          </cell>
        </row>
        <row r="131">
          <cell r="B131" t="str">
            <v>Financiera Pluna</v>
          </cell>
          <cell r="C131" t="str">
            <v>Argentina</v>
          </cell>
        </row>
        <row r="132">
          <cell r="B132" t="str">
            <v>Financiera Sifer</v>
          </cell>
          <cell r="C132" t="str">
            <v>Argentina</v>
          </cell>
        </row>
        <row r="133">
          <cell r="B133" t="str">
            <v>Financiera Sisvial</v>
          </cell>
          <cell r="C133" t="str">
            <v>Argentina</v>
          </cell>
        </row>
        <row r="134">
          <cell r="B134" t="str">
            <v>Fraher Group SA</v>
          </cell>
          <cell r="C134" t="str">
            <v>Argentina</v>
          </cell>
        </row>
        <row r="135">
          <cell r="B135" t="str">
            <v>Generacion Frias SA</v>
          </cell>
          <cell r="C135" t="str">
            <v>Argentina</v>
          </cell>
        </row>
        <row r="136">
          <cell r="B136" t="str">
            <v>Generacion Independencia SA</v>
          </cell>
          <cell r="C136" t="str">
            <v>Argentina</v>
          </cell>
        </row>
        <row r="137">
          <cell r="B137" t="str">
            <v>Generacion Mediterranea SA</v>
          </cell>
          <cell r="C137" t="str">
            <v>Argentina</v>
          </cell>
        </row>
        <row r="138">
          <cell r="B138" t="str">
            <v>Genneia SA</v>
          </cell>
          <cell r="C138" t="str">
            <v>Argentina</v>
          </cell>
        </row>
        <row r="139">
          <cell r="B139" t="str">
            <v>Gleba</v>
          </cell>
          <cell r="C139" t="str">
            <v>Argentina</v>
          </cell>
        </row>
        <row r="140">
          <cell r="B140" t="str">
            <v>Global Medica</v>
          </cell>
          <cell r="C140" t="str">
            <v>Argentina</v>
          </cell>
        </row>
        <row r="141">
          <cell r="B141" t="str">
            <v>Globant SA</v>
          </cell>
          <cell r="C141" t="str">
            <v>Argentina</v>
          </cell>
        </row>
        <row r="142">
          <cell r="B142" t="str">
            <v>GPAT Cia Financiera SA</v>
          </cell>
          <cell r="C142" t="str">
            <v>Argentina</v>
          </cell>
        </row>
        <row r="143">
          <cell r="B143" t="str">
            <v>Grimoldi SA</v>
          </cell>
          <cell r="C143" t="str">
            <v>Argentina</v>
          </cell>
        </row>
        <row r="144">
          <cell r="B144" t="str">
            <v>Grupar</v>
          </cell>
          <cell r="C144" t="str">
            <v>Argentina</v>
          </cell>
        </row>
        <row r="145">
          <cell r="B145" t="str">
            <v>Grupo Clarin SA</v>
          </cell>
          <cell r="C145" t="str">
            <v>Argentina</v>
          </cell>
        </row>
        <row r="146">
          <cell r="B146" t="str">
            <v>Grupo Concesionario del Oeste</v>
          </cell>
          <cell r="C146" t="str">
            <v>Argentina</v>
          </cell>
        </row>
        <row r="147">
          <cell r="B147" t="str">
            <v>Grupo Financiero Galicia SA</v>
          </cell>
          <cell r="C147" t="str">
            <v>Argentina</v>
          </cell>
        </row>
        <row r="148">
          <cell r="B148" t="str">
            <v>Grupo Financiero Valores SA</v>
          </cell>
          <cell r="C148" t="str">
            <v>Argentina</v>
          </cell>
        </row>
        <row r="149">
          <cell r="B149" t="str">
            <v>Grupo Monarca</v>
          </cell>
          <cell r="C149" t="str">
            <v>Argentina</v>
          </cell>
        </row>
        <row r="150">
          <cell r="B150" t="str">
            <v>Grupo Supervielle SA</v>
          </cell>
          <cell r="C150" t="str">
            <v>Argentina</v>
          </cell>
        </row>
        <row r="151">
          <cell r="B151" t="str">
            <v>Grupo Vuasa</v>
          </cell>
          <cell r="C151" t="str">
            <v>Argentina</v>
          </cell>
        </row>
        <row r="152">
          <cell r="B152" t="str">
            <v>Guapaletas</v>
          </cell>
          <cell r="C152" t="str">
            <v>Argentina</v>
          </cell>
        </row>
        <row r="153">
          <cell r="B153" t="str">
            <v>Holcim Argentina SA</v>
          </cell>
          <cell r="C153" t="str">
            <v>Argentina</v>
          </cell>
        </row>
        <row r="154">
          <cell r="B154" t="str">
            <v>HSBC Bank Argentina SA</v>
          </cell>
          <cell r="C154" t="str">
            <v>Argentina</v>
          </cell>
        </row>
        <row r="155">
          <cell r="B155" t="str">
            <v>Importadora y Exportadora de l</v>
          </cell>
          <cell r="C155" t="str">
            <v>Argentina</v>
          </cell>
        </row>
        <row r="156">
          <cell r="B156" t="str">
            <v>Incisa SA</v>
          </cell>
          <cell r="C156" t="str">
            <v>Argentina</v>
          </cell>
        </row>
        <row r="157">
          <cell r="B157" t="str">
            <v>Individual Asistir</v>
          </cell>
          <cell r="C157" t="str">
            <v>Argentina</v>
          </cell>
        </row>
        <row r="158">
          <cell r="B158" t="str">
            <v>Industrial &amp; Commercial Bank of China Argentina SA</v>
          </cell>
          <cell r="C158" t="str">
            <v>Argentina</v>
          </cell>
        </row>
        <row r="159">
          <cell r="B159" t="str">
            <v>Industrias Metalurgicas Pescarmona SAICF</v>
          </cell>
          <cell r="C159" t="str">
            <v>Argentina</v>
          </cell>
        </row>
        <row r="160">
          <cell r="B160" t="str">
            <v>Infraestructura Electrica</v>
          </cell>
          <cell r="C160" t="str">
            <v>Argentina</v>
          </cell>
        </row>
        <row r="161">
          <cell r="B161" t="str">
            <v>Ingacot</v>
          </cell>
          <cell r="C161" t="str">
            <v>Argentina</v>
          </cell>
        </row>
        <row r="162">
          <cell r="B162" t="str">
            <v>Integracion Electrica Sur Argentina SA</v>
          </cell>
          <cell r="C162" t="str">
            <v>Argentina</v>
          </cell>
        </row>
        <row r="163">
          <cell r="B163" t="str">
            <v>Intek</v>
          </cell>
          <cell r="C163" t="str">
            <v>Argentina</v>
          </cell>
        </row>
        <row r="164">
          <cell r="B164" t="str">
            <v>Inverlease</v>
          </cell>
          <cell r="C164" t="str">
            <v>Argentina</v>
          </cell>
        </row>
        <row r="165">
          <cell r="B165" t="str">
            <v>Inversora Juramento SA</v>
          </cell>
          <cell r="C165" t="str">
            <v>Argentina</v>
          </cell>
        </row>
        <row r="166">
          <cell r="B166" t="str">
            <v>IRSA Propiedades Comerciales S</v>
          </cell>
          <cell r="C166" t="str">
            <v>Argentina</v>
          </cell>
        </row>
        <row r="167">
          <cell r="B167" t="str">
            <v>John Deere Credit Cia Financiera SA</v>
          </cell>
          <cell r="C167" t="str">
            <v>Argentina</v>
          </cell>
        </row>
        <row r="168">
          <cell r="B168" t="str">
            <v>Jose Cartellone Construcciones Civiles SA</v>
          </cell>
          <cell r="C168" t="str">
            <v>Argentina</v>
          </cell>
        </row>
        <row r="169">
          <cell r="B169" t="str">
            <v>La Rioja Viviendas</v>
          </cell>
          <cell r="C169" t="str">
            <v>Argentina</v>
          </cell>
        </row>
        <row r="170">
          <cell r="B170" t="str">
            <v>Laboratorios Pretty SA</v>
          </cell>
          <cell r="C170" t="str">
            <v>Argentina</v>
          </cell>
        </row>
        <row r="171">
          <cell r="B171" t="str">
            <v>Ledesma SA</v>
          </cell>
          <cell r="C171" t="str">
            <v>Argentina</v>
          </cell>
        </row>
        <row r="172">
          <cell r="B172" t="str">
            <v>Letras del Banco Central de la</v>
          </cell>
          <cell r="C172" t="str">
            <v>Argentina</v>
          </cell>
        </row>
        <row r="173">
          <cell r="B173" t="str">
            <v>Letras Municipales Corrientes</v>
          </cell>
          <cell r="C173" t="str">
            <v>Argentina</v>
          </cell>
        </row>
        <row r="174">
          <cell r="B174" t="str">
            <v>Liag Argentina SA</v>
          </cell>
          <cell r="C174" t="str">
            <v>Argentina</v>
          </cell>
        </row>
        <row r="175">
          <cell r="B175" t="str">
            <v>Loma Negra Cia Industrial SA</v>
          </cell>
          <cell r="C175" t="str">
            <v>Argentina</v>
          </cell>
        </row>
        <row r="176">
          <cell r="B176" t="str">
            <v>Longvie SA</v>
          </cell>
          <cell r="C176" t="str">
            <v>Argentina</v>
          </cell>
        </row>
        <row r="177">
          <cell r="B177" t="str">
            <v>Los Grobo Agropecuaria SA</v>
          </cell>
          <cell r="C177" t="str">
            <v>Argentina</v>
          </cell>
        </row>
        <row r="178">
          <cell r="B178" t="str">
            <v>Lustramax</v>
          </cell>
          <cell r="C178" t="str">
            <v>Argentina</v>
          </cell>
        </row>
        <row r="179">
          <cell r="B179" t="str">
            <v>Marcelo Rossini</v>
          </cell>
          <cell r="C179" t="str">
            <v>Argentina</v>
          </cell>
        </row>
        <row r="180">
          <cell r="B180" t="str">
            <v>Mas Cuotas</v>
          </cell>
          <cell r="C180" t="str">
            <v>Argentina</v>
          </cell>
        </row>
        <row r="181">
          <cell r="B181" t="str">
            <v>Mastellone Hermanos SA</v>
          </cell>
          <cell r="C181" t="str">
            <v>Argentina</v>
          </cell>
        </row>
        <row r="182">
          <cell r="B182" t="str">
            <v>Medanito SA</v>
          </cell>
          <cell r="C182" t="str">
            <v>Argentina</v>
          </cell>
        </row>
        <row r="183">
          <cell r="B183" t="str">
            <v>Meranol SACI</v>
          </cell>
          <cell r="C183" t="str">
            <v>Argentina</v>
          </cell>
        </row>
        <row r="184">
          <cell r="B184" t="str">
            <v>MercadoLibre Inc</v>
          </cell>
          <cell r="C184" t="str">
            <v>Argentina</v>
          </cell>
        </row>
        <row r="185">
          <cell r="B185" t="str">
            <v>Mercedes Benz Cia Financiera Argentina SA</v>
          </cell>
          <cell r="C185" t="str">
            <v>Argentina</v>
          </cell>
        </row>
        <row r="186">
          <cell r="B186" t="str">
            <v>MetroGas SA</v>
          </cell>
          <cell r="C186" t="str">
            <v>Argentina</v>
          </cell>
        </row>
        <row r="187">
          <cell r="B187" t="str">
            <v>Micro Lending SA</v>
          </cell>
          <cell r="C187" t="str">
            <v>Argentina</v>
          </cell>
        </row>
        <row r="188">
          <cell r="B188" t="str">
            <v>Milicic SA</v>
          </cell>
          <cell r="C188" t="str">
            <v>Argentina</v>
          </cell>
        </row>
        <row r="189">
          <cell r="B189" t="str">
            <v>Mirgor SACIFIA</v>
          </cell>
          <cell r="C189" t="str">
            <v>Argentina</v>
          </cell>
        </row>
        <row r="190">
          <cell r="B190" t="str">
            <v>Molinos Agro SA</v>
          </cell>
          <cell r="C190" t="str">
            <v>Argentina</v>
          </cell>
        </row>
        <row r="191">
          <cell r="B191" t="str">
            <v>Molinos Rio de la Plata SA</v>
          </cell>
          <cell r="C191" t="str">
            <v>Argentina</v>
          </cell>
        </row>
        <row r="192">
          <cell r="B192" t="str">
            <v>Montever SA</v>
          </cell>
          <cell r="C192" t="str">
            <v>Argentina</v>
          </cell>
        </row>
        <row r="193">
          <cell r="B193" t="str">
            <v>MSU SA</v>
          </cell>
          <cell r="C193" t="str">
            <v>Argentina</v>
          </cell>
        </row>
        <row r="194">
          <cell r="B194" t="str">
            <v>Multiply Card</v>
          </cell>
          <cell r="C194" t="str">
            <v>Argentina</v>
          </cell>
        </row>
        <row r="195">
          <cell r="B195" t="str">
            <v>Municipalidad de Rio Cuarto</v>
          </cell>
          <cell r="C195" t="str">
            <v>Argentina</v>
          </cell>
        </row>
        <row r="196">
          <cell r="B196" t="str">
            <v>Mutual</v>
          </cell>
          <cell r="C196" t="str">
            <v>Argentina</v>
          </cell>
        </row>
        <row r="197">
          <cell r="B197" t="str">
            <v>Navios South American Logistic</v>
          </cell>
          <cell r="C197" t="str">
            <v>Argentina</v>
          </cell>
        </row>
        <row r="198">
          <cell r="B198" t="str">
            <v>Newsan SA</v>
          </cell>
          <cell r="C198" t="str">
            <v>Argentina</v>
          </cell>
        </row>
        <row r="199">
          <cell r="B199" t="str">
            <v>OAS SA</v>
          </cell>
          <cell r="C199" t="str">
            <v>Argentina</v>
          </cell>
        </row>
        <row r="200">
          <cell r="B200" t="str">
            <v>Ovoprot International SA</v>
          </cell>
          <cell r="C200" t="str">
            <v>Argentina</v>
          </cell>
        </row>
        <row r="201">
          <cell r="B201" t="str">
            <v>Pampa Energia SA</v>
          </cell>
          <cell r="C201" t="str">
            <v>Argentina</v>
          </cell>
        </row>
        <row r="202">
          <cell r="B202" t="str">
            <v>Pan American Energy LLC</v>
          </cell>
          <cell r="C202" t="str">
            <v>Argentina</v>
          </cell>
        </row>
        <row r="203">
          <cell r="B203" t="str">
            <v>Paredes Construccciones</v>
          </cell>
          <cell r="C203" t="str">
            <v>Argentina</v>
          </cell>
        </row>
        <row r="204">
          <cell r="B204" t="str">
            <v>Petroagro SA</v>
          </cell>
          <cell r="C204" t="str">
            <v>Argentina</v>
          </cell>
        </row>
        <row r="205">
          <cell r="B205" t="str">
            <v>Petrolera del Conosur SA</v>
          </cell>
          <cell r="C205" t="str">
            <v>Argentina</v>
          </cell>
        </row>
        <row r="206">
          <cell r="B206" t="str">
            <v>Petroquimica Comodoro Rivadavia SA</v>
          </cell>
          <cell r="C206" t="str">
            <v>Argentina</v>
          </cell>
        </row>
        <row r="207">
          <cell r="B207" t="str">
            <v>Phenix Leasing SA</v>
          </cell>
          <cell r="C207" t="str">
            <v>Argentina</v>
          </cell>
        </row>
        <row r="208">
          <cell r="B208" t="str">
            <v>Phoenix Global Resources PLC</v>
          </cell>
          <cell r="C208" t="str">
            <v>Argentina</v>
          </cell>
        </row>
        <row r="209">
          <cell r="B209" t="str">
            <v>PLA</v>
          </cell>
          <cell r="C209" t="str">
            <v>Argentina</v>
          </cell>
        </row>
        <row r="210">
          <cell r="B210" t="str">
            <v>Plasticos Dise SA</v>
          </cell>
          <cell r="C210" t="str">
            <v>Argentina</v>
          </cell>
        </row>
        <row r="211">
          <cell r="B211" t="str">
            <v>Plaza Logistica SRL</v>
          </cell>
          <cell r="C211" t="str">
            <v>Argentina</v>
          </cell>
        </row>
        <row r="212">
          <cell r="B212" t="str">
            <v>Plena</v>
          </cell>
          <cell r="C212" t="str">
            <v>Argentina</v>
          </cell>
        </row>
        <row r="213">
          <cell r="B213" t="str">
            <v>Plural Coop</v>
          </cell>
          <cell r="C213" t="str">
            <v>Argentina</v>
          </cell>
        </row>
        <row r="214">
          <cell r="B214" t="str">
            <v>Prear Pretensados Argentinos SA</v>
          </cell>
          <cell r="C214" t="str">
            <v>Argentina</v>
          </cell>
        </row>
        <row r="215">
          <cell r="B215" t="str">
            <v>Presto Hoy</v>
          </cell>
          <cell r="C215" t="str">
            <v>Argentina</v>
          </cell>
        </row>
        <row r="216">
          <cell r="B216" t="str">
            <v>Producir</v>
          </cell>
          <cell r="C216" t="str">
            <v>Argentina</v>
          </cell>
        </row>
        <row r="217">
          <cell r="B217" t="str">
            <v>Province of Jujuy Argentina</v>
          </cell>
          <cell r="C217" t="str">
            <v>Argentina</v>
          </cell>
        </row>
        <row r="218">
          <cell r="B218" t="str">
            <v>Provincia de Buenos Aires</v>
          </cell>
          <cell r="C218" t="str">
            <v>Argentina</v>
          </cell>
        </row>
        <row r="219">
          <cell r="B219" t="str">
            <v>Provincia de Buenos Aires/Arge</v>
          </cell>
          <cell r="C219" t="str">
            <v>Argentina</v>
          </cell>
        </row>
        <row r="220">
          <cell r="B220" t="str">
            <v>Provincia de Cordoba</v>
          </cell>
          <cell r="C220" t="str">
            <v>Argentina</v>
          </cell>
        </row>
        <row r="221">
          <cell r="B221" t="str">
            <v>Provincia de Entre Rios</v>
          </cell>
          <cell r="C221" t="str">
            <v>Argentina</v>
          </cell>
        </row>
        <row r="222">
          <cell r="B222" t="str">
            <v>Provincia de Entre Rios Argent</v>
          </cell>
          <cell r="C222" t="str">
            <v>Argentina</v>
          </cell>
        </row>
        <row r="223">
          <cell r="B223" t="str">
            <v>Provincia de Jujuy</v>
          </cell>
          <cell r="C223" t="str">
            <v>Argentina</v>
          </cell>
        </row>
        <row r="224">
          <cell r="B224" t="str">
            <v>Provincia de la Rioja</v>
          </cell>
          <cell r="C224" t="str">
            <v>Argentina</v>
          </cell>
        </row>
        <row r="225">
          <cell r="B225" t="str">
            <v>Provincia de Mendoza</v>
          </cell>
          <cell r="C225" t="str">
            <v>Argentina</v>
          </cell>
        </row>
        <row r="226">
          <cell r="B226" t="str">
            <v>Provincia de Mendoza Argentina</v>
          </cell>
          <cell r="C226" t="str">
            <v>Argentina</v>
          </cell>
        </row>
        <row r="227">
          <cell r="B227" t="str">
            <v>Provincia de Neuquen</v>
          </cell>
          <cell r="C227" t="str">
            <v>Argentina</v>
          </cell>
        </row>
        <row r="228">
          <cell r="B228" t="str">
            <v>Provincia de Neuquen Argentina</v>
          </cell>
          <cell r="C228" t="str">
            <v>Argentina</v>
          </cell>
        </row>
        <row r="229">
          <cell r="B229" t="str">
            <v>Provincia de Rio Negro</v>
          </cell>
          <cell r="C229" t="str">
            <v>Argentina</v>
          </cell>
        </row>
        <row r="230">
          <cell r="B230" t="str">
            <v>Provincia de Salta</v>
          </cell>
          <cell r="C230" t="str">
            <v>Argentina</v>
          </cell>
        </row>
        <row r="231">
          <cell r="B231" t="str">
            <v>Provincia de Salta Argentina</v>
          </cell>
          <cell r="C231" t="str">
            <v>Argentina</v>
          </cell>
        </row>
        <row r="232">
          <cell r="B232" t="str">
            <v>Provincia de San Juan</v>
          </cell>
          <cell r="C232" t="str">
            <v>Argentina</v>
          </cell>
        </row>
        <row r="233">
          <cell r="B233" t="str">
            <v>Provincia de Santa Fe</v>
          </cell>
          <cell r="C233" t="str">
            <v>Argentina</v>
          </cell>
        </row>
        <row r="234">
          <cell r="B234" t="str">
            <v>Provincia de Tierra Del Fuego</v>
          </cell>
          <cell r="C234" t="str">
            <v>Argentina</v>
          </cell>
        </row>
        <row r="235">
          <cell r="B235" t="str">
            <v>Provincia del Chaco</v>
          </cell>
          <cell r="C235" t="str">
            <v>Argentina</v>
          </cell>
        </row>
        <row r="236">
          <cell r="B236" t="str">
            <v>Provincia del Chaco Argentina</v>
          </cell>
          <cell r="C236" t="str">
            <v>Argentina</v>
          </cell>
        </row>
        <row r="237">
          <cell r="B237" t="str">
            <v>Provincia del Chubut</v>
          </cell>
          <cell r="C237" t="str">
            <v>Argentina</v>
          </cell>
        </row>
        <row r="238">
          <cell r="B238" t="str">
            <v>Provincia del Chubut Argentina</v>
          </cell>
          <cell r="C238" t="str">
            <v>Argentina</v>
          </cell>
        </row>
        <row r="239">
          <cell r="B239" t="str">
            <v>PSA Finance Argentina Cia Financiera SA</v>
          </cell>
          <cell r="C239" t="str">
            <v>Argentina</v>
          </cell>
        </row>
        <row r="240">
          <cell r="B240" t="str">
            <v>Publicidad Sarmiento SA</v>
          </cell>
          <cell r="C240" t="str">
            <v>Argentina</v>
          </cell>
        </row>
        <row r="241">
          <cell r="B241" t="str">
            <v>Puente Hnos MAE SA</v>
          </cell>
          <cell r="C241" t="str">
            <v>Argentina</v>
          </cell>
        </row>
        <row r="242">
          <cell r="B242" t="str">
            <v>Puerto Las Palmas SA</v>
          </cell>
          <cell r="C242" t="str">
            <v>Argentina</v>
          </cell>
        </row>
        <row r="243">
          <cell r="B243" t="str">
            <v>PVCRED</v>
          </cell>
          <cell r="C243" t="str">
            <v>Argentina</v>
          </cell>
        </row>
        <row r="244">
          <cell r="B244" t="str">
            <v>QSN SA</v>
          </cell>
          <cell r="C244" t="str">
            <v>Argentina</v>
          </cell>
        </row>
        <row r="245">
          <cell r="B245" t="str">
            <v>Quickfood SA</v>
          </cell>
          <cell r="C245" t="str">
            <v>Argentina</v>
          </cell>
        </row>
        <row r="246">
          <cell r="B246" t="str">
            <v>Raghsa SA</v>
          </cell>
          <cell r="C246" t="str">
            <v>Argentina</v>
          </cell>
        </row>
        <row r="247">
          <cell r="B247" t="str">
            <v>RDA Renting SA</v>
          </cell>
          <cell r="C247" t="str">
            <v>Argentina</v>
          </cell>
        </row>
        <row r="248">
          <cell r="B248" t="str">
            <v>RED Surcos SA</v>
          </cell>
          <cell r="C248" t="str">
            <v>Argentina</v>
          </cell>
        </row>
        <row r="249">
          <cell r="B249" t="str">
            <v>Regional Trade</v>
          </cell>
          <cell r="C249" t="str">
            <v>Argentina</v>
          </cell>
        </row>
        <row r="250">
          <cell r="B250" t="str">
            <v>Rio Energy SA</v>
          </cell>
          <cell r="C250" t="str">
            <v>Argentina</v>
          </cell>
        </row>
        <row r="251">
          <cell r="B251" t="str">
            <v>Rizobacter</v>
          </cell>
          <cell r="C251" t="str">
            <v>Argentina</v>
          </cell>
        </row>
        <row r="252">
          <cell r="B252" t="str">
            <v>Roch SA</v>
          </cell>
          <cell r="C252" t="str">
            <v>Argentina</v>
          </cell>
        </row>
        <row r="253">
          <cell r="B253" t="str">
            <v>Rogiro Aceros SA</v>
          </cell>
          <cell r="C253" t="str">
            <v>Argentina</v>
          </cell>
        </row>
        <row r="254">
          <cell r="B254" t="str">
            <v>Rombo Cia Financiera SA</v>
          </cell>
          <cell r="C254" t="str">
            <v>Argentina</v>
          </cell>
        </row>
        <row r="255">
          <cell r="B255" t="str">
            <v>SA San Miguel AGICI y F</v>
          </cell>
          <cell r="C255" t="str">
            <v>Argentina</v>
          </cell>
        </row>
        <row r="256">
          <cell r="B256" t="str">
            <v>Santiago Saenz SA</v>
          </cell>
          <cell r="C256" t="str">
            <v>Argentina</v>
          </cell>
        </row>
        <row r="257">
          <cell r="B257" t="str">
            <v>Savant Pharm SA</v>
          </cell>
          <cell r="C257" t="str">
            <v>Argentina</v>
          </cell>
        </row>
        <row r="258">
          <cell r="B258" t="str">
            <v>SBM Creditos SA</v>
          </cell>
          <cell r="C258" t="str">
            <v>Argentina</v>
          </cell>
        </row>
        <row r="259">
          <cell r="B259" t="str">
            <v>Sensei</v>
          </cell>
          <cell r="C259" t="str">
            <v>Argentina</v>
          </cell>
        </row>
        <row r="260">
          <cell r="B260" t="str">
            <v>Serviaut SA</v>
          </cell>
          <cell r="C260" t="str">
            <v>Argentina</v>
          </cell>
        </row>
        <row r="261">
          <cell r="B261" t="str">
            <v>Sicom SA</v>
          </cell>
          <cell r="C261" t="str">
            <v>Argentina</v>
          </cell>
        </row>
        <row r="262">
          <cell r="B262" t="str">
            <v>Siderar SAIC</v>
          </cell>
          <cell r="C262" t="str">
            <v>Argentina</v>
          </cell>
        </row>
        <row r="263">
          <cell r="B263" t="str">
            <v>Sion SA</v>
          </cell>
          <cell r="C263" t="str">
            <v>Argentina</v>
          </cell>
        </row>
        <row r="264">
          <cell r="B264" t="str">
            <v>Sistemas Unificados De Credito Dirigido SA</v>
          </cell>
          <cell r="C264" t="str">
            <v>Argentina</v>
          </cell>
        </row>
        <row r="265">
          <cell r="B265" t="str">
            <v>Sociedad Comercial del Plata SA</v>
          </cell>
          <cell r="C265" t="str">
            <v>Argentina</v>
          </cell>
        </row>
        <row r="266">
          <cell r="B266" t="str">
            <v>Sojas Argentinas</v>
          </cell>
          <cell r="C266" t="str">
            <v>Argentina</v>
          </cell>
        </row>
        <row r="267">
          <cell r="B267" t="str">
            <v>Solvay Indupa SAIC</v>
          </cell>
          <cell r="C267" t="str">
            <v>Argentina</v>
          </cell>
        </row>
        <row r="268">
          <cell r="B268" t="str">
            <v>South Management SA</v>
          </cell>
          <cell r="C268" t="str">
            <v>Argentina</v>
          </cell>
        </row>
        <row r="269">
          <cell r="B269" t="str">
            <v>Southcross Logistics SA</v>
          </cell>
          <cell r="C269" t="str">
            <v>Argentina</v>
          </cell>
        </row>
        <row r="270">
          <cell r="B270" t="str">
            <v>Stoneway Capital Corp</v>
          </cell>
          <cell r="C270" t="str">
            <v>Argentina</v>
          </cell>
        </row>
        <row r="271">
          <cell r="B271" t="str">
            <v>Sucredito</v>
          </cell>
          <cell r="C271" t="str">
            <v>Argentina</v>
          </cell>
        </row>
        <row r="272">
          <cell r="B272" t="str">
            <v>Super Ahorro</v>
          </cell>
          <cell r="C272" t="str">
            <v>Argentina</v>
          </cell>
        </row>
        <row r="273">
          <cell r="B273" t="str">
            <v>Tarjeta Fertil</v>
          </cell>
          <cell r="C273" t="str">
            <v>Argentina</v>
          </cell>
        </row>
        <row r="274">
          <cell r="B274" t="str">
            <v>Tarshop</v>
          </cell>
          <cell r="C274" t="str">
            <v>Argentina</v>
          </cell>
        </row>
        <row r="275">
          <cell r="B275" t="str">
            <v>TCAP</v>
          </cell>
          <cell r="C275" t="str">
            <v>Argentina</v>
          </cell>
        </row>
        <row r="276">
          <cell r="B276" t="str">
            <v>TDF</v>
          </cell>
          <cell r="C276" t="str">
            <v>Argentina</v>
          </cell>
        </row>
        <row r="277">
          <cell r="B277" t="str">
            <v>Tecnoseeds</v>
          </cell>
          <cell r="C277" t="str">
            <v>Argentina</v>
          </cell>
        </row>
        <row r="278">
          <cell r="B278" t="str">
            <v>Tecpetrol SA</v>
          </cell>
          <cell r="C278" t="str">
            <v>Argentina</v>
          </cell>
        </row>
        <row r="279">
          <cell r="B279" t="str">
            <v>Telecom Argentina SA</v>
          </cell>
          <cell r="C279" t="str">
            <v>Argentina</v>
          </cell>
        </row>
        <row r="280">
          <cell r="B280" t="str">
            <v>Telecom Personal SA</v>
          </cell>
          <cell r="C280" t="str">
            <v>Argentina</v>
          </cell>
        </row>
        <row r="281">
          <cell r="B281" t="str">
            <v>TGLT SA</v>
          </cell>
          <cell r="C281" t="str">
            <v>Argentina</v>
          </cell>
        </row>
        <row r="282">
          <cell r="B282" t="str">
            <v>Tinuviel</v>
          </cell>
          <cell r="C282" t="str">
            <v>Argentina</v>
          </cell>
        </row>
        <row r="283">
          <cell r="B283" t="str">
            <v>TISER SRL</v>
          </cell>
          <cell r="C283" t="str">
            <v>Argentina</v>
          </cell>
        </row>
        <row r="284">
          <cell r="B284" t="str">
            <v>Toyota Argentina SA</v>
          </cell>
          <cell r="C284" t="str">
            <v>Argentina</v>
          </cell>
        </row>
        <row r="285">
          <cell r="B285" t="str">
            <v>Tradimex</v>
          </cell>
          <cell r="C285" t="str">
            <v>Argentina</v>
          </cell>
        </row>
        <row r="286">
          <cell r="B286" t="str">
            <v>Transener SA</v>
          </cell>
          <cell r="C286" t="str">
            <v>Argentina</v>
          </cell>
        </row>
        <row r="287">
          <cell r="B287" t="str">
            <v>Transportadora de Gas del Sur</v>
          </cell>
          <cell r="C287" t="str">
            <v>Argentina</v>
          </cell>
        </row>
        <row r="288">
          <cell r="B288" t="str">
            <v>Transportadora Gas del Norte S</v>
          </cell>
          <cell r="C288" t="str">
            <v>Argentina</v>
          </cell>
        </row>
        <row r="289">
          <cell r="B289" t="str">
            <v>Tresnal</v>
          </cell>
          <cell r="C289" t="str">
            <v>Argentina</v>
          </cell>
        </row>
        <row r="290">
          <cell r="B290" t="str">
            <v>Ultracongelados</v>
          </cell>
          <cell r="C290" t="str">
            <v>Argentina</v>
          </cell>
        </row>
        <row r="291">
          <cell r="B291" t="str">
            <v>Unicred</v>
          </cell>
          <cell r="C291" t="str">
            <v>Argentina</v>
          </cell>
        </row>
        <row r="292">
          <cell r="B292" t="str">
            <v>Varcam</v>
          </cell>
          <cell r="C292" t="str">
            <v>Argentina</v>
          </cell>
        </row>
        <row r="293">
          <cell r="B293" t="str">
            <v>Vicentin Exportaciones</v>
          </cell>
          <cell r="C293" t="str">
            <v>Argentina</v>
          </cell>
        </row>
        <row r="294">
          <cell r="B294" t="str">
            <v>YPF SA</v>
          </cell>
          <cell r="C294" t="str">
            <v>Argentina</v>
          </cell>
        </row>
        <row r="295">
          <cell r="B295" t="str">
            <v>YPFLuz SA</v>
          </cell>
          <cell r="C295" t="str">
            <v>Argentina</v>
          </cell>
        </row>
        <row r="296">
          <cell r="B296" t="str">
            <v>Aegea Finance SARL</v>
          </cell>
          <cell r="C296" t="str">
            <v>Brazil</v>
          </cell>
        </row>
        <row r="297">
          <cell r="B297" t="str">
            <v>AES Tiete Energia SA</v>
          </cell>
          <cell r="C297" t="str">
            <v>Brazil</v>
          </cell>
        </row>
        <row r="298">
          <cell r="B298" t="str">
            <v>Afya</v>
          </cell>
          <cell r="C298" t="str">
            <v>Brazil</v>
          </cell>
        </row>
        <row r="299">
          <cell r="B299" t="str">
            <v>Aliansce Shopping Centers SA</v>
          </cell>
          <cell r="C299" t="str">
            <v>Brazil</v>
          </cell>
        </row>
        <row r="300">
          <cell r="B300" t="str">
            <v>Alliar Medicos A Frente SA</v>
          </cell>
          <cell r="C300" t="str">
            <v>Brazil</v>
          </cell>
        </row>
        <row r="301">
          <cell r="B301" t="str">
            <v>Alpargatas SA</v>
          </cell>
          <cell r="C301" t="str">
            <v>Brazil</v>
          </cell>
        </row>
        <row r="302">
          <cell r="B302" t="str">
            <v>Alper Consultoria e Corretora de Seguros SA</v>
          </cell>
          <cell r="C302" t="str">
            <v>Brazil</v>
          </cell>
        </row>
        <row r="303">
          <cell r="B303" t="str">
            <v>Alupar Investimento SA</v>
          </cell>
          <cell r="C303" t="str">
            <v>Brazil</v>
          </cell>
        </row>
        <row r="304">
          <cell r="B304" t="str">
            <v>Ambev SA</v>
          </cell>
          <cell r="C304" t="str">
            <v>Brazil</v>
          </cell>
        </row>
        <row r="305">
          <cell r="B305" t="str">
            <v>Andrade Gutierrez Internationa</v>
          </cell>
          <cell r="C305" t="str">
            <v>Brazil</v>
          </cell>
        </row>
        <row r="306">
          <cell r="B306" t="str">
            <v>Anhanguera Educacional Participacoes SA</v>
          </cell>
          <cell r="C306" t="str">
            <v>Brazil</v>
          </cell>
        </row>
        <row r="307">
          <cell r="B307" t="str">
            <v>Arezzo Industria e Comercio SA</v>
          </cell>
          <cell r="C307" t="str">
            <v>Brazil</v>
          </cell>
        </row>
        <row r="308">
          <cell r="B308" t="str">
            <v>Arteris SA</v>
          </cell>
          <cell r="C308" t="str">
            <v>Brazil</v>
          </cell>
        </row>
        <row r="309">
          <cell r="B309" t="str">
            <v>Atacadao Distribuicao Comercio</v>
          </cell>
          <cell r="C309" t="str">
            <v>Brazil</v>
          </cell>
        </row>
        <row r="310">
          <cell r="B310" t="str">
            <v>Atento SA</v>
          </cell>
          <cell r="C310" t="str">
            <v>Brazil</v>
          </cell>
        </row>
        <row r="311">
          <cell r="B311" t="str">
            <v>Autometal SA</v>
          </cell>
          <cell r="C311" t="str">
            <v>Brazil</v>
          </cell>
        </row>
        <row r="312">
          <cell r="B312" t="str">
            <v>Azul SA</v>
          </cell>
          <cell r="C312" t="str">
            <v>Brazil</v>
          </cell>
        </row>
        <row r="313">
          <cell r="B313" t="str">
            <v>B2W Cia Digital</v>
          </cell>
          <cell r="C313" t="str">
            <v>Brazil</v>
          </cell>
        </row>
        <row r="314">
          <cell r="B314" t="str">
            <v>B3 SA - Brasil Bolsa Balcao</v>
          </cell>
          <cell r="C314" t="str">
            <v>Brazil</v>
          </cell>
        </row>
        <row r="315">
          <cell r="B315" t="str">
            <v>Banco ABC Brasil SA</v>
          </cell>
          <cell r="C315" t="str">
            <v>Brazil</v>
          </cell>
        </row>
        <row r="316">
          <cell r="B316" t="str">
            <v>Banco BMG SA</v>
          </cell>
          <cell r="C316" t="str">
            <v>Brazil</v>
          </cell>
        </row>
        <row r="317">
          <cell r="B317" t="str">
            <v>Banco Bonsucesso SA</v>
          </cell>
          <cell r="C317" t="str">
            <v>Brazil</v>
          </cell>
        </row>
        <row r="318">
          <cell r="B318" t="str">
            <v>Banco Bradesco SA</v>
          </cell>
          <cell r="C318" t="str">
            <v>Brazil</v>
          </cell>
        </row>
        <row r="319">
          <cell r="B319" t="str">
            <v>Banco Brasil</v>
          </cell>
          <cell r="C319" t="str">
            <v>Brazil</v>
          </cell>
        </row>
        <row r="320">
          <cell r="B320" t="str">
            <v>Banco BTG Pactual SA</v>
          </cell>
          <cell r="C320" t="str">
            <v>Brazil</v>
          </cell>
        </row>
        <row r="321">
          <cell r="B321" t="str">
            <v>Banco Cruzeiro do Sul SA</v>
          </cell>
          <cell r="C321" t="str">
            <v>Brazil</v>
          </cell>
        </row>
        <row r="322">
          <cell r="B322" t="str">
            <v>Banco Daycoval SA</v>
          </cell>
          <cell r="C322" t="str">
            <v>Brazil</v>
          </cell>
        </row>
        <row r="323">
          <cell r="B323" t="str">
            <v>Banco do Brasil SA</v>
          </cell>
          <cell r="C323" t="str">
            <v>Brazil</v>
          </cell>
        </row>
        <row r="324">
          <cell r="B324" t="str">
            <v>Banco do Estado do Rio Grande</v>
          </cell>
          <cell r="C324" t="str">
            <v>Brazil</v>
          </cell>
        </row>
        <row r="325">
          <cell r="B325" t="str">
            <v>Banco Inter SA</v>
          </cell>
          <cell r="C325" t="str">
            <v>Brazil</v>
          </cell>
        </row>
        <row r="326">
          <cell r="B326" t="str">
            <v>Banco Mercantil do Brasil SA</v>
          </cell>
          <cell r="C326" t="str">
            <v>Brazil</v>
          </cell>
        </row>
        <row r="327">
          <cell r="B327" t="str">
            <v>Banco Multiplo SA</v>
          </cell>
          <cell r="C327" t="str">
            <v>Brazil</v>
          </cell>
        </row>
        <row r="328">
          <cell r="B328" t="str">
            <v>Banco Nacional de Desenvolvime</v>
          </cell>
          <cell r="C328" t="str">
            <v>Brazil</v>
          </cell>
        </row>
        <row r="329">
          <cell r="B329" t="str">
            <v>Banco Pan SA</v>
          </cell>
          <cell r="C329" t="str">
            <v>Brazil</v>
          </cell>
        </row>
        <row r="330">
          <cell r="B330" t="str">
            <v>Banco Pine SA</v>
          </cell>
          <cell r="C330" t="str">
            <v>Brazil</v>
          </cell>
        </row>
        <row r="331">
          <cell r="B331" t="str">
            <v>Banco Safra SA</v>
          </cell>
          <cell r="C331" t="str">
            <v>Brazil</v>
          </cell>
        </row>
        <row r="332">
          <cell r="B332" t="str">
            <v>Banco Santander Brasil SA</v>
          </cell>
          <cell r="C332" t="str">
            <v>Brazil</v>
          </cell>
        </row>
        <row r="333">
          <cell r="B333" t="str">
            <v>Banco Votorantim SA</v>
          </cell>
          <cell r="C333" t="str">
            <v>Brazil</v>
          </cell>
        </row>
        <row r="334">
          <cell r="B334" t="str">
            <v>BB Seguridade Participacoes SA</v>
          </cell>
          <cell r="C334" t="str">
            <v>Brazil</v>
          </cell>
        </row>
        <row r="335">
          <cell r="B335" t="str">
            <v>BHG SA - Brazil Hospitality Gr</v>
          </cell>
          <cell r="C335" t="str">
            <v>Brazil</v>
          </cell>
        </row>
        <row r="336">
          <cell r="B336" t="str">
            <v>Biotoscana Investments SA</v>
          </cell>
          <cell r="C336" t="str">
            <v>Brazil</v>
          </cell>
        </row>
        <row r="337">
          <cell r="B337" t="str">
            <v>BK Brasil Operacao e Assessori</v>
          </cell>
          <cell r="C337" t="str">
            <v>Brazil</v>
          </cell>
        </row>
        <row r="338">
          <cell r="B338" t="str">
            <v>BM&amp;FBovespa SA</v>
          </cell>
          <cell r="C338" t="str">
            <v>Brazil</v>
          </cell>
        </row>
        <row r="339">
          <cell r="B339" t="str">
            <v>BR Malls Participacoes SA</v>
          </cell>
          <cell r="C339" t="str">
            <v>Brazil</v>
          </cell>
        </row>
        <row r="340">
          <cell r="B340" t="str">
            <v>BR Properties SA</v>
          </cell>
          <cell r="C340" t="str">
            <v>Brazil</v>
          </cell>
        </row>
        <row r="341">
          <cell r="B341" t="str">
            <v>Bradespar SA</v>
          </cell>
          <cell r="C341" t="str">
            <v>Brazil</v>
          </cell>
        </row>
        <row r="342">
          <cell r="B342" t="str">
            <v>Brasil Brokers Participacoes SA</v>
          </cell>
          <cell r="C342" t="str">
            <v>Brazil</v>
          </cell>
        </row>
        <row r="343">
          <cell r="B343" t="str">
            <v>Brasil Pharma SA</v>
          </cell>
          <cell r="C343" t="str">
            <v>Brazil</v>
          </cell>
        </row>
        <row r="344">
          <cell r="B344" t="str">
            <v>BrasilAgro - Co Brasileira de Propriedades Agricolas</v>
          </cell>
          <cell r="C344" t="str">
            <v>Brazil</v>
          </cell>
        </row>
        <row r="345">
          <cell r="B345" t="str">
            <v>Braskem SA</v>
          </cell>
          <cell r="C345" t="str">
            <v>Brazil</v>
          </cell>
        </row>
        <row r="346">
          <cell r="B346" t="str">
            <v>Brazilian Government</v>
          </cell>
          <cell r="C346" t="str">
            <v>Brazil</v>
          </cell>
        </row>
        <row r="347">
          <cell r="B347" t="str">
            <v>BRF SA</v>
          </cell>
          <cell r="C347" t="str">
            <v>Brazil</v>
          </cell>
        </row>
        <row r="348">
          <cell r="B348" t="str">
            <v>Brookfield Incorporacoes SA</v>
          </cell>
          <cell r="C348" t="str">
            <v>Brazil</v>
          </cell>
        </row>
        <row r="349">
          <cell r="B349" t="str">
            <v>Caixa Economica Federal</v>
          </cell>
          <cell r="C349" t="str">
            <v>Brazil</v>
          </cell>
        </row>
        <row r="350">
          <cell r="B350" t="str">
            <v>Camil Alimentos SA</v>
          </cell>
          <cell r="C350" t="str">
            <v>Brazil</v>
          </cell>
        </row>
        <row r="351">
          <cell r="B351" t="str">
            <v>CCR SA</v>
          </cell>
          <cell r="C351" t="str">
            <v>Brazil</v>
          </cell>
        </row>
        <row r="352">
          <cell r="B352" t="str">
            <v>CCX Carvao da Colombia SA</v>
          </cell>
          <cell r="C352" t="str">
            <v>Brazil</v>
          </cell>
        </row>
        <row r="353">
          <cell r="B353" t="str">
            <v>Ceagro Agricola Ltda</v>
          </cell>
          <cell r="C353" t="str">
            <v>Brazil</v>
          </cell>
        </row>
        <row r="354">
          <cell r="B354" t="str">
            <v>Cemig Geracao e Transmissao SA</v>
          </cell>
          <cell r="C354" t="str">
            <v>Brazil</v>
          </cell>
        </row>
        <row r="355">
          <cell r="B355" t="str">
            <v>Centrais Eletricas Brasileiras</v>
          </cell>
          <cell r="C355" t="str">
            <v>Brazil</v>
          </cell>
        </row>
        <row r="356">
          <cell r="B356" t="str">
            <v>Centrais Eletricas Santa Catar</v>
          </cell>
          <cell r="C356" t="str">
            <v>Brazil</v>
          </cell>
        </row>
        <row r="357">
          <cell r="B357" t="str">
            <v>CETIP SA - Mercados Organizado</v>
          </cell>
          <cell r="C357" t="str">
            <v>Brazil</v>
          </cell>
        </row>
        <row r="358">
          <cell r="B358" t="str">
            <v>China Construction Bank Brasil</v>
          </cell>
          <cell r="C358" t="str">
            <v>Brazil</v>
          </cell>
        </row>
        <row r="359">
          <cell r="B359" t="str">
            <v>Cia Brasileira de Distribuicao</v>
          </cell>
          <cell r="C359" t="str">
            <v>Brazil</v>
          </cell>
        </row>
        <row r="360">
          <cell r="B360" t="str">
            <v>Cia de Gas de Sao Paulo - COMG</v>
          </cell>
          <cell r="C360" t="str">
            <v>Brazil</v>
          </cell>
        </row>
        <row r="361">
          <cell r="B361" t="str">
            <v>Cia de Locacao das Americas</v>
          </cell>
          <cell r="C361" t="str">
            <v>Brazil</v>
          </cell>
        </row>
        <row r="362">
          <cell r="B362" t="str">
            <v>Cia de Saneamento Basico do Es</v>
          </cell>
          <cell r="C362" t="str">
            <v>Brazil</v>
          </cell>
        </row>
        <row r="363">
          <cell r="B363" t="str">
            <v>Cia de Saneamento de Minas Ger</v>
          </cell>
          <cell r="C363" t="str">
            <v>Brazil</v>
          </cell>
        </row>
        <row r="364">
          <cell r="B364" t="str">
            <v>Cia de Saneamento do Parana</v>
          </cell>
          <cell r="C364" t="str">
            <v>Brazil</v>
          </cell>
        </row>
        <row r="365">
          <cell r="B365" t="str">
            <v>Cia de Transmissao de Energia</v>
          </cell>
          <cell r="C365" t="str">
            <v>Brazil</v>
          </cell>
        </row>
        <row r="366">
          <cell r="B366" t="str">
            <v>Cia Energetica de Minas Gerais</v>
          </cell>
          <cell r="C366" t="str">
            <v>Brazil</v>
          </cell>
        </row>
        <row r="367">
          <cell r="B367" t="str">
            <v>Cia Energetica de Sao Paulo</v>
          </cell>
          <cell r="C367" t="str">
            <v>Brazil</v>
          </cell>
        </row>
        <row r="368">
          <cell r="B368" t="str">
            <v>Cia Energetica do Ceara</v>
          </cell>
          <cell r="C368" t="str">
            <v>Brazil</v>
          </cell>
        </row>
        <row r="369">
          <cell r="B369" t="str">
            <v>Cia Ferro Ligas da Bahia</v>
          </cell>
          <cell r="C369" t="str">
            <v>Brazil</v>
          </cell>
        </row>
        <row r="370">
          <cell r="B370" t="str">
            <v>Cia Hering</v>
          </cell>
          <cell r="C370" t="str">
            <v>Brazil</v>
          </cell>
        </row>
        <row r="371">
          <cell r="B371" t="str">
            <v>Cia Paranaense de Energia</v>
          </cell>
          <cell r="C371" t="str">
            <v>Brazil</v>
          </cell>
        </row>
        <row r="372">
          <cell r="B372" t="str">
            <v>Cia Providencia Industria e Co</v>
          </cell>
          <cell r="C372" t="str">
            <v>Brazil</v>
          </cell>
        </row>
        <row r="373">
          <cell r="B373" t="str">
            <v>Cia Siderurgica Nacional SA</v>
          </cell>
          <cell r="C373" t="str">
            <v>Brazil</v>
          </cell>
        </row>
        <row r="374">
          <cell r="B374" t="str">
            <v>Cielo SA</v>
          </cell>
          <cell r="C374" t="str">
            <v>Brazil</v>
          </cell>
        </row>
        <row r="375">
          <cell r="B375" t="str">
            <v>Columbus Intl</v>
          </cell>
          <cell r="C375" t="str">
            <v>Brazil</v>
          </cell>
        </row>
        <row r="376">
          <cell r="B376" t="str">
            <v>Construtora Tenda SA</v>
          </cell>
          <cell r="C376" t="str">
            <v>Brazil</v>
          </cell>
        </row>
        <row r="377">
          <cell r="B377" t="str">
            <v>Contax Participacoes SA</v>
          </cell>
          <cell r="C377" t="str">
            <v>Brazil</v>
          </cell>
        </row>
        <row r="378">
          <cell r="B378" t="str">
            <v>Corp Financiera de Desarrollo</v>
          </cell>
          <cell r="C378" t="str">
            <v>Brazil</v>
          </cell>
        </row>
        <row r="379">
          <cell r="B379" t="str">
            <v>Cosan Logistica SA</v>
          </cell>
          <cell r="C379" t="str">
            <v>Brazil</v>
          </cell>
        </row>
        <row r="380">
          <cell r="B380" t="str">
            <v>Cosan SA Industria e Comercio</v>
          </cell>
          <cell r="C380" t="str">
            <v>Brazil</v>
          </cell>
        </row>
        <row r="381">
          <cell r="B381" t="str">
            <v>CPFL Energia SA</v>
          </cell>
          <cell r="C381" t="str">
            <v>Brazil</v>
          </cell>
        </row>
        <row r="382">
          <cell r="B382" t="str">
            <v>CVC Brasil Operadora e Agencia</v>
          </cell>
          <cell r="C382" t="str">
            <v>Brazil</v>
          </cell>
        </row>
        <row r="383">
          <cell r="B383" t="str">
            <v>Cyrela Brazil Realty SA Empree</v>
          </cell>
          <cell r="C383" t="str">
            <v>Brazil</v>
          </cell>
        </row>
        <row r="384">
          <cell r="B384" t="str">
            <v>Cyrela Commercial Properties SA Empreendimentos e Participacoes</v>
          </cell>
          <cell r="C384" t="str">
            <v>Brazil</v>
          </cell>
        </row>
        <row r="385">
          <cell r="B385" t="str">
            <v>Diagnosticos da America SA</v>
          </cell>
          <cell r="C385" t="str">
            <v>Brazil</v>
          </cell>
        </row>
        <row r="386">
          <cell r="B386" t="str">
            <v>Direcional Engenharia SA</v>
          </cell>
          <cell r="C386" t="str">
            <v>Brazil</v>
          </cell>
        </row>
        <row r="387">
          <cell r="B387" t="str">
            <v>Duratex SA</v>
          </cell>
          <cell r="C387" t="str">
            <v>Brazil</v>
          </cell>
        </row>
        <row r="388">
          <cell r="B388" t="str">
            <v>EcoRodovias Infraestrutura e L</v>
          </cell>
          <cell r="C388" t="str">
            <v>Brazil</v>
          </cell>
        </row>
        <row r="389">
          <cell r="B389" t="str">
            <v>EDP - Energias do Brasil SA</v>
          </cell>
          <cell r="C389" t="str">
            <v>Brazil</v>
          </cell>
        </row>
        <row r="390">
          <cell r="B390" t="str">
            <v>Eldorado Intl. Finance</v>
          </cell>
          <cell r="C390" t="str">
            <v>Brazil</v>
          </cell>
        </row>
        <row r="391">
          <cell r="B391" t="str">
            <v>Eletropaulo Metropolitana Elet</v>
          </cell>
          <cell r="C391" t="str">
            <v>Brazil</v>
          </cell>
        </row>
        <row r="392">
          <cell r="B392" t="str">
            <v>Embraer SA</v>
          </cell>
          <cell r="C392" t="str">
            <v>Brazil</v>
          </cell>
        </row>
        <row r="393">
          <cell r="B393" t="str">
            <v>Energisa SA</v>
          </cell>
          <cell r="C393" t="str">
            <v>Brazil</v>
          </cell>
        </row>
        <row r="394">
          <cell r="B394" t="str">
            <v>Eneva SA</v>
          </cell>
          <cell r="C394" t="str">
            <v>Brazil</v>
          </cell>
        </row>
        <row r="395">
          <cell r="B395" t="str">
            <v>Engie Brasil Energia SA</v>
          </cell>
          <cell r="C395" t="str">
            <v>Brazil</v>
          </cell>
        </row>
        <row r="396">
          <cell r="B396" t="str">
            <v>Equatorial Energia SA</v>
          </cell>
          <cell r="C396" t="str">
            <v>Brazil</v>
          </cell>
        </row>
        <row r="397">
          <cell r="B397" t="str">
            <v>Estacio Participacoes SA</v>
          </cell>
          <cell r="C397" t="str">
            <v>Brazil</v>
          </cell>
        </row>
        <row r="398">
          <cell r="B398" t="str">
            <v>Eternit SA</v>
          </cell>
          <cell r="C398" t="str">
            <v>Brazil</v>
          </cell>
        </row>
        <row r="399">
          <cell r="B399" t="str">
            <v>Eucatex SA Industria e Comerci</v>
          </cell>
          <cell r="C399" t="str">
            <v>Brazil</v>
          </cell>
        </row>
        <row r="400">
          <cell r="B400" t="str">
            <v>Even Construtora e Incorporado</v>
          </cell>
          <cell r="C400" t="str">
            <v>Brazil</v>
          </cell>
        </row>
        <row r="401">
          <cell r="B401" t="str">
            <v>Ez Tec Empreendimentos e Parti</v>
          </cell>
          <cell r="C401" t="str">
            <v>Brazil</v>
          </cell>
        </row>
        <row r="402">
          <cell r="B402" t="str">
            <v>Fertilizantes Heringer SA</v>
          </cell>
          <cell r="C402" t="str">
            <v>Brazil</v>
          </cell>
        </row>
        <row r="403">
          <cell r="B403" t="str">
            <v>Fibria Celulose SA</v>
          </cell>
          <cell r="C403" t="str">
            <v>Brazil</v>
          </cell>
        </row>
        <row r="404">
          <cell r="B404" t="str">
            <v>Fibria Overseas Finance Ltd</v>
          </cell>
          <cell r="C404" t="str">
            <v>Brazil</v>
          </cell>
        </row>
        <row r="405">
          <cell r="B405" t="str">
            <v>Fleury SA</v>
          </cell>
          <cell r="C405" t="str">
            <v>Brazil</v>
          </cell>
        </row>
        <row r="406">
          <cell r="B406" t="str">
            <v>Forjas Taurus SA</v>
          </cell>
          <cell r="C406" t="str">
            <v>Brazil</v>
          </cell>
        </row>
        <row r="407">
          <cell r="B407" t="str">
            <v>GAEC Educacao SA</v>
          </cell>
          <cell r="C407" t="str">
            <v>Brazil</v>
          </cell>
        </row>
        <row r="408">
          <cell r="B408" t="str">
            <v>Gafisa SA</v>
          </cell>
          <cell r="C408" t="str">
            <v>Brazil</v>
          </cell>
        </row>
        <row r="409">
          <cell r="B409" t="str">
            <v>General Shopping Brasil SA</v>
          </cell>
          <cell r="C409" t="str">
            <v>Brazil</v>
          </cell>
        </row>
        <row r="410">
          <cell r="B410" t="str">
            <v>Gerdau SA</v>
          </cell>
          <cell r="C410" t="str">
            <v>Brazil</v>
          </cell>
        </row>
        <row r="411">
          <cell r="B411" t="str">
            <v>Globo Comunicacao e Participac</v>
          </cell>
          <cell r="C411" t="str">
            <v>Brazil</v>
          </cell>
        </row>
        <row r="412">
          <cell r="B412" t="str">
            <v>Gol Linhas Aereas Inteligentes</v>
          </cell>
          <cell r="C412" t="str">
            <v>Brazil</v>
          </cell>
        </row>
        <row r="413">
          <cell r="B413" t="str">
            <v>Grendene SA</v>
          </cell>
          <cell r="C413" t="str">
            <v>Brazil</v>
          </cell>
        </row>
        <row r="414">
          <cell r="B414" t="str">
            <v>Grupo SBF SA</v>
          </cell>
          <cell r="C414" t="str">
            <v>Brazil</v>
          </cell>
        </row>
        <row r="415">
          <cell r="B415" t="str">
            <v>GTL Trade Finance Inc</v>
          </cell>
          <cell r="C415" t="str">
            <v>Brazil</v>
          </cell>
        </row>
        <row r="416">
          <cell r="B416" t="str">
            <v>Guararapes Confeccoes SA</v>
          </cell>
          <cell r="C416" t="str">
            <v>Brazil</v>
          </cell>
        </row>
        <row r="417">
          <cell r="B417" t="str">
            <v>Hapvida Participacoes e Invest</v>
          </cell>
          <cell r="C417" t="str">
            <v>Brazil</v>
          </cell>
        </row>
        <row r="418">
          <cell r="B418" t="str">
            <v>Helbor Empreendimentos SA</v>
          </cell>
          <cell r="C418" t="str">
            <v>Brazil</v>
          </cell>
        </row>
        <row r="419">
          <cell r="B419" t="str">
            <v>Hidrovias do Brasil SA</v>
          </cell>
          <cell r="C419" t="str">
            <v>Brazil</v>
          </cell>
        </row>
        <row r="420">
          <cell r="B420" t="str">
            <v>Hypermarcas SA</v>
          </cell>
          <cell r="C420" t="str">
            <v>Brazil</v>
          </cell>
        </row>
        <row r="421">
          <cell r="B421" t="str">
            <v>Ideiasnet SA</v>
          </cell>
          <cell r="C421" t="str">
            <v>Brazil</v>
          </cell>
        </row>
        <row r="422">
          <cell r="B422" t="str">
            <v>Iguatemi Empresa de Shopping C</v>
          </cell>
          <cell r="C422" t="str">
            <v>Brazil</v>
          </cell>
        </row>
        <row r="423">
          <cell r="B423" t="str">
            <v>Industrias Romi SA</v>
          </cell>
          <cell r="C423" t="str">
            <v>Brazil</v>
          </cell>
        </row>
        <row r="424">
          <cell r="B424" t="str">
            <v>Inepar SA Industria e Construc</v>
          </cell>
          <cell r="C424" t="str">
            <v>Brazil</v>
          </cell>
        </row>
        <row r="425">
          <cell r="B425" t="str">
            <v>Instituto Hermes Pardini SA</v>
          </cell>
          <cell r="C425" t="str">
            <v>Brazil</v>
          </cell>
        </row>
        <row r="426">
          <cell r="B426" t="str">
            <v>Intercement Brasil SA</v>
          </cell>
          <cell r="C426" t="str">
            <v>Brazil</v>
          </cell>
        </row>
        <row r="427">
          <cell r="B427" t="str">
            <v>International Meal Co Alimenta</v>
          </cell>
          <cell r="C427" t="str">
            <v>Brazil</v>
          </cell>
        </row>
        <row r="428">
          <cell r="B428" t="str">
            <v>Iochpe Maxion SA</v>
          </cell>
          <cell r="C428" t="str">
            <v>Brazil</v>
          </cell>
        </row>
        <row r="429">
          <cell r="B429" t="str">
            <v>IRB Brasil Resseguros S/A</v>
          </cell>
          <cell r="C429" t="str">
            <v>Brazil</v>
          </cell>
        </row>
        <row r="430">
          <cell r="B430" t="str">
            <v>Itau Unibanco Holding SA</v>
          </cell>
          <cell r="C430" t="str">
            <v>Brazil</v>
          </cell>
        </row>
        <row r="431">
          <cell r="B431" t="str">
            <v>Itausa - Investimentos Itau SA</v>
          </cell>
          <cell r="C431" t="str">
            <v>Brazil</v>
          </cell>
        </row>
        <row r="432">
          <cell r="B432" t="str">
            <v>JBS SA</v>
          </cell>
          <cell r="C432" t="str">
            <v>Brazil</v>
          </cell>
        </row>
        <row r="433">
          <cell r="B433" t="str">
            <v>Jereissati Participacoes SA</v>
          </cell>
          <cell r="C433" t="str">
            <v>Brazil</v>
          </cell>
        </row>
        <row r="434">
          <cell r="B434" t="str">
            <v>JHSF Participacoes SA</v>
          </cell>
          <cell r="C434" t="str">
            <v>Brazil</v>
          </cell>
        </row>
        <row r="435">
          <cell r="B435" t="str">
            <v>JSL SA</v>
          </cell>
          <cell r="C435" t="str">
            <v>Brazil</v>
          </cell>
        </row>
        <row r="436">
          <cell r="B436" t="str">
            <v>Kepler Weber SA</v>
          </cell>
          <cell r="C436" t="str">
            <v>Brazil</v>
          </cell>
        </row>
        <row r="437">
          <cell r="B437" t="str">
            <v>Klabin SA</v>
          </cell>
          <cell r="C437" t="str">
            <v>Brazil</v>
          </cell>
        </row>
        <row r="438">
          <cell r="B438" t="str">
            <v>Kroton Educacional SA</v>
          </cell>
          <cell r="C438" t="str">
            <v>Brazil</v>
          </cell>
        </row>
        <row r="439">
          <cell r="B439" t="str">
            <v>Latam Airlines Group SA</v>
          </cell>
          <cell r="C439" t="str">
            <v>Brazil</v>
          </cell>
        </row>
        <row r="440">
          <cell r="B440" t="str">
            <v>Light SA</v>
          </cell>
          <cell r="C440" t="str">
            <v>Brazil</v>
          </cell>
        </row>
        <row r="441">
          <cell r="B441" t="str">
            <v>Linx SA</v>
          </cell>
          <cell r="C441" t="str">
            <v>Brazil</v>
          </cell>
        </row>
        <row r="442">
          <cell r="B442" t="str">
            <v>Localiza Rent a Car SA</v>
          </cell>
          <cell r="C442" t="str">
            <v>Brazil</v>
          </cell>
        </row>
        <row r="443">
          <cell r="B443" t="str">
            <v>LOG Commercial Properties</v>
          </cell>
          <cell r="C443" t="str">
            <v>Brazil</v>
          </cell>
        </row>
        <row r="444">
          <cell r="B444" t="str">
            <v>Log-in Logistica Intermodal SA</v>
          </cell>
          <cell r="C444" t="str">
            <v>Brazil</v>
          </cell>
        </row>
        <row r="445">
          <cell r="B445" t="str">
            <v>Lojas Americanas SA</v>
          </cell>
          <cell r="C445" t="str">
            <v>Brazil</v>
          </cell>
        </row>
        <row r="446">
          <cell r="B446" t="str">
            <v>Lojas Renner SA</v>
          </cell>
          <cell r="C446" t="str">
            <v>Brazil</v>
          </cell>
        </row>
        <row r="447">
          <cell r="B447" t="str">
            <v>LPS Brasil Consultoria de Imov</v>
          </cell>
          <cell r="C447" t="str">
            <v>Brazil</v>
          </cell>
        </row>
        <row r="448">
          <cell r="B448" t="str">
            <v>Lupatech SA</v>
          </cell>
          <cell r="C448" t="str">
            <v>Brazil</v>
          </cell>
        </row>
        <row r="449">
          <cell r="B449" t="str">
            <v>M Dias Branco SA</v>
          </cell>
          <cell r="C449" t="str">
            <v>Brazil</v>
          </cell>
        </row>
        <row r="450">
          <cell r="B450" t="str">
            <v>Magazine Luiza SA</v>
          </cell>
          <cell r="C450" t="str">
            <v>Brazil</v>
          </cell>
        </row>
        <row r="451">
          <cell r="B451" t="str">
            <v>Magnesita Refratarios SA</v>
          </cell>
          <cell r="C451" t="str">
            <v>Brazil</v>
          </cell>
        </row>
        <row r="452">
          <cell r="B452" t="str">
            <v>Mahle-Metal Leve SA</v>
          </cell>
          <cell r="C452" t="str">
            <v>Brazil</v>
          </cell>
        </row>
        <row r="453">
          <cell r="B453" t="str">
            <v>Marcopolo SA</v>
          </cell>
          <cell r="C453" t="str">
            <v>Brazil</v>
          </cell>
        </row>
        <row r="454">
          <cell r="B454" t="str">
            <v>Marfrig Global Foods SA</v>
          </cell>
          <cell r="C454" t="str">
            <v>Brazil</v>
          </cell>
        </row>
        <row r="455">
          <cell r="B455" t="str">
            <v>Marisa Lojas SA</v>
          </cell>
          <cell r="C455" t="str">
            <v>Brazil</v>
          </cell>
        </row>
        <row r="456">
          <cell r="B456" t="str">
            <v>Metalurgica Gerdau SA</v>
          </cell>
          <cell r="C456" t="str">
            <v>Brazil</v>
          </cell>
        </row>
        <row r="457">
          <cell r="B457" t="str">
            <v>Mills Estruturas e Servicos de</v>
          </cell>
          <cell r="C457" t="str">
            <v>Brazil</v>
          </cell>
        </row>
        <row r="458">
          <cell r="B458" t="str">
            <v>Minerva SA/Brazil</v>
          </cell>
          <cell r="C458" t="str">
            <v>Brazil</v>
          </cell>
        </row>
        <row r="459">
          <cell r="B459" t="str">
            <v>MMX Mineracao e Metalicos SA</v>
          </cell>
          <cell r="C459" t="str">
            <v>Brazil</v>
          </cell>
        </row>
        <row r="460">
          <cell r="B460" t="str">
            <v>Movida Participacoes SA</v>
          </cell>
          <cell r="C460" t="str">
            <v>Brazil</v>
          </cell>
        </row>
        <row r="461">
          <cell r="B461" t="str">
            <v>MRV Engenharia e Participacoes</v>
          </cell>
          <cell r="C461" t="str">
            <v>Brazil</v>
          </cell>
        </row>
        <row r="462">
          <cell r="B462" t="str">
            <v>Multiplan Empreendimentos Imob</v>
          </cell>
          <cell r="C462" t="str">
            <v>Brazil</v>
          </cell>
        </row>
        <row r="463">
          <cell r="B463" t="str">
            <v>Multiplus SA</v>
          </cell>
          <cell r="C463" t="str">
            <v>Brazil</v>
          </cell>
        </row>
        <row r="464">
          <cell r="B464" t="str">
            <v>MV24 Capital</v>
          </cell>
          <cell r="C464" t="str">
            <v>Brazil</v>
          </cell>
        </row>
        <row r="465">
          <cell r="B465" t="str">
            <v>Natura Cosmeticos SA</v>
          </cell>
          <cell r="C465" t="str">
            <v>Brazil</v>
          </cell>
        </row>
        <row r="466">
          <cell r="B466" t="str">
            <v>Netshoes Cayman Ltd</v>
          </cell>
          <cell r="C466" t="str">
            <v>Brazil</v>
          </cell>
        </row>
        <row r="467">
          <cell r="B467" t="str">
            <v>Notre Dame Intermedica Partici</v>
          </cell>
          <cell r="C467" t="str">
            <v>Brazil</v>
          </cell>
        </row>
        <row r="468">
          <cell r="B468" t="str">
            <v>Odebrecht Construction</v>
          </cell>
          <cell r="C468" t="str">
            <v>Brazil</v>
          </cell>
        </row>
        <row r="469">
          <cell r="B469" t="str">
            <v>Odebrecht Oil &amp; Gas Finance Lt</v>
          </cell>
          <cell r="C469" t="str">
            <v>Brazil</v>
          </cell>
        </row>
        <row r="470">
          <cell r="B470" t="str">
            <v>Odontoprev SA</v>
          </cell>
          <cell r="C470" t="str">
            <v>Brazil</v>
          </cell>
        </row>
        <row r="471">
          <cell r="B471" t="str">
            <v>OGX Austria GmbH</v>
          </cell>
          <cell r="C471" t="str">
            <v>Brazil</v>
          </cell>
        </row>
        <row r="472">
          <cell r="B472" t="str">
            <v>Oi SA</v>
          </cell>
          <cell r="C472" t="str">
            <v>Brazil</v>
          </cell>
        </row>
        <row r="473">
          <cell r="B473" t="str">
            <v>Omega Geracao SA</v>
          </cell>
          <cell r="C473" t="str">
            <v>Brazil</v>
          </cell>
        </row>
        <row r="474">
          <cell r="B474" t="str">
            <v>OSX 3 Leasing BV</v>
          </cell>
          <cell r="C474" t="str">
            <v>Brazil</v>
          </cell>
        </row>
        <row r="475">
          <cell r="B475" t="str">
            <v>Ouro Fino Saude Animal Partici</v>
          </cell>
          <cell r="C475" t="str">
            <v>Brazil</v>
          </cell>
        </row>
        <row r="476">
          <cell r="B476" t="str">
            <v>Pagseguro Digital Ltd</v>
          </cell>
          <cell r="C476" t="str">
            <v>Brazil</v>
          </cell>
        </row>
        <row r="477">
          <cell r="B477" t="str">
            <v>Paranapanema SA</v>
          </cell>
          <cell r="C477" t="str">
            <v>Brazil</v>
          </cell>
        </row>
        <row r="478">
          <cell r="B478" t="str">
            <v>PDG Realty SA Empreendimentos</v>
          </cell>
          <cell r="C478" t="str">
            <v>Brazil</v>
          </cell>
        </row>
        <row r="479">
          <cell r="B479" t="str">
            <v>Petro Rio SA</v>
          </cell>
          <cell r="C479" t="str">
            <v>Brazil</v>
          </cell>
        </row>
        <row r="480">
          <cell r="B480" t="str">
            <v>Petrobras Distribuidora SA</v>
          </cell>
          <cell r="C480" t="str">
            <v>Brazil</v>
          </cell>
        </row>
        <row r="481">
          <cell r="B481" t="str">
            <v>Petroleo Brasileiro SA</v>
          </cell>
          <cell r="C481" t="str">
            <v>Brazil</v>
          </cell>
        </row>
        <row r="482">
          <cell r="B482" t="str">
            <v>Plascar Participacoes Industri</v>
          </cell>
          <cell r="C482" t="str">
            <v>Brazil</v>
          </cell>
        </row>
        <row r="483">
          <cell r="B483" t="str">
            <v>Pontis IV Ltd</v>
          </cell>
          <cell r="C483" t="str">
            <v>Brazil</v>
          </cell>
        </row>
        <row r="484">
          <cell r="B484" t="str">
            <v>Porto Seguro SA</v>
          </cell>
          <cell r="C484" t="str">
            <v>Brazil</v>
          </cell>
        </row>
        <row r="485">
          <cell r="B485" t="str">
            <v>Portobello SA</v>
          </cell>
          <cell r="C485" t="str">
            <v>Brazil</v>
          </cell>
        </row>
        <row r="486">
          <cell r="B486" t="str">
            <v>Positivo Tecnologia SA</v>
          </cell>
          <cell r="C486" t="str">
            <v>Brazil</v>
          </cell>
        </row>
        <row r="487">
          <cell r="B487" t="str">
            <v>Profarma Distribuidora de Prod</v>
          </cell>
          <cell r="C487" t="str">
            <v>Brazil</v>
          </cell>
        </row>
        <row r="488">
          <cell r="B488" t="str">
            <v>Prumo Logistica SA</v>
          </cell>
          <cell r="C488" t="str">
            <v>Brazil</v>
          </cell>
        </row>
        <row r="489">
          <cell r="B489" t="str">
            <v>QGEP Participacoes SA</v>
          </cell>
          <cell r="C489" t="str">
            <v>Brazil</v>
          </cell>
        </row>
        <row r="490">
          <cell r="B490" t="str">
            <v>QGOG Constellation SA</v>
          </cell>
          <cell r="C490" t="str">
            <v>Brazil</v>
          </cell>
        </row>
        <row r="491">
          <cell r="B491" t="str">
            <v>Qualicorp SA</v>
          </cell>
          <cell r="C491" t="str">
            <v>Brazil</v>
          </cell>
        </row>
        <row r="492">
          <cell r="B492" t="str">
            <v>Raia Drogasil SA</v>
          </cell>
          <cell r="C492" t="str">
            <v>Brazil</v>
          </cell>
        </row>
        <row r="493">
          <cell r="B493" t="str">
            <v>Raizen Energy Finance SA</v>
          </cell>
          <cell r="C493" t="str">
            <v>Brazil</v>
          </cell>
        </row>
        <row r="494">
          <cell r="B494" t="str">
            <v>Randon SA Implementos e Partic</v>
          </cell>
          <cell r="C494" t="str">
            <v>Brazil</v>
          </cell>
        </row>
        <row r="495">
          <cell r="B495" t="str">
            <v>RBS-Zero Hora Editora Jornalis</v>
          </cell>
          <cell r="C495" t="str">
            <v>Brazil</v>
          </cell>
        </row>
        <row r="496">
          <cell r="B496" t="str">
            <v>Rede D'</v>
          </cell>
          <cell r="C496" t="str">
            <v>Brazil</v>
          </cell>
        </row>
        <row r="497">
          <cell r="B497" t="str">
            <v>Rede Energia Participacoes SA</v>
          </cell>
          <cell r="C497" t="str">
            <v>Brazil</v>
          </cell>
        </row>
        <row r="498">
          <cell r="B498" t="str">
            <v>Refinaria de Petroleos de Mang</v>
          </cell>
          <cell r="C498" t="str">
            <v>Brazil</v>
          </cell>
        </row>
        <row r="499">
          <cell r="B499" t="str">
            <v>Restoque Comercio e Confeccoes</v>
          </cell>
          <cell r="C499" t="str">
            <v>Brazil</v>
          </cell>
        </row>
        <row r="500">
          <cell r="B500" t="str">
            <v>Rio Oil Finance Trust</v>
          </cell>
          <cell r="C500" t="str">
            <v>Brazil</v>
          </cell>
        </row>
        <row r="501">
          <cell r="B501" t="str">
            <v>Rodobens Negocios Imobiliarios</v>
          </cell>
          <cell r="C501" t="str">
            <v>Brazil</v>
          </cell>
        </row>
        <row r="502">
          <cell r="B502" t="str">
            <v>Rossi Residencial SA</v>
          </cell>
          <cell r="C502" t="str">
            <v>Brazil</v>
          </cell>
        </row>
        <row r="503">
          <cell r="B503" t="str">
            <v>Rumo SA</v>
          </cell>
          <cell r="C503" t="str">
            <v>Brazil</v>
          </cell>
        </row>
        <row r="504">
          <cell r="B504" t="str">
            <v>Samarco Mineracao SA</v>
          </cell>
          <cell r="C504" t="str">
            <v>Brazil</v>
          </cell>
        </row>
        <row r="505">
          <cell r="B505" t="str">
            <v>Santos Brasil Participacoes SA</v>
          </cell>
          <cell r="C505" t="str">
            <v>Brazil</v>
          </cell>
        </row>
        <row r="506">
          <cell r="B506" t="str">
            <v>Sao Carlos Empreendimentos e P</v>
          </cell>
          <cell r="C506" t="str">
            <v>Brazil</v>
          </cell>
        </row>
        <row r="507">
          <cell r="B507" t="str">
            <v>Sao Martinho SA</v>
          </cell>
          <cell r="C507" t="str">
            <v>Brazil</v>
          </cell>
        </row>
        <row r="508">
          <cell r="B508" t="str">
            <v>Saraiva SA Livreiros Editores</v>
          </cell>
          <cell r="C508" t="str">
            <v>Brazil</v>
          </cell>
        </row>
        <row r="509">
          <cell r="B509" t="str">
            <v>Schahin II Finance Co SPV Ltd</v>
          </cell>
          <cell r="C509" t="str">
            <v>Brazil</v>
          </cell>
        </row>
        <row r="510">
          <cell r="B510" t="str">
            <v>Ser Educacional SA</v>
          </cell>
          <cell r="C510" t="str">
            <v>Brazil</v>
          </cell>
        </row>
        <row r="511">
          <cell r="B511" t="str">
            <v>SLC Agricola SA</v>
          </cell>
          <cell r="C511" t="str">
            <v>Brazil</v>
          </cell>
        </row>
        <row r="512">
          <cell r="B512" t="str">
            <v>Smiles SA</v>
          </cell>
          <cell r="C512" t="str">
            <v>Brazil</v>
          </cell>
        </row>
        <row r="513">
          <cell r="B513" t="str">
            <v>Somos Educacao SA</v>
          </cell>
          <cell r="C513" t="str">
            <v>Brazil</v>
          </cell>
        </row>
        <row r="514">
          <cell r="B514" t="str">
            <v>Sonae Sierra Brasil SA</v>
          </cell>
          <cell r="C514" t="str">
            <v>Brazil</v>
          </cell>
        </row>
        <row r="515">
          <cell r="B515" t="str">
            <v>Souza Cruz Ltda</v>
          </cell>
          <cell r="C515" t="str">
            <v>Brazil</v>
          </cell>
        </row>
        <row r="516">
          <cell r="B516" t="str">
            <v>Sul America SA</v>
          </cell>
          <cell r="C516" t="str">
            <v>Brazil</v>
          </cell>
        </row>
        <row r="517">
          <cell r="B517" t="str">
            <v>Suzano Papel e Celulose SA</v>
          </cell>
          <cell r="C517" t="str">
            <v>Brazil</v>
          </cell>
        </row>
        <row r="518">
          <cell r="B518" t="str">
            <v>T4F Entretenimento SA</v>
          </cell>
          <cell r="C518" t="str">
            <v>Brazil</v>
          </cell>
        </row>
        <row r="519">
          <cell r="B519" t="str">
            <v>Technos SA</v>
          </cell>
          <cell r="C519" t="str">
            <v>Brazil</v>
          </cell>
        </row>
        <row r="520">
          <cell r="B520" t="str">
            <v>Tecnisa SA</v>
          </cell>
          <cell r="C520" t="str">
            <v>Brazil</v>
          </cell>
        </row>
        <row r="521">
          <cell r="B521" t="str">
            <v>Tegma Gestao Logistica SA</v>
          </cell>
          <cell r="C521" t="str">
            <v>Brazil</v>
          </cell>
        </row>
        <row r="522">
          <cell r="B522" t="str">
            <v>Telefonica Brasil SA</v>
          </cell>
          <cell r="C522" t="str">
            <v>Brazil</v>
          </cell>
        </row>
        <row r="523">
          <cell r="B523" t="str">
            <v>Tempo Participacoes SA</v>
          </cell>
          <cell r="C523" t="str">
            <v>Brazil</v>
          </cell>
        </row>
        <row r="524">
          <cell r="B524" t="str">
            <v>Tereos Internacional SA</v>
          </cell>
          <cell r="C524" t="str">
            <v>Brazil</v>
          </cell>
        </row>
        <row r="525">
          <cell r="B525" t="str">
            <v>Terra Santa Agro SA</v>
          </cell>
          <cell r="C525" t="str">
            <v>Brazil</v>
          </cell>
        </row>
        <row r="526">
          <cell r="B526" t="str">
            <v>Terraform Global Operating LLC</v>
          </cell>
          <cell r="C526" t="str">
            <v>Brazil</v>
          </cell>
        </row>
        <row r="527">
          <cell r="B527" t="str">
            <v>TIM Participacoes SA</v>
          </cell>
          <cell r="C527" t="str">
            <v>Brazil</v>
          </cell>
        </row>
        <row r="528">
          <cell r="B528" t="str">
            <v>Tonon Bioenergia SA</v>
          </cell>
          <cell r="C528" t="str">
            <v>Brazil</v>
          </cell>
        </row>
        <row r="529">
          <cell r="B529" t="str">
            <v>TOTVS SA</v>
          </cell>
          <cell r="C529" t="str">
            <v>Brazil</v>
          </cell>
        </row>
        <row r="530">
          <cell r="B530" t="str">
            <v>TPI - Triunfo Participacoes e</v>
          </cell>
          <cell r="C530" t="str">
            <v>Brazil</v>
          </cell>
        </row>
        <row r="531">
          <cell r="B531" t="str">
            <v>Transmissora Alianca de Energi</v>
          </cell>
          <cell r="C531" t="str">
            <v>Brazil</v>
          </cell>
        </row>
        <row r="532">
          <cell r="B532" t="str">
            <v>Trisul SA</v>
          </cell>
          <cell r="C532" t="str">
            <v>Brazil</v>
          </cell>
        </row>
        <row r="533">
          <cell r="B533" t="str">
            <v>Tupy SA</v>
          </cell>
          <cell r="C533" t="str">
            <v>Brazil</v>
          </cell>
        </row>
        <row r="534">
          <cell r="B534" t="str">
            <v>Ultrapar Participacoes SA</v>
          </cell>
          <cell r="C534" t="str">
            <v>Brazil</v>
          </cell>
        </row>
        <row r="535">
          <cell r="B535" t="str">
            <v>Unicasa Industria de Moveis SA</v>
          </cell>
          <cell r="C535" t="str">
            <v>Brazil</v>
          </cell>
        </row>
        <row r="536">
          <cell r="B536" t="str">
            <v>Unigel Participacoes SA</v>
          </cell>
          <cell r="C536" t="str">
            <v>Brazil</v>
          </cell>
        </row>
        <row r="537">
          <cell r="B537" t="str">
            <v>Unipar Carbocloro SA</v>
          </cell>
          <cell r="C537" t="str">
            <v>Brazil</v>
          </cell>
        </row>
        <row r="538">
          <cell r="B538" t="str">
            <v>Usiminas Commercial Ltd</v>
          </cell>
          <cell r="C538" t="str">
            <v>Brazil</v>
          </cell>
        </row>
        <row r="539">
          <cell r="B539" t="str">
            <v>Usinas Siderurgicas de Minas G</v>
          </cell>
          <cell r="C539" t="str">
            <v>Brazil</v>
          </cell>
        </row>
        <row r="540">
          <cell r="B540" t="str">
            <v>USJ Acucar e Alcool SA</v>
          </cell>
          <cell r="C540" t="str">
            <v>Brazil</v>
          </cell>
        </row>
        <row r="541">
          <cell r="B541" t="str">
            <v>Vale SA</v>
          </cell>
          <cell r="C541" t="str">
            <v>Brazil</v>
          </cell>
        </row>
        <row r="542">
          <cell r="B542" t="str">
            <v>Valid Solucoes SA</v>
          </cell>
          <cell r="C542" t="str">
            <v>Brazil</v>
          </cell>
        </row>
        <row r="543">
          <cell r="B543" t="str">
            <v>Via Varejo SA</v>
          </cell>
          <cell r="C543" t="str">
            <v>Brazil</v>
          </cell>
        </row>
        <row r="544">
          <cell r="B544" t="str">
            <v>Virgolino de Oliveira Finance</v>
          </cell>
          <cell r="C544" t="str">
            <v>Brazil</v>
          </cell>
        </row>
        <row r="545">
          <cell r="B545" t="str">
            <v>Viver Incorporadora e Construt</v>
          </cell>
          <cell r="C545" t="str">
            <v>Brazil</v>
          </cell>
        </row>
        <row r="546">
          <cell r="B546" t="str">
            <v>Votorantim SA</v>
          </cell>
          <cell r="C546" t="str">
            <v>Brazil</v>
          </cell>
        </row>
        <row r="547">
          <cell r="B547" t="str">
            <v>Vrio Finco</v>
          </cell>
          <cell r="C547" t="str">
            <v>Brazil</v>
          </cell>
        </row>
        <row r="548">
          <cell r="B548" t="str">
            <v>Vulcabras Azaleia SA</v>
          </cell>
          <cell r="C548" t="str">
            <v>Brazil</v>
          </cell>
        </row>
        <row r="549">
          <cell r="B549" t="str">
            <v>WEG SA</v>
          </cell>
          <cell r="C549" t="str">
            <v>Brazil</v>
          </cell>
        </row>
        <row r="550">
          <cell r="B550" t="str">
            <v>Wiz Solucoes e Corretagem de S</v>
          </cell>
          <cell r="C550" t="str">
            <v>Brazil</v>
          </cell>
        </row>
        <row r="551">
          <cell r="B551" t="str">
            <v>WPE International Cooperatief</v>
          </cell>
          <cell r="C551" t="str">
            <v>Brazil</v>
          </cell>
        </row>
        <row r="552">
          <cell r="B552" t="str">
            <v>Cash</v>
          </cell>
          <cell r="C552" t="str">
            <v>Cash</v>
          </cell>
        </row>
        <row r="553">
          <cell r="B553" t="str">
            <v>AES Gener SA</v>
          </cell>
          <cell r="C553" t="str">
            <v>Chile</v>
          </cell>
          <cell r="D553" t="str">
            <v>Nicolas Donoso</v>
          </cell>
          <cell r="E553" t="str">
            <v>USD</v>
          </cell>
        </row>
        <row r="554">
          <cell r="B554" t="str">
            <v>AFP Cuprum SA</v>
          </cell>
          <cell r="C554" t="str">
            <v>Chile</v>
          </cell>
        </row>
        <row r="555">
          <cell r="B555" t="str">
            <v>AFP Habitat SA</v>
          </cell>
          <cell r="C555" t="str">
            <v>Chile</v>
          </cell>
        </row>
        <row r="556">
          <cell r="B556" t="str">
            <v>AFP Provida SA</v>
          </cell>
          <cell r="C556" t="str">
            <v>Chile</v>
          </cell>
        </row>
        <row r="557">
          <cell r="B557" t="str">
            <v>Agencias Universales SA</v>
          </cell>
          <cell r="C557" t="str">
            <v>Chile</v>
          </cell>
          <cell r="D557" t="str">
            <v>Claudio Ormazabal</v>
          </cell>
          <cell r="E557" t="str">
            <v>USD</v>
          </cell>
        </row>
        <row r="558">
          <cell r="B558" t="str">
            <v>Aguas Andinas SA</v>
          </cell>
          <cell r="C558" t="str">
            <v>Chile</v>
          </cell>
          <cell r="D558" t="str">
            <v>Nicolas Donoso</v>
          </cell>
          <cell r="E558" t="str">
            <v>CLP</v>
          </cell>
        </row>
        <row r="559">
          <cell r="B559" t="str">
            <v>Almendral SA</v>
          </cell>
          <cell r="C559" t="str">
            <v>Chile</v>
          </cell>
          <cell r="D559" t="str">
            <v>Nicolas Donoso</v>
          </cell>
          <cell r="E559" t="str">
            <v>CLP</v>
          </cell>
        </row>
        <row r="560">
          <cell r="B560" t="str">
            <v>AntarChile SA</v>
          </cell>
          <cell r="C560" t="str">
            <v>Chile</v>
          </cell>
          <cell r="D560" t="str">
            <v>Vicente Rodriguez</v>
          </cell>
          <cell r="E560" t="str">
            <v>USD</v>
          </cell>
        </row>
        <row r="561">
          <cell r="B561" t="str">
            <v>Antofagasta PLC</v>
          </cell>
          <cell r="C561" t="str">
            <v>Chile</v>
          </cell>
          <cell r="D561" t="str">
            <v>Vicente Rodriguez</v>
          </cell>
          <cell r="E561" t="str">
            <v>USD</v>
          </cell>
        </row>
        <row r="562">
          <cell r="B562" t="str">
            <v>Australis Seafoods SA</v>
          </cell>
          <cell r="C562" t="str">
            <v>Chile</v>
          </cell>
          <cell r="D562" t="str">
            <v>Claudio Ormazabal</v>
          </cell>
          <cell r="E562" t="str">
            <v>USD</v>
          </cell>
        </row>
        <row r="563">
          <cell r="B563" t="str">
            <v>Automotores Gildemeister SA</v>
          </cell>
          <cell r="C563" t="str">
            <v>Chile</v>
          </cell>
        </row>
        <row r="564">
          <cell r="B564" t="str">
            <v>Banco de Chile</v>
          </cell>
          <cell r="C564" t="str">
            <v>Chile</v>
          </cell>
          <cell r="D564" t="str">
            <v>Vicente Rodriguez</v>
          </cell>
          <cell r="E564" t="str">
            <v>CLP</v>
          </cell>
        </row>
        <row r="565">
          <cell r="B565" t="str">
            <v>Banco de Credito e Inversiones</v>
          </cell>
          <cell r="C565" t="str">
            <v>Chile</v>
          </cell>
          <cell r="D565" t="str">
            <v>Vicente Rodriguez</v>
          </cell>
          <cell r="E565" t="str">
            <v>CLP</v>
          </cell>
        </row>
        <row r="566">
          <cell r="B566" t="str">
            <v>Banco Santander Chile</v>
          </cell>
          <cell r="C566" t="str">
            <v>Chile</v>
          </cell>
          <cell r="D566" t="str">
            <v>Vicente Rodriguez</v>
          </cell>
          <cell r="E566" t="str">
            <v>CLP</v>
          </cell>
        </row>
        <row r="567">
          <cell r="B567" t="str">
            <v>Banmedica SA</v>
          </cell>
          <cell r="C567" t="str">
            <v>Chile</v>
          </cell>
          <cell r="D567" t="str">
            <v>Nicolas Donoso</v>
          </cell>
          <cell r="E567" t="str">
            <v>CLP</v>
          </cell>
        </row>
        <row r="568">
          <cell r="B568" t="str">
            <v>Banvida SA</v>
          </cell>
          <cell r="C568" t="str">
            <v>Chile</v>
          </cell>
        </row>
        <row r="569">
          <cell r="B569" t="str">
            <v>Besalco SA</v>
          </cell>
          <cell r="C569" t="str">
            <v>Chile</v>
          </cell>
          <cell r="D569" t="str">
            <v>Tomás Fuchs</v>
          </cell>
          <cell r="E569" t="str">
            <v>CLP</v>
          </cell>
        </row>
        <row r="570">
          <cell r="B570" t="str">
            <v>Blanco y Negro SA</v>
          </cell>
          <cell r="C570" t="str">
            <v>Chile</v>
          </cell>
        </row>
        <row r="571">
          <cell r="B571" t="str">
            <v>Blumar SA</v>
          </cell>
          <cell r="C571" t="str">
            <v>Chile</v>
          </cell>
          <cell r="D571" t="str">
            <v>Claudio Ormazabal</v>
          </cell>
          <cell r="E571" t="str">
            <v>USD</v>
          </cell>
        </row>
        <row r="572">
          <cell r="B572" t="str">
            <v>Bupa Chile SA</v>
          </cell>
          <cell r="C572" t="str">
            <v>Chile</v>
          </cell>
        </row>
        <row r="573">
          <cell r="B573" t="str">
            <v>CAP SA</v>
          </cell>
          <cell r="C573" t="str">
            <v>Chile</v>
          </cell>
          <cell r="D573" t="str">
            <v>Josefina Bohn</v>
          </cell>
          <cell r="E573" t="str">
            <v>USD</v>
          </cell>
        </row>
        <row r="574">
          <cell r="B574" t="str">
            <v>Carozzi SA</v>
          </cell>
          <cell r="C574" t="str">
            <v>Chile</v>
          </cell>
          <cell r="D574" t="str">
            <v>Claudio Ormazabal</v>
          </cell>
          <cell r="E574" t="str">
            <v>CLP</v>
          </cell>
        </row>
        <row r="575">
          <cell r="B575" t="str">
            <v>Celeo Redes Operación Cl</v>
          </cell>
          <cell r="C575" t="str">
            <v>Chile</v>
          </cell>
        </row>
        <row r="576">
          <cell r="B576" t="str">
            <v>Celulosa Arauco y Constitucion</v>
          </cell>
          <cell r="C576" t="str">
            <v>Chile</v>
          </cell>
          <cell r="D576" t="str">
            <v>Guilherme Cury</v>
          </cell>
          <cell r="E576" t="str">
            <v>USD</v>
          </cell>
        </row>
        <row r="577">
          <cell r="B577" t="str">
            <v>Cemento Polpaico SA</v>
          </cell>
          <cell r="C577" t="str">
            <v>Chile</v>
          </cell>
        </row>
        <row r="578">
          <cell r="B578" t="str">
            <v>Cementos BIO BIO SA</v>
          </cell>
          <cell r="C578" t="str">
            <v>Chile</v>
          </cell>
          <cell r="D578" t="str">
            <v>Josefina Bohn</v>
          </cell>
          <cell r="E578" t="str">
            <v>CLP</v>
          </cell>
        </row>
        <row r="579">
          <cell r="B579" t="str">
            <v>Cencosud SA</v>
          </cell>
          <cell r="C579" t="str">
            <v>Chile</v>
          </cell>
          <cell r="D579" t="str">
            <v>Josefina Bohn</v>
          </cell>
          <cell r="E579" t="str">
            <v>CLP</v>
          </cell>
        </row>
        <row r="580">
          <cell r="B580" t="str">
            <v>Cencosud Shopping SA</v>
          </cell>
          <cell r="C580" t="str">
            <v>Chile</v>
          </cell>
          <cell r="D580" t="str">
            <v>Tomás Fuchs</v>
          </cell>
          <cell r="E580" t="str">
            <v>CLP</v>
          </cell>
        </row>
        <row r="581">
          <cell r="B581" t="str">
            <v>CFR International SpA</v>
          </cell>
          <cell r="C581" t="str">
            <v>Chile</v>
          </cell>
        </row>
        <row r="582">
          <cell r="B582" t="str">
            <v>Chile Government International Bond</v>
          </cell>
          <cell r="C582" t="str">
            <v>Chile</v>
          </cell>
        </row>
        <row r="583">
          <cell r="B583" t="str">
            <v>Cia Cervecerias Unidas SA</v>
          </cell>
          <cell r="C583" t="str">
            <v>Chile</v>
          </cell>
          <cell r="D583" t="str">
            <v>Claudio Ormazabal</v>
          </cell>
          <cell r="E583" t="str">
            <v>CLP</v>
          </cell>
        </row>
        <row r="584">
          <cell r="B584" t="str">
            <v>Cia Chilena de Fosforos SA</v>
          </cell>
          <cell r="C584" t="str">
            <v>Chile</v>
          </cell>
        </row>
        <row r="585">
          <cell r="B585" t="str">
            <v>Cia Electro Metalurgica SA</v>
          </cell>
          <cell r="C585" t="str">
            <v>Chile</v>
          </cell>
        </row>
        <row r="586">
          <cell r="B586" t="str">
            <v>Cia General de Electricidad SA</v>
          </cell>
          <cell r="C586" t="str">
            <v>Chile</v>
          </cell>
        </row>
        <row r="587">
          <cell r="B587" t="str">
            <v>Cia Industrial El Volcan SA</v>
          </cell>
          <cell r="C587" t="str">
            <v>Chile</v>
          </cell>
          <cell r="D587" t="str">
            <v>Nicolas Donoso</v>
          </cell>
          <cell r="E587" t="str">
            <v>CLP</v>
          </cell>
        </row>
        <row r="588">
          <cell r="B588" t="str">
            <v>Cia Maritima Chilena SA</v>
          </cell>
          <cell r="C588" t="str">
            <v>Chile</v>
          </cell>
          <cell r="D588" t="str">
            <v>Claudio Ormazabal</v>
          </cell>
          <cell r="E588" t="str">
            <v>USD</v>
          </cell>
        </row>
        <row r="589">
          <cell r="B589" t="str">
            <v>Cia Pesquera Camanchaca SA</v>
          </cell>
          <cell r="C589" t="str">
            <v>Chile</v>
          </cell>
          <cell r="D589" t="str">
            <v>Claudio Ormazabal</v>
          </cell>
          <cell r="E589" t="str">
            <v>USD</v>
          </cell>
        </row>
        <row r="590">
          <cell r="B590" t="str">
            <v>Cia Sud Americana de Vapores S</v>
          </cell>
          <cell r="C590" t="str">
            <v>Chile</v>
          </cell>
        </row>
        <row r="591">
          <cell r="B591" t="str">
            <v>Cintac SA</v>
          </cell>
          <cell r="C591" t="str">
            <v>Chile</v>
          </cell>
          <cell r="D591" t="str">
            <v>Josefina Bohn</v>
          </cell>
          <cell r="E591" t="str">
            <v>USD</v>
          </cell>
        </row>
        <row r="592">
          <cell r="B592" t="str">
            <v>Clinica Las Condes SA</v>
          </cell>
          <cell r="C592" t="str">
            <v>Chile</v>
          </cell>
          <cell r="D592" t="str">
            <v>Carolina Ossa</v>
          </cell>
          <cell r="E592" t="str">
            <v>CLP</v>
          </cell>
        </row>
        <row r="593">
          <cell r="B593" t="str">
            <v>Coca-Cola Embonor SA</v>
          </cell>
          <cell r="C593" t="str">
            <v>Chile</v>
          </cell>
          <cell r="D593" t="str">
            <v>Claudio Ormazabal</v>
          </cell>
          <cell r="E593" t="str">
            <v>CLP</v>
          </cell>
        </row>
        <row r="594">
          <cell r="B594" t="str">
            <v>Colbun SA</v>
          </cell>
          <cell r="C594" t="str">
            <v>Chile</v>
          </cell>
          <cell r="D594" t="str">
            <v>Nicolas Donoso</v>
          </cell>
          <cell r="E594" t="str">
            <v>USD</v>
          </cell>
        </row>
        <row r="595">
          <cell r="B595" t="str">
            <v>Corp Group Banking SA</v>
          </cell>
          <cell r="C595" t="str">
            <v>Chile</v>
          </cell>
          <cell r="D595" t="str">
            <v>Gonzalo Tocornal</v>
          </cell>
          <cell r="E595" t="str">
            <v>CLP</v>
          </cell>
        </row>
        <row r="596">
          <cell r="B596" t="str">
            <v>Cristalerias de Chile SA</v>
          </cell>
          <cell r="C596" t="str">
            <v>Chile</v>
          </cell>
          <cell r="D596" t="str">
            <v>Claudio Ormazabal</v>
          </cell>
          <cell r="E596" t="str">
            <v>CLP</v>
          </cell>
        </row>
        <row r="597">
          <cell r="B597" t="str">
            <v>Detroit Chile SA</v>
          </cell>
          <cell r="C597" t="str">
            <v>Chile</v>
          </cell>
        </row>
        <row r="598">
          <cell r="B598" t="str">
            <v>Duncan FOX SA</v>
          </cell>
          <cell r="C598" t="str">
            <v>Chile</v>
          </cell>
        </row>
        <row r="599">
          <cell r="B599" t="str">
            <v>Echeverria Izquierdo SA</v>
          </cell>
          <cell r="C599" t="str">
            <v>Chile</v>
          </cell>
          <cell r="D599" t="str">
            <v>Josefina Bohn</v>
          </cell>
          <cell r="E599" t="str">
            <v>CLP</v>
          </cell>
        </row>
        <row r="600">
          <cell r="B600" t="str">
            <v>Embotelladora Andina SA</v>
          </cell>
          <cell r="C600" t="str">
            <v>Chile</v>
          </cell>
          <cell r="D600" t="str">
            <v>Claudio Ormazabal</v>
          </cell>
          <cell r="E600" t="str">
            <v>CLP</v>
          </cell>
        </row>
        <row r="601">
          <cell r="B601" t="str">
            <v>Empresa Constructora Moller y</v>
          </cell>
          <cell r="C601" t="str">
            <v>Chile</v>
          </cell>
          <cell r="D601" t="str">
            <v>Tomás Fuchs</v>
          </cell>
          <cell r="E601" t="str">
            <v>CLP</v>
          </cell>
        </row>
        <row r="602">
          <cell r="B602" t="str">
            <v>Empresa de Transporte ME</v>
          </cell>
          <cell r="C602" t="str">
            <v>Chile</v>
          </cell>
        </row>
        <row r="603">
          <cell r="B603" t="str">
            <v>Empresa Electrica Pehuenche SA</v>
          </cell>
          <cell r="C603" t="str">
            <v>Chile</v>
          </cell>
        </row>
        <row r="604">
          <cell r="B604" t="str">
            <v>Empresa Electrica Pilmaiquen S</v>
          </cell>
          <cell r="C604" t="str">
            <v>Chile</v>
          </cell>
        </row>
        <row r="605">
          <cell r="B605" t="str">
            <v>Empresa Nacional de Telecomuni</v>
          </cell>
          <cell r="C605" t="str">
            <v>Chile</v>
          </cell>
        </row>
        <row r="606">
          <cell r="B606" t="str">
            <v>Empresa Nacional del Petroleo</v>
          </cell>
          <cell r="C606" t="str">
            <v>Chile</v>
          </cell>
        </row>
        <row r="607">
          <cell r="B607" t="str">
            <v>Empresa Pesquera Eperva</v>
          </cell>
          <cell r="C607" t="str">
            <v>Chile</v>
          </cell>
        </row>
        <row r="608">
          <cell r="B608" t="str">
            <v>Empresas AquaChile SA</v>
          </cell>
          <cell r="C608" t="str">
            <v>Chile</v>
          </cell>
          <cell r="D608" t="str">
            <v>Claudio Ormazabal</v>
          </cell>
          <cell r="E608" t="str">
            <v>USD</v>
          </cell>
        </row>
        <row r="609">
          <cell r="B609" t="str">
            <v>Empresas CMPC SA</v>
          </cell>
          <cell r="C609" t="str">
            <v>Chile</v>
          </cell>
          <cell r="D609" t="str">
            <v>Guilherme Cury</v>
          </cell>
          <cell r="E609" t="str">
            <v>USD</v>
          </cell>
        </row>
        <row r="610">
          <cell r="B610" t="str">
            <v>Empresas COPEC SA</v>
          </cell>
          <cell r="C610" t="str">
            <v>Chile</v>
          </cell>
          <cell r="D610" t="str">
            <v>Guilherme Cury</v>
          </cell>
          <cell r="E610" t="str">
            <v>USD</v>
          </cell>
        </row>
        <row r="611">
          <cell r="B611" t="str">
            <v>Empresas Gasco SA</v>
          </cell>
          <cell r="C611" t="str">
            <v>Chile</v>
          </cell>
          <cell r="D611" t="str">
            <v>Tomás Fuchs</v>
          </cell>
          <cell r="E611" t="str">
            <v>CLP</v>
          </cell>
        </row>
        <row r="612">
          <cell r="B612" t="str">
            <v>Empresas Hites SA</v>
          </cell>
          <cell r="C612" t="str">
            <v>Chile</v>
          </cell>
          <cell r="D612" t="str">
            <v>Josefina Bohn</v>
          </cell>
          <cell r="E612" t="str">
            <v>CLP</v>
          </cell>
        </row>
        <row r="613">
          <cell r="B613" t="str">
            <v>Empresas Iansa SA</v>
          </cell>
          <cell r="C613" t="str">
            <v>Chile</v>
          </cell>
          <cell r="D613" t="str">
            <v>Nicolas Donoso</v>
          </cell>
          <cell r="E613" t="str">
            <v>CLP</v>
          </cell>
        </row>
        <row r="614">
          <cell r="B614" t="str">
            <v>Empresas La Polar SA</v>
          </cell>
          <cell r="C614" t="str">
            <v>Chile</v>
          </cell>
          <cell r="D614" t="str">
            <v>Tomás Fuchs</v>
          </cell>
          <cell r="E614" t="str">
            <v>CLP</v>
          </cell>
        </row>
        <row r="615">
          <cell r="B615" t="str">
            <v>Empresas Lipigas SA</v>
          </cell>
          <cell r="C615" t="str">
            <v>Chile</v>
          </cell>
          <cell r="D615" t="str">
            <v>Tomás Fuchs</v>
          </cell>
          <cell r="E615" t="str">
            <v>CLP</v>
          </cell>
        </row>
        <row r="616">
          <cell r="B616" t="str">
            <v>Empresas Tattersall SA</v>
          </cell>
          <cell r="C616" t="str">
            <v>Chile</v>
          </cell>
        </row>
        <row r="617">
          <cell r="B617" t="str">
            <v>Empresas Tricot SA</v>
          </cell>
          <cell r="C617" t="str">
            <v>Chile</v>
          </cell>
          <cell r="D617" t="str">
            <v>Josefina Bohn</v>
          </cell>
          <cell r="E617" t="str">
            <v>CLP</v>
          </cell>
        </row>
        <row r="618">
          <cell r="B618" t="str">
            <v>Enaex SA</v>
          </cell>
          <cell r="C618" t="str">
            <v>Chile</v>
          </cell>
          <cell r="D618" t="str">
            <v>Claudio Ormazabal</v>
          </cell>
          <cell r="E618" t="str">
            <v>USD</v>
          </cell>
        </row>
        <row r="619">
          <cell r="B619" t="str">
            <v>Endesa Americas SA</v>
          </cell>
          <cell r="C619" t="str">
            <v>Chile</v>
          </cell>
        </row>
        <row r="620">
          <cell r="B620" t="str">
            <v>Enel Americas SA</v>
          </cell>
          <cell r="C620" t="str">
            <v>Chile</v>
          </cell>
          <cell r="D620" t="str">
            <v>Nicolas Donoso</v>
          </cell>
          <cell r="E620" t="str">
            <v>USD</v>
          </cell>
        </row>
        <row r="621">
          <cell r="B621" t="str">
            <v>Enel Chile SA</v>
          </cell>
          <cell r="C621" t="str">
            <v>Chile</v>
          </cell>
          <cell r="D621" t="str">
            <v>Nicolas Donoso</v>
          </cell>
          <cell r="E621" t="str">
            <v>CLP</v>
          </cell>
        </row>
        <row r="622">
          <cell r="B622" t="str">
            <v>Enel Generacion Chile SA</v>
          </cell>
          <cell r="C622" t="str">
            <v>Chile</v>
          </cell>
          <cell r="D622" t="str">
            <v>Nicolas Donoso</v>
          </cell>
          <cell r="E622" t="str">
            <v>CLP</v>
          </cell>
        </row>
        <row r="623">
          <cell r="B623" t="str">
            <v>Engie Energia Chile SA</v>
          </cell>
          <cell r="C623" t="str">
            <v>Chile</v>
          </cell>
          <cell r="D623" t="str">
            <v>Nicolás Donoso</v>
          </cell>
          <cell r="E623" t="str">
            <v>USD</v>
          </cell>
        </row>
        <row r="624">
          <cell r="B624" t="str">
            <v>Enjoy SA</v>
          </cell>
          <cell r="C624" t="str">
            <v>Chile</v>
          </cell>
          <cell r="D624" t="str">
            <v>Josefina Bohn</v>
          </cell>
          <cell r="E624" t="str">
            <v>CLP</v>
          </cell>
        </row>
        <row r="625">
          <cell r="B625" t="str">
            <v>Envases DEL Pacifico</v>
          </cell>
          <cell r="C625" t="str">
            <v>Chile</v>
          </cell>
          <cell r="D625" t="str">
            <v>Josefina Bohn</v>
          </cell>
          <cell r="E625" t="str">
            <v>CLP</v>
          </cell>
        </row>
        <row r="626">
          <cell r="B626" t="str">
            <v>Forestal Constructora y Comerc</v>
          </cell>
          <cell r="C626" t="str">
            <v>Chile</v>
          </cell>
        </row>
        <row r="627">
          <cell r="B627" t="str">
            <v>Forus SA</v>
          </cell>
          <cell r="C627" t="str">
            <v>Chile</v>
          </cell>
          <cell r="D627" t="str">
            <v>Josefina Bohn</v>
          </cell>
          <cell r="E627" t="str">
            <v>CLP</v>
          </cell>
        </row>
        <row r="628">
          <cell r="B628" t="str">
            <v>Gas Natural Chile SA</v>
          </cell>
          <cell r="C628" t="str">
            <v>Chile</v>
          </cell>
          <cell r="D628" t="str">
            <v>Tomás Fuchs</v>
          </cell>
          <cell r="E628" t="str">
            <v>CLP</v>
          </cell>
        </row>
        <row r="629">
          <cell r="B629" t="str">
            <v>GNL Quintero SA</v>
          </cell>
          <cell r="C629" t="str">
            <v>Chile</v>
          </cell>
          <cell r="D629" t="str">
            <v>Tomás Fuchs</v>
          </cell>
          <cell r="E629" t="str">
            <v>CLP</v>
          </cell>
        </row>
        <row r="630">
          <cell r="B630" t="str">
            <v>Grupo Empresas Navieras SA</v>
          </cell>
          <cell r="C630" t="str">
            <v>Chile</v>
          </cell>
          <cell r="D630" t="str">
            <v>Claudio Ormazabal</v>
          </cell>
          <cell r="E630" t="str">
            <v>USD</v>
          </cell>
        </row>
        <row r="631">
          <cell r="B631" t="str">
            <v>Grupo Security SA</v>
          </cell>
          <cell r="C631" t="str">
            <v>Chile</v>
          </cell>
          <cell r="D631" t="str">
            <v>Vicente Rodriguez</v>
          </cell>
          <cell r="E631" t="str">
            <v>CLP</v>
          </cell>
        </row>
        <row r="632">
          <cell r="B632" t="str">
            <v>Guanay Finance Ltd</v>
          </cell>
          <cell r="C632" t="str">
            <v>Chile</v>
          </cell>
        </row>
        <row r="633">
          <cell r="B633" t="str">
            <v>Hortifrut SA</v>
          </cell>
          <cell r="C633" t="str">
            <v>Chile</v>
          </cell>
          <cell r="D633" t="str">
            <v>Claudio Ormazabal</v>
          </cell>
          <cell r="E633" t="str">
            <v>USD</v>
          </cell>
        </row>
        <row r="634">
          <cell r="B634" t="str">
            <v>Ingevec SA</v>
          </cell>
          <cell r="C634" t="str">
            <v>Chile</v>
          </cell>
          <cell r="D634" t="str">
            <v>Tomás Fuchs</v>
          </cell>
          <cell r="E634" t="str">
            <v>CLP</v>
          </cell>
        </row>
        <row r="635">
          <cell r="B635" t="str">
            <v>Inmobiliaria Manquehue SA</v>
          </cell>
          <cell r="C635" t="str">
            <v>Chile</v>
          </cell>
          <cell r="D635" t="str">
            <v>Tomás Fuchs</v>
          </cell>
          <cell r="E635" t="str">
            <v>CLP</v>
          </cell>
        </row>
        <row r="636">
          <cell r="B636" t="str">
            <v>Inmobiliaria San Patricio SA</v>
          </cell>
          <cell r="C636" t="str">
            <v>Chile</v>
          </cell>
        </row>
        <row r="637">
          <cell r="B637" t="str">
            <v>Instituto de Diagnostico SA</v>
          </cell>
          <cell r="C637" t="str">
            <v>Chile</v>
          </cell>
          <cell r="D637" t="str">
            <v>Carolina Ossa</v>
          </cell>
          <cell r="E637" t="str">
            <v>CLP</v>
          </cell>
        </row>
        <row r="638">
          <cell r="B638" t="str">
            <v>Intasa SA</v>
          </cell>
          <cell r="C638" t="str">
            <v>Chile</v>
          </cell>
          <cell r="D638" t="str">
            <v>Josefina Bohn</v>
          </cell>
          <cell r="E638" t="str">
            <v>USD</v>
          </cell>
        </row>
        <row r="639">
          <cell r="B639" t="str">
            <v>Invercap SA</v>
          </cell>
          <cell r="C639" t="str">
            <v>Chile</v>
          </cell>
          <cell r="D639" t="str">
            <v>Josefina Bohn</v>
          </cell>
          <cell r="E639" t="str">
            <v>USD</v>
          </cell>
        </row>
        <row r="640">
          <cell r="B640" t="str">
            <v>Invermar SA</v>
          </cell>
          <cell r="C640" t="str">
            <v>Chile</v>
          </cell>
          <cell r="D640" t="str">
            <v>Claudio Ormazabal</v>
          </cell>
          <cell r="E640" t="str">
            <v>USD</v>
          </cell>
        </row>
        <row r="641">
          <cell r="B641" t="str">
            <v>Inversiones Aguas Metropolitan</v>
          </cell>
          <cell r="C641" t="str">
            <v>Chile</v>
          </cell>
        </row>
        <row r="642">
          <cell r="B642" t="str">
            <v>Inversiones Alsacia SA</v>
          </cell>
          <cell r="C642" t="str">
            <v>Chile</v>
          </cell>
        </row>
        <row r="643">
          <cell r="B643" t="str">
            <v>Inversiones La Construccion SA</v>
          </cell>
          <cell r="C643" t="str">
            <v>Chile</v>
          </cell>
          <cell r="D643" t="str">
            <v>Nicolas Donoso</v>
          </cell>
          <cell r="E643" t="str">
            <v>CLP</v>
          </cell>
        </row>
        <row r="644">
          <cell r="B644" t="str">
            <v>Inversiones Tricahue SA</v>
          </cell>
          <cell r="C644" t="str">
            <v>Chile</v>
          </cell>
        </row>
        <row r="645">
          <cell r="B645" t="str">
            <v>Invexans SA</v>
          </cell>
          <cell r="C645" t="str">
            <v>Chile</v>
          </cell>
        </row>
        <row r="646">
          <cell r="B646" t="str">
            <v>Itau CorpBanca</v>
          </cell>
          <cell r="C646" t="str">
            <v>Chile</v>
          </cell>
          <cell r="D646" t="str">
            <v>Vicente Rodriguez</v>
          </cell>
          <cell r="E646" t="str">
            <v>CLP</v>
          </cell>
        </row>
        <row r="647">
          <cell r="B647" t="str">
            <v>Latam Airlines Group SA</v>
          </cell>
          <cell r="C647" t="str">
            <v>Chile</v>
          </cell>
          <cell r="D647" t="str">
            <v>Vicente Rodriguez</v>
          </cell>
          <cell r="E647" t="str">
            <v>CLP</v>
          </cell>
        </row>
        <row r="648">
          <cell r="B648" t="str">
            <v>Maritima de Inversiones SA</v>
          </cell>
          <cell r="C648" t="str">
            <v>Chile</v>
          </cell>
        </row>
        <row r="649">
          <cell r="B649" t="str">
            <v>Masisa SA</v>
          </cell>
          <cell r="C649" t="str">
            <v>Chile</v>
          </cell>
          <cell r="D649" t="str">
            <v>Vicente Rodriguez</v>
          </cell>
          <cell r="E649" t="str">
            <v>USD</v>
          </cell>
        </row>
        <row r="650">
          <cell r="B650" t="str">
            <v>Minera Valparaiso SA</v>
          </cell>
          <cell r="C650" t="str">
            <v>Chile</v>
          </cell>
          <cell r="D650" t="str">
            <v>Claudio Ormazabal</v>
          </cell>
          <cell r="E650" t="str">
            <v>USD</v>
          </cell>
        </row>
        <row r="651">
          <cell r="B651" t="str">
            <v>Molibdenos y Metales SA</v>
          </cell>
          <cell r="C651" t="str">
            <v>Chile</v>
          </cell>
          <cell r="D651" t="str">
            <v>Tomás Fuchs</v>
          </cell>
          <cell r="E651" t="str">
            <v>USD</v>
          </cell>
        </row>
        <row r="652">
          <cell r="B652" t="str">
            <v>Multiexport Foods SA</v>
          </cell>
          <cell r="C652" t="str">
            <v>Chile</v>
          </cell>
          <cell r="D652" t="str">
            <v>Claudio Ormazabal</v>
          </cell>
          <cell r="E652" t="str">
            <v>USD</v>
          </cell>
        </row>
        <row r="653">
          <cell r="B653" t="str">
            <v>Navarino SA</v>
          </cell>
          <cell r="C653" t="str">
            <v>Chile</v>
          </cell>
        </row>
        <row r="654">
          <cell r="B654" t="str">
            <v>Nitratos de Chile SA</v>
          </cell>
          <cell r="C654" t="str">
            <v>Chile</v>
          </cell>
          <cell r="D654" t="str">
            <v>Vicente Rodriguez</v>
          </cell>
          <cell r="E654" t="str">
            <v>USD</v>
          </cell>
        </row>
        <row r="655">
          <cell r="B655" t="str">
            <v>Norte Grande SA</v>
          </cell>
          <cell r="C655" t="str">
            <v>Chile</v>
          </cell>
          <cell r="D655" t="str">
            <v>Vicente Rodriguez</v>
          </cell>
          <cell r="E655" t="str">
            <v>USD</v>
          </cell>
        </row>
        <row r="656">
          <cell r="B656" t="str">
            <v>Pacifico V Region SA</v>
          </cell>
          <cell r="C656" t="str">
            <v>Chile</v>
          </cell>
        </row>
        <row r="657">
          <cell r="B657" t="str">
            <v>Parque Arauco SA</v>
          </cell>
          <cell r="C657" t="str">
            <v>Chile</v>
          </cell>
          <cell r="D657" t="str">
            <v>Tomás Fuchs</v>
          </cell>
          <cell r="E657" t="str">
            <v>CLP</v>
          </cell>
        </row>
        <row r="658">
          <cell r="B658" t="str">
            <v>PAZ Corp SA</v>
          </cell>
          <cell r="C658" t="str">
            <v>Chile</v>
          </cell>
          <cell r="D658" t="str">
            <v>Tomás Fuchs</v>
          </cell>
          <cell r="E658" t="str">
            <v>CLP</v>
          </cell>
        </row>
        <row r="659">
          <cell r="B659" t="str">
            <v>Plaza SA</v>
          </cell>
          <cell r="C659" t="str">
            <v>Chile</v>
          </cell>
          <cell r="D659" t="str">
            <v>Tomás Fuchs</v>
          </cell>
          <cell r="E659" t="str">
            <v>CLP</v>
          </cell>
        </row>
        <row r="660">
          <cell r="B660" t="str">
            <v>Portuaria Cabo Froward SA</v>
          </cell>
          <cell r="C660" t="str">
            <v>Chile</v>
          </cell>
          <cell r="D660" t="str">
            <v>Claudio Ormazabal</v>
          </cell>
          <cell r="E660" t="str">
            <v>USD</v>
          </cell>
        </row>
        <row r="661">
          <cell r="B661" t="str">
            <v>Puerto Ventanas SA</v>
          </cell>
          <cell r="C661" t="str">
            <v>Chile</v>
          </cell>
          <cell r="D661" t="str">
            <v>Claudio Ormazabal</v>
          </cell>
          <cell r="E661" t="str">
            <v>USD</v>
          </cell>
        </row>
        <row r="662">
          <cell r="B662" t="str">
            <v>Puertos y Logistica SA</v>
          </cell>
          <cell r="C662" t="str">
            <v>Chile</v>
          </cell>
        </row>
        <row r="663">
          <cell r="B663" t="str">
            <v>Quemchi SA</v>
          </cell>
          <cell r="C663" t="str">
            <v>Chile</v>
          </cell>
          <cell r="D663" t="str">
            <v>Claudio Ormazabal</v>
          </cell>
          <cell r="E663" t="str">
            <v>USD</v>
          </cell>
        </row>
        <row r="664">
          <cell r="B664" t="str">
            <v>Quinenco SA</v>
          </cell>
          <cell r="C664" t="str">
            <v>Chile</v>
          </cell>
        </row>
        <row r="665">
          <cell r="B665" t="str">
            <v>Ripley Corp SA</v>
          </cell>
          <cell r="C665" t="str">
            <v>Chile</v>
          </cell>
          <cell r="D665" t="str">
            <v>Josefina Bohn</v>
          </cell>
          <cell r="E665" t="str">
            <v>CLP</v>
          </cell>
        </row>
        <row r="666">
          <cell r="B666" t="str">
            <v>Ruta del Maipo Soc Conc</v>
          </cell>
          <cell r="C666" t="str">
            <v>Chile</v>
          </cell>
        </row>
        <row r="667">
          <cell r="B667" t="str">
            <v>SACI Falabella</v>
          </cell>
          <cell r="C667" t="str">
            <v>Chile</v>
          </cell>
          <cell r="D667" t="str">
            <v>Josefina Bohn</v>
          </cell>
          <cell r="E667" t="str">
            <v>CLP</v>
          </cell>
        </row>
        <row r="668">
          <cell r="B668" t="str">
            <v>Sagicor Finance 2015 Ltd</v>
          </cell>
          <cell r="C668" t="str">
            <v>Chile</v>
          </cell>
        </row>
        <row r="669">
          <cell r="B669" t="str">
            <v>Salfacorp SA</v>
          </cell>
          <cell r="C669" t="str">
            <v>Chile</v>
          </cell>
          <cell r="D669" t="str">
            <v>Tomás Fuchs</v>
          </cell>
          <cell r="E669" t="str">
            <v>USD</v>
          </cell>
        </row>
        <row r="670">
          <cell r="B670" t="str">
            <v>Salmones Camanchaca SA</v>
          </cell>
          <cell r="C670" t="str">
            <v>Chile</v>
          </cell>
          <cell r="D670" t="str">
            <v>Claudio Ormazabal</v>
          </cell>
          <cell r="E670" t="str">
            <v>USD</v>
          </cell>
        </row>
        <row r="671">
          <cell r="B671" t="str">
            <v>Sigdo Koppers SA</v>
          </cell>
          <cell r="C671" t="str">
            <v>Chile</v>
          </cell>
          <cell r="D671" t="str">
            <v>Tomás Fuchs</v>
          </cell>
          <cell r="E671" t="str">
            <v>USD</v>
          </cell>
        </row>
        <row r="672">
          <cell r="B672" t="str">
            <v>Sipsa SA</v>
          </cell>
          <cell r="C672" t="str">
            <v>Chile</v>
          </cell>
        </row>
        <row r="673">
          <cell r="B673" t="str">
            <v>SMU SA</v>
          </cell>
          <cell r="C673" t="str">
            <v>Chile</v>
          </cell>
          <cell r="D673" t="str">
            <v>Josefina Bohn</v>
          </cell>
          <cell r="E673" t="str">
            <v>CLP</v>
          </cell>
        </row>
        <row r="674">
          <cell r="B674" t="str">
            <v>Sociedad de Inversiones Campos</v>
          </cell>
          <cell r="C674" t="str">
            <v>Chile</v>
          </cell>
        </row>
        <row r="675">
          <cell r="B675" t="str">
            <v>Sociedad de Inversiones Oro Bl</v>
          </cell>
          <cell r="C675" t="str">
            <v>Chile</v>
          </cell>
          <cell r="D675" t="str">
            <v>Vicente Rodriguez</v>
          </cell>
          <cell r="E675" t="str">
            <v>USD</v>
          </cell>
        </row>
        <row r="676">
          <cell r="B676" t="str">
            <v>Sociedad Matriz del Banco de C</v>
          </cell>
          <cell r="C676" t="str">
            <v>Chile</v>
          </cell>
          <cell r="D676" t="str">
            <v>Vicente Rodriguez</v>
          </cell>
          <cell r="E676" t="str">
            <v>USD</v>
          </cell>
        </row>
        <row r="677">
          <cell r="B677" t="str">
            <v>Sociedad Matriz SAAM SA</v>
          </cell>
          <cell r="C677" t="str">
            <v>Chile</v>
          </cell>
          <cell r="D677" t="str">
            <v>Claudio Ormazabal</v>
          </cell>
          <cell r="E677" t="str">
            <v>USD</v>
          </cell>
        </row>
        <row r="678">
          <cell r="B678" t="str">
            <v>Sociedad Pesquera Coloso</v>
          </cell>
          <cell r="C678" t="str">
            <v>Chile</v>
          </cell>
        </row>
        <row r="679">
          <cell r="B679" t="str">
            <v>Sociedad Punta del Cobre SA</v>
          </cell>
          <cell r="C679" t="str">
            <v>Chile</v>
          </cell>
        </row>
        <row r="680">
          <cell r="B680" t="str">
            <v>Sociedad Quimica y Minera de C</v>
          </cell>
          <cell r="C680" t="str">
            <v>Chile</v>
          </cell>
          <cell r="D680" t="str">
            <v>Vicente Rodriguez</v>
          </cell>
          <cell r="E680" t="str">
            <v>USD</v>
          </cell>
        </row>
        <row r="681">
          <cell r="B681" t="str">
            <v>Socovesa SA</v>
          </cell>
          <cell r="C681" t="str">
            <v>Chile</v>
          </cell>
          <cell r="D681" t="str">
            <v>Tomás Fuchs</v>
          </cell>
          <cell r="E681" t="str">
            <v>CLP</v>
          </cell>
        </row>
        <row r="682">
          <cell r="B682" t="str">
            <v>SONDA SA</v>
          </cell>
          <cell r="C682" t="str">
            <v>Chile</v>
          </cell>
          <cell r="D682" t="str">
            <v>Nicolas Donoso</v>
          </cell>
          <cell r="E682" t="str">
            <v>CLP</v>
          </cell>
        </row>
        <row r="683">
          <cell r="B683" t="str">
            <v>Soprocal Calerias e Industrias</v>
          </cell>
          <cell r="C683" t="str">
            <v>Chile</v>
          </cell>
        </row>
        <row r="684">
          <cell r="B684" t="str">
            <v>Soquimich Comercial SA</v>
          </cell>
          <cell r="C684" t="str">
            <v>Chile</v>
          </cell>
          <cell r="D684" t="str">
            <v>Josefina Bohn</v>
          </cell>
          <cell r="E684" t="str">
            <v>USD</v>
          </cell>
        </row>
        <row r="685">
          <cell r="B685" t="str">
            <v>Tech Pack SA</v>
          </cell>
          <cell r="C685" t="str">
            <v>Chile</v>
          </cell>
          <cell r="D685" t="str">
            <v>Claudio Ormazabal</v>
          </cell>
          <cell r="E685" t="str">
            <v>USD</v>
          </cell>
        </row>
        <row r="686">
          <cell r="B686" t="str">
            <v>Telefonica Chile SA</v>
          </cell>
          <cell r="C686" t="str">
            <v>Chile</v>
          </cell>
        </row>
        <row r="687">
          <cell r="B687" t="str">
            <v>Transelec SA</v>
          </cell>
          <cell r="C687" t="str">
            <v>Chile</v>
          </cell>
        </row>
        <row r="688">
          <cell r="B688" t="str">
            <v>Vina Concha y Toro SA</v>
          </cell>
          <cell r="C688" t="str">
            <v>Chile</v>
          </cell>
          <cell r="D688" t="str">
            <v>Claudio Ormazabal</v>
          </cell>
          <cell r="E688" t="str">
            <v>CLP</v>
          </cell>
        </row>
        <row r="689">
          <cell r="B689" t="str">
            <v>Vina San Pedro Tarapaca SA</v>
          </cell>
          <cell r="C689" t="str">
            <v>Chile</v>
          </cell>
          <cell r="D689" t="str">
            <v>Claudio Ormazabal</v>
          </cell>
          <cell r="E689" t="str">
            <v>CLP</v>
          </cell>
        </row>
        <row r="690">
          <cell r="B690" t="str">
            <v>Vina Santa Rita SA</v>
          </cell>
          <cell r="C690" t="str">
            <v>Chile</v>
          </cell>
        </row>
        <row r="691">
          <cell r="B691" t="str">
            <v>Vinedos Emiliana SA</v>
          </cell>
          <cell r="C691" t="str">
            <v>Chile</v>
          </cell>
        </row>
        <row r="692">
          <cell r="B692" t="str">
            <v>VTR Finance BV</v>
          </cell>
          <cell r="C692" t="str">
            <v>Chile</v>
          </cell>
        </row>
        <row r="693">
          <cell r="B693" t="str">
            <v>Watt's Alimentos SA</v>
          </cell>
          <cell r="C693" t="str">
            <v>Chile</v>
          </cell>
          <cell r="D693" t="str">
            <v>Claudio Ormazabal</v>
          </cell>
          <cell r="E693" t="str">
            <v>CLP</v>
          </cell>
        </row>
        <row r="694">
          <cell r="B694" t="str">
            <v>Zona Franca de Iquique SA</v>
          </cell>
          <cell r="C694" t="str">
            <v>Chile</v>
          </cell>
          <cell r="D694" t="str">
            <v>Tomás Fuchs</v>
          </cell>
          <cell r="E694" t="str">
            <v>CLP</v>
          </cell>
        </row>
        <row r="695">
          <cell r="B695" t="str">
            <v>Acerias Paz del Rio SA</v>
          </cell>
          <cell r="C695" t="str">
            <v>Colombia</v>
          </cell>
        </row>
        <row r="696">
          <cell r="B696" t="str">
            <v>AFP Proteccion SA</v>
          </cell>
          <cell r="C696" t="str">
            <v>Colombia</v>
          </cell>
        </row>
        <row r="697">
          <cell r="B697" t="str">
            <v>AI Candelaria Spain</v>
          </cell>
          <cell r="C697" t="str">
            <v>Colombia</v>
          </cell>
        </row>
        <row r="698">
          <cell r="B698" t="str">
            <v>Almacenes Exito SA</v>
          </cell>
          <cell r="C698" t="str">
            <v>Colombia</v>
          </cell>
        </row>
        <row r="699">
          <cell r="B699" t="str">
            <v>Avianca Holdings SA</v>
          </cell>
          <cell r="C699" t="str">
            <v>Colombia</v>
          </cell>
        </row>
        <row r="700">
          <cell r="B700" t="str">
            <v>Banco Bilbao Vizcaya Argentari</v>
          </cell>
          <cell r="C700" t="str">
            <v>Colombia</v>
          </cell>
        </row>
        <row r="701">
          <cell r="B701" t="str">
            <v>Banco Comercial AV Villas SA</v>
          </cell>
          <cell r="C701" t="str">
            <v>Colombia</v>
          </cell>
        </row>
        <row r="702">
          <cell r="B702" t="str">
            <v>Banco Davivienda SA</v>
          </cell>
          <cell r="C702" t="str">
            <v>Colombia</v>
          </cell>
        </row>
        <row r="703">
          <cell r="B703" t="str">
            <v>Banco de Bogota SA</v>
          </cell>
          <cell r="C703" t="str">
            <v>Colombia</v>
          </cell>
        </row>
        <row r="704">
          <cell r="B704" t="str">
            <v>Banco de Occidente SA</v>
          </cell>
          <cell r="C704" t="str">
            <v>Colombia</v>
          </cell>
        </row>
        <row r="705">
          <cell r="B705" t="str">
            <v>Banco GNB Sudameris SA</v>
          </cell>
          <cell r="C705" t="str">
            <v>Colombia</v>
          </cell>
        </row>
        <row r="706">
          <cell r="B706" t="str">
            <v>Bancolombia SA</v>
          </cell>
          <cell r="C706" t="str">
            <v>Colombia</v>
          </cell>
        </row>
        <row r="707">
          <cell r="B707" t="str">
            <v>Biomax Biocombustibles SA</v>
          </cell>
          <cell r="C707" t="str">
            <v>Colombia</v>
          </cell>
        </row>
        <row r="708">
          <cell r="B708" t="str">
            <v>BMC Bolsa Mercantil de Colombi</v>
          </cell>
          <cell r="C708" t="str">
            <v>Colombia</v>
          </cell>
        </row>
        <row r="709">
          <cell r="B709" t="str">
            <v>Bolsa de Valores de Colombia</v>
          </cell>
          <cell r="C709" t="str">
            <v>Colombia</v>
          </cell>
        </row>
        <row r="710">
          <cell r="B710" t="str">
            <v>Canacol Energy Ltd</v>
          </cell>
          <cell r="C710" t="str">
            <v>Colombia</v>
          </cell>
        </row>
        <row r="711">
          <cell r="B711" t="str">
            <v>Carton de Colombia SA</v>
          </cell>
          <cell r="C711" t="str">
            <v>Colombia</v>
          </cell>
        </row>
        <row r="712">
          <cell r="B712" t="str">
            <v>Carvajal Empaques SA</v>
          </cell>
          <cell r="C712" t="str">
            <v>Colombia</v>
          </cell>
        </row>
        <row r="713">
          <cell r="B713" t="str">
            <v>Celsia SA EPS</v>
          </cell>
          <cell r="C713" t="str">
            <v>Colombia</v>
          </cell>
        </row>
        <row r="714">
          <cell r="B714" t="str">
            <v>Celsia SA ESP</v>
          </cell>
          <cell r="C714" t="str">
            <v>Colombia</v>
          </cell>
        </row>
        <row r="715">
          <cell r="B715" t="str">
            <v>Cementos Argos SA</v>
          </cell>
          <cell r="C715" t="str">
            <v>Colombia</v>
          </cell>
        </row>
        <row r="716">
          <cell r="B716" t="str">
            <v>CEMEX Latam Holdings SA</v>
          </cell>
          <cell r="C716" t="str">
            <v>Colombia</v>
          </cell>
        </row>
        <row r="717">
          <cell r="B717" t="str">
            <v>Cia de Electricidad Tulua SA</v>
          </cell>
          <cell r="C717" t="str">
            <v>Colombia</v>
          </cell>
        </row>
        <row r="718">
          <cell r="B718" t="str">
            <v>Colombia Government Internatio</v>
          </cell>
          <cell r="C718" t="str">
            <v>Colombia</v>
          </cell>
        </row>
        <row r="719">
          <cell r="B719" t="str">
            <v>Colombia Telecomunicaciones SA</v>
          </cell>
          <cell r="C719" t="str">
            <v>Colombia</v>
          </cell>
        </row>
        <row r="720">
          <cell r="B720" t="str">
            <v>Coltejer SA</v>
          </cell>
          <cell r="C720" t="str">
            <v>Colombia</v>
          </cell>
        </row>
        <row r="721">
          <cell r="B721" t="str">
            <v>Construcciones El Condor SA</v>
          </cell>
          <cell r="C721" t="str">
            <v>Colombia</v>
          </cell>
        </row>
        <row r="722">
          <cell r="B722" t="str">
            <v>Constructora Conconcreto SA</v>
          </cell>
          <cell r="C722" t="str">
            <v>Colombia</v>
          </cell>
        </row>
        <row r="723">
          <cell r="B723" t="str">
            <v>Corp Financiera Colombiana SA</v>
          </cell>
          <cell r="C723" t="str">
            <v>Colombia</v>
          </cell>
        </row>
        <row r="724">
          <cell r="B724" t="str">
            <v>Credivalores SAS</v>
          </cell>
          <cell r="C724" t="str">
            <v>Colombia</v>
          </cell>
        </row>
        <row r="725">
          <cell r="B725" t="str">
            <v>Ecopetrol SA</v>
          </cell>
          <cell r="C725" t="str">
            <v>Colombia</v>
          </cell>
        </row>
        <row r="726">
          <cell r="B726" t="str">
            <v>Emgesa SA ESP</v>
          </cell>
          <cell r="C726" t="str">
            <v>Colombia</v>
          </cell>
        </row>
        <row r="727">
          <cell r="B727" t="str">
            <v>Empresa de Energia de Bogota S</v>
          </cell>
          <cell r="C727" t="str">
            <v>Colombia</v>
          </cell>
        </row>
        <row r="728">
          <cell r="B728" t="str">
            <v>Empresa de Telecomunicaciones</v>
          </cell>
          <cell r="C728" t="str">
            <v>Colombia</v>
          </cell>
        </row>
        <row r="729">
          <cell r="B729" t="str">
            <v>Empresas Publicas de Medellin</v>
          </cell>
          <cell r="C729" t="str">
            <v>Colombia</v>
          </cell>
        </row>
        <row r="730">
          <cell r="B730" t="str">
            <v>Enka de Colombia SA</v>
          </cell>
          <cell r="C730" t="str">
            <v>Colombia</v>
          </cell>
        </row>
        <row r="731">
          <cell r="B731" t="str">
            <v>Fabricato SA</v>
          </cell>
          <cell r="C731" t="str">
            <v>Colombia</v>
          </cell>
        </row>
        <row r="732">
          <cell r="B732" t="str">
            <v>Fideicomiso PA Pacifico Tres</v>
          </cell>
          <cell r="C732" t="str">
            <v>Colombia</v>
          </cell>
        </row>
        <row r="733">
          <cell r="B733" t="str">
            <v>Frontera Energy Corp</v>
          </cell>
          <cell r="C733" t="str">
            <v>Colombia</v>
          </cell>
        </row>
        <row r="734">
          <cell r="B734" t="str">
            <v>Gas Natural ESP</v>
          </cell>
          <cell r="C734" t="str">
            <v>Colombia</v>
          </cell>
        </row>
        <row r="735">
          <cell r="B735" t="str">
            <v>Geopark LTD</v>
          </cell>
          <cell r="C735" t="str">
            <v>Colombia</v>
          </cell>
        </row>
        <row r="736">
          <cell r="B736" t="str">
            <v>Gilex Holding Sarl</v>
          </cell>
          <cell r="C736" t="str">
            <v>Colombia</v>
          </cell>
        </row>
        <row r="737">
          <cell r="B737" t="str">
            <v>Gran Tierra Energy Inc</v>
          </cell>
          <cell r="C737" t="str">
            <v>Colombia</v>
          </cell>
        </row>
        <row r="738">
          <cell r="B738" t="str">
            <v>Grupo Argos SA/Colombia</v>
          </cell>
          <cell r="C738" t="str">
            <v>Colombia</v>
          </cell>
        </row>
        <row r="739">
          <cell r="B739" t="str">
            <v>Grupo Aval Acciones y Valores</v>
          </cell>
          <cell r="C739" t="str">
            <v>Colombia</v>
          </cell>
        </row>
        <row r="740">
          <cell r="B740" t="str">
            <v>Grupo Bolivar SA</v>
          </cell>
          <cell r="C740" t="str">
            <v>Colombia</v>
          </cell>
        </row>
        <row r="741">
          <cell r="B741" t="str">
            <v>Grupo de Inversiones Surameric</v>
          </cell>
          <cell r="C741" t="str">
            <v>Colombia</v>
          </cell>
        </row>
        <row r="742">
          <cell r="B742" t="str">
            <v>Grupo Nutresa SA</v>
          </cell>
          <cell r="C742" t="str">
            <v>Colombia</v>
          </cell>
        </row>
        <row r="743">
          <cell r="B743" t="str">
            <v>GrupoSura Finance SA</v>
          </cell>
          <cell r="C743" t="str">
            <v>Colombia</v>
          </cell>
        </row>
        <row r="744">
          <cell r="B744" t="str">
            <v>Interconexion Electrica SA ESP</v>
          </cell>
          <cell r="C744" t="str">
            <v>Colombia</v>
          </cell>
        </row>
        <row r="745">
          <cell r="B745" t="str">
            <v>Isagen SA ESP</v>
          </cell>
          <cell r="C745" t="str">
            <v>Colombia</v>
          </cell>
        </row>
        <row r="746">
          <cell r="B746" t="str">
            <v>Millicom International Cellula</v>
          </cell>
          <cell r="C746" t="str">
            <v>Colombia</v>
          </cell>
        </row>
        <row r="747">
          <cell r="B747" t="str">
            <v>Mineros SA</v>
          </cell>
          <cell r="C747" t="str">
            <v>Colombia</v>
          </cell>
        </row>
        <row r="748">
          <cell r="B748" t="str">
            <v>Odinsa SA</v>
          </cell>
          <cell r="C748" t="str">
            <v>Colombia</v>
          </cell>
        </row>
        <row r="749">
          <cell r="B749" t="str">
            <v>Oleoducto Central SA</v>
          </cell>
          <cell r="C749" t="str">
            <v>Colombia</v>
          </cell>
        </row>
        <row r="750">
          <cell r="B750" t="str">
            <v>Organizacion Terpel SA</v>
          </cell>
          <cell r="C750" t="str">
            <v>Colombia</v>
          </cell>
        </row>
        <row r="751">
          <cell r="B751" t="str">
            <v>Parex Resources Inc</v>
          </cell>
          <cell r="C751" t="str">
            <v>Colombia</v>
          </cell>
        </row>
        <row r="752">
          <cell r="B752" t="str">
            <v>PriceSmart Inc</v>
          </cell>
          <cell r="C752" t="str">
            <v>Colombia</v>
          </cell>
        </row>
        <row r="753">
          <cell r="B753" t="str">
            <v>Promigas SA ESP</v>
          </cell>
          <cell r="C753" t="str">
            <v>Colombia</v>
          </cell>
        </row>
        <row r="754">
          <cell r="B754" t="str">
            <v>Red Eagle Mining Corp</v>
          </cell>
          <cell r="C754" t="str">
            <v>Colombia</v>
          </cell>
        </row>
        <row r="755">
          <cell r="B755" t="str">
            <v>Sociedad de Inversiones en Ene</v>
          </cell>
          <cell r="C755" t="str">
            <v>Colombia</v>
          </cell>
        </row>
        <row r="756">
          <cell r="B756" t="str">
            <v>SURA Asset Management SA</v>
          </cell>
          <cell r="C756" t="str">
            <v>Colombia</v>
          </cell>
        </row>
        <row r="757">
          <cell r="B757" t="str">
            <v>Tablemac SA</v>
          </cell>
          <cell r="C757" t="str">
            <v>Colombia</v>
          </cell>
        </row>
        <row r="758">
          <cell r="B758" t="str">
            <v>Tecnoglass Inc</v>
          </cell>
          <cell r="C758" t="str">
            <v>Colombia</v>
          </cell>
        </row>
        <row r="759">
          <cell r="B759" t="str">
            <v>Termocandelaria</v>
          </cell>
          <cell r="C759" t="str">
            <v>Colombia</v>
          </cell>
        </row>
        <row r="760">
          <cell r="B760" t="str">
            <v>Transportadora de Gas Internac</v>
          </cell>
          <cell r="C760" t="str">
            <v>Colombia</v>
          </cell>
        </row>
        <row r="761">
          <cell r="B761" t="str">
            <v>Valorem SA</v>
          </cell>
          <cell r="C761" t="str">
            <v>Colombia</v>
          </cell>
        </row>
        <row r="762">
          <cell r="B762" t="str">
            <v>Valores Simesa SA</v>
          </cell>
          <cell r="C762" t="str">
            <v>Colombia</v>
          </cell>
        </row>
        <row r="763">
          <cell r="B763" t="str">
            <v>Autopistas del Sol SA/Costa Ri</v>
          </cell>
          <cell r="C763" t="str">
            <v>Costa Rica</v>
          </cell>
        </row>
        <row r="764">
          <cell r="B764" t="str">
            <v>Banco Nacional de Costa Rica</v>
          </cell>
          <cell r="C764" t="str">
            <v>Costa Rica</v>
          </cell>
        </row>
        <row r="765">
          <cell r="B765" t="str">
            <v>Instituto Costarricense de Ele</v>
          </cell>
          <cell r="C765" t="str">
            <v>Costa Rica</v>
          </cell>
        </row>
        <row r="766">
          <cell r="B766" t="str">
            <v>Aeropuertos Dominicanos Siglo</v>
          </cell>
          <cell r="C766" t="str">
            <v>Dominican Republic</v>
          </cell>
        </row>
        <row r="767">
          <cell r="B767" t="str">
            <v>AES Dominican Power Partners</v>
          </cell>
          <cell r="C767" t="str">
            <v>Dominican Republic</v>
          </cell>
        </row>
        <row r="768">
          <cell r="B768" t="str">
            <v>Dominican Republic Government</v>
          </cell>
          <cell r="C768" t="str">
            <v>Dominican Republic</v>
          </cell>
        </row>
        <row r="769">
          <cell r="B769" t="str">
            <v>Quito International Airport</v>
          </cell>
          <cell r="C769" t="str">
            <v>Ecuador</v>
          </cell>
        </row>
        <row r="770">
          <cell r="B770" t="str">
            <v>Caterpillar Inc</v>
          </cell>
          <cell r="C770" t="str">
            <v>Estados Unidos</v>
          </cell>
        </row>
        <row r="771">
          <cell r="B771" t="str">
            <v>Agromercantil Senior Trust</v>
          </cell>
          <cell r="C771" t="str">
            <v>Guatemala</v>
          </cell>
        </row>
        <row r="772">
          <cell r="B772" t="str">
            <v>Banco Industrial SA</v>
          </cell>
          <cell r="C772" t="str">
            <v>Guatemala</v>
          </cell>
        </row>
        <row r="773">
          <cell r="B773" t="str">
            <v>Cementos Progreso Trust</v>
          </cell>
          <cell r="C773" t="str">
            <v>Guatemala</v>
          </cell>
        </row>
        <row r="774">
          <cell r="B774" t="str">
            <v>Central American Bottling Corp</v>
          </cell>
          <cell r="C774" t="str">
            <v>Guatemala</v>
          </cell>
        </row>
        <row r="775">
          <cell r="B775" t="str">
            <v>Energuate Trust</v>
          </cell>
          <cell r="C775" t="str">
            <v>Guatemala</v>
          </cell>
        </row>
        <row r="776">
          <cell r="B776" t="str">
            <v>Guatemala Government Bond</v>
          </cell>
          <cell r="C776" t="str">
            <v>Guatemala</v>
          </cell>
        </row>
        <row r="777">
          <cell r="B777" t="str">
            <v>Millicom International Cellula</v>
          </cell>
          <cell r="C777" t="str">
            <v>Guatemala</v>
          </cell>
        </row>
        <row r="778">
          <cell r="B778" t="str">
            <v>Tahoe Resources Inc</v>
          </cell>
          <cell r="C778" t="str">
            <v>Guatemala</v>
          </cell>
        </row>
        <row r="779">
          <cell r="B779" t="str">
            <v>Inversiones Atlantida SA</v>
          </cell>
          <cell r="C779" t="str">
            <v>Honduras</v>
          </cell>
        </row>
        <row r="780">
          <cell r="B780" t="str">
            <v>Digicel Group Ltd</v>
          </cell>
          <cell r="C780" t="str">
            <v>Jamaica</v>
          </cell>
        </row>
        <row r="781">
          <cell r="B781" t="str">
            <v>#N/A Field Not Applicable</v>
          </cell>
          <cell r="C781" t="str">
            <v>Mexico</v>
          </cell>
        </row>
        <row r="782">
          <cell r="B782" t="str">
            <v>#N/A Invalid Security</v>
          </cell>
          <cell r="C782" t="str">
            <v>Mexico</v>
          </cell>
        </row>
        <row r="783">
          <cell r="B783" t="str">
            <v>ABC Leasing</v>
          </cell>
          <cell r="C783" t="str">
            <v>Mexico</v>
          </cell>
        </row>
        <row r="784">
          <cell r="B784" t="str">
            <v>Abengoa Transmision Sur SA</v>
          </cell>
          <cell r="C784" t="str">
            <v>Mexico</v>
          </cell>
        </row>
        <row r="785">
          <cell r="B785" t="str">
            <v>Alfa SAB de CV</v>
          </cell>
          <cell r="C785" t="str">
            <v>Mexico</v>
          </cell>
        </row>
        <row r="786">
          <cell r="B786" t="str">
            <v>Alpek SAB de CV</v>
          </cell>
          <cell r="C786" t="str">
            <v>Mexico</v>
          </cell>
        </row>
        <row r="787">
          <cell r="B787" t="str">
            <v>Alpha Holding</v>
          </cell>
          <cell r="C787" t="str">
            <v>Mexico</v>
          </cell>
        </row>
        <row r="788">
          <cell r="B788" t="str">
            <v>Alsea SAB de CV</v>
          </cell>
          <cell r="C788" t="str">
            <v>Mexico</v>
          </cell>
        </row>
        <row r="789">
          <cell r="B789" t="str">
            <v>America Movil SAB de CV</v>
          </cell>
          <cell r="C789" t="str">
            <v>Mexico</v>
          </cell>
        </row>
        <row r="790">
          <cell r="B790" t="str">
            <v>Arca Continental SAB de CV</v>
          </cell>
          <cell r="C790" t="str">
            <v>Mexico</v>
          </cell>
        </row>
        <row r="791">
          <cell r="B791" t="str">
            <v>Arreact</v>
          </cell>
          <cell r="C791" t="str">
            <v>Mexico</v>
          </cell>
        </row>
        <row r="792">
          <cell r="B792" t="str">
            <v>Axtel SAB de CV</v>
          </cell>
          <cell r="C792" t="str">
            <v>Mexico</v>
          </cell>
        </row>
        <row r="793">
          <cell r="B793" t="str">
            <v>Bacmext</v>
          </cell>
          <cell r="C793" t="str">
            <v>Mexico</v>
          </cell>
        </row>
        <row r="794">
          <cell r="B794" t="str">
            <v>Banco del Bajio SA</v>
          </cell>
          <cell r="C794" t="str">
            <v>Mexico</v>
          </cell>
        </row>
        <row r="795">
          <cell r="B795" t="str">
            <v>Banco Interacciones SA</v>
          </cell>
          <cell r="C795" t="str">
            <v>Mexico</v>
          </cell>
        </row>
        <row r="796">
          <cell r="B796" t="str">
            <v>Banco Latinoamericano de Comercio Exterior SA</v>
          </cell>
          <cell r="C796" t="str">
            <v>Mexico</v>
          </cell>
        </row>
        <row r="797">
          <cell r="B797" t="str">
            <v>Banco Nacional de Comercio Ext</v>
          </cell>
          <cell r="C797" t="str">
            <v>Mexico</v>
          </cell>
        </row>
        <row r="798">
          <cell r="B798" t="str">
            <v>Banco Santander Mexico SA Institucion de Banca Multiple Grupo Financiero Santand</v>
          </cell>
          <cell r="C798" t="str">
            <v>Mexico</v>
          </cell>
        </row>
        <row r="799">
          <cell r="B799" t="str">
            <v>BBVA</v>
          </cell>
          <cell r="C799" t="str">
            <v>Mexico</v>
          </cell>
        </row>
        <row r="800">
          <cell r="B800" t="str">
            <v>BBVA Bancomer SA</v>
          </cell>
          <cell r="C800" t="str">
            <v>Mexico</v>
          </cell>
        </row>
        <row r="801">
          <cell r="B801" t="str">
            <v>Becle SAB de CV</v>
          </cell>
          <cell r="C801" t="str">
            <v>Mexico</v>
          </cell>
        </row>
        <row r="802">
          <cell r="B802" t="str">
            <v>Bio Pappel SAB de CV</v>
          </cell>
          <cell r="C802" t="str">
            <v>Mexico</v>
          </cell>
        </row>
        <row r="803">
          <cell r="B803" t="str">
            <v>Bolsa Mexicana de Valores SAB</v>
          </cell>
          <cell r="C803" t="str">
            <v>Mexico</v>
          </cell>
        </row>
        <row r="804">
          <cell r="B804" t="str">
            <v>Bonos M</v>
          </cell>
          <cell r="C804" t="str">
            <v>Mexico</v>
          </cell>
        </row>
        <row r="805">
          <cell r="B805" t="str">
            <v>BPA</v>
          </cell>
          <cell r="C805" t="str">
            <v>Mexico</v>
          </cell>
        </row>
        <row r="806">
          <cell r="B806" t="str">
            <v>Cemex SAB de CV</v>
          </cell>
          <cell r="C806" t="str">
            <v>Mexico</v>
          </cell>
        </row>
        <row r="807">
          <cell r="B807" t="str">
            <v>Central American Bank for Economic Integration</v>
          </cell>
          <cell r="C807" t="str">
            <v>Mexico</v>
          </cell>
        </row>
        <row r="808">
          <cell r="B808" t="str">
            <v>Cetelem SA de CV</v>
          </cell>
          <cell r="C808" t="str">
            <v>Mexico</v>
          </cell>
        </row>
        <row r="809">
          <cell r="B809" t="str">
            <v>Cetes</v>
          </cell>
          <cell r="C809" t="str">
            <v>Mexico</v>
          </cell>
        </row>
        <row r="810">
          <cell r="B810" t="str">
            <v>CFE</v>
          </cell>
          <cell r="C810" t="str">
            <v>Mexico</v>
          </cell>
        </row>
        <row r="811">
          <cell r="B811" t="str">
            <v>CFE Capital S de RL de CV</v>
          </cell>
          <cell r="C811" t="str">
            <v>Mexico</v>
          </cell>
        </row>
        <row r="812">
          <cell r="B812" t="str">
            <v>Cia Minera Autlan SAB de CV</v>
          </cell>
          <cell r="C812" t="str">
            <v>Mexico</v>
          </cell>
        </row>
        <row r="813">
          <cell r="B813" t="str">
            <v>Cobre Del Mayo SA de CV</v>
          </cell>
          <cell r="C813" t="str">
            <v>Mexico</v>
          </cell>
        </row>
        <row r="814">
          <cell r="B814" t="str">
            <v>Coca-Cola Femsa SAB de CV</v>
          </cell>
          <cell r="C814" t="str">
            <v>Mexico</v>
          </cell>
        </row>
        <row r="815">
          <cell r="B815" t="str">
            <v>Cometa Energia SA de CV</v>
          </cell>
          <cell r="C815" t="str">
            <v>Mexico</v>
          </cell>
        </row>
        <row r="816">
          <cell r="B816" t="str">
            <v>Comision Federal de Electricid</v>
          </cell>
          <cell r="C816" t="str">
            <v>Mexico</v>
          </cell>
        </row>
        <row r="817">
          <cell r="B817" t="str">
            <v>Compartamos Banco</v>
          </cell>
          <cell r="C817" t="str">
            <v>Mexico</v>
          </cell>
        </row>
        <row r="818">
          <cell r="B818" t="str">
            <v>Concentradora Fibra Danhos SA</v>
          </cell>
          <cell r="C818" t="str">
            <v>Mexico</v>
          </cell>
        </row>
        <row r="819">
          <cell r="B819" t="str">
            <v>Concentradora Fibra Hotelera M</v>
          </cell>
          <cell r="C819" t="str">
            <v>Mexico</v>
          </cell>
        </row>
        <row r="820">
          <cell r="B820" t="str">
            <v>Concentradora Hipotecaria SAPI</v>
          </cell>
          <cell r="C820" t="str">
            <v>Mexico</v>
          </cell>
        </row>
        <row r="821">
          <cell r="B821" t="str">
            <v>Consejo De Asistencia Al Micro</v>
          </cell>
          <cell r="C821" t="str">
            <v>Mexico</v>
          </cell>
        </row>
        <row r="822">
          <cell r="B822" t="str">
            <v>Consorcio ARA SAB de CV</v>
          </cell>
          <cell r="C822" t="str">
            <v>Mexico</v>
          </cell>
        </row>
        <row r="823">
          <cell r="B823" t="str">
            <v>Controladora Comercial Mexican</v>
          </cell>
          <cell r="C823" t="str">
            <v>Mexico</v>
          </cell>
        </row>
        <row r="824">
          <cell r="B824" t="str">
            <v>Controladora Mabe SA de CV</v>
          </cell>
          <cell r="C824" t="str">
            <v>Mexico</v>
          </cell>
        </row>
        <row r="825">
          <cell r="B825" t="str">
            <v>Controladora Vuela Cia de Avia</v>
          </cell>
          <cell r="C825" t="str">
            <v>Mexico</v>
          </cell>
        </row>
        <row r="826">
          <cell r="B826" t="str">
            <v>Corp Actinver SAB de CV</v>
          </cell>
          <cell r="C826" t="str">
            <v>Mexico</v>
          </cell>
        </row>
        <row r="827">
          <cell r="B827" t="str">
            <v>Corp GEO SAB de CV</v>
          </cell>
          <cell r="C827" t="str">
            <v>Mexico</v>
          </cell>
        </row>
        <row r="828">
          <cell r="B828" t="str">
            <v>Corp Inmobiliaria Vesta SAB de</v>
          </cell>
          <cell r="C828" t="str">
            <v>Mexico</v>
          </cell>
        </row>
        <row r="829">
          <cell r="B829" t="str">
            <v>Corp Tapatia de Television SA</v>
          </cell>
          <cell r="C829" t="str">
            <v>Mexico</v>
          </cell>
        </row>
        <row r="830">
          <cell r="B830" t="str">
            <v>Corporativo Fragua SAB de CV</v>
          </cell>
          <cell r="C830" t="str">
            <v>Mexico</v>
          </cell>
        </row>
        <row r="831">
          <cell r="B831" t="str">
            <v>Corpovael SA de CV</v>
          </cell>
          <cell r="C831" t="str">
            <v>Mexico</v>
          </cell>
        </row>
        <row r="832">
          <cell r="B832" t="str">
            <v>Credito Real SAB de CV</v>
          </cell>
          <cell r="C832" t="str">
            <v>Mexico</v>
          </cell>
        </row>
        <row r="833">
          <cell r="B833" t="str">
            <v>Credito Real SAB de CV SOFOM E</v>
          </cell>
          <cell r="C833" t="str">
            <v>Mexico</v>
          </cell>
        </row>
        <row r="834">
          <cell r="B834" t="str">
            <v>Cydsa SAB de CV</v>
          </cell>
          <cell r="C834" t="str">
            <v>Mexico</v>
          </cell>
        </row>
        <row r="835">
          <cell r="B835" t="str">
            <v>Daimler Mexico SA de CV</v>
          </cell>
          <cell r="C835" t="str">
            <v>Mexico</v>
          </cell>
        </row>
        <row r="836">
          <cell r="B836" t="str">
            <v>Dalton Efectivo Seguro GDL SA</v>
          </cell>
          <cell r="C836" t="str">
            <v>Mexico</v>
          </cell>
        </row>
        <row r="837">
          <cell r="B837" t="str">
            <v>Dalton Efectivo Seguro GDL SA de CV / Banco Invex</v>
          </cell>
          <cell r="C837" t="str">
            <v>Mexico</v>
          </cell>
        </row>
        <row r="838">
          <cell r="B838" t="str">
            <v>Desarrolladora Homex SAB de CV</v>
          </cell>
          <cell r="C838" t="str">
            <v>Mexico</v>
          </cell>
        </row>
        <row r="839">
          <cell r="B839" t="str">
            <v>Desarrollos Hidraulicos de Can</v>
          </cell>
          <cell r="C839" t="str">
            <v>Mexico</v>
          </cell>
        </row>
        <row r="840">
          <cell r="B840" t="str">
            <v>Dimex Capital SA de CV</v>
          </cell>
          <cell r="C840" t="str">
            <v>Mexico</v>
          </cell>
        </row>
        <row r="841">
          <cell r="B841" t="str">
            <v>Distribuidora de Alimentos</v>
          </cell>
          <cell r="C841" t="str">
            <v>Mexico</v>
          </cell>
        </row>
        <row r="842">
          <cell r="B842" t="str">
            <v>Docuformas SAPI de CV</v>
          </cell>
          <cell r="C842" t="str">
            <v>Mexico</v>
          </cell>
        </row>
        <row r="843">
          <cell r="B843" t="str">
            <v>El Puerto de Liverpool SAB de</v>
          </cell>
          <cell r="C843" t="str">
            <v>Mexico</v>
          </cell>
        </row>
        <row r="844">
          <cell r="B844" t="str">
            <v>Elementia SAB de CV</v>
          </cell>
          <cell r="C844" t="str">
            <v>Mexico</v>
          </cell>
        </row>
        <row r="845">
          <cell r="B845" t="str">
            <v>Empresas ICA SAB de CV</v>
          </cell>
          <cell r="C845" t="str">
            <v>Mexico</v>
          </cell>
        </row>
        <row r="846">
          <cell r="B846" t="str">
            <v>Engencap</v>
          </cell>
          <cell r="C846" t="str">
            <v>Mexico</v>
          </cell>
        </row>
        <row r="847">
          <cell r="B847" t="str">
            <v>FEFA</v>
          </cell>
          <cell r="C847" t="str">
            <v>Mexico</v>
          </cell>
        </row>
        <row r="848">
          <cell r="B848" t="str">
            <v>Fermaca Enterprises S de RL de</v>
          </cell>
          <cell r="C848" t="str">
            <v>Mexico</v>
          </cell>
        </row>
        <row r="849">
          <cell r="B849" t="str">
            <v>Fibra HD</v>
          </cell>
          <cell r="C849" t="str">
            <v>Mexico</v>
          </cell>
        </row>
        <row r="850">
          <cell r="B850" t="str">
            <v>FIBRA HD Servicios SC</v>
          </cell>
          <cell r="C850" t="str">
            <v>Mexico</v>
          </cell>
        </row>
        <row r="851">
          <cell r="B851" t="str">
            <v>FIBRA INN</v>
          </cell>
          <cell r="C851" t="str">
            <v>Mexico</v>
          </cell>
        </row>
        <row r="852">
          <cell r="B852" t="str">
            <v>Fibra MTY SAPI de CV</v>
          </cell>
          <cell r="C852" t="str">
            <v>Mexico</v>
          </cell>
        </row>
        <row r="853">
          <cell r="B853" t="str">
            <v>Fibra Shop</v>
          </cell>
          <cell r="C853" t="str">
            <v>Mexico</v>
          </cell>
        </row>
        <row r="854">
          <cell r="B854" t="str">
            <v>Fibra Shop Portafolios Inmobil</v>
          </cell>
          <cell r="C854" t="str">
            <v>Mexico</v>
          </cell>
        </row>
        <row r="855">
          <cell r="B855" t="str">
            <v>Fibra Uno Administracion SA de</v>
          </cell>
          <cell r="C855" t="str">
            <v>Mexico</v>
          </cell>
        </row>
        <row r="856">
          <cell r="B856" t="str">
            <v>Fibra Uno Administracion SA de CV</v>
          </cell>
          <cell r="C856" t="str">
            <v>Mexico</v>
          </cell>
        </row>
        <row r="857">
          <cell r="B857" t="str">
            <v>Financiera Bepensa SA de CV</v>
          </cell>
          <cell r="C857" t="str">
            <v>Mexico</v>
          </cell>
        </row>
        <row r="858">
          <cell r="B858" t="str">
            <v>Financiera Independencia SAB d</v>
          </cell>
          <cell r="C858" t="str">
            <v>Mexico</v>
          </cell>
        </row>
        <row r="859">
          <cell r="B859" t="str">
            <v>Fomento Economico Mexicano SAB</v>
          </cell>
          <cell r="C859" t="str">
            <v>Mexico</v>
          </cell>
        </row>
        <row r="860">
          <cell r="B860" t="str">
            <v>FONACOT</v>
          </cell>
          <cell r="C860" t="str">
            <v>Mexico</v>
          </cell>
        </row>
        <row r="861">
          <cell r="B861" t="str">
            <v>Fondo Especial Para Financiamientos Agropecuarios</v>
          </cell>
          <cell r="C861" t="str">
            <v>Mexico</v>
          </cell>
        </row>
        <row r="862">
          <cell r="B862" t="str">
            <v>Fortuna Silver Mines Inc</v>
          </cell>
          <cell r="C862" t="str">
            <v>Mexico</v>
          </cell>
        </row>
        <row r="863">
          <cell r="B863" t="str">
            <v>Fresnillo PLC</v>
          </cell>
          <cell r="C863" t="str">
            <v>Mexico</v>
          </cell>
        </row>
        <row r="864">
          <cell r="B864" t="str">
            <v>Fundacion Donde</v>
          </cell>
          <cell r="C864" t="str">
            <v>Mexico</v>
          </cell>
        </row>
        <row r="865">
          <cell r="B865" t="str">
            <v>Genomma Lab SAB de CV</v>
          </cell>
          <cell r="C865" t="str">
            <v>Mexico</v>
          </cell>
        </row>
        <row r="866">
          <cell r="B866" t="str">
            <v>Gentera SAB de CV</v>
          </cell>
          <cell r="C866" t="str">
            <v>Mexico</v>
          </cell>
        </row>
        <row r="867">
          <cell r="B867" t="str">
            <v>GM Financial de Mexico SA de CV SOFOM ER</v>
          </cell>
          <cell r="C867" t="str">
            <v>Mexico</v>
          </cell>
        </row>
        <row r="868">
          <cell r="B868" t="str">
            <v>GMexico Transportes</v>
          </cell>
          <cell r="C868" t="str">
            <v>Mexico</v>
          </cell>
        </row>
        <row r="869">
          <cell r="B869" t="str">
            <v>Gruma SAB de CV</v>
          </cell>
          <cell r="C869" t="str">
            <v>Mexico</v>
          </cell>
        </row>
        <row r="870">
          <cell r="B870" t="str">
            <v>Grupo Aeromexico SAB de CV</v>
          </cell>
          <cell r="C870" t="str">
            <v>Mexico</v>
          </cell>
        </row>
        <row r="871">
          <cell r="B871" t="str">
            <v>Grupo Aeroportuario del Centro</v>
          </cell>
          <cell r="C871" t="str">
            <v>Mexico</v>
          </cell>
        </row>
        <row r="872">
          <cell r="B872" t="str">
            <v>Grupo Aeroportuario del Pacifi</v>
          </cell>
          <cell r="C872" t="str">
            <v>Mexico</v>
          </cell>
        </row>
        <row r="873">
          <cell r="B873" t="str">
            <v>Grupo Aeroportuario del Surest</v>
          </cell>
          <cell r="C873" t="str">
            <v>Mexico</v>
          </cell>
        </row>
        <row r="874">
          <cell r="B874" t="str">
            <v>Grupo Axo SAPI de CV</v>
          </cell>
          <cell r="C874" t="str">
            <v>Mexico</v>
          </cell>
        </row>
        <row r="875">
          <cell r="B875" t="str">
            <v>Grupo Bimbo SAB de CV</v>
          </cell>
          <cell r="C875" t="str">
            <v>Mexico</v>
          </cell>
        </row>
        <row r="876">
          <cell r="B876" t="str">
            <v>Grupo Carso SAB de CV</v>
          </cell>
          <cell r="C876" t="str">
            <v>Mexico</v>
          </cell>
        </row>
        <row r="877">
          <cell r="B877" t="str">
            <v>Grupo Cementos de Chihuahua SA</v>
          </cell>
          <cell r="C877" t="str">
            <v>Mexico</v>
          </cell>
        </row>
        <row r="878">
          <cell r="B878" t="str">
            <v>Grupo Comercial Chedraui SA de</v>
          </cell>
          <cell r="C878" t="str">
            <v>Mexico</v>
          </cell>
        </row>
        <row r="879">
          <cell r="B879" t="str">
            <v>Grupo Elektra SAB DE CV</v>
          </cell>
          <cell r="C879" t="str">
            <v>Mexico</v>
          </cell>
        </row>
        <row r="880">
          <cell r="B880" t="str">
            <v>Grupo Famsa SAB de CV</v>
          </cell>
          <cell r="C880" t="str">
            <v>Mexico</v>
          </cell>
        </row>
        <row r="881">
          <cell r="B881" t="str">
            <v>Grupo Financiero Banorte SAB d</v>
          </cell>
          <cell r="C881" t="str">
            <v>Mexico</v>
          </cell>
        </row>
        <row r="882">
          <cell r="B882" t="str">
            <v>Grupo Financiero Inbursa SAB d</v>
          </cell>
          <cell r="C882" t="str">
            <v>Mexico</v>
          </cell>
        </row>
        <row r="883">
          <cell r="B883" t="str">
            <v>Grupo Financiero Interacciones</v>
          </cell>
          <cell r="C883" t="str">
            <v>Mexico</v>
          </cell>
        </row>
        <row r="884">
          <cell r="B884" t="str">
            <v>Grupo Financiero Mifel</v>
          </cell>
          <cell r="C884" t="str">
            <v>Mexico</v>
          </cell>
        </row>
        <row r="885">
          <cell r="B885" t="str">
            <v>Grupo Financiero Santander Mex</v>
          </cell>
          <cell r="C885" t="str">
            <v>Mexico</v>
          </cell>
        </row>
        <row r="886">
          <cell r="B886" t="str">
            <v>Grupo GICSA SA de CV</v>
          </cell>
          <cell r="C886" t="str">
            <v>Mexico</v>
          </cell>
        </row>
        <row r="887">
          <cell r="B887" t="str">
            <v>Grupo GICSA SAB de CV</v>
          </cell>
          <cell r="C887" t="str">
            <v>Mexico</v>
          </cell>
        </row>
        <row r="888">
          <cell r="B888" t="str">
            <v>Grupo Herdez SAB de CV</v>
          </cell>
          <cell r="C888" t="str">
            <v>Mexico</v>
          </cell>
        </row>
        <row r="889">
          <cell r="B889" t="str">
            <v>Grupo Idesa SA de CV</v>
          </cell>
          <cell r="C889" t="str">
            <v>Mexico</v>
          </cell>
        </row>
        <row r="890">
          <cell r="B890" t="str">
            <v>Grupo Industrial Saltillo SAB</v>
          </cell>
          <cell r="C890" t="str">
            <v>Mexico</v>
          </cell>
        </row>
        <row r="891">
          <cell r="B891" t="str">
            <v>Grupo Kaltex SA de CV</v>
          </cell>
          <cell r="C891" t="str">
            <v>Mexico</v>
          </cell>
        </row>
        <row r="892">
          <cell r="B892" t="str">
            <v>Grupo KUO SAB De CV</v>
          </cell>
          <cell r="C892" t="str">
            <v>Mexico</v>
          </cell>
        </row>
        <row r="893">
          <cell r="B893" t="str">
            <v>Grupo Lala SAB de CV</v>
          </cell>
          <cell r="C893" t="str">
            <v>Mexico</v>
          </cell>
        </row>
        <row r="894">
          <cell r="B894" t="str">
            <v>Grupo Mega</v>
          </cell>
          <cell r="C894" t="str">
            <v>Mexico</v>
          </cell>
        </row>
        <row r="895">
          <cell r="B895" t="str">
            <v>Grupo Mexico SAB de CV</v>
          </cell>
          <cell r="C895" t="str">
            <v>Mexico</v>
          </cell>
        </row>
        <row r="896">
          <cell r="B896" t="str">
            <v>Grupo Modelo SAB de CV</v>
          </cell>
          <cell r="C896" t="str">
            <v>Mexico</v>
          </cell>
        </row>
        <row r="897">
          <cell r="B897" t="str">
            <v>Grupo Nagoin SA de CV</v>
          </cell>
          <cell r="C897" t="str">
            <v>Mexico</v>
          </cell>
        </row>
        <row r="898">
          <cell r="B898" t="str">
            <v>Grupo Posadas SAB de CV</v>
          </cell>
          <cell r="C898" t="str">
            <v>Mexico</v>
          </cell>
        </row>
        <row r="899">
          <cell r="B899" t="str">
            <v>Grupo Radio Centro SAB de CV</v>
          </cell>
          <cell r="C899" t="str">
            <v>Mexico</v>
          </cell>
        </row>
        <row r="900">
          <cell r="B900" t="str">
            <v>Grupo Rotoplas SAB de CV</v>
          </cell>
          <cell r="C900" t="str">
            <v>Mexico</v>
          </cell>
        </row>
        <row r="901">
          <cell r="B901" t="str">
            <v>Grupo Sanborns SAB de CV</v>
          </cell>
          <cell r="C901" t="str">
            <v>Mexico</v>
          </cell>
        </row>
        <row r="902">
          <cell r="B902" t="str">
            <v>Grupo Simec SAB de CV</v>
          </cell>
          <cell r="C902" t="str">
            <v>Mexico</v>
          </cell>
        </row>
        <row r="903">
          <cell r="B903" t="str">
            <v>Grupo Sports World SAB de CV</v>
          </cell>
          <cell r="C903" t="str">
            <v>Mexico</v>
          </cell>
        </row>
        <row r="904">
          <cell r="B904" t="str">
            <v>Grupo Televisa SAB</v>
          </cell>
          <cell r="C904" t="str">
            <v>Mexico</v>
          </cell>
        </row>
        <row r="905">
          <cell r="B905" t="str">
            <v>Grupo Traxion SAB de CV</v>
          </cell>
          <cell r="C905" t="str">
            <v>Mexico</v>
          </cell>
        </row>
        <row r="906">
          <cell r="B906" t="str">
            <v>Grupo Vasconia SAB</v>
          </cell>
          <cell r="C906" t="str">
            <v>Mexico</v>
          </cell>
        </row>
        <row r="907">
          <cell r="B907" t="str">
            <v>Hoteles City Express SAB de CV</v>
          </cell>
          <cell r="C907" t="str">
            <v>Mexico</v>
          </cell>
        </row>
        <row r="908">
          <cell r="B908" t="str">
            <v>HSBC Mexico SA Institucion de Banca Multiple Grupo Financiero HSBC</v>
          </cell>
          <cell r="C908" t="str">
            <v>Mexico</v>
          </cell>
        </row>
        <row r="909">
          <cell r="B909" t="str">
            <v>Impulsora del Desarrollo y el Empleo en America Latina SAB de CV</v>
          </cell>
          <cell r="C909" t="str">
            <v>Mexico</v>
          </cell>
        </row>
        <row r="910">
          <cell r="B910" t="str">
            <v>Inbursa</v>
          </cell>
          <cell r="C910" t="str">
            <v>Mexico</v>
          </cell>
        </row>
        <row r="911">
          <cell r="B911" t="str">
            <v>Industrias Bachoco SAB de CV</v>
          </cell>
          <cell r="C911" t="str">
            <v>Mexico</v>
          </cell>
        </row>
        <row r="912">
          <cell r="B912" t="str">
            <v>Industrias CH SAB de CV</v>
          </cell>
          <cell r="C912" t="str">
            <v>Mexico</v>
          </cell>
        </row>
        <row r="913">
          <cell r="B913" t="str">
            <v>Industrias Penoles SAB de CV</v>
          </cell>
          <cell r="C913" t="str">
            <v>Mexico</v>
          </cell>
        </row>
        <row r="914">
          <cell r="B914" t="str">
            <v>Infonavit</v>
          </cell>
          <cell r="C914" t="str">
            <v>Mexico</v>
          </cell>
        </row>
        <row r="915">
          <cell r="B915" t="str">
            <v>Infraestructura Energetica Nov</v>
          </cell>
          <cell r="C915" t="str">
            <v>Mexico</v>
          </cell>
        </row>
        <row r="916">
          <cell r="B916" t="str">
            <v>Infraestructura Viable SA de C</v>
          </cell>
          <cell r="C916" t="str">
            <v>Mexico</v>
          </cell>
        </row>
        <row r="917">
          <cell r="B917" t="str">
            <v>Inmobiliaria Ruba SA de CV</v>
          </cell>
          <cell r="C917" t="str">
            <v>Mexico</v>
          </cell>
        </row>
        <row r="918">
          <cell r="B918" t="str">
            <v>Instituto Fonacot</v>
          </cell>
          <cell r="C918" t="str">
            <v>Mexico</v>
          </cell>
        </row>
        <row r="919">
          <cell r="B919" t="str">
            <v>Interjet</v>
          </cell>
          <cell r="C919" t="str">
            <v>Mexico</v>
          </cell>
        </row>
        <row r="920">
          <cell r="B920" t="str">
            <v>Invex /Corp Financiera Atlas SA de CV SOFOM ER</v>
          </cell>
          <cell r="C920" t="str">
            <v>Mexico</v>
          </cell>
        </row>
        <row r="921">
          <cell r="B921" t="str">
            <v>Invex Controladora SAB de CV</v>
          </cell>
          <cell r="C921" t="str">
            <v>Mexico</v>
          </cell>
        </row>
        <row r="922">
          <cell r="B922" t="str">
            <v>ISSSTE</v>
          </cell>
          <cell r="C922" t="str">
            <v>Mexico</v>
          </cell>
        </row>
        <row r="923">
          <cell r="B923" t="str">
            <v>JP Morgan Hipotecaria su Casit</v>
          </cell>
          <cell r="C923" t="str">
            <v>Mexico</v>
          </cell>
        </row>
        <row r="924">
          <cell r="B924" t="str">
            <v>Kimberly-Clark de Mexico SAB d</v>
          </cell>
          <cell r="C924" t="str">
            <v>Mexico</v>
          </cell>
        </row>
        <row r="925">
          <cell r="B925" t="str">
            <v>La Comer SAB de CV</v>
          </cell>
          <cell r="C925" t="str">
            <v>Mexico</v>
          </cell>
        </row>
        <row r="926">
          <cell r="B926" t="str">
            <v>LD</v>
          </cell>
          <cell r="C926" t="str">
            <v>Mexico</v>
          </cell>
        </row>
        <row r="927">
          <cell r="B927" t="str">
            <v>Macquarie Mexico Real Estate M</v>
          </cell>
          <cell r="C927" t="str">
            <v>Mexico</v>
          </cell>
        </row>
        <row r="928">
          <cell r="B928" t="str">
            <v>Megacable Holdings SAB de CV</v>
          </cell>
          <cell r="C928" t="str">
            <v>Mexico</v>
          </cell>
        </row>
        <row r="929">
          <cell r="B929" t="str">
            <v>Mercader Financial SA</v>
          </cell>
          <cell r="C929" t="str">
            <v>Mexico</v>
          </cell>
        </row>
        <row r="930">
          <cell r="B930" t="str">
            <v>MercFin</v>
          </cell>
          <cell r="C930" t="str">
            <v>Mexico</v>
          </cell>
        </row>
        <row r="931">
          <cell r="B931" t="str">
            <v>Metalsa SA de CV</v>
          </cell>
          <cell r="C931" t="str">
            <v>Mexico</v>
          </cell>
        </row>
        <row r="932">
          <cell r="B932" t="str">
            <v>Mexichem SAB de CV</v>
          </cell>
          <cell r="C932" t="str">
            <v>Mexico</v>
          </cell>
        </row>
        <row r="933">
          <cell r="B933" t="str">
            <v>Mexico City Airport Trust</v>
          </cell>
          <cell r="C933" t="str">
            <v>Mexico</v>
          </cell>
        </row>
        <row r="934">
          <cell r="B934" t="str">
            <v>Mexico Generadora de Energia</v>
          </cell>
          <cell r="C934" t="str">
            <v>Mexico</v>
          </cell>
        </row>
        <row r="935">
          <cell r="B935" t="str">
            <v>Mexico Tower Partners</v>
          </cell>
          <cell r="C935" t="str">
            <v>Mexico</v>
          </cell>
        </row>
        <row r="936">
          <cell r="B936" t="str">
            <v>Minera Frisco SAB de CV</v>
          </cell>
          <cell r="C936" t="str">
            <v>Mexico</v>
          </cell>
        </row>
        <row r="937">
          <cell r="B937" t="str">
            <v>Minsa</v>
          </cell>
          <cell r="C937" t="str">
            <v>Mexico</v>
          </cell>
        </row>
        <row r="938">
          <cell r="B938" t="str">
            <v>Molibdenos y Metales SA</v>
          </cell>
          <cell r="C938" t="str">
            <v>Mexico</v>
          </cell>
        </row>
        <row r="939">
          <cell r="B939" t="str">
            <v>Monex SAB de CV</v>
          </cell>
          <cell r="C939" t="str">
            <v>Mexico</v>
          </cell>
        </row>
        <row r="940">
          <cell r="B940" t="str">
            <v>Montepio Luz Savinon IAP</v>
          </cell>
          <cell r="C940" t="str">
            <v>Mexico</v>
          </cell>
        </row>
        <row r="941">
          <cell r="B941" t="str">
            <v>Nacional Financiera SNC</v>
          </cell>
          <cell r="C941" t="str">
            <v>Mexico</v>
          </cell>
        </row>
        <row r="942">
          <cell r="B942" t="str">
            <v>Naturgy Mexico SA de CV</v>
          </cell>
          <cell r="C942" t="str">
            <v>Mexico</v>
          </cell>
        </row>
        <row r="943">
          <cell r="B943" t="str">
            <v>Navistar</v>
          </cell>
          <cell r="C943" t="str">
            <v>Mexico</v>
          </cell>
        </row>
        <row r="944">
          <cell r="B944" t="str">
            <v>Nemak SAB de CV</v>
          </cell>
          <cell r="C944" t="str">
            <v>Mexico</v>
          </cell>
        </row>
        <row r="945">
          <cell r="B945" t="str">
            <v>NFD SA de CV</v>
          </cell>
          <cell r="C945" t="str">
            <v>Mexico</v>
          </cell>
        </row>
        <row r="946">
          <cell r="B946" t="str">
            <v>NR Finance Mexico SA de CV</v>
          </cell>
          <cell r="C946" t="str">
            <v>Mexico</v>
          </cell>
        </row>
        <row r="947">
          <cell r="B947" t="str">
            <v>NR Finance Mexico SA de CV SOFOM ER</v>
          </cell>
          <cell r="C947" t="str">
            <v>Mexico</v>
          </cell>
        </row>
        <row r="948">
          <cell r="B948" t="str">
            <v>Nrf</v>
          </cell>
          <cell r="C948" t="str">
            <v>Mexico</v>
          </cell>
        </row>
        <row r="949">
          <cell r="B949" t="str">
            <v>Oceanografia SA de CV</v>
          </cell>
          <cell r="C949" t="str">
            <v>Mexico</v>
          </cell>
        </row>
        <row r="950">
          <cell r="B950" t="str">
            <v>Offshore Drilling Holding SA</v>
          </cell>
          <cell r="C950" t="str">
            <v>Mexico</v>
          </cell>
        </row>
        <row r="951">
          <cell r="B951" t="str">
            <v>OHL Mexico SAB de CV</v>
          </cell>
          <cell r="C951" t="str">
            <v>Mexico</v>
          </cell>
        </row>
        <row r="952">
          <cell r="B952" t="str">
            <v>Operadora de Sites Mexicanos S</v>
          </cell>
          <cell r="C952" t="str">
            <v>Mexico</v>
          </cell>
        </row>
        <row r="953">
          <cell r="B953" t="str">
            <v>Organizacion Cultiba SAB de CV</v>
          </cell>
          <cell r="C953" t="str">
            <v>Mexico</v>
          </cell>
        </row>
        <row r="954">
          <cell r="B954" t="str">
            <v>Organizacion Soriana SAB de CV</v>
          </cell>
          <cell r="C954" t="str">
            <v>Mexico</v>
          </cell>
        </row>
        <row r="955">
          <cell r="B955" t="str">
            <v>Oro Negro Drilling Pte Ltd</v>
          </cell>
          <cell r="C955" t="str">
            <v>Mexico</v>
          </cell>
        </row>
        <row r="956">
          <cell r="B956" t="str">
            <v>PACCAR Financial Mexico SA de CV</v>
          </cell>
          <cell r="C956" t="str">
            <v>Mexico</v>
          </cell>
        </row>
        <row r="957">
          <cell r="B957" t="str">
            <v>Pan American Silver Corp</v>
          </cell>
          <cell r="C957" t="str">
            <v>Mexico</v>
          </cell>
        </row>
        <row r="958">
          <cell r="B958" t="str">
            <v>Petroleos Mexicanos</v>
          </cell>
          <cell r="C958" t="str">
            <v>Mexico</v>
          </cell>
        </row>
        <row r="959">
          <cell r="B959" t="str">
            <v>PLA Administradora Industrial</v>
          </cell>
          <cell r="C959" t="str">
            <v>Mexico</v>
          </cell>
        </row>
        <row r="960">
          <cell r="B960" t="str">
            <v>Plan Fia</v>
          </cell>
          <cell r="C960" t="str">
            <v>Mexico</v>
          </cell>
        </row>
        <row r="961">
          <cell r="B961" t="str">
            <v>Portafolio de Negocios</v>
          </cell>
          <cell r="C961" t="str">
            <v>Mexico</v>
          </cell>
        </row>
        <row r="962">
          <cell r="B962" t="str">
            <v>Prologis Property Mexico SA de</v>
          </cell>
          <cell r="C962" t="str">
            <v>Mexico</v>
          </cell>
        </row>
        <row r="963">
          <cell r="B963" t="str">
            <v>Promotora y operadora de inf-L</v>
          </cell>
          <cell r="C963" t="str">
            <v>Mexico</v>
          </cell>
        </row>
        <row r="964">
          <cell r="B964" t="str">
            <v>Promotora y Operadora de Infra</v>
          </cell>
          <cell r="C964" t="str">
            <v>Mexico</v>
          </cell>
        </row>
        <row r="965">
          <cell r="B965" t="str">
            <v>Proyectos Inmobiliarios Carne</v>
          </cell>
          <cell r="C965" t="str">
            <v>Mexico</v>
          </cell>
        </row>
        <row r="966">
          <cell r="B966" t="str">
            <v>Qualitas Controladora SAB de C</v>
          </cell>
          <cell r="C966" t="str">
            <v>Mexico</v>
          </cell>
        </row>
        <row r="967">
          <cell r="B967" t="str">
            <v>Rassini SAB de CV</v>
          </cell>
          <cell r="C967" t="str">
            <v>Mexico</v>
          </cell>
        </row>
        <row r="968">
          <cell r="B968" t="str">
            <v>Regional SAB de CV</v>
          </cell>
          <cell r="C968" t="str">
            <v>Mexico</v>
          </cell>
        </row>
        <row r="969">
          <cell r="B969" t="str">
            <v>Scotiabank Inverlat SA</v>
          </cell>
          <cell r="C969" t="str">
            <v>Mexico</v>
          </cell>
        </row>
        <row r="970">
          <cell r="B970" t="str">
            <v>Self Storage Management S de R</v>
          </cell>
          <cell r="C970" t="str">
            <v>Mexico</v>
          </cell>
        </row>
        <row r="971">
          <cell r="B971" t="str">
            <v>Senda</v>
          </cell>
          <cell r="C971" t="str">
            <v>Mexico</v>
          </cell>
        </row>
        <row r="972">
          <cell r="B972" t="str">
            <v>Servicios Corporativos Javer S</v>
          </cell>
          <cell r="C972" t="str">
            <v>Mexico</v>
          </cell>
        </row>
        <row r="973">
          <cell r="B973" t="str">
            <v>Sigma Alimentos SA de CV</v>
          </cell>
          <cell r="C973" t="str">
            <v>Mexico</v>
          </cell>
        </row>
        <row r="974">
          <cell r="B974" t="str">
            <v>Sixsigma Networks Mexico SA de</v>
          </cell>
          <cell r="C974" t="str">
            <v>Mexico</v>
          </cell>
        </row>
        <row r="975">
          <cell r="B975" t="str">
            <v>Telesites SAB de CV</v>
          </cell>
          <cell r="C975" t="str">
            <v>Mexico</v>
          </cell>
        </row>
        <row r="976">
          <cell r="B976" t="str">
            <v>Tenaris SA</v>
          </cell>
          <cell r="C976" t="str">
            <v>Mexico</v>
          </cell>
        </row>
        <row r="977">
          <cell r="B977" t="str">
            <v>Ternium SA</v>
          </cell>
          <cell r="C977" t="str">
            <v>Mexico</v>
          </cell>
        </row>
        <row r="978">
          <cell r="B978" t="str">
            <v>TIP de Mexico SAPI de CV</v>
          </cell>
          <cell r="C978" t="str">
            <v>Mexico</v>
          </cell>
        </row>
        <row r="979">
          <cell r="B979" t="str">
            <v>TV Azteca SAB de CV</v>
          </cell>
          <cell r="C979" t="str">
            <v>Mexico</v>
          </cell>
        </row>
        <row r="980">
          <cell r="B980" t="str">
            <v>Udibonos</v>
          </cell>
          <cell r="C980" t="str">
            <v>Mexico</v>
          </cell>
        </row>
        <row r="981">
          <cell r="B981" t="str">
            <v>UMS</v>
          </cell>
          <cell r="C981" t="str">
            <v>Mexico</v>
          </cell>
        </row>
        <row r="982">
          <cell r="B982" t="str">
            <v>Unifin Financiera SAB de CV</v>
          </cell>
          <cell r="C982" t="str">
            <v>Mexico</v>
          </cell>
        </row>
        <row r="983">
          <cell r="B983" t="str">
            <v>Upsite Mexico SAPI de CV</v>
          </cell>
          <cell r="C983" t="str">
            <v>Mexico</v>
          </cell>
        </row>
        <row r="984">
          <cell r="B984" t="str">
            <v>Urbi Desarrollos Urbanos SAB d</v>
          </cell>
          <cell r="C984" t="str">
            <v>Mexico</v>
          </cell>
        </row>
        <row r="985">
          <cell r="B985" t="str">
            <v>Vinte Viviendas Integrales SAB de CV</v>
          </cell>
          <cell r="C985" t="str">
            <v>Mexico</v>
          </cell>
        </row>
        <row r="986">
          <cell r="B986" t="str">
            <v>Vista Oil &amp; Gas SAB de CV</v>
          </cell>
          <cell r="C986" t="str">
            <v>Mexico</v>
          </cell>
        </row>
        <row r="987">
          <cell r="B987" t="str">
            <v>Viva Aerobus</v>
          </cell>
          <cell r="C987" t="str">
            <v>Mexico</v>
          </cell>
        </row>
        <row r="988">
          <cell r="B988" t="str">
            <v>Wal-Mart de Mexico SAB de CV</v>
          </cell>
          <cell r="C988" t="str">
            <v>Mexico</v>
          </cell>
        </row>
        <row r="989">
          <cell r="B989" t="str">
            <v>Xignux SA de CV</v>
          </cell>
          <cell r="C989" t="str">
            <v>Mexico</v>
          </cell>
        </row>
        <row r="990">
          <cell r="B990" t="str">
            <v>AES El Salvador</v>
          </cell>
          <cell r="C990" t="str">
            <v>Panama</v>
          </cell>
        </row>
        <row r="991">
          <cell r="B991" t="str">
            <v>Banco General SA</v>
          </cell>
          <cell r="C991" t="str">
            <v>Panama</v>
          </cell>
        </row>
        <row r="992">
          <cell r="B992" t="str">
            <v>Banistmo SA</v>
          </cell>
          <cell r="C992" t="str">
            <v>Panama</v>
          </cell>
        </row>
        <row r="993">
          <cell r="B993" t="str">
            <v>C&amp;W Senior Financing Designate</v>
          </cell>
          <cell r="C993" t="str">
            <v>Panama</v>
          </cell>
        </row>
        <row r="994">
          <cell r="B994" t="str">
            <v>Copa Holdings SA</v>
          </cell>
          <cell r="C994" t="str">
            <v>Panama</v>
          </cell>
        </row>
        <row r="995">
          <cell r="B995" t="str">
            <v>Empresa de Transmision Electri</v>
          </cell>
          <cell r="C995" t="str">
            <v>Panama</v>
          </cell>
        </row>
        <row r="996">
          <cell r="B996" t="str">
            <v>Global Bank Corp</v>
          </cell>
          <cell r="C996" t="str">
            <v>Panama</v>
          </cell>
        </row>
        <row r="997">
          <cell r="B997" t="str">
            <v>Multibank Inc</v>
          </cell>
          <cell r="C997" t="str">
            <v>Panama</v>
          </cell>
        </row>
        <row r="998">
          <cell r="B998" t="str">
            <v>Panama Government Bond</v>
          </cell>
          <cell r="C998" t="str">
            <v>Panama</v>
          </cell>
        </row>
        <row r="999">
          <cell r="B999" t="str">
            <v>Banco Latinoamericano de Comer</v>
          </cell>
          <cell r="C999" t="str">
            <v>Paraguay</v>
          </cell>
        </row>
        <row r="1000">
          <cell r="B1000" t="str">
            <v>Bioceanico Sovereign Certifica</v>
          </cell>
          <cell r="C1000" t="str">
            <v>Paraguay</v>
          </cell>
        </row>
        <row r="1001">
          <cell r="B1001" t="str">
            <v>Global Bank Corp</v>
          </cell>
          <cell r="C1001" t="str">
            <v>Paraguay</v>
          </cell>
        </row>
        <row r="1002">
          <cell r="B1002" t="str">
            <v>Millicom International Cellula</v>
          </cell>
          <cell r="C1002" t="str">
            <v>Paraguay</v>
          </cell>
        </row>
        <row r="1003">
          <cell r="B1003" t="str">
            <v>Paraguay Government Bond</v>
          </cell>
          <cell r="C1003" t="str">
            <v>Paraguay</v>
          </cell>
        </row>
        <row r="1004">
          <cell r="B1004" t="str">
            <v>Agricola Cerro Prieto SA</v>
          </cell>
          <cell r="C1004" t="str">
            <v>Peru</v>
          </cell>
        </row>
        <row r="1005">
          <cell r="B1005" t="str">
            <v>Ajecorp BV</v>
          </cell>
          <cell r="C1005" t="str">
            <v>Peru</v>
          </cell>
        </row>
        <row r="1006">
          <cell r="B1006" t="str">
            <v>Alicorp SAA</v>
          </cell>
          <cell r="C1006" t="str">
            <v>Peru</v>
          </cell>
        </row>
        <row r="1007">
          <cell r="B1007" t="str">
            <v>Andino Investment Holding SAA</v>
          </cell>
          <cell r="C1007" t="str">
            <v>Peru</v>
          </cell>
        </row>
        <row r="1008">
          <cell r="B1008" t="str">
            <v>Austral Group SAA</v>
          </cell>
          <cell r="C1008" t="str">
            <v>Peru</v>
          </cell>
        </row>
        <row r="1009">
          <cell r="B1009" t="str">
            <v>Banco de Credito del Peru</v>
          </cell>
          <cell r="C1009" t="str">
            <v>Peru</v>
          </cell>
        </row>
        <row r="1010">
          <cell r="B1010" t="str">
            <v>Banco Internacional del Peru</v>
          </cell>
          <cell r="C1010" t="str">
            <v>Peru</v>
          </cell>
        </row>
        <row r="1011">
          <cell r="B1011" t="str">
            <v>BBVA Banco Continental SA</v>
          </cell>
          <cell r="C1011" t="str">
            <v>Peru</v>
          </cell>
        </row>
        <row r="1012">
          <cell r="B1012" t="str">
            <v>Bolsa de Valores de Lima SAA</v>
          </cell>
          <cell r="C1012" t="str">
            <v>Peru</v>
          </cell>
        </row>
        <row r="1013">
          <cell r="B1013" t="str">
            <v>Caja Nuestra Gente</v>
          </cell>
          <cell r="C1013" t="str">
            <v>Peru</v>
          </cell>
        </row>
        <row r="1014">
          <cell r="B1014" t="str">
            <v>Calidda SA</v>
          </cell>
          <cell r="C1014" t="str">
            <v>Peru</v>
          </cell>
        </row>
        <row r="1015">
          <cell r="B1015" t="str">
            <v>Candente Copper Corp</v>
          </cell>
          <cell r="C1015" t="str">
            <v>Peru</v>
          </cell>
        </row>
        <row r="1016">
          <cell r="B1016" t="str">
            <v>Cartavio SAA</v>
          </cell>
          <cell r="C1016" t="str">
            <v>Peru</v>
          </cell>
        </row>
        <row r="1017">
          <cell r="B1017" t="str">
            <v>Casa Grande SAA</v>
          </cell>
          <cell r="C1017" t="str">
            <v>Peru</v>
          </cell>
        </row>
        <row r="1018">
          <cell r="B1018" t="str">
            <v>Castrovirreyna Cia Minera SA</v>
          </cell>
          <cell r="C1018" t="str">
            <v>Peru</v>
          </cell>
        </row>
        <row r="1019">
          <cell r="B1019" t="str">
            <v>Cementos Pacasmayo SAA</v>
          </cell>
          <cell r="C1019" t="str">
            <v>Peru</v>
          </cell>
        </row>
        <row r="1020">
          <cell r="B1020" t="str">
            <v>Cia de Minas Buenaventura SAA</v>
          </cell>
          <cell r="C1020" t="str">
            <v>Peru</v>
          </cell>
        </row>
        <row r="1021">
          <cell r="B1021" t="str">
            <v>Cia Goodyear Del Peru SA</v>
          </cell>
          <cell r="C1021" t="str">
            <v>Peru</v>
          </cell>
        </row>
        <row r="1022">
          <cell r="B1022" t="str">
            <v>Cia Minera Atacocha SAA</v>
          </cell>
          <cell r="C1022" t="str">
            <v>Peru</v>
          </cell>
        </row>
        <row r="1023">
          <cell r="B1023" t="str">
            <v>Cia Minera Milpo SAA</v>
          </cell>
          <cell r="C1023" t="str">
            <v>Peru</v>
          </cell>
        </row>
        <row r="1024">
          <cell r="B1024" t="str">
            <v>Cia Minera Poderosa SA</v>
          </cell>
          <cell r="C1024" t="str">
            <v>Peru</v>
          </cell>
        </row>
        <row r="1025">
          <cell r="B1025" t="str">
            <v>Cia Minera Raura SA</v>
          </cell>
          <cell r="C1025" t="str">
            <v>Peru</v>
          </cell>
        </row>
        <row r="1026">
          <cell r="B1026" t="str">
            <v>Cia Minera San Ignacio de Moro</v>
          </cell>
          <cell r="C1026" t="str">
            <v>Peru</v>
          </cell>
        </row>
        <row r="1027">
          <cell r="B1027" t="str">
            <v>Cia Minera Santa Luisa SA</v>
          </cell>
          <cell r="C1027" t="str">
            <v>Peru</v>
          </cell>
        </row>
        <row r="1028">
          <cell r="B1028" t="str">
            <v>Consorcio Transmantaro SA</v>
          </cell>
          <cell r="C1028" t="str">
            <v>Peru</v>
          </cell>
        </row>
        <row r="1029">
          <cell r="B1029" t="str">
            <v>Corp Aceros Arequipa SA</v>
          </cell>
          <cell r="C1029" t="str">
            <v>Peru</v>
          </cell>
        </row>
        <row r="1030">
          <cell r="B1030" t="str">
            <v>Corp Azucarera del Peru SA</v>
          </cell>
          <cell r="C1030" t="str">
            <v>Peru</v>
          </cell>
        </row>
        <row r="1031">
          <cell r="B1031" t="str">
            <v>Corp Financiera de Desarrollo</v>
          </cell>
          <cell r="C1031" t="str">
            <v>Peru</v>
          </cell>
        </row>
        <row r="1032">
          <cell r="B1032" t="str">
            <v>Corp Financiera de Inversiones</v>
          </cell>
          <cell r="C1032" t="str">
            <v>Peru</v>
          </cell>
        </row>
        <row r="1033">
          <cell r="B1033" t="str">
            <v>Corp Lindley SA</v>
          </cell>
          <cell r="C1033" t="str">
            <v>Peru</v>
          </cell>
        </row>
        <row r="1034">
          <cell r="B1034" t="str">
            <v>Credicorp Ltd</v>
          </cell>
          <cell r="C1034" t="str">
            <v>Peru</v>
          </cell>
        </row>
        <row r="1035">
          <cell r="B1035" t="str">
            <v>Diviso Grupo Financiero SA</v>
          </cell>
          <cell r="C1035" t="str">
            <v>Peru</v>
          </cell>
        </row>
        <row r="1036">
          <cell r="B1036" t="str">
            <v>El Pacifico Peruano-Suiza Cia</v>
          </cell>
          <cell r="C1036" t="str">
            <v>Peru</v>
          </cell>
        </row>
        <row r="1037">
          <cell r="B1037" t="str">
            <v>Electronorte Medio SA</v>
          </cell>
          <cell r="C1037" t="str">
            <v>Peru</v>
          </cell>
        </row>
        <row r="1038">
          <cell r="B1038" t="str">
            <v>Empresa Agroindustrial Pomalca</v>
          </cell>
          <cell r="C1038" t="str">
            <v>Peru</v>
          </cell>
        </row>
        <row r="1039">
          <cell r="B1039" t="str">
            <v>Empresa Editorial El Comercio</v>
          </cell>
          <cell r="C1039" t="str">
            <v>Peru</v>
          </cell>
        </row>
        <row r="1040">
          <cell r="B1040" t="str">
            <v>Empresa Siderurgica del Peru S</v>
          </cell>
          <cell r="C1040" t="str">
            <v>Peru</v>
          </cell>
        </row>
        <row r="1041">
          <cell r="B1041" t="str">
            <v>Enel Distribucion Peru SAA</v>
          </cell>
          <cell r="C1041" t="str">
            <v>Peru</v>
          </cell>
        </row>
        <row r="1042">
          <cell r="B1042" t="str">
            <v>Enel Generacion Peru SAA</v>
          </cell>
          <cell r="C1042" t="str">
            <v>Peru</v>
          </cell>
        </row>
        <row r="1043">
          <cell r="B1043" t="str">
            <v>Engie Energia Peru SA</v>
          </cell>
          <cell r="C1043" t="str">
            <v>Peru</v>
          </cell>
        </row>
        <row r="1044">
          <cell r="B1044" t="str">
            <v>EXSA SA</v>
          </cell>
          <cell r="C1044" t="str">
            <v>Peru</v>
          </cell>
        </row>
        <row r="1045">
          <cell r="B1045" t="str">
            <v>Falabella Peru SAA</v>
          </cell>
          <cell r="C1045" t="str">
            <v>Peru</v>
          </cell>
        </row>
        <row r="1046">
          <cell r="B1046" t="str">
            <v>Fenix Power Peru SA</v>
          </cell>
          <cell r="C1046" t="str">
            <v>Peru</v>
          </cell>
        </row>
        <row r="1047">
          <cell r="B1047" t="str">
            <v>Ferreycorp SAA</v>
          </cell>
          <cell r="C1047" t="str">
            <v>Peru</v>
          </cell>
        </row>
        <row r="1048">
          <cell r="B1048" t="str">
            <v>Financiera Credinka SA</v>
          </cell>
          <cell r="C1048" t="str">
            <v>Peru</v>
          </cell>
        </row>
        <row r="1049">
          <cell r="B1049" t="str">
            <v>Fossal SAA</v>
          </cell>
          <cell r="C1049" t="str">
            <v>Peru</v>
          </cell>
        </row>
        <row r="1050">
          <cell r="B1050" t="str">
            <v>Grana y Montero SAA</v>
          </cell>
          <cell r="C1050" t="str">
            <v>Peru</v>
          </cell>
        </row>
        <row r="1051">
          <cell r="B1051" t="str">
            <v>Hochschild Mining PLC</v>
          </cell>
          <cell r="C1051" t="str">
            <v>Peru</v>
          </cell>
        </row>
        <row r="1052">
          <cell r="B1052" t="str">
            <v>Hunt Oil Co of Peru</v>
          </cell>
          <cell r="C1052" t="str">
            <v>Peru</v>
          </cell>
        </row>
        <row r="1053">
          <cell r="B1053" t="str">
            <v>Inkia Energy Ltd</v>
          </cell>
          <cell r="C1053" t="str">
            <v>Peru</v>
          </cell>
        </row>
        <row r="1054">
          <cell r="B1054" t="str">
            <v>InRetail Peru Corp</v>
          </cell>
          <cell r="C1054" t="str">
            <v>Peru</v>
          </cell>
        </row>
        <row r="1055">
          <cell r="B1055" t="str">
            <v>Inretail Pharma SA</v>
          </cell>
          <cell r="C1055" t="str">
            <v>Peru</v>
          </cell>
        </row>
        <row r="1056">
          <cell r="B1056" t="str">
            <v>Intercorp Financial Services I</v>
          </cell>
          <cell r="C1056" t="str">
            <v>Peru</v>
          </cell>
        </row>
        <row r="1057">
          <cell r="B1057" t="str">
            <v>Intradevco Industrial SA</v>
          </cell>
          <cell r="C1057" t="str">
            <v>Peru</v>
          </cell>
        </row>
        <row r="1058">
          <cell r="B1058" t="str">
            <v>Inversiones Centenario</v>
          </cell>
          <cell r="C1058" t="str">
            <v>Peru</v>
          </cell>
        </row>
        <row r="1059">
          <cell r="B1059" t="str">
            <v>iShares MSCI All Peru Capped E</v>
          </cell>
          <cell r="C1059" t="str">
            <v>Peru</v>
          </cell>
        </row>
        <row r="1060">
          <cell r="B1060" t="str">
            <v>Kallpa Generacion SA</v>
          </cell>
          <cell r="C1060" t="str">
            <v>Peru</v>
          </cell>
        </row>
        <row r="1061">
          <cell r="B1061" t="str">
            <v>La Positiva Seguros y Reasegur</v>
          </cell>
          <cell r="C1061" t="str">
            <v>Peru</v>
          </cell>
        </row>
        <row r="1062">
          <cell r="B1062" t="str">
            <v>Lima Metro Line 2 Finance Ltd</v>
          </cell>
          <cell r="C1062" t="str">
            <v>Peru</v>
          </cell>
        </row>
        <row r="1063">
          <cell r="B1063" t="str">
            <v>Luna Gold Corp</v>
          </cell>
          <cell r="C1063" t="str">
            <v>Peru</v>
          </cell>
        </row>
        <row r="1064">
          <cell r="B1064" t="str">
            <v>Luz del Sur SAA</v>
          </cell>
          <cell r="C1064" t="str">
            <v>Peru</v>
          </cell>
        </row>
        <row r="1065">
          <cell r="B1065" t="str">
            <v>Maestro Peru SA</v>
          </cell>
          <cell r="C1065" t="str">
            <v>Peru</v>
          </cell>
        </row>
        <row r="1066">
          <cell r="B1066" t="str">
            <v>Manufactura de Metales y Alumi</v>
          </cell>
          <cell r="C1066" t="str">
            <v>Peru</v>
          </cell>
        </row>
        <row r="1067">
          <cell r="B1067" t="str">
            <v>Maple Energy PLC</v>
          </cell>
          <cell r="C1067" t="str">
            <v>Peru</v>
          </cell>
        </row>
        <row r="1068">
          <cell r="B1068" t="str">
            <v>Metalurgica Peruana SA</v>
          </cell>
          <cell r="C1068" t="str">
            <v>Peru</v>
          </cell>
        </row>
        <row r="1069">
          <cell r="B1069" t="str">
            <v>Minera IRL Ltd</v>
          </cell>
          <cell r="C1069" t="str">
            <v>Peru</v>
          </cell>
        </row>
        <row r="1070">
          <cell r="B1070" t="str">
            <v>Minsur SA</v>
          </cell>
          <cell r="C1070" t="str">
            <v>Peru</v>
          </cell>
        </row>
        <row r="1071">
          <cell r="B1071" t="str">
            <v>Motores Diesel Andinos SA</v>
          </cell>
          <cell r="C1071" t="str">
            <v>Peru</v>
          </cell>
        </row>
        <row r="1072">
          <cell r="B1072" t="str">
            <v>Negocios e Inmuebles SA</v>
          </cell>
          <cell r="C1072" t="str">
            <v>Peru</v>
          </cell>
        </row>
        <row r="1073">
          <cell r="B1073" t="str">
            <v>Nexa Resources SA</v>
          </cell>
          <cell r="C1073" t="str">
            <v>Peru</v>
          </cell>
        </row>
        <row r="1074">
          <cell r="B1074" t="str">
            <v>Orazul Energy Egenor S en C po</v>
          </cell>
          <cell r="C1074" t="str">
            <v>Peru</v>
          </cell>
        </row>
        <row r="1075">
          <cell r="B1075" t="str">
            <v>Panoro Minerals Ltd</v>
          </cell>
          <cell r="C1075" t="str">
            <v>Peru</v>
          </cell>
        </row>
        <row r="1076">
          <cell r="B1076" t="str">
            <v>Peru LNG Srl</v>
          </cell>
          <cell r="C1076" t="str">
            <v>Peru</v>
          </cell>
        </row>
        <row r="1077">
          <cell r="B1077" t="str">
            <v>Pesquera Exalmar SAA</v>
          </cell>
          <cell r="C1077" t="str">
            <v>Peru</v>
          </cell>
        </row>
        <row r="1078">
          <cell r="B1078" t="str">
            <v>Petroleos del Peru SA</v>
          </cell>
          <cell r="C1078" t="str">
            <v>Peru</v>
          </cell>
        </row>
        <row r="1079">
          <cell r="B1079" t="str">
            <v>PPX Mining Corp</v>
          </cell>
          <cell r="C1079" t="str">
            <v>Peru</v>
          </cell>
        </row>
        <row r="1080">
          <cell r="B1080" t="str">
            <v>Refineria La Pampilla SAA Rela</v>
          </cell>
          <cell r="C1080" t="str">
            <v>Peru</v>
          </cell>
        </row>
        <row r="1081">
          <cell r="B1081" t="str">
            <v>Rimac Seguros y Reaseguros</v>
          </cell>
          <cell r="C1081" t="str">
            <v>Peru</v>
          </cell>
        </row>
        <row r="1082">
          <cell r="B1082" t="str">
            <v>Rio Alto Mining Ltd</v>
          </cell>
          <cell r="C1082" t="str">
            <v>Peru</v>
          </cell>
        </row>
        <row r="1083">
          <cell r="B1083" t="str">
            <v>Saga Falabella SA</v>
          </cell>
          <cell r="C1083" t="str">
            <v>Peru</v>
          </cell>
        </row>
        <row r="1084">
          <cell r="B1084" t="str">
            <v>San Miguel Industrias</v>
          </cell>
          <cell r="C1084" t="str">
            <v>Peru</v>
          </cell>
        </row>
        <row r="1085">
          <cell r="B1085" t="str">
            <v>Scotiabank Peru SAA</v>
          </cell>
          <cell r="C1085" t="str">
            <v>Peru</v>
          </cell>
        </row>
        <row r="1086">
          <cell r="B1086" t="str">
            <v>Sociedad Minera Cerro Verde SA</v>
          </cell>
          <cell r="C1086" t="str">
            <v>Peru</v>
          </cell>
        </row>
        <row r="1087">
          <cell r="B1087" t="str">
            <v>Sociedad Minera Corona SA</v>
          </cell>
          <cell r="C1087" t="str">
            <v>Peru</v>
          </cell>
        </row>
        <row r="1088">
          <cell r="B1088" t="str">
            <v>Sociedad Minera el Brocal SAA</v>
          </cell>
          <cell r="C1088" t="str">
            <v>Peru</v>
          </cell>
        </row>
        <row r="1089">
          <cell r="B1089" t="str">
            <v>Southern Copper Corp</v>
          </cell>
          <cell r="C1089" t="str">
            <v>Peru</v>
          </cell>
        </row>
        <row r="1090">
          <cell r="B1090" t="str">
            <v>Telefonica del Peru SAA</v>
          </cell>
          <cell r="C1090" t="str">
            <v>Peru</v>
          </cell>
        </row>
        <row r="1091">
          <cell r="B1091" t="str">
            <v>Transportadora de Gas del Peru</v>
          </cell>
          <cell r="C1091" t="str">
            <v>Peru</v>
          </cell>
        </row>
        <row r="1092">
          <cell r="B1092" t="str">
            <v>Trevali Mining Corp</v>
          </cell>
          <cell r="C1092" t="str">
            <v>Peru</v>
          </cell>
        </row>
        <row r="1093">
          <cell r="B1093" t="str">
            <v>Union Andina de Cementos SAA</v>
          </cell>
          <cell r="C1093" t="str">
            <v>Peru</v>
          </cell>
        </row>
        <row r="1094">
          <cell r="B1094" t="str">
            <v>Union de Cervecerias Peruanas</v>
          </cell>
          <cell r="C1094" t="str">
            <v>Peru</v>
          </cell>
        </row>
        <row r="1095">
          <cell r="B1095" t="str">
            <v>Volcan Cia Minera SAA</v>
          </cell>
          <cell r="C1095" t="str">
            <v>Peru</v>
          </cell>
        </row>
        <row r="1096">
          <cell r="B1096" t="str">
            <v>AES El Salvador</v>
          </cell>
          <cell r="C1096" t="str">
            <v>Salvador</v>
          </cell>
        </row>
        <row r="1097">
          <cell r="B1097" t="str">
            <v>Agricola Senior Trust</v>
          </cell>
          <cell r="C1097" t="str">
            <v>Salvador</v>
          </cell>
        </row>
        <row r="1098">
          <cell r="B1098" t="str">
            <v>El Salvador Government Interna</v>
          </cell>
          <cell r="C1098" t="str">
            <v>Salvador</v>
          </cell>
        </row>
        <row r="1099">
          <cell r="B1099" t="str">
            <v>Grupo Unicomer Co Ltd</v>
          </cell>
          <cell r="C1099" t="str">
            <v>Salvador</v>
          </cell>
        </row>
        <row r="1100">
          <cell r="B1100" t="str">
            <v>Trinidad Generation UnLtd</v>
          </cell>
          <cell r="C1100" t="str">
            <v>Trinidad y Tobago</v>
          </cell>
        </row>
        <row r="1101">
          <cell r="B1101" t="str">
            <v>ACI Airport Sudamerica SA</v>
          </cell>
          <cell r="C1101" t="str">
            <v>Uruguay</v>
          </cell>
        </row>
        <row r="1102">
          <cell r="B1102" t="str">
            <v>Navios South American Logistic</v>
          </cell>
          <cell r="C1102" t="str">
            <v>Uruguay</v>
          </cell>
        </row>
        <row r="1103">
          <cell r="B1103" t="str">
            <v>Uruguay Government Bond</v>
          </cell>
          <cell r="C1103" t="str">
            <v>Uruguay</v>
          </cell>
        </row>
        <row r="1104">
          <cell r="B1104" t="str">
            <v>Corp Andina de Fomento</v>
          </cell>
          <cell r="C1104" t="str">
            <v>Venezuela</v>
          </cell>
        </row>
        <row r="1105">
          <cell r="B1105" t="str">
            <v>Petroleos de Venezuela SA</v>
          </cell>
          <cell r="C1105" t="str">
            <v>Venezuela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C3166"/>
  <sheetViews>
    <sheetView zoomScale="85" zoomScaleNormal="85" workbookViewId="0"/>
  </sheetViews>
  <sheetFormatPr defaultColWidth="10.85546875" defaultRowHeight="15"/>
  <cols>
    <col min="1" max="9" width="17" style="4" customWidth="1"/>
    <col min="10" max="10" width="22.85546875" style="4" bestFit="1" customWidth="1"/>
    <col min="11" max="11" width="27.140625" style="4" customWidth="1"/>
    <col min="12" max="12" width="19.85546875" style="4" customWidth="1"/>
    <col min="13" max="13" width="17.140625" style="4" customWidth="1"/>
    <col min="14" max="14" width="16.7109375" style="4" customWidth="1"/>
    <col min="15" max="15" width="10.5703125" style="4" customWidth="1"/>
    <col min="16" max="16" width="18.42578125" style="4" customWidth="1"/>
    <col min="17" max="17" width="20.140625" style="4" customWidth="1"/>
    <col min="18" max="18" width="45.140625" style="4" customWidth="1"/>
    <col min="19" max="19" width="32.42578125" style="4" customWidth="1"/>
    <col min="20" max="20" width="76.28515625" style="4" customWidth="1"/>
    <col min="21" max="21" width="20.140625" style="4" bestFit="1" customWidth="1"/>
    <col min="22" max="22" width="25.140625" style="4" bestFit="1" customWidth="1"/>
    <col min="23" max="23" width="33.5703125" style="4" bestFit="1" customWidth="1"/>
    <col min="24" max="24" width="33.140625" style="4" bestFit="1" customWidth="1"/>
    <col min="25" max="25" width="33.5703125" style="4" bestFit="1" customWidth="1"/>
    <col min="26" max="26" width="27.5703125" style="4" bestFit="1" customWidth="1"/>
    <col min="27" max="27" width="41.85546875" style="4" bestFit="1" customWidth="1"/>
    <col min="28" max="28" width="32.42578125" style="4" bestFit="1" customWidth="1"/>
  </cols>
  <sheetData>
    <row r="1" spans="1:29">
      <c r="A1" s="1" t="s">
        <v>0</v>
      </c>
      <c r="B1" s="1" t="s">
        <v>1</v>
      </c>
      <c r="C1" s="1"/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/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</row>
    <row r="2" spans="1:29">
      <c r="A2" t="str">
        <f>+VLOOKUP(R2,Aux!$B$3:$I$1107,8,0)</f>
        <v>AR000010</v>
      </c>
      <c r="B2" t="str">
        <f>+VLOOKUP(U2,Aux!$O$2:$P$23,2,0)</f>
        <v>FI</v>
      </c>
      <c r="C2" t="str">
        <f t="shared" ref="C2:C65" si="0">+A2&amp;B2</f>
        <v>AR000010FI</v>
      </c>
      <c r="D2">
        <v>1</v>
      </c>
      <c r="E2" s="5">
        <f t="shared" ref="E2:E65" si="1">+D2/100</f>
        <v>0.01</v>
      </c>
      <c r="F2" s="5">
        <f t="shared" ref="F2:F65" si="2">+MOD(E2*10,10)</f>
        <v>0.1</v>
      </c>
      <c r="G2" s="5">
        <f t="shared" ref="G2:G65" si="3">+MOD(D2,10)</f>
        <v>1</v>
      </c>
      <c r="H2" t="str">
        <f t="shared" ref="H2:H65" si="4">+INT(E2)&amp;INT(F2)&amp;INT(G2)</f>
        <v>001</v>
      </c>
      <c r="I2" t="str">
        <f t="shared" ref="I2:I65" si="5">+C2&amp;"00"&amp;H2</f>
        <v>AR000010FI00001</v>
      </c>
      <c r="J2" t="s">
        <v>25</v>
      </c>
      <c r="K2" t="s">
        <v>26</v>
      </c>
      <c r="L2">
        <v>509934</v>
      </c>
      <c r="M2" t="s">
        <v>27</v>
      </c>
      <c r="N2" t="s">
        <v>28</v>
      </c>
      <c r="P2" t="s">
        <v>29</v>
      </c>
      <c r="Q2" t="s">
        <v>30</v>
      </c>
      <c r="R2" t="s">
        <v>31</v>
      </c>
      <c r="S2" t="s">
        <v>32</v>
      </c>
      <c r="T2" t="s">
        <v>31</v>
      </c>
      <c r="U2" t="s">
        <v>33</v>
      </c>
      <c r="V2" t="s">
        <v>34</v>
      </c>
      <c r="W2" t="s">
        <v>34</v>
      </c>
      <c r="X2" t="s">
        <v>34</v>
      </c>
      <c r="Y2" t="s">
        <v>34</v>
      </c>
      <c r="Z2" t="s">
        <v>35</v>
      </c>
      <c r="AA2" t="s">
        <v>36</v>
      </c>
      <c r="AB2" t="s">
        <v>34</v>
      </c>
      <c r="AC2" t="s">
        <v>37</v>
      </c>
    </row>
    <row r="3" spans="1:29">
      <c r="A3" t="str">
        <f>+VLOOKUP(R3,Aux!$B$3:$I$1107,8,0)</f>
        <v>AR000010</v>
      </c>
      <c r="B3" t="str">
        <f>+VLOOKUP(U3,Aux!$O$2:$P$23,2,0)</f>
        <v>FI</v>
      </c>
      <c r="C3" t="str">
        <f t="shared" si="0"/>
        <v>AR000010FI</v>
      </c>
      <c r="D3">
        <f t="shared" ref="D3:D66" si="6">+IF(C3=C2,D2+1,1)</f>
        <v>2</v>
      </c>
      <c r="E3" s="5">
        <f t="shared" si="1"/>
        <v>0.02</v>
      </c>
      <c r="F3" s="5">
        <f t="shared" si="2"/>
        <v>0.2</v>
      </c>
      <c r="G3" s="5">
        <f t="shared" si="3"/>
        <v>2</v>
      </c>
      <c r="H3" t="str">
        <f t="shared" si="4"/>
        <v>002</v>
      </c>
      <c r="I3" t="str">
        <f t="shared" si="5"/>
        <v>AR000010FI00002</v>
      </c>
      <c r="J3" t="s">
        <v>38</v>
      </c>
      <c r="K3" t="s">
        <v>26</v>
      </c>
      <c r="L3">
        <v>537850</v>
      </c>
      <c r="M3" t="s">
        <v>39</v>
      </c>
      <c r="N3" t="s">
        <v>40</v>
      </c>
      <c r="P3" t="s">
        <v>41</v>
      </c>
      <c r="Q3" t="s">
        <v>30</v>
      </c>
      <c r="R3" t="s">
        <v>31</v>
      </c>
      <c r="S3" t="s">
        <v>32</v>
      </c>
      <c r="T3" t="s">
        <v>31</v>
      </c>
      <c r="U3" t="s">
        <v>33</v>
      </c>
      <c r="V3" t="s">
        <v>34</v>
      </c>
      <c r="W3" t="s">
        <v>34</v>
      </c>
      <c r="X3" t="s">
        <v>34</v>
      </c>
      <c r="Y3" t="s">
        <v>34</v>
      </c>
      <c r="Z3" t="s">
        <v>35</v>
      </c>
      <c r="AA3" t="s">
        <v>36</v>
      </c>
      <c r="AB3" t="s">
        <v>34</v>
      </c>
      <c r="AC3" t="s">
        <v>37</v>
      </c>
    </row>
    <row r="4" spans="1:29">
      <c r="A4" t="str">
        <f>+VLOOKUP(R4,Aux!$B$3:$I$1107,8,0)</f>
        <v>AR000010</v>
      </c>
      <c r="B4" t="str">
        <f>+VLOOKUP(U4,Aux!$O$2:$P$23,2,0)</f>
        <v>FI</v>
      </c>
      <c r="C4" t="str">
        <f t="shared" si="0"/>
        <v>AR000010FI</v>
      </c>
      <c r="D4">
        <f t="shared" si="6"/>
        <v>3</v>
      </c>
      <c r="E4" s="5">
        <f t="shared" si="1"/>
        <v>0.03</v>
      </c>
      <c r="F4" s="5">
        <f t="shared" si="2"/>
        <v>0.3</v>
      </c>
      <c r="G4" s="5">
        <f t="shared" si="3"/>
        <v>3</v>
      </c>
      <c r="H4" t="str">
        <f t="shared" si="4"/>
        <v>003</v>
      </c>
      <c r="I4" t="str">
        <f t="shared" si="5"/>
        <v>AR000010FI00003</v>
      </c>
      <c r="J4" t="s">
        <v>42</v>
      </c>
      <c r="K4" t="s">
        <v>26</v>
      </c>
      <c r="L4">
        <v>614519</v>
      </c>
      <c r="M4" t="s">
        <v>43</v>
      </c>
      <c r="N4" t="s">
        <v>44</v>
      </c>
      <c r="P4" t="s">
        <v>45</v>
      </c>
      <c r="Q4" t="s">
        <v>30</v>
      </c>
      <c r="R4" t="s">
        <v>31</v>
      </c>
      <c r="S4" t="s">
        <v>32</v>
      </c>
      <c r="T4" t="s">
        <v>31</v>
      </c>
      <c r="U4" t="s">
        <v>33</v>
      </c>
      <c r="V4" t="s">
        <v>34</v>
      </c>
      <c r="W4" t="s">
        <v>34</v>
      </c>
      <c r="X4" t="s">
        <v>34</v>
      </c>
      <c r="Y4" t="s">
        <v>34</v>
      </c>
      <c r="Z4" t="s">
        <v>35</v>
      </c>
      <c r="AA4" t="s">
        <v>36</v>
      </c>
      <c r="AB4" t="s">
        <v>34</v>
      </c>
      <c r="AC4" t="s">
        <v>37</v>
      </c>
    </row>
    <row r="5" spans="1:29">
      <c r="A5" t="str">
        <f>+VLOOKUP(R5,Aux!$B$3:$I$1107,8,0)</f>
        <v>AR000010</v>
      </c>
      <c r="B5" t="str">
        <f>+VLOOKUP(U5,Aux!$O$2:$P$23,2,0)</f>
        <v>FI</v>
      </c>
      <c r="C5" t="str">
        <f t="shared" si="0"/>
        <v>AR000010FI</v>
      </c>
      <c r="D5">
        <f t="shared" si="6"/>
        <v>4</v>
      </c>
      <c r="E5" s="5">
        <f t="shared" si="1"/>
        <v>0.04</v>
      </c>
      <c r="F5" s="5">
        <f t="shared" si="2"/>
        <v>0.4</v>
      </c>
      <c r="G5" s="5">
        <f t="shared" si="3"/>
        <v>4</v>
      </c>
      <c r="H5" t="str">
        <f t="shared" si="4"/>
        <v>004</v>
      </c>
      <c r="I5" t="str">
        <f t="shared" si="5"/>
        <v>AR000010FI00004</v>
      </c>
      <c r="J5" t="s">
        <v>46</v>
      </c>
      <c r="L5">
        <v>669863</v>
      </c>
      <c r="M5" t="s">
        <v>47</v>
      </c>
      <c r="Q5" t="s">
        <v>30</v>
      </c>
      <c r="R5" t="s">
        <v>31</v>
      </c>
      <c r="U5" t="s">
        <v>48</v>
      </c>
      <c r="V5" t="s">
        <v>48</v>
      </c>
      <c r="W5" t="s">
        <v>48</v>
      </c>
      <c r="X5" t="s">
        <v>48</v>
      </c>
      <c r="Y5" t="s">
        <v>48</v>
      </c>
      <c r="Z5" t="s">
        <v>48</v>
      </c>
      <c r="AA5" t="s">
        <v>48</v>
      </c>
      <c r="AB5" t="s">
        <v>48</v>
      </c>
      <c r="AC5" t="s">
        <v>37</v>
      </c>
    </row>
    <row r="6" spans="1:29">
      <c r="A6" t="str">
        <f>+VLOOKUP(R6,Aux!$B$3:$I$1107,8,0)</f>
        <v>AR000010</v>
      </c>
      <c r="B6" t="str">
        <f>+VLOOKUP(U6,Aux!$O$2:$P$23,2,0)</f>
        <v>FI</v>
      </c>
      <c r="C6" t="str">
        <f t="shared" si="0"/>
        <v>AR000010FI</v>
      </c>
      <c r="D6">
        <f t="shared" si="6"/>
        <v>5</v>
      </c>
      <c r="E6" s="5">
        <f t="shared" si="1"/>
        <v>0.05</v>
      </c>
      <c r="F6" s="5">
        <f t="shared" si="2"/>
        <v>0.5</v>
      </c>
      <c r="G6" s="5">
        <f t="shared" si="3"/>
        <v>5</v>
      </c>
      <c r="H6" t="str">
        <f t="shared" si="4"/>
        <v>005</v>
      </c>
      <c r="I6" t="str">
        <f t="shared" si="5"/>
        <v>AR000010FI00005</v>
      </c>
      <c r="J6" t="s">
        <v>49</v>
      </c>
      <c r="L6">
        <v>775387</v>
      </c>
      <c r="M6" t="s">
        <v>50</v>
      </c>
      <c r="Q6" t="s">
        <v>30</v>
      </c>
      <c r="R6" t="s">
        <v>31</v>
      </c>
      <c r="U6" t="s">
        <v>48</v>
      </c>
      <c r="V6" t="s">
        <v>48</v>
      </c>
      <c r="W6" t="s">
        <v>48</v>
      </c>
      <c r="X6" t="s">
        <v>48</v>
      </c>
      <c r="Y6" t="s">
        <v>48</v>
      </c>
      <c r="Z6" t="s">
        <v>48</v>
      </c>
      <c r="AA6" t="s">
        <v>48</v>
      </c>
      <c r="AB6" t="s">
        <v>48</v>
      </c>
      <c r="AC6" t="s">
        <v>37</v>
      </c>
    </row>
    <row r="7" spans="1:29">
      <c r="A7" t="str">
        <f>+VLOOKUP(R7,Aux!$B$3:$I$1107,8,0)</f>
        <v>AR000010</v>
      </c>
      <c r="B7" t="str">
        <f>+VLOOKUP(U7,Aux!$O$2:$P$23,2,0)</f>
        <v>FI</v>
      </c>
      <c r="C7" t="str">
        <f t="shared" si="0"/>
        <v>AR000010FI</v>
      </c>
      <c r="D7">
        <f t="shared" si="6"/>
        <v>6</v>
      </c>
      <c r="E7" s="5">
        <f t="shared" si="1"/>
        <v>0.06</v>
      </c>
      <c r="F7" s="5">
        <f t="shared" si="2"/>
        <v>0.6</v>
      </c>
      <c r="G7" s="5">
        <f t="shared" si="3"/>
        <v>6</v>
      </c>
      <c r="H7" t="str">
        <f t="shared" si="4"/>
        <v>006</v>
      </c>
      <c r="I7" t="str">
        <f t="shared" si="5"/>
        <v>AR000010FI00006</v>
      </c>
      <c r="J7" t="s">
        <v>51</v>
      </c>
      <c r="L7">
        <v>783538</v>
      </c>
      <c r="M7" t="s">
        <v>52</v>
      </c>
      <c r="Q7" t="s">
        <v>30</v>
      </c>
      <c r="R7" t="s">
        <v>31</v>
      </c>
      <c r="U7" t="s">
        <v>48</v>
      </c>
      <c r="V7" t="s">
        <v>48</v>
      </c>
      <c r="W7" t="s">
        <v>48</v>
      </c>
      <c r="X7" t="s">
        <v>48</v>
      </c>
      <c r="Y7" t="s">
        <v>48</v>
      </c>
      <c r="Z7" t="s">
        <v>48</v>
      </c>
      <c r="AA7" t="s">
        <v>48</v>
      </c>
      <c r="AB7" t="s">
        <v>48</v>
      </c>
      <c r="AC7" t="s">
        <v>37</v>
      </c>
    </row>
    <row r="8" spans="1:29">
      <c r="A8" t="str">
        <f>+VLOOKUP(R8,Aux!$B$3:$I$1107,8,0)</f>
        <v>AR000010</v>
      </c>
      <c r="B8" t="str">
        <f>+VLOOKUP(U8,Aux!$O$2:$P$23,2,0)</f>
        <v>FI</v>
      </c>
      <c r="C8" t="str">
        <f t="shared" si="0"/>
        <v>AR000010FI</v>
      </c>
      <c r="D8">
        <f t="shared" si="6"/>
        <v>7</v>
      </c>
      <c r="E8" s="5">
        <f t="shared" si="1"/>
        <v>7.0000000000000007E-2</v>
      </c>
      <c r="F8" s="5">
        <f t="shared" si="2"/>
        <v>0.70000000000000007</v>
      </c>
      <c r="G8" s="5">
        <f t="shared" si="3"/>
        <v>7</v>
      </c>
      <c r="H8" t="str">
        <f t="shared" si="4"/>
        <v>007</v>
      </c>
      <c r="I8" t="str">
        <f t="shared" si="5"/>
        <v>AR000010FI00007</v>
      </c>
      <c r="J8" t="s">
        <v>53</v>
      </c>
      <c r="L8">
        <v>858069</v>
      </c>
      <c r="M8" t="s">
        <v>54</v>
      </c>
      <c r="Q8" t="s">
        <v>30</v>
      </c>
      <c r="R8" t="s">
        <v>31</v>
      </c>
      <c r="U8" t="s">
        <v>48</v>
      </c>
      <c r="V8" t="s">
        <v>48</v>
      </c>
      <c r="W8" t="s">
        <v>48</v>
      </c>
      <c r="X8" t="s">
        <v>48</v>
      </c>
      <c r="Y8" t="s">
        <v>48</v>
      </c>
      <c r="Z8" t="s">
        <v>48</v>
      </c>
      <c r="AA8" t="s">
        <v>48</v>
      </c>
      <c r="AB8" t="s">
        <v>48</v>
      </c>
      <c r="AC8" t="s">
        <v>37</v>
      </c>
    </row>
    <row r="9" spans="1:29">
      <c r="A9" t="str">
        <f>+VLOOKUP(R9,Aux!$B$3:$I$1107,8,0)</f>
        <v>AR000010</v>
      </c>
      <c r="B9" t="str">
        <f>+VLOOKUP(U9,Aux!$O$2:$P$23,2,0)</f>
        <v>FI</v>
      </c>
      <c r="C9" t="str">
        <f t="shared" si="0"/>
        <v>AR000010FI</v>
      </c>
      <c r="D9">
        <f t="shared" si="6"/>
        <v>8</v>
      </c>
      <c r="E9" s="5">
        <f t="shared" si="1"/>
        <v>0.08</v>
      </c>
      <c r="F9" s="5">
        <f t="shared" si="2"/>
        <v>0.8</v>
      </c>
      <c r="G9" s="5">
        <f t="shared" si="3"/>
        <v>8</v>
      </c>
      <c r="H9" t="str">
        <f t="shared" si="4"/>
        <v>008</v>
      </c>
      <c r="I9" t="str">
        <f t="shared" si="5"/>
        <v>AR000010FI00008</v>
      </c>
      <c r="J9" t="s">
        <v>55</v>
      </c>
      <c r="L9">
        <v>858081</v>
      </c>
      <c r="M9" t="s">
        <v>56</v>
      </c>
      <c r="Q9" t="s">
        <v>30</v>
      </c>
      <c r="R9" t="s">
        <v>31</v>
      </c>
      <c r="U9" t="s">
        <v>48</v>
      </c>
      <c r="V9" t="s">
        <v>48</v>
      </c>
      <c r="W9" t="s">
        <v>48</v>
      </c>
      <c r="X9" t="s">
        <v>48</v>
      </c>
      <c r="Y9" t="s">
        <v>48</v>
      </c>
      <c r="Z9" t="s">
        <v>48</v>
      </c>
      <c r="AA9" t="s">
        <v>48</v>
      </c>
      <c r="AB9" t="s">
        <v>48</v>
      </c>
      <c r="AC9" t="s">
        <v>37</v>
      </c>
    </row>
    <row r="10" spans="1:29">
      <c r="A10" t="str">
        <f>+VLOOKUP(R10,Aux!$B$3:$I$1107,8,0)</f>
        <v>AR000010</v>
      </c>
      <c r="B10" t="str">
        <f>+VLOOKUP(U10,Aux!$O$2:$P$23,2,0)</f>
        <v>FI</v>
      </c>
      <c r="C10" t="str">
        <f t="shared" si="0"/>
        <v>AR000010FI</v>
      </c>
      <c r="D10">
        <f t="shared" si="6"/>
        <v>9</v>
      </c>
      <c r="E10" s="5">
        <f t="shared" si="1"/>
        <v>0.09</v>
      </c>
      <c r="F10" s="5">
        <f t="shared" si="2"/>
        <v>0.89999999999999991</v>
      </c>
      <c r="G10" s="5">
        <f t="shared" si="3"/>
        <v>9</v>
      </c>
      <c r="H10" t="str">
        <f t="shared" si="4"/>
        <v>009</v>
      </c>
      <c r="I10" t="str">
        <f t="shared" si="5"/>
        <v>AR000010FI00009</v>
      </c>
      <c r="J10" t="s">
        <v>57</v>
      </c>
      <c r="L10">
        <v>888296</v>
      </c>
      <c r="M10" t="s">
        <v>58</v>
      </c>
      <c r="Q10" t="s">
        <v>30</v>
      </c>
      <c r="R10" t="s">
        <v>31</v>
      </c>
      <c r="U10" t="s">
        <v>48</v>
      </c>
      <c r="V10" t="s">
        <v>48</v>
      </c>
      <c r="W10" t="s">
        <v>48</v>
      </c>
      <c r="X10" t="s">
        <v>48</v>
      </c>
      <c r="Y10" t="s">
        <v>48</v>
      </c>
      <c r="Z10" t="s">
        <v>48</v>
      </c>
      <c r="AA10" t="s">
        <v>48</v>
      </c>
      <c r="AB10" t="s">
        <v>48</v>
      </c>
      <c r="AC10" t="s">
        <v>37</v>
      </c>
    </row>
    <row r="11" spans="1:29">
      <c r="A11" t="str">
        <f>+VLOOKUP(R11,Aux!$B$3:$I$1107,8,0)</f>
        <v>AR000010</v>
      </c>
      <c r="B11" t="str">
        <f>+VLOOKUP(U11,Aux!$O$2:$P$23,2,0)</f>
        <v>FI</v>
      </c>
      <c r="C11" t="str">
        <f t="shared" si="0"/>
        <v>AR000010FI</v>
      </c>
      <c r="D11">
        <f t="shared" si="6"/>
        <v>10</v>
      </c>
      <c r="E11" s="5">
        <f t="shared" si="1"/>
        <v>0.1</v>
      </c>
      <c r="F11" s="5">
        <f t="shared" si="2"/>
        <v>1</v>
      </c>
      <c r="G11" s="5">
        <f t="shared" si="3"/>
        <v>0</v>
      </c>
      <c r="H11" t="str">
        <f t="shared" si="4"/>
        <v>010</v>
      </c>
      <c r="I11" t="str">
        <f t="shared" si="5"/>
        <v>AR000010FI00010</v>
      </c>
      <c r="J11" t="s">
        <v>59</v>
      </c>
      <c r="L11">
        <v>922900</v>
      </c>
      <c r="M11" t="s">
        <v>60</v>
      </c>
      <c r="Q11" t="s">
        <v>30</v>
      </c>
      <c r="R11" t="s">
        <v>31</v>
      </c>
      <c r="U11" t="s">
        <v>48</v>
      </c>
      <c r="V11" t="s">
        <v>48</v>
      </c>
      <c r="W11" t="s">
        <v>48</v>
      </c>
      <c r="X11" t="s">
        <v>48</v>
      </c>
      <c r="Y11" t="s">
        <v>48</v>
      </c>
      <c r="Z11" t="s">
        <v>48</v>
      </c>
      <c r="AA11" t="s">
        <v>48</v>
      </c>
      <c r="AB11" t="s">
        <v>48</v>
      </c>
      <c r="AC11" t="s">
        <v>37</v>
      </c>
    </row>
    <row r="12" spans="1:29">
      <c r="A12" t="str">
        <f>+VLOOKUP(R12,Aux!$B$3:$I$1107,8,0)</f>
        <v>AR000010</v>
      </c>
      <c r="B12" t="str">
        <f>+VLOOKUP(U12,Aux!$O$2:$P$23,2,0)</f>
        <v>FI</v>
      </c>
      <c r="C12" t="str">
        <f t="shared" si="0"/>
        <v>AR000010FI</v>
      </c>
      <c r="D12">
        <f t="shared" si="6"/>
        <v>11</v>
      </c>
      <c r="E12" s="5">
        <f t="shared" si="1"/>
        <v>0.11</v>
      </c>
      <c r="F12" s="5">
        <f t="shared" si="2"/>
        <v>1.1000000000000001</v>
      </c>
      <c r="G12" s="5">
        <f t="shared" si="3"/>
        <v>1</v>
      </c>
      <c r="H12" t="str">
        <f t="shared" si="4"/>
        <v>011</v>
      </c>
      <c r="I12" t="str">
        <f t="shared" si="5"/>
        <v>AR000010FI00011</v>
      </c>
      <c r="J12" t="s">
        <v>61</v>
      </c>
      <c r="L12">
        <v>946165</v>
      </c>
      <c r="M12" t="s">
        <v>62</v>
      </c>
      <c r="Q12" t="s">
        <v>30</v>
      </c>
      <c r="R12" t="s">
        <v>31</v>
      </c>
      <c r="U12" t="s">
        <v>48</v>
      </c>
      <c r="V12" t="s">
        <v>48</v>
      </c>
      <c r="W12" t="s">
        <v>48</v>
      </c>
      <c r="X12" t="s">
        <v>48</v>
      </c>
      <c r="Y12" t="s">
        <v>48</v>
      </c>
      <c r="Z12" t="s">
        <v>48</v>
      </c>
      <c r="AA12" t="s">
        <v>48</v>
      </c>
      <c r="AB12" t="s">
        <v>48</v>
      </c>
      <c r="AC12" t="s">
        <v>37</v>
      </c>
    </row>
    <row r="13" spans="1:29">
      <c r="A13" t="str">
        <f>+VLOOKUP(R13,Aux!$B$3:$I$1107,8,0)</f>
        <v>AR000010</v>
      </c>
      <c r="B13" t="str">
        <f>+VLOOKUP(U13,Aux!$O$2:$P$23,2,0)</f>
        <v>FI</v>
      </c>
      <c r="C13" t="str">
        <f t="shared" si="0"/>
        <v>AR000010FI</v>
      </c>
      <c r="D13">
        <f t="shared" si="6"/>
        <v>12</v>
      </c>
      <c r="E13" s="5">
        <f t="shared" si="1"/>
        <v>0.12</v>
      </c>
      <c r="F13" s="5">
        <f t="shared" si="2"/>
        <v>1.2</v>
      </c>
      <c r="G13" s="5">
        <f t="shared" si="3"/>
        <v>2</v>
      </c>
      <c r="H13" t="str">
        <f t="shared" si="4"/>
        <v>012</v>
      </c>
      <c r="I13" t="str">
        <f t="shared" si="5"/>
        <v>AR000010FI00012</v>
      </c>
      <c r="J13" t="s">
        <v>63</v>
      </c>
      <c r="L13">
        <v>971214</v>
      </c>
      <c r="M13" t="s">
        <v>64</v>
      </c>
      <c r="Q13" t="s">
        <v>30</v>
      </c>
      <c r="R13" t="s">
        <v>31</v>
      </c>
      <c r="U13" t="s">
        <v>48</v>
      </c>
      <c r="V13" t="s">
        <v>48</v>
      </c>
      <c r="W13" t="s">
        <v>48</v>
      </c>
      <c r="X13" t="s">
        <v>48</v>
      </c>
      <c r="Y13" t="s">
        <v>48</v>
      </c>
      <c r="Z13" t="s">
        <v>48</v>
      </c>
      <c r="AA13" t="s">
        <v>48</v>
      </c>
      <c r="AB13" t="s">
        <v>48</v>
      </c>
      <c r="AC13" t="s">
        <v>37</v>
      </c>
    </row>
    <row r="14" spans="1:29">
      <c r="A14" t="str">
        <f>+VLOOKUP(R14,Aux!$B$3:$I$1107,8,0)</f>
        <v>AR000010</v>
      </c>
      <c r="B14" t="str">
        <f>+VLOOKUP(U14,Aux!$O$2:$P$23,2,0)</f>
        <v>FI</v>
      </c>
      <c r="C14" t="str">
        <f t="shared" si="0"/>
        <v>AR000010FI</v>
      </c>
      <c r="D14">
        <f t="shared" si="6"/>
        <v>13</v>
      </c>
      <c r="E14" s="5">
        <f t="shared" si="1"/>
        <v>0.13</v>
      </c>
      <c r="F14" s="5">
        <f t="shared" si="2"/>
        <v>1.3</v>
      </c>
      <c r="G14" s="5">
        <f t="shared" si="3"/>
        <v>3</v>
      </c>
      <c r="H14" t="str">
        <f t="shared" si="4"/>
        <v>013</v>
      </c>
      <c r="I14" t="str">
        <f t="shared" si="5"/>
        <v>AR000010FI00013</v>
      </c>
      <c r="J14" t="s">
        <v>65</v>
      </c>
      <c r="L14">
        <v>1023078</v>
      </c>
      <c r="M14" t="s">
        <v>66</v>
      </c>
      <c r="Q14" t="s">
        <v>30</v>
      </c>
      <c r="R14" t="s">
        <v>31</v>
      </c>
      <c r="U14" t="s">
        <v>48</v>
      </c>
      <c r="V14" t="s">
        <v>48</v>
      </c>
      <c r="W14" t="s">
        <v>48</v>
      </c>
      <c r="X14" t="s">
        <v>48</v>
      </c>
      <c r="Y14" t="s">
        <v>48</v>
      </c>
      <c r="Z14" t="s">
        <v>48</v>
      </c>
      <c r="AA14" t="s">
        <v>48</v>
      </c>
      <c r="AB14" t="s">
        <v>48</v>
      </c>
      <c r="AC14" t="s">
        <v>37</v>
      </c>
    </row>
    <row r="15" spans="1:29">
      <c r="A15" t="str">
        <f>+VLOOKUP(R15,Aux!$B$3:$I$1107,8,0)</f>
        <v>AR000010</v>
      </c>
      <c r="B15" t="str">
        <f>+VLOOKUP(U15,Aux!$O$2:$P$23,2,0)</f>
        <v>FI</v>
      </c>
      <c r="C15" t="str">
        <f t="shared" si="0"/>
        <v>AR000010FI</v>
      </c>
      <c r="D15">
        <f t="shared" si="6"/>
        <v>14</v>
      </c>
      <c r="E15" s="5">
        <f t="shared" si="1"/>
        <v>0.14000000000000001</v>
      </c>
      <c r="F15" s="5">
        <f t="shared" si="2"/>
        <v>1.4000000000000001</v>
      </c>
      <c r="G15" s="5">
        <f t="shared" si="3"/>
        <v>4</v>
      </c>
      <c r="H15" t="str">
        <f t="shared" si="4"/>
        <v>014</v>
      </c>
      <c r="I15" t="str">
        <f t="shared" si="5"/>
        <v>AR000010FI00014</v>
      </c>
      <c r="J15" t="s">
        <v>67</v>
      </c>
      <c r="K15" t="s">
        <v>26</v>
      </c>
      <c r="L15">
        <v>1033542</v>
      </c>
      <c r="M15" t="s">
        <v>68</v>
      </c>
      <c r="N15" t="s">
        <v>69</v>
      </c>
      <c r="P15" t="s">
        <v>70</v>
      </c>
      <c r="Q15" t="s">
        <v>30</v>
      </c>
      <c r="R15" t="s">
        <v>31</v>
      </c>
      <c r="S15" t="s">
        <v>32</v>
      </c>
      <c r="T15" t="s">
        <v>31</v>
      </c>
      <c r="U15" t="s">
        <v>33</v>
      </c>
      <c r="V15" t="s">
        <v>34</v>
      </c>
      <c r="W15" t="s">
        <v>34</v>
      </c>
      <c r="X15" t="s">
        <v>34</v>
      </c>
      <c r="Y15" t="s">
        <v>34</v>
      </c>
      <c r="Z15" t="s">
        <v>35</v>
      </c>
      <c r="AA15" t="s">
        <v>36</v>
      </c>
      <c r="AB15" t="s">
        <v>34</v>
      </c>
      <c r="AC15" t="s">
        <v>37</v>
      </c>
    </row>
    <row r="16" spans="1:29">
      <c r="A16" t="str">
        <f>+VLOOKUP(R16,Aux!$B$3:$I$1107,8,0)</f>
        <v>AR000010</v>
      </c>
      <c r="B16" t="str">
        <f>+VLOOKUP(U16,Aux!$O$2:$P$23,2,0)</f>
        <v>FI</v>
      </c>
      <c r="C16" t="str">
        <f t="shared" si="0"/>
        <v>AR000010FI</v>
      </c>
      <c r="D16">
        <f t="shared" si="6"/>
        <v>15</v>
      </c>
      <c r="E16" s="5">
        <f t="shared" si="1"/>
        <v>0.15</v>
      </c>
      <c r="F16" s="5">
        <f t="shared" si="2"/>
        <v>1.5</v>
      </c>
      <c r="G16" s="5">
        <f t="shared" si="3"/>
        <v>5</v>
      </c>
      <c r="H16" t="str">
        <f t="shared" si="4"/>
        <v>015</v>
      </c>
      <c r="I16" t="str">
        <f t="shared" si="5"/>
        <v>AR000010FI00015</v>
      </c>
      <c r="J16" t="s">
        <v>71</v>
      </c>
      <c r="K16" t="s">
        <v>26</v>
      </c>
      <c r="L16">
        <v>1033554</v>
      </c>
      <c r="M16" t="s">
        <v>72</v>
      </c>
      <c r="N16" t="s">
        <v>73</v>
      </c>
      <c r="P16" t="s">
        <v>74</v>
      </c>
      <c r="Q16" t="s">
        <v>30</v>
      </c>
      <c r="R16" t="s">
        <v>31</v>
      </c>
      <c r="S16" t="s">
        <v>32</v>
      </c>
      <c r="T16" t="s">
        <v>31</v>
      </c>
      <c r="U16" t="s">
        <v>33</v>
      </c>
      <c r="V16" t="s">
        <v>34</v>
      </c>
      <c r="W16" t="s">
        <v>34</v>
      </c>
      <c r="X16" t="s">
        <v>34</v>
      </c>
      <c r="Y16" t="s">
        <v>34</v>
      </c>
      <c r="Z16" t="s">
        <v>35</v>
      </c>
      <c r="AA16" t="s">
        <v>36</v>
      </c>
      <c r="AB16" t="s">
        <v>34</v>
      </c>
      <c r="AC16" t="s">
        <v>37</v>
      </c>
    </row>
    <row r="17" spans="1:29">
      <c r="A17" t="str">
        <f>+VLOOKUP(R17,Aux!$B$3:$I$1107,8,0)</f>
        <v>AR000010</v>
      </c>
      <c r="B17" t="str">
        <f>+VLOOKUP(U17,Aux!$O$2:$P$23,2,0)</f>
        <v>FI</v>
      </c>
      <c r="C17" t="str">
        <f t="shared" si="0"/>
        <v>AR000010FI</v>
      </c>
      <c r="D17">
        <f t="shared" si="6"/>
        <v>16</v>
      </c>
      <c r="E17" s="5">
        <f t="shared" si="1"/>
        <v>0.16</v>
      </c>
      <c r="F17" s="5">
        <f t="shared" si="2"/>
        <v>1.6</v>
      </c>
      <c r="G17" s="5">
        <f t="shared" si="3"/>
        <v>6</v>
      </c>
      <c r="H17" t="str">
        <f t="shared" si="4"/>
        <v>016</v>
      </c>
      <c r="I17" t="str">
        <f t="shared" si="5"/>
        <v>AR000010FI00016</v>
      </c>
      <c r="J17" t="s">
        <v>75</v>
      </c>
      <c r="L17">
        <v>1045549</v>
      </c>
      <c r="M17" t="s">
        <v>76</v>
      </c>
      <c r="Q17" t="s">
        <v>30</v>
      </c>
      <c r="R17" t="s">
        <v>31</v>
      </c>
      <c r="U17" t="s">
        <v>48</v>
      </c>
      <c r="V17" t="s">
        <v>48</v>
      </c>
      <c r="W17" t="s">
        <v>48</v>
      </c>
      <c r="X17" t="s">
        <v>48</v>
      </c>
      <c r="Y17" t="s">
        <v>48</v>
      </c>
      <c r="Z17" t="s">
        <v>48</v>
      </c>
      <c r="AA17" t="s">
        <v>48</v>
      </c>
      <c r="AB17" t="s">
        <v>48</v>
      </c>
      <c r="AC17" t="s">
        <v>37</v>
      </c>
    </row>
    <row r="18" spans="1:29">
      <c r="A18" t="str">
        <f>+VLOOKUP(R18,Aux!$B$3:$I$1107,8,0)</f>
        <v>AR000010</v>
      </c>
      <c r="B18" t="str">
        <f>+VLOOKUP(U18,Aux!$O$2:$P$23,2,0)</f>
        <v>FI</v>
      </c>
      <c r="C18" t="str">
        <f t="shared" si="0"/>
        <v>AR000010FI</v>
      </c>
      <c r="D18">
        <f t="shared" si="6"/>
        <v>17</v>
      </c>
      <c r="E18" s="5">
        <f t="shared" si="1"/>
        <v>0.17</v>
      </c>
      <c r="F18" s="5">
        <f t="shared" si="2"/>
        <v>1.7000000000000002</v>
      </c>
      <c r="G18" s="5">
        <f t="shared" si="3"/>
        <v>7</v>
      </c>
      <c r="H18" t="str">
        <f t="shared" si="4"/>
        <v>017</v>
      </c>
      <c r="I18" t="str">
        <f t="shared" si="5"/>
        <v>AR000010FI00017</v>
      </c>
      <c r="J18" t="s">
        <v>77</v>
      </c>
      <c r="L18">
        <v>1045561</v>
      </c>
      <c r="M18" t="s">
        <v>78</v>
      </c>
      <c r="Q18" t="s">
        <v>30</v>
      </c>
      <c r="R18" t="s">
        <v>31</v>
      </c>
      <c r="U18" t="s">
        <v>48</v>
      </c>
      <c r="V18" t="s">
        <v>48</v>
      </c>
      <c r="W18" t="s">
        <v>48</v>
      </c>
      <c r="X18" t="s">
        <v>48</v>
      </c>
      <c r="Y18" t="s">
        <v>48</v>
      </c>
      <c r="Z18" t="s">
        <v>48</v>
      </c>
      <c r="AA18" t="s">
        <v>48</v>
      </c>
      <c r="AB18" t="s">
        <v>48</v>
      </c>
      <c r="AC18" t="s">
        <v>37</v>
      </c>
    </row>
    <row r="19" spans="1:29">
      <c r="A19" t="str">
        <f>+VLOOKUP(R19,Aux!$B$3:$I$1107,8,0)</f>
        <v>AR000010</v>
      </c>
      <c r="B19" t="str">
        <f>+VLOOKUP(U19,Aux!$O$2:$P$23,2,0)</f>
        <v>FI</v>
      </c>
      <c r="C19" t="str">
        <f t="shared" si="0"/>
        <v>AR000010FI</v>
      </c>
      <c r="D19">
        <f t="shared" si="6"/>
        <v>18</v>
      </c>
      <c r="E19" s="5">
        <f t="shared" si="1"/>
        <v>0.18</v>
      </c>
      <c r="F19" s="5">
        <f t="shared" si="2"/>
        <v>1.7999999999999998</v>
      </c>
      <c r="G19" s="5">
        <f t="shared" si="3"/>
        <v>8</v>
      </c>
      <c r="H19" t="str">
        <f t="shared" si="4"/>
        <v>018</v>
      </c>
      <c r="I19" t="str">
        <f t="shared" si="5"/>
        <v>AR000010FI00018</v>
      </c>
      <c r="J19" t="s">
        <v>79</v>
      </c>
      <c r="L19">
        <v>1084154</v>
      </c>
      <c r="M19" t="s">
        <v>80</v>
      </c>
      <c r="Q19" t="s">
        <v>30</v>
      </c>
      <c r="R19" t="s">
        <v>31</v>
      </c>
      <c r="U19" t="s">
        <v>48</v>
      </c>
      <c r="V19" t="s">
        <v>48</v>
      </c>
      <c r="W19" t="s">
        <v>48</v>
      </c>
      <c r="X19" t="s">
        <v>48</v>
      </c>
      <c r="Y19" t="s">
        <v>48</v>
      </c>
      <c r="Z19" t="s">
        <v>48</v>
      </c>
      <c r="AA19" t="s">
        <v>48</v>
      </c>
      <c r="AB19" t="s">
        <v>48</v>
      </c>
      <c r="AC19" t="s">
        <v>37</v>
      </c>
    </row>
    <row r="20" spans="1:29">
      <c r="A20" t="str">
        <f>+VLOOKUP(R20,Aux!$B$3:$I$1107,8,0)</f>
        <v>AR000010</v>
      </c>
      <c r="B20" t="str">
        <f>+VLOOKUP(U20,Aux!$O$2:$P$23,2,0)</f>
        <v>FI</v>
      </c>
      <c r="C20" t="str">
        <f t="shared" si="0"/>
        <v>AR000010FI</v>
      </c>
      <c r="D20">
        <f t="shared" si="6"/>
        <v>19</v>
      </c>
      <c r="E20" s="5">
        <f t="shared" si="1"/>
        <v>0.19</v>
      </c>
      <c r="F20" s="5">
        <f t="shared" si="2"/>
        <v>1.9</v>
      </c>
      <c r="G20" s="5">
        <f t="shared" si="3"/>
        <v>9</v>
      </c>
      <c r="H20" t="str">
        <f t="shared" si="4"/>
        <v>019</v>
      </c>
      <c r="I20" t="str">
        <f t="shared" si="5"/>
        <v>AR000010FI00019</v>
      </c>
      <c r="J20" t="s">
        <v>81</v>
      </c>
      <c r="K20" t="s">
        <v>82</v>
      </c>
      <c r="L20">
        <v>1091769</v>
      </c>
      <c r="M20" t="s">
        <v>83</v>
      </c>
      <c r="Q20" t="s">
        <v>30</v>
      </c>
      <c r="R20" t="s">
        <v>31</v>
      </c>
      <c r="S20" t="s">
        <v>84</v>
      </c>
      <c r="T20" t="s">
        <v>85</v>
      </c>
      <c r="U20" t="s">
        <v>86</v>
      </c>
      <c r="V20" t="s">
        <v>34</v>
      </c>
      <c r="W20" t="s">
        <v>34</v>
      </c>
      <c r="X20" t="s">
        <v>34</v>
      </c>
      <c r="Y20" t="s">
        <v>34</v>
      </c>
      <c r="Z20" t="s">
        <v>34</v>
      </c>
      <c r="AA20" t="s">
        <v>34</v>
      </c>
      <c r="AB20" t="s">
        <v>34</v>
      </c>
      <c r="AC20" t="s">
        <v>37</v>
      </c>
    </row>
    <row r="21" spans="1:29">
      <c r="A21" t="str">
        <f>+VLOOKUP(R21,Aux!$B$3:$I$1107,8,0)</f>
        <v>AR000010</v>
      </c>
      <c r="B21" t="str">
        <f>+VLOOKUP(U21,Aux!$O$2:$P$23,2,0)</f>
        <v>FI</v>
      </c>
      <c r="C21" t="str">
        <f t="shared" si="0"/>
        <v>AR000010FI</v>
      </c>
      <c r="D21">
        <f t="shared" si="6"/>
        <v>20</v>
      </c>
      <c r="E21" s="5">
        <f t="shared" si="1"/>
        <v>0.2</v>
      </c>
      <c r="F21" s="5">
        <f t="shared" si="2"/>
        <v>2</v>
      </c>
      <c r="G21" s="5">
        <f t="shared" si="3"/>
        <v>0</v>
      </c>
      <c r="H21" t="str">
        <f t="shared" si="4"/>
        <v>020</v>
      </c>
      <c r="I21" t="str">
        <f t="shared" si="5"/>
        <v>AR000010FI00020</v>
      </c>
      <c r="J21" t="s">
        <v>87</v>
      </c>
      <c r="K21" t="s">
        <v>82</v>
      </c>
      <c r="L21">
        <v>1124654</v>
      </c>
      <c r="M21" t="s">
        <v>88</v>
      </c>
      <c r="N21" t="s">
        <v>89</v>
      </c>
      <c r="P21" t="s">
        <v>90</v>
      </c>
      <c r="Q21" t="s">
        <v>30</v>
      </c>
      <c r="R21" t="s">
        <v>31</v>
      </c>
      <c r="S21" t="s">
        <v>84</v>
      </c>
      <c r="T21" t="s">
        <v>91</v>
      </c>
      <c r="U21" t="s">
        <v>86</v>
      </c>
      <c r="V21" t="s">
        <v>34</v>
      </c>
      <c r="W21" t="s">
        <v>34</v>
      </c>
      <c r="X21" t="s">
        <v>34</v>
      </c>
      <c r="Y21" t="s">
        <v>34</v>
      </c>
      <c r="Z21" t="s">
        <v>34</v>
      </c>
      <c r="AA21" t="s">
        <v>34</v>
      </c>
      <c r="AB21" t="s">
        <v>34</v>
      </c>
      <c r="AC21" t="s">
        <v>37</v>
      </c>
    </row>
    <row r="22" spans="1:29">
      <c r="A22" t="str">
        <f>+VLOOKUP(R22,Aux!$B$3:$I$1107,8,0)</f>
        <v>AR000010</v>
      </c>
      <c r="B22" t="str">
        <f>+VLOOKUP(U22,Aux!$O$2:$P$23,2,0)</f>
        <v>FI</v>
      </c>
      <c r="C22" t="str">
        <f t="shared" si="0"/>
        <v>AR000010FI</v>
      </c>
      <c r="D22">
        <f t="shared" si="6"/>
        <v>21</v>
      </c>
      <c r="E22" s="5">
        <f t="shared" si="1"/>
        <v>0.21</v>
      </c>
      <c r="F22" s="5">
        <f t="shared" si="2"/>
        <v>2.1</v>
      </c>
      <c r="G22" s="5">
        <f t="shared" si="3"/>
        <v>1</v>
      </c>
      <c r="H22" t="str">
        <f t="shared" si="4"/>
        <v>021</v>
      </c>
      <c r="I22" t="str">
        <f t="shared" si="5"/>
        <v>AR000010FI00021</v>
      </c>
      <c r="J22" t="s">
        <v>92</v>
      </c>
      <c r="K22" t="s">
        <v>82</v>
      </c>
      <c r="L22">
        <v>1124687</v>
      </c>
      <c r="M22" t="s">
        <v>93</v>
      </c>
      <c r="N22" t="s">
        <v>94</v>
      </c>
      <c r="P22" t="s">
        <v>95</v>
      </c>
      <c r="Q22" t="s">
        <v>30</v>
      </c>
      <c r="R22" t="s">
        <v>31</v>
      </c>
      <c r="S22" t="s">
        <v>84</v>
      </c>
      <c r="T22" t="s">
        <v>91</v>
      </c>
      <c r="U22" t="s">
        <v>86</v>
      </c>
      <c r="V22" t="s">
        <v>34</v>
      </c>
      <c r="W22" t="s">
        <v>34</v>
      </c>
      <c r="X22" t="s">
        <v>34</v>
      </c>
      <c r="Y22" t="s">
        <v>34</v>
      </c>
      <c r="Z22" t="s">
        <v>34</v>
      </c>
      <c r="AA22" t="s">
        <v>34</v>
      </c>
      <c r="AB22" t="s">
        <v>34</v>
      </c>
      <c r="AC22" t="s">
        <v>37</v>
      </c>
    </row>
    <row r="23" spans="1:29">
      <c r="A23" t="str">
        <f>+VLOOKUP(R23,Aux!$B$3:$I$1107,8,0)</f>
        <v>AR000010</v>
      </c>
      <c r="B23" t="str">
        <f>+VLOOKUP(U23,Aux!$O$2:$P$23,2,0)</f>
        <v>FI</v>
      </c>
      <c r="C23" t="str">
        <f t="shared" si="0"/>
        <v>AR000010FI</v>
      </c>
      <c r="D23">
        <f t="shared" si="6"/>
        <v>22</v>
      </c>
      <c r="E23" s="5">
        <f t="shared" si="1"/>
        <v>0.22</v>
      </c>
      <c r="F23" s="5">
        <f t="shared" si="2"/>
        <v>2.2000000000000002</v>
      </c>
      <c r="G23" s="5">
        <f t="shared" si="3"/>
        <v>2</v>
      </c>
      <c r="H23" t="str">
        <f t="shared" si="4"/>
        <v>022</v>
      </c>
      <c r="I23" t="str">
        <f t="shared" si="5"/>
        <v>AR000010FI00022</v>
      </c>
      <c r="J23" t="s">
        <v>96</v>
      </c>
      <c r="K23" t="s">
        <v>26</v>
      </c>
      <c r="L23">
        <v>1154988</v>
      </c>
      <c r="M23" t="s">
        <v>97</v>
      </c>
      <c r="N23" t="s">
        <v>98</v>
      </c>
      <c r="P23" t="s">
        <v>99</v>
      </c>
      <c r="Q23" t="s">
        <v>30</v>
      </c>
      <c r="R23" t="s">
        <v>31</v>
      </c>
      <c r="S23" t="s">
        <v>32</v>
      </c>
      <c r="T23" t="s">
        <v>31</v>
      </c>
      <c r="U23" t="s">
        <v>33</v>
      </c>
      <c r="V23" t="s">
        <v>34</v>
      </c>
      <c r="W23" t="s">
        <v>34</v>
      </c>
      <c r="X23" t="s">
        <v>34</v>
      </c>
      <c r="Y23" t="s">
        <v>34</v>
      </c>
      <c r="Z23" t="s">
        <v>35</v>
      </c>
      <c r="AA23" t="s">
        <v>36</v>
      </c>
      <c r="AB23" t="s">
        <v>34</v>
      </c>
      <c r="AC23" t="s">
        <v>37</v>
      </c>
    </row>
    <row r="24" spans="1:29">
      <c r="A24" t="str">
        <f>+VLOOKUP(R24,Aux!$B$3:$I$1107,8,0)</f>
        <v>AR000010</v>
      </c>
      <c r="B24" t="str">
        <f>+VLOOKUP(U24,Aux!$O$2:$P$23,2,0)</f>
        <v>FI</v>
      </c>
      <c r="C24" t="str">
        <f t="shared" si="0"/>
        <v>AR000010FI</v>
      </c>
      <c r="D24">
        <f t="shared" si="6"/>
        <v>23</v>
      </c>
      <c r="E24" s="5">
        <f t="shared" si="1"/>
        <v>0.23</v>
      </c>
      <c r="F24" s="5">
        <f t="shared" si="2"/>
        <v>2.3000000000000003</v>
      </c>
      <c r="G24" s="5">
        <f t="shared" si="3"/>
        <v>3</v>
      </c>
      <c r="H24" t="str">
        <f t="shared" si="4"/>
        <v>023</v>
      </c>
      <c r="I24" t="str">
        <f t="shared" si="5"/>
        <v>AR000010FI00023</v>
      </c>
      <c r="J24" t="s">
        <v>100</v>
      </c>
      <c r="K24" t="s">
        <v>82</v>
      </c>
      <c r="L24">
        <v>1167354</v>
      </c>
      <c r="M24" t="s">
        <v>101</v>
      </c>
      <c r="N24" t="s">
        <v>102</v>
      </c>
      <c r="P24" t="s">
        <v>103</v>
      </c>
      <c r="Q24" t="s">
        <v>30</v>
      </c>
      <c r="R24" t="s">
        <v>31</v>
      </c>
      <c r="S24" t="s">
        <v>84</v>
      </c>
      <c r="T24" t="s">
        <v>104</v>
      </c>
      <c r="U24" t="s">
        <v>86</v>
      </c>
      <c r="V24" t="s">
        <v>34</v>
      </c>
      <c r="W24" t="s">
        <v>34</v>
      </c>
      <c r="X24" t="s">
        <v>34</v>
      </c>
      <c r="Y24" t="s">
        <v>34</v>
      </c>
      <c r="Z24" t="s">
        <v>34</v>
      </c>
      <c r="AA24" t="s">
        <v>34</v>
      </c>
      <c r="AB24" t="s">
        <v>34</v>
      </c>
      <c r="AC24" t="s">
        <v>37</v>
      </c>
    </row>
    <row r="25" spans="1:29">
      <c r="A25" t="str">
        <f>+VLOOKUP(R25,Aux!$B$3:$I$1107,8,0)</f>
        <v>AR000010</v>
      </c>
      <c r="B25" t="str">
        <f>+VLOOKUP(U25,Aux!$O$2:$P$23,2,0)</f>
        <v>FI</v>
      </c>
      <c r="C25" t="str">
        <f t="shared" si="0"/>
        <v>AR000010FI</v>
      </c>
      <c r="D25">
        <f t="shared" si="6"/>
        <v>24</v>
      </c>
      <c r="E25" s="5">
        <f t="shared" si="1"/>
        <v>0.24</v>
      </c>
      <c r="F25" s="5">
        <f t="shared" si="2"/>
        <v>2.4</v>
      </c>
      <c r="G25" s="5">
        <f t="shared" si="3"/>
        <v>4</v>
      </c>
      <c r="H25" t="str">
        <f t="shared" si="4"/>
        <v>024</v>
      </c>
      <c r="I25" t="str">
        <f t="shared" si="5"/>
        <v>AR000010FI00024</v>
      </c>
      <c r="J25" t="s">
        <v>105</v>
      </c>
      <c r="K25" t="s">
        <v>82</v>
      </c>
      <c r="L25">
        <v>1167355</v>
      </c>
      <c r="M25" t="s">
        <v>106</v>
      </c>
      <c r="N25" t="s">
        <v>107</v>
      </c>
      <c r="P25" t="s">
        <v>108</v>
      </c>
      <c r="Q25" t="s">
        <v>30</v>
      </c>
      <c r="R25" t="s">
        <v>31</v>
      </c>
      <c r="S25" t="s">
        <v>84</v>
      </c>
      <c r="T25" t="s">
        <v>104</v>
      </c>
      <c r="U25" t="s">
        <v>86</v>
      </c>
      <c r="V25" t="s">
        <v>34</v>
      </c>
      <c r="W25" t="s">
        <v>34</v>
      </c>
      <c r="X25" t="s">
        <v>34</v>
      </c>
      <c r="Y25" t="s">
        <v>34</v>
      </c>
      <c r="Z25" t="s">
        <v>34</v>
      </c>
      <c r="AA25" t="s">
        <v>34</v>
      </c>
      <c r="AB25" t="s">
        <v>34</v>
      </c>
      <c r="AC25" t="s">
        <v>37</v>
      </c>
    </row>
    <row r="26" spans="1:29">
      <c r="A26" t="str">
        <f>+VLOOKUP(R26,Aux!$B$3:$I$1107,8,0)</f>
        <v>AR000010</v>
      </c>
      <c r="B26" t="str">
        <f>+VLOOKUP(U26,Aux!$O$2:$P$23,2,0)</f>
        <v>FI</v>
      </c>
      <c r="C26" t="str">
        <f t="shared" si="0"/>
        <v>AR000010FI</v>
      </c>
      <c r="D26">
        <f t="shared" si="6"/>
        <v>25</v>
      </c>
      <c r="E26" s="5">
        <f t="shared" si="1"/>
        <v>0.25</v>
      </c>
      <c r="F26" s="5">
        <f t="shared" si="2"/>
        <v>2.5</v>
      </c>
      <c r="G26" s="5">
        <f t="shared" si="3"/>
        <v>5</v>
      </c>
      <c r="H26" t="str">
        <f t="shared" si="4"/>
        <v>025</v>
      </c>
      <c r="I26" t="str">
        <f t="shared" si="5"/>
        <v>AR000010FI00025</v>
      </c>
      <c r="J26" t="s">
        <v>109</v>
      </c>
      <c r="M26" t="s">
        <v>110</v>
      </c>
      <c r="Q26" t="s">
        <v>30</v>
      </c>
      <c r="R26" t="s">
        <v>31</v>
      </c>
      <c r="U26" t="s">
        <v>33</v>
      </c>
      <c r="V26" t="s">
        <v>34</v>
      </c>
      <c r="W26" t="s">
        <v>34</v>
      </c>
      <c r="X26" t="s">
        <v>34</v>
      </c>
      <c r="Y26" t="s">
        <v>34</v>
      </c>
      <c r="Z26" t="s">
        <v>35</v>
      </c>
      <c r="AA26" t="s">
        <v>36</v>
      </c>
      <c r="AB26" t="s">
        <v>34</v>
      </c>
      <c r="AC26" t="s">
        <v>37</v>
      </c>
    </row>
    <row r="27" spans="1:29">
      <c r="A27" t="str">
        <f>+VLOOKUP(R27,Aux!$B$3:$I$1107,8,0)</f>
        <v>AR000010</v>
      </c>
      <c r="B27" t="str">
        <f>+VLOOKUP(U27,Aux!$O$2:$P$23,2,0)</f>
        <v>FI</v>
      </c>
      <c r="C27" t="str">
        <f t="shared" si="0"/>
        <v>AR000010FI</v>
      </c>
      <c r="D27">
        <f t="shared" si="6"/>
        <v>26</v>
      </c>
      <c r="E27" s="5">
        <f t="shared" si="1"/>
        <v>0.26</v>
      </c>
      <c r="F27" s="5">
        <f t="shared" si="2"/>
        <v>2.6</v>
      </c>
      <c r="G27" s="5">
        <f t="shared" si="3"/>
        <v>6</v>
      </c>
      <c r="H27" t="str">
        <f t="shared" si="4"/>
        <v>026</v>
      </c>
      <c r="I27" t="str">
        <f t="shared" si="5"/>
        <v>AR000010FI00026</v>
      </c>
      <c r="J27" t="s">
        <v>111</v>
      </c>
      <c r="M27" t="s">
        <v>112</v>
      </c>
      <c r="Q27" t="s">
        <v>30</v>
      </c>
      <c r="R27" t="s">
        <v>31</v>
      </c>
      <c r="U27" t="s">
        <v>33</v>
      </c>
      <c r="V27" t="s">
        <v>34</v>
      </c>
      <c r="W27" t="s">
        <v>34</v>
      </c>
      <c r="X27" t="s">
        <v>34</v>
      </c>
      <c r="Y27" t="s">
        <v>34</v>
      </c>
      <c r="Z27" t="s">
        <v>35</v>
      </c>
      <c r="AA27" t="s">
        <v>36</v>
      </c>
      <c r="AB27" t="s">
        <v>34</v>
      </c>
      <c r="AC27" t="s">
        <v>37</v>
      </c>
    </row>
    <row r="28" spans="1:29">
      <c r="A28" t="str">
        <f>+VLOOKUP(R28,Aux!$B$3:$I$1107,8,0)</f>
        <v>AR000010</v>
      </c>
      <c r="B28" t="str">
        <f>+VLOOKUP(U28,Aux!$O$2:$P$23,2,0)</f>
        <v>FI</v>
      </c>
      <c r="C28" t="str">
        <f t="shared" si="0"/>
        <v>AR000010FI</v>
      </c>
      <c r="D28">
        <f t="shared" si="6"/>
        <v>27</v>
      </c>
      <c r="E28" s="5">
        <f t="shared" si="1"/>
        <v>0.27</v>
      </c>
      <c r="F28" s="5">
        <f t="shared" si="2"/>
        <v>2.7</v>
      </c>
      <c r="G28" s="5">
        <f t="shared" si="3"/>
        <v>7</v>
      </c>
      <c r="H28" t="str">
        <f t="shared" si="4"/>
        <v>027</v>
      </c>
      <c r="I28" t="str">
        <f t="shared" si="5"/>
        <v>AR000010FI00027</v>
      </c>
      <c r="J28" t="s">
        <v>113</v>
      </c>
      <c r="M28" t="s">
        <v>114</v>
      </c>
      <c r="Q28" t="s">
        <v>30</v>
      </c>
      <c r="R28" t="s">
        <v>31</v>
      </c>
      <c r="U28" t="s">
        <v>86</v>
      </c>
      <c r="V28" t="s">
        <v>34</v>
      </c>
      <c r="W28" t="s">
        <v>34</v>
      </c>
      <c r="X28" t="s">
        <v>34</v>
      </c>
      <c r="Y28" t="s">
        <v>34</v>
      </c>
      <c r="Z28" t="s">
        <v>34</v>
      </c>
      <c r="AA28" t="s">
        <v>34</v>
      </c>
      <c r="AB28" t="s">
        <v>34</v>
      </c>
      <c r="AC28" t="s">
        <v>37</v>
      </c>
    </row>
    <row r="29" spans="1:29">
      <c r="A29" t="str">
        <f>+VLOOKUP(R29,Aux!$B$3:$I$1107,8,0)</f>
        <v>AR000010</v>
      </c>
      <c r="B29" t="str">
        <f>+VLOOKUP(U29,Aux!$O$2:$P$23,2,0)</f>
        <v>FI</v>
      </c>
      <c r="C29" t="str">
        <f t="shared" si="0"/>
        <v>AR000010FI</v>
      </c>
      <c r="D29">
        <f t="shared" si="6"/>
        <v>28</v>
      </c>
      <c r="E29" s="5">
        <f t="shared" si="1"/>
        <v>0.28000000000000003</v>
      </c>
      <c r="F29" s="5">
        <f t="shared" si="2"/>
        <v>2.8000000000000003</v>
      </c>
      <c r="G29" s="5">
        <f t="shared" si="3"/>
        <v>8</v>
      </c>
      <c r="H29" t="str">
        <f t="shared" si="4"/>
        <v>028</v>
      </c>
      <c r="I29" t="str">
        <f t="shared" si="5"/>
        <v>AR000010FI00028</v>
      </c>
      <c r="J29" t="s">
        <v>115</v>
      </c>
      <c r="M29" t="s">
        <v>116</v>
      </c>
      <c r="Q29" t="s">
        <v>30</v>
      </c>
      <c r="R29" t="s">
        <v>31</v>
      </c>
      <c r="U29" t="s">
        <v>86</v>
      </c>
      <c r="V29" t="s">
        <v>34</v>
      </c>
      <c r="W29" t="s">
        <v>34</v>
      </c>
      <c r="X29" t="s">
        <v>34</v>
      </c>
      <c r="Y29" t="s">
        <v>34</v>
      </c>
      <c r="Z29" t="s">
        <v>34</v>
      </c>
      <c r="AA29" t="s">
        <v>34</v>
      </c>
      <c r="AB29" t="s">
        <v>34</v>
      </c>
      <c r="AC29" t="s">
        <v>37</v>
      </c>
    </row>
    <row r="30" spans="1:29">
      <c r="A30" t="str">
        <f>+VLOOKUP(R30,Aux!$B$3:$I$1107,8,0)</f>
        <v>AR000010</v>
      </c>
      <c r="B30" t="str">
        <f>+VLOOKUP(U30,Aux!$O$2:$P$23,2,0)</f>
        <v>FI</v>
      </c>
      <c r="C30" t="str">
        <f t="shared" si="0"/>
        <v>AR000010FI</v>
      </c>
      <c r="D30">
        <f t="shared" si="6"/>
        <v>29</v>
      </c>
      <c r="E30" s="5">
        <f t="shared" si="1"/>
        <v>0.28999999999999998</v>
      </c>
      <c r="F30" s="5">
        <f t="shared" si="2"/>
        <v>2.9</v>
      </c>
      <c r="G30" s="5">
        <f t="shared" si="3"/>
        <v>9</v>
      </c>
      <c r="H30" t="str">
        <f t="shared" si="4"/>
        <v>029</v>
      </c>
      <c r="I30" t="str">
        <f t="shared" si="5"/>
        <v>AR000010FI00029</v>
      </c>
      <c r="J30" t="s">
        <v>117</v>
      </c>
      <c r="M30" t="s">
        <v>118</v>
      </c>
      <c r="Q30" t="s">
        <v>30</v>
      </c>
      <c r="R30" t="s">
        <v>31</v>
      </c>
      <c r="U30" t="s">
        <v>86</v>
      </c>
      <c r="V30" t="s">
        <v>34</v>
      </c>
      <c r="W30" t="s">
        <v>34</v>
      </c>
      <c r="X30" t="s">
        <v>34</v>
      </c>
      <c r="Y30" t="s">
        <v>34</v>
      </c>
      <c r="Z30" t="s">
        <v>34</v>
      </c>
      <c r="AA30" t="s">
        <v>34</v>
      </c>
      <c r="AB30" t="s">
        <v>34</v>
      </c>
      <c r="AC30" t="s">
        <v>37</v>
      </c>
    </row>
    <row r="31" spans="1:29">
      <c r="A31" t="str">
        <f>+VLOOKUP(R31,Aux!$B$3:$I$1107,8,0)</f>
        <v>AR000010</v>
      </c>
      <c r="B31" t="str">
        <f>+VLOOKUP(U31,Aux!$O$2:$P$23,2,0)</f>
        <v>FI</v>
      </c>
      <c r="C31" t="str">
        <f t="shared" si="0"/>
        <v>AR000010FI</v>
      </c>
      <c r="D31">
        <f t="shared" si="6"/>
        <v>30</v>
      </c>
      <c r="E31" s="5">
        <f t="shared" si="1"/>
        <v>0.3</v>
      </c>
      <c r="F31" s="5">
        <f t="shared" si="2"/>
        <v>3</v>
      </c>
      <c r="G31" s="5">
        <f t="shared" si="3"/>
        <v>0</v>
      </c>
      <c r="H31" t="str">
        <f t="shared" si="4"/>
        <v>030</v>
      </c>
      <c r="I31" t="str">
        <f t="shared" si="5"/>
        <v>AR000010FI00030</v>
      </c>
      <c r="J31" t="s">
        <v>119</v>
      </c>
      <c r="M31" t="s">
        <v>120</v>
      </c>
      <c r="Q31" t="s">
        <v>30</v>
      </c>
      <c r="R31" t="s">
        <v>31</v>
      </c>
      <c r="U31" t="s">
        <v>86</v>
      </c>
      <c r="V31" t="s">
        <v>34</v>
      </c>
      <c r="W31" t="s">
        <v>34</v>
      </c>
      <c r="X31" t="s">
        <v>34</v>
      </c>
      <c r="Y31" t="s">
        <v>34</v>
      </c>
      <c r="Z31" t="s">
        <v>34</v>
      </c>
      <c r="AA31" t="s">
        <v>34</v>
      </c>
      <c r="AB31" t="s">
        <v>34</v>
      </c>
      <c r="AC31" t="s">
        <v>37</v>
      </c>
    </row>
    <row r="32" spans="1:29">
      <c r="A32" t="str">
        <f>+VLOOKUP(R32,Aux!$B$3:$I$1107,8,0)</f>
        <v>AR000010</v>
      </c>
      <c r="B32" t="str">
        <f>+VLOOKUP(U32,Aux!$O$2:$P$23,2,0)</f>
        <v>FI</v>
      </c>
      <c r="C32" t="str">
        <f t="shared" si="0"/>
        <v>AR000010FI</v>
      </c>
      <c r="D32">
        <f t="shared" si="6"/>
        <v>31</v>
      </c>
      <c r="E32" s="5">
        <f t="shared" si="1"/>
        <v>0.31</v>
      </c>
      <c r="F32" s="5">
        <f t="shared" si="2"/>
        <v>3.1</v>
      </c>
      <c r="G32" s="5">
        <f t="shared" si="3"/>
        <v>1</v>
      </c>
      <c r="H32" t="str">
        <f t="shared" si="4"/>
        <v>031</v>
      </c>
      <c r="I32" t="str">
        <f t="shared" si="5"/>
        <v>AR000010FI00031</v>
      </c>
      <c r="J32" t="s">
        <v>121</v>
      </c>
      <c r="M32" t="s">
        <v>122</v>
      </c>
      <c r="Q32" t="s">
        <v>30</v>
      </c>
      <c r="R32" t="s">
        <v>31</v>
      </c>
      <c r="U32" t="s">
        <v>86</v>
      </c>
      <c r="V32" t="s">
        <v>34</v>
      </c>
      <c r="W32" t="s">
        <v>34</v>
      </c>
      <c r="X32" t="s">
        <v>34</v>
      </c>
      <c r="Y32" t="s">
        <v>34</v>
      </c>
      <c r="Z32" t="s">
        <v>34</v>
      </c>
      <c r="AA32" t="s">
        <v>34</v>
      </c>
      <c r="AB32" t="s">
        <v>34</v>
      </c>
      <c r="AC32" t="s">
        <v>37</v>
      </c>
    </row>
    <row r="33" spans="1:29">
      <c r="A33" t="str">
        <f>+VLOOKUP(R33,Aux!$B$3:$I$1107,8,0)</f>
        <v>AR000020</v>
      </c>
      <c r="B33" t="str">
        <f>+VLOOKUP(U33,Aux!$O$2:$P$23,2,0)</f>
        <v>EQ</v>
      </c>
      <c r="C33" t="str">
        <f t="shared" si="0"/>
        <v>AR000020EQ</v>
      </c>
      <c r="D33">
        <f t="shared" si="6"/>
        <v>1</v>
      </c>
      <c r="E33" s="5">
        <f t="shared" si="1"/>
        <v>0.01</v>
      </c>
      <c r="F33" s="5">
        <f t="shared" si="2"/>
        <v>0.1</v>
      </c>
      <c r="G33" s="5">
        <f t="shared" si="3"/>
        <v>1</v>
      </c>
      <c r="H33" t="str">
        <f t="shared" si="4"/>
        <v>001</v>
      </c>
      <c r="I33" t="str">
        <f t="shared" si="5"/>
        <v>AR000020EQ00001</v>
      </c>
      <c r="J33" t="s">
        <v>123</v>
      </c>
      <c r="K33" t="s">
        <v>124</v>
      </c>
      <c r="M33" t="s">
        <v>125</v>
      </c>
      <c r="N33" t="s">
        <v>126</v>
      </c>
      <c r="O33" t="s">
        <v>127</v>
      </c>
      <c r="P33" t="s">
        <v>128</v>
      </c>
      <c r="Q33" t="s">
        <v>30</v>
      </c>
      <c r="R33" t="s">
        <v>129</v>
      </c>
      <c r="S33" t="s">
        <v>129</v>
      </c>
      <c r="T33" t="s">
        <v>129</v>
      </c>
      <c r="U33" t="s">
        <v>130</v>
      </c>
      <c r="V33" t="s">
        <v>131</v>
      </c>
      <c r="W33" t="s">
        <v>132</v>
      </c>
      <c r="X33" t="s">
        <v>133</v>
      </c>
      <c r="Y33" t="s">
        <v>134</v>
      </c>
      <c r="Z33" t="s">
        <v>131</v>
      </c>
      <c r="AA33" t="s">
        <v>135</v>
      </c>
      <c r="AB33" t="s">
        <v>136</v>
      </c>
      <c r="AC33" t="s">
        <v>37</v>
      </c>
    </row>
    <row r="34" spans="1:29">
      <c r="A34" t="str">
        <f>+VLOOKUP(R34,Aux!$B$3:$I$1107,8,0)</f>
        <v>AR000020</v>
      </c>
      <c r="B34" t="str">
        <f>+VLOOKUP(U34,Aux!$O$2:$P$23,2,0)</f>
        <v>FI</v>
      </c>
      <c r="C34" t="str">
        <f t="shared" si="0"/>
        <v>AR000020FI</v>
      </c>
      <c r="D34">
        <f t="shared" si="6"/>
        <v>1</v>
      </c>
      <c r="E34" s="5">
        <f t="shared" si="1"/>
        <v>0.01</v>
      </c>
      <c r="F34" s="5">
        <f t="shared" si="2"/>
        <v>0.1</v>
      </c>
      <c r="G34" s="5">
        <f t="shared" si="3"/>
        <v>1</v>
      </c>
      <c r="H34" t="str">
        <f t="shared" si="4"/>
        <v>001</v>
      </c>
      <c r="I34" t="str">
        <f t="shared" si="5"/>
        <v>AR000020FI00001</v>
      </c>
      <c r="J34" t="s">
        <v>137</v>
      </c>
      <c r="K34" t="s">
        <v>124</v>
      </c>
      <c r="M34" t="s">
        <v>138</v>
      </c>
      <c r="N34" t="s">
        <v>139</v>
      </c>
      <c r="O34" t="s">
        <v>140</v>
      </c>
      <c r="P34" t="s">
        <v>141</v>
      </c>
      <c r="Q34" t="s">
        <v>30</v>
      </c>
      <c r="R34" t="s">
        <v>129</v>
      </c>
      <c r="S34" t="s">
        <v>142</v>
      </c>
      <c r="T34" t="s">
        <v>129</v>
      </c>
      <c r="U34" t="s">
        <v>143</v>
      </c>
      <c r="V34" t="s">
        <v>131</v>
      </c>
      <c r="W34" t="s">
        <v>132</v>
      </c>
      <c r="X34" t="s">
        <v>133</v>
      </c>
      <c r="Y34" t="s">
        <v>134</v>
      </c>
      <c r="Z34" t="s">
        <v>131</v>
      </c>
      <c r="AA34" t="s">
        <v>144</v>
      </c>
      <c r="AB34" t="s">
        <v>145</v>
      </c>
      <c r="AC34" t="s">
        <v>37</v>
      </c>
    </row>
    <row r="35" spans="1:29">
      <c r="A35" t="str">
        <f>+VLOOKUP(R35,Aux!$B$3:$I$1107,8,0)</f>
        <v>AR000030</v>
      </c>
      <c r="B35" t="str">
        <f>+VLOOKUP(U35,Aux!$O$2:$P$23,2,0)</f>
        <v>FI</v>
      </c>
      <c r="C35" t="str">
        <f t="shared" si="0"/>
        <v>AR000030FI</v>
      </c>
      <c r="D35">
        <f t="shared" si="6"/>
        <v>1</v>
      </c>
      <c r="E35" s="5">
        <f t="shared" si="1"/>
        <v>0.01</v>
      </c>
      <c r="F35" s="5">
        <f t="shared" si="2"/>
        <v>0.1</v>
      </c>
      <c r="G35" s="5">
        <f t="shared" si="3"/>
        <v>1</v>
      </c>
      <c r="H35" t="str">
        <f t="shared" si="4"/>
        <v>001</v>
      </c>
      <c r="I35" t="str">
        <f t="shared" si="5"/>
        <v>AR000030FI00001</v>
      </c>
      <c r="J35" t="s">
        <v>146</v>
      </c>
      <c r="K35" t="s">
        <v>147</v>
      </c>
      <c r="L35">
        <v>304505</v>
      </c>
      <c r="M35" t="s">
        <v>148</v>
      </c>
      <c r="N35" t="s">
        <v>149</v>
      </c>
      <c r="O35" t="s">
        <v>150</v>
      </c>
      <c r="P35" t="s">
        <v>151</v>
      </c>
      <c r="Q35" t="s">
        <v>30</v>
      </c>
      <c r="R35" t="s">
        <v>152</v>
      </c>
      <c r="S35" t="s">
        <v>153</v>
      </c>
      <c r="T35" t="s">
        <v>152</v>
      </c>
      <c r="U35" t="s">
        <v>33</v>
      </c>
      <c r="V35" t="s">
        <v>34</v>
      </c>
      <c r="W35" t="s">
        <v>34</v>
      </c>
      <c r="X35" t="s">
        <v>34</v>
      </c>
      <c r="Y35" t="s">
        <v>34</v>
      </c>
      <c r="Z35" t="s">
        <v>154</v>
      </c>
      <c r="AA35" t="s">
        <v>155</v>
      </c>
      <c r="AB35" t="s">
        <v>34</v>
      </c>
      <c r="AC35" t="s">
        <v>37</v>
      </c>
    </row>
    <row r="36" spans="1:29">
      <c r="A36" t="str">
        <f>+VLOOKUP(R36,Aux!$B$3:$I$1107,8,0)</f>
        <v>AR000030</v>
      </c>
      <c r="B36" t="str">
        <f>+VLOOKUP(U36,Aux!$O$2:$P$23,2,0)</f>
        <v>FI</v>
      </c>
      <c r="C36" t="str">
        <f t="shared" si="0"/>
        <v>AR000030FI</v>
      </c>
      <c r="D36">
        <f t="shared" si="6"/>
        <v>2</v>
      </c>
      <c r="E36" s="5">
        <f t="shared" si="1"/>
        <v>0.02</v>
      </c>
      <c r="F36" s="5">
        <f t="shared" si="2"/>
        <v>0.2</v>
      </c>
      <c r="G36" s="5">
        <f t="shared" si="3"/>
        <v>2</v>
      </c>
      <c r="H36" t="str">
        <f t="shared" si="4"/>
        <v>002</v>
      </c>
      <c r="I36" t="str">
        <f t="shared" si="5"/>
        <v>AR000030FI00002</v>
      </c>
      <c r="J36" t="s">
        <v>156</v>
      </c>
      <c r="K36" t="s">
        <v>147</v>
      </c>
      <c r="L36">
        <v>346753</v>
      </c>
      <c r="M36" t="s">
        <v>157</v>
      </c>
      <c r="N36" t="s">
        <v>158</v>
      </c>
      <c r="O36" t="s">
        <v>159</v>
      </c>
      <c r="P36" t="s">
        <v>160</v>
      </c>
      <c r="Q36" t="s">
        <v>30</v>
      </c>
      <c r="R36" t="s">
        <v>152</v>
      </c>
      <c r="S36" t="s">
        <v>153</v>
      </c>
      <c r="T36" t="s">
        <v>152</v>
      </c>
      <c r="U36" t="s">
        <v>143</v>
      </c>
      <c r="V36" t="s">
        <v>34</v>
      </c>
      <c r="W36" t="s">
        <v>34</v>
      </c>
      <c r="X36" t="s">
        <v>34</v>
      </c>
      <c r="Y36" t="s">
        <v>34</v>
      </c>
      <c r="Z36" t="s">
        <v>154</v>
      </c>
      <c r="AA36" t="s">
        <v>155</v>
      </c>
      <c r="AB36" t="s">
        <v>34</v>
      </c>
      <c r="AC36" t="s">
        <v>37</v>
      </c>
    </row>
    <row r="37" spans="1:29">
      <c r="A37" t="str">
        <f>+VLOOKUP(R37,Aux!$B$3:$I$1107,8,0)</f>
        <v>AR000030</v>
      </c>
      <c r="B37" t="str">
        <f>+VLOOKUP(U37,Aux!$O$2:$P$23,2,0)</f>
        <v>FI</v>
      </c>
      <c r="C37" t="str">
        <f t="shared" si="0"/>
        <v>AR000030FI</v>
      </c>
      <c r="D37">
        <f t="shared" si="6"/>
        <v>3</v>
      </c>
      <c r="E37" s="5">
        <f t="shared" si="1"/>
        <v>0.03</v>
      </c>
      <c r="F37" s="5">
        <f t="shared" si="2"/>
        <v>0.3</v>
      </c>
      <c r="G37" s="5">
        <f t="shared" si="3"/>
        <v>3</v>
      </c>
      <c r="H37" t="str">
        <f t="shared" si="4"/>
        <v>003</v>
      </c>
      <c r="I37" t="str">
        <f t="shared" si="5"/>
        <v>AR000030FI00003</v>
      </c>
      <c r="J37" t="s">
        <v>161</v>
      </c>
      <c r="K37" t="s">
        <v>147</v>
      </c>
      <c r="M37" t="s">
        <v>162</v>
      </c>
      <c r="N37" t="s">
        <v>163</v>
      </c>
      <c r="O37" t="s">
        <v>164</v>
      </c>
      <c r="P37" t="s">
        <v>165</v>
      </c>
      <c r="Q37" t="s">
        <v>30</v>
      </c>
      <c r="R37" t="s">
        <v>152</v>
      </c>
      <c r="S37" t="s">
        <v>153</v>
      </c>
      <c r="T37" t="s">
        <v>152</v>
      </c>
      <c r="U37" t="s">
        <v>143</v>
      </c>
      <c r="V37" t="s">
        <v>34</v>
      </c>
      <c r="W37" t="s">
        <v>34</v>
      </c>
      <c r="X37" t="s">
        <v>34</v>
      </c>
      <c r="Y37" t="s">
        <v>34</v>
      </c>
      <c r="Z37" t="s">
        <v>154</v>
      </c>
      <c r="AA37" t="s">
        <v>155</v>
      </c>
      <c r="AB37" t="s">
        <v>34</v>
      </c>
      <c r="AC37" t="s">
        <v>37</v>
      </c>
    </row>
    <row r="38" spans="1:29">
      <c r="A38" t="str">
        <f>+VLOOKUP(R38,Aux!$B$3:$I$1107,8,0)</f>
        <v>AR000040</v>
      </c>
      <c r="B38" t="str">
        <f>+VLOOKUP(U38,Aux!$O$2:$P$23,2,0)</f>
        <v>FI</v>
      </c>
      <c r="C38" t="str">
        <f t="shared" si="0"/>
        <v>AR000040FI</v>
      </c>
      <c r="D38">
        <f t="shared" si="6"/>
        <v>1</v>
      </c>
      <c r="E38" s="5">
        <f t="shared" si="1"/>
        <v>0.01</v>
      </c>
      <c r="F38" s="5">
        <f t="shared" si="2"/>
        <v>0.1</v>
      </c>
      <c r="G38" s="5">
        <f t="shared" si="3"/>
        <v>1</v>
      </c>
      <c r="H38" t="str">
        <f t="shared" si="4"/>
        <v>001</v>
      </c>
      <c r="I38" t="str">
        <f t="shared" si="5"/>
        <v>AR000040FI00001</v>
      </c>
      <c r="J38" t="s">
        <v>166</v>
      </c>
      <c r="K38" t="s">
        <v>167</v>
      </c>
      <c r="M38" t="s">
        <v>168</v>
      </c>
      <c r="N38" t="s">
        <v>169</v>
      </c>
      <c r="O38" t="s">
        <v>170</v>
      </c>
      <c r="P38" t="s">
        <v>171</v>
      </c>
      <c r="Q38" t="s">
        <v>30</v>
      </c>
      <c r="R38" t="s">
        <v>172</v>
      </c>
      <c r="S38" t="s">
        <v>173</v>
      </c>
      <c r="T38" t="s">
        <v>172</v>
      </c>
      <c r="U38" t="s">
        <v>143</v>
      </c>
      <c r="V38" t="s">
        <v>34</v>
      </c>
      <c r="W38" t="s">
        <v>34</v>
      </c>
      <c r="X38" t="s">
        <v>34</v>
      </c>
      <c r="Y38" t="s">
        <v>34</v>
      </c>
      <c r="Z38" t="s">
        <v>174</v>
      </c>
      <c r="AA38" t="s">
        <v>175</v>
      </c>
      <c r="AB38" t="s">
        <v>145</v>
      </c>
      <c r="AC38" t="s">
        <v>37</v>
      </c>
    </row>
    <row r="39" spans="1:29">
      <c r="A39" t="str">
        <f>+VLOOKUP(R39,Aux!$B$3:$I$1107,8,0)</f>
        <v>AR000050</v>
      </c>
      <c r="B39" t="str">
        <f>+VLOOKUP(U39,Aux!$O$2:$P$23,2,0)</f>
        <v>FI</v>
      </c>
      <c r="C39" t="str">
        <f t="shared" si="0"/>
        <v>AR000050FI</v>
      </c>
      <c r="D39">
        <f t="shared" si="6"/>
        <v>1</v>
      </c>
      <c r="E39" s="5">
        <f t="shared" si="1"/>
        <v>0.01</v>
      </c>
      <c r="F39" s="5">
        <f t="shared" si="2"/>
        <v>0.1</v>
      </c>
      <c r="G39" s="5">
        <f t="shared" si="3"/>
        <v>1</v>
      </c>
      <c r="H39" t="str">
        <f t="shared" si="4"/>
        <v>001</v>
      </c>
      <c r="I39" t="str">
        <f t="shared" si="5"/>
        <v>AR000050FI00001</v>
      </c>
      <c r="J39" t="s">
        <v>176</v>
      </c>
      <c r="L39">
        <v>1182006</v>
      </c>
      <c r="M39" t="s">
        <v>177</v>
      </c>
      <c r="Q39" t="s">
        <v>30</v>
      </c>
      <c r="R39" t="s">
        <v>178</v>
      </c>
      <c r="U39" t="s">
        <v>48</v>
      </c>
      <c r="V39" t="s">
        <v>48</v>
      </c>
      <c r="W39" t="s">
        <v>48</v>
      </c>
      <c r="X39" t="s">
        <v>48</v>
      </c>
      <c r="Y39" t="s">
        <v>48</v>
      </c>
      <c r="Z39" t="s">
        <v>48</v>
      </c>
      <c r="AA39" t="s">
        <v>48</v>
      </c>
      <c r="AB39" t="s">
        <v>48</v>
      </c>
      <c r="AC39" t="s">
        <v>37</v>
      </c>
    </row>
    <row r="40" spans="1:29">
      <c r="A40" t="str">
        <f>+VLOOKUP(R40,Aux!$B$3:$I$1107,8,0)</f>
        <v>AR000060</v>
      </c>
      <c r="B40" t="str">
        <f>+VLOOKUP(U40,Aux!$O$2:$P$23,2,0)</f>
        <v>FI</v>
      </c>
      <c r="C40" t="str">
        <f t="shared" si="0"/>
        <v>AR000060FI</v>
      </c>
      <c r="D40">
        <f t="shared" si="6"/>
        <v>1</v>
      </c>
      <c r="E40" s="5">
        <f t="shared" si="1"/>
        <v>0.01</v>
      </c>
      <c r="F40" s="5">
        <f t="shared" si="2"/>
        <v>0.1</v>
      </c>
      <c r="G40" s="5">
        <f t="shared" si="3"/>
        <v>1</v>
      </c>
      <c r="H40" t="str">
        <f t="shared" si="4"/>
        <v>001</v>
      </c>
      <c r="I40" t="str">
        <f t="shared" si="5"/>
        <v>AR000060FI00001</v>
      </c>
      <c r="J40" t="s">
        <v>179</v>
      </c>
      <c r="L40">
        <v>434910</v>
      </c>
      <c r="M40" t="s">
        <v>180</v>
      </c>
      <c r="Q40" t="s">
        <v>30</v>
      </c>
      <c r="R40" t="s">
        <v>181</v>
      </c>
      <c r="U40" t="s">
        <v>48</v>
      </c>
      <c r="V40" t="s">
        <v>48</v>
      </c>
      <c r="W40" t="s">
        <v>48</v>
      </c>
      <c r="X40" t="s">
        <v>48</v>
      </c>
      <c r="Y40" t="s">
        <v>48</v>
      </c>
      <c r="Z40" t="s">
        <v>48</v>
      </c>
      <c r="AA40" t="s">
        <v>48</v>
      </c>
      <c r="AB40" t="s">
        <v>48</v>
      </c>
      <c r="AC40" t="s">
        <v>37</v>
      </c>
    </row>
    <row r="41" spans="1:29">
      <c r="A41" t="str">
        <f>+VLOOKUP(R41,Aux!$B$3:$I$1107,8,0)</f>
        <v>AR000070</v>
      </c>
      <c r="B41" t="str">
        <f>+VLOOKUP(U41,Aux!$O$2:$P$23,2,0)</f>
        <v>FI</v>
      </c>
      <c r="C41" t="str">
        <f t="shared" si="0"/>
        <v>AR000070FI</v>
      </c>
      <c r="D41">
        <f t="shared" si="6"/>
        <v>1</v>
      </c>
      <c r="E41" s="5">
        <f t="shared" si="1"/>
        <v>0.01</v>
      </c>
      <c r="F41" s="5">
        <f t="shared" si="2"/>
        <v>0.1</v>
      </c>
      <c r="G41" s="5">
        <f t="shared" si="3"/>
        <v>1</v>
      </c>
      <c r="H41" t="str">
        <f t="shared" si="4"/>
        <v>001</v>
      </c>
      <c r="I41" t="str">
        <f t="shared" si="5"/>
        <v>AR000070FI00001</v>
      </c>
      <c r="J41" t="s">
        <v>182</v>
      </c>
      <c r="K41" t="s">
        <v>183</v>
      </c>
      <c r="L41">
        <v>952972</v>
      </c>
      <c r="M41" t="s">
        <v>184</v>
      </c>
      <c r="N41" t="s">
        <v>185</v>
      </c>
      <c r="P41" t="s">
        <v>186</v>
      </c>
      <c r="Q41" t="s">
        <v>30</v>
      </c>
      <c r="R41" t="s">
        <v>187</v>
      </c>
      <c r="S41" t="s">
        <v>188</v>
      </c>
      <c r="T41" t="s">
        <v>187</v>
      </c>
      <c r="U41" t="s">
        <v>33</v>
      </c>
      <c r="V41" t="s">
        <v>34</v>
      </c>
      <c r="W41" t="s">
        <v>34</v>
      </c>
      <c r="X41" t="s">
        <v>34</v>
      </c>
      <c r="Y41" t="s">
        <v>34</v>
      </c>
      <c r="Z41" t="s">
        <v>189</v>
      </c>
      <c r="AA41" t="s">
        <v>190</v>
      </c>
      <c r="AB41" t="s">
        <v>34</v>
      </c>
      <c r="AC41" t="s">
        <v>37</v>
      </c>
    </row>
    <row r="42" spans="1:29">
      <c r="A42" t="str">
        <f>+VLOOKUP(R42,Aux!$B$3:$I$1107,8,0)</f>
        <v>AR000070</v>
      </c>
      <c r="B42" t="str">
        <f>+VLOOKUP(U42,Aux!$O$2:$P$23,2,0)</f>
        <v>FI</v>
      </c>
      <c r="C42" t="str">
        <f t="shared" si="0"/>
        <v>AR000070FI</v>
      </c>
      <c r="D42">
        <f t="shared" si="6"/>
        <v>2</v>
      </c>
      <c r="E42" s="5">
        <f t="shared" si="1"/>
        <v>0.02</v>
      </c>
      <c r="F42" s="5">
        <f t="shared" si="2"/>
        <v>0.2</v>
      </c>
      <c r="G42" s="5">
        <f t="shared" si="3"/>
        <v>2</v>
      </c>
      <c r="H42" t="str">
        <f t="shared" si="4"/>
        <v>002</v>
      </c>
      <c r="I42" t="str">
        <f t="shared" si="5"/>
        <v>AR000070FI00002</v>
      </c>
      <c r="J42" t="s">
        <v>191</v>
      </c>
      <c r="L42">
        <v>1177675</v>
      </c>
      <c r="M42" t="s">
        <v>192</v>
      </c>
      <c r="Q42" t="s">
        <v>30</v>
      </c>
      <c r="R42" t="s">
        <v>187</v>
      </c>
      <c r="U42" t="s">
        <v>48</v>
      </c>
      <c r="V42" t="s">
        <v>48</v>
      </c>
      <c r="W42" t="s">
        <v>48</v>
      </c>
      <c r="X42" t="s">
        <v>48</v>
      </c>
      <c r="Y42" t="s">
        <v>48</v>
      </c>
      <c r="Z42" t="s">
        <v>48</v>
      </c>
      <c r="AA42" t="s">
        <v>48</v>
      </c>
      <c r="AB42" t="s">
        <v>48</v>
      </c>
      <c r="AC42" t="s">
        <v>37</v>
      </c>
    </row>
    <row r="43" spans="1:29">
      <c r="A43" t="str">
        <f>+VLOOKUP(R43,Aux!$B$3:$I$1107,8,0)</f>
        <v>AR000070</v>
      </c>
      <c r="B43" t="str">
        <f>+VLOOKUP(U43,Aux!$O$2:$P$23,2,0)</f>
        <v>FI</v>
      </c>
      <c r="C43" t="str">
        <f t="shared" si="0"/>
        <v>AR000070FI</v>
      </c>
      <c r="D43">
        <f t="shared" si="6"/>
        <v>3</v>
      </c>
      <c r="E43" s="5">
        <f t="shared" si="1"/>
        <v>0.03</v>
      </c>
      <c r="F43" s="5">
        <f t="shared" si="2"/>
        <v>0.3</v>
      </c>
      <c r="G43" s="5">
        <f t="shared" si="3"/>
        <v>3</v>
      </c>
      <c r="H43" t="str">
        <f t="shared" si="4"/>
        <v>003</v>
      </c>
      <c r="I43" t="str">
        <f t="shared" si="5"/>
        <v>AR000070FI00003</v>
      </c>
      <c r="J43" t="s">
        <v>193</v>
      </c>
      <c r="M43" t="s">
        <v>194</v>
      </c>
      <c r="Q43" t="s">
        <v>30</v>
      </c>
      <c r="R43" t="s">
        <v>187</v>
      </c>
      <c r="U43" t="s">
        <v>33</v>
      </c>
      <c r="V43" t="s">
        <v>34</v>
      </c>
      <c r="W43" t="s">
        <v>34</v>
      </c>
      <c r="X43" t="s">
        <v>34</v>
      </c>
      <c r="Y43" t="s">
        <v>34</v>
      </c>
      <c r="Z43" t="s">
        <v>189</v>
      </c>
      <c r="AA43" t="s">
        <v>190</v>
      </c>
      <c r="AB43" t="s">
        <v>34</v>
      </c>
      <c r="AC43" t="s">
        <v>37</v>
      </c>
    </row>
    <row r="44" spans="1:29">
      <c r="A44" t="str">
        <f>+VLOOKUP(R44,Aux!$B$3:$I$1107,8,0)</f>
        <v>AR000080</v>
      </c>
      <c r="B44" t="str">
        <f>+VLOOKUP(U44,Aux!$O$2:$P$23,2,0)</f>
        <v>EQ</v>
      </c>
      <c r="C44" t="str">
        <f t="shared" si="0"/>
        <v>AR000080EQ</v>
      </c>
      <c r="D44">
        <f t="shared" si="6"/>
        <v>1</v>
      </c>
      <c r="E44" s="5">
        <f t="shared" si="1"/>
        <v>0.01</v>
      </c>
      <c r="F44" s="5">
        <f t="shared" si="2"/>
        <v>0.1</v>
      </c>
      <c r="G44" s="5">
        <f t="shared" si="3"/>
        <v>1</v>
      </c>
      <c r="H44" t="str">
        <f t="shared" si="4"/>
        <v>001</v>
      </c>
      <c r="I44" t="str">
        <f t="shared" si="5"/>
        <v>AR000080EQ00001</v>
      </c>
      <c r="J44" t="s">
        <v>195</v>
      </c>
      <c r="K44" t="s">
        <v>124</v>
      </c>
      <c r="M44" t="s">
        <v>196</v>
      </c>
      <c r="N44" t="s">
        <v>197</v>
      </c>
      <c r="O44">
        <v>2010159</v>
      </c>
      <c r="P44" t="s">
        <v>198</v>
      </c>
      <c r="Q44" t="s">
        <v>30</v>
      </c>
      <c r="R44" t="s">
        <v>199</v>
      </c>
      <c r="S44" t="s">
        <v>199</v>
      </c>
      <c r="T44" t="s">
        <v>199</v>
      </c>
      <c r="U44" t="s">
        <v>130</v>
      </c>
      <c r="V44" t="s">
        <v>154</v>
      </c>
      <c r="W44" t="s">
        <v>200</v>
      </c>
      <c r="X44" t="s">
        <v>201</v>
      </c>
      <c r="Y44" t="s">
        <v>202</v>
      </c>
      <c r="Z44" t="s">
        <v>154</v>
      </c>
      <c r="AA44" t="s">
        <v>200</v>
      </c>
      <c r="AB44" t="s">
        <v>203</v>
      </c>
      <c r="AC44" t="s">
        <v>37</v>
      </c>
    </row>
    <row r="45" spans="1:29">
      <c r="A45" t="str">
        <f>+VLOOKUP(R45,Aux!$B$3:$I$1107,8,0)</f>
        <v>AR000090</v>
      </c>
      <c r="B45" t="str">
        <f>+VLOOKUP(U45,Aux!$O$2:$P$23,2,0)</f>
        <v>FI</v>
      </c>
      <c r="C45" t="str">
        <f t="shared" si="0"/>
        <v>AR000090FI</v>
      </c>
      <c r="D45">
        <f t="shared" si="6"/>
        <v>1</v>
      </c>
      <c r="E45" s="5">
        <f t="shared" si="1"/>
        <v>0.01</v>
      </c>
      <c r="F45" s="5">
        <f t="shared" si="2"/>
        <v>0.1</v>
      </c>
      <c r="G45" s="5">
        <f t="shared" si="3"/>
        <v>1</v>
      </c>
      <c r="H45" t="str">
        <f t="shared" si="4"/>
        <v>001</v>
      </c>
      <c r="I45" t="str">
        <f t="shared" si="5"/>
        <v>AR000090FI00001</v>
      </c>
      <c r="J45" t="s">
        <v>204</v>
      </c>
      <c r="K45" t="s">
        <v>205</v>
      </c>
      <c r="M45" t="s">
        <v>206</v>
      </c>
      <c r="N45" t="s">
        <v>207</v>
      </c>
      <c r="O45" t="s">
        <v>208</v>
      </c>
      <c r="P45" t="s">
        <v>209</v>
      </c>
      <c r="Q45" t="s">
        <v>30</v>
      </c>
      <c r="R45" t="s">
        <v>210</v>
      </c>
      <c r="S45" t="s">
        <v>211</v>
      </c>
      <c r="T45" t="s">
        <v>212</v>
      </c>
      <c r="U45" t="s">
        <v>143</v>
      </c>
      <c r="V45" t="s">
        <v>34</v>
      </c>
      <c r="W45" t="s">
        <v>34</v>
      </c>
      <c r="X45" t="s">
        <v>34</v>
      </c>
      <c r="Y45" t="s">
        <v>34</v>
      </c>
      <c r="Z45" t="s">
        <v>174</v>
      </c>
      <c r="AA45" t="s">
        <v>174</v>
      </c>
      <c r="AB45" t="s">
        <v>34</v>
      </c>
      <c r="AC45" t="s">
        <v>37</v>
      </c>
    </row>
    <row r="46" spans="1:29">
      <c r="A46" t="str">
        <f>+VLOOKUP(R46,Aux!$B$3:$I$1107,8,0)</f>
        <v>AR000100</v>
      </c>
      <c r="B46" t="str">
        <f>+VLOOKUP(U46,Aux!$O$2:$P$23,2,0)</f>
        <v>FI</v>
      </c>
      <c r="C46" t="str">
        <f t="shared" si="0"/>
        <v>AR000100FI</v>
      </c>
      <c r="D46">
        <f t="shared" si="6"/>
        <v>1</v>
      </c>
      <c r="E46" s="5">
        <f t="shared" si="1"/>
        <v>0.01</v>
      </c>
      <c r="F46" s="5">
        <f t="shared" si="2"/>
        <v>0.1</v>
      </c>
      <c r="G46" s="5">
        <f t="shared" si="3"/>
        <v>1</v>
      </c>
      <c r="H46" t="str">
        <f t="shared" si="4"/>
        <v>001</v>
      </c>
      <c r="I46" t="str">
        <f t="shared" si="5"/>
        <v>AR000100FI00001</v>
      </c>
      <c r="J46" t="s">
        <v>213</v>
      </c>
      <c r="K46" t="s">
        <v>214</v>
      </c>
      <c r="L46">
        <v>747188</v>
      </c>
      <c r="M46" t="s">
        <v>215</v>
      </c>
      <c r="N46" t="s">
        <v>216</v>
      </c>
      <c r="P46" t="s">
        <v>217</v>
      </c>
      <c r="Q46" t="s">
        <v>30</v>
      </c>
      <c r="R46" t="s">
        <v>218</v>
      </c>
      <c r="S46" t="s">
        <v>214</v>
      </c>
      <c r="T46" t="s">
        <v>218</v>
      </c>
      <c r="U46" t="s">
        <v>33</v>
      </c>
      <c r="V46" t="s">
        <v>34</v>
      </c>
      <c r="W46" t="s">
        <v>34</v>
      </c>
      <c r="X46" t="s">
        <v>34</v>
      </c>
      <c r="Y46" t="s">
        <v>34</v>
      </c>
      <c r="Z46" t="s">
        <v>131</v>
      </c>
      <c r="AA46" t="s">
        <v>135</v>
      </c>
      <c r="AB46" t="s">
        <v>34</v>
      </c>
      <c r="AC46" t="s">
        <v>37</v>
      </c>
    </row>
    <row r="47" spans="1:29">
      <c r="A47" t="str">
        <f>+VLOOKUP(R47,Aux!$B$3:$I$1107,8,0)</f>
        <v>AR000100</v>
      </c>
      <c r="B47" t="str">
        <f>+VLOOKUP(U47,Aux!$O$2:$P$23,2,0)</f>
        <v>FI</v>
      </c>
      <c r="C47" t="str">
        <f t="shared" si="0"/>
        <v>AR000100FI</v>
      </c>
      <c r="D47">
        <f t="shared" si="6"/>
        <v>2</v>
      </c>
      <c r="E47" s="5">
        <f t="shared" si="1"/>
        <v>0.02</v>
      </c>
      <c r="F47" s="5">
        <f t="shared" si="2"/>
        <v>0.2</v>
      </c>
      <c r="G47" s="5">
        <f t="shared" si="3"/>
        <v>2</v>
      </c>
      <c r="H47" t="str">
        <f t="shared" si="4"/>
        <v>002</v>
      </c>
      <c r="I47" t="str">
        <f t="shared" si="5"/>
        <v>AR000100FI00002</v>
      </c>
      <c r="J47" t="s">
        <v>219</v>
      </c>
      <c r="K47" t="s">
        <v>214</v>
      </c>
      <c r="L47">
        <v>960723</v>
      </c>
      <c r="M47" t="s">
        <v>220</v>
      </c>
      <c r="N47" t="s">
        <v>221</v>
      </c>
      <c r="P47" t="s">
        <v>222</v>
      </c>
      <c r="Q47" t="s">
        <v>30</v>
      </c>
      <c r="R47" t="s">
        <v>218</v>
      </c>
      <c r="S47" t="s">
        <v>214</v>
      </c>
      <c r="T47" t="s">
        <v>218</v>
      </c>
      <c r="U47" t="s">
        <v>33</v>
      </c>
      <c r="V47" t="s">
        <v>34</v>
      </c>
      <c r="W47" t="s">
        <v>34</v>
      </c>
      <c r="X47" t="s">
        <v>34</v>
      </c>
      <c r="Y47" t="s">
        <v>34</v>
      </c>
      <c r="Z47" t="s">
        <v>131</v>
      </c>
      <c r="AA47" t="s">
        <v>135</v>
      </c>
      <c r="AB47" t="s">
        <v>34</v>
      </c>
      <c r="AC47" t="s">
        <v>37</v>
      </c>
    </row>
    <row r="48" spans="1:29">
      <c r="A48" t="str">
        <f>+VLOOKUP(R48,Aux!$B$3:$I$1107,8,0)</f>
        <v>AR000110</v>
      </c>
      <c r="B48" t="str">
        <f>+VLOOKUP(U48,Aux!$O$2:$P$23,2,0)</f>
        <v>FI</v>
      </c>
      <c r="C48" t="str">
        <f t="shared" si="0"/>
        <v>AR000110FI</v>
      </c>
      <c r="D48">
        <f t="shared" si="6"/>
        <v>1</v>
      </c>
      <c r="E48" s="5">
        <f t="shared" si="1"/>
        <v>0.01</v>
      </c>
      <c r="F48" s="5">
        <f t="shared" si="2"/>
        <v>0.1</v>
      </c>
      <c r="G48" s="5">
        <f t="shared" si="3"/>
        <v>1</v>
      </c>
      <c r="H48" t="str">
        <f t="shared" si="4"/>
        <v>001</v>
      </c>
      <c r="I48" t="str">
        <f t="shared" si="5"/>
        <v>AR000110FI00001</v>
      </c>
      <c r="J48" t="s">
        <v>223</v>
      </c>
      <c r="L48">
        <v>711162</v>
      </c>
      <c r="M48" t="s">
        <v>224</v>
      </c>
      <c r="Q48" t="s">
        <v>30</v>
      </c>
      <c r="R48" t="s">
        <v>225</v>
      </c>
      <c r="U48" t="s">
        <v>48</v>
      </c>
      <c r="V48" t="s">
        <v>48</v>
      </c>
      <c r="W48" t="s">
        <v>48</v>
      </c>
      <c r="X48" t="s">
        <v>48</v>
      </c>
      <c r="Y48" t="s">
        <v>48</v>
      </c>
      <c r="Z48" t="s">
        <v>48</v>
      </c>
      <c r="AA48" t="s">
        <v>48</v>
      </c>
      <c r="AB48" t="s">
        <v>48</v>
      </c>
      <c r="AC48" t="s">
        <v>37</v>
      </c>
    </row>
    <row r="49" spans="1:29">
      <c r="A49" t="str">
        <f>+VLOOKUP(R49,Aux!$B$3:$I$1107,8,0)</f>
        <v>AR000110</v>
      </c>
      <c r="B49" t="str">
        <f>+VLOOKUP(U49,Aux!$O$2:$P$23,2,0)</f>
        <v>FI</v>
      </c>
      <c r="C49" t="str">
        <f t="shared" si="0"/>
        <v>AR000110FI</v>
      </c>
      <c r="D49">
        <f t="shared" si="6"/>
        <v>2</v>
      </c>
      <c r="E49" s="5">
        <f t="shared" si="1"/>
        <v>0.02</v>
      </c>
      <c r="F49" s="5">
        <f t="shared" si="2"/>
        <v>0.2</v>
      </c>
      <c r="G49" s="5">
        <f t="shared" si="3"/>
        <v>2</v>
      </c>
      <c r="H49" t="str">
        <f t="shared" si="4"/>
        <v>002</v>
      </c>
      <c r="I49" t="str">
        <f t="shared" si="5"/>
        <v>AR000110FI00002</v>
      </c>
      <c r="J49" t="s">
        <v>226</v>
      </c>
      <c r="M49" t="s">
        <v>227</v>
      </c>
      <c r="Q49" t="s">
        <v>30</v>
      </c>
      <c r="R49" t="s">
        <v>225</v>
      </c>
      <c r="U49" t="s">
        <v>48</v>
      </c>
      <c r="V49" t="s">
        <v>48</v>
      </c>
      <c r="W49" t="s">
        <v>48</v>
      </c>
      <c r="X49" t="s">
        <v>48</v>
      </c>
      <c r="Y49" t="s">
        <v>48</v>
      </c>
      <c r="Z49" t="s">
        <v>48</v>
      </c>
      <c r="AA49" t="s">
        <v>48</v>
      </c>
      <c r="AB49" t="s">
        <v>48</v>
      </c>
      <c r="AC49" t="s">
        <v>37</v>
      </c>
    </row>
    <row r="50" spans="1:29">
      <c r="A50" t="str">
        <f>+VLOOKUP(R50,Aux!$B$3:$I$1107,8,0)</f>
        <v>AR000120</v>
      </c>
      <c r="B50" t="str">
        <f>+VLOOKUP(U50,Aux!$O$2:$P$23,2,0)</f>
        <v>EQ</v>
      </c>
      <c r="C50" t="str">
        <f t="shared" si="0"/>
        <v>AR000120EQ</v>
      </c>
      <c r="D50">
        <f t="shared" si="6"/>
        <v>1</v>
      </c>
      <c r="E50" s="5">
        <f t="shared" si="1"/>
        <v>0.01</v>
      </c>
      <c r="F50" s="5">
        <f t="shared" si="2"/>
        <v>0.1</v>
      </c>
      <c r="G50" s="5">
        <f t="shared" si="3"/>
        <v>1</v>
      </c>
      <c r="H50" t="str">
        <f t="shared" si="4"/>
        <v>001</v>
      </c>
      <c r="I50" t="str">
        <f t="shared" si="5"/>
        <v>AR000120EQ00001</v>
      </c>
      <c r="J50" t="s">
        <v>228</v>
      </c>
      <c r="K50" t="s">
        <v>229</v>
      </c>
      <c r="M50" t="s">
        <v>230</v>
      </c>
      <c r="N50" t="s">
        <v>231</v>
      </c>
      <c r="O50">
        <v>2891837</v>
      </c>
      <c r="P50" t="s">
        <v>232</v>
      </c>
      <c r="Q50" t="s">
        <v>30</v>
      </c>
      <c r="R50" t="s">
        <v>233</v>
      </c>
      <c r="S50" t="s">
        <v>233</v>
      </c>
      <c r="T50" t="s">
        <v>233</v>
      </c>
      <c r="U50" t="s">
        <v>130</v>
      </c>
      <c r="V50" t="s">
        <v>189</v>
      </c>
      <c r="W50" t="s">
        <v>234</v>
      </c>
      <c r="X50" t="s">
        <v>189</v>
      </c>
      <c r="Y50" t="s">
        <v>235</v>
      </c>
      <c r="Z50" t="s">
        <v>189</v>
      </c>
      <c r="AA50" t="s">
        <v>234</v>
      </c>
      <c r="AB50" t="s">
        <v>236</v>
      </c>
      <c r="AC50" t="s">
        <v>37</v>
      </c>
    </row>
    <row r="51" spans="1:29">
      <c r="A51" t="str">
        <f>+VLOOKUP(R51,Aux!$B$3:$I$1107,8,0)</f>
        <v>AR000120</v>
      </c>
      <c r="B51" t="str">
        <f>+VLOOKUP(U51,Aux!$O$2:$P$23,2,0)</f>
        <v>FI</v>
      </c>
      <c r="C51" t="str">
        <f t="shared" si="0"/>
        <v>AR000120FI</v>
      </c>
      <c r="D51">
        <f t="shared" si="6"/>
        <v>1</v>
      </c>
      <c r="E51" s="5">
        <f t="shared" si="1"/>
        <v>0.01</v>
      </c>
      <c r="F51" s="5">
        <f t="shared" si="2"/>
        <v>0.1</v>
      </c>
      <c r="G51" s="5">
        <f t="shared" si="3"/>
        <v>1</v>
      </c>
      <c r="H51" t="str">
        <f t="shared" si="4"/>
        <v>001</v>
      </c>
      <c r="I51" t="str">
        <f t="shared" si="5"/>
        <v>AR000120FI00001</v>
      </c>
      <c r="J51" t="s">
        <v>237</v>
      </c>
      <c r="M51" t="s">
        <v>238</v>
      </c>
      <c r="Q51" t="s">
        <v>30</v>
      </c>
      <c r="R51" t="s">
        <v>233</v>
      </c>
      <c r="U51" t="s">
        <v>33</v>
      </c>
      <c r="V51" t="s">
        <v>189</v>
      </c>
      <c r="W51" t="s">
        <v>234</v>
      </c>
      <c r="X51" t="s">
        <v>189</v>
      </c>
      <c r="Y51" t="s">
        <v>235</v>
      </c>
      <c r="Z51" t="s">
        <v>189</v>
      </c>
      <c r="AA51" t="s">
        <v>234</v>
      </c>
      <c r="AB51" t="s">
        <v>145</v>
      </c>
      <c r="AC51" t="s">
        <v>37</v>
      </c>
    </row>
    <row r="52" spans="1:29">
      <c r="A52" t="str">
        <f>+VLOOKUP(R52,Aux!$B$3:$I$1107,8,0)</f>
        <v>AR000130</v>
      </c>
      <c r="B52" t="str">
        <f>+VLOOKUP(U52,Aux!$O$2:$P$23,2,0)</f>
        <v>FI</v>
      </c>
      <c r="C52" t="str">
        <f t="shared" si="0"/>
        <v>AR000130FI</v>
      </c>
      <c r="D52">
        <f t="shared" si="6"/>
        <v>1</v>
      </c>
      <c r="E52" s="5">
        <f t="shared" si="1"/>
        <v>0.01</v>
      </c>
      <c r="F52" s="5">
        <f t="shared" si="2"/>
        <v>0.1</v>
      </c>
      <c r="G52" s="5">
        <f t="shared" si="3"/>
        <v>1</v>
      </c>
      <c r="H52" t="str">
        <f t="shared" si="4"/>
        <v>001</v>
      </c>
      <c r="I52" t="str">
        <f t="shared" si="5"/>
        <v>AR000130FI00001</v>
      </c>
      <c r="J52" t="s">
        <v>239</v>
      </c>
      <c r="L52">
        <v>485623</v>
      </c>
      <c r="M52" t="s">
        <v>240</v>
      </c>
      <c r="Q52" t="s">
        <v>30</v>
      </c>
      <c r="R52" t="s">
        <v>241</v>
      </c>
      <c r="U52" t="s">
        <v>48</v>
      </c>
      <c r="V52" t="s">
        <v>48</v>
      </c>
      <c r="W52" t="s">
        <v>48</v>
      </c>
      <c r="X52" t="s">
        <v>48</v>
      </c>
      <c r="Y52" t="s">
        <v>48</v>
      </c>
      <c r="Z52" t="s">
        <v>48</v>
      </c>
      <c r="AA52" t="s">
        <v>48</v>
      </c>
      <c r="AB52" t="s">
        <v>48</v>
      </c>
      <c r="AC52" t="s">
        <v>37</v>
      </c>
    </row>
    <row r="53" spans="1:29">
      <c r="A53" t="str">
        <f>+VLOOKUP(R53,Aux!$B$3:$I$1107,8,0)</f>
        <v>AR000140</v>
      </c>
      <c r="B53" t="str">
        <f>+VLOOKUP(U53,Aux!$O$2:$P$23,2,0)</f>
        <v>FI</v>
      </c>
      <c r="C53" t="str">
        <f t="shared" si="0"/>
        <v>AR000140FI</v>
      </c>
      <c r="D53">
        <f t="shared" si="6"/>
        <v>1</v>
      </c>
      <c r="E53" s="5">
        <f t="shared" si="1"/>
        <v>0.01</v>
      </c>
      <c r="F53" s="5">
        <f t="shared" si="2"/>
        <v>0.1</v>
      </c>
      <c r="G53" s="5">
        <f t="shared" si="3"/>
        <v>1</v>
      </c>
      <c r="H53" t="str">
        <f t="shared" si="4"/>
        <v>001</v>
      </c>
      <c r="I53" t="str">
        <f t="shared" si="5"/>
        <v>AR000140FI00001</v>
      </c>
      <c r="J53" t="s">
        <v>242</v>
      </c>
      <c r="L53">
        <v>933605</v>
      </c>
      <c r="M53" t="s">
        <v>243</v>
      </c>
      <c r="Q53" t="s">
        <v>30</v>
      </c>
      <c r="R53" t="s">
        <v>244</v>
      </c>
      <c r="U53" t="s">
        <v>48</v>
      </c>
      <c r="V53" t="s">
        <v>48</v>
      </c>
      <c r="W53" t="s">
        <v>48</v>
      </c>
      <c r="X53" t="s">
        <v>48</v>
      </c>
      <c r="Y53" t="s">
        <v>48</v>
      </c>
      <c r="Z53" t="s">
        <v>48</v>
      </c>
      <c r="AA53" t="s">
        <v>48</v>
      </c>
      <c r="AB53" t="s">
        <v>48</v>
      </c>
      <c r="AC53" t="s">
        <v>37</v>
      </c>
    </row>
    <row r="54" spans="1:29">
      <c r="A54" t="str">
        <f>+VLOOKUP(R54,Aux!$B$3:$I$1107,8,0)</f>
        <v>AR000150</v>
      </c>
      <c r="B54" t="str">
        <f>+VLOOKUP(U54,Aux!$O$2:$P$23,2,0)</f>
        <v>FI</v>
      </c>
      <c r="C54" t="str">
        <f t="shared" si="0"/>
        <v>AR000150FI</v>
      </c>
      <c r="D54">
        <f t="shared" si="6"/>
        <v>1</v>
      </c>
      <c r="E54" s="5">
        <f t="shared" si="1"/>
        <v>0.01</v>
      </c>
      <c r="F54" s="5">
        <f t="shared" si="2"/>
        <v>0.1</v>
      </c>
      <c r="G54" s="5">
        <f t="shared" si="3"/>
        <v>1</v>
      </c>
      <c r="H54" t="str">
        <f t="shared" si="4"/>
        <v>001</v>
      </c>
      <c r="I54" t="str">
        <f t="shared" si="5"/>
        <v>AR000150FI00001</v>
      </c>
      <c r="J54" t="s">
        <v>245</v>
      </c>
      <c r="L54">
        <v>788252</v>
      </c>
      <c r="M54" t="s">
        <v>246</v>
      </c>
      <c r="Q54" t="s">
        <v>30</v>
      </c>
      <c r="R54" t="s">
        <v>247</v>
      </c>
      <c r="U54" t="s">
        <v>48</v>
      </c>
      <c r="V54" t="s">
        <v>48</v>
      </c>
      <c r="W54" t="s">
        <v>48</v>
      </c>
      <c r="X54" t="s">
        <v>48</v>
      </c>
      <c r="Y54" t="s">
        <v>48</v>
      </c>
      <c r="Z54" t="s">
        <v>48</v>
      </c>
      <c r="AA54" t="s">
        <v>48</v>
      </c>
      <c r="AB54" t="s">
        <v>48</v>
      </c>
      <c r="AC54" t="s">
        <v>37</v>
      </c>
    </row>
    <row r="55" spans="1:29">
      <c r="A55" t="str">
        <f>+VLOOKUP(R55,Aux!$B$3:$I$1107,8,0)</f>
        <v>AR000150</v>
      </c>
      <c r="B55" t="str">
        <f>+VLOOKUP(U55,Aux!$O$2:$P$23,2,0)</f>
        <v>FI</v>
      </c>
      <c r="C55" t="str">
        <f t="shared" si="0"/>
        <v>AR000150FI</v>
      </c>
      <c r="D55">
        <f t="shared" si="6"/>
        <v>2</v>
      </c>
      <c r="E55" s="5">
        <f t="shared" si="1"/>
        <v>0.02</v>
      </c>
      <c r="F55" s="5">
        <f t="shared" si="2"/>
        <v>0.2</v>
      </c>
      <c r="G55" s="5">
        <f t="shared" si="3"/>
        <v>2</v>
      </c>
      <c r="H55" t="str">
        <f t="shared" si="4"/>
        <v>002</v>
      </c>
      <c r="I55" t="str">
        <f t="shared" si="5"/>
        <v>AR000150FI00002</v>
      </c>
      <c r="J55" t="s">
        <v>248</v>
      </c>
      <c r="L55">
        <v>834177</v>
      </c>
      <c r="M55" t="s">
        <v>249</v>
      </c>
      <c r="Q55" t="s">
        <v>30</v>
      </c>
      <c r="R55" t="s">
        <v>247</v>
      </c>
      <c r="U55" t="s">
        <v>48</v>
      </c>
      <c r="V55" t="s">
        <v>48</v>
      </c>
      <c r="W55" t="s">
        <v>48</v>
      </c>
      <c r="X55" t="s">
        <v>48</v>
      </c>
      <c r="Y55" t="s">
        <v>48</v>
      </c>
      <c r="Z55" t="s">
        <v>48</v>
      </c>
      <c r="AA55" t="s">
        <v>48</v>
      </c>
      <c r="AB55" t="s">
        <v>48</v>
      </c>
      <c r="AC55" t="s">
        <v>37</v>
      </c>
    </row>
    <row r="56" spans="1:29">
      <c r="A56" t="str">
        <f>+VLOOKUP(R56,Aux!$B$3:$I$1107,8,0)</f>
        <v>AR000150</v>
      </c>
      <c r="B56" t="str">
        <f>+VLOOKUP(U56,Aux!$O$2:$P$23,2,0)</f>
        <v>FI</v>
      </c>
      <c r="C56" t="str">
        <f t="shared" si="0"/>
        <v>AR000150FI</v>
      </c>
      <c r="D56">
        <f t="shared" si="6"/>
        <v>3</v>
      </c>
      <c r="E56" s="5">
        <f t="shared" si="1"/>
        <v>0.03</v>
      </c>
      <c r="F56" s="5">
        <f t="shared" si="2"/>
        <v>0.3</v>
      </c>
      <c r="G56" s="5">
        <f t="shared" si="3"/>
        <v>3</v>
      </c>
      <c r="H56" t="str">
        <f t="shared" si="4"/>
        <v>003</v>
      </c>
      <c r="I56" t="str">
        <f t="shared" si="5"/>
        <v>AR000150FI00003</v>
      </c>
      <c r="J56" t="s">
        <v>250</v>
      </c>
      <c r="L56">
        <v>1107402</v>
      </c>
      <c r="M56" t="s">
        <v>251</v>
      </c>
      <c r="Q56" t="s">
        <v>30</v>
      </c>
      <c r="R56" t="s">
        <v>247</v>
      </c>
      <c r="U56" t="s">
        <v>48</v>
      </c>
      <c r="V56" t="s">
        <v>48</v>
      </c>
      <c r="W56" t="s">
        <v>48</v>
      </c>
      <c r="X56" t="s">
        <v>48</v>
      </c>
      <c r="Y56" t="s">
        <v>48</v>
      </c>
      <c r="Z56" t="s">
        <v>48</v>
      </c>
      <c r="AA56" t="s">
        <v>48</v>
      </c>
      <c r="AB56" t="s">
        <v>48</v>
      </c>
      <c r="AC56" t="s">
        <v>37</v>
      </c>
    </row>
    <row r="57" spans="1:29">
      <c r="A57" t="str">
        <f>+VLOOKUP(R57,Aux!$B$3:$I$1107,8,0)</f>
        <v>AR000150</v>
      </c>
      <c r="B57" t="str">
        <f>+VLOOKUP(U57,Aux!$O$2:$P$23,2,0)</f>
        <v>FI</v>
      </c>
      <c r="C57" t="str">
        <f t="shared" si="0"/>
        <v>AR000150FI</v>
      </c>
      <c r="D57">
        <f t="shared" si="6"/>
        <v>4</v>
      </c>
      <c r="E57" s="5">
        <f t="shared" si="1"/>
        <v>0.04</v>
      </c>
      <c r="F57" s="5">
        <f t="shared" si="2"/>
        <v>0.4</v>
      </c>
      <c r="G57" s="5">
        <f t="shared" si="3"/>
        <v>4</v>
      </c>
      <c r="H57" t="str">
        <f t="shared" si="4"/>
        <v>004</v>
      </c>
      <c r="I57" t="str">
        <f t="shared" si="5"/>
        <v>AR000150FI00004</v>
      </c>
      <c r="J57" t="s">
        <v>252</v>
      </c>
      <c r="K57" t="s">
        <v>247</v>
      </c>
      <c r="L57">
        <v>1146113</v>
      </c>
      <c r="M57" t="s">
        <v>253</v>
      </c>
      <c r="N57" t="s">
        <v>254</v>
      </c>
      <c r="P57" t="s">
        <v>255</v>
      </c>
      <c r="Q57" t="s">
        <v>30</v>
      </c>
      <c r="R57" t="s">
        <v>247</v>
      </c>
      <c r="S57" t="s">
        <v>256</v>
      </c>
      <c r="T57" t="s">
        <v>247</v>
      </c>
      <c r="U57" t="s">
        <v>86</v>
      </c>
      <c r="V57" t="s">
        <v>34</v>
      </c>
      <c r="W57" t="s">
        <v>34</v>
      </c>
      <c r="X57" t="s">
        <v>34</v>
      </c>
      <c r="Y57" t="s">
        <v>34</v>
      </c>
      <c r="Z57" t="s">
        <v>34</v>
      </c>
      <c r="AA57" t="s">
        <v>34</v>
      </c>
      <c r="AB57" t="s">
        <v>34</v>
      </c>
      <c r="AC57" t="s">
        <v>37</v>
      </c>
    </row>
    <row r="58" spans="1:29">
      <c r="A58" t="str">
        <f>+VLOOKUP(R58,Aux!$B$3:$I$1107,8,0)</f>
        <v>AR000150</v>
      </c>
      <c r="B58" t="str">
        <f>+VLOOKUP(U58,Aux!$O$2:$P$23,2,0)</f>
        <v>FI</v>
      </c>
      <c r="C58" t="str">
        <f t="shared" si="0"/>
        <v>AR000150FI</v>
      </c>
      <c r="D58">
        <f t="shared" si="6"/>
        <v>5</v>
      </c>
      <c r="E58" s="5">
        <f t="shared" si="1"/>
        <v>0.05</v>
      </c>
      <c r="F58" s="5">
        <f t="shared" si="2"/>
        <v>0.5</v>
      </c>
      <c r="G58" s="5">
        <f t="shared" si="3"/>
        <v>5</v>
      </c>
      <c r="H58" t="str">
        <f t="shared" si="4"/>
        <v>005</v>
      </c>
      <c r="I58" t="str">
        <f t="shared" si="5"/>
        <v>AR000150FI00005</v>
      </c>
      <c r="J58" t="s">
        <v>257</v>
      </c>
      <c r="M58" t="s">
        <v>258</v>
      </c>
      <c r="Q58" t="s">
        <v>30</v>
      </c>
      <c r="R58" t="s">
        <v>247</v>
      </c>
      <c r="U58" t="s">
        <v>86</v>
      </c>
      <c r="V58" t="s">
        <v>34</v>
      </c>
      <c r="W58" t="s">
        <v>34</v>
      </c>
      <c r="X58" t="s">
        <v>34</v>
      </c>
      <c r="Y58" t="s">
        <v>34</v>
      </c>
      <c r="Z58" t="s">
        <v>34</v>
      </c>
      <c r="AA58" t="s">
        <v>34</v>
      </c>
      <c r="AB58" t="s">
        <v>34</v>
      </c>
      <c r="AC58" t="s">
        <v>37</v>
      </c>
    </row>
    <row r="59" spans="1:29">
      <c r="A59" t="str">
        <f>+VLOOKUP(R59,Aux!$B$3:$I$1107,8,0)</f>
        <v>AR000150</v>
      </c>
      <c r="B59" t="str">
        <f>+VLOOKUP(U59,Aux!$O$2:$P$23,2,0)</f>
        <v>FI</v>
      </c>
      <c r="C59" t="str">
        <f t="shared" si="0"/>
        <v>AR000150FI</v>
      </c>
      <c r="D59">
        <f t="shared" si="6"/>
        <v>6</v>
      </c>
      <c r="E59" s="5">
        <f t="shared" si="1"/>
        <v>0.06</v>
      </c>
      <c r="F59" s="5">
        <f t="shared" si="2"/>
        <v>0.6</v>
      </c>
      <c r="G59" s="5">
        <f t="shared" si="3"/>
        <v>6</v>
      </c>
      <c r="H59" t="str">
        <f t="shared" si="4"/>
        <v>006</v>
      </c>
      <c r="I59" t="str">
        <f t="shared" si="5"/>
        <v>AR000150FI00006</v>
      </c>
      <c r="J59" t="s">
        <v>259</v>
      </c>
      <c r="M59" t="s">
        <v>260</v>
      </c>
      <c r="Q59" t="s">
        <v>30</v>
      </c>
      <c r="R59" t="s">
        <v>247</v>
      </c>
      <c r="U59" t="s">
        <v>48</v>
      </c>
      <c r="V59" t="s">
        <v>48</v>
      </c>
      <c r="W59" t="s">
        <v>48</v>
      </c>
      <c r="X59" t="s">
        <v>48</v>
      </c>
      <c r="Y59" t="s">
        <v>48</v>
      </c>
      <c r="Z59" t="s">
        <v>48</v>
      </c>
      <c r="AA59" t="s">
        <v>48</v>
      </c>
      <c r="AB59" t="s">
        <v>48</v>
      </c>
      <c r="AC59" t="s">
        <v>37</v>
      </c>
    </row>
    <row r="60" spans="1:29">
      <c r="A60" t="str">
        <f>+VLOOKUP(R60,Aux!$B$3:$I$1107,8,0)</f>
        <v>AR000160</v>
      </c>
      <c r="B60" t="str">
        <f>+VLOOKUP(U60,Aux!$O$2:$P$23,2,0)</f>
        <v>FI</v>
      </c>
      <c r="C60" t="str">
        <f t="shared" si="0"/>
        <v>AR000160FI</v>
      </c>
      <c r="D60">
        <f t="shared" si="6"/>
        <v>1</v>
      </c>
      <c r="E60" s="5">
        <f t="shared" si="1"/>
        <v>0.01</v>
      </c>
      <c r="F60" s="5">
        <f t="shared" si="2"/>
        <v>0.1</v>
      </c>
      <c r="G60" s="5">
        <f t="shared" si="3"/>
        <v>1</v>
      </c>
      <c r="H60" t="str">
        <f t="shared" si="4"/>
        <v>001</v>
      </c>
      <c r="I60" t="str">
        <f t="shared" si="5"/>
        <v>AR000160FI00001</v>
      </c>
      <c r="J60" t="s">
        <v>261</v>
      </c>
      <c r="L60">
        <v>672209</v>
      </c>
      <c r="M60" t="s">
        <v>262</v>
      </c>
      <c r="Q60" t="s">
        <v>30</v>
      </c>
      <c r="R60" t="s">
        <v>263</v>
      </c>
      <c r="U60" t="s">
        <v>48</v>
      </c>
      <c r="V60" t="s">
        <v>48</v>
      </c>
      <c r="W60" t="s">
        <v>48</v>
      </c>
      <c r="X60" t="s">
        <v>48</v>
      </c>
      <c r="Y60" t="s">
        <v>48</v>
      </c>
      <c r="Z60" t="s">
        <v>48</v>
      </c>
      <c r="AA60" t="s">
        <v>48</v>
      </c>
      <c r="AB60" t="s">
        <v>48</v>
      </c>
      <c r="AC60" t="s">
        <v>37</v>
      </c>
    </row>
    <row r="61" spans="1:29">
      <c r="A61" t="str">
        <f>+VLOOKUP(R61,Aux!$B$3:$I$1107,8,0)</f>
        <v>AR000160</v>
      </c>
      <c r="B61" t="str">
        <f>+VLOOKUP(U61,Aux!$O$2:$P$23,2,0)</f>
        <v>FI</v>
      </c>
      <c r="C61" t="str">
        <f t="shared" si="0"/>
        <v>AR000160FI</v>
      </c>
      <c r="D61">
        <f t="shared" si="6"/>
        <v>2</v>
      </c>
      <c r="E61" s="5">
        <f t="shared" si="1"/>
        <v>0.02</v>
      </c>
      <c r="F61" s="5">
        <f t="shared" si="2"/>
        <v>0.2</v>
      </c>
      <c r="G61" s="5">
        <f t="shared" si="3"/>
        <v>2</v>
      </c>
      <c r="H61" t="str">
        <f t="shared" si="4"/>
        <v>002</v>
      </c>
      <c r="I61" t="str">
        <f t="shared" si="5"/>
        <v>AR000160FI00002</v>
      </c>
      <c r="J61" t="s">
        <v>264</v>
      </c>
      <c r="L61">
        <v>705536</v>
      </c>
      <c r="M61" t="s">
        <v>265</v>
      </c>
      <c r="Q61" t="s">
        <v>30</v>
      </c>
      <c r="R61" t="s">
        <v>263</v>
      </c>
      <c r="U61" t="s">
        <v>48</v>
      </c>
      <c r="V61" t="s">
        <v>48</v>
      </c>
      <c r="W61" t="s">
        <v>48</v>
      </c>
      <c r="X61" t="s">
        <v>48</v>
      </c>
      <c r="Y61" t="s">
        <v>48</v>
      </c>
      <c r="Z61" t="s">
        <v>48</v>
      </c>
      <c r="AA61" t="s">
        <v>48</v>
      </c>
      <c r="AB61" t="s">
        <v>48</v>
      </c>
      <c r="AC61" t="s">
        <v>37</v>
      </c>
    </row>
    <row r="62" spans="1:29">
      <c r="A62" t="str">
        <f>+VLOOKUP(R62,Aux!$B$3:$I$1107,8,0)</f>
        <v>AR000160</v>
      </c>
      <c r="B62" t="str">
        <f>+VLOOKUP(U62,Aux!$O$2:$P$23,2,0)</f>
        <v>FI</v>
      </c>
      <c r="C62" t="str">
        <f t="shared" si="0"/>
        <v>AR000160FI</v>
      </c>
      <c r="D62">
        <f t="shared" si="6"/>
        <v>3</v>
      </c>
      <c r="E62" s="5">
        <f t="shared" si="1"/>
        <v>0.03</v>
      </c>
      <c r="F62" s="5">
        <f t="shared" si="2"/>
        <v>0.3</v>
      </c>
      <c r="G62" s="5">
        <f t="shared" si="3"/>
        <v>3</v>
      </c>
      <c r="H62" t="str">
        <f t="shared" si="4"/>
        <v>003</v>
      </c>
      <c r="I62" t="str">
        <f t="shared" si="5"/>
        <v>AR000160FI00003</v>
      </c>
      <c r="J62" t="s">
        <v>266</v>
      </c>
      <c r="L62">
        <v>787263</v>
      </c>
      <c r="M62" t="s">
        <v>267</v>
      </c>
      <c r="Q62" t="s">
        <v>30</v>
      </c>
      <c r="R62" t="s">
        <v>263</v>
      </c>
      <c r="U62" t="s">
        <v>48</v>
      </c>
      <c r="V62" t="s">
        <v>48</v>
      </c>
      <c r="W62" t="s">
        <v>48</v>
      </c>
      <c r="X62" t="s">
        <v>48</v>
      </c>
      <c r="Y62" t="s">
        <v>48</v>
      </c>
      <c r="Z62" t="s">
        <v>48</v>
      </c>
      <c r="AA62" t="s">
        <v>48</v>
      </c>
      <c r="AB62" t="s">
        <v>48</v>
      </c>
      <c r="AC62" t="s">
        <v>37</v>
      </c>
    </row>
    <row r="63" spans="1:29">
      <c r="A63" t="str">
        <f>+VLOOKUP(R63,Aux!$B$3:$I$1107,8,0)</f>
        <v>AR000160</v>
      </c>
      <c r="B63" t="str">
        <f>+VLOOKUP(U63,Aux!$O$2:$P$23,2,0)</f>
        <v>FI</v>
      </c>
      <c r="C63" t="str">
        <f t="shared" si="0"/>
        <v>AR000160FI</v>
      </c>
      <c r="D63">
        <f t="shared" si="6"/>
        <v>4</v>
      </c>
      <c r="E63" s="5">
        <f t="shared" si="1"/>
        <v>0.04</v>
      </c>
      <c r="F63" s="5">
        <f t="shared" si="2"/>
        <v>0.4</v>
      </c>
      <c r="G63" s="5">
        <f t="shared" si="3"/>
        <v>4</v>
      </c>
      <c r="H63" t="str">
        <f t="shared" si="4"/>
        <v>004</v>
      </c>
      <c r="I63" t="str">
        <f t="shared" si="5"/>
        <v>AR000160FI00004</v>
      </c>
      <c r="J63" t="s">
        <v>268</v>
      </c>
      <c r="L63">
        <v>872740</v>
      </c>
      <c r="M63" t="s">
        <v>269</v>
      </c>
      <c r="Q63" t="s">
        <v>30</v>
      </c>
      <c r="R63" t="s">
        <v>263</v>
      </c>
      <c r="U63" t="s">
        <v>48</v>
      </c>
      <c r="V63" t="s">
        <v>48</v>
      </c>
      <c r="W63" t="s">
        <v>48</v>
      </c>
      <c r="X63" t="s">
        <v>48</v>
      </c>
      <c r="Y63" t="s">
        <v>48</v>
      </c>
      <c r="Z63" t="s">
        <v>48</v>
      </c>
      <c r="AA63" t="s">
        <v>48</v>
      </c>
      <c r="AB63" t="s">
        <v>48</v>
      </c>
      <c r="AC63" t="s">
        <v>37</v>
      </c>
    </row>
    <row r="64" spans="1:29">
      <c r="A64" t="str">
        <f>+VLOOKUP(R64,Aux!$B$3:$I$1107,8,0)</f>
        <v>AR000160</v>
      </c>
      <c r="B64" t="str">
        <f>+VLOOKUP(U64,Aux!$O$2:$P$23,2,0)</f>
        <v>FI</v>
      </c>
      <c r="C64" t="str">
        <f t="shared" si="0"/>
        <v>AR000160FI</v>
      </c>
      <c r="D64">
        <f t="shared" si="6"/>
        <v>5</v>
      </c>
      <c r="E64" s="5">
        <f t="shared" si="1"/>
        <v>0.05</v>
      </c>
      <c r="F64" s="5">
        <f t="shared" si="2"/>
        <v>0.5</v>
      </c>
      <c r="G64" s="5">
        <f t="shared" si="3"/>
        <v>5</v>
      </c>
      <c r="H64" t="str">
        <f t="shared" si="4"/>
        <v>005</v>
      </c>
      <c r="I64" t="str">
        <f t="shared" si="5"/>
        <v>AR000160FI00005</v>
      </c>
      <c r="J64" t="s">
        <v>270</v>
      </c>
      <c r="K64" t="s">
        <v>271</v>
      </c>
      <c r="L64">
        <v>1125291</v>
      </c>
      <c r="M64" t="s">
        <v>272</v>
      </c>
      <c r="N64" t="s">
        <v>273</v>
      </c>
      <c r="P64" t="s">
        <v>274</v>
      </c>
      <c r="Q64" t="s">
        <v>30</v>
      </c>
      <c r="R64" t="s">
        <v>263</v>
      </c>
      <c r="S64" t="s">
        <v>263</v>
      </c>
      <c r="T64" t="s">
        <v>275</v>
      </c>
      <c r="U64" t="s">
        <v>86</v>
      </c>
      <c r="V64" t="s">
        <v>34</v>
      </c>
      <c r="W64" t="s">
        <v>34</v>
      </c>
      <c r="X64" t="s">
        <v>34</v>
      </c>
      <c r="Y64" t="s">
        <v>34</v>
      </c>
      <c r="Z64" t="s">
        <v>34</v>
      </c>
      <c r="AA64" t="s">
        <v>34</v>
      </c>
      <c r="AB64" t="s">
        <v>34</v>
      </c>
      <c r="AC64" t="s">
        <v>37</v>
      </c>
    </row>
    <row r="65" spans="1:29">
      <c r="A65" t="str">
        <f>+VLOOKUP(R65,Aux!$B$3:$I$1107,8,0)</f>
        <v>AR000160</v>
      </c>
      <c r="B65" t="str">
        <f>+VLOOKUP(U65,Aux!$O$2:$P$23,2,0)</f>
        <v>FI</v>
      </c>
      <c r="C65" t="str">
        <f t="shared" si="0"/>
        <v>AR000160FI</v>
      </c>
      <c r="D65">
        <f t="shared" si="6"/>
        <v>6</v>
      </c>
      <c r="E65" s="5">
        <f t="shared" si="1"/>
        <v>0.06</v>
      </c>
      <c r="F65" s="5">
        <f t="shared" si="2"/>
        <v>0.6</v>
      </c>
      <c r="G65" s="5">
        <f t="shared" si="3"/>
        <v>6</v>
      </c>
      <c r="H65" t="str">
        <f t="shared" si="4"/>
        <v>006</v>
      </c>
      <c r="I65" t="str">
        <f t="shared" si="5"/>
        <v>AR000160FI00006</v>
      </c>
      <c r="J65" t="s">
        <v>276</v>
      </c>
      <c r="K65" t="s">
        <v>271</v>
      </c>
      <c r="L65">
        <v>1151622</v>
      </c>
      <c r="M65" t="s">
        <v>277</v>
      </c>
      <c r="N65" t="s">
        <v>278</v>
      </c>
      <c r="P65" t="s">
        <v>279</v>
      </c>
      <c r="Q65" t="s">
        <v>30</v>
      </c>
      <c r="R65" t="s">
        <v>263</v>
      </c>
      <c r="S65" t="s">
        <v>263</v>
      </c>
      <c r="T65" t="s">
        <v>280</v>
      </c>
      <c r="U65" t="s">
        <v>86</v>
      </c>
      <c r="V65" t="s">
        <v>34</v>
      </c>
      <c r="W65" t="s">
        <v>34</v>
      </c>
      <c r="X65" t="s">
        <v>34</v>
      </c>
      <c r="Y65" t="s">
        <v>34</v>
      </c>
      <c r="Z65" t="s">
        <v>34</v>
      </c>
      <c r="AA65" t="s">
        <v>34</v>
      </c>
      <c r="AB65" t="s">
        <v>34</v>
      </c>
      <c r="AC65" t="s">
        <v>37</v>
      </c>
    </row>
    <row r="66" spans="1:29">
      <c r="A66" t="str">
        <f>+VLOOKUP(R66,Aux!$B$3:$I$1107,8,0)</f>
        <v>AR000160</v>
      </c>
      <c r="B66" t="str">
        <f>+VLOOKUP(U66,Aux!$O$2:$P$23,2,0)</f>
        <v>FI</v>
      </c>
      <c r="C66" t="str">
        <f t="shared" ref="C66:C129" si="7">+A66&amp;B66</f>
        <v>AR000160FI</v>
      </c>
      <c r="D66">
        <f t="shared" si="6"/>
        <v>7</v>
      </c>
      <c r="E66" s="5">
        <f t="shared" ref="E66:E129" si="8">+D66/100</f>
        <v>7.0000000000000007E-2</v>
      </c>
      <c r="F66" s="5">
        <f t="shared" ref="F66:F129" si="9">+MOD(E66*10,10)</f>
        <v>0.70000000000000007</v>
      </c>
      <c r="G66" s="5">
        <f t="shared" ref="G66:G129" si="10">+MOD(D66,10)</f>
        <v>7</v>
      </c>
      <c r="H66" t="str">
        <f t="shared" ref="H66:H129" si="11">+INT(E66)&amp;INT(F66)&amp;INT(G66)</f>
        <v>007</v>
      </c>
      <c r="I66" t="str">
        <f t="shared" ref="I66:I129" si="12">+C66&amp;"00"&amp;H66</f>
        <v>AR000160FI00007</v>
      </c>
      <c r="J66" t="s">
        <v>281</v>
      </c>
      <c r="M66" t="s">
        <v>282</v>
      </c>
      <c r="Q66" t="s">
        <v>30</v>
      </c>
      <c r="R66" t="s">
        <v>263</v>
      </c>
      <c r="U66" t="s">
        <v>48</v>
      </c>
      <c r="V66" t="s">
        <v>48</v>
      </c>
      <c r="W66" t="s">
        <v>48</v>
      </c>
      <c r="X66" t="s">
        <v>48</v>
      </c>
      <c r="Y66" t="s">
        <v>48</v>
      </c>
      <c r="Z66" t="s">
        <v>48</v>
      </c>
      <c r="AA66" t="s">
        <v>48</v>
      </c>
      <c r="AB66" t="s">
        <v>48</v>
      </c>
      <c r="AC66" t="s">
        <v>37</v>
      </c>
    </row>
    <row r="67" spans="1:29">
      <c r="A67" t="str">
        <f>+VLOOKUP(R67,Aux!$B$3:$I$1107,8,0)</f>
        <v>AR000160</v>
      </c>
      <c r="B67" t="str">
        <f>+VLOOKUP(U67,Aux!$O$2:$P$23,2,0)</f>
        <v>FI</v>
      </c>
      <c r="C67" t="str">
        <f t="shared" si="7"/>
        <v>AR000160FI</v>
      </c>
      <c r="D67">
        <f t="shared" ref="D67:D130" si="13">+IF(C67=C66,D66+1,1)</f>
        <v>8</v>
      </c>
      <c r="E67" s="5">
        <f t="shared" si="8"/>
        <v>0.08</v>
      </c>
      <c r="F67" s="5">
        <f t="shared" si="9"/>
        <v>0.8</v>
      </c>
      <c r="G67" s="5">
        <f t="shared" si="10"/>
        <v>8</v>
      </c>
      <c r="H67" t="str">
        <f t="shared" si="11"/>
        <v>008</v>
      </c>
      <c r="I67" t="str">
        <f t="shared" si="12"/>
        <v>AR000160FI00008</v>
      </c>
      <c r="J67" t="s">
        <v>283</v>
      </c>
      <c r="M67" t="s">
        <v>284</v>
      </c>
      <c r="Q67" t="s">
        <v>30</v>
      </c>
      <c r="R67" t="s">
        <v>263</v>
      </c>
      <c r="U67" t="s">
        <v>86</v>
      </c>
      <c r="V67" t="s">
        <v>34</v>
      </c>
      <c r="W67" t="s">
        <v>34</v>
      </c>
      <c r="X67" t="s">
        <v>34</v>
      </c>
      <c r="Y67" t="s">
        <v>34</v>
      </c>
      <c r="Z67" t="s">
        <v>34</v>
      </c>
      <c r="AA67" t="s">
        <v>34</v>
      </c>
      <c r="AB67" t="s">
        <v>34</v>
      </c>
      <c r="AC67" t="s">
        <v>37</v>
      </c>
    </row>
    <row r="68" spans="1:29">
      <c r="A68" t="str">
        <f>+VLOOKUP(R68,Aux!$B$3:$I$1107,8,0)</f>
        <v>AR000160</v>
      </c>
      <c r="B68" t="str">
        <f>+VLOOKUP(U68,Aux!$O$2:$P$23,2,0)</f>
        <v>FI</v>
      </c>
      <c r="C68" t="str">
        <f t="shared" si="7"/>
        <v>AR000160FI</v>
      </c>
      <c r="D68">
        <f t="shared" si="13"/>
        <v>9</v>
      </c>
      <c r="E68" s="5">
        <f t="shared" si="8"/>
        <v>0.09</v>
      </c>
      <c r="F68" s="5">
        <f t="shared" si="9"/>
        <v>0.89999999999999991</v>
      </c>
      <c r="G68" s="5">
        <f t="shared" si="10"/>
        <v>9</v>
      </c>
      <c r="H68" t="str">
        <f t="shared" si="11"/>
        <v>009</v>
      </c>
      <c r="I68" t="str">
        <f t="shared" si="12"/>
        <v>AR000160FI00009</v>
      </c>
      <c r="J68" t="s">
        <v>285</v>
      </c>
      <c r="M68" t="s">
        <v>286</v>
      </c>
      <c r="Q68" t="s">
        <v>30</v>
      </c>
      <c r="R68" t="s">
        <v>263</v>
      </c>
      <c r="U68" t="s">
        <v>48</v>
      </c>
      <c r="V68" t="s">
        <v>48</v>
      </c>
      <c r="W68" t="s">
        <v>48</v>
      </c>
      <c r="X68" t="s">
        <v>48</v>
      </c>
      <c r="Y68" t="s">
        <v>48</v>
      </c>
      <c r="Z68" t="s">
        <v>48</v>
      </c>
      <c r="AA68" t="s">
        <v>48</v>
      </c>
      <c r="AB68" t="s">
        <v>48</v>
      </c>
      <c r="AC68" t="s">
        <v>37</v>
      </c>
    </row>
    <row r="69" spans="1:29">
      <c r="A69" t="str">
        <f>+VLOOKUP(R69,Aux!$B$3:$I$1107,8,0)</f>
        <v>AR000160</v>
      </c>
      <c r="B69" t="str">
        <f>+VLOOKUP(U69,Aux!$O$2:$P$23,2,0)</f>
        <v>FI</v>
      </c>
      <c r="C69" t="str">
        <f t="shared" si="7"/>
        <v>AR000160FI</v>
      </c>
      <c r="D69">
        <f t="shared" si="13"/>
        <v>10</v>
      </c>
      <c r="E69" s="5">
        <f t="shared" si="8"/>
        <v>0.1</v>
      </c>
      <c r="F69" s="5">
        <f t="shared" si="9"/>
        <v>1</v>
      </c>
      <c r="G69" s="5">
        <f t="shared" si="10"/>
        <v>0</v>
      </c>
      <c r="H69" t="str">
        <f t="shared" si="11"/>
        <v>010</v>
      </c>
      <c r="I69" t="str">
        <f t="shared" si="12"/>
        <v>AR000160FI00010</v>
      </c>
      <c r="J69" t="s">
        <v>287</v>
      </c>
      <c r="M69" t="s">
        <v>288</v>
      </c>
      <c r="Q69" t="s">
        <v>30</v>
      </c>
      <c r="R69" t="s">
        <v>263</v>
      </c>
      <c r="U69" t="s">
        <v>86</v>
      </c>
      <c r="V69" t="s">
        <v>34</v>
      </c>
      <c r="W69" t="s">
        <v>34</v>
      </c>
      <c r="X69" t="s">
        <v>34</v>
      </c>
      <c r="Y69" t="s">
        <v>34</v>
      </c>
      <c r="Z69" t="s">
        <v>34</v>
      </c>
      <c r="AA69" t="s">
        <v>34</v>
      </c>
      <c r="AB69" t="s">
        <v>34</v>
      </c>
      <c r="AC69" t="s">
        <v>37</v>
      </c>
    </row>
    <row r="70" spans="1:29">
      <c r="A70" t="str">
        <f>+VLOOKUP(R70,Aux!$B$3:$I$1107,8,0)</f>
        <v>AR000160</v>
      </c>
      <c r="B70" t="str">
        <f>+VLOOKUP(U70,Aux!$O$2:$P$23,2,0)</f>
        <v>FI</v>
      </c>
      <c r="C70" t="str">
        <f t="shared" si="7"/>
        <v>AR000160FI</v>
      </c>
      <c r="D70">
        <f t="shared" si="13"/>
        <v>11</v>
      </c>
      <c r="E70" s="5">
        <f t="shared" si="8"/>
        <v>0.11</v>
      </c>
      <c r="F70" s="5">
        <f t="shared" si="9"/>
        <v>1.1000000000000001</v>
      </c>
      <c r="G70" s="5">
        <f t="shared" si="10"/>
        <v>1</v>
      </c>
      <c r="H70" t="str">
        <f t="shared" si="11"/>
        <v>011</v>
      </c>
      <c r="I70" t="str">
        <f t="shared" si="12"/>
        <v>AR000160FI00011</v>
      </c>
      <c r="J70" t="s">
        <v>289</v>
      </c>
      <c r="M70" t="s">
        <v>290</v>
      </c>
      <c r="Q70" t="s">
        <v>30</v>
      </c>
      <c r="R70" t="s">
        <v>263</v>
      </c>
      <c r="U70" t="s">
        <v>86</v>
      </c>
      <c r="V70" t="s">
        <v>34</v>
      </c>
      <c r="W70" t="s">
        <v>34</v>
      </c>
      <c r="X70" t="s">
        <v>34</v>
      </c>
      <c r="Y70" t="s">
        <v>34</v>
      </c>
      <c r="Z70" t="s">
        <v>34</v>
      </c>
      <c r="AA70" t="s">
        <v>34</v>
      </c>
      <c r="AB70" t="s">
        <v>34</v>
      </c>
      <c r="AC70" t="s">
        <v>37</v>
      </c>
    </row>
    <row r="71" spans="1:29">
      <c r="A71" t="str">
        <f>+VLOOKUP(R71,Aux!$B$3:$I$1107,8,0)</f>
        <v>AR000160</v>
      </c>
      <c r="B71" t="str">
        <f>+VLOOKUP(U71,Aux!$O$2:$P$23,2,0)</f>
        <v>FI</v>
      </c>
      <c r="C71" t="str">
        <f t="shared" si="7"/>
        <v>AR000160FI</v>
      </c>
      <c r="D71">
        <f t="shared" si="13"/>
        <v>12</v>
      </c>
      <c r="E71" s="5">
        <f t="shared" si="8"/>
        <v>0.12</v>
      </c>
      <c r="F71" s="5">
        <f t="shared" si="9"/>
        <v>1.2</v>
      </c>
      <c r="G71" s="5">
        <f t="shared" si="10"/>
        <v>2</v>
      </c>
      <c r="H71" t="str">
        <f t="shared" si="11"/>
        <v>012</v>
      </c>
      <c r="I71" t="str">
        <f t="shared" si="12"/>
        <v>AR000160FI00012</v>
      </c>
      <c r="J71" t="s">
        <v>291</v>
      </c>
      <c r="M71" t="s">
        <v>292</v>
      </c>
      <c r="Q71" t="s">
        <v>30</v>
      </c>
      <c r="R71" t="s">
        <v>263</v>
      </c>
      <c r="U71" t="s">
        <v>86</v>
      </c>
      <c r="V71" t="s">
        <v>34</v>
      </c>
      <c r="W71" t="s">
        <v>34</v>
      </c>
      <c r="X71" t="s">
        <v>34</v>
      </c>
      <c r="Y71" t="s">
        <v>34</v>
      </c>
      <c r="Z71" t="s">
        <v>34</v>
      </c>
      <c r="AA71" t="s">
        <v>34</v>
      </c>
      <c r="AB71" t="s">
        <v>34</v>
      </c>
      <c r="AC71" t="s">
        <v>37</v>
      </c>
    </row>
    <row r="72" spans="1:29">
      <c r="A72" t="str">
        <f>+VLOOKUP(R72,Aux!$B$3:$I$1107,8,0)</f>
        <v>AR000160</v>
      </c>
      <c r="B72" t="str">
        <f>+VLOOKUP(U72,Aux!$O$2:$P$23,2,0)</f>
        <v>FI</v>
      </c>
      <c r="C72" t="str">
        <f t="shared" si="7"/>
        <v>AR000160FI</v>
      </c>
      <c r="D72">
        <f t="shared" si="13"/>
        <v>13</v>
      </c>
      <c r="E72" s="5">
        <f t="shared" si="8"/>
        <v>0.13</v>
      </c>
      <c r="F72" s="5">
        <f t="shared" si="9"/>
        <v>1.3</v>
      </c>
      <c r="G72" s="5">
        <f t="shared" si="10"/>
        <v>3</v>
      </c>
      <c r="H72" t="str">
        <f t="shared" si="11"/>
        <v>013</v>
      </c>
      <c r="I72" t="str">
        <f t="shared" si="12"/>
        <v>AR000160FI00013</v>
      </c>
      <c r="J72" t="s">
        <v>293</v>
      </c>
      <c r="M72" t="s">
        <v>294</v>
      </c>
      <c r="Q72" t="s">
        <v>30</v>
      </c>
      <c r="R72" t="s">
        <v>263</v>
      </c>
      <c r="U72" t="s">
        <v>86</v>
      </c>
      <c r="V72" t="s">
        <v>34</v>
      </c>
      <c r="W72" t="s">
        <v>34</v>
      </c>
      <c r="X72" t="s">
        <v>34</v>
      </c>
      <c r="Y72" t="s">
        <v>34</v>
      </c>
      <c r="Z72" t="s">
        <v>34</v>
      </c>
      <c r="AA72" t="s">
        <v>34</v>
      </c>
      <c r="AB72" t="s">
        <v>34</v>
      </c>
      <c r="AC72" t="s">
        <v>37</v>
      </c>
    </row>
    <row r="73" spans="1:29">
      <c r="A73" t="str">
        <f>+VLOOKUP(R73,Aux!$B$3:$I$1107,8,0)</f>
        <v>AR000160</v>
      </c>
      <c r="B73" t="str">
        <f>+VLOOKUP(U73,Aux!$O$2:$P$23,2,0)</f>
        <v>FI</v>
      </c>
      <c r="C73" t="str">
        <f t="shared" si="7"/>
        <v>AR000160FI</v>
      </c>
      <c r="D73">
        <f t="shared" si="13"/>
        <v>14</v>
      </c>
      <c r="E73" s="5">
        <f t="shared" si="8"/>
        <v>0.14000000000000001</v>
      </c>
      <c r="F73" s="5">
        <f t="shared" si="9"/>
        <v>1.4000000000000001</v>
      </c>
      <c r="G73" s="5">
        <f t="shared" si="10"/>
        <v>4</v>
      </c>
      <c r="H73" t="str">
        <f t="shared" si="11"/>
        <v>014</v>
      </c>
      <c r="I73" t="str">
        <f t="shared" si="12"/>
        <v>AR000160FI00014</v>
      </c>
      <c r="J73" t="s">
        <v>295</v>
      </c>
      <c r="M73" t="s">
        <v>296</v>
      </c>
      <c r="Q73" t="s">
        <v>30</v>
      </c>
      <c r="R73" t="s">
        <v>263</v>
      </c>
      <c r="U73" t="s">
        <v>86</v>
      </c>
      <c r="V73" t="s">
        <v>34</v>
      </c>
      <c r="W73" t="s">
        <v>34</v>
      </c>
      <c r="X73" t="s">
        <v>34</v>
      </c>
      <c r="Y73" t="s">
        <v>34</v>
      </c>
      <c r="Z73" t="s">
        <v>34</v>
      </c>
      <c r="AA73" t="s">
        <v>34</v>
      </c>
      <c r="AB73" t="s">
        <v>34</v>
      </c>
      <c r="AC73" t="s">
        <v>37</v>
      </c>
    </row>
    <row r="74" spans="1:29">
      <c r="A74" t="str">
        <f>+VLOOKUP(R74,Aux!$B$3:$I$1107,8,0)</f>
        <v>AR000160</v>
      </c>
      <c r="B74" t="str">
        <f>+VLOOKUP(U74,Aux!$O$2:$P$23,2,0)</f>
        <v>FI</v>
      </c>
      <c r="C74" t="str">
        <f t="shared" si="7"/>
        <v>AR000160FI</v>
      </c>
      <c r="D74">
        <f t="shared" si="13"/>
        <v>15</v>
      </c>
      <c r="E74" s="5">
        <f t="shared" si="8"/>
        <v>0.15</v>
      </c>
      <c r="F74" s="5">
        <f t="shared" si="9"/>
        <v>1.5</v>
      </c>
      <c r="G74" s="5">
        <f t="shared" si="10"/>
        <v>5</v>
      </c>
      <c r="H74" t="str">
        <f t="shared" si="11"/>
        <v>015</v>
      </c>
      <c r="I74" t="str">
        <f t="shared" si="12"/>
        <v>AR000160FI00015</v>
      </c>
      <c r="J74" t="s">
        <v>297</v>
      </c>
      <c r="M74" t="s">
        <v>298</v>
      </c>
      <c r="Q74" t="s">
        <v>30</v>
      </c>
      <c r="R74" t="s">
        <v>263</v>
      </c>
      <c r="U74" t="s">
        <v>86</v>
      </c>
      <c r="V74" t="s">
        <v>34</v>
      </c>
      <c r="W74" t="s">
        <v>34</v>
      </c>
      <c r="X74" t="s">
        <v>34</v>
      </c>
      <c r="Y74" t="s">
        <v>34</v>
      </c>
      <c r="Z74" t="s">
        <v>34</v>
      </c>
      <c r="AA74" t="s">
        <v>34</v>
      </c>
      <c r="AB74" t="s">
        <v>34</v>
      </c>
      <c r="AC74" t="s">
        <v>37</v>
      </c>
    </row>
    <row r="75" spans="1:29">
      <c r="A75" t="str">
        <f>+VLOOKUP(R75,Aux!$B$3:$I$1107,8,0)</f>
        <v>AR000160</v>
      </c>
      <c r="B75" t="str">
        <f>+VLOOKUP(U75,Aux!$O$2:$P$23,2,0)</f>
        <v>FI</v>
      </c>
      <c r="C75" t="str">
        <f t="shared" si="7"/>
        <v>AR000160FI</v>
      </c>
      <c r="D75">
        <f t="shared" si="13"/>
        <v>16</v>
      </c>
      <c r="E75" s="5">
        <f t="shared" si="8"/>
        <v>0.16</v>
      </c>
      <c r="F75" s="5">
        <f t="shared" si="9"/>
        <v>1.6</v>
      </c>
      <c r="G75" s="5">
        <f t="shared" si="10"/>
        <v>6</v>
      </c>
      <c r="H75" t="str">
        <f t="shared" si="11"/>
        <v>016</v>
      </c>
      <c r="I75" t="str">
        <f t="shared" si="12"/>
        <v>AR000160FI00016</v>
      </c>
      <c r="J75" t="s">
        <v>299</v>
      </c>
      <c r="M75" t="s">
        <v>300</v>
      </c>
      <c r="Q75" t="s">
        <v>30</v>
      </c>
      <c r="R75" t="s">
        <v>263</v>
      </c>
      <c r="U75" t="s">
        <v>48</v>
      </c>
      <c r="V75" t="s">
        <v>48</v>
      </c>
      <c r="W75" t="s">
        <v>48</v>
      </c>
      <c r="X75" t="s">
        <v>48</v>
      </c>
      <c r="Y75" t="s">
        <v>48</v>
      </c>
      <c r="Z75" t="s">
        <v>48</v>
      </c>
      <c r="AA75" t="s">
        <v>48</v>
      </c>
      <c r="AB75" t="s">
        <v>48</v>
      </c>
      <c r="AC75" t="s">
        <v>37</v>
      </c>
    </row>
    <row r="76" spans="1:29">
      <c r="A76" t="str">
        <f>+VLOOKUP(R76,Aux!$B$3:$I$1107,8,0)</f>
        <v>AR000170</v>
      </c>
      <c r="B76" t="str">
        <f>+VLOOKUP(U76,Aux!$O$2:$P$23,2,0)</f>
        <v>FI</v>
      </c>
      <c r="C76" t="str">
        <f t="shared" si="7"/>
        <v>AR000170FI</v>
      </c>
      <c r="D76">
        <f t="shared" si="13"/>
        <v>1</v>
      </c>
      <c r="E76" s="5">
        <f t="shared" si="8"/>
        <v>0.01</v>
      </c>
      <c r="F76" s="5">
        <f t="shared" si="9"/>
        <v>0.1</v>
      </c>
      <c r="G76" s="5">
        <f t="shared" si="10"/>
        <v>1</v>
      </c>
      <c r="H76" t="str">
        <f t="shared" si="11"/>
        <v>001</v>
      </c>
      <c r="I76" t="str">
        <f t="shared" si="12"/>
        <v>AR000170FI00001</v>
      </c>
      <c r="J76" t="s">
        <v>301</v>
      </c>
      <c r="K76" t="s">
        <v>302</v>
      </c>
      <c r="L76">
        <v>722650</v>
      </c>
      <c r="M76" t="s">
        <v>303</v>
      </c>
      <c r="N76" t="s">
        <v>304</v>
      </c>
      <c r="P76" t="s">
        <v>305</v>
      </c>
      <c r="Q76" t="s">
        <v>30</v>
      </c>
      <c r="R76" t="s">
        <v>306</v>
      </c>
      <c r="S76" t="s">
        <v>307</v>
      </c>
      <c r="T76" t="s">
        <v>306</v>
      </c>
      <c r="U76" t="s">
        <v>33</v>
      </c>
      <c r="V76" t="s">
        <v>154</v>
      </c>
      <c r="W76" t="s">
        <v>308</v>
      </c>
      <c r="X76" t="s">
        <v>309</v>
      </c>
      <c r="Y76" t="s">
        <v>310</v>
      </c>
      <c r="Z76" t="s">
        <v>311</v>
      </c>
      <c r="AA76" t="s">
        <v>312</v>
      </c>
      <c r="AB76" t="s">
        <v>145</v>
      </c>
      <c r="AC76" t="s">
        <v>37</v>
      </c>
    </row>
    <row r="77" spans="1:29">
      <c r="A77" t="str">
        <f>+VLOOKUP(R77,Aux!$B$3:$I$1107,8,0)</f>
        <v>AR000170</v>
      </c>
      <c r="B77" t="str">
        <f>+VLOOKUP(U77,Aux!$O$2:$P$23,2,0)</f>
        <v>FI</v>
      </c>
      <c r="C77" t="str">
        <f t="shared" si="7"/>
        <v>AR000170FI</v>
      </c>
      <c r="D77">
        <f t="shared" si="13"/>
        <v>2</v>
      </c>
      <c r="E77" s="5">
        <f t="shared" si="8"/>
        <v>0.02</v>
      </c>
      <c r="F77" s="5">
        <f t="shared" si="9"/>
        <v>0.2</v>
      </c>
      <c r="G77" s="5">
        <f t="shared" si="10"/>
        <v>2</v>
      </c>
      <c r="H77" t="str">
        <f t="shared" si="11"/>
        <v>002</v>
      </c>
      <c r="I77" t="str">
        <f t="shared" si="12"/>
        <v>AR000170FI00002</v>
      </c>
      <c r="J77" t="s">
        <v>313</v>
      </c>
      <c r="L77">
        <v>863199</v>
      </c>
      <c r="M77" t="s">
        <v>314</v>
      </c>
      <c r="Q77" t="s">
        <v>30</v>
      </c>
      <c r="R77" t="s">
        <v>306</v>
      </c>
      <c r="U77" t="s">
        <v>48</v>
      </c>
      <c r="V77" t="s">
        <v>48</v>
      </c>
      <c r="W77" t="s">
        <v>48</v>
      </c>
      <c r="X77" t="s">
        <v>48</v>
      </c>
      <c r="Y77" t="s">
        <v>48</v>
      </c>
      <c r="Z77" t="s">
        <v>48</v>
      </c>
      <c r="AA77" t="s">
        <v>48</v>
      </c>
      <c r="AB77" t="s">
        <v>48</v>
      </c>
      <c r="AC77" t="s">
        <v>37</v>
      </c>
    </row>
    <row r="78" spans="1:29">
      <c r="A78" t="str">
        <f>+VLOOKUP(R78,Aux!$B$3:$I$1107,8,0)</f>
        <v>AR000170</v>
      </c>
      <c r="B78" t="str">
        <f>+VLOOKUP(U78,Aux!$O$2:$P$23,2,0)</f>
        <v>FI</v>
      </c>
      <c r="C78" t="str">
        <f t="shared" si="7"/>
        <v>AR000170FI</v>
      </c>
      <c r="D78">
        <f t="shared" si="13"/>
        <v>3</v>
      </c>
      <c r="E78" s="5">
        <f t="shared" si="8"/>
        <v>0.03</v>
      </c>
      <c r="F78" s="5">
        <f t="shared" si="9"/>
        <v>0.3</v>
      </c>
      <c r="G78" s="5">
        <f t="shared" si="10"/>
        <v>3</v>
      </c>
      <c r="H78" t="str">
        <f t="shared" si="11"/>
        <v>003</v>
      </c>
      <c r="I78" t="str">
        <f t="shared" si="12"/>
        <v>AR000170FI00003</v>
      </c>
      <c r="J78" t="s">
        <v>315</v>
      </c>
      <c r="K78" t="s">
        <v>302</v>
      </c>
      <c r="L78">
        <v>909870</v>
      </c>
      <c r="M78" t="s">
        <v>316</v>
      </c>
      <c r="N78" t="s">
        <v>317</v>
      </c>
      <c r="P78" t="s">
        <v>318</v>
      </c>
      <c r="Q78" t="s">
        <v>30</v>
      </c>
      <c r="R78" t="s">
        <v>306</v>
      </c>
      <c r="S78" t="s">
        <v>307</v>
      </c>
      <c r="T78" t="s">
        <v>306</v>
      </c>
      <c r="U78" t="s">
        <v>33</v>
      </c>
      <c r="V78" t="s">
        <v>154</v>
      </c>
      <c r="W78" t="s">
        <v>308</v>
      </c>
      <c r="X78" t="s">
        <v>309</v>
      </c>
      <c r="Y78" t="s">
        <v>310</v>
      </c>
      <c r="Z78" t="s">
        <v>311</v>
      </c>
      <c r="AA78" t="s">
        <v>312</v>
      </c>
      <c r="AB78" t="s">
        <v>145</v>
      </c>
      <c r="AC78" t="s">
        <v>37</v>
      </c>
    </row>
    <row r="79" spans="1:29">
      <c r="A79" t="str">
        <f>+VLOOKUP(R79,Aux!$B$3:$I$1107,8,0)</f>
        <v>AR000170</v>
      </c>
      <c r="B79" t="str">
        <f>+VLOOKUP(U79,Aux!$O$2:$P$23,2,0)</f>
        <v>FI</v>
      </c>
      <c r="C79" t="str">
        <f t="shared" si="7"/>
        <v>AR000170FI</v>
      </c>
      <c r="D79">
        <f t="shared" si="13"/>
        <v>4</v>
      </c>
      <c r="E79" s="5">
        <f t="shared" si="8"/>
        <v>0.04</v>
      </c>
      <c r="F79" s="5">
        <f t="shared" si="9"/>
        <v>0.4</v>
      </c>
      <c r="G79" s="5">
        <f t="shared" si="10"/>
        <v>4</v>
      </c>
      <c r="H79" t="str">
        <f t="shared" si="11"/>
        <v>004</v>
      </c>
      <c r="I79" t="str">
        <f t="shared" si="12"/>
        <v>AR000170FI00004</v>
      </c>
      <c r="J79" t="s">
        <v>319</v>
      </c>
      <c r="K79" t="s">
        <v>302</v>
      </c>
      <c r="L79">
        <v>1078725</v>
      </c>
      <c r="M79" t="s">
        <v>320</v>
      </c>
      <c r="N79" t="s">
        <v>321</v>
      </c>
      <c r="P79" t="s">
        <v>322</v>
      </c>
      <c r="Q79" t="s">
        <v>30</v>
      </c>
      <c r="R79" t="s">
        <v>306</v>
      </c>
      <c r="S79" t="s">
        <v>307</v>
      </c>
      <c r="T79" t="s">
        <v>306</v>
      </c>
      <c r="U79" t="s">
        <v>33</v>
      </c>
      <c r="V79" t="s">
        <v>154</v>
      </c>
      <c r="W79" t="s">
        <v>308</v>
      </c>
      <c r="X79" t="s">
        <v>309</v>
      </c>
      <c r="Y79" t="s">
        <v>310</v>
      </c>
      <c r="Z79" t="s">
        <v>311</v>
      </c>
      <c r="AA79" t="s">
        <v>312</v>
      </c>
      <c r="AB79" t="s">
        <v>145</v>
      </c>
      <c r="AC79" t="s">
        <v>37</v>
      </c>
    </row>
    <row r="80" spans="1:29">
      <c r="A80" t="str">
        <f>+VLOOKUP(R80,Aux!$B$3:$I$1107,8,0)</f>
        <v>AR000170</v>
      </c>
      <c r="B80" t="str">
        <f>+VLOOKUP(U80,Aux!$O$2:$P$23,2,0)</f>
        <v>FI</v>
      </c>
      <c r="C80" t="str">
        <f t="shared" si="7"/>
        <v>AR000170FI</v>
      </c>
      <c r="D80">
        <f t="shared" si="13"/>
        <v>5</v>
      </c>
      <c r="E80" s="5">
        <f t="shared" si="8"/>
        <v>0.05</v>
      </c>
      <c r="F80" s="5">
        <f t="shared" si="9"/>
        <v>0.5</v>
      </c>
      <c r="G80" s="5">
        <f t="shared" si="10"/>
        <v>5</v>
      </c>
      <c r="H80" t="str">
        <f t="shared" si="11"/>
        <v>005</v>
      </c>
      <c r="I80" t="str">
        <f t="shared" si="12"/>
        <v>AR000170FI00005</v>
      </c>
      <c r="J80" t="s">
        <v>323</v>
      </c>
      <c r="L80">
        <v>1177738</v>
      </c>
      <c r="M80" t="s">
        <v>324</v>
      </c>
      <c r="Q80" t="s">
        <v>30</v>
      </c>
      <c r="R80" t="s">
        <v>306</v>
      </c>
      <c r="U80" t="s">
        <v>48</v>
      </c>
      <c r="V80" t="s">
        <v>48</v>
      </c>
      <c r="W80" t="s">
        <v>48</v>
      </c>
      <c r="X80" t="s">
        <v>48</v>
      </c>
      <c r="Y80" t="s">
        <v>48</v>
      </c>
      <c r="Z80" t="s">
        <v>48</v>
      </c>
      <c r="AA80" t="s">
        <v>48</v>
      </c>
      <c r="AB80" t="s">
        <v>48</v>
      </c>
      <c r="AC80" t="s">
        <v>37</v>
      </c>
    </row>
    <row r="81" spans="1:29">
      <c r="A81" t="str">
        <f>+VLOOKUP(R81,Aux!$B$3:$I$1107,8,0)</f>
        <v>AR000180</v>
      </c>
      <c r="B81" t="str">
        <f>+VLOOKUP(U81,Aux!$O$2:$P$23,2,0)</f>
        <v>EQ</v>
      </c>
      <c r="C81" t="str">
        <f t="shared" si="7"/>
        <v>AR000180EQ</v>
      </c>
      <c r="D81">
        <f t="shared" si="13"/>
        <v>1</v>
      </c>
      <c r="E81" s="5">
        <f t="shared" si="8"/>
        <v>0.01</v>
      </c>
      <c r="F81" s="5">
        <f t="shared" si="9"/>
        <v>0.1</v>
      </c>
      <c r="G81" s="5">
        <f t="shared" si="10"/>
        <v>1</v>
      </c>
      <c r="H81" t="str">
        <f t="shared" si="11"/>
        <v>001</v>
      </c>
      <c r="I81" t="str">
        <f t="shared" si="12"/>
        <v>AR000180EQ00001</v>
      </c>
      <c r="J81" t="s">
        <v>325</v>
      </c>
      <c r="K81" t="s">
        <v>326</v>
      </c>
      <c r="M81" t="s">
        <v>327</v>
      </c>
      <c r="N81" t="s">
        <v>328</v>
      </c>
      <c r="O81" t="s">
        <v>329</v>
      </c>
      <c r="P81" t="s">
        <v>330</v>
      </c>
      <c r="Q81" t="s">
        <v>30</v>
      </c>
      <c r="R81" t="s">
        <v>331</v>
      </c>
      <c r="S81" t="s">
        <v>331</v>
      </c>
      <c r="T81" t="s">
        <v>331</v>
      </c>
      <c r="U81" t="s">
        <v>130</v>
      </c>
      <c r="V81" t="s">
        <v>311</v>
      </c>
      <c r="W81" t="s">
        <v>332</v>
      </c>
      <c r="X81" t="s">
        <v>333</v>
      </c>
      <c r="Y81" t="s">
        <v>334</v>
      </c>
      <c r="Z81" t="s">
        <v>335</v>
      </c>
      <c r="AA81" t="s">
        <v>336</v>
      </c>
      <c r="AB81" t="s">
        <v>337</v>
      </c>
      <c r="AC81" t="s">
        <v>37</v>
      </c>
    </row>
    <row r="82" spans="1:29">
      <c r="A82" t="str">
        <f>+VLOOKUP(R82,Aux!$B$3:$I$1107,8,0)</f>
        <v>AR000190</v>
      </c>
      <c r="B82" t="str">
        <f>+VLOOKUP(U82,Aux!$O$2:$P$23,2,0)</f>
        <v>FI</v>
      </c>
      <c r="C82" t="str">
        <f t="shared" si="7"/>
        <v>AR000190FI</v>
      </c>
      <c r="D82">
        <f t="shared" si="13"/>
        <v>1</v>
      </c>
      <c r="E82" s="5">
        <f t="shared" si="8"/>
        <v>0.01</v>
      </c>
      <c r="F82" s="5">
        <f t="shared" si="9"/>
        <v>0.1</v>
      </c>
      <c r="G82" s="5">
        <f t="shared" si="10"/>
        <v>1</v>
      </c>
      <c r="H82" t="str">
        <f t="shared" si="11"/>
        <v>001</v>
      </c>
      <c r="I82" t="str">
        <f t="shared" si="12"/>
        <v>AR000190FI00001</v>
      </c>
      <c r="J82" t="s">
        <v>338</v>
      </c>
      <c r="K82" t="s">
        <v>339</v>
      </c>
      <c r="L82">
        <v>574166</v>
      </c>
      <c r="M82" t="s">
        <v>340</v>
      </c>
      <c r="N82" t="s">
        <v>341</v>
      </c>
      <c r="O82" t="s">
        <v>342</v>
      </c>
      <c r="P82" t="s">
        <v>343</v>
      </c>
      <c r="Q82" t="s">
        <v>30</v>
      </c>
      <c r="R82" t="s">
        <v>344</v>
      </c>
      <c r="S82" t="s">
        <v>345</v>
      </c>
      <c r="T82" t="s">
        <v>344</v>
      </c>
      <c r="U82" t="s">
        <v>33</v>
      </c>
      <c r="V82" t="s">
        <v>34</v>
      </c>
      <c r="W82" t="s">
        <v>34</v>
      </c>
      <c r="X82" t="s">
        <v>34</v>
      </c>
      <c r="Y82" t="s">
        <v>34</v>
      </c>
      <c r="Z82" t="s">
        <v>131</v>
      </c>
      <c r="AA82" t="s">
        <v>144</v>
      </c>
      <c r="AB82" t="s">
        <v>34</v>
      </c>
      <c r="AC82" t="s">
        <v>37</v>
      </c>
    </row>
    <row r="83" spans="1:29">
      <c r="A83" t="str">
        <f>+VLOOKUP(R83,Aux!$B$3:$I$1107,8,0)</f>
        <v>AR000190</v>
      </c>
      <c r="B83" t="str">
        <f>+VLOOKUP(U83,Aux!$O$2:$P$23,2,0)</f>
        <v>FI</v>
      </c>
      <c r="C83" t="str">
        <f t="shared" si="7"/>
        <v>AR000190FI</v>
      </c>
      <c r="D83">
        <f t="shared" si="13"/>
        <v>2</v>
      </c>
      <c r="E83" s="5">
        <f t="shared" si="8"/>
        <v>0.02</v>
      </c>
      <c r="F83" s="5">
        <f t="shared" si="9"/>
        <v>0.2</v>
      </c>
      <c r="G83" s="5">
        <f t="shared" si="10"/>
        <v>2</v>
      </c>
      <c r="H83" t="str">
        <f t="shared" si="11"/>
        <v>002</v>
      </c>
      <c r="I83" t="str">
        <f t="shared" si="12"/>
        <v>AR000190FI00002</v>
      </c>
      <c r="J83" t="s">
        <v>346</v>
      </c>
      <c r="K83" t="s">
        <v>339</v>
      </c>
      <c r="L83">
        <v>971911</v>
      </c>
      <c r="M83" t="s">
        <v>347</v>
      </c>
      <c r="N83" t="s">
        <v>348</v>
      </c>
      <c r="P83" t="s">
        <v>349</v>
      </c>
      <c r="Q83" t="s">
        <v>30</v>
      </c>
      <c r="R83" t="s">
        <v>344</v>
      </c>
      <c r="S83" t="s">
        <v>345</v>
      </c>
      <c r="T83" t="s">
        <v>344</v>
      </c>
      <c r="U83" t="s">
        <v>33</v>
      </c>
      <c r="V83" t="s">
        <v>34</v>
      </c>
      <c r="W83" t="s">
        <v>34</v>
      </c>
      <c r="X83" t="s">
        <v>34</v>
      </c>
      <c r="Y83" t="s">
        <v>34</v>
      </c>
      <c r="Z83" t="s">
        <v>131</v>
      </c>
      <c r="AA83" t="s">
        <v>144</v>
      </c>
      <c r="AB83" t="s">
        <v>34</v>
      </c>
      <c r="AC83" t="s">
        <v>37</v>
      </c>
    </row>
    <row r="84" spans="1:29">
      <c r="A84" t="str">
        <f>+VLOOKUP(R84,Aux!$B$3:$I$1107,8,0)</f>
        <v>AR000190</v>
      </c>
      <c r="B84" t="str">
        <f>+VLOOKUP(U84,Aux!$O$2:$P$23,2,0)</f>
        <v>FI</v>
      </c>
      <c r="C84" t="str">
        <f t="shared" si="7"/>
        <v>AR000190FI</v>
      </c>
      <c r="D84">
        <f t="shared" si="13"/>
        <v>3</v>
      </c>
      <c r="E84" s="5">
        <f t="shared" si="8"/>
        <v>0.03</v>
      </c>
      <c r="F84" s="5">
        <f t="shared" si="9"/>
        <v>0.3</v>
      </c>
      <c r="G84" s="5">
        <f t="shared" si="10"/>
        <v>3</v>
      </c>
      <c r="H84" t="str">
        <f t="shared" si="11"/>
        <v>003</v>
      </c>
      <c r="I84" t="str">
        <f t="shared" si="12"/>
        <v>AR000190FI00003</v>
      </c>
      <c r="J84" t="s">
        <v>350</v>
      </c>
      <c r="K84" t="s">
        <v>339</v>
      </c>
      <c r="M84" t="s">
        <v>351</v>
      </c>
      <c r="N84" t="s">
        <v>352</v>
      </c>
      <c r="O84" t="s">
        <v>353</v>
      </c>
      <c r="P84" t="s">
        <v>354</v>
      </c>
      <c r="Q84" t="s">
        <v>30</v>
      </c>
      <c r="R84" t="s">
        <v>344</v>
      </c>
      <c r="S84" t="s">
        <v>345</v>
      </c>
      <c r="T84" t="s">
        <v>344</v>
      </c>
      <c r="U84" t="s">
        <v>143</v>
      </c>
      <c r="V84" t="s">
        <v>34</v>
      </c>
      <c r="W84" t="s">
        <v>34</v>
      </c>
      <c r="X84" t="s">
        <v>34</v>
      </c>
      <c r="Y84" t="s">
        <v>34</v>
      </c>
      <c r="Z84" t="s">
        <v>131</v>
      </c>
      <c r="AA84" t="s">
        <v>144</v>
      </c>
      <c r="AB84" t="s">
        <v>34</v>
      </c>
      <c r="AC84" t="s">
        <v>37</v>
      </c>
    </row>
    <row r="85" spans="1:29">
      <c r="A85" t="str">
        <f>+VLOOKUP(R85,Aux!$B$3:$I$1107,8,0)</f>
        <v>AR000190</v>
      </c>
      <c r="B85" t="str">
        <f>+VLOOKUP(U85,Aux!$O$2:$P$23,2,0)</f>
        <v>FI</v>
      </c>
      <c r="C85" t="str">
        <f t="shared" si="7"/>
        <v>AR000190FI</v>
      </c>
      <c r="D85">
        <f t="shared" si="13"/>
        <v>4</v>
      </c>
      <c r="E85" s="5">
        <f t="shared" si="8"/>
        <v>0.04</v>
      </c>
      <c r="F85" s="5">
        <f t="shared" si="9"/>
        <v>0.4</v>
      </c>
      <c r="G85" s="5">
        <f t="shared" si="10"/>
        <v>4</v>
      </c>
      <c r="H85" t="str">
        <f t="shared" si="11"/>
        <v>004</v>
      </c>
      <c r="I85" t="str">
        <f t="shared" si="12"/>
        <v>AR000190FI00004</v>
      </c>
      <c r="J85" t="s">
        <v>350</v>
      </c>
      <c r="K85" t="s">
        <v>339</v>
      </c>
      <c r="M85" t="s">
        <v>355</v>
      </c>
      <c r="N85" t="s">
        <v>356</v>
      </c>
      <c r="O85" t="s">
        <v>357</v>
      </c>
      <c r="P85" t="s">
        <v>358</v>
      </c>
      <c r="Q85" t="s">
        <v>30</v>
      </c>
      <c r="R85" t="s">
        <v>344</v>
      </c>
      <c r="S85" t="s">
        <v>345</v>
      </c>
      <c r="T85" t="s">
        <v>344</v>
      </c>
      <c r="U85" t="s">
        <v>143</v>
      </c>
      <c r="V85" t="s">
        <v>34</v>
      </c>
      <c r="W85" t="s">
        <v>34</v>
      </c>
      <c r="X85" t="s">
        <v>34</v>
      </c>
      <c r="Y85" t="s">
        <v>34</v>
      </c>
      <c r="Z85" t="s">
        <v>131</v>
      </c>
      <c r="AA85" t="s">
        <v>144</v>
      </c>
      <c r="AB85" t="s">
        <v>34</v>
      </c>
      <c r="AC85" t="s">
        <v>37</v>
      </c>
    </row>
    <row r="86" spans="1:29">
      <c r="A86" t="str">
        <f>+VLOOKUP(R86,Aux!$B$3:$I$1107,8,0)</f>
        <v>AR000200</v>
      </c>
      <c r="B86" t="str">
        <f>+VLOOKUP(U86,Aux!$O$2:$P$23,2,0)</f>
        <v>EQ</v>
      </c>
      <c r="C86" t="str">
        <f t="shared" si="7"/>
        <v>AR000200EQ</v>
      </c>
      <c r="D86">
        <f t="shared" si="13"/>
        <v>1</v>
      </c>
      <c r="E86" s="5">
        <f t="shared" si="8"/>
        <v>0.01</v>
      </c>
      <c r="F86" s="5">
        <f t="shared" si="9"/>
        <v>0.1</v>
      </c>
      <c r="G86" s="5">
        <f t="shared" si="10"/>
        <v>1</v>
      </c>
      <c r="H86" t="str">
        <f t="shared" si="11"/>
        <v>001</v>
      </c>
      <c r="I86" t="str">
        <f t="shared" si="12"/>
        <v>AR000200EQ00001</v>
      </c>
      <c r="J86" t="s">
        <v>359</v>
      </c>
      <c r="K86" t="s">
        <v>360</v>
      </c>
      <c r="M86" t="s">
        <v>361</v>
      </c>
      <c r="N86" t="s">
        <v>362</v>
      </c>
      <c r="O86" t="s">
        <v>363</v>
      </c>
      <c r="P86" t="s">
        <v>364</v>
      </c>
      <c r="Q86" t="s">
        <v>30</v>
      </c>
      <c r="R86" t="s">
        <v>365</v>
      </c>
      <c r="S86" t="s">
        <v>365</v>
      </c>
      <c r="T86" t="s">
        <v>365</v>
      </c>
      <c r="U86" t="s">
        <v>130</v>
      </c>
      <c r="V86" t="s">
        <v>311</v>
      </c>
      <c r="W86" t="s">
        <v>366</v>
      </c>
      <c r="X86" t="s">
        <v>333</v>
      </c>
      <c r="Y86" t="s">
        <v>367</v>
      </c>
      <c r="Z86" t="s">
        <v>311</v>
      </c>
      <c r="AA86" t="s">
        <v>368</v>
      </c>
      <c r="AB86" t="s">
        <v>367</v>
      </c>
      <c r="AC86" t="s">
        <v>37</v>
      </c>
    </row>
    <row r="87" spans="1:29">
      <c r="A87" t="str">
        <f>+VLOOKUP(R87,Aux!$B$3:$I$1107,8,0)</f>
        <v>AR000200</v>
      </c>
      <c r="B87" t="str">
        <f>+VLOOKUP(U87,Aux!$O$2:$P$23,2,0)</f>
        <v>FI</v>
      </c>
      <c r="C87" t="str">
        <f t="shared" si="7"/>
        <v>AR000200FI</v>
      </c>
      <c r="D87">
        <f t="shared" si="13"/>
        <v>1</v>
      </c>
      <c r="E87" s="5">
        <f t="shared" si="8"/>
        <v>0.01</v>
      </c>
      <c r="F87" s="5">
        <f t="shared" si="9"/>
        <v>0.1</v>
      </c>
      <c r="G87" s="5">
        <f t="shared" si="10"/>
        <v>1</v>
      </c>
      <c r="H87" t="str">
        <f t="shared" si="11"/>
        <v>001</v>
      </c>
      <c r="I87" t="str">
        <f t="shared" si="12"/>
        <v>AR000200FI00001</v>
      </c>
      <c r="J87" t="s">
        <v>369</v>
      </c>
      <c r="K87" t="s">
        <v>360</v>
      </c>
      <c r="M87" t="s">
        <v>370</v>
      </c>
      <c r="N87" t="s">
        <v>371</v>
      </c>
      <c r="O87" t="s">
        <v>372</v>
      </c>
      <c r="P87" t="s">
        <v>373</v>
      </c>
      <c r="Q87" t="s">
        <v>30</v>
      </c>
      <c r="R87" t="s">
        <v>365</v>
      </c>
      <c r="S87" t="s">
        <v>374</v>
      </c>
      <c r="T87" t="s">
        <v>365</v>
      </c>
      <c r="U87" t="s">
        <v>375</v>
      </c>
      <c r="V87" t="s">
        <v>311</v>
      </c>
      <c r="W87" t="s">
        <v>366</v>
      </c>
      <c r="X87" t="s">
        <v>333</v>
      </c>
      <c r="Y87" t="s">
        <v>367</v>
      </c>
      <c r="Z87" t="s">
        <v>311</v>
      </c>
      <c r="AA87" t="s">
        <v>367</v>
      </c>
      <c r="AB87" t="s">
        <v>145</v>
      </c>
      <c r="AC87" t="s">
        <v>37</v>
      </c>
    </row>
    <row r="88" spans="1:29">
      <c r="A88" t="str">
        <f>+VLOOKUP(R88,Aux!$B$3:$I$1107,8,0)</f>
        <v>AR000200</v>
      </c>
      <c r="B88" t="str">
        <f>+VLOOKUP(U88,Aux!$O$2:$P$23,2,0)</f>
        <v>FI</v>
      </c>
      <c r="C88" t="str">
        <f t="shared" si="7"/>
        <v>AR000200FI</v>
      </c>
      <c r="D88">
        <f t="shared" si="13"/>
        <v>2</v>
      </c>
      <c r="E88" s="5">
        <f t="shared" si="8"/>
        <v>0.02</v>
      </c>
      <c r="F88" s="5">
        <f t="shared" si="9"/>
        <v>0.2</v>
      </c>
      <c r="G88" s="5">
        <f t="shared" si="10"/>
        <v>2</v>
      </c>
      <c r="H88" t="str">
        <f t="shared" si="11"/>
        <v>002</v>
      </c>
      <c r="I88" t="str">
        <f t="shared" si="12"/>
        <v>AR000200FI00002</v>
      </c>
      <c r="J88" t="s">
        <v>376</v>
      </c>
      <c r="K88" t="s">
        <v>360</v>
      </c>
      <c r="M88" t="s">
        <v>377</v>
      </c>
      <c r="N88" t="s">
        <v>378</v>
      </c>
      <c r="O88" t="s">
        <v>379</v>
      </c>
      <c r="P88" t="s">
        <v>380</v>
      </c>
      <c r="Q88" t="s">
        <v>30</v>
      </c>
      <c r="R88" t="s">
        <v>365</v>
      </c>
      <c r="S88" t="s">
        <v>374</v>
      </c>
      <c r="T88" t="s">
        <v>365</v>
      </c>
      <c r="U88" t="s">
        <v>143</v>
      </c>
      <c r="V88" t="s">
        <v>311</v>
      </c>
      <c r="W88" t="s">
        <v>366</v>
      </c>
      <c r="X88" t="s">
        <v>333</v>
      </c>
      <c r="Y88" t="s">
        <v>367</v>
      </c>
      <c r="Z88" t="s">
        <v>311</v>
      </c>
      <c r="AA88" t="s">
        <v>367</v>
      </c>
      <c r="AB88" t="s">
        <v>145</v>
      </c>
      <c r="AC88" t="s">
        <v>37</v>
      </c>
    </row>
    <row r="89" spans="1:29">
      <c r="A89" t="str">
        <f>+VLOOKUP(R89,Aux!$B$3:$I$1107,8,0)</f>
        <v>AR000200</v>
      </c>
      <c r="B89" t="str">
        <f>+VLOOKUP(U89,Aux!$O$2:$P$23,2,0)</f>
        <v>FI</v>
      </c>
      <c r="C89" t="str">
        <f t="shared" si="7"/>
        <v>AR000200FI</v>
      </c>
      <c r="D89">
        <f t="shared" si="13"/>
        <v>3</v>
      </c>
      <c r="E89" s="5">
        <f t="shared" si="8"/>
        <v>0.03</v>
      </c>
      <c r="F89" s="5">
        <f t="shared" si="9"/>
        <v>0.3</v>
      </c>
      <c r="G89" s="5">
        <f t="shared" si="10"/>
        <v>3</v>
      </c>
      <c r="H89" t="str">
        <f t="shared" si="11"/>
        <v>003</v>
      </c>
      <c r="I89" t="str">
        <f t="shared" si="12"/>
        <v>AR000200FI00003</v>
      </c>
      <c r="J89" t="s">
        <v>381</v>
      </c>
      <c r="K89" t="s">
        <v>360</v>
      </c>
      <c r="M89" t="s">
        <v>382</v>
      </c>
      <c r="N89" t="s">
        <v>383</v>
      </c>
      <c r="O89" t="s">
        <v>384</v>
      </c>
      <c r="P89" t="s">
        <v>385</v>
      </c>
      <c r="Q89" t="s">
        <v>30</v>
      </c>
      <c r="R89" t="s">
        <v>365</v>
      </c>
      <c r="S89" t="s">
        <v>374</v>
      </c>
      <c r="T89" t="s">
        <v>365</v>
      </c>
      <c r="U89" t="s">
        <v>143</v>
      </c>
      <c r="V89" t="s">
        <v>311</v>
      </c>
      <c r="W89" t="s">
        <v>366</v>
      </c>
      <c r="X89" t="s">
        <v>333</v>
      </c>
      <c r="Y89" t="s">
        <v>367</v>
      </c>
      <c r="Z89" t="s">
        <v>311</v>
      </c>
      <c r="AA89" t="s">
        <v>367</v>
      </c>
      <c r="AB89" t="s">
        <v>145</v>
      </c>
      <c r="AC89" t="s">
        <v>37</v>
      </c>
    </row>
    <row r="90" spans="1:29">
      <c r="A90" t="str">
        <f>+VLOOKUP(R90,Aux!$B$3:$I$1107,8,0)</f>
        <v>AR000210</v>
      </c>
      <c r="B90" t="str">
        <f>+VLOOKUP(U90,Aux!$O$2:$P$23,2,0)</f>
        <v>FI</v>
      </c>
      <c r="C90" t="str">
        <f t="shared" si="7"/>
        <v>AR000210FI</v>
      </c>
      <c r="D90">
        <f t="shared" si="13"/>
        <v>1</v>
      </c>
      <c r="E90" s="5">
        <f t="shared" si="8"/>
        <v>0.01</v>
      </c>
      <c r="F90" s="5">
        <f t="shared" si="9"/>
        <v>0.1</v>
      </c>
      <c r="G90" s="5">
        <f t="shared" si="10"/>
        <v>1</v>
      </c>
      <c r="H90" t="str">
        <f t="shared" si="11"/>
        <v>001</v>
      </c>
      <c r="I90" t="str">
        <f t="shared" si="12"/>
        <v>AR000210FI00001</v>
      </c>
      <c r="J90" t="s">
        <v>386</v>
      </c>
      <c r="L90">
        <v>833481</v>
      </c>
      <c r="M90" t="s">
        <v>387</v>
      </c>
      <c r="Q90" t="s">
        <v>30</v>
      </c>
      <c r="R90" t="s">
        <v>388</v>
      </c>
      <c r="U90" t="s">
        <v>48</v>
      </c>
      <c r="V90" t="s">
        <v>48</v>
      </c>
      <c r="W90" t="s">
        <v>48</v>
      </c>
      <c r="X90" t="s">
        <v>48</v>
      </c>
      <c r="Y90" t="s">
        <v>48</v>
      </c>
      <c r="Z90" t="s">
        <v>48</v>
      </c>
      <c r="AA90" t="s">
        <v>48</v>
      </c>
      <c r="AB90" t="s">
        <v>48</v>
      </c>
      <c r="AC90" t="s">
        <v>37</v>
      </c>
    </row>
    <row r="91" spans="1:29">
      <c r="A91" t="str">
        <f>+VLOOKUP(R91,Aux!$B$3:$I$1107,8,0)</f>
        <v>AR000220</v>
      </c>
      <c r="B91" t="str">
        <f>+VLOOKUP(U91,Aux!$O$2:$P$23,2,0)</f>
        <v>FI</v>
      </c>
      <c r="C91" t="str">
        <f t="shared" si="7"/>
        <v>AR000220FI</v>
      </c>
      <c r="D91">
        <f t="shared" si="13"/>
        <v>1</v>
      </c>
      <c r="E91" s="5">
        <f t="shared" si="8"/>
        <v>0.01</v>
      </c>
      <c r="F91" s="5">
        <f t="shared" si="9"/>
        <v>0.1</v>
      </c>
      <c r="G91" s="5">
        <f t="shared" si="10"/>
        <v>1</v>
      </c>
      <c r="H91" t="str">
        <f t="shared" si="11"/>
        <v>001</v>
      </c>
      <c r="I91" t="str">
        <f t="shared" si="12"/>
        <v>AR000220FI00001</v>
      </c>
      <c r="J91" t="s">
        <v>389</v>
      </c>
      <c r="K91" t="s">
        <v>390</v>
      </c>
      <c r="L91">
        <v>34440</v>
      </c>
      <c r="M91" t="s">
        <v>391</v>
      </c>
      <c r="N91" t="s">
        <v>392</v>
      </c>
      <c r="O91" t="s">
        <v>393</v>
      </c>
      <c r="P91" t="s">
        <v>394</v>
      </c>
      <c r="Q91" t="s">
        <v>30</v>
      </c>
      <c r="R91" t="s">
        <v>395</v>
      </c>
      <c r="S91" t="s">
        <v>396</v>
      </c>
      <c r="T91" t="s">
        <v>397</v>
      </c>
      <c r="U91" t="s">
        <v>33</v>
      </c>
      <c r="V91" t="s">
        <v>34</v>
      </c>
      <c r="W91" t="s">
        <v>34</v>
      </c>
      <c r="X91" t="s">
        <v>34</v>
      </c>
      <c r="Y91" t="s">
        <v>34</v>
      </c>
      <c r="Z91" t="s">
        <v>398</v>
      </c>
      <c r="AA91" t="s">
        <v>399</v>
      </c>
      <c r="AB91" t="s">
        <v>34</v>
      </c>
      <c r="AC91" t="s">
        <v>37</v>
      </c>
    </row>
    <row r="92" spans="1:29">
      <c r="A92" t="str">
        <f>+VLOOKUP(R92,Aux!$B$3:$I$1107,8,0)</f>
        <v>AR000220</v>
      </c>
      <c r="B92" t="str">
        <f>+VLOOKUP(U92,Aux!$O$2:$P$23,2,0)</f>
        <v>FI</v>
      </c>
      <c r="C92" t="str">
        <f t="shared" si="7"/>
        <v>AR000220FI</v>
      </c>
      <c r="D92">
        <f t="shared" si="13"/>
        <v>2</v>
      </c>
      <c r="E92" s="5">
        <f t="shared" si="8"/>
        <v>0.02</v>
      </c>
      <c r="F92" s="5">
        <f t="shared" si="9"/>
        <v>0.2</v>
      </c>
      <c r="G92" s="5">
        <f t="shared" si="10"/>
        <v>2</v>
      </c>
      <c r="H92" t="str">
        <f t="shared" si="11"/>
        <v>002</v>
      </c>
      <c r="I92" t="str">
        <f t="shared" si="12"/>
        <v>AR000220FI00002</v>
      </c>
      <c r="J92" t="s">
        <v>400</v>
      </c>
      <c r="K92" t="s">
        <v>390</v>
      </c>
      <c r="L92">
        <v>427719</v>
      </c>
      <c r="M92" t="s">
        <v>401</v>
      </c>
      <c r="N92" t="s">
        <v>402</v>
      </c>
      <c r="P92" t="s">
        <v>403</v>
      </c>
      <c r="Q92" t="s">
        <v>30</v>
      </c>
      <c r="R92" t="s">
        <v>395</v>
      </c>
      <c r="S92" t="s">
        <v>396</v>
      </c>
      <c r="T92" t="s">
        <v>397</v>
      </c>
      <c r="U92" t="s">
        <v>33</v>
      </c>
      <c r="V92" t="s">
        <v>34</v>
      </c>
      <c r="W92" t="s">
        <v>34</v>
      </c>
      <c r="X92" t="s">
        <v>34</v>
      </c>
      <c r="Y92" t="s">
        <v>34</v>
      </c>
      <c r="Z92" t="s">
        <v>398</v>
      </c>
      <c r="AA92" t="s">
        <v>399</v>
      </c>
      <c r="AB92" t="s">
        <v>34</v>
      </c>
      <c r="AC92" t="s">
        <v>37</v>
      </c>
    </row>
    <row r="93" spans="1:29">
      <c r="A93" t="str">
        <f>+VLOOKUP(R93,Aux!$B$3:$I$1107,8,0)</f>
        <v>AR000220</v>
      </c>
      <c r="B93" t="str">
        <f>+VLOOKUP(U93,Aux!$O$2:$P$23,2,0)</f>
        <v>FI</v>
      </c>
      <c r="C93" t="str">
        <f t="shared" si="7"/>
        <v>AR000220FI</v>
      </c>
      <c r="D93">
        <f t="shared" si="13"/>
        <v>3</v>
      </c>
      <c r="E93" s="5">
        <f t="shared" si="8"/>
        <v>0.03</v>
      </c>
      <c r="F93" s="5">
        <f t="shared" si="9"/>
        <v>0.3</v>
      </c>
      <c r="G93" s="5">
        <f t="shared" si="10"/>
        <v>3</v>
      </c>
      <c r="H93" t="str">
        <f t="shared" si="11"/>
        <v>003</v>
      </c>
      <c r="I93" t="str">
        <f t="shared" si="12"/>
        <v>AR000220FI00003</v>
      </c>
      <c r="J93" t="s">
        <v>404</v>
      </c>
      <c r="K93" t="s">
        <v>390</v>
      </c>
      <c r="L93">
        <v>462001</v>
      </c>
      <c r="M93" t="s">
        <v>405</v>
      </c>
      <c r="N93" t="s">
        <v>406</v>
      </c>
      <c r="O93" t="s">
        <v>407</v>
      </c>
      <c r="P93" t="s">
        <v>408</v>
      </c>
      <c r="Q93" t="s">
        <v>30</v>
      </c>
      <c r="R93" t="s">
        <v>395</v>
      </c>
      <c r="S93" t="s">
        <v>396</v>
      </c>
      <c r="T93" t="s">
        <v>397</v>
      </c>
      <c r="U93" t="s">
        <v>33</v>
      </c>
      <c r="V93" t="s">
        <v>34</v>
      </c>
      <c r="W93" t="s">
        <v>34</v>
      </c>
      <c r="X93" t="s">
        <v>34</v>
      </c>
      <c r="Y93" t="s">
        <v>34</v>
      </c>
      <c r="Z93" t="s">
        <v>398</v>
      </c>
      <c r="AA93" t="s">
        <v>399</v>
      </c>
      <c r="AB93" t="s">
        <v>34</v>
      </c>
      <c r="AC93" t="s">
        <v>37</v>
      </c>
    </row>
    <row r="94" spans="1:29">
      <c r="A94" t="str">
        <f>+VLOOKUP(R94,Aux!$B$3:$I$1107,8,0)</f>
        <v>AR000220</v>
      </c>
      <c r="B94" t="str">
        <f>+VLOOKUP(U94,Aux!$O$2:$P$23,2,0)</f>
        <v>FI</v>
      </c>
      <c r="C94" t="str">
        <f t="shared" si="7"/>
        <v>AR000220FI</v>
      </c>
      <c r="D94">
        <f t="shared" si="13"/>
        <v>4</v>
      </c>
      <c r="E94" s="5">
        <f t="shared" si="8"/>
        <v>0.04</v>
      </c>
      <c r="F94" s="5">
        <f t="shared" si="9"/>
        <v>0.4</v>
      </c>
      <c r="G94" s="5">
        <f t="shared" si="10"/>
        <v>4</v>
      </c>
      <c r="H94" t="str">
        <f t="shared" si="11"/>
        <v>004</v>
      </c>
      <c r="I94" t="str">
        <f t="shared" si="12"/>
        <v>AR000220FI00004</v>
      </c>
      <c r="J94" t="s">
        <v>409</v>
      </c>
      <c r="K94" t="s">
        <v>410</v>
      </c>
      <c r="L94">
        <v>602718</v>
      </c>
      <c r="M94" t="s">
        <v>411</v>
      </c>
      <c r="N94" t="s">
        <v>412</v>
      </c>
      <c r="O94" t="s">
        <v>413</v>
      </c>
      <c r="P94" t="s">
        <v>414</v>
      </c>
      <c r="Q94" t="s">
        <v>30</v>
      </c>
      <c r="R94" t="s">
        <v>395</v>
      </c>
      <c r="S94" t="s">
        <v>396</v>
      </c>
      <c r="T94" t="s">
        <v>415</v>
      </c>
      <c r="U94" t="s">
        <v>33</v>
      </c>
      <c r="V94" t="s">
        <v>34</v>
      </c>
      <c r="W94" t="s">
        <v>34</v>
      </c>
      <c r="X94" t="s">
        <v>34</v>
      </c>
      <c r="Y94" t="s">
        <v>34</v>
      </c>
      <c r="Z94" t="s">
        <v>398</v>
      </c>
      <c r="AA94" t="s">
        <v>399</v>
      </c>
      <c r="AB94" t="s">
        <v>34</v>
      </c>
      <c r="AC94" t="s">
        <v>37</v>
      </c>
    </row>
    <row r="95" spans="1:29">
      <c r="A95" t="str">
        <f>+VLOOKUP(R95,Aux!$B$3:$I$1107,8,0)</f>
        <v>AR000220</v>
      </c>
      <c r="B95" t="str">
        <f>+VLOOKUP(U95,Aux!$O$2:$P$23,2,0)</f>
        <v>FI</v>
      </c>
      <c r="C95" t="str">
        <f t="shared" si="7"/>
        <v>AR000220FI</v>
      </c>
      <c r="D95">
        <f t="shared" si="13"/>
        <v>5</v>
      </c>
      <c r="E95" s="5">
        <f t="shared" si="8"/>
        <v>0.05</v>
      </c>
      <c r="F95" s="5">
        <f t="shared" si="9"/>
        <v>0.5</v>
      </c>
      <c r="G95" s="5">
        <f t="shared" si="10"/>
        <v>5</v>
      </c>
      <c r="H95" t="str">
        <f t="shared" si="11"/>
        <v>005</v>
      </c>
      <c r="I95" t="str">
        <f t="shared" si="12"/>
        <v>AR000220FI00005</v>
      </c>
      <c r="J95" t="s">
        <v>416</v>
      </c>
      <c r="K95" t="s">
        <v>410</v>
      </c>
      <c r="L95">
        <v>654512</v>
      </c>
      <c r="M95" t="s">
        <v>417</v>
      </c>
      <c r="N95" t="s">
        <v>418</v>
      </c>
      <c r="O95" t="s">
        <v>419</v>
      </c>
      <c r="P95" t="s">
        <v>420</v>
      </c>
      <c r="Q95" t="s">
        <v>30</v>
      </c>
      <c r="R95" t="s">
        <v>395</v>
      </c>
      <c r="S95" t="s">
        <v>396</v>
      </c>
      <c r="T95" t="s">
        <v>415</v>
      </c>
      <c r="U95" t="s">
        <v>33</v>
      </c>
      <c r="V95" t="s">
        <v>34</v>
      </c>
      <c r="W95" t="s">
        <v>34</v>
      </c>
      <c r="X95" t="s">
        <v>34</v>
      </c>
      <c r="Y95" t="s">
        <v>34</v>
      </c>
      <c r="Z95" t="s">
        <v>398</v>
      </c>
      <c r="AA95" t="s">
        <v>399</v>
      </c>
      <c r="AB95" t="s">
        <v>34</v>
      </c>
      <c r="AC95" t="s">
        <v>37</v>
      </c>
    </row>
    <row r="96" spans="1:29">
      <c r="A96" t="str">
        <f>+VLOOKUP(R96,Aux!$B$3:$I$1107,8,0)</f>
        <v>AR000220</v>
      </c>
      <c r="B96" t="str">
        <f>+VLOOKUP(U96,Aux!$O$2:$P$23,2,0)</f>
        <v>FI</v>
      </c>
      <c r="C96" t="str">
        <f t="shared" si="7"/>
        <v>AR000220FI</v>
      </c>
      <c r="D96">
        <f t="shared" si="13"/>
        <v>6</v>
      </c>
      <c r="E96" s="5">
        <f t="shared" si="8"/>
        <v>0.06</v>
      </c>
      <c r="F96" s="5">
        <f t="shared" si="9"/>
        <v>0.6</v>
      </c>
      <c r="G96" s="5">
        <f t="shared" si="10"/>
        <v>6</v>
      </c>
      <c r="H96" t="str">
        <f t="shared" si="11"/>
        <v>006</v>
      </c>
      <c r="I96" t="str">
        <f t="shared" si="12"/>
        <v>AR000220FI00006</v>
      </c>
      <c r="J96" t="s">
        <v>421</v>
      </c>
      <c r="K96" t="s">
        <v>422</v>
      </c>
      <c r="L96">
        <v>666436</v>
      </c>
      <c r="M96" t="s">
        <v>423</v>
      </c>
      <c r="N96" t="s">
        <v>424</v>
      </c>
      <c r="O96" t="s">
        <v>425</v>
      </c>
      <c r="P96" t="s">
        <v>426</v>
      </c>
      <c r="Q96" t="s">
        <v>30</v>
      </c>
      <c r="R96" t="s">
        <v>395</v>
      </c>
      <c r="S96" t="s">
        <v>396</v>
      </c>
      <c r="T96" t="s">
        <v>427</v>
      </c>
      <c r="U96" t="s">
        <v>33</v>
      </c>
      <c r="V96" t="s">
        <v>34</v>
      </c>
      <c r="W96" t="s">
        <v>34</v>
      </c>
      <c r="X96" t="s">
        <v>34</v>
      </c>
      <c r="Y96" t="s">
        <v>34</v>
      </c>
      <c r="Z96" t="s">
        <v>398</v>
      </c>
      <c r="AA96" t="s">
        <v>399</v>
      </c>
      <c r="AB96" t="s">
        <v>34</v>
      </c>
      <c r="AC96" t="s">
        <v>37</v>
      </c>
    </row>
    <row r="97" spans="1:29">
      <c r="A97" t="str">
        <f>+VLOOKUP(R97,Aux!$B$3:$I$1107,8,0)</f>
        <v>AR000220</v>
      </c>
      <c r="B97" t="str">
        <f>+VLOOKUP(U97,Aux!$O$2:$P$23,2,0)</f>
        <v>FI</v>
      </c>
      <c r="C97" t="str">
        <f t="shared" si="7"/>
        <v>AR000220FI</v>
      </c>
      <c r="D97">
        <f t="shared" si="13"/>
        <v>7</v>
      </c>
      <c r="E97" s="5">
        <f t="shared" si="8"/>
        <v>7.0000000000000007E-2</v>
      </c>
      <c r="F97" s="5">
        <f t="shared" si="9"/>
        <v>0.70000000000000007</v>
      </c>
      <c r="G97" s="5">
        <f t="shared" si="10"/>
        <v>7</v>
      </c>
      <c r="H97" t="str">
        <f t="shared" si="11"/>
        <v>007</v>
      </c>
      <c r="I97" t="str">
        <f t="shared" si="12"/>
        <v>AR000220FI00007</v>
      </c>
      <c r="J97" t="s">
        <v>428</v>
      </c>
      <c r="K97" t="s">
        <v>429</v>
      </c>
      <c r="L97">
        <v>699426</v>
      </c>
      <c r="M97" t="s">
        <v>430</v>
      </c>
      <c r="N97" t="s">
        <v>431</v>
      </c>
      <c r="O97" t="s">
        <v>432</v>
      </c>
      <c r="P97" t="s">
        <v>433</v>
      </c>
      <c r="Q97" t="s">
        <v>30</v>
      </c>
      <c r="R97" t="s">
        <v>395</v>
      </c>
      <c r="S97" t="s">
        <v>434</v>
      </c>
      <c r="T97" t="s">
        <v>435</v>
      </c>
      <c r="U97" t="s">
        <v>33</v>
      </c>
      <c r="V97" t="s">
        <v>34</v>
      </c>
      <c r="W97" t="s">
        <v>34</v>
      </c>
      <c r="X97" t="s">
        <v>34</v>
      </c>
      <c r="Y97" t="s">
        <v>34</v>
      </c>
      <c r="Z97" t="s">
        <v>398</v>
      </c>
      <c r="AA97" t="s">
        <v>399</v>
      </c>
      <c r="AB97" t="s">
        <v>34</v>
      </c>
      <c r="AC97" t="s">
        <v>37</v>
      </c>
    </row>
    <row r="98" spans="1:29">
      <c r="A98" t="str">
        <f>+VLOOKUP(R98,Aux!$B$3:$I$1107,8,0)</f>
        <v>AR000220</v>
      </c>
      <c r="B98" t="str">
        <f>+VLOOKUP(U98,Aux!$O$2:$P$23,2,0)</f>
        <v>FI</v>
      </c>
      <c r="C98" t="str">
        <f t="shared" si="7"/>
        <v>AR000220FI</v>
      </c>
      <c r="D98">
        <f t="shared" si="13"/>
        <v>8</v>
      </c>
      <c r="E98" s="5">
        <f t="shared" si="8"/>
        <v>0.08</v>
      </c>
      <c r="F98" s="5">
        <f t="shared" si="9"/>
        <v>0.8</v>
      </c>
      <c r="G98" s="5">
        <f t="shared" si="10"/>
        <v>8</v>
      </c>
      <c r="H98" t="str">
        <f t="shared" si="11"/>
        <v>008</v>
      </c>
      <c r="I98" t="str">
        <f t="shared" si="12"/>
        <v>AR000220FI00008</v>
      </c>
      <c r="J98" t="s">
        <v>436</v>
      </c>
      <c r="K98" t="s">
        <v>429</v>
      </c>
      <c r="L98">
        <v>708715</v>
      </c>
      <c r="M98" t="s">
        <v>437</v>
      </c>
      <c r="N98" t="s">
        <v>438</v>
      </c>
      <c r="O98" t="s">
        <v>439</v>
      </c>
      <c r="P98" t="s">
        <v>440</v>
      </c>
      <c r="Q98" t="s">
        <v>30</v>
      </c>
      <c r="R98" t="s">
        <v>395</v>
      </c>
      <c r="S98" t="s">
        <v>434</v>
      </c>
      <c r="T98" t="s">
        <v>435</v>
      </c>
      <c r="U98" t="s">
        <v>33</v>
      </c>
      <c r="V98" t="s">
        <v>34</v>
      </c>
      <c r="W98" t="s">
        <v>34</v>
      </c>
      <c r="X98" t="s">
        <v>34</v>
      </c>
      <c r="Y98" t="s">
        <v>34</v>
      </c>
      <c r="Z98" t="s">
        <v>398</v>
      </c>
      <c r="AA98" t="s">
        <v>399</v>
      </c>
      <c r="AB98" t="s">
        <v>34</v>
      </c>
      <c r="AC98" t="s">
        <v>37</v>
      </c>
    </row>
    <row r="99" spans="1:29">
      <c r="A99" t="str">
        <f>+VLOOKUP(R99,Aux!$B$3:$I$1107,8,0)</f>
        <v>AR000220</v>
      </c>
      <c r="B99" t="str">
        <f>+VLOOKUP(U99,Aux!$O$2:$P$23,2,0)</f>
        <v>FI</v>
      </c>
      <c r="C99" t="str">
        <f t="shared" si="7"/>
        <v>AR000220FI</v>
      </c>
      <c r="D99">
        <f t="shared" si="13"/>
        <v>9</v>
      </c>
      <c r="E99" s="5">
        <f t="shared" si="8"/>
        <v>0.09</v>
      </c>
      <c r="F99" s="5">
        <f t="shared" si="9"/>
        <v>0.89999999999999991</v>
      </c>
      <c r="G99" s="5">
        <f t="shared" si="10"/>
        <v>9</v>
      </c>
      <c r="H99" t="str">
        <f t="shared" si="11"/>
        <v>009</v>
      </c>
      <c r="I99" t="str">
        <f t="shared" si="12"/>
        <v>AR000220FI00009</v>
      </c>
      <c r="J99" t="s">
        <v>441</v>
      </c>
      <c r="K99" t="s">
        <v>429</v>
      </c>
      <c r="L99">
        <v>720022</v>
      </c>
      <c r="M99" t="s">
        <v>442</v>
      </c>
      <c r="N99" t="s">
        <v>443</v>
      </c>
      <c r="O99" t="s">
        <v>444</v>
      </c>
      <c r="P99" t="s">
        <v>445</v>
      </c>
      <c r="Q99" t="s">
        <v>30</v>
      </c>
      <c r="R99" t="s">
        <v>395</v>
      </c>
      <c r="S99" t="s">
        <v>434</v>
      </c>
      <c r="T99" t="s">
        <v>435</v>
      </c>
      <c r="U99" t="s">
        <v>33</v>
      </c>
      <c r="V99" t="s">
        <v>34</v>
      </c>
      <c r="W99" t="s">
        <v>34</v>
      </c>
      <c r="X99" t="s">
        <v>34</v>
      </c>
      <c r="Y99" t="s">
        <v>34</v>
      </c>
      <c r="Z99" t="s">
        <v>398</v>
      </c>
      <c r="AA99" t="s">
        <v>399</v>
      </c>
      <c r="AB99" t="s">
        <v>34</v>
      </c>
      <c r="AC99" t="s">
        <v>37</v>
      </c>
    </row>
    <row r="100" spans="1:29">
      <c r="A100" t="str">
        <f>+VLOOKUP(R100,Aux!$B$3:$I$1107,8,0)</f>
        <v>AR000220</v>
      </c>
      <c r="B100" t="str">
        <f>+VLOOKUP(U100,Aux!$O$2:$P$23,2,0)</f>
        <v>FI</v>
      </c>
      <c r="C100" t="str">
        <f t="shared" si="7"/>
        <v>AR000220FI</v>
      </c>
      <c r="D100">
        <f t="shared" si="13"/>
        <v>10</v>
      </c>
      <c r="E100" s="5">
        <f t="shared" si="8"/>
        <v>0.1</v>
      </c>
      <c r="F100" s="5">
        <f t="shared" si="9"/>
        <v>1</v>
      </c>
      <c r="G100" s="5">
        <f t="shared" si="10"/>
        <v>0</v>
      </c>
      <c r="H100" t="str">
        <f t="shared" si="11"/>
        <v>010</v>
      </c>
      <c r="I100" t="str">
        <f t="shared" si="12"/>
        <v>AR000220FI00010</v>
      </c>
      <c r="J100" t="s">
        <v>446</v>
      </c>
      <c r="K100" t="s">
        <v>447</v>
      </c>
      <c r="L100">
        <v>729186</v>
      </c>
      <c r="M100" t="s">
        <v>448</v>
      </c>
      <c r="N100" t="s">
        <v>449</v>
      </c>
      <c r="O100" t="s">
        <v>450</v>
      </c>
      <c r="P100" t="s">
        <v>451</v>
      </c>
      <c r="Q100" t="s">
        <v>30</v>
      </c>
      <c r="R100" t="s">
        <v>395</v>
      </c>
      <c r="S100" t="s">
        <v>396</v>
      </c>
      <c r="T100" t="s">
        <v>452</v>
      </c>
      <c r="U100" t="s">
        <v>33</v>
      </c>
      <c r="V100" t="s">
        <v>34</v>
      </c>
      <c r="W100" t="s">
        <v>34</v>
      </c>
      <c r="X100" t="s">
        <v>34</v>
      </c>
      <c r="Y100" t="s">
        <v>34</v>
      </c>
      <c r="Z100" t="s">
        <v>398</v>
      </c>
      <c r="AA100" t="s">
        <v>399</v>
      </c>
      <c r="AB100" t="s">
        <v>34</v>
      </c>
      <c r="AC100" t="s">
        <v>37</v>
      </c>
    </row>
    <row r="101" spans="1:29">
      <c r="A101" t="str">
        <f>+VLOOKUP(R101,Aux!$B$3:$I$1107,8,0)</f>
        <v>AR000220</v>
      </c>
      <c r="B101" t="str">
        <f>+VLOOKUP(U101,Aux!$O$2:$P$23,2,0)</f>
        <v>FI</v>
      </c>
      <c r="C101" t="str">
        <f t="shared" si="7"/>
        <v>AR000220FI</v>
      </c>
      <c r="D101">
        <f t="shared" si="13"/>
        <v>11</v>
      </c>
      <c r="E101" s="5">
        <f t="shared" si="8"/>
        <v>0.11</v>
      </c>
      <c r="F101" s="5">
        <f t="shared" si="9"/>
        <v>1.1000000000000001</v>
      </c>
      <c r="G101" s="5">
        <f t="shared" si="10"/>
        <v>1</v>
      </c>
      <c r="H101" t="str">
        <f t="shared" si="11"/>
        <v>011</v>
      </c>
      <c r="I101" t="str">
        <f t="shared" si="12"/>
        <v>AR000220FI00011</v>
      </c>
      <c r="J101" t="s">
        <v>453</v>
      </c>
      <c r="K101" t="s">
        <v>390</v>
      </c>
      <c r="L101">
        <v>729229</v>
      </c>
      <c r="M101" t="s">
        <v>454</v>
      </c>
      <c r="N101" t="s">
        <v>455</v>
      </c>
      <c r="O101" t="s">
        <v>456</v>
      </c>
      <c r="P101" t="s">
        <v>457</v>
      </c>
      <c r="Q101" t="s">
        <v>30</v>
      </c>
      <c r="R101" t="s">
        <v>395</v>
      </c>
      <c r="S101" t="s">
        <v>396</v>
      </c>
      <c r="T101" t="s">
        <v>397</v>
      </c>
      <c r="U101" t="s">
        <v>33</v>
      </c>
      <c r="V101" t="s">
        <v>34</v>
      </c>
      <c r="W101" t="s">
        <v>34</v>
      </c>
      <c r="X101" t="s">
        <v>34</v>
      </c>
      <c r="Y101" t="s">
        <v>34</v>
      </c>
      <c r="Z101" t="s">
        <v>398</v>
      </c>
      <c r="AA101" t="s">
        <v>399</v>
      </c>
      <c r="AB101" t="s">
        <v>34</v>
      </c>
      <c r="AC101" t="s">
        <v>37</v>
      </c>
    </row>
    <row r="102" spans="1:29">
      <c r="A102" t="str">
        <f>+VLOOKUP(R102,Aux!$B$3:$I$1107,8,0)</f>
        <v>AR000220</v>
      </c>
      <c r="B102" t="str">
        <f>+VLOOKUP(U102,Aux!$O$2:$P$23,2,0)</f>
        <v>FI</v>
      </c>
      <c r="C102" t="str">
        <f t="shared" si="7"/>
        <v>AR000220FI</v>
      </c>
      <c r="D102">
        <f t="shared" si="13"/>
        <v>12</v>
      </c>
      <c r="E102" s="5">
        <f t="shared" si="8"/>
        <v>0.12</v>
      </c>
      <c r="F102" s="5">
        <f t="shared" si="9"/>
        <v>1.2</v>
      </c>
      <c r="G102" s="5">
        <f t="shared" si="10"/>
        <v>2</v>
      </c>
      <c r="H102" t="str">
        <f t="shared" si="11"/>
        <v>012</v>
      </c>
      <c r="I102" t="str">
        <f t="shared" si="12"/>
        <v>AR000220FI00012</v>
      </c>
      <c r="J102" t="s">
        <v>458</v>
      </c>
      <c r="K102" t="s">
        <v>422</v>
      </c>
      <c r="L102">
        <v>756070</v>
      </c>
      <c r="M102" t="s">
        <v>459</v>
      </c>
      <c r="N102" t="s">
        <v>460</v>
      </c>
      <c r="O102" t="s">
        <v>461</v>
      </c>
      <c r="P102" t="s">
        <v>462</v>
      </c>
      <c r="Q102" t="s">
        <v>30</v>
      </c>
      <c r="R102" t="s">
        <v>395</v>
      </c>
      <c r="S102" t="s">
        <v>396</v>
      </c>
      <c r="T102" t="s">
        <v>427</v>
      </c>
      <c r="U102" t="s">
        <v>33</v>
      </c>
      <c r="V102" t="s">
        <v>34</v>
      </c>
      <c r="W102" t="s">
        <v>34</v>
      </c>
      <c r="X102" t="s">
        <v>34</v>
      </c>
      <c r="Y102" t="s">
        <v>34</v>
      </c>
      <c r="Z102" t="s">
        <v>398</v>
      </c>
      <c r="AA102" t="s">
        <v>399</v>
      </c>
      <c r="AB102" t="s">
        <v>34</v>
      </c>
      <c r="AC102" t="s">
        <v>37</v>
      </c>
    </row>
    <row r="103" spans="1:29">
      <c r="A103" t="str">
        <f>+VLOOKUP(R103,Aux!$B$3:$I$1107,8,0)</f>
        <v>AR000220</v>
      </c>
      <c r="B103" t="str">
        <f>+VLOOKUP(U103,Aux!$O$2:$P$23,2,0)</f>
        <v>FI</v>
      </c>
      <c r="C103" t="str">
        <f t="shared" si="7"/>
        <v>AR000220FI</v>
      </c>
      <c r="D103">
        <f t="shared" si="13"/>
        <v>13</v>
      </c>
      <c r="E103" s="5">
        <f t="shared" si="8"/>
        <v>0.13</v>
      </c>
      <c r="F103" s="5">
        <f t="shared" si="9"/>
        <v>1.3</v>
      </c>
      <c r="G103" s="5">
        <f t="shared" si="10"/>
        <v>3</v>
      </c>
      <c r="H103" t="str">
        <f t="shared" si="11"/>
        <v>013</v>
      </c>
      <c r="I103" t="str">
        <f t="shared" si="12"/>
        <v>AR000220FI00013</v>
      </c>
      <c r="J103" t="s">
        <v>463</v>
      </c>
      <c r="K103" t="s">
        <v>464</v>
      </c>
      <c r="L103">
        <v>839079</v>
      </c>
      <c r="M103" t="s">
        <v>465</v>
      </c>
      <c r="N103" t="s">
        <v>466</v>
      </c>
      <c r="O103" t="s">
        <v>467</v>
      </c>
      <c r="P103" t="s">
        <v>468</v>
      </c>
      <c r="Q103" t="s">
        <v>30</v>
      </c>
      <c r="R103" t="s">
        <v>395</v>
      </c>
      <c r="S103" t="s">
        <v>396</v>
      </c>
      <c r="T103" t="s">
        <v>469</v>
      </c>
      <c r="U103" t="s">
        <v>143</v>
      </c>
      <c r="V103" t="s">
        <v>34</v>
      </c>
      <c r="W103" t="s">
        <v>34</v>
      </c>
      <c r="X103" t="s">
        <v>34</v>
      </c>
      <c r="Y103" t="s">
        <v>34</v>
      </c>
      <c r="Z103" t="s">
        <v>398</v>
      </c>
      <c r="AA103" t="s">
        <v>399</v>
      </c>
      <c r="AB103" t="s">
        <v>34</v>
      </c>
      <c r="AC103" t="s">
        <v>37</v>
      </c>
    </row>
    <row r="104" spans="1:29">
      <c r="A104" t="str">
        <f>+VLOOKUP(R104,Aux!$B$3:$I$1107,8,0)</f>
        <v>AR000220</v>
      </c>
      <c r="B104" t="str">
        <f>+VLOOKUP(U104,Aux!$O$2:$P$23,2,0)</f>
        <v>FI</v>
      </c>
      <c r="C104" t="str">
        <f t="shared" si="7"/>
        <v>AR000220FI</v>
      </c>
      <c r="D104">
        <f t="shared" si="13"/>
        <v>14</v>
      </c>
      <c r="E104" s="5">
        <f t="shared" si="8"/>
        <v>0.14000000000000001</v>
      </c>
      <c r="F104" s="5">
        <f t="shared" si="9"/>
        <v>1.4000000000000001</v>
      </c>
      <c r="G104" s="5">
        <f t="shared" si="10"/>
        <v>4</v>
      </c>
      <c r="H104" t="str">
        <f t="shared" si="11"/>
        <v>014</v>
      </c>
      <c r="I104" t="str">
        <f t="shared" si="12"/>
        <v>AR000220FI00014</v>
      </c>
      <c r="J104" t="s">
        <v>470</v>
      </c>
      <c r="K104" t="s">
        <v>410</v>
      </c>
      <c r="L104">
        <v>846262</v>
      </c>
      <c r="M104" t="s">
        <v>471</v>
      </c>
      <c r="N104" t="s">
        <v>472</v>
      </c>
      <c r="O104" t="s">
        <v>473</v>
      </c>
      <c r="P104" t="s">
        <v>474</v>
      </c>
      <c r="Q104" t="s">
        <v>30</v>
      </c>
      <c r="R104" t="s">
        <v>395</v>
      </c>
      <c r="S104" t="s">
        <v>396</v>
      </c>
      <c r="T104" t="s">
        <v>415</v>
      </c>
      <c r="U104" t="s">
        <v>33</v>
      </c>
      <c r="V104" t="s">
        <v>34</v>
      </c>
      <c r="W104" t="s">
        <v>34</v>
      </c>
      <c r="X104" t="s">
        <v>34</v>
      </c>
      <c r="Y104" t="s">
        <v>34</v>
      </c>
      <c r="Z104" t="s">
        <v>398</v>
      </c>
      <c r="AA104" t="s">
        <v>399</v>
      </c>
      <c r="AB104" t="s">
        <v>34</v>
      </c>
      <c r="AC104" t="s">
        <v>37</v>
      </c>
    </row>
    <row r="105" spans="1:29">
      <c r="A105" t="str">
        <f>+VLOOKUP(R105,Aux!$B$3:$I$1107,8,0)</f>
        <v>AR000220</v>
      </c>
      <c r="B105" t="str">
        <f>+VLOOKUP(U105,Aux!$O$2:$P$23,2,0)</f>
        <v>FI</v>
      </c>
      <c r="C105" t="str">
        <f t="shared" si="7"/>
        <v>AR000220FI</v>
      </c>
      <c r="D105">
        <f t="shared" si="13"/>
        <v>15</v>
      </c>
      <c r="E105" s="5">
        <f t="shared" si="8"/>
        <v>0.15</v>
      </c>
      <c r="F105" s="5">
        <f t="shared" si="9"/>
        <v>1.5</v>
      </c>
      <c r="G105" s="5">
        <f t="shared" si="10"/>
        <v>5</v>
      </c>
      <c r="H105" t="str">
        <f t="shared" si="11"/>
        <v>015</v>
      </c>
      <c r="I105" t="str">
        <f t="shared" si="12"/>
        <v>AR000220FI00015</v>
      </c>
      <c r="J105" t="s">
        <v>475</v>
      </c>
      <c r="K105" t="s">
        <v>476</v>
      </c>
      <c r="L105">
        <v>857796</v>
      </c>
      <c r="M105" t="s">
        <v>477</v>
      </c>
      <c r="N105" t="s">
        <v>478</v>
      </c>
      <c r="P105" t="s">
        <v>479</v>
      </c>
      <c r="Q105" t="s">
        <v>30</v>
      </c>
      <c r="R105" t="s">
        <v>395</v>
      </c>
      <c r="S105" t="s">
        <v>480</v>
      </c>
      <c r="T105" t="s">
        <v>481</v>
      </c>
      <c r="U105" t="s">
        <v>33</v>
      </c>
      <c r="V105" t="s">
        <v>34</v>
      </c>
      <c r="W105" t="s">
        <v>34</v>
      </c>
      <c r="X105" t="s">
        <v>34</v>
      </c>
      <c r="Y105" t="s">
        <v>34</v>
      </c>
      <c r="Z105" t="s">
        <v>398</v>
      </c>
      <c r="AA105" t="s">
        <v>399</v>
      </c>
      <c r="AB105" t="s">
        <v>34</v>
      </c>
      <c r="AC105" t="s">
        <v>37</v>
      </c>
    </row>
    <row r="106" spans="1:29">
      <c r="A106" t="str">
        <f>+VLOOKUP(R106,Aux!$B$3:$I$1107,8,0)</f>
        <v>AR000220</v>
      </c>
      <c r="B106" t="str">
        <f>+VLOOKUP(U106,Aux!$O$2:$P$23,2,0)</f>
        <v>FI</v>
      </c>
      <c r="C106" t="str">
        <f t="shared" si="7"/>
        <v>AR000220FI</v>
      </c>
      <c r="D106">
        <f t="shared" si="13"/>
        <v>16</v>
      </c>
      <c r="E106" s="5">
        <f t="shared" si="8"/>
        <v>0.16</v>
      </c>
      <c r="F106" s="5">
        <f t="shared" si="9"/>
        <v>1.6</v>
      </c>
      <c r="G106" s="5">
        <f t="shared" si="10"/>
        <v>6</v>
      </c>
      <c r="H106" t="str">
        <f t="shared" si="11"/>
        <v>016</v>
      </c>
      <c r="I106" t="str">
        <f t="shared" si="12"/>
        <v>AR000220FI00016</v>
      </c>
      <c r="J106" t="s">
        <v>482</v>
      </c>
      <c r="K106" t="s">
        <v>464</v>
      </c>
      <c r="L106">
        <v>868817</v>
      </c>
      <c r="M106" t="s">
        <v>483</v>
      </c>
      <c r="N106" t="s">
        <v>484</v>
      </c>
      <c r="O106" t="s">
        <v>485</v>
      </c>
      <c r="P106" t="s">
        <v>486</v>
      </c>
      <c r="Q106" t="s">
        <v>30</v>
      </c>
      <c r="R106" t="s">
        <v>395</v>
      </c>
      <c r="S106" t="s">
        <v>396</v>
      </c>
      <c r="T106" t="s">
        <v>469</v>
      </c>
      <c r="U106" t="s">
        <v>487</v>
      </c>
      <c r="V106" t="s">
        <v>34</v>
      </c>
      <c r="W106" t="s">
        <v>34</v>
      </c>
      <c r="X106" t="s">
        <v>34</v>
      </c>
      <c r="Y106" t="s">
        <v>34</v>
      </c>
      <c r="Z106" t="s">
        <v>398</v>
      </c>
      <c r="AA106" t="s">
        <v>399</v>
      </c>
      <c r="AB106" t="s">
        <v>34</v>
      </c>
      <c r="AC106" t="s">
        <v>37</v>
      </c>
    </row>
    <row r="107" spans="1:29">
      <c r="A107" t="str">
        <f>+VLOOKUP(R107,Aux!$B$3:$I$1107,8,0)</f>
        <v>AR000220</v>
      </c>
      <c r="B107" t="str">
        <f>+VLOOKUP(U107,Aux!$O$2:$P$23,2,0)</f>
        <v>FI</v>
      </c>
      <c r="C107" t="str">
        <f t="shared" si="7"/>
        <v>AR000220FI</v>
      </c>
      <c r="D107">
        <f t="shared" si="13"/>
        <v>17</v>
      </c>
      <c r="E107" s="5">
        <f t="shared" si="8"/>
        <v>0.17</v>
      </c>
      <c r="F107" s="5">
        <f t="shared" si="9"/>
        <v>1.7000000000000002</v>
      </c>
      <c r="G107" s="5">
        <f t="shared" si="10"/>
        <v>7</v>
      </c>
      <c r="H107" t="str">
        <f t="shared" si="11"/>
        <v>017</v>
      </c>
      <c r="I107" t="str">
        <f t="shared" si="12"/>
        <v>AR000220FI00017</v>
      </c>
      <c r="J107" t="s">
        <v>488</v>
      </c>
      <c r="K107" t="s">
        <v>476</v>
      </c>
      <c r="L107">
        <v>888769</v>
      </c>
      <c r="M107" t="s">
        <v>489</v>
      </c>
      <c r="N107" t="s">
        <v>490</v>
      </c>
      <c r="P107" t="s">
        <v>491</v>
      </c>
      <c r="Q107" t="s">
        <v>30</v>
      </c>
      <c r="R107" t="s">
        <v>395</v>
      </c>
      <c r="S107" t="s">
        <v>480</v>
      </c>
      <c r="T107" t="s">
        <v>481</v>
      </c>
      <c r="U107" t="s">
        <v>33</v>
      </c>
      <c r="V107" t="s">
        <v>34</v>
      </c>
      <c r="W107" t="s">
        <v>34</v>
      </c>
      <c r="X107" t="s">
        <v>34</v>
      </c>
      <c r="Y107" t="s">
        <v>34</v>
      </c>
      <c r="Z107" t="s">
        <v>398</v>
      </c>
      <c r="AA107" t="s">
        <v>399</v>
      </c>
      <c r="AB107" t="s">
        <v>34</v>
      </c>
      <c r="AC107" t="s">
        <v>37</v>
      </c>
    </row>
    <row r="108" spans="1:29">
      <c r="A108" t="str">
        <f>+VLOOKUP(R108,Aux!$B$3:$I$1107,8,0)</f>
        <v>AR000220</v>
      </c>
      <c r="B108" t="str">
        <f>+VLOOKUP(U108,Aux!$O$2:$P$23,2,0)</f>
        <v>FI</v>
      </c>
      <c r="C108" t="str">
        <f t="shared" si="7"/>
        <v>AR000220FI</v>
      </c>
      <c r="D108">
        <f t="shared" si="13"/>
        <v>18</v>
      </c>
      <c r="E108" s="5">
        <f t="shared" si="8"/>
        <v>0.18</v>
      </c>
      <c r="F108" s="5">
        <f t="shared" si="9"/>
        <v>1.7999999999999998</v>
      </c>
      <c r="G108" s="5">
        <f t="shared" si="10"/>
        <v>8</v>
      </c>
      <c r="H108" t="str">
        <f t="shared" si="11"/>
        <v>018</v>
      </c>
      <c r="I108" t="str">
        <f t="shared" si="12"/>
        <v>AR000220FI00018</v>
      </c>
      <c r="J108" t="s">
        <v>492</v>
      </c>
      <c r="K108" t="s">
        <v>476</v>
      </c>
      <c r="L108">
        <v>894057</v>
      </c>
      <c r="M108" t="s">
        <v>493</v>
      </c>
      <c r="N108" t="s">
        <v>494</v>
      </c>
      <c r="P108" t="s">
        <v>495</v>
      </c>
      <c r="Q108" t="s">
        <v>30</v>
      </c>
      <c r="R108" t="s">
        <v>395</v>
      </c>
      <c r="S108" t="s">
        <v>480</v>
      </c>
      <c r="T108" t="s">
        <v>481</v>
      </c>
      <c r="U108" t="s">
        <v>33</v>
      </c>
      <c r="V108" t="s">
        <v>34</v>
      </c>
      <c r="W108" t="s">
        <v>34</v>
      </c>
      <c r="X108" t="s">
        <v>34</v>
      </c>
      <c r="Y108" t="s">
        <v>34</v>
      </c>
      <c r="Z108" t="s">
        <v>398</v>
      </c>
      <c r="AA108" t="s">
        <v>399</v>
      </c>
      <c r="AB108" t="s">
        <v>34</v>
      </c>
      <c r="AC108" t="s">
        <v>37</v>
      </c>
    </row>
    <row r="109" spans="1:29">
      <c r="A109" t="str">
        <f>+VLOOKUP(R109,Aux!$B$3:$I$1107,8,0)</f>
        <v>AR000220</v>
      </c>
      <c r="B109" t="str">
        <f>+VLOOKUP(U109,Aux!$O$2:$P$23,2,0)</f>
        <v>FI</v>
      </c>
      <c r="C109" t="str">
        <f t="shared" si="7"/>
        <v>AR000220FI</v>
      </c>
      <c r="D109">
        <f t="shared" si="13"/>
        <v>19</v>
      </c>
      <c r="E109" s="5">
        <f t="shared" si="8"/>
        <v>0.19</v>
      </c>
      <c r="F109" s="5">
        <f t="shared" si="9"/>
        <v>1.9</v>
      </c>
      <c r="G109" s="5">
        <f t="shared" si="10"/>
        <v>9</v>
      </c>
      <c r="H109" t="str">
        <f t="shared" si="11"/>
        <v>019</v>
      </c>
      <c r="I109" t="str">
        <f t="shared" si="12"/>
        <v>AR000220FI00019</v>
      </c>
      <c r="J109" t="s">
        <v>496</v>
      </c>
      <c r="K109" t="s">
        <v>476</v>
      </c>
      <c r="L109">
        <v>898855</v>
      </c>
      <c r="M109" t="s">
        <v>497</v>
      </c>
      <c r="N109" t="s">
        <v>498</v>
      </c>
      <c r="P109" t="s">
        <v>499</v>
      </c>
      <c r="Q109" t="s">
        <v>30</v>
      </c>
      <c r="R109" t="s">
        <v>395</v>
      </c>
      <c r="S109" t="s">
        <v>480</v>
      </c>
      <c r="T109" t="s">
        <v>481</v>
      </c>
      <c r="U109" t="s">
        <v>33</v>
      </c>
      <c r="V109" t="s">
        <v>34</v>
      </c>
      <c r="W109" t="s">
        <v>34</v>
      </c>
      <c r="X109" t="s">
        <v>34</v>
      </c>
      <c r="Y109" t="s">
        <v>34</v>
      </c>
      <c r="Z109" t="s">
        <v>398</v>
      </c>
      <c r="AA109" t="s">
        <v>399</v>
      </c>
      <c r="AB109" t="s">
        <v>34</v>
      </c>
      <c r="AC109" t="s">
        <v>37</v>
      </c>
    </row>
    <row r="110" spans="1:29">
      <c r="A110" t="str">
        <f>+VLOOKUP(R110,Aux!$B$3:$I$1107,8,0)</f>
        <v>AR000220</v>
      </c>
      <c r="B110" t="str">
        <f>+VLOOKUP(U110,Aux!$O$2:$P$23,2,0)</f>
        <v>FI</v>
      </c>
      <c r="C110" t="str">
        <f t="shared" si="7"/>
        <v>AR000220FI</v>
      </c>
      <c r="D110">
        <f t="shared" si="13"/>
        <v>20</v>
      </c>
      <c r="E110" s="5">
        <f t="shared" si="8"/>
        <v>0.2</v>
      </c>
      <c r="F110" s="5">
        <f t="shared" si="9"/>
        <v>2</v>
      </c>
      <c r="G110" s="5">
        <f t="shared" si="10"/>
        <v>0</v>
      </c>
      <c r="H110" t="str">
        <f t="shared" si="11"/>
        <v>020</v>
      </c>
      <c r="I110" t="str">
        <f t="shared" si="12"/>
        <v>AR000220FI00020</v>
      </c>
      <c r="J110" t="s">
        <v>500</v>
      </c>
      <c r="K110" t="s">
        <v>476</v>
      </c>
      <c r="L110">
        <v>905166</v>
      </c>
      <c r="M110" t="s">
        <v>501</v>
      </c>
      <c r="N110" t="s">
        <v>502</v>
      </c>
      <c r="O110" t="s">
        <v>503</v>
      </c>
      <c r="P110" t="s">
        <v>504</v>
      </c>
      <c r="Q110" t="s">
        <v>30</v>
      </c>
      <c r="R110" t="s">
        <v>395</v>
      </c>
      <c r="S110" t="s">
        <v>480</v>
      </c>
      <c r="T110" t="s">
        <v>481</v>
      </c>
      <c r="U110" t="s">
        <v>33</v>
      </c>
      <c r="V110" t="s">
        <v>34</v>
      </c>
      <c r="W110" t="s">
        <v>34</v>
      </c>
      <c r="X110" t="s">
        <v>34</v>
      </c>
      <c r="Y110" t="s">
        <v>34</v>
      </c>
      <c r="Z110" t="s">
        <v>398</v>
      </c>
      <c r="AA110" t="s">
        <v>399</v>
      </c>
      <c r="AB110" t="s">
        <v>34</v>
      </c>
      <c r="AC110" t="s">
        <v>37</v>
      </c>
    </row>
    <row r="111" spans="1:29">
      <c r="A111" t="str">
        <f>+VLOOKUP(R111,Aux!$B$3:$I$1107,8,0)</f>
        <v>AR000220</v>
      </c>
      <c r="B111" t="str">
        <f>+VLOOKUP(U111,Aux!$O$2:$P$23,2,0)</f>
        <v>FI</v>
      </c>
      <c r="C111" t="str">
        <f t="shared" si="7"/>
        <v>AR000220FI</v>
      </c>
      <c r="D111">
        <f t="shared" si="13"/>
        <v>21</v>
      </c>
      <c r="E111" s="5">
        <f t="shared" si="8"/>
        <v>0.21</v>
      </c>
      <c r="F111" s="5">
        <f t="shared" si="9"/>
        <v>2.1</v>
      </c>
      <c r="G111" s="5">
        <f t="shared" si="10"/>
        <v>1</v>
      </c>
      <c r="H111" t="str">
        <f t="shared" si="11"/>
        <v>021</v>
      </c>
      <c r="I111" t="str">
        <f t="shared" si="12"/>
        <v>AR000220FI00021</v>
      </c>
      <c r="J111" t="s">
        <v>505</v>
      </c>
      <c r="K111" t="s">
        <v>476</v>
      </c>
      <c r="L111">
        <v>928242</v>
      </c>
      <c r="M111" t="s">
        <v>506</v>
      </c>
      <c r="N111" t="s">
        <v>507</v>
      </c>
      <c r="O111" t="s">
        <v>508</v>
      </c>
      <c r="P111" t="s">
        <v>509</v>
      </c>
      <c r="Q111" t="s">
        <v>30</v>
      </c>
      <c r="R111" t="s">
        <v>395</v>
      </c>
      <c r="S111" t="s">
        <v>480</v>
      </c>
      <c r="T111" t="s">
        <v>481</v>
      </c>
      <c r="U111" t="s">
        <v>33</v>
      </c>
      <c r="V111" t="s">
        <v>34</v>
      </c>
      <c r="W111" t="s">
        <v>34</v>
      </c>
      <c r="X111" t="s">
        <v>34</v>
      </c>
      <c r="Y111" t="s">
        <v>34</v>
      </c>
      <c r="Z111" t="s">
        <v>398</v>
      </c>
      <c r="AA111" t="s">
        <v>399</v>
      </c>
      <c r="AB111" t="s">
        <v>34</v>
      </c>
      <c r="AC111" t="s">
        <v>37</v>
      </c>
    </row>
    <row r="112" spans="1:29">
      <c r="A112" t="str">
        <f>+VLOOKUP(R112,Aux!$B$3:$I$1107,8,0)</f>
        <v>AR000220</v>
      </c>
      <c r="B112" t="str">
        <f>+VLOOKUP(U112,Aux!$O$2:$P$23,2,0)</f>
        <v>FI</v>
      </c>
      <c r="C112" t="str">
        <f t="shared" si="7"/>
        <v>AR000220FI</v>
      </c>
      <c r="D112">
        <f t="shared" si="13"/>
        <v>22</v>
      </c>
      <c r="E112" s="5">
        <f t="shared" si="8"/>
        <v>0.22</v>
      </c>
      <c r="F112" s="5">
        <f t="shared" si="9"/>
        <v>2.2000000000000002</v>
      </c>
      <c r="G112" s="5">
        <f t="shared" si="10"/>
        <v>2</v>
      </c>
      <c r="H112" t="str">
        <f t="shared" si="11"/>
        <v>022</v>
      </c>
      <c r="I112" t="str">
        <f t="shared" si="12"/>
        <v>AR000220FI00022</v>
      </c>
      <c r="J112" t="s">
        <v>510</v>
      </c>
      <c r="K112" t="s">
        <v>511</v>
      </c>
      <c r="L112">
        <v>946402</v>
      </c>
      <c r="M112" t="s">
        <v>512</v>
      </c>
      <c r="N112" t="s">
        <v>513</v>
      </c>
      <c r="O112" t="s">
        <v>514</v>
      </c>
      <c r="P112" t="s">
        <v>515</v>
      </c>
      <c r="Q112" t="s">
        <v>30</v>
      </c>
      <c r="R112" t="s">
        <v>395</v>
      </c>
      <c r="S112" t="s">
        <v>511</v>
      </c>
      <c r="T112" t="s">
        <v>516</v>
      </c>
      <c r="U112" t="s">
        <v>33</v>
      </c>
      <c r="V112" t="s">
        <v>34</v>
      </c>
      <c r="W112" t="s">
        <v>34</v>
      </c>
      <c r="X112" t="s">
        <v>34</v>
      </c>
      <c r="Y112" t="s">
        <v>34</v>
      </c>
      <c r="Z112" t="s">
        <v>398</v>
      </c>
      <c r="AA112" t="s">
        <v>399</v>
      </c>
      <c r="AB112" t="s">
        <v>34</v>
      </c>
      <c r="AC112" t="s">
        <v>37</v>
      </c>
    </row>
    <row r="113" spans="1:29">
      <c r="A113" t="str">
        <f>+VLOOKUP(R113,Aux!$B$3:$I$1107,8,0)</f>
        <v>AR000220</v>
      </c>
      <c r="B113" t="str">
        <f>+VLOOKUP(U113,Aux!$O$2:$P$23,2,0)</f>
        <v>FI</v>
      </c>
      <c r="C113" t="str">
        <f t="shared" si="7"/>
        <v>AR000220FI</v>
      </c>
      <c r="D113">
        <f t="shared" si="13"/>
        <v>23</v>
      </c>
      <c r="E113" s="5">
        <f t="shared" si="8"/>
        <v>0.23</v>
      </c>
      <c r="F113" s="5">
        <f t="shared" si="9"/>
        <v>2.3000000000000003</v>
      </c>
      <c r="G113" s="5">
        <f t="shared" si="10"/>
        <v>3</v>
      </c>
      <c r="H113" t="str">
        <f t="shared" si="11"/>
        <v>023</v>
      </c>
      <c r="I113" t="str">
        <f t="shared" si="12"/>
        <v>AR000220FI00023</v>
      </c>
      <c r="J113" t="s">
        <v>517</v>
      </c>
      <c r="K113" t="s">
        <v>518</v>
      </c>
      <c r="L113">
        <v>954063</v>
      </c>
      <c r="M113" t="s">
        <v>519</v>
      </c>
      <c r="N113" t="s">
        <v>520</v>
      </c>
      <c r="O113" t="s">
        <v>521</v>
      </c>
      <c r="P113" t="s">
        <v>522</v>
      </c>
      <c r="Q113" t="s">
        <v>30</v>
      </c>
      <c r="R113" t="s">
        <v>395</v>
      </c>
      <c r="S113" t="s">
        <v>396</v>
      </c>
      <c r="T113" t="s">
        <v>523</v>
      </c>
      <c r="U113" t="s">
        <v>33</v>
      </c>
      <c r="V113" t="s">
        <v>34</v>
      </c>
      <c r="W113" t="s">
        <v>34</v>
      </c>
      <c r="X113" t="s">
        <v>34</v>
      </c>
      <c r="Y113" t="s">
        <v>34</v>
      </c>
      <c r="Z113" t="s">
        <v>398</v>
      </c>
      <c r="AA113" t="s">
        <v>399</v>
      </c>
      <c r="AB113" t="s">
        <v>34</v>
      </c>
      <c r="AC113" t="s">
        <v>37</v>
      </c>
    </row>
    <row r="114" spans="1:29">
      <c r="A114" t="str">
        <f>+VLOOKUP(R114,Aux!$B$3:$I$1107,8,0)</f>
        <v>AR000220</v>
      </c>
      <c r="B114" t="str">
        <f>+VLOOKUP(U114,Aux!$O$2:$P$23,2,0)</f>
        <v>FI</v>
      </c>
      <c r="C114" t="str">
        <f t="shared" si="7"/>
        <v>AR000220FI</v>
      </c>
      <c r="D114">
        <f t="shared" si="13"/>
        <v>24</v>
      </c>
      <c r="E114" s="5">
        <f t="shared" si="8"/>
        <v>0.24</v>
      </c>
      <c r="F114" s="5">
        <f t="shared" si="9"/>
        <v>2.4</v>
      </c>
      <c r="G114" s="5">
        <f t="shared" si="10"/>
        <v>4</v>
      </c>
      <c r="H114" t="str">
        <f t="shared" si="11"/>
        <v>024</v>
      </c>
      <c r="I114" t="str">
        <f t="shared" si="12"/>
        <v>AR000220FI00024</v>
      </c>
      <c r="J114" t="s">
        <v>524</v>
      </c>
      <c r="K114" t="s">
        <v>476</v>
      </c>
      <c r="L114">
        <v>960915</v>
      </c>
      <c r="M114" t="s">
        <v>525</v>
      </c>
      <c r="N114" t="s">
        <v>526</v>
      </c>
      <c r="O114" t="s">
        <v>527</v>
      </c>
      <c r="P114" t="s">
        <v>528</v>
      </c>
      <c r="Q114" t="s">
        <v>30</v>
      </c>
      <c r="R114" t="s">
        <v>395</v>
      </c>
      <c r="S114" t="s">
        <v>480</v>
      </c>
      <c r="T114" t="s">
        <v>481</v>
      </c>
      <c r="U114" t="s">
        <v>33</v>
      </c>
      <c r="V114" t="s">
        <v>34</v>
      </c>
      <c r="W114" t="s">
        <v>34</v>
      </c>
      <c r="X114" t="s">
        <v>34</v>
      </c>
      <c r="Y114" t="s">
        <v>34</v>
      </c>
      <c r="Z114" t="s">
        <v>398</v>
      </c>
      <c r="AA114" t="s">
        <v>399</v>
      </c>
      <c r="AB114" t="s">
        <v>34</v>
      </c>
      <c r="AC114" t="s">
        <v>37</v>
      </c>
    </row>
    <row r="115" spans="1:29">
      <c r="A115" t="str">
        <f>+VLOOKUP(R115,Aux!$B$3:$I$1107,8,0)</f>
        <v>AR000220</v>
      </c>
      <c r="B115" t="str">
        <f>+VLOOKUP(U115,Aux!$O$2:$P$23,2,0)</f>
        <v>FI</v>
      </c>
      <c r="C115" t="str">
        <f t="shared" si="7"/>
        <v>AR000220FI</v>
      </c>
      <c r="D115">
        <f t="shared" si="13"/>
        <v>25</v>
      </c>
      <c r="E115" s="5">
        <f t="shared" si="8"/>
        <v>0.25</v>
      </c>
      <c r="F115" s="5">
        <f t="shared" si="9"/>
        <v>2.5</v>
      </c>
      <c r="G115" s="5">
        <f t="shared" si="10"/>
        <v>5</v>
      </c>
      <c r="H115" t="str">
        <f t="shared" si="11"/>
        <v>025</v>
      </c>
      <c r="I115" t="str">
        <f t="shared" si="12"/>
        <v>AR000220FI00025</v>
      </c>
      <c r="J115" t="s">
        <v>529</v>
      </c>
      <c r="K115" t="s">
        <v>476</v>
      </c>
      <c r="L115">
        <v>964139</v>
      </c>
      <c r="M115" t="s">
        <v>530</v>
      </c>
      <c r="N115" t="s">
        <v>531</v>
      </c>
      <c r="O115" t="s">
        <v>532</v>
      </c>
      <c r="P115" t="s">
        <v>533</v>
      </c>
      <c r="Q115" t="s">
        <v>30</v>
      </c>
      <c r="R115" t="s">
        <v>395</v>
      </c>
      <c r="S115" t="s">
        <v>480</v>
      </c>
      <c r="T115" t="s">
        <v>481</v>
      </c>
      <c r="U115" t="s">
        <v>33</v>
      </c>
      <c r="V115" t="s">
        <v>34</v>
      </c>
      <c r="W115" t="s">
        <v>34</v>
      </c>
      <c r="X115" t="s">
        <v>34</v>
      </c>
      <c r="Y115" t="s">
        <v>34</v>
      </c>
      <c r="Z115" t="s">
        <v>398</v>
      </c>
      <c r="AA115" t="s">
        <v>399</v>
      </c>
      <c r="AB115" t="s">
        <v>34</v>
      </c>
      <c r="AC115" t="s">
        <v>37</v>
      </c>
    </row>
    <row r="116" spans="1:29">
      <c r="A116" t="str">
        <f>+VLOOKUP(R116,Aux!$B$3:$I$1107,8,0)</f>
        <v>AR000220</v>
      </c>
      <c r="B116" t="str">
        <f>+VLOOKUP(U116,Aux!$O$2:$P$23,2,0)</f>
        <v>FI</v>
      </c>
      <c r="C116" t="str">
        <f t="shared" si="7"/>
        <v>AR000220FI</v>
      </c>
      <c r="D116">
        <f t="shared" si="13"/>
        <v>26</v>
      </c>
      <c r="E116" s="5">
        <f t="shared" si="8"/>
        <v>0.26</v>
      </c>
      <c r="F116" s="5">
        <f t="shared" si="9"/>
        <v>2.6</v>
      </c>
      <c r="G116" s="5">
        <f t="shared" si="10"/>
        <v>6</v>
      </c>
      <c r="H116" t="str">
        <f t="shared" si="11"/>
        <v>026</v>
      </c>
      <c r="I116" t="str">
        <f t="shared" si="12"/>
        <v>AR000220FI00026</v>
      </c>
      <c r="J116" t="s">
        <v>534</v>
      </c>
      <c r="K116" t="s">
        <v>410</v>
      </c>
      <c r="L116">
        <v>964511</v>
      </c>
      <c r="M116" t="s">
        <v>535</v>
      </c>
      <c r="N116" t="s">
        <v>536</v>
      </c>
      <c r="O116" t="s">
        <v>537</v>
      </c>
      <c r="P116" t="s">
        <v>538</v>
      </c>
      <c r="Q116" t="s">
        <v>30</v>
      </c>
      <c r="R116" t="s">
        <v>395</v>
      </c>
      <c r="S116" t="s">
        <v>396</v>
      </c>
      <c r="T116" t="s">
        <v>415</v>
      </c>
      <c r="U116" t="s">
        <v>33</v>
      </c>
      <c r="V116" t="s">
        <v>34</v>
      </c>
      <c r="W116" t="s">
        <v>34</v>
      </c>
      <c r="X116" t="s">
        <v>34</v>
      </c>
      <c r="Y116" t="s">
        <v>34</v>
      </c>
      <c r="Z116" t="s">
        <v>398</v>
      </c>
      <c r="AA116" t="s">
        <v>399</v>
      </c>
      <c r="AB116" t="s">
        <v>34</v>
      </c>
      <c r="AC116" t="s">
        <v>37</v>
      </c>
    </row>
    <row r="117" spans="1:29">
      <c r="A117" t="str">
        <f>+VLOOKUP(R117,Aux!$B$3:$I$1107,8,0)</f>
        <v>AR000220</v>
      </c>
      <c r="B117" t="str">
        <f>+VLOOKUP(U117,Aux!$O$2:$P$23,2,0)</f>
        <v>FI</v>
      </c>
      <c r="C117" t="str">
        <f t="shared" si="7"/>
        <v>AR000220FI</v>
      </c>
      <c r="D117">
        <f t="shared" si="13"/>
        <v>27</v>
      </c>
      <c r="E117" s="5">
        <f t="shared" si="8"/>
        <v>0.27</v>
      </c>
      <c r="F117" s="5">
        <f t="shared" si="9"/>
        <v>2.7</v>
      </c>
      <c r="G117" s="5">
        <f t="shared" si="10"/>
        <v>7</v>
      </c>
      <c r="H117" t="str">
        <f t="shared" si="11"/>
        <v>027</v>
      </c>
      <c r="I117" t="str">
        <f t="shared" si="12"/>
        <v>AR000220FI00027</v>
      </c>
      <c r="J117" t="s">
        <v>539</v>
      </c>
      <c r="K117" t="s">
        <v>464</v>
      </c>
      <c r="L117">
        <v>964525</v>
      </c>
      <c r="M117" t="s">
        <v>540</v>
      </c>
      <c r="N117" t="s">
        <v>541</v>
      </c>
      <c r="O117" t="s">
        <v>542</v>
      </c>
      <c r="P117" t="s">
        <v>543</v>
      </c>
      <c r="Q117" t="s">
        <v>30</v>
      </c>
      <c r="R117" t="s">
        <v>395</v>
      </c>
      <c r="S117" t="s">
        <v>396</v>
      </c>
      <c r="T117" t="s">
        <v>469</v>
      </c>
      <c r="U117" t="s">
        <v>143</v>
      </c>
      <c r="V117" t="s">
        <v>34</v>
      </c>
      <c r="W117" t="s">
        <v>34</v>
      </c>
      <c r="X117" t="s">
        <v>34</v>
      </c>
      <c r="Y117" t="s">
        <v>34</v>
      </c>
      <c r="Z117" t="s">
        <v>398</v>
      </c>
      <c r="AA117" t="s">
        <v>399</v>
      </c>
      <c r="AB117" t="s">
        <v>34</v>
      </c>
      <c r="AC117" t="s">
        <v>37</v>
      </c>
    </row>
    <row r="118" spans="1:29">
      <c r="A118" t="str">
        <f>+VLOOKUP(R118,Aux!$B$3:$I$1107,8,0)</f>
        <v>AR000220</v>
      </c>
      <c r="B118" t="str">
        <f>+VLOOKUP(U118,Aux!$O$2:$P$23,2,0)</f>
        <v>FI</v>
      </c>
      <c r="C118" t="str">
        <f t="shared" si="7"/>
        <v>AR000220FI</v>
      </c>
      <c r="D118">
        <f t="shared" si="13"/>
        <v>28</v>
      </c>
      <c r="E118" s="5">
        <f t="shared" si="8"/>
        <v>0.28000000000000003</v>
      </c>
      <c r="F118" s="5">
        <f t="shared" si="9"/>
        <v>2.8000000000000003</v>
      </c>
      <c r="G118" s="5">
        <f t="shared" si="10"/>
        <v>8</v>
      </c>
      <c r="H118" t="str">
        <f t="shared" si="11"/>
        <v>028</v>
      </c>
      <c r="I118" t="str">
        <f t="shared" si="12"/>
        <v>AR000220FI00028</v>
      </c>
      <c r="J118" t="s">
        <v>544</v>
      </c>
      <c r="K118" t="s">
        <v>476</v>
      </c>
      <c r="L118">
        <v>967141</v>
      </c>
      <c r="M118" t="s">
        <v>545</v>
      </c>
      <c r="N118" t="s">
        <v>546</v>
      </c>
      <c r="O118" t="s">
        <v>547</v>
      </c>
      <c r="P118" t="s">
        <v>548</v>
      </c>
      <c r="Q118" t="s">
        <v>30</v>
      </c>
      <c r="R118" t="s">
        <v>395</v>
      </c>
      <c r="S118" t="s">
        <v>480</v>
      </c>
      <c r="T118" t="s">
        <v>481</v>
      </c>
      <c r="U118" t="s">
        <v>33</v>
      </c>
      <c r="V118" t="s">
        <v>34</v>
      </c>
      <c r="W118" t="s">
        <v>34</v>
      </c>
      <c r="X118" t="s">
        <v>34</v>
      </c>
      <c r="Y118" t="s">
        <v>34</v>
      </c>
      <c r="Z118" t="s">
        <v>398</v>
      </c>
      <c r="AA118" t="s">
        <v>399</v>
      </c>
      <c r="AB118" t="s">
        <v>34</v>
      </c>
      <c r="AC118" t="s">
        <v>37</v>
      </c>
    </row>
    <row r="119" spans="1:29">
      <c r="A119" t="str">
        <f>+VLOOKUP(R119,Aux!$B$3:$I$1107,8,0)</f>
        <v>AR000220</v>
      </c>
      <c r="B119" t="str">
        <f>+VLOOKUP(U119,Aux!$O$2:$P$23,2,0)</f>
        <v>FI</v>
      </c>
      <c r="C119" t="str">
        <f t="shared" si="7"/>
        <v>AR000220FI</v>
      </c>
      <c r="D119">
        <f t="shared" si="13"/>
        <v>29</v>
      </c>
      <c r="E119" s="5">
        <f t="shared" si="8"/>
        <v>0.28999999999999998</v>
      </c>
      <c r="F119" s="5">
        <f t="shared" si="9"/>
        <v>2.9</v>
      </c>
      <c r="G119" s="5">
        <f t="shared" si="10"/>
        <v>9</v>
      </c>
      <c r="H119" t="str">
        <f t="shared" si="11"/>
        <v>029</v>
      </c>
      <c r="I119" t="str">
        <f t="shared" si="12"/>
        <v>AR000220FI00029</v>
      </c>
      <c r="J119" t="s">
        <v>549</v>
      </c>
      <c r="K119" t="s">
        <v>476</v>
      </c>
      <c r="L119">
        <v>967153</v>
      </c>
      <c r="M119" t="s">
        <v>550</v>
      </c>
      <c r="N119" t="s">
        <v>551</v>
      </c>
      <c r="O119" t="s">
        <v>552</v>
      </c>
      <c r="P119" t="s">
        <v>553</v>
      </c>
      <c r="Q119" t="s">
        <v>30</v>
      </c>
      <c r="R119" t="s">
        <v>395</v>
      </c>
      <c r="S119" t="s">
        <v>480</v>
      </c>
      <c r="T119" t="s">
        <v>481</v>
      </c>
      <c r="U119" t="s">
        <v>33</v>
      </c>
      <c r="V119" t="s">
        <v>34</v>
      </c>
      <c r="W119" t="s">
        <v>34</v>
      </c>
      <c r="X119" t="s">
        <v>34</v>
      </c>
      <c r="Y119" t="s">
        <v>34</v>
      </c>
      <c r="Z119" t="s">
        <v>398</v>
      </c>
      <c r="AA119" t="s">
        <v>399</v>
      </c>
      <c r="AB119" t="s">
        <v>34</v>
      </c>
      <c r="AC119" t="s">
        <v>37</v>
      </c>
    </row>
    <row r="120" spans="1:29">
      <c r="A120" t="str">
        <f>+VLOOKUP(R120,Aux!$B$3:$I$1107,8,0)</f>
        <v>AR000220</v>
      </c>
      <c r="B120" t="str">
        <f>+VLOOKUP(U120,Aux!$O$2:$P$23,2,0)</f>
        <v>FI</v>
      </c>
      <c r="C120" t="str">
        <f t="shared" si="7"/>
        <v>AR000220FI</v>
      </c>
      <c r="D120">
        <f t="shared" si="13"/>
        <v>30</v>
      </c>
      <c r="E120" s="5">
        <f t="shared" si="8"/>
        <v>0.3</v>
      </c>
      <c r="F120" s="5">
        <f t="shared" si="9"/>
        <v>3</v>
      </c>
      <c r="G120" s="5">
        <f t="shared" si="10"/>
        <v>0</v>
      </c>
      <c r="H120" t="str">
        <f t="shared" si="11"/>
        <v>030</v>
      </c>
      <c r="I120" t="str">
        <f t="shared" si="12"/>
        <v>AR000220FI00030</v>
      </c>
      <c r="J120" t="s">
        <v>554</v>
      </c>
      <c r="K120" t="s">
        <v>464</v>
      </c>
      <c r="L120">
        <v>968273</v>
      </c>
      <c r="M120" t="s">
        <v>555</v>
      </c>
      <c r="N120" t="s">
        <v>556</v>
      </c>
      <c r="O120" t="s">
        <v>557</v>
      </c>
      <c r="P120" t="s">
        <v>558</v>
      </c>
      <c r="Q120" t="s">
        <v>30</v>
      </c>
      <c r="R120" t="s">
        <v>395</v>
      </c>
      <c r="S120" t="s">
        <v>396</v>
      </c>
      <c r="T120" t="s">
        <v>469</v>
      </c>
      <c r="U120" t="s">
        <v>487</v>
      </c>
      <c r="V120" t="s">
        <v>34</v>
      </c>
      <c r="W120" t="s">
        <v>34</v>
      </c>
      <c r="X120" t="s">
        <v>34</v>
      </c>
      <c r="Y120" t="s">
        <v>34</v>
      </c>
      <c r="Z120" t="s">
        <v>398</v>
      </c>
      <c r="AA120" t="s">
        <v>399</v>
      </c>
      <c r="AB120" t="s">
        <v>34</v>
      </c>
      <c r="AC120" t="s">
        <v>37</v>
      </c>
    </row>
    <row r="121" spans="1:29">
      <c r="A121" t="str">
        <f>+VLOOKUP(R121,Aux!$B$3:$I$1107,8,0)</f>
        <v>AR000220</v>
      </c>
      <c r="B121" t="str">
        <f>+VLOOKUP(U121,Aux!$O$2:$P$23,2,0)</f>
        <v>FI</v>
      </c>
      <c r="C121" t="str">
        <f t="shared" si="7"/>
        <v>AR000220FI</v>
      </c>
      <c r="D121">
        <f t="shared" si="13"/>
        <v>31</v>
      </c>
      <c r="E121" s="5">
        <f t="shared" si="8"/>
        <v>0.31</v>
      </c>
      <c r="F121" s="5">
        <f t="shared" si="9"/>
        <v>3.1</v>
      </c>
      <c r="G121" s="5">
        <f t="shared" si="10"/>
        <v>1</v>
      </c>
      <c r="H121" t="str">
        <f t="shared" si="11"/>
        <v>031</v>
      </c>
      <c r="I121" t="str">
        <f t="shared" si="12"/>
        <v>AR000220FI00031</v>
      </c>
      <c r="J121" t="s">
        <v>559</v>
      </c>
      <c r="K121" t="s">
        <v>476</v>
      </c>
      <c r="L121">
        <v>971276</v>
      </c>
      <c r="M121" t="s">
        <v>560</v>
      </c>
      <c r="N121" t="s">
        <v>561</v>
      </c>
      <c r="O121" t="s">
        <v>562</v>
      </c>
      <c r="P121" t="s">
        <v>563</v>
      </c>
      <c r="Q121" t="s">
        <v>30</v>
      </c>
      <c r="R121" t="s">
        <v>395</v>
      </c>
      <c r="S121" t="s">
        <v>480</v>
      </c>
      <c r="T121" t="s">
        <v>481</v>
      </c>
      <c r="U121" t="s">
        <v>33</v>
      </c>
      <c r="V121" t="s">
        <v>34</v>
      </c>
      <c r="W121" t="s">
        <v>34</v>
      </c>
      <c r="X121" t="s">
        <v>34</v>
      </c>
      <c r="Y121" t="s">
        <v>34</v>
      </c>
      <c r="Z121" t="s">
        <v>398</v>
      </c>
      <c r="AA121" t="s">
        <v>399</v>
      </c>
      <c r="AB121" t="s">
        <v>34</v>
      </c>
      <c r="AC121" t="s">
        <v>37</v>
      </c>
    </row>
    <row r="122" spans="1:29">
      <c r="A122" t="str">
        <f>+VLOOKUP(R122,Aux!$B$3:$I$1107,8,0)</f>
        <v>AR000220</v>
      </c>
      <c r="B122" t="str">
        <f>+VLOOKUP(U122,Aux!$O$2:$P$23,2,0)</f>
        <v>FI</v>
      </c>
      <c r="C122" t="str">
        <f t="shared" si="7"/>
        <v>AR000220FI</v>
      </c>
      <c r="D122">
        <f t="shared" si="13"/>
        <v>32</v>
      </c>
      <c r="E122" s="5">
        <f t="shared" si="8"/>
        <v>0.32</v>
      </c>
      <c r="F122" s="5">
        <f t="shared" si="9"/>
        <v>3.2</v>
      </c>
      <c r="G122" s="5">
        <f t="shared" si="10"/>
        <v>2</v>
      </c>
      <c r="H122" t="str">
        <f t="shared" si="11"/>
        <v>032</v>
      </c>
      <c r="I122" t="str">
        <f t="shared" si="12"/>
        <v>AR000220FI00032</v>
      </c>
      <c r="J122" t="s">
        <v>564</v>
      </c>
      <c r="K122" t="s">
        <v>476</v>
      </c>
      <c r="L122">
        <v>975295</v>
      </c>
      <c r="M122" t="s">
        <v>565</v>
      </c>
      <c r="N122" t="s">
        <v>566</v>
      </c>
      <c r="O122" t="s">
        <v>567</v>
      </c>
      <c r="P122" t="s">
        <v>568</v>
      </c>
      <c r="Q122" t="s">
        <v>30</v>
      </c>
      <c r="R122" t="s">
        <v>395</v>
      </c>
      <c r="S122" t="s">
        <v>480</v>
      </c>
      <c r="T122" t="s">
        <v>481</v>
      </c>
      <c r="U122" t="s">
        <v>33</v>
      </c>
      <c r="V122" t="s">
        <v>34</v>
      </c>
      <c r="W122" t="s">
        <v>34</v>
      </c>
      <c r="X122" t="s">
        <v>34</v>
      </c>
      <c r="Y122" t="s">
        <v>34</v>
      </c>
      <c r="Z122" t="s">
        <v>398</v>
      </c>
      <c r="AA122" t="s">
        <v>399</v>
      </c>
      <c r="AB122" t="s">
        <v>34</v>
      </c>
      <c r="AC122" t="s">
        <v>37</v>
      </c>
    </row>
    <row r="123" spans="1:29">
      <c r="A123" t="str">
        <f>+VLOOKUP(R123,Aux!$B$3:$I$1107,8,0)</f>
        <v>AR000220</v>
      </c>
      <c r="B123" t="str">
        <f>+VLOOKUP(U123,Aux!$O$2:$P$23,2,0)</f>
        <v>FI</v>
      </c>
      <c r="C123" t="str">
        <f t="shared" si="7"/>
        <v>AR000220FI</v>
      </c>
      <c r="D123">
        <f t="shared" si="13"/>
        <v>33</v>
      </c>
      <c r="E123" s="5">
        <f t="shared" si="8"/>
        <v>0.33</v>
      </c>
      <c r="F123" s="5">
        <f t="shared" si="9"/>
        <v>3.3000000000000003</v>
      </c>
      <c r="G123" s="5">
        <f t="shared" si="10"/>
        <v>3</v>
      </c>
      <c r="H123" t="str">
        <f t="shared" si="11"/>
        <v>033</v>
      </c>
      <c r="I123" t="str">
        <f t="shared" si="12"/>
        <v>AR000220FI00033</v>
      </c>
      <c r="J123" t="s">
        <v>569</v>
      </c>
      <c r="K123" t="s">
        <v>476</v>
      </c>
      <c r="L123">
        <v>982289</v>
      </c>
      <c r="M123" t="s">
        <v>570</v>
      </c>
      <c r="N123" t="s">
        <v>571</v>
      </c>
      <c r="O123" t="s">
        <v>572</v>
      </c>
      <c r="P123" t="s">
        <v>573</v>
      </c>
      <c r="Q123" t="s">
        <v>30</v>
      </c>
      <c r="R123" t="s">
        <v>395</v>
      </c>
      <c r="S123" t="s">
        <v>480</v>
      </c>
      <c r="T123" t="s">
        <v>481</v>
      </c>
      <c r="U123" t="s">
        <v>33</v>
      </c>
      <c r="V123" t="s">
        <v>34</v>
      </c>
      <c r="W123" t="s">
        <v>34</v>
      </c>
      <c r="X123" t="s">
        <v>34</v>
      </c>
      <c r="Y123" t="s">
        <v>34</v>
      </c>
      <c r="Z123" t="s">
        <v>398</v>
      </c>
      <c r="AA123" t="s">
        <v>399</v>
      </c>
      <c r="AB123" t="s">
        <v>34</v>
      </c>
      <c r="AC123" t="s">
        <v>37</v>
      </c>
    </row>
    <row r="124" spans="1:29">
      <c r="A124" t="str">
        <f>+VLOOKUP(R124,Aux!$B$3:$I$1107,8,0)</f>
        <v>AR000220</v>
      </c>
      <c r="B124" t="str">
        <f>+VLOOKUP(U124,Aux!$O$2:$P$23,2,0)</f>
        <v>FI</v>
      </c>
      <c r="C124" t="str">
        <f t="shared" si="7"/>
        <v>AR000220FI</v>
      </c>
      <c r="D124">
        <f t="shared" si="13"/>
        <v>34</v>
      </c>
      <c r="E124" s="5">
        <f t="shared" si="8"/>
        <v>0.34</v>
      </c>
      <c r="F124" s="5">
        <f t="shared" si="9"/>
        <v>3.4000000000000004</v>
      </c>
      <c r="G124" s="5">
        <f t="shared" si="10"/>
        <v>4</v>
      </c>
      <c r="H124" t="str">
        <f t="shared" si="11"/>
        <v>034</v>
      </c>
      <c r="I124" t="str">
        <f t="shared" si="12"/>
        <v>AR000220FI00034</v>
      </c>
      <c r="J124" t="s">
        <v>574</v>
      </c>
      <c r="K124" t="s">
        <v>476</v>
      </c>
      <c r="L124">
        <v>982522</v>
      </c>
      <c r="M124" t="s">
        <v>575</v>
      </c>
      <c r="N124" t="s">
        <v>576</v>
      </c>
      <c r="O124" t="s">
        <v>577</v>
      </c>
      <c r="P124" t="s">
        <v>578</v>
      </c>
      <c r="Q124" t="s">
        <v>30</v>
      </c>
      <c r="R124" t="s">
        <v>395</v>
      </c>
      <c r="S124" t="s">
        <v>480</v>
      </c>
      <c r="T124" t="s">
        <v>481</v>
      </c>
      <c r="U124" t="s">
        <v>33</v>
      </c>
      <c r="V124" t="s">
        <v>34</v>
      </c>
      <c r="W124" t="s">
        <v>34</v>
      </c>
      <c r="X124" t="s">
        <v>34</v>
      </c>
      <c r="Y124" t="s">
        <v>34</v>
      </c>
      <c r="Z124" t="s">
        <v>398</v>
      </c>
      <c r="AA124" t="s">
        <v>399</v>
      </c>
      <c r="AB124" t="s">
        <v>34</v>
      </c>
      <c r="AC124" t="s">
        <v>37</v>
      </c>
    </row>
    <row r="125" spans="1:29">
      <c r="A125" t="str">
        <f>+VLOOKUP(R125,Aux!$B$3:$I$1107,8,0)</f>
        <v>AR000220</v>
      </c>
      <c r="B125" t="str">
        <f>+VLOOKUP(U125,Aux!$O$2:$P$23,2,0)</f>
        <v>FI</v>
      </c>
      <c r="C125" t="str">
        <f t="shared" si="7"/>
        <v>AR000220FI</v>
      </c>
      <c r="D125">
        <f t="shared" si="13"/>
        <v>35</v>
      </c>
      <c r="E125" s="5">
        <f t="shared" si="8"/>
        <v>0.35</v>
      </c>
      <c r="F125" s="5">
        <f t="shared" si="9"/>
        <v>3.5</v>
      </c>
      <c r="G125" s="5">
        <f t="shared" si="10"/>
        <v>5</v>
      </c>
      <c r="H125" t="str">
        <f t="shared" si="11"/>
        <v>035</v>
      </c>
      <c r="I125" t="str">
        <f t="shared" si="12"/>
        <v>AR000220FI00035</v>
      </c>
      <c r="J125" t="s">
        <v>579</v>
      </c>
      <c r="K125" t="s">
        <v>580</v>
      </c>
      <c r="L125">
        <v>988910</v>
      </c>
      <c r="M125" t="s">
        <v>581</v>
      </c>
      <c r="N125" t="s">
        <v>582</v>
      </c>
      <c r="O125" t="s">
        <v>583</v>
      </c>
      <c r="P125" t="s">
        <v>584</v>
      </c>
      <c r="Q125" t="s">
        <v>30</v>
      </c>
      <c r="R125" t="s">
        <v>395</v>
      </c>
      <c r="S125" t="s">
        <v>396</v>
      </c>
      <c r="T125" t="s">
        <v>585</v>
      </c>
      <c r="U125" t="s">
        <v>33</v>
      </c>
      <c r="V125" t="s">
        <v>34</v>
      </c>
      <c r="W125" t="s">
        <v>34</v>
      </c>
      <c r="X125" t="s">
        <v>34</v>
      </c>
      <c r="Y125" t="s">
        <v>34</v>
      </c>
      <c r="Z125" t="s">
        <v>398</v>
      </c>
      <c r="AA125" t="s">
        <v>399</v>
      </c>
      <c r="AB125" t="s">
        <v>34</v>
      </c>
      <c r="AC125" t="s">
        <v>37</v>
      </c>
    </row>
    <row r="126" spans="1:29">
      <c r="A126" t="str">
        <f>+VLOOKUP(R126,Aux!$B$3:$I$1107,8,0)</f>
        <v>AR000220</v>
      </c>
      <c r="B126" t="str">
        <f>+VLOOKUP(U126,Aux!$O$2:$P$23,2,0)</f>
        <v>FI</v>
      </c>
      <c r="C126" t="str">
        <f t="shared" si="7"/>
        <v>AR000220FI</v>
      </c>
      <c r="D126">
        <f t="shared" si="13"/>
        <v>36</v>
      </c>
      <c r="E126" s="5">
        <f t="shared" si="8"/>
        <v>0.36</v>
      </c>
      <c r="F126" s="5">
        <f t="shared" si="9"/>
        <v>3.5999999999999996</v>
      </c>
      <c r="G126" s="5">
        <f t="shared" si="10"/>
        <v>6</v>
      </c>
      <c r="H126" t="str">
        <f t="shared" si="11"/>
        <v>036</v>
      </c>
      <c r="I126" t="str">
        <f t="shared" si="12"/>
        <v>AR000220FI00036</v>
      </c>
      <c r="J126" t="s">
        <v>586</v>
      </c>
      <c r="K126" t="s">
        <v>476</v>
      </c>
      <c r="L126">
        <v>988944</v>
      </c>
      <c r="M126" t="s">
        <v>587</v>
      </c>
      <c r="N126" t="s">
        <v>588</v>
      </c>
      <c r="O126" t="s">
        <v>589</v>
      </c>
      <c r="P126" t="s">
        <v>590</v>
      </c>
      <c r="Q126" t="s">
        <v>30</v>
      </c>
      <c r="R126" t="s">
        <v>395</v>
      </c>
      <c r="S126" t="s">
        <v>480</v>
      </c>
      <c r="T126" t="s">
        <v>481</v>
      </c>
      <c r="U126" t="s">
        <v>33</v>
      </c>
      <c r="V126" t="s">
        <v>34</v>
      </c>
      <c r="W126" t="s">
        <v>34</v>
      </c>
      <c r="X126" t="s">
        <v>34</v>
      </c>
      <c r="Y126" t="s">
        <v>34</v>
      </c>
      <c r="Z126" t="s">
        <v>398</v>
      </c>
      <c r="AA126" t="s">
        <v>399</v>
      </c>
      <c r="AB126" t="s">
        <v>34</v>
      </c>
      <c r="AC126" t="s">
        <v>37</v>
      </c>
    </row>
    <row r="127" spans="1:29">
      <c r="A127" t="str">
        <f>+VLOOKUP(R127,Aux!$B$3:$I$1107,8,0)</f>
        <v>AR000220</v>
      </c>
      <c r="B127" t="str">
        <f>+VLOOKUP(U127,Aux!$O$2:$P$23,2,0)</f>
        <v>FI</v>
      </c>
      <c r="C127" t="str">
        <f t="shared" si="7"/>
        <v>AR000220FI</v>
      </c>
      <c r="D127">
        <f t="shared" si="13"/>
        <v>37</v>
      </c>
      <c r="E127" s="5">
        <f t="shared" si="8"/>
        <v>0.37</v>
      </c>
      <c r="F127" s="5">
        <f t="shared" si="9"/>
        <v>3.7</v>
      </c>
      <c r="G127" s="5">
        <f t="shared" si="10"/>
        <v>7</v>
      </c>
      <c r="H127" t="str">
        <f t="shared" si="11"/>
        <v>037</v>
      </c>
      <c r="I127" t="str">
        <f t="shared" si="12"/>
        <v>AR000220FI00037</v>
      </c>
      <c r="J127" t="s">
        <v>591</v>
      </c>
      <c r="K127" t="s">
        <v>476</v>
      </c>
      <c r="L127">
        <v>988956</v>
      </c>
      <c r="M127" t="s">
        <v>592</v>
      </c>
      <c r="N127" t="s">
        <v>593</v>
      </c>
      <c r="O127" t="s">
        <v>594</v>
      </c>
      <c r="P127" t="s">
        <v>595</v>
      </c>
      <c r="Q127" t="s">
        <v>30</v>
      </c>
      <c r="R127" t="s">
        <v>395</v>
      </c>
      <c r="S127" t="s">
        <v>480</v>
      </c>
      <c r="T127" t="s">
        <v>481</v>
      </c>
      <c r="U127" t="s">
        <v>33</v>
      </c>
      <c r="V127" t="s">
        <v>34</v>
      </c>
      <c r="W127" t="s">
        <v>34</v>
      </c>
      <c r="X127" t="s">
        <v>34</v>
      </c>
      <c r="Y127" t="s">
        <v>34</v>
      </c>
      <c r="Z127" t="s">
        <v>398</v>
      </c>
      <c r="AA127" t="s">
        <v>399</v>
      </c>
      <c r="AB127" t="s">
        <v>34</v>
      </c>
      <c r="AC127" t="s">
        <v>37</v>
      </c>
    </row>
    <row r="128" spans="1:29">
      <c r="A128" t="str">
        <f>+VLOOKUP(R128,Aux!$B$3:$I$1107,8,0)</f>
        <v>AR000220</v>
      </c>
      <c r="B128" t="str">
        <f>+VLOOKUP(U128,Aux!$O$2:$P$23,2,0)</f>
        <v>FI</v>
      </c>
      <c r="C128" t="str">
        <f t="shared" si="7"/>
        <v>AR000220FI</v>
      </c>
      <c r="D128">
        <f t="shared" si="13"/>
        <v>38</v>
      </c>
      <c r="E128" s="5">
        <f t="shared" si="8"/>
        <v>0.38</v>
      </c>
      <c r="F128" s="5">
        <f t="shared" si="9"/>
        <v>3.8</v>
      </c>
      <c r="G128" s="5">
        <f t="shared" si="10"/>
        <v>8</v>
      </c>
      <c r="H128" t="str">
        <f t="shared" si="11"/>
        <v>038</v>
      </c>
      <c r="I128" t="str">
        <f t="shared" si="12"/>
        <v>AR000220FI00038</v>
      </c>
      <c r="J128" t="s">
        <v>596</v>
      </c>
      <c r="K128" t="s">
        <v>464</v>
      </c>
      <c r="L128">
        <v>991258</v>
      </c>
      <c r="M128" t="s">
        <v>597</v>
      </c>
      <c r="N128" t="s">
        <v>598</v>
      </c>
      <c r="O128" t="s">
        <v>599</v>
      </c>
      <c r="P128" t="s">
        <v>600</v>
      </c>
      <c r="Q128" t="s">
        <v>30</v>
      </c>
      <c r="R128" t="s">
        <v>395</v>
      </c>
      <c r="S128" t="s">
        <v>396</v>
      </c>
      <c r="T128" t="s">
        <v>469</v>
      </c>
      <c r="U128" t="s">
        <v>487</v>
      </c>
      <c r="V128" t="s">
        <v>34</v>
      </c>
      <c r="W128" t="s">
        <v>34</v>
      </c>
      <c r="X128" t="s">
        <v>34</v>
      </c>
      <c r="Y128" t="s">
        <v>34</v>
      </c>
      <c r="Z128" t="s">
        <v>398</v>
      </c>
      <c r="AA128" t="s">
        <v>399</v>
      </c>
      <c r="AB128" t="s">
        <v>34</v>
      </c>
      <c r="AC128" t="s">
        <v>37</v>
      </c>
    </row>
    <row r="129" spans="1:29">
      <c r="A129" t="str">
        <f>+VLOOKUP(R129,Aux!$B$3:$I$1107,8,0)</f>
        <v>AR000220</v>
      </c>
      <c r="B129" t="str">
        <f>+VLOOKUP(U129,Aux!$O$2:$P$23,2,0)</f>
        <v>FI</v>
      </c>
      <c r="C129" t="str">
        <f t="shared" si="7"/>
        <v>AR000220FI</v>
      </c>
      <c r="D129">
        <f t="shared" si="13"/>
        <v>39</v>
      </c>
      <c r="E129" s="5">
        <f t="shared" si="8"/>
        <v>0.39</v>
      </c>
      <c r="F129" s="5">
        <f t="shared" si="9"/>
        <v>3.9000000000000004</v>
      </c>
      <c r="G129" s="5">
        <f t="shared" si="10"/>
        <v>9</v>
      </c>
      <c r="H129" t="str">
        <f t="shared" si="11"/>
        <v>039</v>
      </c>
      <c r="I129" t="str">
        <f t="shared" si="12"/>
        <v>AR000220FI00039</v>
      </c>
      <c r="J129" t="s">
        <v>601</v>
      </c>
      <c r="K129" t="s">
        <v>476</v>
      </c>
      <c r="L129">
        <v>993367</v>
      </c>
      <c r="M129" t="s">
        <v>602</v>
      </c>
      <c r="N129" t="s">
        <v>603</v>
      </c>
      <c r="O129" t="s">
        <v>604</v>
      </c>
      <c r="P129" t="s">
        <v>605</v>
      </c>
      <c r="Q129" t="s">
        <v>30</v>
      </c>
      <c r="R129" t="s">
        <v>395</v>
      </c>
      <c r="S129" t="s">
        <v>480</v>
      </c>
      <c r="T129" t="s">
        <v>481</v>
      </c>
      <c r="U129" t="s">
        <v>33</v>
      </c>
      <c r="V129" t="s">
        <v>34</v>
      </c>
      <c r="W129" t="s">
        <v>34</v>
      </c>
      <c r="X129" t="s">
        <v>34</v>
      </c>
      <c r="Y129" t="s">
        <v>34</v>
      </c>
      <c r="Z129" t="s">
        <v>398</v>
      </c>
      <c r="AA129" t="s">
        <v>399</v>
      </c>
      <c r="AB129" t="s">
        <v>34</v>
      </c>
      <c r="AC129" t="s">
        <v>37</v>
      </c>
    </row>
    <row r="130" spans="1:29">
      <c r="A130" t="str">
        <f>+VLOOKUP(R130,Aux!$B$3:$I$1107,8,0)</f>
        <v>AR000220</v>
      </c>
      <c r="B130" t="str">
        <f>+VLOOKUP(U130,Aux!$O$2:$P$23,2,0)</f>
        <v>FI</v>
      </c>
      <c r="C130" t="str">
        <f t="shared" ref="C130:C193" si="14">+A130&amp;B130</f>
        <v>AR000220FI</v>
      </c>
      <c r="D130">
        <f t="shared" si="13"/>
        <v>40</v>
      </c>
      <c r="E130" s="5">
        <f t="shared" ref="E130:E193" si="15">+D130/100</f>
        <v>0.4</v>
      </c>
      <c r="F130" s="5">
        <f t="shared" ref="F130:F193" si="16">+MOD(E130*10,10)</f>
        <v>4</v>
      </c>
      <c r="G130" s="5">
        <f t="shared" ref="G130:G193" si="17">+MOD(D130,10)</f>
        <v>0</v>
      </c>
      <c r="H130" t="str">
        <f t="shared" ref="H130:H193" si="18">+INT(E130)&amp;INT(F130)&amp;INT(G130)</f>
        <v>040</v>
      </c>
      <c r="I130" t="str">
        <f t="shared" ref="I130:I193" si="19">+C130&amp;"00"&amp;H130</f>
        <v>AR000220FI00040</v>
      </c>
      <c r="J130" t="s">
        <v>606</v>
      </c>
      <c r="K130" t="s">
        <v>464</v>
      </c>
      <c r="L130">
        <v>1023782</v>
      </c>
      <c r="M130" t="s">
        <v>607</v>
      </c>
      <c r="N130" t="s">
        <v>608</v>
      </c>
      <c r="O130" t="s">
        <v>609</v>
      </c>
      <c r="P130" t="s">
        <v>610</v>
      </c>
      <c r="Q130" t="s">
        <v>30</v>
      </c>
      <c r="R130" t="s">
        <v>395</v>
      </c>
      <c r="S130" t="s">
        <v>396</v>
      </c>
      <c r="T130" t="s">
        <v>469</v>
      </c>
      <c r="U130" t="s">
        <v>33</v>
      </c>
      <c r="V130" t="s">
        <v>34</v>
      </c>
      <c r="W130" t="s">
        <v>34</v>
      </c>
      <c r="X130" t="s">
        <v>34</v>
      </c>
      <c r="Y130" t="s">
        <v>34</v>
      </c>
      <c r="Z130" t="s">
        <v>398</v>
      </c>
      <c r="AA130" t="s">
        <v>399</v>
      </c>
      <c r="AB130" t="s">
        <v>34</v>
      </c>
      <c r="AC130" t="s">
        <v>37</v>
      </c>
    </row>
    <row r="131" spans="1:29">
      <c r="A131" t="str">
        <f>+VLOOKUP(R131,Aux!$B$3:$I$1107,8,0)</f>
        <v>AR000220</v>
      </c>
      <c r="B131" t="str">
        <f>+VLOOKUP(U131,Aux!$O$2:$P$23,2,0)</f>
        <v>FI</v>
      </c>
      <c r="C131" t="str">
        <f t="shared" si="14"/>
        <v>AR000220FI</v>
      </c>
      <c r="D131">
        <f t="shared" ref="D131:D194" si="20">+IF(C131=C130,D130+1,1)</f>
        <v>41</v>
      </c>
      <c r="E131" s="5">
        <f t="shared" si="15"/>
        <v>0.41</v>
      </c>
      <c r="F131" s="5">
        <f t="shared" si="16"/>
        <v>4.0999999999999996</v>
      </c>
      <c r="G131" s="5">
        <f t="shared" si="17"/>
        <v>1</v>
      </c>
      <c r="H131" t="str">
        <f t="shared" si="18"/>
        <v>041</v>
      </c>
      <c r="I131" t="str">
        <f t="shared" si="19"/>
        <v>AR000220FI00041</v>
      </c>
      <c r="J131" t="s">
        <v>611</v>
      </c>
      <c r="K131" t="s">
        <v>464</v>
      </c>
      <c r="L131">
        <v>1023783</v>
      </c>
      <c r="M131" t="s">
        <v>612</v>
      </c>
      <c r="N131" t="s">
        <v>613</v>
      </c>
      <c r="O131" t="s">
        <v>614</v>
      </c>
      <c r="P131" t="s">
        <v>615</v>
      </c>
      <c r="Q131" t="s">
        <v>30</v>
      </c>
      <c r="R131" t="s">
        <v>395</v>
      </c>
      <c r="S131" t="s">
        <v>396</v>
      </c>
      <c r="T131" t="s">
        <v>469</v>
      </c>
      <c r="U131" t="s">
        <v>33</v>
      </c>
      <c r="V131" t="s">
        <v>34</v>
      </c>
      <c r="W131" t="s">
        <v>34</v>
      </c>
      <c r="X131" t="s">
        <v>34</v>
      </c>
      <c r="Y131" t="s">
        <v>34</v>
      </c>
      <c r="Z131" t="s">
        <v>398</v>
      </c>
      <c r="AA131" t="s">
        <v>399</v>
      </c>
      <c r="AB131" t="s">
        <v>34</v>
      </c>
      <c r="AC131" t="s">
        <v>37</v>
      </c>
    </row>
    <row r="132" spans="1:29">
      <c r="A132" t="str">
        <f>+VLOOKUP(R132,Aux!$B$3:$I$1107,8,0)</f>
        <v>AR000220</v>
      </c>
      <c r="B132" t="str">
        <f>+VLOOKUP(U132,Aux!$O$2:$P$23,2,0)</f>
        <v>FI</v>
      </c>
      <c r="C132" t="str">
        <f t="shared" si="14"/>
        <v>AR000220FI</v>
      </c>
      <c r="D132">
        <f t="shared" si="20"/>
        <v>42</v>
      </c>
      <c r="E132" s="5">
        <f t="shared" si="15"/>
        <v>0.42</v>
      </c>
      <c r="F132" s="5">
        <f t="shared" si="16"/>
        <v>4.2</v>
      </c>
      <c r="G132" s="5">
        <f t="shared" si="17"/>
        <v>2</v>
      </c>
      <c r="H132" t="str">
        <f t="shared" si="18"/>
        <v>042</v>
      </c>
      <c r="I132" t="str">
        <f t="shared" si="19"/>
        <v>AR000220FI00042</v>
      </c>
      <c r="J132" t="s">
        <v>616</v>
      </c>
      <c r="K132" t="s">
        <v>464</v>
      </c>
      <c r="L132">
        <v>1023784</v>
      </c>
      <c r="M132" t="s">
        <v>617</v>
      </c>
      <c r="N132" t="s">
        <v>618</v>
      </c>
      <c r="O132" t="s">
        <v>619</v>
      </c>
      <c r="P132" t="s">
        <v>620</v>
      </c>
      <c r="Q132" t="s">
        <v>30</v>
      </c>
      <c r="R132" t="s">
        <v>395</v>
      </c>
      <c r="S132" t="s">
        <v>396</v>
      </c>
      <c r="T132" t="s">
        <v>469</v>
      </c>
      <c r="U132" t="s">
        <v>33</v>
      </c>
      <c r="V132" t="s">
        <v>34</v>
      </c>
      <c r="W132" t="s">
        <v>34</v>
      </c>
      <c r="X132" t="s">
        <v>34</v>
      </c>
      <c r="Y132" t="s">
        <v>34</v>
      </c>
      <c r="Z132" t="s">
        <v>398</v>
      </c>
      <c r="AA132" t="s">
        <v>399</v>
      </c>
      <c r="AB132" t="s">
        <v>34</v>
      </c>
      <c r="AC132" t="s">
        <v>37</v>
      </c>
    </row>
    <row r="133" spans="1:29">
      <c r="A133" t="str">
        <f>+VLOOKUP(R133,Aux!$B$3:$I$1107,8,0)</f>
        <v>AR000220</v>
      </c>
      <c r="B133" t="str">
        <f>+VLOOKUP(U133,Aux!$O$2:$P$23,2,0)</f>
        <v>FI</v>
      </c>
      <c r="C133" t="str">
        <f t="shared" si="14"/>
        <v>AR000220FI</v>
      </c>
      <c r="D133">
        <f t="shared" si="20"/>
        <v>43</v>
      </c>
      <c r="E133" s="5">
        <f t="shared" si="15"/>
        <v>0.43</v>
      </c>
      <c r="F133" s="5">
        <f t="shared" si="16"/>
        <v>4.3</v>
      </c>
      <c r="G133" s="5">
        <f t="shared" si="17"/>
        <v>3</v>
      </c>
      <c r="H133" t="str">
        <f t="shared" si="18"/>
        <v>043</v>
      </c>
      <c r="I133" t="str">
        <f t="shared" si="19"/>
        <v>AR000220FI00043</v>
      </c>
      <c r="J133" t="s">
        <v>621</v>
      </c>
      <c r="K133" t="s">
        <v>476</v>
      </c>
      <c r="L133">
        <v>1031330</v>
      </c>
      <c r="M133" t="s">
        <v>622</v>
      </c>
      <c r="N133" t="s">
        <v>623</v>
      </c>
      <c r="O133" t="s">
        <v>624</v>
      </c>
      <c r="P133" t="s">
        <v>625</v>
      </c>
      <c r="Q133" t="s">
        <v>30</v>
      </c>
      <c r="R133" t="s">
        <v>395</v>
      </c>
      <c r="S133" t="s">
        <v>480</v>
      </c>
      <c r="T133" t="s">
        <v>481</v>
      </c>
      <c r="U133" t="s">
        <v>33</v>
      </c>
      <c r="V133" t="s">
        <v>34</v>
      </c>
      <c r="W133" t="s">
        <v>34</v>
      </c>
      <c r="X133" t="s">
        <v>34</v>
      </c>
      <c r="Y133" t="s">
        <v>34</v>
      </c>
      <c r="Z133" t="s">
        <v>398</v>
      </c>
      <c r="AA133" t="s">
        <v>399</v>
      </c>
      <c r="AB133" t="s">
        <v>34</v>
      </c>
      <c r="AC133" t="s">
        <v>37</v>
      </c>
    </row>
    <row r="134" spans="1:29">
      <c r="A134" t="str">
        <f>+VLOOKUP(R134,Aux!$B$3:$I$1107,8,0)</f>
        <v>AR000220</v>
      </c>
      <c r="B134" t="str">
        <f>+VLOOKUP(U134,Aux!$O$2:$P$23,2,0)</f>
        <v>FI</v>
      </c>
      <c r="C134" t="str">
        <f t="shared" si="14"/>
        <v>AR000220FI</v>
      </c>
      <c r="D134">
        <f t="shared" si="20"/>
        <v>44</v>
      </c>
      <c r="E134" s="5">
        <f t="shared" si="15"/>
        <v>0.44</v>
      </c>
      <c r="F134" s="5">
        <f t="shared" si="16"/>
        <v>4.4000000000000004</v>
      </c>
      <c r="G134" s="5">
        <f t="shared" si="17"/>
        <v>4</v>
      </c>
      <c r="H134" t="str">
        <f t="shared" si="18"/>
        <v>044</v>
      </c>
      <c r="I134" t="str">
        <f t="shared" si="19"/>
        <v>AR000220FI00044</v>
      </c>
      <c r="J134" t="s">
        <v>626</v>
      </c>
      <c r="K134" t="s">
        <v>476</v>
      </c>
      <c r="L134">
        <v>1038905</v>
      </c>
      <c r="M134" t="s">
        <v>627</v>
      </c>
      <c r="N134" t="s">
        <v>628</v>
      </c>
      <c r="O134" t="s">
        <v>629</v>
      </c>
      <c r="P134" t="s">
        <v>630</v>
      </c>
      <c r="Q134" t="s">
        <v>30</v>
      </c>
      <c r="R134" t="s">
        <v>395</v>
      </c>
      <c r="S134" t="s">
        <v>480</v>
      </c>
      <c r="T134" t="s">
        <v>481</v>
      </c>
      <c r="U134" t="s">
        <v>33</v>
      </c>
      <c r="V134" t="s">
        <v>34</v>
      </c>
      <c r="W134" t="s">
        <v>34</v>
      </c>
      <c r="X134" t="s">
        <v>34</v>
      </c>
      <c r="Y134" t="s">
        <v>34</v>
      </c>
      <c r="Z134" t="s">
        <v>398</v>
      </c>
      <c r="AA134" t="s">
        <v>399</v>
      </c>
      <c r="AB134" t="s">
        <v>34</v>
      </c>
      <c r="AC134" t="s">
        <v>37</v>
      </c>
    </row>
    <row r="135" spans="1:29">
      <c r="A135" t="str">
        <f>+VLOOKUP(R135,Aux!$B$3:$I$1107,8,0)</f>
        <v>AR000220</v>
      </c>
      <c r="B135" t="str">
        <f>+VLOOKUP(U135,Aux!$O$2:$P$23,2,0)</f>
        <v>FI</v>
      </c>
      <c r="C135" t="str">
        <f t="shared" si="14"/>
        <v>AR000220FI</v>
      </c>
      <c r="D135">
        <f t="shared" si="20"/>
        <v>45</v>
      </c>
      <c r="E135" s="5">
        <f t="shared" si="15"/>
        <v>0.45</v>
      </c>
      <c r="F135" s="5">
        <f t="shared" si="16"/>
        <v>4.5</v>
      </c>
      <c r="G135" s="5">
        <f t="shared" si="17"/>
        <v>5</v>
      </c>
      <c r="H135" t="str">
        <f t="shared" si="18"/>
        <v>045</v>
      </c>
      <c r="I135" t="str">
        <f t="shared" si="19"/>
        <v>AR000220FI00045</v>
      </c>
      <c r="J135" t="s">
        <v>631</v>
      </c>
      <c r="K135" t="s">
        <v>476</v>
      </c>
      <c r="L135">
        <v>1044881</v>
      </c>
      <c r="M135" t="s">
        <v>632</v>
      </c>
      <c r="N135" t="s">
        <v>633</v>
      </c>
      <c r="P135" t="s">
        <v>634</v>
      </c>
      <c r="Q135" t="s">
        <v>30</v>
      </c>
      <c r="R135" t="s">
        <v>395</v>
      </c>
      <c r="S135" t="s">
        <v>480</v>
      </c>
      <c r="T135" t="s">
        <v>481</v>
      </c>
      <c r="U135" t="s">
        <v>33</v>
      </c>
      <c r="V135" t="s">
        <v>34</v>
      </c>
      <c r="W135" t="s">
        <v>34</v>
      </c>
      <c r="X135" t="s">
        <v>34</v>
      </c>
      <c r="Y135" t="s">
        <v>34</v>
      </c>
      <c r="Z135" t="s">
        <v>398</v>
      </c>
      <c r="AA135" t="s">
        <v>399</v>
      </c>
      <c r="AB135" t="s">
        <v>34</v>
      </c>
      <c r="AC135" t="s">
        <v>37</v>
      </c>
    </row>
    <row r="136" spans="1:29">
      <c r="A136" t="str">
        <f>+VLOOKUP(R136,Aux!$B$3:$I$1107,8,0)</f>
        <v>AR000220</v>
      </c>
      <c r="B136" t="str">
        <f>+VLOOKUP(U136,Aux!$O$2:$P$23,2,0)</f>
        <v>FI</v>
      </c>
      <c r="C136" t="str">
        <f t="shared" si="14"/>
        <v>AR000220FI</v>
      </c>
      <c r="D136">
        <f t="shared" si="20"/>
        <v>46</v>
      </c>
      <c r="E136" s="5">
        <f t="shared" si="15"/>
        <v>0.46</v>
      </c>
      <c r="F136" s="5">
        <f t="shared" si="16"/>
        <v>4.6000000000000005</v>
      </c>
      <c r="G136" s="5">
        <f t="shared" si="17"/>
        <v>6</v>
      </c>
      <c r="H136" t="str">
        <f t="shared" si="18"/>
        <v>046</v>
      </c>
      <c r="I136" t="str">
        <f t="shared" si="19"/>
        <v>AR000220FI00046</v>
      </c>
      <c r="J136" t="s">
        <v>635</v>
      </c>
      <c r="K136" t="s">
        <v>476</v>
      </c>
      <c r="L136">
        <v>1044948</v>
      </c>
      <c r="M136" t="s">
        <v>636</v>
      </c>
      <c r="N136" t="s">
        <v>637</v>
      </c>
      <c r="P136" t="s">
        <v>638</v>
      </c>
      <c r="Q136" t="s">
        <v>30</v>
      </c>
      <c r="R136" t="s">
        <v>395</v>
      </c>
      <c r="S136" t="s">
        <v>480</v>
      </c>
      <c r="T136" t="s">
        <v>481</v>
      </c>
      <c r="U136" t="s">
        <v>33</v>
      </c>
      <c r="V136" t="s">
        <v>34</v>
      </c>
      <c r="W136" t="s">
        <v>34</v>
      </c>
      <c r="X136" t="s">
        <v>34</v>
      </c>
      <c r="Y136" t="s">
        <v>34</v>
      </c>
      <c r="Z136" t="s">
        <v>398</v>
      </c>
      <c r="AA136" t="s">
        <v>399</v>
      </c>
      <c r="AB136" t="s">
        <v>34</v>
      </c>
      <c r="AC136" t="s">
        <v>37</v>
      </c>
    </row>
    <row r="137" spans="1:29">
      <c r="A137" t="str">
        <f>+VLOOKUP(R137,Aux!$B$3:$I$1107,8,0)</f>
        <v>AR000220</v>
      </c>
      <c r="B137" t="str">
        <f>+VLOOKUP(U137,Aux!$O$2:$P$23,2,0)</f>
        <v>FI</v>
      </c>
      <c r="C137" t="str">
        <f t="shared" si="14"/>
        <v>AR000220FI</v>
      </c>
      <c r="D137">
        <f t="shared" si="20"/>
        <v>47</v>
      </c>
      <c r="E137" s="5">
        <f t="shared" si="15"/>
        <v>0.47</v>
      </c>
      <c r="F137" s="5">
        <f t="shared" si="16"/>
        <v>4.6999999999999993</v>
      </c>
      <c r="G137" s="5">
        <f t="shared" si="17"/>
        <v>7</v>
      </c>
      <c r="H137" t="str">
        <f t="shared" si="18"/>
        <v>047</v>
      </c>
      <c r="I137" t="str">
        <f t="shared" si="19"/>
        <v>AR000220FI00047</v>
      </c>
      <c r="J137" t="s">
        <v>639</v>
      </c>
      <c r="K137" t="s">
        <v>476</v>
      </c>
      <c r="L137">
        <v>1057532</v>
      </c>
      <c r="M137" t="s">
        <v>640</v>
      </c>
      <c r="N137" t="s">
        <v>641</v>
      </c>
      <c r="O137" t="s">
        <v>642</v>
      </c>
      <c r="P137" t="s">
        <v>643</v>
      </c>
      <c r="Q137" t="s">
        <v>30</v>
      </c>
      <c r="R137" t="s">
        <v>395</v>
      </c>
      <c r="S137" t="s">
        <v>480</v>
      </c>
      <c r="T137" t="s">
        <v>481</v>
      </c>
      <c r="U137" t="s">
        <v>33</v>
      </c>
      <c r="V137" t="s">
        <v>34</v>
      </c>
      <c r="W137" t="s">
        <v>34</v>
      </c>
      <c r="X137" t="s">
        <v>34</v>
      </c>
      <c r="Y137" t="s">
        <v>34</v>
      </c>
      <c r="Z137" t="s">
        <v>398</v>
      </c>
      <c r="AA137" t="s">
        <v>399</v>
      </c>
      <c r="AB137" t="s">
        <v>34</v>
      </c>
      <c r="AC137" t="s">
        <v>37</v>
      </c>
    </row>
    <row r="138" spans="1:29">
      <c r="A138" t="str">
        <f>+VLOOKUP(R138,Aux!$B$3:$I$1107,8,0)</f>
        <v>AR000220</v>
      </c>
      <c r="B138" t="str">
        <f>+VLOOKUP(U138,Aux!$O$2:$P$23,2,0)</f>
        <v>FI</v>
      </c>
      <c r="C138" t="str">
        <f t="shared" si="14"/>
        <v>AR000220FI</v>
      </c>
      <c r="D138">
        <f t="shared" si="20"/>
        <v>48</v>
      </c>
      <c r="E138" s="5">
        <f t="shared" si="15"/>
        <v>0.48</v>
      </c>
      <c r="F138" s="5">
        <f t="shared" si="16"/>
        <v>4.8</v>
      </c>
      <c r="G138" s="5">
        <f t="shared" si="17"/>
        <v>8</v>
      </c>
      <c r="H138" t="str">
        <f t="shared" si="18"/>
        <v>048</v>
      </c>
      <c r="I138" t="str">
        <f t="shared" si="19"/>
        <v>AR000220FI00048</v>
      </c>
      <c r="J138" t="s">
        <v>644</v>
      </c>
      <c r="K138" t="s">
        <v>476</v>
      </c>
      <c r="L138">
        <v>1061071</v>
      </c>
      <c r="M138" t="s">
        <v>645</v>
      </c>
      <c r="N138" t="s">
        <v>646</v>
      </c>
      <c r="O138" t="s">
        <v>647</v>
      </c>
      <c r="P138" t="s">
        <v>648</v>
      </c>
      <c r="Q138" t="s">
        <v>30</v>
      </c>
      <c r="R138" t="s">
        <v>395</v>
      </c>
      <c r="S138" t="s">
        <v>480</v>
      </c>
      <c r="T138" t="s">
        <v>481</v>
      </c>
      <c r="U138" t="s">
        <v>33</v>
      </c>
      <c r="V138" t="s">
        <v>34</v>
      </c>
      <c r="W138" t="s">
        <v>34</v>
      </c>
      <c r="X138" t="s">
        <v>34</v>
      </c>
      <c r="Y138" t="s">
        <v>34</v>
      </c>
      <c r="Z138" t="s">
        <v>398</v>
      </c>
      <c r="AA138" t="s">
        <v>399</v>
      </c>
      <c r="AB138" t="s">
        <v>34</v>
      </c>
      <c r="AC138" t="s">
        <v>37</v>
      </c>
    </row>
    <row r="139" spans="1:29">
      <c r="A139" t="str">
        <f>+VLOOKUP(R139,Aux!$B$3:$I$1107,8,0)</f>
        <v>AR000220</v>
      </c>
      <c r="B139" t="str">
        <f>+VLOOKUP(U139,Aux!$O$2:$P$23,2,0)</f>
        <v>FI</v>
      </c>
      <c r="C139" t="str">
        <f t="shared" si="14"/>
        <v>AR000220FI</v>
      </c>
      <c r="D139">
        <f t="shared" si="20"/>
        <v>49</v>
      </c>
      <c r="E139" s="5">
        <f t="shared" si="15"/>
        <v>0.49</v>
      </c>
      <c r="F139" s="5">
        <f t="shared" si="16"/>
        <v>4.9000000000000004</v>
      </c>
      <c r="G139" s="5">
        <f t="shared" si="17"/>
        <v>9</v>
      </c>
      <c r="H139" t="str">
        <f t="shared" si="18"/>
        <v>049</v>
      </c>
      <c r="I139" t="str">
        <f t="shared" si="19"/>
        <v>AR000220FI00049</v>
      </c>
      <c r="J139" t="s">
        <v>649</v>
      </c>
      <c r="K139" t="s">
        <v>650</v>
      </c>
      <c r="L139">
        <v>1061210</v>
      </c>
      <c r="M139" t="s">
        <v>651</v>
      </c>
      <c r="N139" t="s">
        <v>652</v>
      </c>
      <c r="O139" t="s">
        <v>653</v>
      </c>
      <c r="P139" t="s">
        <v>654</v>
      </c>
      <c r="Q139" t="s">
        <v>30</v>
      </c>
      <c r="R139" t="s">
        <v>395</v>
      </c>
      <c r="S139" t="s">
        <v>396</v>
      </c>
      <c r="T139" t="s">
        <v>655</v>
      </c>
      <c r="U139" t="s">
        <v>33</v>
      </c>
      <c r="V139" t="s">
        <v>34</v>
      </c>
      <c r="W139" t="s">
        <v>34</v>
      </c>
      <c r="X139" t="s">
        <v>34</v>
      </c>
      <c r="Y139" t="s">
        <v>34</v>
      </c>
      <c r="Z139" t="s">
        <v>398</v>
      </c>
      <c r="AA139" t="s">
        <v>399</v>
      </c>
      <c r="AB139" t="s">
        <v>34</v>
      </c>
      <c r="AC139" t="s">
        <v>37</v>
      </c>
    </row>
    <row r="140" spans="1:29">
      <c r="A140" t="str">
        <f>+VLOOKUP(R140,Aux!$B$3:$I$1107,8,0)</f>
        <v>AR000220</v>
      </c>
      <c r="B140" t="str">
        <f>+VLOOKUP(U140,Aux!$O$2:$P$23,2,0)</f>
        <v>FI</v>
      </c>
      <c r="C140" t="str">
        <f t="shared" si="14"/>
        <v>AR000220FI</v>
      </c>
      <c r="D140">
        <f t="shared" si="20"/>
        <v>50</v>
      </c>
      <c r="E140" s="5">
        <f t="shared" si="15"/>
        <v>0.5</v>
      </c>
      <c r="F140" s="5">
        <f t="shared" si="16"/>
        <v>5</v>
      </c>
      <c r="G140" s="5">
        <f t="shared" si="17"/>
        <v>0</v>
      </c>
      <c r="H140" t="str">
        <f t="shared" si="18"/>
        <v>050</v>
      </c>
      <c r="I140" t="str">
        <f t="shared" si="19"/>
        <v>AR000220FI00050</v>
      </c>
      <c r="J140" t="s">
        <v>656</v>
      </c>
      <c r="K140" t="s">
        <v>476</v>
      </c>
      <c r="L140">
        <v>1065054</v>
      </c>
      <c r="M140" t="s">
        <v>657</v>
      </c>
      <c r="N140" t="s">
        <v>658</v>
      </c>
      <c r="O140" t="s">
        <v>659</v>
      </c>
      <c r="P140" t="s">
        <v>660</v>
      </c>
      <c r="Q140" t="s">
        <v>30</v>
      </c>
      <c r="R140" t="s">
        <v>395</v>
      </c>
      <c r="S140" t="s">
        <v>480</v>
      </c>
      <c r="T140" t="s">
        <v>481</v>
      </c>
      <c r="U140" t="s">
        <v>33</v>
      </c>
      <c r="V140" t="s">
        <v>34</v>
      </c>
      <c r="W140" t="s">
        <v>34</v>
      </c>
      <c r="X140" t="s">
        <v>34</v>
      </c>
      <c r="Y140" t="s">
        <v>34</v>
      </c>
      <c r="Z140" t="s">
        <v>398</v>
      </c>
      <c r="AA140" t="s">
        <v>399</v>
      </c>
      <c r="AB140" t="s">
        <v>34</v>
      </c>
      <c r="AC140" t="s">
        <v>37</v>
      </c>
    </row>
    <row r="141" spans="1:29">
      <c r="A141" t="str">
        <f>+VLOOKUP(R141,Aux!$B$3:$I$1107,8,0)</f>
        <v>AR000220</v>
      </c>
      <c r="B141" t="str">
        <f>+VLOOKUP(U141,Aux!$O$2:$P$23,2,0)</f>
        <v>FI</v>
      </c>
      <c r="C141" t="str">
        <f t="shared" si="14"/>
        <v>AR000220FI</v>
      </c>
      <c r="D141">
        <f t="shared" si="20"/>
        <v>51</v>
      </c>
      <c r="E141" s="5">
        <f t="shared" si="15"/>
        <v>0.51</v>
      </c>
      <c r="F141" s="5">
        <f t="shared" si="16"/>
        <v>5.0999999999999996</v>
      </c>
      <c r="G141" s="5">
        <f t="shared" si="17"/>
        <v>1</v>
      </c>
      <c r="H141" t="str">
        <f t="shared" si="18"/>
        <v>051</v>
      </c>
      <c r="I141" t="str">
        <f t="shared" si="19"/>
        <v>AR000220FI00051</v>
      </c>
      <c r="J141" t="s">
        <v>661</v>
      </c>
      <c r="K141" t="s">
        <v>476</v>
      </c>
      <c r="L141">
        <v>1065526</v>
      </c>
      <c r="M141" t="s">
        <v>662</v>
      </c>
      <c r="N141" t="s">
        <v>663</v>
      </c>
      <c r="O141" t="s">
        <v>664</v>
      </c>
      <c r="P141" t="s">
        <v>665</v>
      </c>
      <c r="Q141" t="s">
        <v>30</v>
      </c>
      <c r="R141" t="s">
        <v>395</v>
      </c>
      <c r="S141" t="s">
        <v>480</v>
      </c>
      <c r="T141" t="s">
        <v>481</v>
      </c>
      <c r="U141" t="s">
        <v>33</v>
      </c>
      <c r="V141" t="s">
        <v>34</v>
      </c>
      <c r="W141" t="s">
        <v>34</v>
      </c>
      <c r="X141" t="s">
        <v>34</v>
      </c>
      <c r="Y141" t="s">
        <v>34</v>
      </c>
      <c r="Z141" t="s">
        <v>398</v>
      </c>
      <c r="AA141" t="s">
        <v>399</v>
      </c>
      <c r="AB141" t="s">
        <v>34</v>
      </c>
      <c r="AC141" t="s">
        <v>37</v>
      </c>
    </row>
    <row r="142" spans="1:29">
      <c r="A142" t="str">
        <f>+VLOOKUP(R142,Aux!$B$3:$I$1107,8,0)</f>
        <v>AR000220</v>
      </c>
      <c r="B142" t="str">
        <f>+VLOOKUP(U142,Aux!$O$2:$P$23,2,0)</f>
        <v>FI</v>
      </c>
      <c r="C142" t="str">
        <f t="shared" si="14"/>
        <v>AR000220FI</v>
      </c>
      <c r="D142">
        <f t="shared" si="20"/>
        <v>52</v>
      </c>
      <c r="E142" s="5">
        <f t="shared" si="15"/>
        <v>0.52</v>
      </c>
      <c r="F142" s="5">
        <f t="shared" si="16"/>
        <v>5.2</v>
      </c>
      <c r="G142" s="5">
        <f t="shared" si="17"/>
        <v>2</v>
      </c>
      <c r="H142" t="str">
        <f t="shared" si="18"/>
        <v>052</v>
      </c>
      <c r="I142" t="str">
        <f t="shared" si="19"/>
        <v>AR000220FI00052</v>
      </c>
      <c r="J142" t="s">
        <v>666</v>
      </c>
      <c r="K142" t="s">
        <v>511</v>
      </c>
      <c r="L142">
        <v>1068724</v>
      </c>
      <c r="M142" t="s">
        <v>667</v>
      </c>
      <c r="N142" t="s">
        <v>668</v>
      </c>
      <c r="O142" t="s">
        <v>669</v>
      </c>
      <c r="P142" t="s">
        <v>670</v>
      </c>
      <c r="Q142" t="s">
        <v>30</v>
      </c>
      <c r="R142" t="s">
        <v>395</v>
      </c>
      <c r="S142" t="s">
        <v>511</v>
      </c>
      <c r="T142" t="s">
        <v>516</v>
      </c>
      <c r="U142" t="s">
        <v>33</v>
      </c>
      <c r="V142" t="s">
        <v>34</v>
      </c>
      <c r="W142" t="s">
        <v>34</v>
      </c>
      <c r="X142" t="s">
        <v>34</v>
      </c>
      <c r="Y142" t="s">
        <v>34</v>
      </c>
      <c r="Z142" t="s">
        <v>398</v>
      </c>
      <c r="AA142" t="s">
        <v>399</v>
      </c>
      <c r="AB142" t="s">
        <v>34</v>
      </c>
      <c r="AC142" t="s">
        <v>37</v>
      </c>
    </row>
    <row r="143" spans="1:29">
      <c r="A143" t="str">
        <f>+VLOOKUP(R143,Aux!$B$3:$I$1107,8,0)</f>
        <v>AR000220</v>
      </c>
      <c r="B143" t="str">
        <f>+VLOOKUP(U143,Aux!$O$2:$P$23,2,0)</f>
        <v>FI</v>
      </c>
      <c r="C143" t="str">
        <f t="shared" si="14"/>
        <v>AR000220FI</v>
      </c>
      <c r="D143">
        <f t="shared" si="20"/>
        <v>53</v>
      </c>
      <c r="E143" s="5">
        <f t="shared" si="15"/>
        <v>0.53</v>
      </c>
      <c r="F143" s="5">
        <f t="shared" si="16"/>
        <v>5.3000000000000007</v>
      </c>
      <c r="G143" s="5">
        <f t="shared" si="17"/>
        <v>3</v>
      </c>
      <c r="H143" t="str">
        <f t="shared" si="18"/>
        <v>053</v>
      </c>
      <c r="I143" t="str">
        <f t="shared" si="19"/>
        <v>AR000220FI00053</v>
      </c>
      <c r="J143" t="s">
        <v>671</v>
      </c>
      <c r="K143" t="s">
        <v>476</v>
      </c>
      <c r="L143">
        <v>1073195</v>
      </c>
      <c r="M143" t="s">
        <v>672</v>
      </c>
      <c r="N143" t="s">
        <v>673</v>
      </c>
      <c r="O143" t="s">
        <v>674</v>
      </c>
      <c r="P143" t="s">
        <v>675</v>
      </c>
      <c r="Q143" t="s">
        <v>30</v>
      </c>
      <c r="R143" t="s">
        <v>395</v>
      </c>
      <c r="S143" t="s">
        <v>480</v>
      </c>
      <c r="T143" t="s">
        <v>481</v>
      </c>
      <c r="U143" t="s">
        <v>33</v>
      </c>
      <c r="V143" t="s">
        <v>34</v>
      </c>
      <c r="W143" t="s">
        <v>34</v>
      </c>
      <c r="X143" t="s">
        <v>34</v>
      </c>
      <c r="Y143" t="s">
        <v>34</v>
      </c>
      <c r="Z143" t="s">
        <v>398</v>
      </c>
      <c r="AA143" t="s">
        <v>399</v>
      </c>
      <c r="AB143" t="s">
        <v>34</v>
      </c>
      <c r="AC143" t="s">
        <v>37</v>
      </c>
    </row>
    <row r="144" spans="1:29">
      <c r="A144" t="str">
        <f>+VLOOKUP(R144,Aux!$B$3:$I$1107,8,0)</f>
        <v>AR000220</v>
      </c>
      <c r="B144" t="str">
        <f>+VLOOKUP(U144,Aux!$O$2:$P$23,2,0)</f>
        <v>FI</v>
      </c>
      <c r="C144" t="str">
        <f t="shared" si="14"/>
        <v>AR000220FI</v>
      </c>
      <c r="D144">
        <f t="shared" si="20"/>
        <v>54</v>
      </c>
      <c r="E144" s="5">
        <f t="shared" si="15"/>
        <v>0.54</v>
      </c>
      <c r="F144" s="5">
        <f t="shared" si="16"/>
        <v>5.4</v>
      </c>
      <c r="G144" s="5">
        <f t="shared" si="17"/>
        <v>4</v>
      </c>
      <c r="H144" t="str">
        <f t="shared" si="18"/>
        <v>054</v>
      </c>
      <c r="I144" t="str">
        <f t="shared" si="19"/>
        <v>AR000220FI00054</v>
      </c>
      <c r="J144" t="s">
        <v>676</v>
      </c>
      <c r="K144" t="s">
        <v>476</v>
      </c>
      <c r="L144">
        <v>1073196</v>
      </c>
      <c r="M144" t="s">
        <v>677</v>
      </c>
      <c r="N144" t="s">
        <v>678</v>
      </c>
      <c r="O144" t="s">
        <v>679</v>
      </c>
      <c r="P144" t="s">
        <v>680</v>
      </c>
      <c r="Q144" t="s">
        <v>30</v>
      </c>
      <c r="R144" t="s">
        <v>395</v>
      </c>
      <c r="S144" t="s">
        <v>480</v>
      </c>
      <c r="T144" t="s">
        <v>481</v>
      </c>
      <c r="U144" t="s">
        <v>33</v>
      </c>
      <c r="V144" t="s">
        <v>34</v>
      </c>
      <c r="W144" t="s">
        <v>34</v>
      </c>
      <c r="X144" t="s">
        <v>34</v>
      </c>
      <c r="Y144" t="s">
        <v>34</v>
      </c>
      <c r="Z144" t="s">
        <v>398</v>
      </c>
      <c r="AA144" t="s">
        <v>399</v>
      </c>
      <c r="AB144" t="s">
        <v>34</v>
      </c>
      <c r="AC144" t="s">
        <v>37</v>
      </c>
    </row>
    <row r="145" spans="1:29">
      <c r="A145" t="str">
        <f>+VLOOKUP(R145,Aux!$B$3:$I$1107,8,0)</f>
        <v>AR000220</v>
      </c>
      <c r="B145" t="str">
        <f>+VLOOKUP(U145,Aux!$O$2:$P$23,2,0)</f>
        <v>FI</v>
      </c>
      <c r="C145" t="str">
        <f t="shared" si="14"/>
        <v>AR000220FI</v>
      </c>
      <c r="D145">
        <f t="shared" si="20"/>
        <v>55</v>
      </c>
      <c r="E145" s="5">
        <f t="shared" si="15"/>
        <v>0.55000000000000004</v>
      </c>
      <c r="F145" s="5">
        <f t="shared" si="16"/>
        <v>5.5</v>
      </c>
      <c r="G145" s="5">
        <f t="shared" si="17"/>
        <v>5</v>
      </c>
      <c r="H145" t="str">
        <f t="shared" si="18"/>
        <v>055</v>
      </c>
      <c r="I145" t="str">
        <f t="shared" si="19"/>
        <v>AR000220FI00055</v>
      </c>
      <c r="J145" t="s">
        <v>681</v>
      </c>
      <c r="K145" t="s">
        <v>476</v>
      </c>
      <c r="L145">
        <v>1083727</v>
      </c>
      <c r="M145" t="s">
        <v>682</v>
      </c>
      <c r="N145" t="s">
        <v>683</v>
      </c>
      <c r="P145" t="s">
        <v>684</v>
      </c>
      <c r="Q145" t="s">
        <v>30</v>
      </c>
      <c r="R145" t="s">
        <v>395</v>
      </c>
      <c r="S145" t="s">
        <v>480</v>
      </c>
      <c r="T145" t="s">
        <v>481</v>
      </c>
      <c r="U145" t="s">
        <v>33</v>
      </c>
      <c r="V145" t="s">
        <v>34</v>
      </c>
      <c r="W145" t="s">
        <v>34</v>
      </c>
      <c r="X145" t="s">
        <v>34</v>
      </c>
      <c r="Y145" t="s">
        <v>34</v>
      </c>
      <c r="Z145" t="s">
        <v>398</v>
      </c>
      <c r="AA145" t="s">
        <v>399</v>
      </c>
      <c r="AB145" t="s">
        <v>34</v>
      </c>
      <c r="AC145" t="s">
        <v>37</v>
      </c>
    </row>
    <row r="146" spans="1:29">
      <c r="A146" t="str">
        <f>+VLOOKUP(R146,Aux!$B$3:$I$1107,8,0)</f>
        <v>AR000220</v>
      </c>
      <c r="B146" t="str">
        <f>+VLOOKUP(U146,Aux!$O$2:$P$23,2,0)</f>
        <v>FI</v>
      </c>
      <c r="C146" t="str">
        <f t="shared" si="14"/>
        <v>AR000220FI</v>
      </c>
      <c r="D146">
        <f t="shared" si="20"/>
        <v>56</v>
      </c>
      <c r="E146" s="5">
        <f t="shared" si="15"/>
        <v>0.56000000000000005</v>
      </c>
      <c r="F146" s="5">
        <f t="shared" si="16"/>
        <v>5.6000000000000005</v>
      </c>
      <c r="G146" s="5">
        <f t="shared" si="17"/>
        <v>6</v>
      </c>
      <c r="H146" t="str">
        <f t="shared" si="18"/>
        <v>056</v>
      </c>
      <c r="I146" t="str">
        <f t="shared" si="19"/>
        <v>AR000220FI00056</v>
      </c>
      <c r="J146" t="s">
        <v>685</v>
      </c>
      <c r="K146" t="s">
        <v>476</v>
      </c>
      <c r="L146">
        <v>1083732</v>
      </c>
      <c r="M146" t="s">
        <v>686</v>
      </c>
      <c r="N146" t="s">
        <v>687</v>
      </c>
      <c r="O146" t="s">
        <v>688</v>
      </c>
      <c r="P146" t="s">
        <v>689</v>
      </c>
      <c r="Q146" t="s">
        <v>30</v>
      </c>
      <c r="R146" t="s">
        <v>395</v>
      </c>
      <c r="S146" t="s">
        <v>480</v>
      </c>
      <c r="T146" t="s">
        <v>481</v>
      </c>
      <c r="U146" t="s">
        <v>33</v>
      </c>
      <c r="V146" t="s">
        <v>34</v>
      </c>
      <c r="W146" t="s">
        <v>34</v>
      </c>
      <c r="X146" t="s">
        <v>34</v>
      </c>
      <c r="Y146" t="s">
        <v>34</v>
      </c>
      <c r="Z146" t="s">
        <v>398</v>
      </c>
      <c r="AA146" t="s">
        <v>399</v>
      </c>
      <c r="AB146" t="s">
        <v>34</v>
      </c>
      <c r="AC146" t="s">
        <v>37</v>
      </c>
    </row>
    <row r="147" spans="1:29">
      <c r="A147" t="str">
        <f>+VLOOKUP(R147,Aux!$B$3:$I$1107,8,0)</f>
        <v>AR000220</v>
      </c>
      <c r="B147" t="str">
        <f>+VLOOKUP(U147,Aux!$O$2:$P$23,2,0)</f>
        <v>FI</v>
      </c>
      <c r="C147" t="str">
        <f t="shared" si="14"/>
        <v>AR000220FI</v>
      </c>
      <c r="D147">
        <f t="shared" si="20"/>
        <v>57</v>
      </c>
      <c r="E147" s="5">
        <f t="shared" si="15"/>
        <v>0.56999999999999995</v>
      </c>
      <c r="F147" s="5">
        <f t="shared" si="16"/>
        <v>5.6999999999999993</v>
      </c>
      <c r="G147" s="5">
        <f t="shared" si="17"/>
        <v>7</v>
      </c>
      <c r="H147" t="str">
        <f t="shared" si="18"/>
        <v>057</v>
      </c>
      <c r="I147" t="str">
        <f t="shared" si="19"/>
        <v>AR000220FI00057</v>
      </c>
      <c r="J147" t="s">
        <v>690</v>
      </c>
      <c r="K147" t="s">
        <v>511</v>
      </c>
      <c r="L147">
        <v>1091208</v>
      </c>
      <c r="M147" t="s">
        <v>691</v>
      </c>
      <c r="N147" t="s">
        <v>692</v>
      </c>
      <c r="O147" t="s">
        <v>693</v>
      </c>
      <c r="P147" t="s">
        <v>694</v>
      </c>
      <c r="Q147" t="s">
        <v>30</v>
      </c>
      <c r="R147" t="s">
        <v>395</v>
      </c>
      <c r="S147" t="s">
        <v>511</v>
      </c>
      <c r="T147" t="s">
        <v>516</v>
      </c>
      <c r="U147" t="s">
        <v>33</v>
      </c>
      <c r="V147" t="s">
        <v>34</v>
      </c>
      <c r="W147" t="s">
        <v>34</v>
      </c>
      <c r="X147" t="s">
        <v>34</v>
      </c>
      <c r="Y147" t="s">
        <v>34</v>
      </c>
      <c r="Z147" t="s">
        <v>398</v>
      </c>
      <c r="AA147" t="s">
        <v>399</v>
      </c>
      <c r="AB147" t="s">
        <v>34</v>
      </c>
      <c r="AC147" t="s">
        <v>37</v>
      </c>
    </row>
    <row r="148" spans="1:29">
      <c r="A148" t="str">
        <f>+VLOOKUP(R148,Aux!$B$3:$I$1107,8,0)</f>
        <v>AR000220</v>
      </c>
      <c r="B148" t="str">
        <f>+VLOOKUP(U148,Aux!$O$2:$P$23,2,0)</f>
        <v>FI</v>
      </c>
      <c r="C148" t="str">
        <f t="shared" si="14"/>
        <v>AR000220FI</v>
      </c>
      <c r="D148">
        <f t="shared" si="20"/>
        <v>58</v>
      </c>
      <c r="E148" s="5">
        <f t="shared" si="15"/>
        <v>0.57999999999999996</v>
      </c>
      <c r="F148" s="5">
        <f t="shared" si="16"/>
        <v>5.8</v>
      </c>
      <c r="G148" s="5">
        <f t="shared" si="17"/>
        <v>8</v>
      </c>
      <c r="H148" t="str">
        <f t="shared" si="18"/>
        <v>058</v>
      </c>
      <c r="I148" t="str">
        <f t="shared" si="19"/>
        <v>AR000220FI00058</v>
      </c>
      <c r="J148" t="s">
        <v>695</v>
      </c>
      <c r="K148" t="s">
        <v>476</v>
      </c>
      <c r="L148">
        <v>1091262</v>
      </c>
      <c r="M148" t="s">
        <v>696</v>
      </c>
      <c r="N148" t="s">
        <v>697</v>
      </c>
      <c r="O148" t="s">
        <v>698</v>
      </c>
      <c r="P148" t="s">
        <v>699</v>
      </c>
      <c r="Q148" t="s">
        <v>30</v>
      </c>
      <c r="R148" t="s">
        <v>395</v>
      </c>
      <c r="S148" t="s">
        <v>480</v>
      </c>
      <c r="T148" t="s">
        <v>481</v>
      </c>
      <c r="U148" t="s">
        <v>33</v>
      </c>
      <c r="V148" t="s">
        <v>34</v>
      </c>
      <c r="W148" t="s">
        <v>34</v>
      </c>
      <c r="X148" t="s">
        <v>34</v>
      </c>
      <c r="Y148" t="s">
        <v>34</v>
      </c>
      <c r="Z148" t="s">
        <v>398</v>
      </c>
      <c r="AA148" t="s">
        <v>399</v>
      </c>
      <c r="AB148" t="s">
        <v>34</v>
      </c>
      <c r="AC148" t="s">
        <v>37</v>
      </c>
    </row>
    <row r="149" spans="1:29">
      <c r="A149" t="str">
        <f>+VLOOKUP(R149,Aux!$B$3:$I$1107,8,0)</f>
        <v>AR000220</v>
      </c>
      <c r="B149" t="str">
        <f>+VLOOKUP(U149,Aux!$O$2:$P$23,2,0)</f>
        <v>FI</v>
      </c>
      <c r="C149" t="str">
        <f t="shared" si="14"/>
        <v>AR000220FI</v>
      </c>
      <c r="D149">
        <f t="shared" si="20"/>
        <v>59</v>
      </c>
      <c r="E149" s="5">
        <f t="shared" si="15"/>
        <v>0.59</v>
      </c>
      <c r="F149" s="5">
        <f t="shared" si="16"/>
        <v>5.8999999999999995</v>
      </c>
      <c r="G149" s="5">
        <f t="shared" si="17"/>
        <v>9</v>
      </c>
      <c r="H149" t="str">
        <f t="shared" si="18"/>
        <v>059</v>
      </c>
      <c r="I149" t="str">
        <f t="shared" si="19"/>
        <v>AR000220FI00059</v>
      </c>
      <c r="J149" t="s">
        <v>700</v>
      </c>
      <c r="K149" t="s">
        <v>476</v>
      </c>
      <c r="L149">
        <v>1098047</v>
      </c>
      <c r="M149" t="s">
        <v>701</v>
      </c>
      <c r="N149" t="s">
        <v>702</v>
      </c>
      <c r="O149" t="s">
        <v>703</v>
      </c>
      <c r="P149" t="s">
        <v>704</v>
      </c>
      <c r="Q149" t="s">
        <v>30</v>
      </c>
      <c r="R149" t="s">
        <v>395</v>
      </c>
      <c r="S149" t="s">
        <v>480</v>
      </c>
      <c r="T149" t="s">
        <v>481</v>
      </c>
      <c r="U149" t="s">
        <v>33</v>
      </c>
      <c r="V149" t="s">
        <v>34</v>
      </c>
      <c r="W149" t="s">
        <v>34</v>
      </c>
      <c r="X149" t="s">
        <v>34</v>
      </c>
      <c r="Y149" t="s">
        <v>34</v>
      </c>
      <c r="Z149" t="s">
        <v>398</v>
      </c>
      <c r="AA149" t="s">
        <v>399</v>
      </c>
      <c r="AB149" t="s">
        <v>34</v>
      </c>
      <c r="AC149" t="s">
        <v>37</v>
      </c>
    </row>
    <row r="150" spans="1:29">
      <c r="A150" t="str">
        <f>+VLOOKUP(R150,Aux!$B$3:$I$1107,8,0)</f>
        <v>AR000220</v>
      </c>
      <c r="B150" t="str">
        <f>+VLOOKUP(U150,Aux!$O$2:$P$23,2,0)</f>
        <v>FI</v>
      </c>
      <c r="C150" t="str">
        <f t="shared" si="14"/>
        <v>AR000220FI</v>
      </c>
      <c r="D150">
        <f t="shared" si="20"/>
        <v>60</v>
      </c>
      <c r="E150" s="5">
        <f t="shared" si="15"/>
        <v>0.6</v>
      </c>
      <c r="F150" s="5">
        <f t="shared" si="16"/>
        <v>6</v>
      </c>
      <c r="G150" s="5">
        <f t="shared" si="17"/>
        <v>0</v>
      </c>
      <c r="H150" t="str">
        <f t="shared" si="18"/>
        <v>060</v>
      </c>
      <c r="I150" t="str">
        <f t="shared" si="19"/>
        <v>AR000220FI00060</v>
      </c>
      <c r="J150" t="s">
        <v>705</v>
      </c>
      <c r="K150" t="s">
        <v>476</v>
      </c>
      <c r="L150">
        <v>1099587</v>
      </c>
      <c r="M150" t="s">
        <v>706</v>
      </c>
      <c r="N150" t="s">
        <v>707</v>
      </c>
      <c r="O150" t="s">
        <v>708</v>
      </c>
      <c r="P150" t="s">
        <v>709</v>
      </c>
      <c r="Q150" t="s">
        <v>30</v>
      </c>
      <c r="R150" t="s">
        <v>395</v>
      </c>
      <c r="S150" t="s">
        <v>480</v>
      </c>
      <c r="T150" t="s">
        <v>481</v>
      </c>
      <c r="U150" t="s">
        <v>33</v>
      </c>
      <c r="V150" t="s">
        <v>34</v>
      </c>
      <c r="W150" t="s">
        <v>34</v>
      </c>
      <c r="X150" t="s">
        <v>34</v>
      </c>
      <c r="Y150" t="s">
        <v>34</v>
      </c>
      <c r="Z150" t="s">
        <v>398</v>
      </c>
      <c r="AA150" t="s">
        <v>399</v>
      </c>
      <c r="AB150" t="s">
        <v>34</v>
      </c>
      <c r="AC150" t="s">
        <v>37</v>
      </c>
    </row>
    <row r="151" spans="1:29">
      <c r="A151" t="str">
        <f>+VLOOKUP(R151,Aux!$B$3:$I$1107,8,0)</f>
        <v>AR000220</v>
      </c>
      <c r="B151" t="str">
        <f>+VLOOKUP(U151,Aux!$O$2:$P$23,2,0)</f>
        <v>FI</v>
      </c>
      <c r="C151" t="str">
        <f t="shared" si="14"/>
        <v>AR000220FI</v>
      </c>
      <c r="D151">
        <f t="shared" si="20"/>
        <v>61</v>
      </c>
      <c r="E151" s="5">
        <f t="shared" si="15"/>
        <v>0.61</v>
      </c>
      <c r="F151" s="5">
        <f t="shared" si="16"/>
        <v>6.1</v>
      </c>
      <c r="G151" s="5">
        <f t="shared" si="17"/>
        <v>1</v>
      </c>
      <c r="H151" t="str">
        <f t="shared" si="18"/>
        <v>061</v>
      </c>
      <c r="I151" t="str">
        <f t="shared" si="19"/>
        <v>AR000220FI00061</v>
      </c>
      <c r="J151" t="s">
        <v>710</v>
      </c>
      <c r="K151" t="s">
        <v>464</v>
      </c>
      <c r="L151">
        <v>1114278</v>
      </c>
      <c r="M151" t="s">
        <v>711</v>
      </c>
      <c r="N151" t="s">
        <v>712</v>
      </c>
      <c r="O151" t="s">
        <v>713</v>
      </c>
      <c r="P151" t="s">
        <v>714</v>
      </c>
      <c r="Q151" t="s">
        <v>30</v>
      </c>
      <c r="R151" t="s">
        <v>395</v>
      </c>
      <c r="S151" t="s">
        <v>396</v>
      </c>
      <c r="T151" t="s">
        <v>469</v>
      </c>
      <c r="U151" t="s">
        <v>487</v>
      </c>
      <c r="V151" t="s">
        <v>34</v>
      </c>
      <c r="W151" t="s">
        <v>34</v>
      </c>
      <c r="X151" t="s">
        <v>34</v>
      </c>
      <c r="Y151" t="s">
        <v>34</v>
      </c>
      <c r="Z151" t="s">
        <v>398</v>
      </c>
      <c r="AA151" t="s">
        <v>399</v>
      </c>
      <c r="AB151" t="s">
        <v>34</v>
      </c>
      <c r="AC151" t="s">
        <v>37</v>
      </c>
    </row>
    <row r="152" spans="1:29">
      <c r="A152" t="str">
        <f>+VLOOKUP(R152,Aux!$B$3:$I$1107,8,0)</f>
        <v>AR000220</v>
      </c>
      <c r="B152" t="str">
        <f>+VLOOKUP(U152,Aux!$O$2:$P$23,2,0)</f>
        <v>FI</v>
      </c>
      <c r="C152" t="str">
        <f t="shared" si="14"/>
        <v>AR000220FI</v>
      </c>
      <c r="D152">
        <f t="shared" si="20"/>
        <v>62</v>
      </c>
      <c r="E152" s="5">
        <f t="shared" si="15"/>
        <v>0.62</v>
      </c>
      <c r="F152" s="5">
        <f t="shared" si="16"/>
        <v>6.2</v>
      </c>
      <c r="G152" s="5">
        <f t="shared" si="17"/>
        <v>2</v>
      </c>
      <c r="H152" t="str">
        <f t="shared" si="18"/>
        <v>062</v>
      </c>
      <c r="I152" t="str">
        <f t="shared" si="19"/>
        <v>AR000220FI00062</v>
      </c>
      <c r="J152" t="s">
        <v>715</v>
      </c>
      <c r="K152" t="s">
        <v>464</v>
      </c>
      <c r="L152">
        <v>1136251</v>
      </c>
      <c r="M152" t="s">
        <v>716</v>
      </c>
      <c r="N152" t="s">
        <v>717</v>
      </c>
      <c r="O152" t="s">
        <v>718</v>
      </c>
      <c r="P152" t="s">
        <v>719</v>
      </c>
      <c r="Q152" t="s">
        <v>30</v>
      </c>
      <c r="R152" t="s">
        <v>395</v>
      </c>
      <c r="S152" t="s">
        <v>396</v>
      </c>
      <c r="T152" t="s">
        <v>469</v>
      </c>
      <c r="U152" t="s">
        <v>33</v>
      </c>
      <c r="V152" t="s">
        <v>34</v>
      </c>
      <c r="W152" t="s">
        <v>34</v>
      </c>
      <c r="X152" t="s">
        <v>34</v>
      </c>
      <c r="Y152" t="s">
        <v>34</v>
      </c>
      <c r="Z152" t="s">
        <v>398</v>
      </c>
      <c r="AA152" t="s">
        <v>399</v>
      </c>
      <c r="AB152" t="s">
        <v>34</v>
      </c>
      <c r="AC152" t="s">
        <v>37</v>
      </c>
    </row>
    <row r="153" spans="1:29">
      <c r="A153" t="str">
        <f>+VLOOKUP(R153,Aux!$B$3:$I$1107,8,0)</f>
        <v>AR000220</v>
      </c>
      <c r="B153" t="str">
        <f>+VLOOKUP(U153,Aux!$O$2:$P$23,2,0)</f>
        <v>FI</v>
      </c>
      <c r="C153" t="str">
        <f t="shared" si="14"/>
        <v>AR000220FI</v>
      </c>
      <c r="D153">
        <f t="shared" si="20"/>
        <v>63</v>
      </c>
      <c r="E153" s="5">
        <f t="shared" si="15"/>
        <v>0.63</v>
      </c>
      <c r="F153" s="5">
        <f t="shared" si="16"/>
        <v>6.3</v>
      </c>
      <c r="G153" s="5">
        <f t="shared" si="17"/>
        <v>3</v>
      </c>
      <c r="H153" t="str">
        <f t="shared" si="18"/>
        <v>063</v>
      </c>
      <c r="I153" t="str">
        <f t="shared" si="19"/>
        <v>AR000220FI00063</v>
      </c>
      <c r="J153" t="s">
        <v>720</v>
      </c>
      <c r="K153" t="s">
        <v>476</v>
      </c>
      <c r="L153">
        <v>1138772</v>
      </c>
      <c r="M153" t="s">
        <v>721</v>
      </c>
      <c r="N153" t="s">
        <v>722</v>
      </c>
      <c r="O153" t="s">
        <v>723</v>
      </c>
      <c r="P153" t="s">
        <v>724</v>
      </c>
      <c r="Q153" t="s">
        <v>30</v>
      </c>
      <c r="R153" t="s">
        <v>395</v>
      </c>
      <c r="S153" t="s">
        <v>480</v>
      </c>
      <c r="T153" t="s">
        <v>481</v>
      </c>
      <c r="U153" t="s">
        <v>33</v>
      </c>
      <c r="V153" t="s">
        <v>34</v>
      </c>
      <c r="W153" t="s">
        <v>34</v>
      </c>
      <c r="X153" t="s">
        <v>34</v>
      </c>
      <c r="Y153" t="s">
        <v>34</v>
      </c>
      <c r="Z153" t="s">
        <v>398</v>
      </c>
      <c r="AA153" t="s">
        <v>399</v>
      </c>
      <c r="AB153" t="s">
        <v>34</v>
      </c>
      <c r="AC153" t="s">
        <v>37</v>
      </c>
    </row>
    <row r="154" spans="1:29">
      <c r="A154" t="str">
        <f>+VLOOKUP(R154,Aux!$B$3:$I$1107,8,0)</f>
        <v>AR000220</v>
      </c>
      <c r="B154" t="str">
        <f>+VLOOKUP(U154,Aux!$O$2:$P$23,2,0)</f>
        <v>FI</v>
      </c>
      <c r="C154" t="str">
        <f t="shared" si="14"/>
        <v>AR000220FI</v>
      </c>
      <c r="D154">
        <f t="shared" si="20"/>
        <v>64</v>
      </c>
      <c r="E154" s="5">
        <f t="shared" si="15"/>
        <v>0.64</v>
      </c>
      <c r="F154" s="5">
        <f t="shared" si="16"/>
        <v>6.4</v>
      </c>
      <c r="G154" s="5">
        <f t="shared" si="17"/>
        <v>4</v>
      </c>
      <c r="H154" t="str">
        <f t="shared" si="18"/>
        <v>064</v>
      </c>
      <c r="I154" t="str">
        <f t="shared" si="19"/>
        <v>AR000220FI00064</v>
      </c>
      <c r="J154" t="s">
        <v>725</v>
      </c>
      <c r="K154" t="s">
        <v>476</v>
      </c>
      <c r="L154">
        <v>1138853</v>
      </c>
      <c r="M154" t="s">
        <v>726</v>
      </c>
      <c r="N154" t="s">
        <v>727</v>
      </c>
      <c r="O154" t="s">
        <v>728</v>
      </c>
      <c r="P154" t="s">
        <v>729</v>
      </c>
      <c r="Q154" t="s">
        <v>30</v>
      </c>
      <c r="R154" t="s">
        <v>395</v>
      </c>
      <c r="S154" t="s">
        <v>480</v>
      </c>
      <c r="T154" t="s">
        <v>481</v>
      </c>
      <c r="U154" t="s">
        <v>33</v>
      </c>
      <c r="V154" t="s">
        <v>34</v>
      </c>
      <c r="W154" t="s">
        <v>34</v>
      </c>
      <c r="X154" t="s">
        <v>34</v>
      </c>
      <c r="Y154" t="s">
        <v>34</v>
      </c>
      <c r="Z154" t="s">
        <v>398</v>
      </c>
      <c r="AA154" t="s">
        <v>399</v>
      </c>
      <c r="AB154" t="s">
        <v>34</v>
      </c>
      <c r="AC154" t="s">
        <v>37</v>
      </c>
    </row>
    <row r="155" spans="1:29">
      <c r="A155" t="str">
        <f>+VLOOKUP(R155,Aux!$B$3:$I$1107,8,0)</f>
        <v>AR000220</v>
      </c>
      <c r="B155" t="str">
        <f>+VLOOKUP(U155,Aux!$O$2:$P$23,2,0)</f>
        <v>FI</v>
      </c>
      <c r="C155" t="str">
        <f t="shared" si="14"/>
        <v>AR000220FI</v>
      </c>
      <c r="D155">
        <f t="shared" si="20"/>
        <v>65</v>
      </c>
      <c r="E155" s="5">
        <f t="shared" si="15"/>
        <v>0.65</v>
      </c>
      <c r="F155" s="5">
        <f t="shared" si="16"/>
        <v>6.5</v>
      </c>
      <c r="G155" s="5">
        <f t="shared" si="17"/>
        <v>5</v>
      </c>
      <c r="H155" t="str">
        <f t="shared" si="18"/>
        <v>065</v>
      </c>
      <c r="I155" t="str">
        <f t="shared" si="19"/>
        <v>AR000220FI00065</v>
      </c>
      <c r="J155" t="s">
        <v>730</v>
      </c>
      <c r="K155" t="s">
        <v>476</v>
      </c>
      <c r="L155">
        <v>1147355</v>
      </c>
      <c r="M155" t="s">
        <v>731</v>
      </c>
      <c r="N155" t="s">
        <v>732</v>
      </c>
      <c r="O155" t="s">
        <v>733</v>
      </c>
      <c r="P155" t="s">
        <v>734</v>
      </c>
      <c r="Q155" t="s">
        <v>30</v>
      </c>
      <c r="R155" t="s">
        <v>395</v>
      </c>
      <c r="S155" t="s">
        <v>480</v>
      </c>
      <c r="T155" t="s">
        <v>481</v>
      </c>
      <c r="U155" t="s">
        <v>33</v>
      </c>
      <c r="V155" t="s">
        <v>34</v>
      </c>
      <c r="W155" t="s">
        <v>34</v>
      </c>
      <c r="X155" t="s">
        <v>34</v>
      </c>
      <c r="Y155" t="s">
        <v>34</v>
      </c>
      <c r="Z155" t="s">
        <v>398</v>
      </c>
      <c r="AA155" t="s">
        <v>399</v>
      </c>
      <c r="AB155" t="s">
        <v>34</v>
      </c>
      <c r="AC155" t="s">
        <v>37</v>
      </c>
    </row>
    <row r="156" spans="1:29">
      <c r="A156" t="str">
        <f>+VLOOKUP(R156,Aux!$B$3:$I$1107,8,0)</f>
        <v>AR000220</v>
      </c>
      <c r="B156" t="str">
        <f>+VLOOKUP(U156,Aux!$O$2:$P$23,2,0)</f>
        <v>FI</v>
      </c>
      <c r="C156" t="str">
        <f t="shared" si="14"/>
        <v>AR000220FI</v>
      </c>
      <c r="D156">
        <f t="shared" si="20"/>
        <v>66</v>
      </c>
      <c r="E156" s="5">
        <f t="shared" si="15"/>
        <v>0.66</v>
      </c>
      <c r="F156" s="5">
        <f t="shared" si="16"/>
        <v>6.6000000000000005</v>
      </c>
      <c r="G156" s="5">
        <f t="shared" si="17"/>
        <v>6</v>
      </c>
      <c r="H156" t="str">
        <f t="shared" si="18"/>
        <v>066</v>
      </c>
      <c r="I156" t="str">
        <f t="shared" si="19"/>
        <v>AR000220FI00066</v>
      </c>
      <c r="J156" t="s">
        <v>735</v>
      </c>
      <c r="K156" t="s">
        <v>476</v>
      </c>
      <c r="L156">
        <v>1149564</v>
      </c>
      <c r="M156" t="s">
        <v>736</v>
      </c>
      <c r="N156" t="s">
        <v>737</v>
      </c>
      <c r="O156" t="s">
        <v>738</v>
      </c>
      <c r="P156" t="s">
        <v>739</v>
      </c>
      <c r="Q156" t="s">
        <v>30</v>
      </c>
      <c r="R156" t="s">
        <v>395</v>
      </c>
      <c r="S156" t="s">
        <v>480</v>
      </c>
      <c r="T156" t="s">
        <v>481</v>
      </c>
      <c r="U156" t="s">
        <v>33</v>
      </c>
      <c r="V156" t="s">
        <v>34</v>
      </c>
      <c r="W156" t="s">
        <v>34</v>
      </c>
      <c r="X156" t="s">
        <v>34</v>
      </c>
      <c r="Y156" t="s">
        <v>34</v>
      </c>
      <c r="Z156" t="s">
        <v>398</v>
      </c>
      <c r="AA156" t="s">
        <v>399</v>
      </c>
      <c r="AB156" t="s">
        <v>34</v>
      </c>
      <c r="AC156" t="s">
        <v>37</v>
      </c>
    </row>
    <row r="157" spans="1:29">
      <c r="A157" t="str">
        <f>+VLOOKUP(R157,Aux!$B$3:$I$1107,8,0)</f>
        <v>AR000220</v>
      </c>
      <c r="B157" t="str">
        <f>+VLOOKUP(U157,Aux!$O$2:$P$23,2,0)</f>
        <v>FI</v>
      </c>
      <c r="C157" t="str">
        <f t="shared" si="14"/>
        <v>AR000220FI</v>
      </c>
      <c r="D157">
        <f t="shared" si="20"/>
        <v>67</v>
      </c>
      <c r="E157" s="5">
        <f t="shared" si="15"/>
        <v>0.67</v>
      </c>
      <c r="F157" s="5">
        <f t="shared" si="16"/>
        <v>6.7</v>
      </c>
      <c r="G157" s="5">
        <f t="shared" si="17"/>
        <v>7</v>
      </c>
      <c r="H157" t="str">
        <f t="shared" si="18"/>
        <v>067</v>
      </c>
      <c r="I157" t="str">
        <f t="shared" si="19"/>
        <v>AR000220FI00067</v>
      </c>
      <c r="J157" t="s">
        <v>740</v>
      </c>
      <c r="K157" t="s">
        <v>476</v>
      </c>
      <c r="L157">
        <v>1157317</v>
      </c>
      <c r="M157" t="s">
        <v>741</v>
      </c>
      <c r="N157" t="s">
        <v>742</v>
      </c>
      <c r="O157" t="s">
        <v>743</v>
      </c>
      <c r="P157" t="s">
        <v>744</v>
      </c>
      <c r="Q157" t="s">
        <v>30</v>
      </c>
      <c r="R157" t="s">
        <v>395</v>
      </c>
      <c r="S157" t="s">
        <v>480</v>
      </c>
      <c r="T157" t="s">
        <v>481</v>
      </c>
      <c r="U157" t="s">
        <v>33</v>
      </c>
      <c r="V157" t="s">
        <v>34</v>
      </c>
      <c r="W157" t="s">
        <v>34</v>
      </c>
      <c r="X157" t="s">
        <v>34</v>
      </c>
      <c r="Y157" t="s">
        <v>34</v>
      </c>
      <c r="Z157" t="s">
        <v>398</v>
      </c>
      <c r="AA157" t="s">
        <v>399</v>
      </c>
      <c r="AB157" t="s">
        <v>34</v>
      </c>
      <c r="AC157" t="s">
        <v>37</v>
      </c>
    </row>
    <row r="158" spans="1:29">
      <c r="A158" t="str">
        <f>+VLOOKUP(R158,Aux!$B$3:$I$1107,8,0)</f>
        <v>AR000220</v>
      </c>
      <c r="B158" t="str">
        <f>+VLOOKUP(U158,Aux!$O$2:$P$23,2,0)</f>
        <v>FI</v>
      </c>
      <c r="C158" t="str">
        <f t="shared" si="14"/>
        <v>AR000220FI</v>
      </c>
      <c r="D158">
        <f t="shared" si="20"/>
        <v>68</v>
      </c>
      <c r="E158" s="5">
        <f t="shared" si="15"/>
        <v>0.68</v>
      </c>
      <c r="F158" s="5">
        <f t="shared" si="16"/>
        <v>6.8000000000000007</v>
      </c>
      <c r="G158" s="5">
        <f t="shared" si="17"/>
        <v>8</v>
      </c>
      <c r="H158" t="str">
        <f t="shared" si="18"/>
        <v>068</v>
      </c>
      <c r="I158" t="str">
        <f t="shared" si="19"/>
        <v>AR000220FI00068</v>
      </c>
      <c r="J158" t="s">
        <v>745</v>
      </c>
      <c r="K158" t="s">
        <v>476</v>
      </c>
      <c r="L158">
        <v>1163281</v>
      </c>
      <c r="M158" t="s">
        <v>746</v>
      </c>
      <c r="N158" t="s">
        <v>747</v>
      </c>
      <c r="O158" t="s">
        <v>748</v>
      </c>
      <c r="P158" t="s">
        <v>749</v>
      </c>
      <c r="Q158" t="s">
        <v>30</v>
      </c>
      <c r="R158" t="s">
        <v>395</v>
      </c>
      <c r="S158" t="s">
        <v>480</v>
      </c>
      <c r="T158" t="s">
        <v>481</v>
      </c>
      <c r="U158" t="s">
        <v>33</v>
      </c>
      <c r="V158" t="s">
        <v>34</v>
      </c>
      <c r="W158" t="s">
        <v>34</v>
      </c>
      <c r="X158" t="s">
        <v>34</v>
      </c>
      <c r="Y158" t="s">
        <v>34</v>
      </c>
      <c r="Z158" t="s">
        <v>398</v>
      </c>
      <c r="AA158" t="s">
        <v>399</v>
      </c>
      <c r="AB158" t="s">
        <v>34</v>
      </c>
      <c r="AC158" t="s">
        <v>37</v>
      </c>
    </row>
    <row r="159" spans="1:29">
      <c r="A159" t="str">
        <f>+VLOOKUP(R159,Aux!$B$3:$I$1107,8,0)</f>
        <v>AR000220</v>
      </c>
      <c r="B159" t="str">
        <f>+VLOOKUP(U159,Aux!$O$2:$P$23,2,0)</f>
        <v>FI</v>
      </c>
      <c r="C159" t="str">
        <f t="shared" si="14"/>
        <v>AR000220FI</v>
      </c>
      <c r="D159">
        <f t="shared" si="20"/>
        <v>69</v>
      </c>
      <c r="E159" s="5">
        <f t="shared" si="15"/>
        <v>0.69</v>
      </c>
      <c r="F159" s="5">
        <f t="shared" si="16"/>
        <v>6.8999999999999995</v>
      </c>
      <c r="G159" s="5">
        <f t="shared" si="17"/>
        <v>9</v>
      </c>
      <c r="H159" t="str">
        <f t="shared" si="18"/>
        <v>069</v>
      </c>
      <c r="I159" t="str">
        <f t="shared" si="19"/>
        <v>AR000220FI00069</v>
      </c>
      <c r="J159" t="s">
        <v>750</v>
      </c>
      <c r="K159" t="s">
        <v>476</v>
      </c>
      <c r="L159">
        <v>1169528</v>
      </c>
      <c r="M159" t="s">
        <v>751</v>
      </c>
      <c r="N159" t="s">
        <v>752</v>
      </c>
      <c r="P159" t="s">
        <v>753</v>
      </c>
      <c r="Q159" t="s">
        <v>30</v>
      </c>
      <c r="R159" t="s">
        <v>395</v>
      </c>
      <c r="S159" t="s">
        <v>480</v>
      </c>
      <c r="T159" t="s">
        <v>481</v>
      </c>
      <c r="U159" t="s">
        <v>33</v>
      </c>
      <c r="V159" t="s">
        <v>34</v>
      </c>
      <c r="W159" t="s">
        <v>34</v>
      </c>
      <c r="X159" t="s">
        <v>34</v>
      </c>
      <c r="Y159" t="s">
        <v>34</v>
      </c>
      <c r="Z159" t="s">
        <v>398</v>
      </c>
      <c r="AA159" t="s">
        <v>399</v>
      </c>
      <c r="AB159" t="s">
        <v>34</v>
      </c>
      <c r="AC159" t="s">
        <v>37</v>
      </c>
    </row>
    <row r="160" spans="1:29">
      <c r="A160" t="str">
        <f>+VLOOKUP(R160,Aux!$B$3:$I$1107,8,0)</f>
        <v>AR000220</v>
      </c>
      <c r="B160" t="str">
        <f>+VLOOKUP(U160,Aux!$O$2:$P$23,2,0)</f>
        <v>FI</v>
      </c>
      <c r="C160" t="str">
        <f t="shared" si="14"/>
        <v>AR000220FI</v>
      </c>
      <c r="D160">
        <f t="shared" si="20"/>
        <v>70</v>
      </c>
      <c r="E160" s="5">
        <f t="shared" si="15"/>
        <v>0.7</v>
      </c>
      <c r="F160" s="5">
        <f t="shared" si="16"/>
        <v>7</v>
      </c>
      <c r="G160" s="5">
        <f t="shared" si="17"/>
        <v>0</v>
      </c>
      <c r="H160" t="str">
        <f t="shared" si="18"/>
        <v>070</v>
      </c>
      <c r="I160" t="str">
        <f t="shared" si="19"/>
        <v>AR000220FI00070</v>
      </c>
      <c r="J160" t="s">
        <v>754</v>
      </c>
      <c r="K160" t="s">
        <v>476</v>
      </c>
      <c r="L160">
        <v>1173939</v>
      </c>
      <c r="M160" t="s">
        <v>755</v>
      </c>
      <c r="N160" t="s">
        <v>756</v>
      </c>
      <c r="O160" t="s">
        <v>757</v>
      </c>
      <c r="P160" t="s">
        <v>758</v>
      </c>
      <c r="Q160" t="s">
        <v>30</v>
      </c>
      <c r="R160" t="s">
        <v>395</v>
      </c>
      <c r="S160" t="s">
        <v>480</v>
      </c>
      <c r="T160" t="s">
        <v>481</v>
      </c>
      <c r="U160" t="s">
        <v>33</v>
      </c>
      <c r="V160" t="s">
        <v>34</v>
      </c>
      <c r="W160" t="s">
        <v>34</v>
      </c>
      <c r="X160" t="s">
        <v>34</v>
      </c>
      <c r="Y160" t="s">
        <v>34</v>
      </c>
      <c r="Z160" t="s">
        <v>398</v>
      </c>
      <c r="AA160" t="s">
        <v>399</v>
      </c>
      <c r="AB160" t="s">
        <v>34</v>
      </c>
      <c r="AC160" t="s">
        <v>37</v>
      </c>
    </row>
    <row r="161" spans="1:29">
      <c r="A161" t="str">
        <f>+VLOOKUP(R161,Aux!$B$3:$I$1107,8,0)</f>
        <v>AR000220</v>
      </c>
      <c r="B161" t="str">
        <f>+VLOOKUP(U161,Aux!$O$2:$P$23,2,0)</f>
        <v>FI</v>
      </c>
      <c r="C161" t="str">
        <f t="shared" si="14"/>
        <v>AR000220FI</v>
      </c>
      <c r="D161">
        <f t="shared" si="20"/>
        <v>71</v>
      </c>
      <c r="E161" s="5">
        <f t="shared" si="15"/>
        <v>0.71</v>
      </c>
      <c r="F161" s="5">
        <f t="shared" si="16"/>
        <v>7.1</v>
      </c>
      <c r="G161" s="5">
        <f t="shared" si="17"/>
        <v>1</v>
      </c>
      <c r="H161" t="str">
        <f t="shared" si="18"/>
        <v>071</v>
      </c>
      <c r="I161" t="str">
        <f t="shared" si="19"/>
        <v>AR000220FI00071</v>
      </c>
      <c r="J161" t="s">
        <v>759</v>
      </c>
      <c r="K161" t="s">
        <v>476</v>
      </c>
      <c r="L161">
        <v>1177291</v>
      </c>
      <c r="M161" t="s">
        <v>760</v>
      </c>
      <c r="N161" t="s">
        <v>761</v>
      </c>
      <c r="P161" t="s">
        <v>762</v>
      </c>
      <c r="Q161" t="s">
        <v>30</v>
      </c>
      <c r="R161" t="s">
        <v>395</v>
      </c>
      <c r="S161" t="s">
        <v>480</v>
      </c>
      <c r="T161" t="s">
        <v>481</v>
      </c>
      <c r="U161" t="s">
        <v>33</v>
      </c>
      <c r="V161" t="s">
        <v>34</v>
      </c>
      <c r="W161" t="s">
        <v>34</v>
      </c>
      <c r="X161" t="s">
        <v>34</v>
      </c>
      <c r="Y161" t="s">
        <v>34</v>
      </c>
      <c r="Z161" t="s">
        <v>398</v>
      </c>
      <c r="AA161" t="s">
        <v>399</v>
      </c>
      <c r="AB161" t="s">
        <v>34</v>
      </c>
      <c r="AC161" t="s">
        <v>37</v>
      </c>
    </row>
    <row r="162" spans="1:29">
      <c r="A162" t="str">
        <f>+VLOOKUP(R162,Aux!$B$3:$I$1107,8,0)</f>
        <v>AR000220</v>
      </c>
      <c r="B162" t="str">
        <f>+VLOOKUP(U162,Aux!$O$2:$P$23,2,0)</f>
        <v>FI</v>
      </c>
      <c r="C162" t="str">
        <f t="shared" si="14"/>
        <v>AR000220FI</v>
      </c>
      <c r="D162">
        <f t="shared" si="20"/>
        <v>72</v>
      </c>
      <c r="E162" s="5">
        <f t="shared" si="15"/>
        <v>0.72</v>
      </c>
      <c r="F162" s="5">
        <f t="shared" si="16"/>
        <v>7.1999999999999993</v>
      </c>
      <c r="G162" s="5">
        <f t="shared" si="17"/>
        <v>2</v>
      </c>
      <c r="H162" t="str">
        <f t="shared" si="18"/>
        <v>072</v>
      </c>
      <c r="I162" t="str">
        <f t="shared" si="19"/>
        <v>AR000220FI00072</v>
      </c>
      <c r="J162" t="s">
        <v>763</v>
      </c>
      <c r="K162" t="s">
        <v>422</v>
      </c>
      <c r="M162" t="s">
        <v>764</v>
      </c>
      <c r="N162" t="s">
        <v>765</v>
      </c>
      <c r="O162" t="s">
        <v>766</v>
      </c>
      <c r="P162" t="s">
        <v>767</v>
      </c>
      <c r="Q162" t="s">
        <v>30</v>
      </c>
      <c r="R162" t="s">
        <v>395</v>
      </c>
      <c r="S162" t="s">
        <v>396</v>
      </c>
      <c r="T162" t="s">
        <v>427</v>
      </c>
      <c r="U162" t="s">
        <v>33</v>
      </c>
      <c r="V162" t="s">
        <v>34</v>
      </c>
      <c r="W162" t="s">
        <v>34</v>
      </c>
      <c r="X162" t="s">
        <v>34</v>
      </c>
      <c r="Y162" t="s">
        <v>34</v>
      </c>
      <c r="Z162" t="s">
        <v>398</v>
      </c>
      <c r="AA162" t="s">
        <v>399</v>
      </c>
      <c r="AB162" t="s">
        <v>34</v>
      </c>
      <c r="AC162" t="s">
        <v>37</v>
      </c>
    </row>
    <row r="163" spans="1:29">
      <c r="A163" t="str">
        <f>+VLOOKUP(R163,Aux!$B$3:$I$1107,8,0)</f>
        <v>AR000220</v>
      </c>
      <c r="B163" t="str">
        <f>+VLOOKUP(U163,Aux!$O$2:$P$23,2,0)</f>
        <v>FI</v>
      </c>
      <c r="C163" t="str">
        <f t="shared" si="14"/>
        <v>AR000220FI</v>
      </c>
      <c r="D163">
        <f t="shared" si="20"/>
        <v>73</v>
      </c>
      <c r="E163" s="5">
        <f t="shared" si="15"/>
        <v>0.73</v>
      </c>
      <c r="F163" s="5">
        <f t="shared" si="16"/>
        <v>7.3</v>
      </c>
      <c r="G163" s="5">
        <f t="shared" si="17"/>
        <v>3</v>
      </c>
      <c r="H163" t="str">
        <f t="shared" si="18"/>
        <v>073</v>
      </c>
      <c r="I163" t="str">
        <f t="shared" si="19"/>
        <v>AR000220FI00073</v>
      </c>
      <c r="J163" t="s">
        <v>768</v>
      </c>
      <c r="K163" t="s">
        <v>410</v>
      </c>
      <c r="M163" t="s">
        <v>769</v>
      </c>
      <c r="N163" t="s">
        <v>770</v>
      </c>
      <c r="O163" t="s">
        <v>771</v>
      </c>
      <c r="P163" t="s">
        <v>772</v>
      </c>
      <c r="Q163" t="s">
        <v>30</v>
      </c>
      <c r="R163" t="s">
        <v>395</v>
      </c>
      <c r="S163" t="s">
        <v>396</v>
      </c>
      <c r="T163" t="s">
        <v>415</v>
      </c>
      <c r="U163" t="s">
        <v>33</v>
      </c>
      <c r="V163" t="s">
        <v>34</v>
      </c>
      <c r="W163" t="s">
        <v>34</v>
      </c>
      <c r="X163" t="s">
        <v>34</v>
      </c>
      <c r="Y163" t="s">
        <v>34</v>
      </c>
      <c r="Z163" t="s">
        <v>398</v>
      </c>
      <c r="AA163" t="s">
        <v>399</v>
      </c>
      <c r="AB163" t="s">
        <v>34</v>
      </c>
      <c r="AC163" t="s">
        <v>37</v>
      </c>
    </row>
    <row r="164" spans="1:29">
      <c r="A164" t="str">
        <f>+VLOOKUP(R164,Aux!$B$3:$I$1107,8,0)</f>
        <v>AR000220</v>
      </c>
      <c r="B164" t="str">
        <f>+VLOOKUP(U164,Aux!$O$2:$P$23,2,0)</f>
        <v>FI</v>
      </c>
      <c r="C164" t="str">
        <f t="shared" si="14"/>
        <v>AR000220FI</v>
      </c>
      <c r="D164">
        <f t="shared" si="20"/>
        <v>74</v>
      </c>
      <c r="E164" s="5">
        <f t="shared" si="15"/>
        <v>0.74</v>
      </c>
      <c r="F164" s="5">
        <f t="shared" si="16"/>
        <v>7.4</v>
      </c>
      <c r="G164" s="5">
        <f t="shared" si="17"/>
        <v>4</v>
      </c>
      <c r="H164" t="str">
        <f t="shared" si="18"/>
        <v>074</v>
      </c>
      <c r="I164" t="str">
        <f t="shared" si="19"/>
        <v>AR000220FI00074</v>
      </c>
      <c r="J164" t="s">
        <v>773</v>
      </c>
      <c r="K164" t="s">
        <v>410</v>
      </c>
      <c r="M164" t="s">
        <v>774</v>
      </c>
      <c r="N164" t="s">
        <v>775</v>
      </c>
      <c r="O164" t="s">
        <v>776</v>
      </c>
      <c r="P164" t="s">
        <v>777</v>
      </c>
      <c r="Q164" t="s">
        <v>30</v>
      </c>
      <c r="R164" t="s">
        <v>395</v>
      </c>
      <c r="S164" t="s">
        <v>396</v>
      </c>
      <c r="T164" t="s">
        <v>415</v>
      </c>
      <c r="U164" t="s">
        <v>33</v>
      </c>
      <c r="V164" t="s">
        <v>34</v>
      </c>
      <c r="W164" t="s">
        <v>34</v>
      </c>
      <c r="X164" t="s">
        <v>34</v>
      </c>
      <c r="Y164" t="s">
        <v>34</v>
      </c>
      <c r="Z164" t="s">
        <v>398</v>
      </c>
      <c r="AA164" t="s">
        <v>399</v>
      </c>
      <c r="AB164" t="s">
        <v>34</v>
      </c>
      <c r="AC164" t="s">
        <v>37</v>
      </c>
    </row>
    <row r="165" spans="1:29">
      <c r="A165" t="str">
        <f>+VLOOKUP(R165,Aux!$B$3:$I$1107,8,0)</f>
        <v>AR000220</v>
      </c>
      <c r="B165" t="str">
        <f>+VLOOKUP(U165,Aux!$O$2:$P$23,2,0)</f>
        <v>FI</v>
      </c>
      <c r="C165" t="str">
        <f t="shared" si="14"/>
        <v>AR000220FI</v>
      </c>
      <c r="D165">
        <f t="shared" si="20"/>
        <v>75</v>
      </c>
      <c r="E165" s="5">
        <f t="shared" si="15"/>
        <v>0.75</v>
      </c>
      <c r="F165" s="5">
        <f t="shared" si="16"/>
        <v>7.5</v>
      </c>
      <c r="G165" s="5">
        <f t="shared" si="17"/>
        <v>5</v>
      </c>
      <c r="H165" t="str">
        <f t="shared" si="18"/>
        <v>075</v>
      </c>
      <c r="I165" t="str">
        <f t="shared" si="19"/>
        <v>AR000220FI00075</v>
      </c>
      <c r="J165" t="s">
        <v>778</v>
      </c>
      <c r="K165" t="s">
        <v>650</v>
      </c>
      <c r="M165" t="s">
        <v>779</v>
      </c>
      <c r="N165" t="s">
        <v>780</v>
      </c>
      <c r="O165" t="s">
        <v>781</v>
      </c>
      <c r="P165" t="s">
        <v>782</v>
      </c>
      <c r="Q165" t="s">
        <v>30</v>
      </c>
      <c r="R165" t="s">
        <v>395</v>
      </c>
      <c r="S165" t="s">
        <v>396</v>
      </c>
      <c r="T165" t="s">
        <v>655</v>
      </c>
      <c r="U165" t="s">
        <v>33</v>
      </c>
      <c r="V165" t="s">
        <v>34</v>
      </c>
      <c r="W165" t="s">
        <v>34</v>
      </c>
      <c r="X165" t="s">
        <v>34</v>
      </c>
      <c r="Y165" t="s">
        <v>34</v>
      </c>
      <c r="Z165" t="s">
        <v>398</v>
      </c>
      <c r="AA165" t="s">
        <v>399</v>
      </c>
      <c r="AB165" t="s">
        <v>34</v>
      </c>
      <c r="AC165" t="s">
        <v>37</v>
      </c>
    </row>
    <row r="166" spans="1:29">
      <c r="A166" t="str">
        <f>+VLOOKUP(R166,Aux!$B$3:$I$1107,8,0)</f>
        <v>AR000220</v>
      </c>
      <c r="B166" t="str">
        <f>+VLOOKUP(U166,Aux!$O$2:$P$23,2,0)</f>
        <v>FI</v>
      </c>
      <c r="C166" t="str">
        <f t="shared" si="14"/>
        <v>AR000220FI</v>
      </c>
      <c r="D166">
        <f t="shared" si="20"/>
        <v>76</v>
      </c>
      <c r="E166" s="5">
        <f t="shared" si="15"/>
        <v>0.76</v>
      </c>
      <c r="F166" s="5">
        <f t="shared" si="16"/>
        <v>7.6</v>
      </c>
      <c r="G166" s="5">
        <f t="shared" si="17"/>
        <v>6</v>
      </c>
      <c r="H166" t="str">
        <f t="shared" si="18"/>
        <v>076</v>
      </c>
      <c r="I166" t="str">
        <f t="shared" si="19"/>
        <v>AR000220FI00076</v>
      </c>
      <c r="J166" t="s">
        <v>783</v>
      </c>
      <c r="K166" t="s">
        <v>464</v>
      </c>
      <c r="M166" t="s">
        <v>784</v>
      </c>
      <c r="N166" t="s">
        <v>785</v>
      </c>
      <c r="O166" t="s">
        <v>786</v>
      </c>
      <c r="P166" t="s">
        <v>787</v>
      </c>
      <c r="Q166" t="s">
        <v>30</v>
      </c>
      <c r="R166" t="s">
        <v>395</v>
      </c>
      <c r="S166" t="s">
        <v>396</v>
      </c>
      <c r="T166" t="s">
        <v>469</v>
      </c>
      <c r="U166" t="s">
        <v>487</v>
      </c>
      <c r="V166" t="s">
        <v>34</v>
      </c>
      <c r="W166" t="s">
        <v>34</v>
      </c>
      <c r="X166" t="s">
        <v>34</v>
      </c>
      <c r="Y166" t="s">
        <v>34</v>
      </c>
      <c r="Z166" t="s">
        <v>398</v>
      </c>
      <c r="AA166" t="s">
        <v>399</v>
      </c>
      <c r="AB166" t="s">
        <v>34</v>
      </c>
      <c r="AC166" t="s">
        <v>37</v>
      </c>
    </row>
    <row r="167" spans="1:29">
      <c r="A167" t="str">
        <f>+VLOOKUP(R167,Aux!$B$3:$I$1107,8,0)</f>
        <v>AR000220</v>
      </c>
      <c r="B167" t="str">
        <f>+VLOOKUP(U167,Aux!$O$2:$P$23,2,0)</f>
        <v>FI</v>
      </c>
      <c r="C167" t="str">
        <f t="shared" si="14"/>
        <v>AR000220FI</v>
      </c>
      <c r="D167">
        <f t="shared" si="20"/>
        <v>77</v>
      </c>
      <c r="E167" s="5">
        <f t="shared" si="15"/>
        <v>0.77</v>
      </c>
      <c r="F167" s="5">
        <f t="shared" si="16"/>
        <v>7.7</v>
      </c>
      <c r="G167" s="5">
        <f t="shared" si="17"/>
        <v>7</v>
      </c>
      <c r="H167" t="str">
        <f t="shared" si="18"/>
        <v>077</v>
      </c>
      <c r="I167" t="str">
        <f t="shared" si="19"/>
        <v>AR000220FI00077</v>
      </c>
      <c r="J167" t="s">
        <v>788</v>
      </c>
      <c r="K167" t="s">
        <v>464</v>
      </c>
      <c r="M167" t="s">
        <v>789</v>
      </c>
      <c r="N167" t="s">
        <v>790</v>
      </c>
      <c r="O167" t="s">
        <v>791</v>
      </c>
      <c r="P167" t="s">
        <v>792</v>
      </c>
      <c r="Q167" t="s">
        <v>30</v>
      </c>
      <c r="R167" t="s">
        <v>395</v>
      </c>
      <c r="S167" t="s">
        <v>396</v>
      </c>
      <c r="T167" t="s">
        <v>469</v>
      </c>
      <c r="U167" t="s">
        <v>143</v>
      </c>
      <c r="V167" t="s">
        <v>34</v>
      </c>
      <c r="W167" t="s">
        <v>34</v>
      </c>
      <c r="X167" t="s">
        <v>34</v>
      </c>
      <c r="Y167" t="s">
        <v>34</v>
      </c>
      <c r="Z167" t="s">
        <v>398</v>
      </c>
      <c r="AA167" t="s">
        <v>399</v>
      </c>
      <c r="AB167" t="s">
        <v>34</v>
      </c>
      <c r="AC167" t="s">
        <v>37</v>
      </c>
    </row>
    <row r="168" spans="1:29">
      <c r="A168" t="str">
        <f>+VLOOKUP(R168,Aux!$B$3:$I$1107,8,0)</f>
        <v>AR000220</v>
      </c>
      <c r="B168" t="str">
        <f>+VLOOKUP(U168,Aux!$O$2:$P$23,2,0)</f>
        <v>FI</v>
      </c>
      <c r="C168" t="str">
        <f t="shared" si="14"/>
        <v>AR000220FI</v>
      </c>
      <c r="D168">
        <f t="shared" si="20"/>
        <v>78</v>
      </c>
      <c r="E168" s="5">
        <f t="shared" si="15"/>
        <v>0.78</v>
      </c>
      <c r="F168" s="5">
        <f t="shared" si="16"/>
        <v>7.8000000000000007</v>
      </c>
      <c r="G168" s="5">
        <f t="shared" si="17"/>
        <v>8</v>
      </c>
      <c r="H168" t="str">
        <f t="shared" si="18"/>
        <v>078</v>
      </c>
      <c r="I168" t="str">
        <f t="shared" si="19"/>
        <v>AR000220FI00078</v>
      </c>
      <c r="J168" t="s">
        <v>788</v>
      </c>
      <c r="K168" t="s">
        <v>464</v>
      </c>
      <c r="M168" t="s">
        <v>793</v>
      </c>
      <c r="N168" t="s">
        <v>794</v>
      </c>
      <c r="O168" t="s">
        <v>795</v>
      </c>
      <c r="P168" t="s">
        <v>796</v>
      </c>
      <c r="Q168" t="s">
        <v>30</v>
      </c>
      <c r="R168" t="s">
        <v>395</v>
      </c>
      <c r="S168" t="s">
        <v>396</v>
      </c>
      <c r="T168" t="s">
        <v>469</v>
      </c>
      <c r="U168" t="s">
        <v>487</v>
      </c>
      <c r="V168" t="s">
        <v>34</v>
      </c>
      <c r="W168" t="s">
        <v>34</v>
      </c>
      <c r="X168" t="s">
        <v>34</v>
      </c>
      <c r="Y168" t="s">
        <v>34</v>
      </c>
      <c r="Z168" t="s">
        <v>398</v>
      </c>
      <c r="AA168" t="s">
        <v>399</v>
      </c>
      <c r="AB168" t="s">
        <v>34</v>
      </c>
      <c r="AC168" t="s">
        <v>37</v>
      </c>
    </row>
    <row r="169" spans="1:29">
      <c r="A169" t="str">
        <f>+VLOOKUP(R169,Aux!$B$3:$I$1107,8,0)</f>
        <v>AR000220</v>
      </c>
      <c r="B169" t="str">
        <f>+VLOOKUP(U169,Aux!$O$2:$P$23,2,0)</f>
        <v>FI</v>
      </c>
      <c r="C169" t="str">
        <f t="shared" si="14"/>
        <v>AR000220FI</v>
      </c>
      <c r="D169">
        <f t="shared" si="20"/>
        <v>79</v>
      </c>
      <c r="E169" s="5">
        <f t="shared" si="15"/>
        <v>0.79</v>
      </c>
      <c r="F169" s="5">
        <f t="shared" si="16"/>
        <v>7.9</v>
      </c>
      <c r="G169" s="5">
        <f t="shared" si="17"/>
        <v>9</v>
      </c>
      <c r="H169" t="str">
        <f t="shared" si="18"/>
        <v>079</v>
      </c>
      <c r="I169" t="str">
        <f t="shared" si="19"/>
        <v>AR000220FI00079</v>
      </c>
      <c r="J169" t="s">
        <v>797</v>
      </c>
      <c r="K169" t="s">
        <v>464</v>
      </c>
      <c r="M169" t="s">
        <v>798</v>
      </c>
      <c r="N169" t="s">
        <v>799</v>
      </c>
      <c r="O169" t="s">
        <v>800</v>
      </c>
      <c r="P169" t="s">
        <v>801</v>
      </c>
      <c r="Q169" t="s">
        <v>30</v>
      </c>
      <c r="R169" t="s">
        <v>395</v>
      </c>
      <c r="S169" t="s">
        <v>396</v>
      </c>
      <c r="T169" t="s">
        <v>469</v>
      </c>
      <c r="U169" t="s">
        <v>487</v>
      </c>
      <c r="V169" t="s">
        <v>34</v>
      </c>
      <c r="W169" t="s">
        <v>34</v>
      </c>
      <c r="X169" t="s">
        <v>34</v>
      </c>
      <c r="Y169" t="s">
        <v>34</v>
      </c>
      <c r="Z169" t="s">
        <v>398</v>
      </c>
      <c r="AA169" t="s">
        <v>399</v>
      </c>
      <c r="AB169" t="s">
        <v>34</v>
      </c>
      <c r="AC169" t="s">
        <v>37</v>
      </c>
    </row>
    <row r="170" spans="1:29">
      <c r="A170" t="str">
        <f>+VLOOKUP(R170,Aux!$B$3:$I$1107,8,0)</f>
        <v>AR000220</v>
      </c>
      <c r="B170" t="str">
        <f>+VLOOKUP(U170,Aux!$O$2:$P$23,2,0)</f>
        <v>FI</v>
      </c>
      <c r="C170" t="str">
        <f t="shared" si="14"/>
        <v>AR000220FI</v>
      </c>
      <c r="D170">
        <f t="shared" si="20"/>
        <v>80</v>
      </c>
      <c r="E170" s="5">
        <f t="shared" si="15"/>
        <v>0.8</v>
      </c>
      <c r="F170" s="5">
        <f t="shared" si="16"/>
        <v>8</v>
      </c>
      <c r="G170" s="5">
        <f t="shared" si="17"/>
        <v>0</v>
      </c>
      <c r="H170" t="str">
        <f t="shared" si="18"/>
        <v>080</v>
      </c>
      <c r="I170" t="str">
        <f t="shared" si="19"/>
        <v>AR000220FI00080</v>
      </c>
      <c r="J170" t="s">
        <v>802</v>
      </c>
      <c r="K170" t="s">
        <v>464</v>
      </c>
      <c r="M170" t="s">
        <v>803</v>
      </c>
      <c r="N170" t="s">
        <v>804</v>
      </c>
      <c r="O170" t="s">
        <v>805</v>
      </c>
      <c r="P170" t="s">
        <v>806</v>
      </c>
      <c r="Q170" t="s">
        <v>30</v>
      </c>
      <c r="R170" t="s">
        <v>395</v>
      </c>
      <c r="S170" t="s">
        <v>396</v>
      </c>
      <c r="T170" t="s">
        <v>469</v>
      </c>
      <c r="U170" t="s">
        <v>487</v>
      </c>
      <c r="V170" t="s">
        <v>34</v>
      </c>
      <c r="W170" t="s">
        <v>34</v>
      </c>
      <c r="X170" t="s">
        <v>34</v>
      </c>
      <c r="Y170" t="s">
        <v>34</v>
      </c>
      <c r="Z170" t="s">
        <v>398</v>
      </c>
      <c r="AA170" t="s">
        <v>399</v>
      </c>
      <c r="AB170" t="s">
        <v>34</v>
      </c>
      <c r="AC170" t="s">
        <v>37</v>
      </c>
    </row>
    <row r="171" spans="1:29">
      <c r="A171" t="str">
        <f>+VLOOKUP(R171,Aux!$B$3:$I$1107,8,0)</f>
        <v>AR000220</v>
      </c>
      <c r="B171" t="str">
        <f>+VLOOKUP(U171,Aux!$O$2:$P$23,2,0)</f>
        <v>FI</v>
      </c>
      <c r="C171" t="str">
        <f t="shared" si="14"/>
        <v>AR000220FI</v>
      </c>
      <c r="D171">
        <f t="shared" si="20"/>
        <v>81</v>
      </c>
      <c r="E171" s="5">
        <f t="shared" si="15"/>
        <v>0.81</v>
      </c>
      <c r="F171" s="5">
        <f t="shared" si="16"/>
        <v>8.1000000000000014</v>
      </c>
      <c r="G171" s="5">
        <f t="shared" si="17"/>
        <v>1</v>
      </c>
      <c r="H171" t="str">
        <f t="shared" si="18"/>
        <v>081</v>
      </c>
      <c r="I171" t="str">
        <f t="shared" si="19"/>
        <v>AR000220FI00081</v>
      </c>
      <c r="J171" t="s">
        <v>802</v>
      </c>
      <c r="K171" t="s">
        <v>464</v>
      </c>
      <c r="M171" t="s">
        <v>807</v>
      </c>
      <c r="N171" t="s">
        <v>808</v>
      </c>
      <c r="O171" t="s">
        <v>809</v>
      </c>
      <c r="P171" t="s">
        <v>810</v>
      </c>
      <c r="Q171" t="s">
        <v>30</v>
      </c>
      <c r="R171" t="s">
        <v>395</v>
      </c>
      <c r="S171" t="s">
        <v>396</v>
      </c>
      <c r="T171" t="s">
        <v>469</v>
      </c>
      <c r="U171" t="s">
        <v>143</v>
      </c>
      <c r="V171" t="s">
        <v>34</v>
      </c>
      <c r="W171" t="s">
        <v>34</v>
      </c>
      <c r="X171" t="s">
        <v>34</v>
      </c>
      <c r="Y171" t="s">
        <v>34</v>
      </c>
      <c r="Z171" t="s">
        <v>398</v>
      </c>
      <c r="AA171" t="s">
        <v>399</v>
      </c>
      <c r="AB171" t="s">
        <v>34</v>
      </c>
      <c r="AC171" t="s">
        <v>37</v>
      </c>
    </row>
    <row r="172" spans="1:29">
      <c r="A172" t="str">
        <f>+VLOOKUP(R172,Aux!$B$3:$I$1107,8,0)</f>
        <v>AR000220</v>
      </c>
      <c r="B172" t="str">
        <f>+VLOOKUP(U172,Aux!$O$2:$P$23,2,0)</f>
        <v>FI</v>
      </c>
      <c r="C172" t="str">
        <f t="shared" si="14"/>
        <v>AR000220FI</v>
      </c>
      <c r="D172">
        <f t="shared" si="20"/>
        <v>82</v>
      </c>
      <c r="E172" s="5">
        <f t="shared" si="15"/>
        <v>0.82</v>
      </c>
      <c r="F172" s="5">
        <f t="shared" si="16"/>
        <v>8.1999999999999993</v>
      </c>
      <c r="G172" s="5">
        <f t="shared" si="17"/>
        <v>2</v>
      </c>
      <c r="H172" t="str">
        <f t="shared" si="18"/>
        <v>082</v>
      </c>
      <c r="I172" t="str">
        <f t="shared" si="19"/>
        <v>AR000220FI00082</v>
      </c>
      <c r="J172" t="s">
        <v>811</v>
      </c>
      <c r="K172" t="s">
        <v>464</v>
      </c>
      <c r="M172" t="s">
        <v>812</v>
      </c>
      <c r="N172" t="s">
        <v>813</v>
      </c>
      <c r="O172" t="s">
        <v>814</v>
      </c>
      <c r="P172" t="s">
        <v>815</v>
      </c>
      <c r="Q172" t="s">
        <v>30</v>
      </c>
      <c r="R172" t="s">
        <v>395</v>
      </c>
      <c r="S172" t="s">
        <v>396</v>
      </c>
      <c r="T172" t="s">
        <v>469</v>
      </c>
      <c r="U172" t="s">
        <v>143</v>
      </c>
      <c r="V172" t="s">
        <v>34</v>
      </c>
      <c r="W172" t="s">
        <v>34</v>
      </c>
      <c r="X172" t="s">
        <v>34</v>
      </c>
      <c r="Y172" t="s">
        <v>34</v>
      </c>
      <c r="Z172" t="s">
        <v>398</v>
      </c>
      <c r="AA172" t="s">
        <v>399</v>
      </c>
      <c r="AB172" t="s">
        <v>34</v>
      </c>
      <c r="AC172" t="s">
        <v>37</v>
      </c>
    </row>
    <row r="173" spans="1:29">
      <c r="A173" t="str">
        <f>+VLOOKUP(R173,Aux!$B$3:$I$1107,8,0)</f>
        <v>AR000220</v>
      </c>
      <c r="B173" t="str">
        <f>+VLOOKUP(U173,Aux!$O$2:$P$23,2,0)</f>
        <v>FI</v>
      </c>
      <c r="C173" t="str">
        <f t="shared" si="14"/>
        <v>AR000220FI</v>
      </c>
      <c r="D173">
        <f t="shared" si="20"/>
        <v>83</v>
      </c>
      <c r="E173" s="5">
        <f t="shared" si="15"/>
        <v>0.83</v>
      </c>
      <c r="F173" s="5">
        <f t="shared" si="16"/>
        <v>8.2999999999999989</v>
      </c>
      <c r="G173" s="5">
        <f t="shared" si="17"/>
        <v>3</v>
      </c>
      <c r="H173" t="str">
        <f t="shared" si="18"/>
        <v>083</v>
      </c>
      <c r="I173" t="str">
        <f t="shared" si="19"/>
        <v>AR000220FI00083</v>
      </c>
      <c r="J173" t="s">
        <v>811</v>
      </c>
      <c r="K173" t="s">
        <v>464</v>
      </c>
      <c r="M173" t="s">
        <v>816</v>
      </c>
      <c r="N173" t="s">
        <v>817</v>
      </c>
      <c r="O173" t="s">
        <v>818</v>
      </c>
      <c r="P173" t="s">
        <v>819</v>
      </c>
      <c r="Q173" t="s">
        <v>30</v>
      </c>
      <c r="R173" t="s">
        <v>395</v>
      </c>
      <c r="S173" t="s">
        <v>396</v>
      </c>
      <c r="T173" t="s">
        <v>469</v>
      </c>
      <c r="U173" t="s">
        <v>487</v>
      </c>
      <c r="V173" t="s">
        <v>34</v>
      </c>
      <c r="W173" t="s">
        <v>34</v>
      </c>
      <c r="X173" t="s">
        <v>34</v>
      </c>
      <c r="Y173" t="s">
        <v>34</v>
      </c>
      <c r="Z173" t="s">
        <v>398</v>
      </c>
      <c r="AA173" t="s">
        <v>399</v>
      </c>
      <c r="AB173" t="s">
        <v>34</v>
      </c>
      <c r="AC173" t="s">
        <v>37</v>
      </c>
    </row>
    <row r="174" spans="1:29">
      <c r="A174" t="str">
        <f>+VLOOKUP(R174,Aux!$B$3:$I$1107,8,0)</f>
        <v>AR000220</v>
      </c>
      <c r="B174" t="str">
        <f>+VLOOKUP(U174,Aux!$O$2:$P$23,2,0)</f>
        <v>FI</v>
      </c>
      <c r="C174" t="str">
        <f t="shared" si="14"/>
        <v>AR000220FI</v>
      </c>
      <c r="D174">
        <f t="shared" si="20"/>
        <v>84</v>
      </c>
      <c r="E174" s="5">
        <f t="shared" si="15"/>
        <v>0.84</v>
      </c>
      <c r="F174" s="5">
        <f t="shared" si="16"/>
        <v>8.4</v>
      </c>
      <c r="G174" s="5">
        <f t="shared" si="17"/>
        <v>4</v>
      </c>
      <c r="H174" t="str">
        <f t="shared" si="18"/>
        <v>084</v>
      </c>
      <c r="I174" t="str">
        <f t="shared" si="19"/>
        <v>AR000220FI00084</v>
      </c>
      <c r="J174" t="s">
        <v>820</v>
      </c>
      <c r="K174" t="s">
        <v>464</v>
      </c>
      <c r="M174" t="s">
        <v>821</v>
      </c>
      <c r="N174" t="s">
        <v>822</v>
      </c>
      <c r="O174" t="s">
        <v>823</v>
      </c>
      <c r="P174" t="s">
        <v>824</v>
      </c>
      <c r="Q174" t="s">
        <v>30</v>
      </c>
      <c r="R174" t="s">
        <v>395</v>
      </c>
      <c r="S174" t="s">
        <v>396</v>
      </c>
      <c r="T174" t="s">
        <v>469</v>
      </c>
      <c r="U174" t="s">
        <v>143</v>
      </c>
      <c r="V174" t="s">
        <v>34</v>
      </c>
      <c r="W174" t="s">
        <v>34</v>
      </c>
      <c r="X174" t="s">
        <v>34</v>
      </c>
      <c r="Y174" t="s">
        <v>34</v>
      </c>
      <c r="Z174" t="s">
        <v>398</v>
      </c>
      <c r="AA174" t="s">
        <v>399</v>
      </c>
      <c r="AB174" t="s">
        <v>34</v>
      </c>
      <c r="AC174" t="s">
        <v>37</v>
      </c>
    </row>
    <row r="175" spans="1:29">
      <c r="A175" t="str">
        <f>+VLOOKUP(R175,Aux!$B$3:$I$1107,8,0)</f>
        <v>AR000220</v>
      </c>
      <c r="B175" t="str">
        <f>+VLOOKUP(U175,Aux!$O$2:$P$23,2,0)</f>
        <v>FI</v>
      </c>
      <c r="C175" t="str">
        <f t="shared" si="14"/>
        <v>AR000220FI</v>
      </c>
      <c r="D175">
        <f t="shared" si="20"/>
        <v>85</v>
      </c>
      <c r="E175" s="5">
        <f t="shared" si="15"/>
        <v>0.85</v>
      </c>
      <c r="F175" s="5">
        <f t="shared" si="16"/>
        <v>8.5</v>
      </c>
      <c r="G175" s="5">
        <f t="shared" si="17"/>
        <v>5</v>
      </c>
      <c r="H175" t="str">
        <f t="shared" si="18"/>
        <v>085</v>
      </c>
      <c r="I175" t="str">
        <f t="shared" si="19"/>
        <v>AR000220FI00085</v>
      </c>
      <c r="J175" t="s">
        <v>825</v>
      </c>
      <c r="K175" t="s">
        <v>464</v>
      </c>
      <c r="M175" t="s">
        <v>826</v>
      </c>
      <c r="N175" t="s">
        <v>827</v>
      </c>
      <c r="O175" t="s">
        <v>828</v>
      </c>
      <c r="P175" t="s">
        <v>829</v>
      </c>
      <c r="Q175" t="s">
        <v>30</v>
      </c>
      <c r="R175" t="s">
        <v>395</v>
      </c>
      <c r="S175" t="s">
        <v>396</v>
      </c>
      <c r="T175" t="s">
        <v>469</v>
      </c>
      <c r="U175" t="s">
        <v>143</v>
      </c>
      <c r="V175" t="s">
        <v>34</v>
      </c>
      <c r="W175" t="s">
        <v>34</v>
      </c>
      <c r="X175" t="s">
        <v>34</v>
      </c>
      <c r="Y175" t="s">
        <v>34</v>
      </c>
      <c r="Z175" t="s">
        <v>398</v>
      </c>
      <c r="AA175" t="s">
        <v>399</v>
      </c>
      <c r="AB175" t="s">
        <v>34</v>
      </c>
      <c r="AC175" t="s">
        <v>37</v>
      </c>
    </row>
    <row r="176" spans="1:29">
      <c r="A176" t="str">
        <f>+VLOOKUP(R176,Aux!$B$3:$I$1107,8,0)</f>
        <v>AR000220</v>
      </c>
      <c r="B176" t="str">
        <f>+VLOOKUP(U176,Aux!$O$2:$P$23,2,0)</f>
        <v>FI</v>
      </c>
      <c r="C176" t="str">
        <f t="shared" si="14"/>
        <v>AR000220FI</v>
      </c>
      <c r="D176">
        <f t="shared" si="20"/>
        <v>86</v>
      </c>
      <c r="E176" s="5">
        <f t="shared" si="15"/>
        <v>0.86</v>
      </c>
      <c r="F176" s="5">
        <f t="shared" si="16"/>
        <v>8.6</v>
      </c>
      <c r="G176" s="5">
        <f t="shared" si="17"/>
        <v>6</v>
      </c>
      <c r="H176" t="str">
        <f t="shared" si="18"/>
        <v>086</v>
      </c>
      <c r="I176" t="str">
        <f t="shared" si="19"/>
        <v>AR000220FI00086</v>
      </c>
      <c r="J176" t="s">
        <v>830</v>
      </c>
      <c r="K176" t="s">
        <v>464</v>
      </c>
      <c r="M176" t="s">
        <v>831</v>
      </c>
      <c r="N176" t="s">
        <v>832</v>
      </c>
      <c r="O176" t="s">
        <v>833</v>
      </c>
      <c r="P176" t="s">
        <v>834</v>
      </c>
      <c r="Q176" t="s">
        <v>30</v>
      </c>
      <c r="R176" t="s">
        <v>395</v>
      </c>
      <c r="S176" t="s">
        <v>396</v>
      </c>
      <c r="T176" t="s">
        <v>469</v>
      </c>
      <c r="U176" t="s">
        <v>143</v>
      </c>
      <c r="V176" t="s">
        <v>34</v>
      </c>
      <c r="W176" t="s">
        <v>34</v>
      </c>
      <c r="X176" t="s">
        <v>34</v>
      </c>
      <c r="Y176" t="s">
        <v>34</v>
      </c>
      <c r="Z176" t="s">
        <v>398</v>
      </c>
      <c r="AA176" t="s">
        <v>399</v>
      </c>
      <c r="AB176" t="s">
        <v>34</v>
      </c>
      <c r="AC176" t="s">
        <v>37</v>
      </c>
    </row>
    <row r="177" spans="1:29">
      <c r="A177" t="str">
        <f>+VLOOKUP(R177,Aux!$B$3:$I$1107,8,0)</f>
        <v>AR000220</v>
      </c>
      <c r="B177" t="str">
        <f>+VLOOKUP(U177,Aux!$O$2:$P$23,2,0)</f>
        <v>FI</v>
      </c>
      <c r="C177" t="str">
        <f t="shared" si="14"/>
        <v>AR000220FI</v>
      </c>
      <c r="D177">
        <f t="shared" si="20"/>
        <v>87</v>
      </c>
      <c r="E177" s="5">
        <f t="shared" si="15"/>
        <v>0.87</v>
      </c>
      <c r="F177" s="5">
        <f t="shared" si="16"/>
        <v>8.6999999999999993</v>
      </c>
      <c r="G177" s="5">
        <f t="shared" si="17"/>
        <v>7</v>
      </c>
      <c r="H177" t="str">
        <f t="shared" si="18"/>
        <v>087</v>
      </c>
      <c r="I177" t="str">
        <f t="shared" si="19"/>
        <v>AR000220FI00087</v>
      </c>
      <c r="J177" t="s">
        <v>830</v>
      </c>
      <c r="K177" t="s">
        <v>464</v>
      </c>
      <c r="M177" t="s">
        <v>835</v>
      </c>
      <c r="N177" t="s">
        <v>836</v>
      </c>
      <c r="O177" t="s">
        <v>837</v>
      </c>
      <c r="P177" t="s">
        <v>838</v>
      </c>
      <c r="Q177" t="s">
        <v>30</v>
      </c>
      <c r="R177" t="s">
        <v>395</v>
      </c>
      <c r="S177" t="s">
        <v>396</v>
      </c>
      <c r="T177" t="s">
        <v>469</v>
      </c>
      <c r="U177" t="s">
        <v>143</v>
      </c>
      <c r="V177" t="s">
        <v>34</v>
      </c>
      <c r="W177" t="s">
        <v>34</v>
      </c>
      <c r="X177" t="s">
        <v>34</v>
      </c>
      <c r="Y177" t="s">
        <v>34</v>
      </c>
      <c r="Z177" t="s">
        <v>398</v>
      </c>
      <c r="AA177" t="s">
        <v>399</v>
      </c>
      <c r="AB177" t="s">
        <v>34</v>
      </c>
      <c r="AC177" t="s">
        <v>37</v>
      </c>
    </row>
    <row r="178" spans="1:29">
      <c r="A178" t="str">
        <f>+VLOOKUP(R178,Aux!$B$3:$I$1107,8,0)</f>
        <v>AR000220</v>
      </c>
      <c r="B178" t="str">
        <f>+VLOOKUP(U178,Aux!$O$2:$P$23,2,0)</f>
        <v>FI</v>
      </c>
      <c r="C178" t="str">
        <f t="shared" si="14"/>
        <v>AR000220FI</v>
      </c>
      <c r="D178">
        <f t="shared" si="20"/>
        <v>88</v>
      </c>
      <c r="E178" s="5">
        <f t="shared" si="15"/>
        <v>0.88</v>
      </c>
      <c r="F178" s="5">
        <f t="shared" si="16"/>
        <v>8.8000000000000007</v>
      </c>
      <c r="G178" s="5">
        <f t="shared" si="17"/>
        <v>8</v>
      </c>
      <c r="H178" t="str">
        <f t="shared" si="18"/>
        <v>088</v>
      </c>
      <c r="I178" t="str">
        <f t="shared" si="19"/>
        <v>AR000220FI00088</v>
      </c>
      <c r="J178" t="s">
        <v>830</v>
      </c>
      <c r="K178" t="s">
        <v>464</v>
      </c>
      <c r="M178" t="s">
        <v>839</v>
      </c>
      <c r="N178" t="s">
        <v>840</v>
      </c>
      <c r="O178" t="s">
        <v>841</v>
      </c>
      <c r="P178" t="s">
        <v>842</v>
      </c>
      <c r="Q178" t="s">
        <v>30</v>
      </c>
      <c r="R178" t="s">
        <v>395</v>
      </c>
      <c r="S178" t="s">
        <v>396</v>
      </c>
      <c r="T178" t="s">
        <v>469</v>
      </c>
      <c r="U178" t="s">
        <v>487</v>
      </c>
      <c r="V178" t="s">
        <v>34</v>
      </c>
      <c r="W178" t="s">
        <v>34</v>
      </c>
      <c r="X178" t="s">
        <v>34</v>
      </c>
      <c r="Y178" t="s">
        <v>34</v>
      </c>
      <c r="Z178" t="s">
        <v>398</v>
      </c>
      <c r="AA178" t="s">
        <v>399</v>
      </c>
      <c r="AB178" t="s">
        <v>34</v>
      </c>
      <c r="AC178" t="s">
        <v>37</v>
      </c>
    </row>
    <row r="179" spans="1:29">
      <c r="A179" t="str">
        <f>+VLOOKUP(R179,Aux!$B$3:$I$1107,8,0)</f>
        <v>AR000220</v>
      </c>
      <c r="B179" t="str">
        <f>+VLOOKUP(U179,Aux!$O$2:$P$23,2,0)</f>
        <v>FI</v>
      </c>
      <c r="C179" t="str">
        <f t="shared" si="14"/>
        <v>AR000220FI</v>
      </c>
      <c r="D179">
        <f t="shared" si="20"/>
        <v>89</v>
      </c>
      <c r="E179" s="5">
        <f t="shared" si="15"/>
        <v>0.89</v>
      </c>
      <c r="F179" s="5">
        <f t="shared" si="16"/>
        <v>8.9</v>
      </c>
      <c r="G179" s="5">
        <f t="shared" si="17"/>
        <v>9</v>
      </c>
      <c r="H179" t="str">
        <f t="shared" si="18"/>
        <v>089</v>
      </c>
      <c r="I179" t="str">
        <f t="shared" si="19"/>
        <v>AR000220FI00089</v>
      </c>
      <c r="J179" t="s">
        <v>843</v>
      </c>
      <c r="K179" t="s">
        <v>464</v>
      </c>
      <c r="M179" t="s">
        <v>844</v>
      </c>
      <c r="N179" t="s">
        <v>845</v>
      </c>
      <c r="O179" t="s">
        <v>846</v>
      </c>
      <c r="P179" t="s">
        <v>847</v>
      </c>
      <c r="Q179" t="s">
        <v>30</v>
      </c>
      <c r="R179" t="s">
        <v>395</v>
      </c>
      <c r="S179" t="s">
        <v>396</v>
      </c>
      <c r="T179" t="s">
        <v>469</v>
      </c>
      <c r="U179" t="s">
        <v>487</v>
      </c>
      <c r="V179" t="s">
        <v>34</v>
      </c>
      <c r="W179" t="s">
        <v>34</v>
      </c>
      <c r="X179" t="s">
        <v>34</v>
      </c>
      <c r="Y179" t="s">
        <v>34</v>
      </c>
      <c r="Z179" t="s">
        <v>398</v>
      </c>
      <c r="AA179" t="s">
        <v>399</v>
      </c>
      <c r="AB179" t="s">
        <v>34</v>
      </c>
      <c r="AC179" t="s">
        <v>37</v>
      </c>
    </row>
    <row r="180" spans="1:29">
      <c r="A180" t="str">
        <f>+VLOOKUP(R180,Aux!$B$3:$I$1107,8,0)</f>
        <v>AR000220</v>
      </c>
      <c r="B180" t="str">
        <f>+VLOOKUP(U180,Aux!$O$2:$P$23,2,0)</f>
        <v>FI</v>
      </c>
      <c r="C180" t="str">
        <f t="shared" si="14"/>
        <v>AR000220FI</v>
      </c>
      <c r="D180">
        <f t="shared" si="20"/>
        <v>90</v>
      </c>
      <c r="E180" s="5">
        <f t="shared" si="15"/>
        <v>0.9</v>
      </c>
      <c r="F180" s="5">
        <f t="shared" si="16"/>
        <v>9</v>
      </c>
      <c r="G180" s="5">
        <f t="shared" si="17"/>
        <v>0</v>
      </c>
      <c r="H180" t="str">
        <f t="shared" si="18"/>
        <v>090</v>
      </c>
      <c r="I180" t="str">
        <f t="shared" si="19"/>
        <v>AR000220FI00090</v>
      </c>
      <c r="J180" t="s">
        <v>848</v>
      </c>
      <c r="K180" t="s">
        <v>464</v>
      </c>
      <c r="M180" t="s">
        <v>849</v>
      </c>
      <c r="N180" t="s">
        <v>850</v>
      </c>
      <c r="O180" t="s">
        <v>851</v>
      </c>
      <c r="P180" t="s">
        <v>852</v>
      </c>
      <c r="Q180" t="s">
        <v>30</v>
      </c>
      <c r="R180" t="s">
        <v>395</v>
      </c>
      <c r="S180" t="s">
        <v>396</v>
      </c>
      <c r="T180" t="s">
        <v>469</v>
      </c>
      <c r="U180" t="s">
        <v>143</v>
      </c>
      <c r="V180" t="s">
        <v>34</v>
      </c>
      <c r="W180" t="s">
        <v>34</v>
      </c>
      <c r="X180" t="s">
        <v>34</v>
      </c>
      <c r="Y180" t="s">
        <v>34</v>
      </c>
      <c r="Z180" t="s">
        <v>398</v>
      </c>
      <c r="AA180" t="s">
        <v>399</v>
      </c>
      <c r="AB180" t="s">
        <v>34</v>
      </c>
      <c r="AC180" t="s">
        <v>37</v>
      </c>
    </row>
    <row r="181" spans="1:29">
      <c r="A181" t="str">
        <f>+VLOOKUP(R181,Aux!$B$3:$I$1107,8,0)</f>
        <v>AR000220</v>
      </c>
      <c r="B181" t="str">
        <f>+VLOOKUP(U181,Aux!$O$2:$P$23,2,0)</f>
        <v>FI</v>
      </c>
      <c r="C181" t="str">
        <f t="shared" si="14"/>
        <v>AR000220FI</v>
      </c>
      <c r="D181">
        <f t="shared" si="20"/>
        <v>91</v>
      </c>
      <c r="E181" s="5">
        <f t="shared" si="15"/>
        <v>0.91</v>
      </c>
      <c r="F181" s="5">
        <f t="shared" si="16"/>
        <v>9.1</v>
      </c>
      <c r="G181" s="5">
        <f t="shared" si="17"/>
        <v>1</v>
      </c>
      <c r="H181" t="str">
        <f t="shared" si="18"/>
        <v>091</v>
      </c>
      <c r="I181" t="str">
        <f t="shared" si="19"/>
        <v>AR000220FI00091</v>
      </c>
      <c r="J181" t="s">
        <v>853</v>
      </c>
      <c r="K181" t="s">
        <v>476</v>
      </c>
      <c r="M181" t="s">
        <v>854</v>
      </c>
      <c r="N181" t="s">
        <v>855</v>
      </c>
      <c r="P181" t="s">
        <v>856</v>
      </c>
      <c r="Q181" t="s">
        <v>30</v>
      </c>
      <c r="R181" t="s">
        <v>395</v>
      </c>
      <c r="S181" t="s">
        <v>480</v>
      </c>
      <c r="T181" t="s">
        <v>481</v>
      </c>
      <c r="U181" t="s">
        <v>33</v>
      </c>
      <c r="V181" t="s">
        <v>34</v>
      </c>
      <c r="W181" t="s">
        <v>34</v>
      </c>
      <c r="X181" t="s">
        <v>34</v>
      </c>
      <c r="Y181" t="s">
        <v>34</v>
      </c>
      <c r="Z181" t="s">
        <v>398</v>
      </c>
      <c r="AA181" t="s">
        <v>399</v>
      </c>
      <c r="AB181" t="s">
        <v>34</v>
      </c>
      <c r="AC181" t="s">
        <v>37</v>
      </c>
    </row>
    <row r="182" spans="1:29">
      <c r="A182" t="str">
        <f>+VLOOKUP(R182,Aux!$B$3:$I$1107,8,0)</f>
        <v>AR000220</v>
      </c>
      <c r="B182" t="str">
        <f>+VLOOKUP(U182,Aux!$O$2:$P$23,2,0)</f>
        <v>FI</v>
      </c>
      <c r="C182" t="str">
        <f t="shared" si="14"/>
        <v>AR000220FI</v>
      </c>
      <c r="D182">
        <f t="shared" si="20"/>
        <v>92</v>
      </c>
      <c r="E182" s="5">
        <f t="shared" si="15"/>
        <v>0.92</v>
      </c>
      <c r="F182" s="5">
        <f t="shared" si="16"/>
        <v>9.2000000000000011</v>
      </c>
      <c r="G182" s="5">
        <f t="shared" si="17"/>
        <v>2</v>
      </c>
      <c r="H182" t="str">
        <f t="shared" si="18"/>
        <v>092</v>
      </c>
      <c r="I182" t="str">
        <f t="shared" si="19"/>
        <v>AR000220FI00092</v>
      </c>
      <c r="J182" t="s">
        <v>857</v>
      </c>
      <c r="K182" t="s">
        <v>476</v>
      </c>
      <c r="M182" t="s">
        <v>858</v>
      </c>
      <c r="N182" t="s">
        <v>859</v>
      </c>
      <c r="P182" t="s">
        <v>860</v>
      </c>
      <c r="Q182" t="s">
        <v>30</v>
      </c>
      <c r="R182" t="s">
        <v>395</v>
      </c>
      <c r="S182" t="s">
        <v>480</v>
      </c>
      <c r="T182" t="s">
        <v>481</v>
      </c>
      <c r="U182" t="s">
        <v>33</v>
      </c>
      <c r="V182" t="s">
        <v>34</v>
      </c>
      <c r="W182" t="s">
        <v>34</v>
      </c>
      <c r="X182" t="s">
        <v>34</v>
      </c>
      <c r="Y182" t="s">
        <v>34</v>
      </c>
      <c r="Z182" t="s">
        <v>398</v>
      </c>
      <c r="AA182" t="s">
        <v>399</v>
      </c>
      <c r="AB182" t="s">
        <v>34</v>
      </c>
      <c r="AC182" t="s">
        <v>37</v>
      </c>
    </row>
    <row r="183" spans="1:29">
      <c r="A183" t="str">
        <f>+VLOOKUP(R183,Aux!$B$3:$I$1107,8,0)</f>
        <v>AR000220</v>
      </c>
      <c r="B183" t="str">
        <f>+VLOOKUP(U183,Aux!$O$2:$P$23,2,0)</f>
        <v>FI</v>
      </c>
      <c r="C183" t="str">
        <f t="shared" si="14"/>
        <v>AR000220FI</v>
      </c>
      <c r="D183">
        <f t="shared" si="20"/>
        <v>93</v>
      </c>
      <c r="E183" s="5">
        <f t="shared" si="15"/>
        <v>0.93</v>
      </c>
      <c r="F183" s="5">
        <f t="shared" si="16"/>
        <v>9.3000000000000007</v>
      </c>
      <c r="G183" s="5">
        <f t="shared" si="17"/>
        <v>3</v>
      </c>
      <c r="H183" t="str">
        <f t="shared" si="18"/>
        <v>093</v>
      </c>
      <c r="I183" t="str">
        <f t="shared" si="19"/>
        <v>AR000220FI00093</v>
      </c>
      <c r="J183" t="s">
        <v>861</v>
      </c>
      <c r="M183" t="s">
        <v>862</v>
      </c>
      <c r="Q183" t="s">
        <v>30</v>
      </c>
      <c r="R183" t="s">
        <v>395</v>
      </c>
      <c r="U183" t="s">
        <v>33</v>
      </c>
      <c r="V183" t="s">
        <v>34</v>
      </c>
      <c r="W183" t="s">
        <v>34</v>
      </c>
      <c r="X183" t="s">
        <v>34</v>
      </c>
      <c r="Y183" t="s">
        <v>34</v>
      </c>
      <c r="Z183" t="s">
        <v>398</v>
      </c>
      <c r="AA183" t="s">
        <v>399</v>
      </c>
      <c r="AB183" t="s">
        <v>34</v>
      </c>
      <c r="AC183" t="s">
        <v>37</v>
      </c>
    </row>
    <row r="184" spans="1:29">
      <c r="A184" t="str">
        <f>+VLOOKUP(R184,Aux!$B$3:$I$1107,8,0)</f>
        <v>AR000220</v>
      </c>
      <c r="B184" t="str">
        <f>+VLOOKUP(U184,Aux!$O$2:$P$23,2,0)</f>
        <v>FI</v>
      </c>
      <c r="C184" t="str">
        <f t="shared" si="14"/>
        <v>AR000220FI</v>
      </c>
      <c r="D184">
        <f t="shared" si="20"/>
        <v>94</v>
      </c>
      <c r="E184" s="5">
        <f t="shared" si="15"/>
        <v>0.94</v>
      </c>
      <c r="F184" s="5">
        <f t="shared" si="16"/>
        <v>9.3999999999999986</v>
      </c>
      <c r="G184" s="5">
        <f t="shared" si="17"/>
        <v>4</v>
      </c>
      <c r="H184" t="str">
        <f t="shared" si="18"/>
        <v>094</v>
      </c>
      <c r="I184" t="str">
        <f t="shared" si="19"/>
        <v>AR000220FI00094</v>
      </c>
      <c r="J184" t="s">
        <v>863</v>
      </c>
      <c r="M184" t="s">
        <v>864</v>
      </c>
      <c r="Q184" t="s">
        <v>30</v>
      </c>
      <c r="R184" t="s">
        <v>395</v>
      </c>
      <c r="U184" t="s">
        <v>33</v>
      </c>
      <c r="V184" t="s">
        <v>34</v>
      </c>
      <c r="W184" t="s">
        <v>34</v>
      </c>
      <c r="X184" t="s">
        <v>34</v>
      </c>
      <c r="Y184" t="s">
        <v>34</v>
      </c>
      <c r="Z184" t="s">
        <v>398</v>
      </c>
      <c r="AA184" t="s">
        <v>399</v>
      </c>
      <c r="AB184" t="s">
        <v>34</v>
      </c>
      <c r="AC184" t="s">
        <v>37</v>
      </c>
    </row>
    <row r="185" spans="1:29">
      <c r="A185" t="str">
        <f>+VLOOKUP(R185,Aux!$B$3:$I$1107,8,0)</f>
        <v>AR000220</v>
      </c>
      <c r="B185" t="str">
        <f>+VLOOKUP(U185,Aux!$O$2:$P$23,2,0)</f>
        <v>FI</v>
      </c>
      <c r="C185" t="str">
        <f t="shared" si="14"/>
        <v>AR000220FI</v>
      </c>
      <c r="D185">
        <f t="shared" si="20"/>
        <v>95</v>
      </c>
      <c r="E185" s="5">
        <f t="shared" si="15"/>
        <v>0.95</v>
      </c>
      <c r="F185" s="5">
        <f t="shared" si="16"/>
        <v>9.5</v>
      </c>
      <c r="G185" s="5">
        <f t="shared" si="17"/>
        <v>5</v>
      </c>
      <c r="H185" t="str">
        <f t="shared" si="18"/>
        <v>095</v>
      </c>
      <c r="I185" t="str">
        <f t="shared" si="19"/>
        <v>AR000220FI00095</v>
      </c>
      <c r="J185" t="s">
        <v>865</v>
      </c>
      <c r="M185" t="s">
        <v>866</v>
      </c>
      <c r="Q185" t="s">
        <v>30</v>
      </c>
      <c r="R185" t="s">
        <v>395</v>
      </c>
      <c r="U185" t="s">
        <v>33</v>
      </c>
      <c r="V185" t="s">
        <v>34</v>
      </c>
      <c r="W185" t="s">
        <v>34</v>
      </c>
      <c r="X185" t="s">
        <v>34</v>
      </c>
      <c r="Y185" t="s">
        <v>34</v>
      </c>
      <c r="Z185" t="s">
        <v>398</v>
      </c>
      <c r="AA185" t="s">
        <v>399</v>
      </c>
      <c r="AB185" t="s">
        <v>34</v>
      </c>
      <c r="AC185" t="s">
        <v>37</v>
      </c>
    </row>
    <row r="186" spans="1:29">
      <c r="A186" t="str">
        <f>+VLOOKUP(R186,Aux!$B$3:$I$1107,8,0)</f>
        <v>AR000220</v>
      </c>
      <c r="B186" t="str">
        <f>+VLOOKUP(U186,Aux!$O$2:$P$23,2,0)</f>
        <v>FI</v>
      </c>
      <c r="C186" t="str">
        <f t="shared" si="14"/>
        <v>AR000220FI</v>
      </c>
      <c r="D186">
        <f t="shared" si="20"/>
        <v>96</v>
      </c>
      <c r="E186" s="5">
        <f t="shared" si="15"/>
        <v>0.96</v>
      </c>
      <c r="F186" s="5">
        <f t="shared" si="16"/>
        <v>9.6</v>
      </c>
      <c r="G186" s="5">
        <f t="shared" si="17"/>
        <v>6</v>
      </c>
      <c r="H186" t="str">
        <f t="shared" si="18"/>
        <v>096</v>
      </c>
      <c r="I186" t="str">
        <f t="shared" si="19"/>
        <v>AR000220FI00096</v>
      </c>
      <c r="J186" t="s">
        <v>867</v>
      </c>
      <c r="M186" t="s">
        <v>868</v>
      </c>
      <c r="Q186" t="s">
        <v>30</v>
      </c>
      <c r="R186" t="s">
        <v>395</v>
      </c>
      <c r="U186" t="s">
        <v>33</v>
      </c>
      <c r="V186" t="s">
        <v>34</v>
      </c>
      <c r="W186" t="s">
        <v>34</v>
      </c>
      <c r="X186" t="s">
        <v>34</v>
      </c>
      <c r="Y186" t="s">
        <v>34</v>
      </c>
      <c r="Z186" t="s">
        <v>398</v>
      </c>
      <c r="AA186" t="s">
        <v>399</v>
      </c>
      <c r="AB186" t="s">
        <v>34</v>
      </c>
      <c r="AC186" t="s">
        <v>37</v>
      </c>
    </row>
    <row r="187" spans="1:29">
      <c r="A187" t="str">
        <f>+VLOOKUP(R187,Aux!$B$3:$I$1107,8,0)</f>
        <v>AR000220</v>
      </c>
      <c r="B187" t="str">
        <f>+VLOOKUP(U187,Aux!$O$2:$P$23,2,0)</f>
        <v>FI</v>
      </c>
      <c r="C187" t="str">
        <f t="shared" si="14"/>
        <v>AR000220FI</v>
      </c>
      <c r="D187">
        <f t="shared" si="20"/>
        <v>97</v>
      </c>
      <c r="E187" s="5">
        <f t="shared" si="15"/>
        <v>0.97</v>
      </c>
      <c r="F187" s="5">
        <f t="shared" si="16"/>
        <v>9.6999999999999993</v>
      </c>
      <c r="G187" s="5">
        <f t="shared" si="17"/>
        <v>7</v>
      </c>
      <c r="H187" t="str">
        <f t="shared" si="18"/>
        <v>097</v>
      </c>
      <c r="I187" t="str">
        <f t="shared" si="19"/>
        <v>AR000220FI00097</v>
      </c>
      <c r="J187" t="s">
        <v>869</v>
      </c>
      <c r="M187" t="s">
        <v>870</v>
      </c>
      <c r="Q187" t="s">
        <v>30</v>
      </c>
      <c r="R187" t="s">
        <v>395</v>
      </c>
      <c r="U187" t="s">
        <v>33</v>
      </c>
      <c r="V187" t="s">
        <v>34</v>
      </c>
      <c r="W187" t="s">
        <v>34</v>
      </c>
      <c r="X187" t="s">
        <v>34</v>
      </c>
      <c r="Y187" t="s">
        <v>34</v>
      </c>
      <c r="Z187" t="s">
        <v>398</v>
      </c>
      <c r="AA187" t="s">
        <v>399</v>
      </c>
      <c r="AB187" t="s">
        <v>34</v>
      </c>
      <c r="AC187" t="s">
        <v>37</v>
      </c>
    </row>
    <row r="188" spans="1:29">
      <c r="A188" t="str">
        <f>+VLOOKUP(R188,Aux!$B$3:$I$1107,8,0)</f>
        <v>AR000220</v>
      </c>
      <c r="B188" t="str">
        <f>+VLOOKUP(U188,Aux!$O$2:$P$23,2,0)</f>
        <v>FI</v>
      </c>
      <c r="C188" t="str">
        <f t="shared" si="14"/>
        <v>AR000220FI</v>
      </c>
      <c r="D188">
        <f t="shared" si="20"/>
        <v>98</v>
      </c>
      <c r="E188" s="5">
        <f t="shared" si="15"/>
        <v>0.98</v>
      </c>
      <c r="F188" s="5">
        <f t="shared" si="16"/>
        <v>9.8000000000000007</v>
      </c>
      <c r="G188" s="5">
        <f t="shared" si="17"/>
        <v>8</v>
      </c>
      <c r="H188" t="str">
        <f t="shared" si="18"/>
        <v>098</v>
      </c>
      <c r="I188" t="str">
        <f t="shared" si="19"/>
        <v>AR000220FI00098</v>
      </c>
      <c r="J188" t="s">
        <v>871</v>
      </c>
      <c r="M188" t="s">
        <v>872</v>
      </c>
      <c r="Q188" t="s">
        <v>30</v>
      </c>
      <c r="R188" t="s">
        <v>395</v>
      </c>
      <c r="U188" t="s">
        <v>33</v>
      </c>
      <c r="V188" t="s">
        <v>34</v>
      </c>
      <c r="W188" t="s">
        <v>34</v>
      </c>
      <c r="X188" t="s">
        <v>34</v>
      </c>
      <c r="Y188" t="s">
        <v>34</v>
      </c>
      <c r="Z188" t="s">
        <v>398</v>
      </c>
      <c r="AA188" t="s">
        <v>399</v>
      </c>
      <c r="AB188" t="s">
        <v>34</v>
      </c>
      <c r="AC188" t="s">
        <v>37</v>
      </c>
    </row>
    <row r="189" spans="1:29">
      <c r="A189" t="str">
        <f>+VLOOKUP(R189,Aux!$B$3:$I$1107,8,0)</f>
        <v>AR000220</v>
      </c>
      <c r="B189" t="str">
        <f>+VLOOKUP(U189,Aux!$O$2:$P$23,2,0)</f>
        <v>FI</v>
      </c>
      <c r="C189" t="str">
        <f t="shared" si="14"/>
        <v>AR000220FI</v>
      </c>
      <c r="D189">
        <f t="shared" si="20"/>
        <v>99</v>
      </c>
      <c r="E189" s="5">
        <f t="shared" si="15"/>
        <v>0.99</v>
      </c>
      <c r="F189" s="5">
        <f t="shared" si="16"/>
        <v>9.9</v>
      </c>
      <c r="G189" s="5">
        <f t="shared" si="17"/>
        <v>9</v>
      </c>
      <c r="H189" t="str">
        <f t="shared" si="18"/>
        <v>099</v>
      </c>
      <c r="I189" t="str">
        <f t="shared" si="19"/>
        <v>AR000220FI00099</v>
      </c>
      <c r="J189" t="s">
        <v>873</v>
      </c>
      <c r="M189" t="s">
        <v>874</v>
      </c>
      <c r="Q189" t="s">
        <v>30</v>
      </c>
      <c r="R189" t="s">
        <v>395</v>
      </c>
      <c r="U189" t="s">
        <v>33</v>
      </c>
      <c r="V189" t="s">
        <v>34</v>
      </c>
      <c r="W189" t="s">
        <v>34</v>
      </c>
      <c r="X189" t="s">
        <v>34</v>
      </c>
      <c r="Y189" t="s">
        <v>34</v>
      </c>
      <c r="Z189" t="s">
        <v>398</v>
      </c>
      <c r="AA189" t="s">
        <v>399</v>
      </c>
      <c r="AB189" t="s">
        <v>34</v>
      </c>
      <c r="AC189" t="s">
        <v>37</v>
      </c>
    </row>
    <row r="190" spans="1:29">
      <c r="A190" t="str">
        <f>+VLOOKUP(R190,Aux!$B$3:$I$1107,8,0)</f>
        <v>AR000220</v>
      </c>
      <c r="B190" t="str">
        <f>+VLOOKUP(U190,Aux!$O$2:$P$23,2,0)</f>
        <v>FI</v>
      </c>
      <c r="C190" t="str">
        <f t="shared" si="14"/>
        <v>AR000220FI</v>
      </c>
      <c r="D190">
        <f t="shared" si="20"/>
        <v>100</v>
      </c>
      <c r="E190" s="5">
        <f t="shared" si="15"/>
        <v>1</v>
      </c>
      <c r="F190" s="5">
        <f t="shared" si="16"/>
        <v>0</v>
      </c>
      <c r="G190" s="5">
        <f t="shared" si="17"/>
        <v>0</v>
      </c>
      <c r="H190" t="str">
        <f t="shared" si="18"/>
        <v>100</v>
      </c>
      <c r="I190" t="str">
        <f t="shared" si="19"/>
        <v>AR000220FI00100</v>
      </c>
      <c r="J190" t="s">
        <v>875</v>
      </c>
      <c r="M190" t="s">
        <v>876</v>
      </c>
      <c r="Q190" t="s">
        <v>30</v>
      </c>
      <c r="R190" t="s">
        <v>395</v>
      </c>
      <c r="U190" t="s">
        <v>33</v>
      </c>
      <c r="V190" t="s">
        <v>34</v>
      </c>
      <c r="W190" t="s">
        <v>34</v>
      </c>
      <c r="X190" t="s">
        <v>34</v>
      </c>
      <c r="Y190" t="s">
        <v>34</v>
      </c>
      <c r="Z190" t="s">
        <v>398</v>
      </c>
      <c r="AA190" t="s">
        <v>399</v>
      </c>
      <c r="AB190" t="s">
        <v>34</v>
      </c>
      <c r="AC190" t="s">
        <v>37</v>
      </c>
    </row>
    <row r="191" spans="1:29">
      <c r="A191" t="str">
        <f>+VLOOKUP(R191,Aux!$B$3:$I$1107,8,0)</f>
        <v>AR000220</v>
      </c>
      <c r="B191" t="str">
        <f>+VLOOKUP(U191,Aux!$O$2:$P$23,2,0)</f>
        <v>FI</v>
      </c>
      <c r="C191" t="str">
        <f t="shared" si="14"/>
        <v>AR000220FI</v>
      </c>
      <c r="D191">
        <f t="shared" si="20"/>
        <v>101</v>
      </c>
      <c r="E191" s="5">
        <f t="shared" si="15"/>
        <v>1.01</v>
      </c>
      <c r="F191" s="5">
        <f t="shared" si="16"/>
        <v>9.9999999999999645E-2</v>
      </c>
      <c r="G191" s="5">
        <f t="shared" si="17"/>
        <v>1</v>
      </c>
      <c r="H191" t="str">
        <f t="shared" si="18"/>
        <v>101</v>
      </c>
      <c r="I191" t="str">
        <f t="shared" si="19"/>
        <v>AR000220FI00101</v>
      </c>
      <c r="J191" t="s">
        <v>877</v>
      </c>
      <c r="M191" t="s">
        <v>878</v>
      </c>
      <c r="Q191" t="s">
        <v>30</v>
      </c>
      <c r="R191" t="s">
        <v>395</v>
      </c>
      <c r="U191" t="s">
        <v>33</v>
      </c>
      <c r="V191" t="s">
        <v>34</v>
      </c>
      <c r="W191" t="s">
        <v>34</v>
      </c>
      <c r="X191" t="s">
        <v>34</v>
      </c>
      <c r="Y191" t="s">
        <v>34</v>
      </c>
      <c r="Z191" t="s">
        <v>398</v>
      </c>
      <c r="AA191" t="s">
        <v>399</v>
      </c>
      <c r="AB191" t="s">
        <v>34</v>
      </c>
      <c r="AC191" t="s">
        <v>37</v>
      </c>
    </row>
    <row r="192" spans="1:29">
      <c r="A192" t="str">
        <f>+VLOOKUP(R192,Aux!$B$3:$I$1107,8,0)</f>
        <v>AR000220</v>
      </c>
      <c r="B192" t="str">
        <f>+VLOOKUP(U192,Aux!$O$2:$P$23,2,0)</f>
        <v>FI</v>
      </c>
      <c r="C192" t="str">
        <f t="shared" si="14"/>
        <v>AR000220FI</v>
      </c>
      <c r="D192">
        <f t="shared" si="20"/>
        <v>102</v>
      </c>
      <c r="E192" s="5">
        <f t="shared" si="15"/>
        <v>1.02</v>
      </c>
      <c r="F192" s="5">
        <f t="shared" si="16"/>
        <v>0.19999999999999929</v>
      </c>
      <c r="G192" s="5">
        <f t="shared" si="17"/>
        <v>2</v>
      </c>
      <c r="H192" t="str">
        <f t="shared" si="18"/>
        <v>102</v>
      </c>
      <c r="I192" t="str">
        <f t="shared" si="19"/>
        <v>AR000220FI00102</v>
      </c>
      <c r="J192" t="s">
        <v>879</v>
      </c>
      <c r="M192" t="s">
        <v>880</v>
      </c>
      <c r="Q192" t="s">
        <v>30</v>
      </c>
      <c r="R192" t="s">
        <v>395</v>
      </c>
      <c r="U192" t="s">
        <v>33</v>
      </c>
      <c r="V192" t="s">
        <v>34</v>
      </c>
      <c r="W192" t="s">
        <v>34</v>
      </c>
      <c r="X192" t="s">
        <v>34</v>
      </c>
      <c r="Y192" t="s">
        <v>34</v>
      </c>
      <c r="Z192" t="s">
        <v>398</v>
      </c>
      <c r="AA192" t="s">
        <v>399</v>
      </c>
      <c r="AB192" t="s">
        <v>34</v>
      </c>
      <c r="AC192" t="s">
        <v>37</v>
      </c>
    </row>
    <row r="193" spans="1:29">
      <c r="A193" t="str">
        <f>+VLOOKUP(R193,Aux!$B$3:$I$1107,8,0)</f>
        <v>AR000220</v>
      </c>
      <c r="B193" t="str">
        <f>+VLOOKUP(U193,Aux!$O$2:$P$23,2,0)</f>
        <v>FI</v>
      </c>
      <c r="C193" t="str">
        <f t="shared" si="14"/>
        <v>AR000220FI</v>
      </c>
      <c r="D193">
        <f t="shared" si="20"/>
        <v>103</v>
      </c>
      <c r="E193" s="5">
        <f t="shared" si="15"/>
        <v>1.03</v>
      </c>
      <c r="F193" s="5">
        <f t="shared" si="16"/>
        <v>0.30000000000000071</v>
      </c>
      <c r="G193" s="5">
        <f t="shared" si="17"/>
        <v>3</v>
      </c>
      <c r="H193" t="str">
        <f t="shared" si="18"/>
        <v>103</v>
      </c>
      <c r="I193" t="str">
        <f t="shared" si="19"/>
        <v>AR000220FI00103</v>
      </c>
      <c r="J193" t="s">
        <v>881</v>
      </c>
      <c r="M193" t="s">
        <v>882</v>
      </c>
      <c r="Q193" t="s">
        <v>30</v>
      </c>
      <c r="R193" t="s">
        <v>395</v>
      </c>
      <c r="U193" t="s">
        <v>33</v>
      </c>
      <c r="V193" t="s">
        <v>34</v>
      </c>
      <c r="W193" t="s">
        <v>34</v>
      </c>
      <c r="X193" t="s">
        <v>34</v>
      </c>
      <c r="Y193" t="s">
        <v>34</v>
      </c>
      <c r="Z193" t="s">
        <v>398</v>
      </c>
      <c r="AA193" t="s">
        <v>399</v>
      </c>
      <c r="AB193" t="s">
        <v>34</v>
      </c>
      <c r="AC193" t="s">
        <v>37</v>
      </c>
    </row>
    <row r="194" spans="1:29">
      <c r="A194" t="str">
        <f>+VLOOKUP(R194,Aux!$B$3:$I$1107,8,0)</f>
        <v>AR000220</v>
      </c>
      <c r="B194" t="str">
        <f>+VLOOKUP(U194,Aux!$O$2:$P$23,2,0)</f>
        <v>FI</v>
      </c>
      <c r="C194" t="str">
        <f t="shared" ref="C194:C257" si="21">+A194&amp;B194</f>
        <v>AR000220FI</v>
      </c>
      <c r="D194">
        <f t="shared" si="20"/>
        <v>104</v>
      </c>
      <c r="E194" s="5">
        <f t="shared" ref="E194:E257" si="22">+D194/100</f>
        <v>1.04</v>
      </c>
      <c r="F194" s="5">
        <f t="shared" ref="F194:F257" si="23">+MOD(E194*10,10)</f>
        <v>0.40000000000000036</v>
      </c>
      <c r="G194" s="5">
        <f t="shared" ref="G194:G257" si="24">+MOD(D194,10)</f>
        <v>4</v>
      </c>
      <c r="H194" t="str">
        <f t="shared" ref="H194:H257" si="25">+INT(E194)&amp;INT(F194)&amp;INT(G194)</f>
        <v>104</v>
      </c>
      <c r="I194" t="str">
        <f t="shared" ref="I194:I257" si="26">+C194&amp;"00"&amp;H194</f>
        <v>AR000220FI00104</v>
      </c>
      <c r="J194" t="s">
        <v>883</v>
      </c>
      <c r="M194" t="s">
        <v>884</v>
      </c>
      <c r="Q194" t="s">
        <v>30</v>
      </c>
      <c r="R194" t="s">
        <v>395</v>
      </c>
      <c r="U194" t="s">
        <v>33</v>
      </c>
      <c r="V194" t="s">
        <v>34</v>
      </c>
      <c r="W194" t="s">
        <v>34</v>
      </c>
      <c r="X194" t="s">
        <v>34</v>
      </c>
      <c r="Y194" t="s">
        <v>34</v>
      </c>
      <c r="Z194" t="s">
        <v>398</v>
      </c>
      <c r="AA194" t="s">
        <v>399</v>
      </c>
      <c r="AB194" t="s">
        <v>34</v>
      </c>
      <c r="AC194" t="s">
        <v>37</v>
      </c>
    </row>
    <row r="195" spans="1:29">
      <c r="A195" t="str">
        <f>+VLOOKUP(R195,Aux!$B$3:$I$1107,8,0)</f>
        <v>AR000220</v>
      </c>
      <c r="B195" t="str">
        <f>+VLOOKUP(U195,Aux!$O$2:$P$23,2,0)</f>
        <v>FI</v>
      </c>
      <c r="C195" t="str">
        <f t="shared" si="21"/>
        <v>AR000220FI</v>
      </c>
      <c r="D195">
        <f t="shared" ref="D195:D258" si="27">+IF(C195=C194,D194+1,1)</f>
        <v>105</v>
      </c>
      <c r="E195" s="5">
        <f t="shared" si="22"/>
        <v>1.05</v>
      </c>
      <c r="F195" s="5">
        <f t="shared" si="23"/>
        <v>0.5</v>
      </c>
      <c r="G195" s="5">
        <f t="shared" si="24"/>
        <v>5</v>
      </c>
      <c r="H195" t="str">
        <f t="shared" si="25"/>
        <v>105</v>
      </c>
      <c r="I195" t="str">
        <f t="shared" si="26"/>
        <v>AR000220FI00105</v>
      </c>
      <c r="J195" t="s">
        <v>885</v>
      </c>
      <c r="M195" t="s">
        <v>886</v>
      </c>
      <c r="Q195" t="s">
        <v>30</v>
      </c>
      <c r="R195" t="s">
        <v>395</v>
      </c>
      <c r="U195" t="s">
        <v>33</v>
      </c>
      <c r="V195" t="s">
        <v>34</v>
      </c>
      <c r="W195" t="s">
        <v>34</v>
      </c>
      <c r="X195" t="s">
        <v>34</v>
      </c>
      <c r="Y195" t="s">
        <v>34</v>
      </c>
      <c r="Z195" t="s">
        <v>398</v>
      </c>
      <c r="AA195" t="s">
        <v>399</v>
      </c>
      <c r="AB195" t="s">
        <v>34</v>
      </c>
      <c r="AC195" t="s">
        <v>37</v>
      </c>
    </row>
    <row r="196" spans="1:29">
      <c r="A196" t="str">
        <f>+VLOOKUP(R196,Aux!$B$3:$I$1107,8,0)</f>
        <v>AR000220</v>
      </c>
      <c r="B196" t="str">
        <f>+VLOOKUP(U196,Aux!$O$2:$P$23,2,0)</f>
        <v>FI</v>
      </c>
      <c r="C196" t="str">
        <f t="shared" si="21"/>
        <v>AR000220FI</v>
      </c>
      <c r="D196">
        <f t="shared" si="27"/>
        <v>106</v>
      </c>
      <c r="E196" s="5">
        <f t="shared" si="22"/>
        <v>1.06</v>
      </c>
      <c r="F196" s="5">
        <f t="shared" si="23"/>
        <v>0.60000000000000142</v>
      </c>
      <c r="G196" s="5">
        <f t="shared" si="24"/>
        <v>6</v>
      </c>
      <c r="H196" t="str">
        <f t="shared" si="25"/>
        <v>106</v>
      </c>
      <c r="I196" t="str">
        <f t="shared" si="26"/>
        <v>AR000220FI00106</v>
      </c>
      <c r="J196" t="s">
        <v>887</v>
      </c>
      <c r="M196" t="s">
        <v>888</v>
      </c>
      <c r="Q196" t="s">
        <v>30</v>
      </c>
      <c r="R196" t="s">
        <v>395</v>
      </c>
      <c r="U196" t="s">
        <v>33</v>
      </c>
      <c r="V196" t="s">
        <v>34</v>
      </c>
      <c r="W196" t="s">
        <v>34</v>
      </c>
      <c r="X196" t="s">
        <v>34</v>
      </c>
      <c r="Y196" t="s">
        <v>34</v>
      </c>
      <c r="Z196" t="s">
        <v>398</v>
      </c>
      <c r="AA196" t="s">
        <v>399</v>
      </c>
      <c r="AB196" t="s">
        <v>34</v>
      </c>
      <c r="AC196" t="s">
        <v>37</v>
      </c>
    </row>
    <row r="197" spans="1:29">
      <c r="A197" t="str">
        <f>+VLOOKUP(R197,Aux!$B$3:$I$1107,8,0)</f>
        <v>AR000220</v>
      </c>
      <c r="B197" t="str">
        <f>+VLOOKUP(U197,Aux!$O$2:$P$23,2,0)</f>
        <v>FI</v>
      </c>
      <c r="C197" t="str">
        <f t="shared" si="21"/>
        <v>AR000220FI</v>
      </c>
      <c r="D197">
        <f t="shared" si="27"/>
        <v>107</v>
      </c>
      <c r="E197" s="5">
        <f t="shared" si="22"/>
        <v>1.07</v>
      </c>
      <c r="F197" s="5">
        <f t="shared" si="23"/>
        <v>0.70000000000000107</v>
      </c>
      <c r="G197" s="5">
        <f t="shared" si="24"/>
        <v>7</v>
      </c>
      <c r="H197" t="str">
        <f t="shared" si="25"/>
        <v>107</v>
      </c>
      <c r="I197" t="str">
        <f t="shared" si="26"/>
        <v>AR000220FI00107</v>
      </c>
      <c r="J197" t="s">
        <v>889</v>
      </c>
      <c r="M197" t="s">
        <v>890</v>
      </c>
      <c r="Q197" t="s">
        <v>30</v>
      </c>
      <c r="R197" t="s">
        <v>395</v>
      </c>
      <c r="U197" t="s">
        <v>33</v>
      </c>
      <c r="V197" t="s">
        <v>34</v>
      </c>
      <c r="W197" t="s">
        <v>34</v>
      </c>
      <c r="X197" t="s">
        <v>34</v>
      </c>
      <c r="Y197" t="s">
        <v>34</v>
      </c>
      <c r="Z197" t="s">
        <v>398</v>
      </c>
      <c r="AA197" t="s">
        <v>399</v>
      </c>
      <c r="AB197" t="s">
        <v>34</v>
      </c>
      <c r="AC197" t="s">
        <v>37</v>
      </c>
    </row>
    <row r="198" spans="1:29">
      <c r="A198" t="str">
        <f>+VLOOKUP(R198,Aux!$B$3:$I$1107,8,0)</f>
        <v>AR000220</v>
      </c>
      <c r="B198" t="str">
        <f>+VLOOKUP(U198,Aux!$O$2:$P$23,2,0)</f>
        <v>FI</v>
      </c>
      <c r="C198" t="str">
        <f t="shared" si="21"/>
        <v>AR000220FI</v>
      </c>
      <c r="D198">
        <f t="shared" si="27"/>
        <v>108</v>
      </c>
      <c r="E198" s="5">
        <f t="shared" si="22"/>
        <v>1.08</v>
      </c>
      <c r="F198" s="5">
        <f t="shared" si="23"/>
        <v>0.80000000000000071</v>
      </c>
      <c r="G198" s="5">
        <f t="shared" si="24"/>
        <v>8</v>
      </c>
      <c r="H198" t="str">
        <f t="shared" si="25"/>
        <v>108</v>
      </c>
      <c r="I198" t="str">
        <f t="shared" si="26"/>
        <v>AR000220FI00108</v>
      </c>
      <c r="J198" t="s">
        <v>891</v>
      </c>
      <c r="M198" t="s">
        <v>892</v>
      </c>
      <c r="Q198" t="s">
        <v>30</v>
      </c>
      <c r="R198" t="s">
        <v>395</v>
      </c>
      <c r="U198" t="s">
        <v>33</v>
      </c>
      <c r="V198" t="s">
        <v>34</v>
      </c>
      <c r="W198" t="s">
        <v>34</v>
      </c>
      <c r="X198" t="s">
        <v>34</v>
      </c>
      <c r="Y198" t="s">
        <v>34</v>
      </c>
      <c r="Z198" t="s">
        <v>398</v>
      </c>
      <c r="AA198" t="s">
        <v>399</v>
      </c>
      <c r="AB198" t="s">
        <v>34</v>
      </c>
      <c r="AC198" t="s">
        <v>37</v>
      </c>
    </row>
    <row r="199" spans="1:29">
      <c r="A199" t="str">
        <f>+VLOOKUP(R199,Aux!$B$3:$I$1107,8,0)</f>
        <v>AR000220</v>
      </c>
      <c r="B199" t="str">
        <f>+VLOOKUP(U199,Aux!$O$2:$P$23,2,0)</f>
        <v>FI</v>
      </c>
      <c r="C199" t="str">
        <f t="shared" si="21"/>
        <v>AR000220FI</v>
      </c>
      <c r="D199">
        <f t="shared" si="27"/>
        <v>109</v>
      </c>
      <c r="E199" s="5">
        <f t="shared" si="22"/>
        <v>1.0900000000000001</v>
      </c>
      <c r="F199" s="5">
        <f t="shared" si="23"/>
        <v>0.90000000000000036</v>
      </c>
      <c r="G199" s="5">
        <f t="shared" si="24"/>
        <v>9</v>
      </c>
      <c r="H199" t="str">
        <f t="shared" si="25"/>
        <v>109</v>
      </c>
      <c r="I199" t="str">
        <f t="shared" si="26"/>
        <v>AR000220FI00109</v>
      </c>
      <c r="J199" t="s">
        <v>893</v>
      </c>
      <c r="M199" t="s">
        <v>894</v>
      </c>
      <c r="Q199" t="s">
        <v>30</v>
      </c>
      <c r="R199" t="s">
        <v>395</v>
      </c>
      <c r="U199" t="s">
        <v>33</v>
      </c>
      <c r="V199" t="s">
        <v>34</v>
      </c>
      <c r="W199" t="s">
        <v>34</v>
      </c>
      <c r="X199" t="s">
        <v>34</v>
      </c>
      <c r="Y199" t="s">
        <v>34</v>
      </c>
      <c r="Z199" t="s">
        <v>398</v>
      </c>
      <c r="AA199" t="s">
        <v>399</v>
      </c>
      <c r="AB199" t="s">
        <v>34</v>
      </c>
      <c r="AC199" t="s">
        <v>37</v>
      </c>
    </row>
    <row r="200" spans="1:29">
      <c r="A200" t="str">
        <f>+VLOOKUP(R200,Aux!$B$3:$I$1107,8,0)</f>
        <v>AR000220</v>
      </c>
      <c r="B200" t="str">
        <f>+VLOOKUP(U200,Aux!$O$2:$P$23,2,0)</f>
        <v>FI</v>
      </c>
      <c r="C200" t="str">
        <f t="shared" si="21"/>
        <v>AR000220FI</v>
      </c>
      <c r="D200">
        <f t="shared" si="27"/>
        <v>110</v>
      </c>
      <c r="E200" s="5">
        <f t="shared" si="22"/>
        <v>1.1000000000000001</v>
      </c>
      <c r="F200" s="5">
        <f t="shared" si="23"/>
        <v>1</v>
      </c>
      <c r="G200" s="5">
        <f t="shared" si="24"/>
        <v>0</v>
      </c>
      <c r="H200" t="str">
        <f t="shared" si="25"/>
        <v>110</v>
      </c>
      <c r="I200" t="str">
        <f t="shared" si="26"/>
        <v>AR000220FI00110</v>
      </c>
      <c r="J200" t="s">
        <v>895</v>
      </c>
      <c r="M200" t="s">
        <v>896</v>
      </c>
      <c r="Q200" t="s">
        <v>30</v>
      </c>
      <c r="R200" t="s">
        <v>395</v>
      </c>
      <c r="U200" t="s">
        <v>33</v>
      </c>
      <c r="V200" t="s">
        <v>34</v>
      </c>
      <c r="W200" t="s">
        <v>34</v>
      </c>
      <c r="X200" t="s">
        <v>34</v>
      </c>
      <c r="Y200" t="s">
        <v>34</v>
      </c>
      <c r="Z200" t="s">
        <v>398</v>
      </c>
      <c r="AA200" t="s">
        <v>399</v>
      </c>
      <c r="AB200" t="s">
        <v>34</v>
      </c>
      <c r="AC200" t="s">
        <v>37</v>
      </c>
    </row>
    <row r="201" spans="1:29">
      <c r="A201" t="str">
        <f>+VLOOKUP(R201,Aux!$B$3:$I$1107,8,0)</f>
        <v>AR000220</v>
      </c>
      <c r="B201" t="str">
        <f>+VLOOKUP(U201,Aux!$O$2:$P$23,2,0)</f>
        <v>FI</v>
      </c>
      <c r="C201" t="str">
        <f t="shared" si="21"/>
        <v>AR000220FI</v>
      </c>
      <c r="D201">
        <f t="shared" si="27"/>
        <v>111</v>
      </c>
      <c r="E201" s="5">
        <f t="shared" si="22"/>
        <v>1.1100000000000001</v>
      </c>
      <c r="F201" s="5">
        <f t="shared" si="23"/>
        <v>1.1000000000000014</v>
      </c>
      <c r="G201" s="5">
        <f t="shared" si="24"/>
        <v>1</v>
      </c>
      <c r="H201" t="str">
        <f t="shared" si="25"/>
        <v>111</v>
      </c>
      <c r="I201" t="str">
        <f t="shared" si="26"/>
        <v>AR000220FI00111</v>
      </c>
      <c r="J201" t="s">
        <v>897</v>
      </c>
      <c r="M201" t="s">
        <v>898</v>
      </c>
      <c r="Q201" t="s">
        <v>30</v>
      </c>
      <c r="R201" t="s">
        <v>395</v>
      </c>
      <c r="U201" t="s">
        <v>33</v>
      </c>
      <c r="V201" t="s">
        <v>34</v>
      </c>
      <c r="W201" t="s">
        <v>34</v>
      </c>
      <c r="X201" t="s">
        <v>34</v>
      </c>
      <c r="Y201" t="s">
        <v>34</v>
      </c>
      <c r="Z201" t="s">
        <v>398</v>
      </c>
      <c r="AA201" t="s">
        <v>399</v>
      </c>
      <c r="AB201" t="s">
        <v>34</v>
      </c>
      <c r="AC201" t="s">
        <v>37</v>
      </c>
    </row>
    <row r="202" spans="1:29">
      <c r="A202" t="str">
        <f>+VLOOKUP(R202,Aux!$B$3:$I$1107,8,0)</f>
        <v>AR000220</v>
      </c>
      <c r="B202" t="str">
        <f>+VLOOKUP(U202,Aux!$O$2:$P$23,2,0)</f>
        <v>FI</v>
      </c>
      <c r="C202" t="str">
        <f t="shared" si="21"/>
        <v>AR000220FI</v>
      </c>
      <c r="D202">
        <f t="shared" si="27"/>
        <v>112</v>
      </c>
      <c r="E202" s="5">
        <f t="shared" si="22"/>
        <v>1.1200000000000001</v>
      </c>
      <c r="F202" s="5">
        <f t="shared" si="23"/>
        <v>1.2000000000000011</v>
      </c>
      <c r="G202" s="5">
        <f t="shared" si="24"/>
        <v>2</v>
      </c>
      <c r="H202" t="str">
        <f t="shared" si="25"/>
        <v>112</v>
      </c>
      <c r="I202" t="str">
        <f t="shared" si="26"/>
        <v>AR000220FI00112</v>
      </c>
      <c r="J202" t="s">
        <v>899</v>
      </c>
      <c r="M202" t="s">
        <v>900</v>
      </c>
      <c r="Q202" t="s">
        <v>30</v>
      </c>
      <c r="R202" t="s">
        <v>395</v>
      </c>
      <c r="U202" t="s">
        <v>33</v>
      </c>
      <c r="V202" t="s">
        <v>34</v>
      </c>
      <c r="W202" t="s">
        <v>34</v>
      </c>
      <c r="X202" t="s">
        <v>34</v>
      </c>
      <c r="Y202" t="s">
        <v>34</v>
      </c>
      <c r="Z202" t="s">
        <v>398</v>
      </c>
      <c r="AA202" t="s">
        <v>399</v>
      </c>
      <c r="AB202" t="s">
        <v>34</v>
      </c>
      <c r="AC202" t="s">
        <v>37</v>
      </c>
    </row>
    <row r="203" spans="1:29">
      <c r="A203" t="str">
        <f>+VLOOKUP(R203,Aux!$B$3:$I$1107,8,0)</f>
        <v>AR000220</v>
      </c>
      <c r="B203" t="str">
        <f>+VLOOKUP(U203,Aux!$O$2:$P$23,2,0)</f>
        <v>FI</v>
      </c>
      <c r="C203" t="str">
        <f t="shared" si="21"/>
        <v>AR000220FI</v>
      </c>
      <c r="D203">
        <f t="shared" si="27"/>
        <v>113</v>
      </c>
      <c r="E203" s="5">
        <f t="shared" si="22"/>
        <v>1.1299999999999999</v>
      </c>
      <c r="F203" s="5">
        <f t="shared" si="23"/>
        <v>1.2999999999999989</v>
      </c>
      <c r="G203" s="5">
        <f t="shared" si="24"/>
        <v>3</v>
      </c>
      <c r="H203" t="str">
        <f t="shared" si="25"/>
        <v>113</v>
      </c>
      <c r="I203" t="str">
        <f t="shared" si="26"/>
        <v>AR000220FI00113</v>
      </c>
      <c r="J203" t="s">
        <v>901</v>
      </c>
      <c r="M203" t="s">
        <v>902</v>
      </c>
      <c r="Q203" t="s">
        <v>30</v>
      </c>
      <c r="R203" t="s">
        <v>395</v>
      </c>
      <c r="U203" t="s">
        <v>33</v>
      </c>
      <c r="V203" t="s">
        <v>34</v>
      </c>
      <c r="W203" t="s">
        <v>34</v>
      </c>
      <c r="X203" t="s">
        <v>34</v>
      </c>
      <c r="Y203" t="s">
        <v>34</v>
      </c>
      <c r="Z203" t="s">
        <v>398</v>
      </c>
      <c r="AA203" t="s">
        <v>399</v>
      </c>
      <c r="AB203" t="s">
        <v>34</v>
      </c>
      <c r="AC203" t="s">
        <v>37</v>
      </c>
    </row>
    <row r="204" spans="1:29">
      <c r="A204" t="str">
        <f>+VLOOKUP(R204,Aux!$B$3:$I$1107,8,0)</f>
        <v>AR000220</v>
      </c>
      <c r="B204" t="str">
        <f>+VLOOKUP(U204,Aux!$O$2:$P$23,2,0)</f>
        <v>FI</v>
      </c>
      <c r="C204" t="str">
        <f t="shared" si="21"/>
        <v>AR000220FI</v>
      </c>
      <c r="D204">
        <f t="shared" si="27"/>
        <v>114</v>
      </c>
      <c r="E204" s="5">
        <f t="shared" si="22"/>
        <v>1.1399999999999999</v>
      </c>
      <c r="F204" s="5">
        <f t="shared" si="23"/>
        <v>1.3999999999999986</v>
      </c>
      <c r="G204" s="5">
        <f t="shared" si="24"/>
        <v>4</v>
      </c>
      <c r="H204" t="str">
        <f t="shared" si="25"/>
        <v>114</v>
      </c>
      <c r="I204" t="str">
        <f t="shared" si="26"/>
        <v>AR000220FI00114</v>
      </c>
      <c r="J204" t="s">
        <v>903</v>
      </c>
      <c r="M204" t="s">
        <v>904</v>
      </c>
      <c r="Q204" t="s">
        <v>30</v>
      </c>
      <c r="R204" t="s">
        <v>395</v>
      </c>
      <c r="U204" t="s">
        <v>33</v>
      </c>
      <c r="V204" t="s">
        <v>34</v>
      </c>
      <c r="W204" t="s">
        <v>34</v>
      </c>
      <c r="X204" t="s">
        <v>34</v>
      </c>
      <c r="Y204" t="s">
        <v>34</v>
      </c>
      <c r="Z204" t="s">
        <v>398</v>
      </c>
      <c r="AA204" t="s">
        <v>399</v>
      </c>
      <c r="AB204" t="s">
        <v>34</v>
      </c>
      <c r="AC204" t="s">
        <v>37</v>
      </c>
    </row>
    <row r="205" spans="1:29">
      <c r="A205" t="str">
        <f>+VLOOKUP(R205,Aux!$B$3:$I$1107,8,0)</f>
        <v>AR000220</v>
      </c>
      <c r="B205" t="str">
        <f>+VLOOKUP(U205,Aux!$O$2:$P$23,2,0)</f>
        <v>FI</v>
      </c>
      <c r="C205" t="str">
        <f t="shared" si="21"/>
        <v>AR000220FI</v>
      </c>
      <c r="D205">
        <f t="shared" si="27"/>
        <v>115</v>
      </c>
      <c r="E205" s="5">
        <f t="shared" si="22"/>
        <v>1.1499999999999999</v>
      </c>
      <c r="F205" s="5">
        <f t="shared" si="23"/>
        <v>1.5</v>
      </c>
      <c r="G205" s="5">
        <f t="shared" si="24"/>
        <v>5</v>
      </c>
      <c r="H205" t="str">
        <f t="shared" si="25"/>
        <v>115</v>
      </c>
      <c r="I205" t="str">
        <f t="shared" si="26"/>
        <v>AR000220FI00115</v>
      </c>
      <c r="J205" t="s">
        <v>905</v>
      </c>
      <c r="M205" t="s">
        <v>906</v>
      </c>
      <c r="Q205" t="s">
        <v>30</v>
      </c>
      <c r="R205" t="s">
        <v>395</v>
      </c>
      <c r="U205" t="s">
        <v>33</v>
      </c>
      <c r="V205" t="s">
        <v>34</v>
      </c>
      <c r="W205" t="s">
        <v>34</v>
      </c>
      <c r="X205" t="s">
        <v>34</v>
      </c>
      <c r="Y205" t="s">
        <v>34</v>
      </c>
      <c r="Z205" t="s">
        <v>398</v>
      </c>
      <c r="AA205" t="s">
        <v>399</v>
      </c>
      <c r="AB205" t="s">
        <v>34</v>
      </c>
      <c r="AC205" t="s">
        <v>37</v>
      </c>
    </row>
    <row r="206" spans="1:29">
      <c r="A206" t="str">
        <f>+VLOOKUP(R206,Aux!$B$3:$I$1107,8,0)</f>
        <v>AR000220</v>
      </c>
      <c r="B206" t="str">
        <f>+VLOOKUP(U206,Aux!$O$2:$P$23,2,0)</f>
        <v>FI</v>
      </c>
      <c r="C206" t="str">
        <f t="shared" si="21"/>
        <v>AR000220FI</v>
      </c>
      <c r="D206">
        <f t="shared" si="27"/>
        <v>116</v>
      </c>
      <c r="E206" s="5">
        <f t="shared" si="22"/>
        <v>1.1599999999999999</v>
      </c>
      <c r="F206" s="5">
        <f t="shared" si="23"/>
        <v>1.5999999999999996</v>
      </c>
      <c r="G206" s="5">
        <f t="shared" si="24"/>
        <v>6</v>
      </c>
      <c r="H206" t="str">
        <f t="shared" si="25"/>
        <v>116</v>
      </c>
      <c r="I206" t="str">
        <f t="shared" si="26"/>
        <v>AR000220FI00116</v>
      </c>
      <c r="J206" t="s">
        <v>907</v>
      </c>
      <c r="M206" t="s">
        <v>908</v>
      </c>
      <c r="Q206" t="s">
        <v>30</v>
      </c>
      <c r="R206" t="s">
        <v>395</v>
      </c>
      <c r="U206" t="s">
        <v>33</v>
      </c>
      <c r="V206" t="s">
        <v>34</v>
      </c>
      <c r="W206" t="s">
        <v>34</v>
      </c>
      <c r="X206" t="s">
        <v>34</v>
      </c>
      <c r="Y206" t="s">
        <v>34</v>
      </c>
      <c r="Z206" t="s">
        <v>398</v>
      </c>
      <c r="AA206" t="s">
        <v>399</v>
      </c>
      <c r="AB206" t="s">
        <v>34</v>
      </c>
      <c r="AC206" t="s">
        <v>37</v>
      </c>
    </row>
    <row r="207" spans="1:29">
      <c r="A207" t="str">
        <f>+VLOOKUP(R207,Aux!$B$3:$I$1107,8,0)</f>
        <v>AR000220</v>
      </c>
      <c r="B207" t="str">
        <f>+VLOOKUP(U207,Aux!$O$2:$P$23,2,0)</f>
        <v>FI</v>
      </c>
      <c r="C207" t="str">
        <f t="shared" si="21"/>
        <v>AR000220FI</v>
      </c>
      <c r="D207">
        <f t="shared" si="27"/>
        <v>117</v>
      </c>
      <c r="E207" s="5">
        <f t="shared" si="22"/>
        <v>1.17</v>
      </c>
      <c r="F207" s="5">
        <f t="shared" si="23"/>
        <v>1.6999999999999993</v>
      </c>
      <c r="G207" s="5">
        <f t="shared" si="24"/>
        <v>7</v>
      </c>
      <c r="H207" t="str">
        <f t="shared" si="25"/>
        <v>117</v>
      </c>
      <c r="I207" t="str">
        <f t="shared" si="26"/>
        <v>AR000220FI00117</v>
      </c>
      <c r="J207" t="s">
        <v>909</v>
      </c>
      <c r="M207" t="s">
        <v>910</v>
      </c>
      <c r="Q207" t="s">
        <v>30</v>
      </c>
      <c r="R207" t="s">
        <v>395</v>
      </c>
      <c r="U207" t="s">
        <v>33</v>
      </c>
      <c r="V207" t="s">
        <v>34</v>
      </c>
      <c r="W207" t="s">
        <v>34</v>
      </c>
      <c r="X207" t="s">
        <v>34</v>
      </c>
      <c r="Y207" t="s">
        <v>34</v>
      </c>
      <c r="Z207" t="s">
        <v>398</v>
      </c>
      <c r="AA207" t="s">
        <v>399</v>
      </c>
      <c r="AB207" t="s">
        <v>34</v>
      </c>
      <c r="AC207" t="s">
        <v>37</v>
      </c>
    </row>
    <row r="208" spans="1:29">
      <c r="A208" t="str">
        <f>+VLOOKUP(R208,Aux!$B$3:$I$1107,8,0)</f>
        <v>AR000220</v>
      </c>
      <c r="B208" t="str">
        <f>+VLOOKUP(U208,Aux!$O$2:$P$23,2,0)</f>
        <v>FI</v>
      </c>
      <c r="C208" t="str">
        <f t="shared" si="21"/>
        <v>AR000220FI</v>
      </c>
      <c r="D208">
        <f t="shared" si="27"/>
        <v>118</v>
      </c>
      <c r="E208" s="5">
        <f t="shared" si="22"/>
        <v>1.18</v>
      </c>
      <c r="F208" s="5">
        <f t="shared" si="23"/>
        <v>1.7999999999999989</v>
      </c>
      <c r="G208" s="5">
        <f t="shared" si="24"/>
        <v>8</v>
      </c>
      <c r="H208" t="str">
        <f t="shared" si="25"/>
        <v>118</v>
      </c>
      <c r="I208" t="str">
        <f t="shared" si="26"/>
        <v>AR000220FI00118</v>
      </c>
      <c r="J208" t="s">
        <v>911</v>
      </c>
      <c r="M208" t="s">
        <v>912</v>
      </c>
      <c r="Q208" t="s">
        <v>30</v>
      </c>
      <c r="R208" t="s">
        <v>395</v>
      </c>
      <c r="U208" t="s">
        <v>33</v>
      </c>
      <c r="V208" t="s">
        <v>34</v>
      </c>
      <c r="W208" t="s">
        <v>34</v>
      </c>
      <c r="X208" t="s">
        <v>34</v>
      </c>
      <c r="Y208" t="s">
        <v>34</v>
      </c>
      <c r="Z208" t="s">
        <v>398</v>
      </c>
      <c r="AA208" t="s">
        <v>399</v>
      </c>
      <c r="AB208" t="s">
        <v>34</v>
      </c>
      <c r="AC208" t="s">
        <v>37</v>
      </c>
    </row>
    <row r="209" spans="1:29">
      <c r="A209" t="str">
        <f>+VLOOKUP(R209,Aux!$B$3:$I$1107,8,0)</f>
        <v>AR000220</v>
      </c>
      <c r="B209" t="str">
        <f>+VLOOKUP(U209,Aux!$O$2:$P$23,2,0)</f>
        <v>FI</v>
      </c>
      <c r="C209" t="str">
        <f t="shared" si="21"/>
        <v>AR000220FI</v>
      </c>
      <c r="D209">
        <f t="shared" si="27"/>
        <v>119</v>
      </c>
      <c r="E209" s="5">
        <f t="shared" si="22"/>
        <v>1.19</v>
      </c>
      <c r="F209" s="5">
        <f t="shared" si="23"/>
        <v>1.8999999999999986</v>
      </c>
      <c r="G209" s="5">
        <f t="shared" si="24"/>
        <v>9</v>
      </c>
      <c r="H209" t="str">
        <f t="shared" si="25"/>
        <v>119</v>
      </c>
      <c r="I209" t="str">
        <f t="shared" si="26"/>
        <v>AR000220FI00119</v>
      </c>
      <c r="J209" t="s">
        <v>913</v>
      </c>
      <c r="M209" t="s">
        <v>914</v>
      </c>
      <c r="Q209" t="s">
        <v>30</v>
      </c>
      <c r="R209" t="s">
        <v>395</v>
      </c>
      <c r="U209" t="s">
        <v>33</v>
      </c>
      <c r="V209" t="s">
        <v>34</v>
      </c>
      <c r="W209" t="s">
        <v>34</v>
      </c>
      <c r="X209" t="s">
        <v>34</v>
      </c>
      <c r="Y209" t="s">
        <v>34</v>
      </c>
      <c r="Z209" t="s">
        <v>398</v>
      </c>
      <c r="AA209" t="s">
        <v>399</v>
      </c>
      <c r="AB209" t="s">
        <v>34</v>
      </c>
      <c r="AC209" t="s">
        <v>37</v>
      </c>
    </row>
    <row r="210" spans="1:29">
      <c r="A210" t="str">
        <f>+VLOOKUP(R210,Aux!$B$3:$I$1107,8,0)</f>
        <v>AR000220</v>
      </c>
      <c r="B210" t="str">
        <f>+VLOOKUP(U210,Aux!$O$2:$P$23,2,0)</f>
        <v>FI</v>
      </c>
      <c r="C210" t="str">
        <f t="shared" si="21"/>
        <v>AR000220FI</v>
      </c>
      <c r="D210">
        <f t="shared" si="27"/>
        <v>120</v>
      </c>
      <c r="E210" s="5">
        <f t="shared" si="22"/>
        <v>1.2</v>
      </c>
      <c r="F210" s="5">
        <f t="shared" si="23"/>
        <v>2</v>
      </c>
      <c r="G210" s="5">
        <f t="shared" si="24"/>
        <v>0</v>
      </c>
      <c r="H210" t="str">
        <f t="shared" si="25"/>
        <v>120</v>
      </c>
      <c r="I210" t="str">
        <f t="shared" si="26"/>
        <v>AR000220FI00120</v>
      </c>
      <c r="J210" t="s">
        <v>915</v>
      </c>
      <c r="M210" t="s">
        <v>916</v>
      </c>
      <c r="Q210" t="s">
        <v>30</v>
      </c>
      <c r="R210" t="s">
        <v>395</v>
      </c>
      <c r="U210" t="s">
        <v>33</v>
      </c>
      <c r="V210" t="s">
        <v>34</v>
      </c>
      <c r="W210" t="s">
        <v>34</v>
      </c>
      <c r="X210" t="s">
        <v>34</v>
      </c>
      <c r="Y210" t="s">
        <v>34</v>
      </c>
      <c r="Z210" t="s">
        <v>398</v>
      </c>
      <c r="AA210" t="s">
        <v>399</v>
      </c>
      <c r="AB210" t="s">
        <v>34</v>
      </c>
      <c r="AC210" t="s">
        <v>37</v>
      </c>
    </row>
    <row r="211" spans="1:29">
      <c r="A211" t="str">
        <f>+VLOOKUP(R211,Aux!$B$3:$I$1107,8,0)</f>
        <v>AR000220</v>
      </c>
      <c r="B211" t="str">
        <f>+VLOOKUP(U211,Aux!$O$2:$P$23,2,0)</f>
        <v>FI</v>
      </c>
      <c r="C211" t="str">
        <f t="shared" si="21"/>
        <v>AR000220FI</v>
      </c>
      <c r="D211">
        <f t="shared" si="27"/>
        <v>121</v>
      </c>
      <c r="E211" s="5">
        <f t="shared" si="22"/>
        <v>1.21</v>
      </c>
      <c r="F211" s="5">
        <f t="shared" si="23"/>
        <v>2.0999999999999996</v>
      </c>
      <c r="G211" s="5">
        <f t="shared" si="24"/>
        <v>1</v>
      </c>
      <c r="H211" t="str">
        <f t="shared" si="25"/>
        <v>121</v>
      </c>
      <c r="I211" t="str">
        <f t="shared" si="26"/>
        <v>AR000220FI00121</v>
      </c>
      <c r="J211" t="s">
        <v>917</v>
      </c>
      <c r="M211" t="s">
        <v>918</v>
      </c>
      <c r="Q211" t="s">
        <v>30</v>
      </c>
      <c r="R211" t="s">
        <v>395</v>
      </c>
      <c r="U211" t="s">
        <v>33</v>
      </c>
      <c r="V211" t="s">
        <v>34</v>
      </c>
      <c r="W211" t="s">
        <v>34</v>
      </c>
      <c r="X211" t="s">
        <v>34</v>
      </c>
      <c r="Y211" t="s">
        <v>34</v>
      </c>
      <c r="Z211" t="s">
        <v>398</v>
      </c>
      <c r="AA211" t="s">
        <v>399</v>
      </c>
      <c r="AB211" t="s">
        <v>34</v>
      </c>
      <c r="AC211" t="s">
        <v>37</v>
      </c>
    </row>
    <row r="212" spans="1:29">
      <c r="A212" t="str">
        <f>+VLOOKUP(R212,Aux!$B$3:$I$1107,8,0)</f>
        <v>AR000220</v>
      </c>
      <c r="B212" t="str">
        <f>+VLOOKUP(U212,Aux!$O$2:$P$23,2,0)</f>
        <v>FI</v>
      </c>
      <c r="C212" t="str">
        <f t="shared" si="21"/>
        <v>AR000220FI</v>
      </c>
      <c r="D212">
        <f t="shared" si="27"/>
        <v>122</v>
      </c>
      <c r="E212" s="5">
        <f t="shared" si="22"/>
        <v>1.22</v>
      </c>
      <c r="F212" s="5">
        <f t="shared" si="23"/>
        <v>2.1999999999999993</v>
      </c>
      <c r="G212" s="5">
        <f t="shared" si="24"/>
        <v>2</v>
      </c>
      <c r="H212" t="str">
        <f t="shared" si="25"/>
        <v>122</v>
      </c>
      <c r="I212" t="str">
        <f t="shared" si="26"/>
        <v>AR000220FI00122</v>
      </c>
      <c r="J212" t="s">
        <v>919</v>
      </c>
      <c r="M212" t="s">
        <v>920</v>
      </c>
      <c r="Q212" t="s">
        <v>30</v>
      </c>
      <c r="R212" t="s">
        <v>395</v>
      </c>
      <c r="U212" t="s">
        <v>33</v>
      </c>
      <c r="V212" t="s">
        <v>34</v>
      </c>
      <c r="W212" t="s">
        <v>34</v>
      </c>
      <c r="X212" t="s">
        <v>34</v>
      </c>
      <c r="Y212" t="s">
        <v>34</v>
      </c>
      <c r="Z212" t="s">
        <v>398</v>
      </c>
      <c r="AA212" t="s">
        <v>399</v>
      </c>
      <c r="AB212" t="s">
        <v>34</v>
      </c>
      <c r="AC212" t="s">
        <v>37</v>
      </c>
    </row>
    <row r="213" spans="1:29">
      <c r="A213" t="str">
        <f>+VLOOKUP(R213,Aux!$B$3:$I$1107,8,0)</f>
        <v>AR000220</v>
      </c>
      <c r="B213" t="str">
        <f>+VLOOKUP(U213,Aux!$O$2:$P$23,2,0)</f>
        <v>FI</v>
      </c>
      <c r="C213" t="str">
        <f t="shared" si="21"/>
        <v>AR000220FI</v>
      </c>
      <c r="D213">
        <f t="shared" si="27"/>
        <v>123</v>
      </c>
      <c r="E213" s="5">
        <f t="shared" si="22"/>
        <v>1.23</v>
      </c>
      <c r="F213" s="5">
        <f t="shared" si="23"/>
        <v>2.3000000000000007</v>
      </c>
      <c r="G213" s="5">
        <f t="shared" si="24"/>
        <v>3</v>
      </c>
      <c r="H213" t="str">
        <f t="shared" si="25"/>
        <v>123</v>
      </c>
      <c r="I213" t="str">
        <f t="shared" si="26"/>
        <v>AR000220FI00123</v>
      </c>
      <c r="J213" t="s">
        <v>921</v>
      </c>
      <c r="M213" t="s">
        <v>922</v>
      </c>
      <c r="Q213" t="s">
        <v>30</v>
      </c>
      <c r="R213" t="s">
        <v>395</v>
      </c>
      <c r="U213" t="s">
        <v>33</v>
      </c>
      <c r="V213" t="s">
        <v>34</v>
      </c>
      <c r="W213" t="s">
        <v>34</v>
      </c>
      <c r="X213" t="s">
        <v>34</v>
      </c>
      <c r="Y213" t="s">
        <v>34</v>
      </c>
      <c r="Z213" t="s">
        <v>398</v>
      </c>
      <c r="AA213" t="s">
        <v>399</v>
      </c>
      <c r="AB213" t="s">
        <v>34</v>
      </c>
      <c r="AC213" t="s">
        <v>37</v>
      </c>
    </row>
    <row r="214" spans="1:29">
      <c r="A214" t="str">
        <f>+VLOOKUP(R214,Aux!$B$3:$I$1107,8,0)</f>
        <v>AR000220</v>
      </c>
      <c r="B214" t="str">
        <f>+VLOOKUP(U214,Aux!$O$2:$P$23,2,0)</f>
        <v>FI</v>
      </c>
      <c r="C214" t="str">
        <f t="shared" si="21"/>
        <v>AR000220FI</v>
      </c>
      <c r="D214">
        <f t="shared" si="27"/>
        <v>124</v>
      </c>
      <c r="E214" s="5">
        <f t="shared" si="22"/>
        <v>1.24</v>
      </c>
      <c r="F214" s="5">
        <f t="shared" si="23"/>
        <v>2.4000000000000004</v>
      </c>
      <c r="G214" s="5">
        <f t="shared" si="24"/>
        <v>4</v>
      </c>
      <c r="H214" t="str">
        <f t="shared" si="25"/>
        <v>124</v>
      </c>
      <c r="I214" t="str">
        <f t="shared" si="26"/>
        <v>AR000220FI00124</v>
      </c>
      <c r="J214" t="s">
        <v>923</v>
      </c>
      <c r="M214" t="s">
        <v>924</v>
      </c>
      <c r="Q214" t="s">
        <v>30</v>
      </c>
      <c r="R214" t="s">
        <v>395</v>
      </c>
      <c r="U214" t="s">
        <v>33</v>
      </c>
      <c r="V214" t="s">
        <v>34</v>
      </c>
      <c r="W214" t="s">
        <v>34</v>
      </c>
      <c r="X214" t="s">
        <v>34</v>
      </c>
      <c r="Y214" t="s">
        <v>34</v>
      </c>
      <c r="Z214" t="s">
        <v>398</v>
      </c>
      <c r="AA214" t="s">
        <v>399</v>
      </c>
      <c r="AB214" t="s">
        <v>34</v>
      </c>
      <c r="AC214" t="s">
        <v>37</v>
      </c>
    </row>
    <row r="215" spans="1:29">
      <c r="A215" t="str">
        <f>+VLOOKUP(R215,Aux!$B$3:$I$1107,8,0)</f>
        <v>AR000220</v>
      </c>
      <c r="B215" t="str">
        <f>+VLOOKUP(U215,Aux!$O$2:$P$23,2,0)</f>
        <v>FI</v>
      </c>
      <c r="C215" t="str">
        <f t="shared" si="21"/>
        <v>AR000220FI</v>
      </c>
      <c r="D215">
        <f t="shared" si="27"/>
        <v>125</v>
      </c>
      <c r="E215" s="5">
        <f t="shared" si="22"/>
        <v>1.25</v>
      </c>
      <c r="F215" s="5">
        <f t="shared" si="23"/>
        <v>2.5</v>
      </c>
      <c r="G215" s="5">
        <f t="shared" si="24"/>
        <v>5</v>
      </c>
      <c r="H215" t="str">
        <f t="shared" si="25"/>
        <v>125</v>
      </c>
      <c r="I215" t="str">
        <f t="shared" si="26"/>
        <v>AR000220FI00125</v>
      </c>
      <c r="J215" t="s">
        <v>925</v>
      </c>
      <c r="M215" t="s">
        <v>926</v>
      </c>
      <c r="Q215" t="s">
        <v>30</v>
      </c>
      <c r="R215" t="s">
        <v>395</v>
      </c>
      <c r="U215" t="s">
        <v>33</v>
      </c>
      <c r="V215" t="s">
        <v>34</v>
      </c>
      <c r="W215" t="s">
        <v>34</v>
      </c>
      <c r="X215" t="s">
        <v>34</v>
      </c>
      <c r="Y215" t="s">
        <v>34</v>
      </c>
      <c r="Z215" t="s">
        <v>398</v>
      </c>
      <c r="AA215" t="s">
        <v>399</v>
      </c>
      <c r="AB215" t="s">
        <v>34</v>
      </c>
      <c r="AC215" t="s">
        <v>37</v>
      </c>
    </row>
    <row r="216" spans="1:29">
      <c r="A216" t="str">
        <f>+VLOOKUP(R216,Aux!$B$3:$I$1107,8,0)</f>
        <v>AR000220</v>
      </c>
      <c r="B216" t="str">
        <f>+VLOOKUP(U216,Aux!$O$2:$P$23,2,0)</f>
        <v>FI</v>
      </c>
      <c r="C216" t="str">
        <f t="shared" si="21"/>
        <v>AR000220FI</v>
      </c>
      <c r="D216">
        <f t="shared" si="27"/>
        <v>126</v>
      </c>
      <c r="E216" s="5">
        <f t="shared" si="22"/>
        <v>1.26</v>
      </c>
      <c r="F216" s="5">
        <f t="shared" si="23"/>
        <v>2.5999999999999996</v>
      </c>
      <c r="G216" s="5">
        <f t="shared" si="24"/>
        <v>6</v>
      </c>
      <c r="H216" t="str">
        <f t="shared" si="25"/>
        <v>126</v>
      </c>
      <c r="I216" t="str">
        <f t="shared" si="26"/>
        <v>AR000220FI00126</v>
      </c>
      <c r="J216" t="s">
        <v>927</v>
      </c>
      <c r="M216" t="s">
        <v>928</v>
      </c>
      <c r="Q216" t="s">
        <v>30</v>
      </c>
      <c r="R216" t="s">
        <v>395</v>
      </c>
      <c r="U216" t="s">
        <v>33</v>
      </c>
      <c r="V216" t="s">
        <v>34</v>
      </c>
      <c r="W216" t="s">
        <v>34</v>
      </c>
      <c r="X216" t="s">
        <v>34</v>
      </c>
      <c r="Y216" t="s">
        <v>34</v>
      </c>
      <c r="Z216" t="s">
        <v>398</v>
      </c>
      <c r="AA216" t="s">
        <v>399</v>
      </c>
      <c r="AB216" t="s">
        <v>34</v>
      </c>
      <c r="AC216" t="s">
        <v>37</v>
      </c>
    </row>
    <row r="217" spans="1:29">
      <c r="A217" t="str">
        <f>+VLOOKUP(R217,Aux!$B$3:$I$1107,8,0)</f>
        <v>AR000220</v>
      </c>
      <c r="B217" t="str">
        <f>+VLOOKUP(U217,Aux!$O$2:$P$23,2,0)</f>
        <v>FI</v>
      </c>
      <c r="C217" t="str">
        <f t="shared" si="21"/>
        <v>AR000220FI</v>
      </c>
      <c r="D217">
        <f t="shared" si="27"/>
        <v>127</v>
      </c>
      <c r="E217" s="5">
        <f t="shared" si="22"/>
        <v>1.27</v>
      </c>
      <c r="F217" s="5">
        <f t="shared" si="23"/>
        <v>2.6999999999999993</v>
      </c>
      <c r="G217" s="5">
        <f t="shared" si="24"/>
        <v>7</v>
      </c>
      <c r="H217" t="str">
        <f t="shared" si="25"/>
        <v>127</v>
      </c>
      <c r="I217" t="str">
        <f t="shared" si="26"/>
        <v>AR000220FI00127</v>
      </c>
      <c r="J217" t="s">
        <v>929</v>
      </c>
      <c r="M217" t="s">
        <v>930</v>
      </c>
      <c r="Q217" t="s">
        <v>30</v>
      </c>
      <c r="R217" t="s">
        <v>395</v>
      </c>
      <c r="U217" t="s">
        <v>33</v>
      </c>
      <c r="V217" t="s">
        <v>34</v>
      </c>
      <c r="W217" t="s">
        <v>34</v>
      </c>
      <c r="X217" t="s">
        <v>34</v>
      </c>
      <c r="Y217" t="s">
        <v>34</v>
      </c>
      <c r="Z217" t="s">
        <v>398</v>
      </c>
      <c r="AA217" t="s">
        <v>399</v>
      </c>
      <c r="AB217" t="s">
        <v>34</v>
      </c>
      <c r="AC217" t="s">
        <v>37</v>
      </c>
    </row>
    <row r="218" spans="1:29">
      <c r="A218" t="str">
        <f>+VLOOKUP(R218,Aux!$B$3:$I$1107,8,0)</f>
        <v>AR000220</v>
      </c>
      <c r="B218" t="str">
        <f>+VLOOKUP(U218,Aux!$O$2:$P$23,2,0)</f>
        <v>FI</v>
      </c>
      <c r="C218" t="str">
        <f t="shared" si="21"/>
        <v>AR000220FI</v>
      </c>
      <c r="D218">
        <f t="shared" si="27"/>
        <v>128</v>
      </c>
      <c r="E218" s="5">
        <f t="shared" si="22"/>
        <v>1.28</v>
      </c>
      <c r="F218" s="5">
        <f t="shared" si="23"/>
        <v>2.8000000000000007</v>
      </c>
      <c r="G218" s="5">
        <f t="shared" si="24"/>
        <v>8</v>
      </c>
      <c r="H218" t="str">
        <f t="shared" si="25"/>
        <v>128</v>
      </c>
      <c r="I218" t="str">
        <f t="shared" si="26"/>
        <v>AR000220FI00128</v>
      </c>
      <c r="J218" t="s">
        <v>931</v>
      </c>
      <c r="M218" t="s">
        <v>932</v>
      </c>
      <c r="Q218" t="s">
        <v>30</v>
      </c>
      <c r="R218" t="s">
        <v>395</v>
      </c>
      <c r="U218" t="s">
        <v>33</v>
      </c>
      <c r="V218" t="s">
        <v>34</v>
      </c>
      <c r="W218" t="s">
        <v>34</v>
      </c>
      <c r="X218" t="s">
        <v>34</v>
      </c>
      <c r="Y218" t="s">
        <v>34</v>
      </c>
      <c r="Z218" t="s">
        <v>398</v>
      </c>
      <c r="AA218" t="s">
        <v>399</v>
      </c>
      <c r="AB218" t="s">
        <v>34</v>
      </c>
      <c r="AC218" t="s">
        <v>37</v>
      </c>
    </row>
    <row r="219" spans="1:29">
      <c r="A219" t="str">
        <f>+VLOOKUP(R219,Aux!$B$3:$I$1107,8,0)</f>
        <v>AR000220</v>
      </c>
      <c r="B219" t="str">
        <f>+VLOOKUP(U219,Aux!$O$2:$P$23,2,0)</f>
        <v>FI</v>
      </c>
      <c r="C219" t="str">
        <f t="shared" si="21"/>
        <v>AR000220FI</v>
      </c>
      <c r="D219">
        <f t="shared" si="27"/>
        <v>129</v>
      </c>
      <c r="E219" s="5">
        <f t="shared" si="22"/>
        <v>1.29</v>
      </c>
      <c r="F219" s="5">
        <f t="shared" si="23"/>
        <v>2.9000000000000004</v>
      </c>
      <c r="G219" s="5">
        <f t="shared" si="24"/>
        <v>9</v>
      </c>
      <c r="H219" t="str">
        <f t="shared" si="25"/>
        <v>129</v>
      </c>
      <c r="I219" t="str">
        <f t="shared" si="26"/>
        <v>AR000220FI00129</v>
      </c>
      <c r="J219" t="s">
        <v>933</v>
      </c>
      <c r="M219" t="s">
        <v>934</v>
      </c>
      <c r="Q219" t="s">
        <v>30</v>
      </c>
      <c r="R219" t="s">
        <v>395</v>
      </c>
      <c r="U219" t="s">
        <v>33</v>
      </c>
      <c r="V219" t="s">
        <v>34</v>
      </c>
      <c r="W219" t="s">
        <v>34</v>
      </c>
      <c r="X219" t="s">
        <v>34</v>
      </c>
      <c r="Y219" t="s">
        <v>34</v>
      </c>
      <c r="Z219" t="s">
        <v>398</v>
      </c>
      <c r="AA219" t="s">
        <v>399</v>
      </c>
      <c r="AB219" t="s">
        <v>34</v>
      </c>
      <c r="AC219" t="s">
        <v>37</v>
      </c>
    </row>
    <row r="220" spans="1:29">
      <c r="A220" t="str">
        <f>+VLOOKUP(R220,Aux!$B$3:$I$1107,8,0)</f>
        <v>AR000220</v>
      </c>
      <c r="B220" t="str">
        <f>+VLOOKUP(U220,Aux!$O$2:$P$23,2,0)</f>
        <v>FI</v>
      </c>
      <c r="C220" t="str">
        <f t="shared" si="21"/>
        <v>AR000220FI</v>
      </c>
      <c r="D220">
        <f t="shared" si="27"/>
        <v>130</v>
      </c>
      <c r="E220" s="5">
        <f t="shared" si="22"/>
        <v>1.3</v>
      </c>
      <c r="F220" s="5">
        <f t="shared" si="23"/>
        <v>3</v>
      </c>
      <c r="G220" s="5">
        <f t="shared" si="24"/>
        <v>0</v>
      </c>
      <c r="H220" t="str">
        <f t="shared" si="25"/>
        <v>130</v>
      </c>
      <c r="I220" t="str">
        <f t="shared" si="26"/>
        <v>AR000220FI00130</v>
      </c>
      <c r="J220" t="s">
        <v>935</v>
      </c>
      <c r="M220" t="s">
        <v>936</v>
      </c>
      <c r="Q220" t="s">
        <v>30</v>
      </c>
      <c r="R220" t="s">
        <v>395</v>
      </c>
      <c r="U220" t="s">
        <v>33</v>
      </c>
      <c r="V220" t="s">
        <v>34</v>
      </c>
      <c r="W220" t="s">
        <v>34</v>
      </c>
      <c r="X220" t="s">
        <v>34</v>
      </c>
      <c r="Y220" t="s">
        <v>34</v>
      </c>
      <c r="Z220" t="s">
        <v>398</v>
      </c>
      <c r="AA220" t="s">
        <v>399</v>
      </c>
      <c r="AB220" t="s">
        <v>34</v>
      </c>
      <c r="AC220" t="s">
        <v>37</v>
      </c>
    </row>
    <row r="221" spans="1:29">
      <c r="A221" t="str">
        <f>+VLOOKUP(R221,Aux!$B$3:$I$1107,8,0)</f>
        <v>AR000220</v>
      </c>
      <c r="B221" t="str">
        <f>+VLOOKUP(U221,Aux!$O$2:$P$23,2,0)</f>
        <v>FI</v>
      </c>
      <c r="C221" t="str">
        <f t="shared" si="21"/>
        <v>AR000220FI</v>
      </c>
      <c r="D221">
        <f t="shared" si="27"/>
        <v>131</v>
      </c>
      <c r="E221" s="5">
        <f t="shared" si="22"/>
        <v>1.31</v>
      </c>
      <c r="F221" s="5">
        <f t="shared" si="23"/>
        <v>3.1000000000000014</v>
      </c>
      <c r="G221" s="5">
        <f t="shared" si="24"/>
        <v>1</v>
      </c>
      <c r="H221" t="str">
        <f t="shared" si="25"/>
        <v>131</v>
      </c>
      <c r="I221" t="str">
        <f t="shared" si="26"/>
        <v>AR000220FI00131</v>
      </c>
      <c r="J221" t="s">
        <v>937</v>
      </c>
      <c r="M221" t="s">
        <v>938</v>
      </c>
      <c r="Q221" t="s">
        <v>30</v>
      </c>
      <c r="R221" t="s">
        <v>395</v>
      </c>
      <c r="U221" t="s">
        <v>33</v>
      </c>
      <c r="V221" t="s">
        <v>34</v>
      </c>
      <c r="W221" t="s">
        <v>34</v>
      </c>
      <c r="X221" t="s">
        <v>34</v>
      </c>
      <c r="Y221" t="s">
        <v>34</v>
      </c>
      <c r="Z221" t="s">
        <v>398</v>
      </c>
      <c r="AA221" t="s">
        <v>399</v>
      </c>
      <c r="AB221" t="s">
        <v>34</v>
      </c>
      <c r="AC221" t="s">
        <v>37</v>
      </c>
    </row>
    <row r="222" spans="1:29">
      <c r="A222" t="str">
        <f>+VLOOKUP(R222,Aux!$B$3:$I$1107,8,0)</f>
        <v>AR000220</v>
      </c>
      <c r="B222" t="str">
        <f>+VLOOKUP(U222,Aux!$O$2:$P$23,2,0)</f>
        <v>FI</v>
      </c>
      <c r="C222" t="str">
        <f t="shared" si="21"/>
        <v>AR000220FI</v>
      </c>
      <c r="D222">
        <f t="shared" si="27"/>
        <v>132</v>
      </c>
      <c r="E222" s="5">
        <f t="shared" si="22"/>
        <v>1.32</v>
      </c>
      <c r="F222" s="5">
        <f t="shared" si="23"/>
        <v>3.2000000000000011</v>
      </c>
      <c r="G222" s="5">
        <f t="shared" si="24"/>
        <v>2</v>
      </c>
      <c r="H222" t="str">
        <f t="shared" si="25"/>
        <v>132</v>
      </c>
      <c r="I222" t="str">
        <f t="shared" si="26"/>
        <v>AR000220FI00132</v>
      </c>
      <c r="J222" t="s">
        <v>939</v>
      </c>
      <c r="M222" t="s">
        <v>940</v>
      </c>
      <c r="Q222" t="s">
        <v>30</v>
      </c>
      <c r="R222" t="s">
        <v>395</v>
      </c>
      <c r="U222" t="s">
        <v>33</v>
      </c>
      <c r="V222" t="s">
        <v>34</v>
      </c>
      <c r="W222" t="s">
        <v>34</v>
      </c>
      <c r="X222" t="s">
        <v>34</v>
      </c>
      <c r="Y222" t="s">
        <v>34</v>
      </c>
      <c r="Z222" t="s">
        <v>398</v>
      </c>
      <c r="AA222" t="s">
        <v>399</v>
      </c>
      <c r="AB222" t="s">
        <v>34</v>
      </c>
      <c r="AC222" t="s">
        <v>37</v>
      </c>
    </row>
    <row r="223" spans="1:29">
      <c r="A223" t="str">
        <f>+VLOOKUP(R223,Aux!$B$3:$I$1107,8,0)</f>
        <v>AR000220</v>
      </c>
      <c r="B223" t="str">
        <f>+VLOOKUP(U223,Aux!$O$2:$P$23,2,0)</f>
        <v>FI</v>
      </c>
      <c r="C223" t="str">
        <f t="shared" si="21"/>
        <v>AR000220FI</v>
      </c>
      <c r="D223">
        <f t="shared" si="27"/>
        <v>133</v>
      </c>
      <c r="E223" s="5">
        <f t="shared" si="22"/>
        <v>1.33</v>
      </c>
      <c r="F223" s="5">
        <f t="shared" si="23"/>
        <v>3.3000000000000007</v>
      </c>
      <c r="G223" s="5">
        <f t="shared" si="24"/>
        <v>3</v>
      </c>
      <c r="H223" t="str">
        <f t="shared" si="25"/>
        <v>133</v>
      </c>
      <c r="I223" t="str">
        <f t="shared" si="26"/>
        <v>AR000220FI00133</v>
      </c>
      <c r="J223" t="s">
        <v>941</v>
      </c>
      <c r="M223" t="s">
        <v>942</v>
      </c>
      <c r="Q223" t="s">
        <v>30</v>
      </c>
      <c r="R223" t="s">
        <v>395</v>
      </c>
      <c r="U223" t="s">
        <v>487</v>
      </c>
      <c r="V223" t="s">
        <v>34</v>
      </c>
      <c r="W223" t="s">
        <v>34</v>
      </c>
      <c r="X223" t="s">
        <v>34</v>
      </c>
      <c r="Y223" t="s">
        <v>34</v>
      </c>
      <c r="Z223" t="s">
        <v>398</v>
      </c>
      <c r="AA223" t="s">
        <v>399</v>
      </c>
      <c r="AB223" t="s">
        <v>34</v>
      </c>
      <c r="AC223" t="s">
        <v>37</v>
      </c>
    </row>
    <row r="224" spans="1:29">
      <c r="A224" t="str">
        <f>+VLOOKUP(R224,Aux!$B$3:$I$1107,8,0)</f>
        <v>AR000220</v>
      </c>
      <c r="B224" t="str">
        <f>+VLOOKUP(U224,Aux!$O$2:$P$23,2,0)</f>
        <v>FI</v>
      </c>
      <c r="C224" t="str">
        <f t="shared" si="21"/>
        <v>AR000220FI</v>
      </c>
      <c r="D224">
        <f t="shared" si="27"/>
        <v>134</v>
      </c>
      <c r="E224" s="5">
        <f t="shared" si="22"/>
        <v>1.34</v>
      </c>
      <c r="F224" s="5">
        <f t="shared" si="23"/>
        <v>3.4000000000000004</v>
      </c>
      <c r="G224" s="5">
        <f t="shared" si="24"/>
        <v>4</v>
      </c>
      <c r="H224" t="str">
        <f t="shared" si="25"/>
        <v>134</v>
      </c>
      <c r="I224" t="str">
        <f t="shared" si="26"/>
        <v>AR000220FI00134</v>
      </c>
      <c r="J224" t="s">
        <v>943</v>
      </c>
      <c r="M224" t="s">
        <v>944</v>
      </c>
      <c r="Q224" t="s">
        <v>30</v>
      </c>
      <c r="R224" t="s">
        <v>395</v>
      </c>
      <c r="U224" t="s">
        <v>143</v>
      </c>
      <c r="V224" t="s">
        <v>34</v>
      </c>
      <c r="W224" t="s">
        <v>34</v>
      </c>
      <c r="X224" t="s">
        <v>34</v>
      </c>
      <c r="Y224" t="s">
        <v>34</v>
      </c>
      <c r="Z224" t="s">
        <v>398</v>
      </c>
      <c r="AA224" t="s">
        <v>399</v>
      </c>
      <c r="AB224" t="s">
        <v>34</v>
      </c>
      <c r="AC224" t="s">
        <v>37</v>
      </c>
    </row>
    <row r="225" spans="1:29">
      <c r="A225" t="str">
        <f>+VLOOKUP(R225,Aux!$B$3:$I$1107,8,0)</f>
        <v>AR000220</v>
      </c>
      <c r="B225" t="str">
        <f>+VLOOKUP(U225,Aux!$O$2:$P$23,2,0)</f>
        <v>FI</v>
      </c>
      <c r="C225" t="str">
        <f t="shared" si="21"/>
        <v>AR000220FI</v>
      </c>
      <c r="D225">
        <f t="shared" si="27"/>
        <v>135</v>
      </c>
      <c r="E225" s="5">
        <f t="shared" si="22"/>
        <v>1.35</v>
      </c>
      <c r="F225" s="5">
        <f t="shared" si="23"/>
        <v>3.5</v>
      </c>
      <c r="G225" s="5">
        <f t="shared" si="24"/>
        <v>5</v>
      </c>
      <c r="H225" t="str">
        <f t="shared" si="25"/>
        <v>135</v>
      </c>
      <c r="I225" t="str">
        <f t="shared" si="26"/>
        <v>AR000220FI00135</v>
      </c>
      <c r="J225" t="s">
        <v>945</v>
      </c>
      <c r="M225" t="s">
        <v>946</v>
      </c>
      <c r="Q225" t="s">
        <v>30</v>
      </c>
      <c r="R225" t="s">
        <v>395</v>
      </c>
      <c r="U225" t="s">
        <v>143</v>
      </c>
      <c r="V225" t="s">
        <v>34</v>
      </c>
      <c r="W225" t="s">
        <v>34</v>
      </c>
      <c r="X225" t="s">
        <v>34</v>
      </c>
      <c r="Y225" t="s">
        <v>34</v>
      </c>
      <c r="Z225" t="s">
        <v>398</v>
      </c>
      <c r="AA225" t="s">
        <v>399</v>
      </c>
      <c r="AB225" t="s">
        <v>34</v>
      </c>
      <c r="AC225" t="s">
        <v>37</v>
      </c>
    </row>
    <row r="226" spans="1:29">
      <c r="A226" t="str">
        <f>+VLOOKUP(R226,Aux!$B$3:$I$1107,8,0)</f>
        <v>AR000220</v>
      </c>
      <c r="B226" t="str">
        <f>+VLOOKUP(U226,Aux!$O$2:$P$23,2,0)</f>
        <v>FI</v>
      </c>
      <c r="C226" t="str">
        <f t="shared" si="21"/>
        <v>AR000220FI</v>
      </c>
      <c r="D226">
        <f t="shared" si="27"/>
        <v>136</v>
      </c>
      <c r="E226" s="5">
        <f t="shared" si="22"/>
        <v>1.36</v>
      </c>
      <c r="F226" s="5">
        <f t="shared" si="23"/>
        <v>3.6000000000000014</v>
      </c>
      <c r="G226" s="5">
        <f t="shared" si="24"/>
        <v>6</v>
      </c>
      <c r="H226" t="str">
        <f t="shared" si="25"/>
        <v>136</v>
      </c>
      <c r="I226" t="str">
        <f t="shared" si="26"/>
        <v>AR000220FI00136</v>
      </c>
      <c r="J226" t="s">
        <v>947</v>
      </c>
      <c r="M226" t="s">
        <v>948</v>
      </c>
      <c r="Q226" t="s">
        <v>30</v>
      </c>
      <c r="R226" t="s">
        <v>395</v>
      </c>
      <c r="U226" t="s">
        <v>143</v>
      </c>
      <c r="V226" t="s">
        <v>34</v>
      </c>
      <c r="W226" t="s">
        <v>34</v>
      </c>
      <c r="X226" t="s">
        <v>34</v>
      </c>
      <c r="Y226" t="s">
        <v>34</v>
      </c>
      <c r="Z226" t="s">
        <v>398</v>
      </c>
      <c r="AA226" t="s">
        <v>399</v>
      </c>
      <c r="AB226" t="s">
        <v>34</v>
      </c>
      <c r="AC226" t="s">
        <v>37</v>
      </c>
    </row>
    <row r="227" spans="1:29">
      <c r="A227" t="str">
        <f>+VLOOKUP(R227,Aux!$B$3:$I$1107,8,0)</f>
        <v>AR000230</v>
      </c>
      <c r="B227" t="str">
        <f>+VLOOKUP(U227,Aux!$O$2:$P$23,2,0)</f>
        <v>FI</v>
      </c>
      <c r="C227" t="str">
        <f t="shared" si="21"/>
        <v>AR000230FI</v>
      </c>
      <c r="D227">
        <f t="shared" si="27"/>
        <v>1</v>
      </c>
      <c r="E227" s="5">
        <f t="shared" si="22"/>
        <v>0.01</v>
      </c>
      <c r="F227" s="5">
        <f t="shared" si="23"/>
        <v>0.1</v>
      </c>
      <c r="G227" s="5">
        <f t="shared" si="24"/>
        <v>1</v>
      </c>
      <c r="H227" t="str">
        <f t="shared" si="25"/>
        <v>001</v>
      </c>
      <c r="I227" t="str">
        <f t="shared" si="26"/>
        <v>AR000230FI00001</v>
      </c>
      <c r="J227" t="s">
        <v>949</v>
      </c>
      <c r="L227">
        <v>725557</v>
      </c>
      <c r="M227" t="s">
        <v>950</v>
      </c>
      <c r="Q227" t="s">
        <v>30</v>
      </c>
      <c r="R227" t="s">
        <v>951</v>
      </c>
      <c r="U227" t="s">
        <v>48</v>
      </c>
      <c r="V227" t="s">
        <v>48</v>
      </c>
      <c r="W227" t="s">
        <v>48</v>
      </c>
      <c r="X227" t="s">
        <v>48</v>
      </c>
      <c r="Y227" t="s">
        <v>48</v>
      </c>
      <c r="Z227" t="s">
        <v>48</v>
      </c>
      <c r="AA227" t="s">
        <v>48</v>
      </c>
      <c r="AB227" t="s">
        <v>48</v>
      </c>
      <c r="AC227" t="s">
        <v>37</v>
      </c>
    </row>
    <row r="228" spans="1:29">
      <c r="A228" t="str">
        <f>+VLOOKUP(R228,Aux!$B$3:$I$1107,8,0)</f>
        <v>AR000230</v>
      </c>
      <c r="B228" t="str">
        <f>+VLOOKUP(U228,Aux!$O$2:$P$23,2,0)</f>
        <v>FI</v>
      </c>
      <c r="C228" t="str">
        <f t="shared" si="21"/>
        <v>AR000230FI</v>
      </c>
      <c r="D228">
        <f t="shared" si="27"/>
        <v>2</v>
      </c>
      <c r="E228" s="5">
        <f t="shared" si="22"/>
        <v>0.02</v>
      </c>
      <c r="F228" s="5">
        <f t="shared" si="23"/>
        <v>0.2</v>
      </c>
      <c r="G228" s="5">
        <f t="shared" si="24"/>
        <v>2</v>
      </c>
      <c r="H228" t="str">
        <f t="shared" si="25"/>
        <v>002</v>
      </c>
      <c r="I228" t="str">
        <f t="shared" si="26"/>
        <v>AR000230FI00002</v>
      </c>
      <c r="J228" t="s">
        <v>952</v>
      </c>
      <c r="L228">
        <v>787134</v>
      </c>
      <c r="M228" t="s">
        <v>953</v>
      </c>
      <c r="Q228" t="s">
        <v>30</v>
      </c>
      <c r="R228" t="s">
        <v>951</v>
      </c>
      <c r="U228" t="s">
        <v>48</v>
      </c>
      <c r="V228" t="s">
        <v>48</v>
      </c>
      <c r="W228" t="s">
        <v>48</v>
      </c>
      <c r="X228" t="s">
        <v>48</v>
      </c>
      <c r="Y228" t="s">
        <v>48</v>
      </c>
      <c r="Z228" t="s">
        <v>48</v>
      </c>
      <c r="AA228" t="s">
        <v>48</v>
      </c>
      <c r="AB228" t="s">
        <v>48</v>
      </c>
      <c r="AC228" t="s">
        <v>37</v>
      </c>
    </row>
    <row r="229" spans="1:29">
      <c r="A229" t="str">
        <f>+VLOOKUP(R229,Aux!$B$3:$I$1107,8,0)</f>
        <v>AR000240</v>
      </c>
      <c r="B229" t="str">
        <f>+VLOOKUP(U229,Aux!$O$2:$P$23,2,0)</f>
        <v>EQ</v>
      </c>
      <c r="C229" t="str">
        <f t="shared" si="21"/>
        <v>AR000240EQ</v>
      </c>
      <c r="D229">
        <f t="shared" si="27"/>
        <v>1</v>
      </c>
      <c r="E229" s="5">
        <f t="shared" si="22"/>
        <v>0.01</v>
      </c>
      <c r="F229" s="5">
        <f t="shared" si="23"/>
        <v>0.1</v>
      </c>
      <c r="G229" s="5">
        <f t="shared" si="24"/>
        <v>1</v>
      </c>
      <c r="H229" t="str">
        <f t="shared" si="25"/>
        <v>001</v>
      </c>
      <c r="I229" t="str">
        <f t="shared" si="26"/>
        <v>AR000240EQ00001</v>
      </c>
      <c r="J229" t="s">
        <v>954</v>
      </c>
      <c r="K229" t="s">
        <v>955</v>
      </c>
      <c r="M229" t="s">
        <v>956</v>
      </c>
      <c r="N229" t="s">
        <v>957</v>
      </c>
      <c r="O229" t="s">
        <v>958</v>
      </c>
      <c r="P229" t="s">
        <v>959</v>
      </c>
      <c r="Q229" t="s">
        <v>30</v>
      </c>
      <c r="R229" t="s">
        <v>960</v>
      </c>
      <c r="S229" t="s">
        <v>961</v>
      </c>
      <c r="T229" t="s">
        <v>962</v>
      </c>
      <c r="U229" t="s">
        <v>130</v>
      </c>
      <c r="V229" t="s">
        <v>154</v>
      </c>
      <c r="W229" t="s">
        <v>963</v>
      </c>
      <c r="X229" t="s">
        <v>964</v>
      </c>
      <c r="Y229" t="s">
        <v>965</v>
      </c>
      <c r="Z229" t="s">
        <v>154</v>
      </c>
      <c r="AA229" t="s">
        <v>966</v>
      </c>
      <c r="AB229" t="s">
        <v>967</v>
      </c>
      <c r="AC229" t="s">
        <v>37</v>
      </c>
    </row>
    <row r="230" spans="1:29">
      <c r="A230" t="str">
        <f>+VLOOKUP(R230,Aux!$B$3:$I$1107,8,0)</f>
        <v>AR000250</v>
      </c>
      <c r="B230" t="str">
        <f>+VLOOKUP(U230,Aux!$O$2:$P$23,2,0)</f>
        <v>FI</v>
      </c>
      <c r="C230" t="str">
        <f t="shared" si="21"/>
        <v>AR000250FI</v>
      </c>
      <c r="D230">
        <f t="shared" si="27"/>
        <v>1</v>
      </c>
      <c r="E230" s="5">
        <f t="shared" si="22"/>
        <v>0.01</v>
      </c>
      <c r="F230" s="5">
        <f t="shared" si="23"/>
        <v>0.1</v>
      </c>
      <c r="G230" s="5">
        <f t="shared" si="24"/>
        <v>1</v>
      </c>
      <c r="H230" t="str">
        <f t="shared" si="25"/>
        <v>001</v>
      </c>
      <c r="I230" t="str">
        <f t="shared" si="26"/>
        <v>AR000250FI00001</v>
      </c>
      <c r="J230" t="s">
        <v>968</v>
      </c>
      <c r="K230" t="s">
        <v>969</v>
      </c>
      <c r="L230">
        <v>643822</v>
      </c>
      <c r="M230" t="s">
        <v>970</v>
      </c>
      <c r="N230" t="s">
        <v>971</v>
      </c>
      <c r="P230" t="s">
        <v>972</v>
      </c>
      <c r="Q230" t="s">
        <v>30</v>
      </c>
      <c r="R230" t="s">
        <v>973</v>
      </c>
      <c r="S230" t="s">
        <v>974</v>
      </c>
      <c r="T230" t="s">
        <v>973</v>
      </c>
      <c r="U230" t="s">
        <v>33</v>
      </c>
      <c r="V230" t="s">
        <v>34</v>
      </c>
      <c r="W230" t="s">
        <v>34</v>
      </c>
      <c r="X230" t="s">
        <v>34</v>
      </c>
      <c r="Y230" t="s">
        <v>34</v>
      </c>
      <c r="Z230" t="s">
        <v>975</v>
      </c>
      <c r="AA230" t="s">
        <v>976</v>
      </c>
      <c r="AB230" t="s">
        <v>34</v>
      </c>
      <c r="AC230" t="s">
        <v>37</v>
      </c>
    </row>
    <row r="231" spans="1:29">
      <c r="A231" t="str">
        <f>+VLOOKUP(R231,Aux!$B$3:$I$1107,8,0)</f>
        <v>AR000250</v>
      </c>
      <c r="B231" t="str">
        <f>+VLOOKUP(U231,Aux!$O$2:$P$23,2,0)</f>
        <v>FI</v>
      </c>
      <c r="C231" t="str">
        <f t="shared" si="21"/>
        <v>AR000250FI</v>
      </c>
      <c r="D231">
        <f t="shared" si="27"/>
        <v>2</v>
      </c>
      <c r="E231" s="5">
        <f t="shared" si="22"/>
        <v>0.02</v>
      </c>
      <c r="F231" s="5">
        <f t="shared" si="23"/>
        <v>0.2</v>
      </c>
      <c r="G231" s="5">
        <f t="shared" si="24"/>
        <v>2</v>
      </c>
      <c r="H231" t="str">
        <f t="shared" si="25"/>
        <v>002</v>
      </c>
      <c r="I231" t="str">
        <f t="shared" si="26"/>
        <v>AR000250FI00002</v>
      </c>
      <c r="J231" t="s">
        <v>977</v>
      </c>
      <c r="K231" t="s">
        <v>969</v>
      </c>
      <c r="L231">
        <v>1002997</v>
      </c>
      <c r="M231" t="s">
        <v>978</v>
      </c>
      <c r="N231" t="s">
        <v>979</v>
      </c>
      <c r="P231" t="s">
        <v>980</v>
      </c>
      <c r="Q231" t="s">
        <v>30</v>
      </c>
      <c r="R231" t="s">
        <v>973</v>
      </c>
      <c r="S231" t="s">
        <v>974</v>
      </c>
      <c r="T231" t="s">
        <v>973</v>
      </c>
      <c r="U231" t="s">
        <v>33</v>
      </c>
      <c r="V231" t="s">
        <v>34</v>
      </c>
      <c r="W231" t="s">
        <v>34</v>
      </c>
      <c r="X231" t="s">
        <v>34</v>
      </c>
      <c r="Y231" t="s">
        <v>34</v>
      </c>
      <c r="Z231" t="s">
        <v>975</v>
      </c>
      <c r="AA231" t="s">
        <v>976</v>
      </c>
      <c r="AB231" t="s">
        <v>34</v>
      </c>
      <c r="AC231" t="s">
        <v>37</v>
      </c>
    </row>
    <row r="232" spans="1:29">
      <c r="A232" t="str">
        <f>+VLOOKUP(R232,Aux!$B$3:$I$1107,8,0)</f>
        <v>AR000250</v>
      </c>
      <c r="B232" t="str">
        <f>+VLOOKUP(U232,Aux!$O$2:$P$23,2,0)</f>
        <v>FI</v>
      </c>
      <c r="C232" t="str">
        <f t="shared" si="21"/>
        <v>AR000250FI</v>
      </c>
      <c r="D232">
        <f t="shared" si="27"/>
        <v>3</v>
      </c>
      <c r="E232" s="5">
        <f t="shared" si="22"/>
        <v>0.03</v>
      </c>
      <c r="F232" s="5">
        <f t="shared" si="23"/>
        <v>0.3</v>
      </c>
      <c r="G232" s="5">
        <f t="shared" si="24"/>
        <v>3</v>
      </c>
      <c r="H232" t="str">
        <f t="shared" si="25"/>
        <v>003</v>
      </c>
      <c r="I232" t="str">
        <f t="shared" si="26"/>
        <v>AR000250FI00003</v>
      </c>
      <c r="J232" t="s">
        <v>981</v>
      </c>
      <c r="K232" t="s">
        <v>969</v>
      </c>
      <c r="M232" t="s">
        <v>982</v>
      </c>
      <c r="N232" t="s">
        <v>983</v>
      </c>
      <c r="P232" t="s">
        <v>984</v>
      </c>
      <c r="Q232" t="s">
        <v>30</v>
      </c>
      <c r="R232" t="s">
        <v>973</v>
      </c>
      <c r="S232" t="s">
        <v>974</v>
      </c>
      <c r="T232" t="s">
        <v>973</v>
      </c>
      <c r="U232" t="s">
        <v>33</v>
      </c>
      <c r="V232" t="s">
        <v>34</v>
      </c>
      <c r="W232" t="s">
        <v>34</v>
      </c>
      <c r="X232" t="s">
        <v>34</v>
      </c>
      <c r="Y232" t="s">
        <v>34</v>
      </c>
      <c r="Z232" t="s">
        <v>975</v>
      </c>
      <c r="AA232" t="s">
        <v>976</v>
      </c>
      <c r="AB232" t="s">
        <v>34</v>
      </c>
      <c r="AC232" t="s">
        <v>37</v>
      </c>
    </row>
    <row r="233" spans="1:29">
      <c r="A233" t="str">
        <f>+VLOOKUP(R233,Aux!$B$3:$I$1107,8,0)</f>
        <v>AR000250</v>
      </c>
      <c r="B233" t="str">
        <f>+VLOOKUP(U233,Aux!$O$2:$P$23,2,0)</f>
        <v>FI</v>
      </c>
      <c r="C233" t="str">
        <f t="shared" si="21"/>
        <v>AR000250FI</v>
      </c>
      <c r="D233">
        <f t="shared" si="27"/>
        <v>4</v>
      </c>
      <c r="E233" s="5">
        <f t="shared" si="22"/>
        <v>0.04</v>
      </c>
      <c r="F233" s="5">
        <f t="shared" si="23"/>
        <v>0.4</v>
      </c>
      <c r="G233" s="5">
        <f t="shared" si="24"/>
        <v>4</v>
      </c>
      <c r="H233" t="str">
        <f t="shared" si="25"/>
        <v>004</v>
      </c>
      <c r="I233" t="str">
        <f t="shared" si="26"/>
        <v>AR000250FI00004</v>
      </c>
      <c r="J233" t="s">
        <v>985</v>
      </c>
      <c r="M233" t="s">
        <v>986</v>
      </c>
      <c r="Q233" t="s">
        <v>30</v>
      </c>
      <c r="R233" t="s">
        <v>973</v>
      </c>
      <c r="U233" t="s">
        <v>33</v>
      </c>
      <c r="V233" t="s">
        <v>34</v>
      </c>
      <c r="W233" t="s">
        <v>34</v>
      </c>
      <c r="X233" t="s">
        <v>34</v>
      </c>
      <c r="Y233" t="s">
        <v>34</v>
      </c>
      <c r="Z233" t="s">
        <v>975</v>
      </c>
      <c r="AA233" t="s">
        <v>976</v>
      </c>
      <c r="AB233" t="s">
        <v>34</v>
      </c>
      <c r="AC233" t="s">
        <v>37</v>
      </c>
    </row>
    <row r="234" spans="1:29">
      <c r="A234" t="str">
        <f>+VLOOKUP(R234,Aux!$B$3:$I$1107,8,0)</f>
        <v>AR000260</v>
      </c>
      <c r="B234" t="str">
        <f>+VLOOKUP(U234,Aux!$O$2:$P$23,2,0)</f>
        <v>FI</v>
      </c>
      <c r="C234" t="str">
        <f t="shared" si="21"/>
        <v>AR000260FI</v>
      </c>
      <c r="D234">
        <f t="shared" si="27"/>
        <v>1</v>
      </c>
      <c r="E234" s="5">
        <f t="shared" si="22"/>
        <v>0.01</v>
      </c>
      <c r="F234" s="5">
        <f t="shared" si="23"/>
        <v>0.1</v>
      </c>
      <c r="G234" s="5">
        <f t="shared" si="24"/>
        <v>1</v>
      </c>
      <c r="H234" t="str">
        <f t="shared" si="25"/>
        <v>001</v>
      </c>
      <c r="I234" t="str">
        <f t="shared" si="26"/>
        <v>AR000260FI00001</v>
      </c>
      <c r="J234" t="s">
        <v>987</v>
      </c>
      <c r="K234" t="s">
        <v>988</v>
      </c>
      <c r="L234">
        <v>703026</v>
      </c>
      <c r="M234" t="s">
        <v>989</v>
      </c>
      <c r="N234" t="s">
        <v>990</v>
      </c>
      <c r="P234" t="s">
        <v>991</v>
      </c>
      <c r="Q234" t="s">
        <v>30</v>
      </c>
      <c r="R234" t="s">
        <v>992</v>
      </c>
      <c r="S234" t="s">
        <v>993</v>
      </c>
      <c r="T234" t="s">
        <v>992</v>
      </c>
      <c r="U234" t="s">
        <v>33</v>
      </c>
      <c r="V234" t="s">
        <v>34</v>
      </c>
      <c r="W234" t="s">
        <v>34</v>
      </c>
      <c r="X234" t="s">
        <v>34</v>
      </c>
      <c r="Y234" t="s">
        <v>34</v>
      </c>
      <c r="Z234" t="s">
        <v>35</v>
      </c>
      <c r="AA234" t="s">
        <v>36</v>
      </c>
      <c r="AB234" t="s">
        <v>145</v>
      </c>
      <c r="AC234" t="s">
        <v>37</v>
      </c>
    </row>
    <row r="235" spans="1:29">
      <c r="A235" t="str">
        <f>+VLOOKUP(R235,Aux!$B$3:$I$1107,8,0)</f>
        <v>AR000260</v>
      </c>
      <c r="B235" t="str">
        <f>+VLOOKUP(U235,Aux!$O$2:$P$23,2,0)</f>
        <v>FI</v>
      </c>
      <c r="C235" t="str">
        <f t="shared" si="21"/>
        <v>AR000260FI</v>
      </c>
      <c r="D235">
        <f t="shared" si="27"/>
        <v>2</v>
      </c>
      <c r="E235" s="5">
        <f t="shared" si="22"/>
        <v>0.02</v>
      </c>
      <c r="F235" s="5">
        <f t="shared" si="23"/>
        <v>0.2</v>
      </c>
      <c r="G235" s="5">
        <f t="shared" si="24"/>
        <v>2</v>
      </c>
      <c r="H235" t="str">
        <f t="shared" si="25"/>
        <v>002</v>
      </c>
      <c r="I235" t="str">
        <f t="shared" si="26"/>
        <v>AR000260FI00002</v>
      </c>
      <c r="J235" t="s">
        <v>994</v>
      </c>
      <c r="K235" t="s">
        <v>988</v>
      </c>
      <c r="L235">
        <v>878173</v>
      </c>
      <c r="M235" t="s">
        <v>995</v>
      </c>
      <c r="N235" t="s">
        <v>996</v>
      </c>
      <c r="P235" t="s">
        <v>997</v>
      </c>
      <c r="Q235" t="s">
        <v>30</v>
      </c>
      <c r="R235" t="s">
        <v>992</v>
      </c>
      <c r="S235" t="s">
        <v>993</v>
      </c>
      <c r="T235" t="s">
        <v>992</v>
      </c>
      <c r="U235" t="s">
        <v>33</v>
      </c>
      <c r="V235" t="s">
        <v>34</v>
      </c>
      <c r="W235" t="s">
        <v>34</v>
      </c>
      <c r="X235" t="s">
        <v>34</v>
      </c>
      <c r="Y235" t="s">
        <v>34</v>
      </c>
      <c r="Z235" t="s">
        <v>35</v>
      </c>
      <c r="AA235" t="s">
        <v>36</v>
      </c>
      <c r="AB235" t="s">
        <v>145</v>
      </c>
      <c r="AC235" t="s">
        <v>37</v>
      </c>
    </row>
    <row r="236" spans="1:29">
      <c r="A236" t="str">
        <f>+VLOOKUP(R236,Aux!$B$3:$I$1107,8,0)</f>
        <v>AR000260</v>
      </c>
      <c r="B236" t="str">
        <f>+VLOOKUP(U236,Aux!$O$2:$P$23,2,0)</f>
        <v>FI</v>
      </c>
      <c r="C236" t="str">
        <f t="shared" si="21"/>
        <v>AR000260FI</v>
      </c>
      <c r="D236">
        <f t="shared" si="27"/>
        <v>3</v>
      </c>
      <c r="E236" s="5">
        <f t="shared" si="22"/>
        <v>0.03</v>
      </c>
      <c r="F236" s="5">
        <f t="shared" si="23"/>
        <v>0.3</v>
      </c>
      <c r="G236" s="5">
        <f t="shared" si="24"/>
        <v>3</v>
      </c>
      <c r="H236" t="str">
        <f t="shared" si="25"/>
        <v>003</v>
      </c>
      <c r="I236" t="str">
        <f t="shared" si="26"/>
        <v>AR000260FI00003</v>
      </c>
      <c r="J236" t="s">
        <v>998</v>
      </c>
      <c r="K236" t="s">
        <v>988</v>
      </c>
      <c r="L236">
        <v>918365</v>
      </c>
      <c r="M236" t="s">
        <v>999</v>
      </c>
      <c r="N236" t="s">
        <v>1000</v>
      </c>
      <c r="P236" t="s">
        <v>1001</v>
      </c>
      <c r="Q236" t="s">
        <v>30</v>
      </c>
      <c r="R236" t="s">
        <v>992</v>
      </c>
      <c r="S236" t="s">
        <v>993</v>
      </c>
      <c r="T236" t="s">
        <v>992</v>
      </c>
      <c r="U236" t="s">
        <v>33</v>
      </c>
      <c r="V236" t="s">
        <v>34</v>
      </c>
      <c r="W236" t="s">
        <v>34</v>
      </c>
      <c r="X236" t="s">
        <v>34</v>
      </c>
      <c r="Y236" t="s">
        <v>34</v>
      </c>
      <c r="Z236" t="s">
        <v>35</v>
      </c>
      <c r="AA236" t="s">
        <v>36</v>
      </c>
      <c r="AB236" t="s">
        <v>145</v>
      </c>
      <c r="AC236" t="s">
        <v>37</v>
      </c>
    </row>
    <row r="237" spans="1:29">
      <c r="A237" t="str">
        <f>+VLOOKUP(R237,Aux!$B$3:$I$1107,8,0)</f>
        <v>AR000260</v>
      </c>
      <c r="B237" t="str">
        <f>+VLOOKUP(U237,Aux!$O$2:$P$23,2,0)</f>
        <v>FI</v>
      </c>
      <c r="C237" t="str">
        <f t="shared" si="21"/>
        <v>AR000260FI</v>
      </c>
      <c r="D237">
        <f t="shared" si="27"/>
        <v>4</v>
      </c>
      <c r="E237" s="5">
        <f t="shared" si="22"/>
        <v>0.04</v>
      </c>
      <c r="F237" s="5">
        <f t="shared" si="23"/>
        <v>0.4</v>
      </c>
      <c r="G237" s="5">
        <f t="shared" si="24"/>
        <v>4</v>
      </c>
      <c r="H237" t="str">
        <f t="shared" si="25"/>
        <v>004</v>
      </c>
      <c r="I237" t="str">
        <f t="shared" si="26"/>
        <v>AR000260FI00004</v>
      </c>
      <c r="J237" t="s">
        <v>1002</v>
      </c>
      <c r="K237" t="s">
        <v>988</v>
      </c>
      <c r="L237">
        <v>1003074</v>
      </c>
      <c r="M237" t="s">
        <v>1003</v>
      </c>
      <c r="N237" t="s">
        <v>1004</v>
      </c>
      <c r="P237" t="s">
        <v>1005</v>
      </c>
      <c r="Q237" t="s">
        <v>30</v>
      </c>
      <c r="R237" t="s">
        <v>992</v>
      </c>
      <c r="S237" t="s">
        <v>993</v>
      </c>
      <c r="T237" t="s">
        <v>992</v>
      </c>
      <c r="U237" t="s">
        <v>33</v>
      </c>
      <c r="V237" t="s">
        <v>34</v>
      </c>
      <c r="W237" t="s">
        <v>34</v>
      </c>
      <c r="X237" t="s">
        <v>34</v>
      </c>
      <c r="Y237" t="s">
        <v>34</v>
      </c>
      <c r="Z237" t="s">
        <v>35</v>
      </c>
      <c r="AA237" t="s">
        <v>36</v>
      </c>
      <c r="AB237" t="s">
        <v>145</v>
      </c>
      <c r="AC237" t="s">
        <v>37</v>
      </c>
    </row>
    <row r="238" spans="1:29">
      <c r="A238" t="str">
        <f>+VLOOKUP(R238,Aux!$B$3:$I$1107,8,0)</f>
        <v>AR000260</v>
      </c>
      <c r="B238" t="str">
        <f>+VLOOKUP(U238,Aux!$O$2:$P$23,2,0)</f>
        <v>FI</v>
      </c>
      <c r="C238" t="str">
        <f t="shared" si="21"/>
        <v>AR000260FI</v>
      </c>
      <c r="D238">
        <f t="shared" si="27"/>
        <v>5</v>
      </c>
      <c r="E238" s="5">
        <f t="shared" si="22"/>
        <v>0.05</v>
      </c>
      <c r="F238" s="5">
        <f t="shared" si="23"/>
        <v>0.5</v>
      </c>
      <c r="G238" s="5">
        <f t="shared" si="24"/>
        <v>5</v>
      </c>
      <c r="H238" t="str">
        <f t="shared" si="25"/>
        <v>005</v>
      </c>
      <c r="I238" t="str">
        <f t="shared" si="26"/>
        <v>AR000260FI00005</v>
      </c>
      <c r="J238" t="s">
        <v>1006</v>
      </c>
      <c r="M238" t="s">
        <v>1007</v>
      </c>
      <c r="Q238" t="s">
        <v>30</v>
      </c>
      <c r="R238" t="s">
        <v>992</v>
      </c>
      <c r="U238" t="s">
        <v>33</v>
      </c>
      <c r="V238" t="s">
        <v>34</v>
      </c>
      <c r="W238" t="s">
        <v>34</v>
      </c>
      <c r="X238" t="s">
        <v>34</v>
      </c>
      <c r="Y238" t="s">
        <v>34</v>
      </c>
      <c r="Z238" t="s">
        <v>35</v>
      </c>
      <c r="AA238" t="s">
        <v>36</v>
      </c>
      <c r="AB238" t="s">
        <v>145</v>
      </c>
      <c r="AC238" t="s">
        <v>37</v>
      </c>
    </row>
    <row r="239" spans="1:29">
      <c r="A239" t="str">
        <f>+VLOOKUP(R239,Aux!$B$3:$I$1107,8,0)</f>
        <v>AR000260</v>
      </c>
      <c r="B239" t="str">
        <f>+VLOOKUP(U239,Aux!$O$2:$P$23,2,0)</f>
        <v>FI</v>
      </c>
      <c r="C239" t="str">
        <f t="shared" si="21"/>
        <v>AR000260FI</v>
      </c>
      <c r="D239">
        <f t="shared" si="27"/>
        <v>6</v>
      </c>
      <c r="E239" s="5">
        <f t="shared" si="22"/>
        <v>0.06</v>
      </c>
      <c r="F239" s="5">
        <f t="shared" si="23"/>
        <v>0.6</v>
      </c>
      <c r="G239" s="5">
        <f t="shared" si="24"/>
        <v>6</v>
      </c>
      <c r="H239" t="str">
        <f t="shared" si="25"/>
        <v>006</v>
      </c>
      <c r="I239" t="str">
        <f t="shared" si="26"/>
        <v>AR000260FI00006</v>
      </c>
      <c r="J239" t="s">
        <v>1008</v>
      </c>
      <c r="M239" t="s">
        <v>1009</v>
      </c>
      <c r="Q239" t="s">
        <v>30</v>
      </c>
      <c r="R239" t="s">
        <v>992</v>
      </c>
      <c r="U239" t="s">
        <v>48</v>
      </c>
      <c r="V239" t="s">
        <v>48</v>
      </c>
      <c r="W239" t="s">
        <v>48</v>
      </c>
      <c r="X239" t="s">
        <v>48</v>
      </c>
      <c r="Y239" t="s">
        <v>48</v>
      </c>
      <c r="Z239" t="s">
        <v>48</v>
      </c>
      <c r="AA239" t="s">
        <v>48</v>
      </c>
      <c r="AB239" t="s">
        <v>48</v>
      </c>
      <c r="AC239" t="s">
        <v>37</v>
      </c>
    </row>
    <row r="240" spans="1:29">
      <c r="A240" t="str">
        <f>+VLOOKUP(R240,Aux!$B$3:$I$1107,8,0)</f>
        <v>AR000260</v>
      </c>
      <c r="B240" t="str">
        <f>+VLOOKUP(U240,Aux!$O$2:$P$23,2,0)</f>
        <v>FI</v>
      </c>
      <c r="C240" t="str">
        <f t="shared" si="21"/>
        <v>AR000260FI</v>
      </c>
      <c r="D240">
        <f t="shared" si="27"/>
        <v>7</v>
      </c>
      <c r="E240" s="5">
        <f t="shared" si="22"/>
        <v>7.0000000000000007E-2</v>
      </c>
      <c r="F240" s="5">
        <f t="shared" si="23"/>
        <v>0.70000000000000007</v>
      </c>
      <c r="G240" s="5">
        <f t="shared" si="24"/>
        <v>7</v>
      </c>
      <c r="H240" t="str">
        <f t="shared" si="25"/>
        <v>007</v>
      </c>
      <c r="I240" t="str">
        <f t="shared" si="26"/>
        <v>AR000260FI00007</v>
      </c>
      <c r="J240" t="s">
        <v>1010</v>
      </c>
      <c r="M240" t="s">
        <v>1011</v>
      </c>
      <c r="Q240" t="s">
        <v>30</v>
      </c>
      <c r="R240" t="s">
        <v>992</v>
      </c>
      <c r="U240" t="s">
        <v>33</v>
      </c>
      <c r="V240" t="s">
        <v>34</v>
      </c>
      <c r="W240" t="s">
        <v>34</v>
      </c>
      <c r="X240" t="s">
        <v>34</v>
      </c>
      <c r="Y240" t="s">
        <v>34</v>
      </c>
      <c r="Z240" t="s">
        <v>35</v>
      </c>
      <c r="AA240" t="s">
        <v>36</v>
      </c>
      <c r="AB240" t="s">
        <v>145</v>
      </c>
      <c r="AC240" t="s">
        <v>37</v>
      </c>
    </row>
    <row r="241" spans="1:29">
      <c r="A241" t="str">
        <f>+VLOOKUP(R241,Aux!$B$3:$I$1107,8,0)</f>
        <v>AR000260</v>
      </c>
      <c r="B241" t="str">
        <f>+VLOOKUP(U241,Aux!$O$2:$P$23,2,0)</f>
        <v>FI</v>
      </c>
      <c r="C241" t="str">
        <f t="shared" si="21"/>
        <v>AR000260FI</v>
      </c>
      <c r="D241">
        <f t="shared" si="27"/>
        <v>8</v>
      </c>
      <c r="E241" s="5">
        <f t="shared" si="22"/>
        <v>0.08</v>
      </c>
      <c r="F241" s="5">
        <f t="shared" si="23"/>
        <v>0.8</v>
      </c>
      <c r="G241" s="5">
        <f t="shared" si="24"/>
        <v>8</v>
      </c>
      <c r="H241" t="str">
        <f t="shared" si="25"/>
        <v>008</v>
      </c>
      <c r="I241" t="str">
        <f t="shared" si="26"/>
        <v>AR000260FI00008</v>
      </c>
      <c r="J241" t="s">
        <v>1012</v>
      </c>
      <c r="M241" t="s">
        <v>1013</v>
      </c>
      <c r="Q241" t="s">
        <v>30</v>
      </c>
      <c r="R241" t="s">
        <v>992</v>
      </c>
      <c r="U241" t="s">
        <v>33</v>
      </c>
      <c r="V241" t="s">
        <v>34</v>
      </c>
      <c r="W241" t="s">
        <v>34</v>
      </c>
      <c r="X241" t="s">
        <v>34</v>
      </c>
      <c r="Y241" t="s">
        <v>34</v>
      </c>
      <c r="Z241" t="s">
        <v>35</v>
      </c>
      <c r="AA241" t="s">
        <v>36</v>
      </c>
      <c r="AB241" t="s">
        <v>145</v>
      </c>
      <c r="AC241" t="s">
        <v>37</v>
      </c>
    </row>
    <row r="242" spans="1:29">
      <c r="A242" t="str">
        <f>+VLOOKUP(R242,Aux!$B$3:$I$1107,8,0)</f>
        <v>AR000270</v>
      </c>
      <c r="B242" t="str">
        <f>+VLOOKUP(U242,Aux!$O$2:$P$23,2,0)</f>
        <v>FI</v>
      </c>
      <c r="C242" t="str">
        <f t="shared" si="21"/>
        <v>AR000270FI</v>
      </c>
      <c r="D242">
        <f t="shared" si="27"/>
        <v>1</v>
      </c>
      <c r="E242" s="5">
        <f t="shared" si="22"/>
        <v>0.01</v>
      </c>
      <c r="F242" s="5">
        <f t="shared" si="23"/>
        <v>0.1</v>
      </c>
      <c r="G242" s="5">
        <f t="shared" si="24"/>
        <v>1</v>
      </c>
      <c r="H242" t="str">
        <f t="shared" si="25"/>
        <v>001</v>
      </c>
      <c r="I242" t="str">
        <f t="shared" si="26"/>
        <v>AR000270FI00001</v>
      </c>
      <c r="J242" t="s">
        <v>1014</v>
      </c>
      <c r="L242">
        <v>713981</v>
      </c>
      <c r="M242" t="s">
        <v>1015</v>
      </c>
      <c r="Q242" t="s">
        <v>30</v>
      </c>
      <c r="R242" t="s">
        <v>1016</v>
      </c>
      <c r="U242" t="s">
        <v>48</v>
      </c>
      <c r="V242" t="s">
        <v>48</v>
      </c>
      <c r="W242" t="s">
        <v>48</v>
      </c>
      <c r="X242" t="s">
        <v>48</v>
      </c>
      <c r="Y242" t="s">
        <v>48</v>
      </c>
      <c r="Z242" t="s">
        <v>48</v>
      </c>
      <c r="AA242" t="s">
        <v>48</v>
      </c>
      <c r="AB242" t="s">
        <v>48</v>
      </c>
      <c r="AC242" t="s">
        <v>37</v>
      </c>
    </row>
    <row r="243" spans="1:29">
      <c r="A243" t="str">
        <f>+VLOOKUP(R243,Aux!$B$3:$I$1107,8,0)</f>
        <v>AR000270</v>
      </c>
      <c r="B243" t="str">
        <f>+VLOOKUP(U243,Aux!$O$2:$P$23,2,0)</f>
        <v>FI</v>
      </c>
      <c r="C243" t="str">
        <f t="shared" si="21"/>
        <v>AR000270FI</v>
      </c>
      <c r="D243">
        <f t="shared" si="27"/>
        <v>2</v>
      </c>
      <c r="E243" s="5">
        <f t="shared" si="22"/>
        <v>0.02</v>
      </c>
      <c r="F243" s="5">
        <f t="shared" si="23"/>
        <v>0.2</v>
      </c>
      <c r="G243" s="5">
        <f t="shared" si="24"/>
        <v>2</v>
      </c>
      <c r="H243" t="str">
        <f t="shared" si="25"/>
        <v>002</v>
      </c>
      <c r="I243" t="str">
        <f t="shared" si="26"/>
        <v>AR000270FI00002</v>
      </c>
      <c r="J243" t="s">
        <v>1017</v>
      </c>
      <c r="K243" t="s">
        <v>1018</v>
      </c>
      <c r="L243">
        <v>1019698</v>
      </c>
      <c r="M243" t="s">
        <v>1019</v>
      </c>
      <c r="N243" t="s">
        <v>1020</v>
      </c>
      <c r="P243" t="s">
        <v>1021</v>
      </c>
      <c r="Q243" t="s">
        <v>30</v>
      </c>
      <c r="R243" t="s">
        <v>1016</v>
      </c>
      <c r="S243" t="s">
        <v>1022</v>
      </c>
      <c r="T243" t="s">
        <v>1016</v>
      </c>
      <c r="U243" t="s">
        <v>33</v>
      </c>
      <c r="V243" t="s">
        <v>34</v>
      </c>
      <c r="W243" t="s">
        <v>34</v>
      </c>
      <c r="X243" t="s">
        <v>34</v>
      </c>
      <c r="Y243" t="s">
        <v>34</v>
      </c>
      <c r="Z243" t="s">
        <v>35</v>
      </c>
      <c r="AA243" t="s">
        <v>1023</v>
      </c>
      <c r="AB243" t="s">
        <v>34</v>
      </c>
      <c r="AC243" t="s">
        <v>37</v>
      </c>
    </row>
    <row r="244" spans="1:29">
      <c r="A244" t="str">
        <f>+VLOOKUP(R244,Aux!$B$3:$I$1107,8,0)</f>
        <v>AR000280</v>
      </c>
      <c r="B244" t="str">
        <f>+VLOOKUP(U244,Aux!$O$2:$P$23,2,0)</f>
        <v>FI</v>
      </c>
      <c r="C244" t="str">
        <f t="shared" si="21"/>
        <v>AR000280FI</v>
      </c>
      <c r="D244">
        <f t="shared" si="27"/>
        <v>1</v>
      </c>
      <c r="E244" s="5">
        <f t="shared" si="22"/>
        <v>0.01</v>
      </c>
      <c r="F244" s="5">
        <f t="shared" si="23"/>
        <v>0.1</v>
      </c>
      <c r="G244" s="5">
        <f t="shared" si="24"/>
        <v>1</v>
      </c>
      <c r="H244" t="str">
        <f t="shared" si="25"/>
        <v>001</v>
      </c>
      <c r="I244" t="str">
        <f t="shared" si="26"/>
        <v>AR000280FI00001</v>
      </c>
      <c r="J244" t="s">
        <v>1024</v>
      </c>
      <c r="K244" t="s">
        <v>1025</v>
      </c>
      <c r="L244">
        <v>685837</v>
      </c>
      <c r="M244" t="s">
        <v>1026</v>
      </c>
      <c r="N244" t="s">
        <v>1027</v>
      </c>
      <c r="P244" t="s">
        <v>1028</v>
      </c>
      <c r="Q244" t="s">
        <v>30</v>
      </c>
      <c r="R244" t="s">
        <v>1029</v>
      </c>
      <c r="S244" t="s">
        <v>1030</v>
      </c>
      <c r="T244" t="s">
        <v>1029</v>
      </c>
      <c r="U244" t="s">
        <v>33</v>
      </c>
      <c r="V244" t="s">
        <v>34</v>
      </c>
      <c r="W244" t="s">
        <v>34</v>
      </c>
      <c r="X244" t="s">
        <v>34</v>
      </c>
      <c r="Y244" t="s">
        <v>34</v>
      </c>
      <c r="Z244" t="s">
        <v>35</v>
      </c>
      <c r="AA244" t="s">
        <v>1023</v>
      </c>
      <c r="AB244" t="s">
        <v>34</v>
      </c>
      <c r="AC244" t="s">
        <v>37</v>
      </c>
    </row>
    <row r="245" spans="1:29">
      <c r="A245" t="str">
        <f>+VLOOKUP(R245,Aux!$B$3:$I$1107,8,0)</f>
        <v>AR000280</v>
      </c>
      <c r="B245" t="str">
        <f>+VLOOKUP(U245,Aux!$O$2:$P$23,2,0)</f>
        <v>FI</v>
      </c>
      <c r="C245" t="str">
        <f t="shared" si="21"/>
        <v>AR000280FI</v>
      </c>
      <c r="D245">
        <f t="shared" si="27"/>
        <v>2</v>
      </c>
      <c r="E245" s="5">
        <f t="shared" si="22"/>
        <v>0.02</v>
      </c>
      <c r="F245" s="5">
        <f t="shared" si="23"/>
        <v>0.2</v>
      </c>
      <c r="G245" s="5">
        <f t="shared" si="24"/>
        <v>2</v>
      </c>
      <c r="H245" t="str">
        <f t="shared" si="25"/>
        <v>002</v>
      </c>
      <c r="I245" t="str">
        <f t="shared" si="26"/>
        <v>AR000280FI00002</v>
      </c>
      <c r="J245" t="s">
        <v>1031</v>
      </c>
      <c r="K245" t="s">
        <v>1025</v>
      </c>
      <c r="L245">
        <v>728739</v>
      </c>
      <c r="M245" t="s">
        <v>1032</v>
      </c>
      <c r="N245" t="s">
        <v>1033</v>
      </c>
      <c r="P245" t="s">
        <v>1034</v>
      </c>
      <c r="Q245" t="s">
        <v>30</v>
      </c>
      <c r="R245" t="s">
        <v>1029</v>
      </c>
      <c r="S245" t="s">
        <v>1030</v>
      </c>
      <c r="T245" t="s">
        <v>1029</v>
      </c>
      <c r="U245" t="s">
        <v>33</v>
      </c>
      <c r="V245" t="s">
        <v>34</v>
      </c>
      <c r="W245" t="s">
        <v>34</v>
      </c>
      <c r="X245" t="s">
        <v>34</v>
      </c>
      <c r="Y245" t="s">
        <v>34</v>
      </c>
      <c r="Z245" t="s">
        <v>35</v>
      </c>
      <c r="AA245" t="s">
        <v>1023</v>
      </c>
      <c r="AB245" t="s">
        <v>34</v>
      </c>
      <c r="AC245" t="s">
        <v>37</v>
      </c>
    </row>
    <row r="246" spans="1:29">
      <c r="A246" t="str">
        <f>+VLOOKUP(R246,Aux!$B$3:$I$1107,8,0)</f>
        <v>AR000280</v>
      </c>
      <c r="B246" t="str">
        <f>+VLOOKUP(U246,Aux!$O$2:$P$23,2,0)</f>
        <v>FI</v>
      </c>
      <c r="C246" t="str">
        <f t="shared" si="21"/>
        <v>AR000280FI</v>
      </c>
      <c r="D246">
        <f t="shared" si="27"/>
        <v>3</v>
      </c>
      <c r="E246" s="5">
        <f t="shared" si="22"/>
        <v>0.03</v>
      </c>
      <c r="F246" s="5">
        <f t="shared" si="23"/>
        <v>0.3</v>
      </c>
      <c r="G246" s="5">
        <f t="shared" si="24"/>
        <v>3</v>
      </c>
      <c r="H246" t="str">
        <f t="shared" si="25"/>
        <v>003</v>
      </c>
      <c r="I246" t="str">
        <f t="shared" si="26"/>
        <v>AR000280FI00003</v>
      </c>
      <c r="J246" t="s">
        <v>1035</v>
      </c>
      <c r="K246" t="s">
        <v>1025</v>
      </c>
      <c r="L246">
        <v>1047860</v>
      </c>
      <c r="M246" t="s">
        <v>1036</v>
      </c>
      <c r="N246" t="s">
        <v>1037</v>
      </c>
      <c r="P246" t="s">
        <v>1038</v>
      </c>
      <c r="Q246" t="s">
        <v>30</v>
      </c>
      <c r="R246" t="s">
        <v>1029</v>
      </c>
      <c r="S246" t="s">
        <v>1030</v>
      </c>
      <c r="T246" t="s">
        <v>1029</v>
      </c>
      <c r="U246" t="s">
        <v>33</v>
      </c>
      <c r="V246" t="s">
        <v>34</v>
      </c>
      <c r="W246" t="s">
        <v>34</v>
      </c>
      <c r="X246" t="s">
        <v>34</v>
      </c>
      <c r="Y246" t="s">
        <v>34</v>
      </c>
      <c r="Z246" t="s">
        <v>35</v>
      </c>
      <c r="AA246" t="s">
        <v>1023</v>
      </c>
      <c r="AB246" t="s">
        <v>34</v>
      </c>
      <c r="AC246" t="s">
        <v>37</v>
      </c>
    </row>
    <row r="247" spans="1:29">
      <c r="A247" t="str">
        <f>+VLOOKUP(R247,Aux!$B$3:$I$1107,8,0)</f>
        <v>AR000280</v>
      </c>
      <c r="B247" t="str">
        <f>+VLOOKUP(U247,Aux!$O$2:$P$23,2,0)</f>
        <v>FI</v>
      </c>
      <c r="C247" t="str">
        <f t="shared" si="21"/>
        <v>AR000280FI</v>
      </c>
      <c r="D247">
        <f t="shared" si="27"/>
        <v>4</v>
      </c>
      <c r="E247" s="5">
        <f t="shared" si="22"/>
        <v>0.04</v>
      </c>
      <c r="F247" s="5">
        <f t="shared" si="23"/>
        <v>0.4</v>
      </c>
      <c r="G247" s="5">
        <f t="shared" si="24"/>
        <v>4</v>
      </c>
      <c r="H247" t="str">
        <f t="shared" si="25"/>
        <v>004</v>
      </c>
      <c r="I247" t="str">
        <f t="shared" si="26"/>
        <v>AR000280FI00004</v>
      </c>
      <c r="J247" t="s">
        <v>1039</v>
      </c>
      <c r="K247" t="s">
        <v>1025</v>
      </c>
      <c r="L247">
        <v>1064042</v>
      </c>
      <c r="M247" t="s">
        <v>1040</v>
      </c>
      <c r="N247" t="s">
        <v>1041</v>
      </c>
      <c r="P247" t="s">
        <v>1042</v>
      </c>
      <c r="Q247" t="s">
        <v>30</v>
      </c>
      <c r="R247" t="s">
        <v>1029</v>
      </c>
      <c r="S247" t="s">
        <v>1030</v>
      </c>
      <c r="T247" t="s">
        <v>1029</v>
      </c>
      <c r="U247" t="s">
        <v>33</v>
      </c>
      <c r="V247" t="s">
        <v>34</v>
      </c>
      <c r="W247" t="s">
        <v>34</v>
      </c>
      <c r="X247" t="s">
        <v>34</v>
      </c>
      <c r="Y247" t="s">
        <v>34</v>
      </c>
      <c r="Z247" t="s">
        <v>35</v>
      </c>
      <c r="AA247" t="s">
        <v>1023</v>
      </c>
      <c r="AB247" t="s">
        <v>34</v>
      </c>
      <c r="AC247" t="s">
        <v>37</v>
      </c>
    </row>
    <row r="248" spans="1:29">
      <c r="A248" t="str">
        <f>+VLOOKUP(R248,Aux!$B$3:$I$1107,8,0)</f>
        <v>AR000280</v>
      </c>
      <c r="B248" t="str">
        <f>+VLOOKUP(U248,Aux!$O$2:$P$23,2,0)</f>
        <v>FI</v>
      </c>
      <c r="C248" t="str">
        <f t="shared" si="21"/>
        <v>AR000280FI</v>
      </c>
      <c r="D248">
        <f t="shared" si="27"/>
        <v>5</v>
      </c>
      <c r="E248" s="5">
        <f t="shared" si="22"/>
        <v>0.05</v>
      </c>
      <c r="F248" s="5">
        <f t="shared" si="23"/>
        <v>0.5</v>
      </c>
      <c r="G248" s="5">
        <f t="shared" si="24"/>
        <v>5</v>
      </c>
      <c r="H248" t="str">
        <f t="shared" si="25"/>
        <v>005</v>
      </c>
      <c r="I248" t="str">
        <f t="shared" si="26"/>
        <v>AR000280FI00005</v>
      </c>
      <c r="J248" t="s">
        <v>1043</v>
      </c>
      <c r="M248" t="s">
        <v>1044</v>
      </c>
      <c r="Q248" t="s">
        <v>30</v>
      </c>
      <c r="R248" t="s">
        <v>1029</v>
      </c>
      <c r="U248" t="s">
        <v>33</v>
      </c>
      <c r="V248" t="s">
        <v>34</v>
      </c>
      <c r="W248" t="s">
        <v>34</v>
      </c>
      <c r="X248" t="s">
        <v>34</v>
      </c>
      <c r="Y248" t="s">
        <v>34</v>
      </c>
      <c r="Z248" t="s">
        <v>35</v>
      </c>
      <c r="AA248" t="s">
        <v>1023</v>
      </c>
      <c r="AB248" t="s">
        <v>34</v>
      </c>
      <c r="AC248" t="s">
        <v>37</v>
      </c>
    </row>
    <row r="249" spans="1:29">
      <c r="A249" t="str">
        <f>+VLOOKUP(R249,Aux!$B$3:$I$1107,8,0)</f>
        <v>AR000290</v>
      </c>
      <c r="B249" t="str">
        <f>+VLOOKUP(U249,Aux!$O$2:$P$23,2,0)</f>
        <v>FI</v>
      </c>
      <c r="C249" t="str">
        <f t="shared" si="21"/>
        <v>AR000290FI</v>
      </c>
      <c r="D249">
        <f t="shared" si="27"/>
        <v>1</v>
      </c>
      <c r="E249" s="5">
        <f t="shared" si="22"/>
        <v>0.01</v>
      </c>
      <c r="F249" s="5">
        <f t="shared" si="23"/>
        <v>0.1</v>
      </c>
      <c r="G249" s="5">
        <f t="shared" si="24"/>
        <v>1</v>
      </c>
      <c r="H249" t="str">
        <f t="shared" si="25"/>
        <v>001</v>
      </c>
      <c r="I249" t="str">
        <f t="shared" si="26"/>
        <v>AR000290FI00001</v>
      </c>
      <c r="J249" t="s">
        <v>1045</v>
      </c>
      <c r="M249" t="s">
        <v>1046</v>
      </c>
      <c r="Q249" t="s">
        <v>30</v>
      </c>
      <c r="R249" t="s">
        <v>1047</v>
      </c>
      <c r="U249" t="s">
        <v>33</v>
      </c>
      <c r="V249" t="s">
        <v>34</v>
      </c>
      <c r="W249" t="s">
        <v>34</v>
      </c>
      <c r="X249" t="s">
        <v>34</v>
      </c>
      <c r="Y249" t="s">
        <v>34</v>
      </c>
      <c r="Z249" t="s">
        <v>35</v>
      </c>
      <c r="AA249" t="s">
        <v>1023</v>
      </c>
      <c r="AB249" t="s">
        <v>34</v>
      </c>
      <c r="AC249" t="s">
        <v>37</v>
      </c>
    </row>
    <row r="250" spans="1:29">
      <c r="A250" t="str">
        <f>+VLOOKUP(R250,Aux!$B$3:$I$1107,8,0)</f>
        <v>AR000300</v>
      </c>
      <c r="B250" t="str">
        <f>+VLOOKUP(U250,Aux!$O$2:$P$23,2,0)</f>
        <v>FI</v>
      </c>
      <c r="C250" t="str">
        <f t="shared" si="21"/>
        <v>AR000300FI</v>
      </c>
      <c r="D250">
        <f t="shared" si="27"/>
        <v>1</v>
      </c>
      <c r="E250" s="5">
        <f t="shared" si="22"/>
        <v>0.01</v>
      </c>
      <c r="F250" s="5">
        <f t="shared" si="23"/>
        <v>0.1</v>
      </c>
      <c r="G250" s="5">
        <f t="shared" si="24"/>
        <v>1</v>
      </c>
      <c r="H250" t="str">
        <f t="shared" si="25"/>
        <v>001</v>
      </c>
      <c r="I250" t="str">
        <f t="shared" si="26"/>
        <v>AR000300FI00001</v>
      </c>
      <c r="J250" t="s">
        <v>1048</v>
      </c>
      <c r="L250">
        <v>661943</v>
      </c>
      <c r="M250" t="s">
        <v>1049</v>
      </c>
      <c r="Q250" t="s">
        <v>30</v>
      </c>
      <c r="R250" t="s">
        <v>1050</v>
      </c>
      <c r="U250" t="s">
        <v>48</v>
      </c>
      <c r="V250" t="s">
        <v>48</v>
      </c>
      <c r="W250" t="s">
        <v>48</v>
      </c>
      <c r="X250" t="s">
        <v>48</v>
      </c>
      <c r="Y250" t="s">
        <v>48</v>
      </c>
      <c r="Z250" t="s">
        <v>48</v>
      </c>
      <c r="AA250" t="s">
        <v>48</v>
      </c>
      <c r="AB250" t="s">
        <v>48</v>
      </c>
      <c r="AC250" t="s">
        <v>37</v>
      </c>
    </row>
    <row r="251" spans="1:29">
      <c r="A251" t="str">
        <f>+VLOOKUP(R251,Aux!$B$3:$I$1107,8,0)</f>
        <v>AR000300</v>
      </c>
      <c r="B251" t="str">
        <f>+VLOOKUP(U251,Aux!$O$2:$P$23,2,0)</f>
        <v>FI</v>
      </c>
      <c r="C251" t="str">
        <f t="shared" si="21"/>
        <v>AR000300FI</v>
      </c>
      <c r="D251">
        <f t="shared" si="27"/>
        <v>2</v>
      </c>
      <c r="E251" s="5">
        <f t="shared" si="22"/>
        <v>0.02</v>
      </c>
      <c r="F251" s="5">
        <f t="shared" si="23"/>
        <v>0.2</v>
      </c>
      <c r="G251" s="5">
        <f t="shared" si="24"/>
        <v>2</v>
      </c>
      <c r="H251" t="str">
        <f t="shared" si="25"/>
        <v>002</v>
      </c>
      <c r="I251" t="str">
        <f t="shared" si="26"/>
        <v>AR000300FI00002</v>
      </c>
      <c r="J251" t="s">
        <v>1051</v>
      </c>
      <c r="K251" t="s">
        <v>1052</v>
      </c>
      <c r="L251">
        <v>822017</v>
      </c>
      <c r="M251" t="s">
        <v>1053</v>
      </c>
      <c r="N251" t="s">
        <v>1054</v>
      </c>
      <c r="P251" t="s">
        <v>1055</v>
      </c>
      <c r="Q251" t="s">
        <v>30</v>
      </c>
      <c r="R251" t="s">
        <v>1050</v>
      </c>
      <c r="S251" t="s">
        <v>1056</v>
      </c>
      <c r="T251" t="s">
        <v>1050</v>
      </c>
      <c r="U251" t="s">
        <v>33</v>
      </c>
      <c r="V251" t="s">
        <v>34</v>
      </c>
      <c r="W251" t="s">
        <v>34</v>
      </c>
      <c r="X251" t="s">
        <v>34</v>
      </c>
      <c r="Y251" t="s">
        <v>34</v>
      </c>
      <c r="Z251" t="s">
        <v>35</v>
      </c>
      <c r="AA251" t="s">
        <v>1023</v>
      </c>
      <c r="AB251" t="s">
        <v>34</v>
      </c>
      <c r="AC251" t="s">
        <v>37</v>
      </c>
    </row>
    <row r="252" spans="1:29">
      <c r="A252" t="str">
        <f>+VLOOKUP(R252,Aux!$B$3:$I$1107,8,0)</f>
        <v>AR000300</v>
      </c>
      <c r="B252" t="str">
        <f>+VLOOKUP(U252,Aux!$O$2:$P$23,2,0)</f>
        <v>FI</v>
      </c>
      <c r="C252" t="str">
        <f t="shared" si="21"/>
        <v>AR000300FI</v>
      </c>
      <c r="D252">
        <f t="shared" si="27"/>
        <v>3</v>
      </c>
      <c r="E252" s="5">
        <f t="shared" si="22"/>
        <v>0.03</v>
      </c>
      <c r="F252" s="5">
        <f t="shared" si="23"/>
        <v>0.3</v>
      </c>
      <c r="G252" s="5">
        <f t="shared" si="24"/>
        <v>3</v>
      </c>
      <c r="H252" t="str">
        <f t="shared" si="25"/>
        <v>003</v>
      </c>
      <c r="I252" t="str">
        <f t="shared" si="26"/>
        <v>AR000300FI00003</v>
      </c>
      <c r="J252" t="s">
        <v>1057</v>
      </c>
      <c r="L252">
        <v>832608</v>
      </c>
      <c r="M252" t="s">
        <v>1058</v>
      </c>
      <c r="Q252" t="s">
        <v>30</v>
      </c>
      <c r="R252" t="s">
        <v>1050</v>
      </c>
      <c r="U252" t="s">
        <v>48</v>
      </c>
      <c r="V252" t="s">
        <v>48</v>
      </c>
      <c r="W252" t="s">
        <v>48</v>
      </c>
      <c r="X252" t="s">
        <v>48</v>
      </c>
      <c r="Y252" t="s">
        <v>48</v>
      </c>
      <c r="Z252" t="s">
        <v>48</v>
      </c>
      <c r="AA252" t="s">
        <v>48</v>
      </c>
      <c r="AB252" t="s">
        <v>48</v>
      </c>
      <c r="AC252" t="s">
        <v>37</v>
      </c>
    </row>
    <row r="253" spans="1:29">
      <c r="A253" t="str">
        <f>+VLOOKUP(R253,Aux!$B$3:$I$1107,8,0)</f>
        <v>AR000300</v>
      </c>
      <c r="B253" t="str">
        <f>+VLOOKUP(U253,Aux!$O$2:$P$23,2,0)</f>
        <v>FI</v>
      </c>
      <c r="C253" t="str">
        <f t="shared" si="21"/>
        <v>AR000300FI</v>
      </c>
      <c r="D253">
        <f t="shared" si="27"/>
        <v>4</v>
      </c>
      <c r="E253" s="5">
        <f t="shared" si="22"/>
        <v>0.04</v>
      </c>
      <c r="F253" s="5">
        <f t="shared" si="23"/>
        <v>0.4</v>
      </c>
      <c r="G253" s="5">
        <f t="shared" si="24"/>
        <v>4</v>
      </c>
      <c r="H253" t="str">
        <f t="shared" si="25"/>
        <v>004</v>
      </c>
      <c r="I253" t="str">
        <f t="shared" si="26"/>
        <v>AR000300FI00004</v>
      </c>
      <c r="J253" t="s">
        <v>1059</v>
      </c>
      <c r="L253">
        <v>959396</v>
      </c>
      <c r="M253" t="s">
        <v>1060</v>
      </c>
      <c r="Q253" t="s">
        <v>30</v>
      </c>
      <c r="R253" t="s">
        <v>1050</v>
      </c>
      <c r="U253" t="s">
        <v>48</v>
      </c>
      <c r="V253" t="s">
        <v>48</v>
      </c>
      <c r="W253" t="s">
        <v>48</v>
      </c>
      <c r="X253" t="s">
        <v>48</v>
      </c>
      <c r="Y253" t="s">
        <v>48</v>
      </c>
      <c r="Z253" t="s">
        <v>48</v>
      </c>
      <c r="AA253" t="s">
        <v>48</v>
      </c>
      <c r="AB253" t="s">
        <v>48</v>
      </c>
      <c r="AC253" t="s">
        <v>37</v>
      </c>
    </row>
    <row r="254" spans="1:29">
      <c r="A254" t="str">
        <f>+VLOOKUP(R254,Aux!$B$3:$I$1107,8,0)</f>
        <v>AR000300</v>
      </c>
      <c r="B254" t="str">
        <f>+VLOOKUP(U254,Aux!$O$2:$P$23,2,0)</f>
        <v>FI</v>
      </c>
      <c r="C254" t="str">
        <f t="shared" si="21"/>
        <v>AR000300FI</v>
      </c>
      <c r="D254">
        <f t="shared" si="27"/>
        <v>5</v>
      </c>
      <c r="E254" s="5">
        <f t="shared" si="22"/>
        <v>0.05</v>
      </c>
      <c r="F254" s="5">
        <f t="shared" si="23"/>
        <v>0.5</v>
      </c>
      <c r="G254" s="5">
        <f t="shared" si="24"/>
        <v>5</v>
      </c>
      <c r="H254" t="str">
        <f t="shared" si="25"/>
        <v>005</v>
      </c>
      <c r="I254" t="str">
        <f t="shared" si="26"/>
        <v>AR000300FI00005</v>
      </c>
      <c r="J254" t="s">
        <v>1061</v>
      </c>
      <c r="L254">
        <v>1016187</v>
      </c>
      <c r="M254" t="s">
        <v>1062</v>
      </c>
      <c r="Q254" t="s">
        <v>30</v>
      </c>
      <c r="R254" t="s">
        <v>1050</v>
      </c>
      <c r="U254" t="s">
        <v>48</v>
      </c>
      <c r="V254" t="s">
        <v>48</v>
      </c>
      <c r="W254" t="s">
        <v>48</v>
      </c>
      <c r="X254" t="s">
        <v>48</v>
      </c>
      <c r="Y254" t="s">
        <v>48</v>
      </c>
      <c r="Z254" t="s">
        <v>48</v>
      </c>
      <c r="AA254" t="s">
        <v>48</v>
      </c>
      <c r="AB254" t="s">
        <v>48</v>
      </c>
      <c r="AC254" t="s">
        <v>37</v>
      </c>
    </row>
    <row r="255" spans="1:29">
      <c r="A255" t="str">
        <f>+VLOOKUP(R255,Aux!$B$3:$I$1107,8,0)</f>
        <v>AR000300</v>
      </c>
      <c r="B255" t="str">
        <f>+VLOOKUP(U255,Aux!$O$2:$P$23,2,0)</f>
        <v>FI</v>
      </c>
      <c r="C255" t="str">
        <f t="shared" si="21"/>
        <v>AR000300FI</v>
      </c>
      <c r="D255">
        <f t="shared" si="27"/>
        <v>6</v>
      </c>
      <c r="E255" s="5">
        <f t="shared" si="22"/>
        <v>0.06</v>
      </c>
      <c r="F255" s="5">
        <f t="shared" si="23"/>
        <v>0.6</v>
      </c>
      <c r="G255" s="5">
        <f t="shared" si="24"/>
        <v>6</v>
      </c>
      <c r="H255" t="str">
        <f t="shared" si="25"/>
        <v>006</v>
      </c>
      <c r="I255" t="str">
        <f t="shared" si="26"/>
        <v>AR000300FI00006</v>
      </c>
      <c r="J255" t="s">
        <v>1063</v>
      </c>
      <c r="L255">
        <v>1016199</v>
      </c>
      <c r="M255" t="s">
        <v>1064</v>
      </c>
      <c r="Q255" t="s">
        <v>30</v>
      </c>
      <c r="R255" t="s">
        <v>1050</v>
      </c>
      <c r="U255" t="s">
        <v>48</v>
      </c>
      <c r="V255" t="s">
        <v>48</v>
      </c>
      <c r="W255" t="s">
        <v>48</v>
      </c>
      <c r="X255" t="s">
        <v>48</v>
      </c>
      <c r="Y255" t="s">
        <v>48</v>
      </c>
      <c r="Z255" t="s">
        <v>48</v>
      </c>
      <c r="AA255" t="s">
        <v>48</v>
      </c>
      <c r="AB255" t="s">
        <v>48</v>
      </c>
      <c r="AC255" t="s">
        <v>37</v>
      </c>
    </row>
    <row r="256" spans="1:29">
      <c r="A256" t="str">
        <f>+VLOOKUP(R256,Aux!$B$3:$I$1107,8,0)</f>
        <v>AR000300</v>
      </c>
      <c r="B256" t="str">
        <f>+VLOOKUP(U256,Aux!$O$2:$P$23,2,0)</f>
        <v>FI</v>
      </c>
      <c r="C256" t="str">
        <f t="shared" si="21"/>
        <v>AR000300FI</v>
      </c>
      <c r="D256">
        <f t="shared" si="27"/>
        <v>7</v>
      </c>
      <c r="E256" s="5">
        <f t="shared" si="22"/>
        <v>7.0000000000000007E-2</v>
      </c>
      <c r="F256" s="5">
        <f t="shared" si="23"/>
        <v>0.70000000000000007</v>
      </c>
      <c r="G256" s="5">
        <f t="shared" si="24"/>
        <v>7</v>
      </c>
      <c r="H256" t="str">
        <f t="shared" si="25"/>
        <v>007</v>
      </c>
      <c r="I256" t="str">
        <f t="shared" si="26"/>
        <v>AR000300FI00007</v>
      </c>
      <c r="J256" t="s">
        <v>1065</v>
      </c>
      <c r="M256" t="s">
        <v>1066</v>
      </c>
      <c r="Q256" t="s">
        <v>30</v>
      </c>
      <c r="R256" t="s">
        <v>1050</v>
      </c>
      <c r="U256" t="s">
        <v>33</v>
      </c>
      <c r="V256" t="s">
        <v>34</v>
      </c>
      <c r="W256" t="s">
        <v>34</v>
      </c>
      <c r="X256" t="s">
        <v>34</v>
      </c>
      <c r="Y256" t="s">
        <v>34</v>
      </c>
      <c r="Z256" t="s">
        <v>35</v>
      </c>
      <c r="AA256" t="s">
        <v>1023</v>
      </c>
      <c r="AB256" t="s">
        <v>34</v>
      </c>
      <c r="AC256" t="s">
        <v>37</v>
      </c>
    </row>
    <row r="257" spans="1:29">
      <c r="A257" t="str">
        <f>+VLOOKUP(R257,Aux!$B$3:$I$1107,8,0)</f>
        <v>AR000300</v>
      </c>
      <c r="B257" t="str">
        <f>+VLOOKUP(U257,Aux!$O$2:$P$23,2,0)</f>
        <v>FI</v>
      </c>
      <c r="C257" t="str">
        <f t="shared" si="21"/>
        <v>AR000300FI</v>
      </c>
      <c r="D257">
        <f t="shared" si="27"/>
        <v>8</v>
      </c>
      <c r="E257" s="5">
        <f t="shared" si="22"/>
        <v>0.08</v>
      </c>
      <c r="F257" s="5">
        <f t="shared" si="23"/>
        <v>0.8</v>
      </c>
      <c r="G257" s="5">
        <f t="shared" si="24"/>
        <v>8</v>
      </c>
      <c r="H257" t="str">
        <f t="shared" si="25"/>
        <v>008</v>
      </c>
      <c r="I257" t="str">
        <f t="shared" si="26"/>
        <v>AR000300FI00008</v>
      </c>
      <c r="J257" t="s">
        <v>1067</v>
      </c>
      <c r="M257" t="s">
        <v>1068</v>
      </c>
      <c r="Q257" t="s">
        <v>30</v>
      </c>
      <c r="R257" t="s">
        <v>1050</v>
      </c>
      <c r="U257" t="s">
        <v>33</v>
      </c>
      <c r="V257" t="s">
        <v>34</v>
      </c>
      <c r="W257" t="s">
        <v>34</v>
      </c>
      <c r="X257" t="s">
        <v>34</v>
      </c>
      <c r="Y257" t="s">
        <v>34</v>
      </c>
      <c r="Z257" t="s">
        <v>35</v>
      </c>
      <c r="AA257" t="s">
        <v>1023</v>
      </c>
      <c r="AB257" t="s">
        <v>34</v>
      </c>
      <c r="AC257" t="s">
        <v>37</v>
      </c>
    </row>
    <row r="258" spans="1:29">
      <c r="A258" t="str">
        <f>+VLOOKUP(R258,Aux!$B$3:$I$1107,8,0)</f>
        <v>AR000310</v>
      </c>
      <c r="B258" t="str">
        <f>+VLOOKUP(U258,Aux!$O$2:$P$23,2,0)</f>
        <v>FI</v>
      </c>
      <c r="C258" t="str">
        <f t="shared" ref="C258:C321" si="28">+A258&amp;B258</f>
        <v>AR000310FI</v>
      </c>
      <c r="D258">
        <f t="shared" si="27"/>
        <v>1</v>
      </c>
      <c r="E258" s="5">
        <f t="shared" ref="E258:E321" si="29">+D258/100</f>
        <v>0.01</v>
      </c>
      <c r="F258" s="5">
        <f t="shared" ref="F258:F321" si="30">+MOD(E258*10,10)</f>
        <v>0.1</v>
      </c>
      <c r="G258" s="5">
        <f t="shared" ref="G258:G321" si="31">+MOD(D258,10)</f>
        <v>1</v>
      </c>
      <c r="H258" t="str">
        <f t="shared" ref="H258:H321" si="32">+INT(E258)&amp;INT(F258)&amp;INT(G258)</f>
        <v>001</v>
      </c>
      <c r="I258" t="str">
        <f t="shared" ref="I258:I321" si="33">+C258&amp;"00"&amp;H258</f>
        <v>AR000310FI00001</v>
      </c>
      <c r="J258" t="s">
        <v>1069</v>
      </c>
      <c r="K258" t="s">
        <v>1070</v>
      </c>
      <c r="L258">
        <v>931127</v>
      </c>
      <c r="M258" t="s">
        <v>1071</v>
      </c>
      <c r="N258" t="s">
        <v>1072</v>
      </c>
      <c r="P258" t="s">
        <v>1073</v>
      </c>
      <c r="Q258" t="s">
        <v>30</v>
      </c>
      <c r="R258" t="s">
        <v>1074</v>
      </c>
      <c r="S258" t="s">
        <v>1075</v>
      </c>
      <c r="T258" t="s">
        <v>1074</v>
      </c>
      <c r="U258" t="s">
        <v>33</v>
      </c>
      <c r="V258" t="s">
        <v>34</v>
      </c>
      <c r="W258" t="s">
        <v>34</v>
      </c>
      <c r="X258" t="s">
        <v>34</v>
      </c>
      <c r="Y258" t="s">
        <v>34</v>
      </c>
      <c r="Z258" t="s">
        <v>35</v>
      </c>
      <c r="AA258" t="s">
        <v>1023</v>
      </c>
      <c r="AB258" t="s">
        <v>145</v>
      </c>
      <c r="AC258" t="s">
        <v>37</v>
      </c>
    </row>
    <row r="259" spans="1:29">
      <c r="A259" t="str">
        <f>+VLOOKUP(R259,Aux!$B$3:$I$1107,8,0)</f>
        <v>AR000310</v>
      </c>
      <c r="B259" t="str">
        <f>+VLOOKUP(U259,Aux!$O$2:$P$23,2,0)</f>
        <v>FI</v>
      </c>
      <c r="C259" t="str">
        <f t="shared" si="28"/>
        <v>AR000310FI</v>
      </c>
      <c r="D259">
        <f t="shared" ref="D259:D322" si="34">+IF(C259=C258,D258+1,1)</f>
        <v>2</v>
      </c>
      <c r="E259" s="5">
        <f t="shared" si="29"/>
        <v>0.02</v>
      </c>
      <c r="F259" s="5">
        <f t="shared" si="30"/>
        <v>0.2</v>
      </c>
      <c r="G259" s="5">
        <f t="shared" si="31"/>
        <v>2</v>
      </c>
      <c r="H259" t="str">
        <f t="shared" si="32"/>
        <v>002</v>
      </c>
      <c r="I259" t="str">
        <f t="shared" si="33"/>
        <v>AR000310FI00002</v>
      </c>
      <c r="J259" t="s">
        <v>1076</v>
      </c>
      <c r="M259" t="s">
        <v>1077</v>
      </c>
      <c r="Q259" t="s">
        <v>30</v>
      </c>
      <c r="R259" t="s">
        <v>1074</v>
      </c>
      <c r="U259" t="s">
        <v>33</v>
      </c>
      <c r="V259" t="s">
        <v>34</v>
      </c>
      <c r="W259" t="s">
        <v>34</v>
      </c>
      <c r="X259" t="s">
        <v>34</v>
      </c>
      <c r="Y259" t="s">
        <v>34</v>
      </c>
      <c r="Z259" t="s">
        <v>35</v>
      </c>
      <c r="AA259" t="s">
        <v>1023</v>
      </c>
      <c r="AB259" t="s">
        <v>145</v>
      </c>
      <c r="AC259" t="s">
        <v>37</v>
      </c>
    </row>
    <row r="260" spans="1:29">
      <c r="A260" t="str">
        <f>+VLOOKUP(R260,Aux!$B$3:$I$1107,8,0)</f>
        <v>AR000310</v>
      </c>
      <c r="B260" t="str">
        <f>+VLOOKUP(U260,Aux!$O$2:$P$23,2,0)</f>
        <v>FI</v>
      </c>
      <c r="C260" t="str">
        <f t="shared" si="28"/>
        <v>AR000310FI</v>
      </c>
      <c r="D260">
        <f t="shared" si="34"/>
        <v>3</v>
      </c>
      <c r="E260" s="5">
        <f t="shared" si="29"/>
        <v>0.03</v>
      </c>
      <c r="F260" s="5">
        <f t="shared" si="30"/>
        <v>0.3</v>
      </c>
      <c r="G260" s="5">
        <f t="shared" si="31"/>
        <v>3</v>
      </c>
      <c r="H260" t="str">
        <f t="shared" si="32"/>
        <v>003</v>
      </c>
      <c r="I260" t="str">
        <f t="shared" si="33"/>
        <v>AR000310FI00003</v>
      </c>
      <c r="J260" t="s">
        <v>1078</v>
      </c>
      <c r="M260" t="s">
        <v>1079</v>
      </c>
      <c r="Q260" t="s">
        <v>30</v>
      </c>
      <c r="R260" t="s">
        <v>1074</v>
      </c>
      <c r="U260" t="s">
        <v>33</v>
      </c>
      <c r="V260" t="s">
        <v>34</v>
      </c>
      <c r="W260" t="s">
        <v>34</v>
      </c>
      <c r="X260" t="s">
        <v>34</v>
      </c>
      <c r="Y260" t="s">
        <v>34</v>
      </c>
      <c r="Z260" t="s">
        <v>35</v>
      </c>
      <c r="AA260" t="s">
        <v>1023</v>
      </c>
      <c r="AB260" t="s">
        <v>145</v>
      </c>
      <c r="AC260" t="s">
        <v>37</v>
      </c>
    </row>
    <row r="261" spans="1:29">
      <c r="A261" t="str">
        <f>+VLOOKUP(R261,Aux!$B$3:$I$1107,8,0)</f>
        <v>AR000310</v>
      </c>
      <c r="B261" t="str">
        <f>+VLOOKUP(U261,Aux!$O$2:$P$23,2,0)</f>
        <v>FI</v>
      </c>
      <c r="C261" t="str">
        <f t="shared" si="28"/>
        <v>AR000310FI</v>
      </c>
      <c r="D261">
        <f t="shared" si="34"/>
        <v>4</v>
      </c>
      <c r="E261" s="5">
        <f t="shared" si="29"/>
        <v>0.04</v>
      </c>
      <c r="F261" s="5">
        <f t="shared" si="30"/>
        <v>0.4</v>
      </c>
      <c r="G261" s="5">
        <f t="shared" si="31"/>
        <v>4</v>
      </c>
      <c r="H261" t="str">
        <f t="shared" si="32"/>
        <v>004</v>
      </c>
      <c r="I261" t="str">
        <f t="shared" si="33"/>
        <v>AR000310FI00004</v>
      </c>
      <c r="J261" t="s">
        <v>1080</v>
      </c>
      <c r="M261" t="s">
        <v>1081</v>
      </c>
      <c r="Q261" t="s">
        <v>30</v>
      </c>
      <c r="R261" t="s">
        <v>1074</v>
      </c>
      <c r="U261" t="s">
        <v>33</v>
      </c>
      <c r="V261" t="s">
        <v>34</v>
      </c>
      <c r="W261" t="s">
        <v>34</v>
      </c>
      <c r="X261" t="s">
        <v>34</v>
      </c>
      <c r="Y261" t="s">
        <v>34</v>
      </c>
      <c r="Z261" t="s">
        <v>35</v>
      </c>
      <c r="AA261" t="s">
        <v>1023</v>
      </c>
      <c r="AB261" t="s">
        <v>145</v>
      </c>
      <c r="AC261" t="s">
        <v>37</v>
      </c>
    </row>
    <row r="262" spans="1:29">
      <c r="A262" t="str">
        <f>+VLOOKUP(R262,Aux!$B$3:$I$1107,8,0)</f>
        <v>AR000310</v>
      </c>
      <c r="B262" t="str">
        <f>+VLOOKUP(U262,Aux!$O$2:$P$23,2,0)</f>
        <v>FI</v>
      </c>
      <c r="C262" t="str">
        <f t="shared" si="28"/>
        <v>AR000310FI</v>
      </c>
      <c r="D262">
        <f t="shared" si="34"/>
        <v>5</v>
      </c>
      <c r="E262" s="5">
        <f t="shared" si="29"/>
        <v>0.05</v>
      </c>
      <c r="F262" s="5">
        <f t="shared" si="30"/>
        <v>0.5</v>
      </c>
      <c r="G262" s="5">
        <f t="shared" si="31"/>
        <v>5</v>
      </c>
      <c r="H262" t="str">
        <f t="shared" si="32"/>
        <v>005</v>
      </c>
      <c r="I262" t="str">
        <f t="shared" si="33"/>
        <v>AR000310FI00005</v>
      </c>
      <c r="J262" t="s">
        <v>1082</v>
      </c>
      <c r="M262" t="s">
        <v>1083</v>
      </c>
      <c r="Q262" t="s">
        <v>30</v>
      </c>
      <c r="R262" t="s">
        <v>1074</v>
      </c>
      <c r="U262" t="s">
        <v>33</v>
      </c>
      <c r="V262" t="s">
        <v>34</v>
      </c>
      <c r="W262" t="s">
        <v>34</v>
      </c>
      <c r="X262" t="s">
        <v>34</v>
      </c>
      <c r="Y262" t="s">
        <v>34</v>
      </c>
      <c r="Z262" t="s">
        <v>35</v>
      </c>
      <c r="AA262" t="s">
        <v>1023</v>
      </c>
      <c r="AB262" t="s">
        <v>145</v>
      </c>
      <c r="AC262" t="s">
        <v>37</v>
      </c>
    </row>
    <row r="263" spans="1:29">
      <c r="A263" t="str">
        <f>+VLOOKUP(R263,Aux!$B$3:$I$1107,8,0)</f>
        <v>AR000310</v>
      </c>
      <c r="B263" t="str">
        <f>+VLOOKUP(U263,Aux!$O$2:$P$23,2,0)</f>
        <v>FI</v>
      </c>
      <c r="C263" t="str">
        <f t="shared" si="28"/>
        <v>AR000310FI</v>
      </c>
      <c r="D263">
        <f t="shared" si="34"/>
        <v>6</v>
      </c>
      <c r="E263" s="5">
        <f t="shared" si="29"/>
        <v>0.06</v>
      </c>
      <c r="F263" s="5">
        <f t="shared" si="30"/>
        <v>0.6</v>
      </c>
      <c r="G263" s="5">
        <f t="shared" si="31"/>
        <v>6</v>
      </c>
      <c r="H263" t="str">
        <f t="shared" si="32"/>
        <v>006</v>
      </c>
      <c r="I263" t="str">
        <f t="shared" si="33"/>
        <v>AR000310FI00006</v>
      </c>
      <c r="J263" t="s">
        <v>1084</v>
      </c>
      <c r="M263" t="s">
        <v>1085</v>
      </c>
      <c r="Q263" t="s">
        <v>30</v>
      </c>
      <c r="R263" t="s">
        <v>1074</v>
      </c>
      <c r="U263" t="s">
        <v>33</v>
      </c>
      <c r="V263" t="s">
        <v>34</v>
      </c>
      <c r="W263" t="s">
        <v>34</v>
      </c>
      <c r="X263" t="s">
        <v>34</v>
      </c>
      <c r="Y263" t="s">
        <v>34</v>
      </c>
      <c r="Z263" t="s">
        <v>35</v>
      </c>
      <c r="AA263" t="s">
        <v>1023</v>
      </c>
      <c r="AB263" t="s">
        <v>145</v>
      </c>
      <c r="AC263" t="s">
        <v>37</v>
      </c>
    </row>
    <row r="264" spans="1:29">
      <c r="A264" t="str">
        <f>+VLOOKUP(R264,Aux!$B$3:$I$1107,8,0)</f>
        <v>AR000320</v>
      </c>
      <c r="B264" t="str">
        <f>+VLOOKUP(U264,Aux!$O$2:$P$23,2,0)</f>
        <v>FI</v>
      </c>
      <c r="C264" t="str">
        <f t="shared" si="28"/>
        <v>AR000320FI</v>
      </c>
      <c r="D264">
        <f t="shared" si="34"/>
        <v>1</v>
      </c>
      <c r="E264" s="5">
        <f t="shared" si="29"/>
        <v>0.01</v>
      </c>
      <c r="F264" s="5">
        <f t="shared" si="30"/>
        <v>0.1</v>
      </c>
      <c r="G264" s="5">
        <f t="shared" si="31"/>
        <v>1</v>
      </c>
      <c r="H264" t="str">
        <f t="shared" si="32"/>
        <v>001</v>
      </c>
      <c r="I264" t="str">
        <f t="shared" si="33"/>
        <v>AR000320FI00001</v>
      </c>
      <c r="J264" t="s">
        <v>1086</v>
      </c>
      <c r="K264" t="s">
        <v>1087</v>
      </c>
      <c r="L264">
        <v>815990</v>
      </c>
      <c r="M264" t="s">
        <v>1088</v>
      </c>
      <c r="N264" t="s">
        <v>1089</v>
      </c>
      <c r="P264" t="s">
        <v>1090</v>
      </c>
      <c r="Q264" t="s">
        <v>30</v>
      </c>
      <c r="R264" t="s">
        <v>1091</v>
      </c>
      <c r="S264" t="s">
        <v>1092</v>
      </c>
      <c r="T264" t="s">
        <v>1091</v>
      </c>
      <c r="U264" t="s">
        <v>33</v>
      </c>
      <c r="V264" t="s">
        <v>34</v>
      </c>
      <c r="W264" t="s">
        <v>34</v>
      </c>
      <c r="X264" t="s">
        <v>34</v>
      </c>
      <c r="Y264" t="s">
        <v>34</v>
      </c>
      <c r="Z264" t="s">
        <v>35</v>
      </c>
      <c r="AA264" t="s">
        <v>1023</v>
      </c>
      <c r="AB264" t="s">
        <v>145</v>
      </c>
      <c r="AC264" t="s">
        <v>37</v>
      </c>
    </row>
    <row r="265" spans="1:29">
      <c r="A265" t="str">
        <f>+VLOOKUP(R265,Aux!$B$3:$I$1107,8,0)</f>
        <v>AR000320</v>
      </c>
      <c r="B265" t="str">
        <f>+VLOOKUP(U265,Aux!$O$2:$P$23,2,0)</f>
        <v>FI</v>
      </c>
      <c r="C265" t="str">
        <f t="shared" si="28"/>
        <v>AR000320FI</v>
      </c>
      <c r="D265">
        <f t="shared" si="34"/>
        <v>2</v>
      </c>
      <c r="E265" s="5">
        <f t="shared" si="29"/>
        <v>0.02</v>
      </c>
      <c r="F265" s="5">
        <f t="shared" si="30"/>
        <v>0.2</v>
      </c>
      <c r="G265" s="5">
        <f t="shared" si="31"/>
        <v>2</v>
      </c>
      <c r="H265" t="str">
        <f t="shared" si="32"/>
        <v>002</v>
      </c>
      <c r="I265" t="str">
        <f t="shared" si="33"/>
        <v>AR000320FI00002</v>
      </c>
      <c r="J265" t="s">
        <v>1093</v>
      </c>
      <c r="K265" t="s">
        <v>1087</v>
      </c>
      <c r="L265">
        <v>1012547</v>
      </c>
      <c r="M265" t="s">
        <v>1094</v>
      </c>
      <c r="N265" t="s">
        <v>1095</v>
      </c>
      <c r="P265" t="s">
        <v>1096</v>
      </c>
      <c r="Q265" t="s">
        <v>30</v>
      </c>
      <c r="R265" t="s">
        <v>1091</v>
      </c>
      <c r="S265" t="s">
        <v>1092</v>
      </c>
      <c r="T265" t="s">
        <v>1091</v>
      </c>
      <c r="U265" t="s">
        <v>33</v>
      </c>
      <c r="V265" t="s">
        <v>34</v>
      </c>
      <c r="W265" t="s">
        <v>34</v>
      </c>
      <c r="X265" t="s">
        <v>34</v>
      </c>
      <c r="Y265" t="s">
        <v>34</v>
      </c>
      <c r="Z265" t="s">
        <v>35</v>
      </c>
      <c r="AA265" t="s">
        <v>1023</v>
      </c>
      <c r="AB265" t="s">
        <v>145</v>
      </c>
      <c r="AC265" t="s">
        <v>37</v>
      </c>
    </row>
    <row r="266" spans="1:29">
      <c r="A266" t="str">
        <f>+VLOOKUP(R266,Aux!$B$3:$I$1107,8,0)</f>
        <v>AR000320</v>
      </c>
      <c r="B266" t="str">
        <f>+VLOOKUP(U266,Aux!$O$2:$P$23,2,0)</f>
        <v>FI</v>
      </c>
      <c r="C266" t="str">
        <f t="shared" si="28"/>
        <v>AR000320FI</v>
      </c>
      <c r="D266">
        <f t="shared" si="34"/>
        <v>3</v>
      </c>
      <c r="E266" s="5">
        <f t="shared" si="29"/>
        <v>0.03</v>
      </c>
      <c r="F266" s="5">
        <f t="shared" si="30"/>
        <v>0.3</v>
      </c>
      <c r="G266" s="5">
        <f t="shared" si="31"/>
        <v>3</v>
      </c>
      <c r="H266" t="str">
        <f t="shared" si="32"/>
        <v>003</v>
      </c>
      <c r="I266" t="str">
        <f t="shared" si="33"/>
        <v>AR000320FI00003</v>
      </c>
      <c r="J266" t="s">
        <v>1097</v>
      </c>
      <c r="K266" t="s">
        <v>1087</v>
      </c>
      <c r="L266">
        <v>1047074</v>
      </c>
      <c r="M266" t="s">
        <v>1098</v>
      </c>
      <c r="N266" t="s">
        <v>1099</v>
      </c>
      <c r="P266" t="s">
        <v>1100</v>
      </c>
      <c r="Q266" t="s">
        <v>30</v>
      </c>
      <c r="R266" t="s">
        <v>1091</v>
      </c>
      <c r="S266" t="s">
        <v>1092</v>
      </c>
      <c r="T266" t="s">
        <v>1091</v>
      </c>
      <c r="U266" t="s">
        <v>33</v>
      </c>
      <c r="V266" t="s">
        <v>34</v>
      </c>
      <c r="W266" t="s">
        <v>34</v>
      </c>
      <c r="X266" t="s">
        <v>34</v>
      </c>
      <c r="Y266" t="s">
        <v>34</v>
      </c>
      <c r="Z266" t="s">
        <v>35</v>
      </c>
      <c r="AA266" t="s">
        <v>1023</v>
      </c>
      <c r="AB266" t="s">
        <v>145</v>
      </c>
      <c r="AC266" t="s">
        <v>37</v>
      </c>
    </row>
    <row r="267" spans="1:29">
      <c r="A267" t="str">
        <f>+VLOOKUP(R267,Aux!$B$3:$I$1107,8,0)</f>
        <v>AR000330</v>
      </c>
      <c r="B267" t="str">
        <f>+VLOOKUP(U267,Aux!$O$2:$P$23,2,0)</f>
        <v>FI</v>
      </c>
      <c r="C267" t="str">
        <f t="shared" si="28"/>
        <v>AR000330FI</v>
      </c>
      <c r="D267">
        <f t="shared" si="34"/>
        <v>1</v>
      </c>
      <c r="E267" s="5">
        <f t="shared" si="29"/>
        <v>0.01</v>
      </c>
      <c r="F267" s="5">
        <f t="shared" si="30"/>
        <v>0.1</v>
      </c>
      <c r="G267" s="5">
        <f t="shared" si="31"/>
        <v>1</v>
      </c>
      <c r="H267" t="str">
        <f t="shared" si="32"/>
        <v>001</v>
      </c>
      <c r="I267" t="str">
        <f t="shared" si="33"/>
        <v>AR000330FI00001</v>
      </c>
      <c r="J267" t="s">
        <v>1101</v>
      </c>
      <c r="K267" t="s">
        <v>1102</v>
      </c>
      <c r="L267">
        <v>370400</v>
      </c>
      <c r="M267" t="s">
        <v>1103</v>
      </c>
      <c r="N267" t="s">
        <v>1104</v>
      </c>
      <c r="P267" t="s">
        <v>1105</v>
      </c>
      <c r="Q267" t="s">
        <v>30</v>
      </c>
      <c r="R267" t="s">
        <v>1106</v>
      </c>
      <c r="S267" t="s">
        <v>1107</v>
      </c>
      <c r="T267" t="s">
        <v>1106</v>
      </c>
      <c r="U267" t="s">
        <v>33</v>
      </c>
      <c r="V267" t="s">
        <v>34</v>
      </c>
      <c r="W267" t="s">
        <v>34</v>
      </c>
      <c r="X267" t="s">
        <v>34</v>
      </c>
      <c r="Y267" t="s">
        <v>34</v>
      </c>
      <c r="Z267" t="s">
        <v>35</v>
      </c>
      <c r="AA267" t="s">
        <v>36</v>
      </c>
      <c r="AB267" t="s">
        <v>145</v>
      </c>
      <c r="AC267" t="s">
        <v>37</v>
      </c>
    </row>
    <row r="268" spans="1:29">
      <c r="A268" t="str">
        <f>+VLOOKUP(R268,Aux!$B$3:$I$1107,8,0)</f>
        <v>AR000330</v>
      </c>
      <c r="B268" t="str">
        <f>+VLOOKUP(U268,Aux!$O$2:$P$23,2,0)</f>
        <v>FI</v>
      </c>
      <c r="C268" t="str">
        <f t="shared" si="28"/>
        <v>AR000330FI</v>
      </c>
      <c r="D268">
        <f t="shared" si="34"/>
        <v>2</v>
      </c>
      <c r="E268" s="5">
        <f t="shared" si="29"/>
        <v>0.02</v>
      </c>
      <c r="F268" s="5">
        <f t="shared" si="30"/>
        <v>0.2</v>
      </c>
      <c r="G268" s="5">
        <f t="shared" si="31"/>
        <v>2</v>
      </c>
      <c r="H268" t="str">
        <f t="shared" si="32"/>
        <v>002</v>
      </c>
      <c r="I268" t="str">
        <f t="shared" si="33"/>
        <v>AR000330FI00002</v>
      </c>
      <c r="J268" t="s">
        <v>1108</v>
      </c>
      <c r="K268" t="s">
        <v>1102</v>
      </c>
      <c r="L268">
        <v>593229</v>
      </c>
      <c r="M268" t="s">
        <v>1109</v>
      </c>
      <c r="N268" t="s">
        <v>1110</v>
      </c>
      <c r="O268" t="s">
        <v>1111</v>
      </c>
      <c r="P268" t="s">
        <v>1112</v>
      </c>
      <c r="Q268" t="s">
        <v>30</v>
      </c>
      <c r="R268" t="s">
        <v>1106</v>
      </c>
      <c r="S268" t="s">
        <v>1107</v>
      </c>
      <c r="T268" t="s">
        <v>1106</v>
      </c>
      <c r="U268" t="s">
        <v>33</v>
      </c>
      <c r="V268" t="s">
        <v>34</v>
      </c>
      <c r="W268" t="s">
        <v>34</v>
      </c>
      <c r="X268" t="s">
        <v>34</v>
      </c>
      <c r="Y268" t="s">
        <v>34</v>
      </c>
      <c r="Z268" t="s">
        <v>35</v>
      </c>
      <c r="AA268" t="s">
        <v>36</v>
      </c>
      <c r="AB268" t="s">
        <v>145</v>
      </c>
      <c r="AC268" t="s">
        <v>37</v>
      </c>
    </row>
    <row r="269" spans="1:29">
      <c r="A269" t="str">
        <f>+VLOOKUP(R269,Aux!$B$3:$I$1107,8,0)</f>
        <v>AR000330</v>
      </c>
      <c r="B269" t="str">
        <f>+VLOOKUP(U269,Aux!$O$2:$P$23,2,0)</f>
        <v>FI</v>
      </c>
      <c r="C269" t="str">
        <f t="shared" si="28"/>
        <v>AR000330FI</v>
      </c>
      <c r="D269">
        <f t="shared" si="34"/>
        <v>3</v>
      </c>
      <c r="E269" s="5">
        <f t="shared" si="29"/>
        <v>0.03</v>
      </c>
      <c r="F269" s="5">
        <f t="shared" si="30"/>
        <v>0.3</v>
      </c>
      <c r="G269" s="5">
        <f t="shared" si="31"/>
        <v>3</v>
      </c>
      <c r="H269" t="str">
        <f t="shared" si="32"/>
        <v>003</v>
      </c>
      <c r="I269" t="str">
        <f t="shared" si="33"/>
        <v>AR000330FI00003</v>
      </c>
      <c r="J269" t="s">
        <v>1113</v>
      </c>
      <c r="L269">
        <v>631435</v>
      </c>
      <c r="M269" t="s">
        <v>1114</v>
      </c>
      <c r="Q269" t="s">
        <v>30</v>
      </c>
      <c r="R269" t="s">
        <v>1106</v>
      </c>
      <c r="U269" t="s">
        <v>48</v>
      </c>
      <c r="V269" t="s">
        <v>48</v>
      </c>
      <c r="W269" t="s">
        <v>48</v>
      </c>
      <c r="X269" t="s">
        <v>48</v>
      </c>
      <c r="Y269" t="s">
        <v>48</v>
      </c>
      <c r="Z269" t="s">
        <v>48</v>
      </c>
      <c r="AA269" t="s">
        <v>48</v>
      </c>
      <c r="AB269" t="s">
        <v>48</v>
      </c>
      <c r="AC269" t="s">
        <v>37</v>
      </c>
    </row>
    <row r="270" spans="1:29">
      <c r="A270" t="str">
        <f>+VLOOKUP(R270,Aux!$B$3:$I$1107,8,0)</f>
        <v>AR000330</v>
      </c>
      <c r="B270" t="str">
        <f>+VLOOKUP(U270,Aux!$O$2:$P$23,2,0)</f>
        <v>FI</v>
      </c>
      <c r="C270" t="str">
        <f t="shared" si="28"/>
        <v>AR000330FI</v>
      </c>
      <c r="D270">
        <f t="shared" si="34"/>
        <v>4</v>
      </c>
      <c r="E270" s="5">
        <f t="shared" si="29"/>
        <v>0.04</v>
      </c>
      <c r="F270" s="5">
        <f t="shared" si="30"/>
        <v>0.4</v>
      </c>
      <c r="G270" s="5">
        <f t="shared" si="31"/>
        <v>4</v>
      </c>
      <c r="H270" t="str">
        <f t="shared" si="32"/>
        <v>004</v>
      </c>
      <c r="I270" t="str">
        <f t="shared" si="33"/>
        <v>AR000330FI00004</v>
      </c>
      <c r="J270" t="s">
        <v>1115</v>
      </c>
      <c r="K270" t="s">
        <v>1102</v>
      </c>
      <c r="L270">
        <v>675585</v>
      </c>
      <c r="M270" t="s">
        <v>1116</v>
      </c>
      <c r="N270" t="s">
        <v>1117</v>
      </c>
      <c r="P270" t="s">
        <v>1118</v>
      </c>
      <c r="Q270" t="s">
        <v>30</v>
      </c>
      <c r="R270" t="s">
        <v>1106</v>
      </c>
      <c r="S270" t="s">
        <v>1107</v>
      </c>
      <c r="T270" t="s">
        <v>1106</v>
      </c>
      <c r="U270" t="s">
        <v>33</v>
      </c>
      <c r="V270" t="s">
        <v>34</v>
      </c>
      <c r="W270" t="s">
        <v>34</v>
      </c>
      <c r="X270" t="s">
        <v>34</v>
      </c>
      <c r="Y270" t="s">
        <v>34</v>
      </c>
      <c r="Z270" t="s">
        <v>35</v>
      </c>
      <c r="AA270" t="s">
        <v>36</v>
      </c>
      <c r="AB270" t="s">
        <v>145</v>
      </c>
      <c r="AC270" t="s">
        <v>37</v>
      </c>
    </row>
    <row r="271" spans="1:29">
      <c r="A271" t="str">
        <f>+VLOOKUP(R271,Aux!$B$3:$I$1107,8,0)</f>
        <v>AR000340</v>
      </c>
      <c r="B271" t="str">
        <f>+VLOOKUP(U271,Aux!$O$2:$P$23,2,0)</f>
        <v>EQ</v>
      </c>
      <c r="C271" t="str">
        <f t="shared" si="28"/>
        <v>AR000340EQ</v>
      </c>
      <c r="D271">
        <f t="shared" si="34"/>
        <v>1</v>
      </c>
      <c r="E271" s="5">
        <f t="shared" si="29"/>
        <v>0.01</v>
      </c>
      <c r="F271" s="5">
        <f t="shared" si="30"/>
        <v>0.1</v>
      </c>
      <c r="G271" s="5">
        <f t="shared" si="31"/>
        <v>1</v>
      </c>
      <c r="H271" t="str">
        <f t="shared" si="32"/>
        <v>001</v>
      </c>
      <c r="I271" t="str">
        <f t="shared" si="33"/>
        <v>AR000340EQ00001</v>
      </c>
      <c r="J271" t="s">
        <v>1119</v>
      </c>
      <c r="K271" t="s">
        <v>1120</v>
      </c>
      <c r="M271" t="s">
        <v>1121</v>
      </c>
      <c r="N271" t="s">
        <v>1122</v>
      </c>
      <c r="O271">
        <v>2378783</v>
      </c>
      <c r="P271" t="s">
        <v>1123</v>
      </c>
      <c r="Q271" t="s">
        <v>30</v>
      </c>
      <c r="R271" t="s">
        <v>1124</v>
      </c>
      <c r="S271" t="s">
        <v>1124</v>
      </c>
      <c r="T271" t="s">
        <v>1124</v>
      </c>
      <c r="U271" t="s">
        <v>130</v>
      </c>
      <c r="V271" t="s">
        <v>35</v>
      </c>
      <c r="W271" t="s">
        <v>1023</v>
      </c>
      <c r="X271" t="s">
        <v>1023</v>
      </c>
      <c r="Y271" t="s">
        <v>1125</v>
      </c>
      <c r="Z271" t="s">
        <v>35</v>
      </c>
      <c r="AA271" t="s">
        <v>1126</v>
      </c>
      <c r="AB271" t="s">
        <v>1023</v>
      </c>
      <c r="AC271" t="s">
        <v>37</v>
      </c>
    </row>
    <row r="272" spans="1:29">
      <c r="A272" t="str">
        <f>+VLOOKUP(R272,Aux!$B$3:$I$1107,8,0)</f>
        <v>AR000340</v>
      </c>
      <c r="B272" t="str">
        <f>+VLOOKUP(U272,Aux!$O$2:$P$23,2,0)</f>
        <v>FI</v>
      </c>
      <c r="C272" t="str">
        <f t="shared" si="28"/>
        <v>AR000340FI</v>
      </c>
      <c r="D272">
        <f t="shared" si="34"/>
        <v>1</v>
      </c>
      <c r="E272" s="5">
        <f t="shared" si="29"/>
        <v>0.01</v>
      </c>
      <c r="F272" s="5">
        <f t="shared" si="30"/>
        <v>0.1</v>
      </c>
      <c r="G272" s="5">
        <f t="shared" si="31"/>
        <v>1</v>
      </c>
      <c r="H272" t="str">
        <f t="shared" si="32"/>
        <v>001</v>
      </c>
      <c r="I272" t="str">
        <f t="shared" si="33"/>
        <v>AR000340FI00001</v>
      </c>
      <c r="J272" t="s">
        <v>1127</v>
      </c>
      <c r="K272" t="s">
        <v>1120</v>
      </c>
      <c r="L272">
        <v>425862</v>
      </c>
      <c r="M272" t="s">
        <v>1128</v>
      </c>
      <c r="N272" t="s">
        <v>1129</v>
      </c>
      <c r="P272" t="s">
        <v>1130</v>
      </c>
      <c r="Q272" t="s">
        <v>30</v>
      </c>
      <c r="R272" t="s">
        <v>1124</v>
      </c>
      <c r="S272" t="s">
        <v>1131</v>
      </c>
      <c r="T272" t="s">
        <v>1132</v>
      </c>
      <c r="U272" t="s">
        <v>33</v>
      </c>
      <c r="V272" t="s">
        <v>34</v>
      </c>
      <c r="W272" t="s">
        <v>34</v>
      </c>
      <c r="X272" t="s">
        <v>34</v>
      </c>
      <c r="Y272" t="s">
        <v>34</v>
      </c>
      <c r="Z272" t="s">
        <v>35</v>
      </c>
      <c r="AA272" t="s">
        <v>1023</v>
      </c>
      <c r="AB272" t="s">
        <v>145</v>
      </c>
      <c r="AC272" t="s">
        <v>37</v>
      </c>
    </row>
    <row r="273" spans="1:29">
      <c r="A273" t="str">
        <f>+VLOOKUP(R273,Aux!$B$3:$I$1107,8,0)</f>
        <v>AR000340</v>
      </c>
      <c r="B273" t="str">
        <f>+VLOOKUP(U273,Aux!$O$2:$P$23,2,0)</f>
        <v>FI</v>
      </c>
      <c r="C273" t="str">
        <f t="shared" si="28"/>
        <v>AR000340FI</v>
      </c>
      <c r="D273">
        <f t="shared" si="34"/>
        <v>2</v>
      </c>
      <c r="E273" s="5">
        <f t="shared" si="29"/>
        <v>0.02</v>
      </c>
      <c r="F273" s="5">
        <f t="shared" si="30"/>
        <v>0.2</v>
      </c>
      <c r="G273" s="5">
        <f t="shared" si="31"/>
        <v>2</v>
      </c>
      <c r="H273" t="str">
        <f t="shared" si="32"/>
        <v>002</v>
      </c>
      <c r="I273" t="str">
        <f t="shared" si="33"/>
        <v>AR000340FI00002</v>
      </c>
      <c r="J273" t="s">
        <v>1133</v>
      </c>
      <c r="K273" t="s">
        <v>1120</v>
      </c>
      <c r="L273">
        <v>425863</v>
      </c>
      <c r="M273" t="s">
        <v>1134</v>
      </c>
      <c r="N273" t="s">
        <v>1135</v>
      </c>
      <c r="P273" t="s">
        <v>1136</v>
      </c>
      <c r="Q273" t="s">
        <v>30</v>
      </c>
      <c r="R273" t="s">
        <v>1124</v>
      </c>
      <c r="S273" t="s">
        <v>1131</v>
      </c>
      <c r="T273" t="s">
        <v>1132</v>
      </c>
      <c r="U273" t="s">
        <v>33</v>
      </c>
      <c r="V273" t="s">
        <v>34</v>
      </c>
      <c r="W273" t="s">
        <v>34</v>
      </c>
      <c r="X273" t="s">
        <v>34</v>
      </c>
      <c r="Y273" t="s">
        <v>34</v>
      </c>
      <c r="Z273" t="s">
        <v>35</v>
      </c>
      <c r="AA273" t="s">
        <v>1023</v>
      </c>
      <c r="AB273" t="s">
        <v>145</v>
      </c>
      <c r="AC273" t="s">
        <v>37</v>
      </c>
    </row>
    <row r="274" spans="1:29">
      <c r="A274" t="str">
        <f>+VLOOKUP(R274,Aux!$B$3:$I$1107,8,0)</f>
        <v>AR000340</v>
      </c>
      <c r="B274" t="str">
        <f>+VLOOKUP(U274,Aux!$O$2:$P$23,2,0)</f>
        <v>FI</v>
      </c>
      <c r="C274" t="str">
        <f t="shared" si="28"/>
        <v>AR000340FI</v>
      </c>
      <c r="D274">
        <f t="shared" si="34"/>
        <v>3</v>
      </c>
      <c r="E274" s="5">
        <f t="shared" si="29"/>
        <v>0.03</v>
      </c>
      <c r="F274" s="5">
        <f t="shared" si="30"/>
        <v>0.3</v>
      </c>
      <c r="G274" s="5">
        <f t="shared" si="31"/>
        <v>3</v>
      </c>
      <c r="H274" t="str">
        <f t="shared" si="32"/>
        <v>003</v>
      </c>
      <c r="I274" t="str">
        <f t="shared" si="33"/>
        <v>AR000340FI00003</v>
      </c>
      <c r="J274" t="s">
        <v>1137</v>
      </c>
      <c r="L274">
        <v>599414</v>
      </c>
      <c r="M274" t="s">
        <v>1138</v>
      </c>
      <c r="Q274" t="s">
        <v>30</v>
      </c>
      <c r="R274" t="s">
        <v>1124</v>
      </c>
      <c r="U274" t="s">
        <v>48</v>
      </c>
      <c r="V274" t="s">
        <v>48</v>
      </c>
      <c r="W274" t="s">
        <v>48</v>
      </c>
      <c r="X274" t="s">
        <v>48</v>
      </c>
      <c r="Y274" t="s">
        <v>48</v>
      </c>
      <c r="Z274" t="s">
        <v>48</v>
      </c>
      <c r="AA274" t="s">
        <v>48</v>
      </c>
      <c r="AB274" t="s">
        <v>48</v>
      </c>
      <c r="AC274" t="s">
        <v>37</v>
      </c>
    </row>
    <row r="275" spans="1:29">
      <c r="A275" t="str">
        <f>+VLOOKUP(R275,Aux!$B$3:$I$1107,8,0)</f>
        <v>AR000340</v>
      </c>
      <c r="B275" t="str">
        <f>+VLOOKUP(U275,Aux!$O$2:$P$23,2,0)</f>
        <v>FI</v>
      </c>
      <c r="C275" t="str">
        <f t="shared" si="28"/>
        <v>AR000340FI</v>
      </c>
      <c r="D275">
        <f t="shared" si="34"/>
        <v>4</v>
      </c>
      <c r="E275" s="5">
        <f t="shared" si="29"/>
        <v>0.04</v>
      </c>
      <c r="F275" s="5">
        <f t="shared" si="30"/>
        <v>0.4</v>
      </c>
      <c r="G275" s="5">
        <f t="shared" si="31"/>
        <v>4</v>
      </c>
      <c r="H275" t="str">
        <f t="shared" si="32"/>
        <v>004</v>
      </c>
      <c r="I275" t="str">
        <f t="shared" si="33"/>
        <v>AR000340FI00004</v>
      </c>
      <c r="J275" t="s">
        <v>1139</v>
      </c>
      <c r="K275" t="s">
        <v>1120</v>
      </c>
      <c r="L275">
        <v>713489</v>
      </c>
      <c r="M275" t="s">
        <v>1140</v>
      </c>
      <c r="N275" t="s">
        <v>1141</v>
      </c>
      <c r="P275" t="s">
        <v>1142</v>
      </c>
      <c r="Q275" t="s">
        <v>30</v>
      </c>
      <c r="R275" t="s">
        <v>1124</v>
      </c>
      <c r="S275" t="s">
        <v>1143</v>
      </c>
      <c r="T275" t="s">
        <v>1124</v>
      </c>
      <c r="U275" t="s">
        <v>33</v>
      </c>
      <c r="V275" t="s">
        <v>35</v>
      </c>
      <c r="W275" t="s">
        <v>1023</v>
      </c>
      <c r="X275" t="s">
        <v>1023</v>
      </c>
      <c r="Y275" t="s">
        <v>1125</v>
      </c>
      <c r="Z275" t="s">
        <v>35</v>
      </c>
      <c r="AA275" t="s">
        <v>1023</v>
      </c>
      <c r="AB275" t="s">
        <v>145</v>
      </c>
      <c r="AC275" t="s">
        <v>37</v>
      </c>
    </row>
    <row r="276" spans="1:29">
      <c r="A276" t="str">
        <f>+VLOOKUP(R276,Aux!$B$3:$I$1107,8,0)</f>
        <v>AR000340</v>
      </c>
      <c r="B276" t="str">
        <f>+VLOOKUP(U276,Aux!$O$2:$P$23,2,0)</f>
        <v>FI</v>
      </c>
      <c r="C276" t="str">
        <f t="shared" si="28"/>
        <v>AR000340FI</v>
      </c>
      <c r="D276">
        <f t="shared" si="34"/>
        <v>5</v>
      </c>
      <c r="E276" s="5">
        <f t="shared" si="29"/>
        <v>0.05</v>
      </c>
      <c r="F276" s="5">
        <f t="shared" si="30"/>
        <v>0.5</v>
      </c>
      <c r="G276" s="5">
        <f t="shared" si="31"/>
        <v>5</v>
      </c>
      <c r="H276" t="str">
        <f t="shared" si="32"/>
        <v>005</v>
      </c>
      <c r="I276" t="str">
        <f t="shared" si="33"/>
        <v>AR000340FI00005</v>
      </c>
      <c r="J276" t="s">
        <v>1144</v>
      </c>
      <c r="K276" t="s">
        <v>1120</v>
      </c>
      <c r="L276">
        <v>784692</v>
      </c>
      <c r="M276" t="s">
        <v>1145</v>
      </c>
      <c r="N276" t="s">
        <v>1146</v>
      </c>
      <c r="P276" t="s">
        <v>1147</v>
      </c>
      <c r="Q276" t="s">
        <v>30</v>
      </c>
      <c r="R276" t="s">
        <v>1124</v>
      </c>
      <c r="S276" t="s">
        <v>1143</v>
      </c>
      <c r="T276" t="s">
        <v>1124</v>
      </c>
      <c r="U276" t="s">
        <v>33</v>
      </c>
      <c r="V276" t="s">
        <v>35</v>
      </c>
      <c r="W276" t="s">
        <v>1023</v>
      </c>
      <c r="X276" t="s">
        <v>1023</v>
      </c>
      <c r="Y276" t="s">
        <v>1125</v>
      </c>
      <c r="Z276" t="s">
        <v>35</v>
      </c>
      <c r="AA276" t="s">
        <v>1023</v>
      </c>
      <c r="AB276" t="s">
        <v>145</v>
      </c>
      <c r="AC276" t="s">
        <v>37</v>
      </c>
    </row>
    <row r="277" spans="1:29">
      <c r="A277" t="str">
        <f>+VLOOKUP(R277,Aux!$B$3:$I$1107,8,0)</f>
        <v>AR000340</v>
      </c>
      <c r="B277" t="str">
        <f>+VLOOKUP(U277,Aux!$O$2:$P$23,2,0)</f>
        <v>FI</v>
      </c>
      <c r="C277" t="str">
        <f t="shared" si="28"/>
        <v>AR000340FI</v>
      </c>
      <c r="D277">
        <f t="shared" si="34"/>
        <v>6</v>
      </c>
      <c r="E277" s="5">
        <f t="shared" si="29"/>
        <v>0.06</v>
      </c>
      <c r="F277" s="5">
        <f t="shared" si="30"/>
        <v>0.6</v>
      </c>
      <c r="G277" s="5">
        <f t="shared" si="31"/>
        <v>6</v>
      </c>
      <c r="H277" t="str">
        <f t="shared" si="32"/>
        <v>006</v>
      </c>
      <c r="I277" t="str">
        <f t="shared" si="33"/>
        <v>AR000340FI00006</v>
      </c>
      <c r="J277" t="s">
        <v>1148</v>
      </c>
      <c r="K277" t="s">
        <v>1120</v>
      </c>
      <c r="L277">
        <v>808544</v>
      </c>
      <c r="M277" t="s">
        <v>1149</v>
      </c>
      <c r="N277" t="s">
        <v>1150</v>
      </c>
      <c r="P277" t="s">
        <v>1151</v>
      </c>
      <c r="Q277" t="s">
        <v>30</v>
      </c>
      <c r="R277" t="s">
        <v>1124</v>
      </c>
      <c r="S277" t="s">
        <v>1143</v>
      </c>
      <c r="T277" t="s">
        <v>1124</v>
      </c>
      <c r="U277" t="s">
        <v>33</v>
      </c>
      <c r="V277" t="s">
        <v>35</v>
      </c>
      <c r="W277" t="s">
        <v>1023</v>
      </c>
      <c r="X277" t="s">
        <v>1023</v>
      </c>
      <c r="Y277" t="s">
        <v>1125</v>
      </c>
      <c r="Z277" t="s">
        <v>35</v>
      </c>
      <c r="AA277" t="s">
        <v>1023</v>
      </c>
      <c r="AB277" t="s">
        <v>145</v>
      </c>
      <c r="AC277" t="s">
        <v>37</v>
      </c>
    </row>
    <row r="278" spans="1:29">
      <c r="A278" t="str">
        <f>+VLOOKUP(R278,Aux!$B$3:$I$1107,8,0)</f>
        <v>AR000340</v>
      </c>
      <c r="B278" t="str">
        <f>+VLOOKUP(U278,Aux!$O$2:$P$23,2,0)</f>
        <v>FI</v>
      </c>
      <c r="C278" t="str">
        <f t="shared" si="28"/>
        <v>AR000340FI</v>
      </c>
      <c r="D278">
        <f t="shared" si="34"/>
        <v>7</v>
      </c>
      <c r="E278" s="5">
        <f t="shared" si="29"/>
        <v>7.0000000000000007E-2</v>
      </c>
      <c r="F278" s="5">
        <f t="shared" si="30"/>
        <v>0.70000000000000007</v>
      </c>
      <c r="G278" s="5">
        <f t="shared" si="31"/>
        <v>7</v>
      </c>
      <c r="H278" t="str">
        <f t="shared" si="32"/>
        <v>007</v>
      </c>
      <c r="I278" t="str">
        <f t="shared" si="33"/>
        <v>AR000340FI00007</v>
      </c>
      <c r="J278" t="s">
        <v>1152</v>
      </c>
      <c r="K278" t="s">
        <v>1120</v>
      </c>
      <c r="L278">
        <v>849090</v>
      </c>
      <c r="M278" t="s">
        <v>1153</v>
      </c>
      <c r="N278" t="s">
        <v>1154</v>
      </c>
      <c r="P278" t="s">
        <v>1155</v>
      </c>
      <c r="Q278" t="s">
        <v>30</v>
      </c>
      <c r="R278" t="s">
        <v>1124</v>
      </c>
      <c r="S278" t="s">
        <v>1143</v>
      </c>
      <c r="T278" t="s">
        <v>1124</v>
      </c>
      <c r="U278" t="s">
        <v>33</v>
      </c>
      <c r="V278" t="s">
        <v>35</v>
      </c>
      <c r="W278" t="s">
        <v>1023</v>
      </c>
      <c r="X278" t="s">
        <v>1023</v>
      </c>
      <c r="Y278" t="s">
        <v>1125</v>
      </c>
      <c r="Z278" t="s">
        <v>35</v>
      </c>
      <c r="AA278" t="s">
        <v>1023</v>
      </c>
      <c r="AB278" t="s">
        <v>145</v>
      </c>
      <c r="AC278" t="s">
        <v>37</v>
      </c>
    </row>
    <row r="279" spans="1:29">
      <c r="A279" t="str">
        <f>+VLOOKUP(R279,Aux!$B$3:$I$1107,8,0)</f>
        <v>AR000340</v>
      </c>
      <c r="B279" t="str">
        <f>+VLOOKUP(U279,Aux!$O$2:$P$23,2,0)</f>
        <v>FI</v>
      </c>
      <c r="C279" t="str">
        <f t="shared" si="28"/>
        <v>AR000340FI</v>
      </c>
      <c r="D279">
        <f t="shared" si="34"/>
        <v>8</v>
      </c>
      <c r="E279" s="5">
        <f t="shared" si="29"/>
        <v>0.08</v>
      </c>
      <c r="F279" s="5">
        <f t="shared" si="30"/>
        <v>0.8</v>
      </c>
      <c r="G279" s="5">
        <f t="shared" si="31"/>
        <v>8</v>
      </c>
      <c r="H279" t="str">
        <f t="shared" si="32"/>
        <v>008</v>
      </c>
      <c r="I279" t="str">
        <f t="shared" si="33"/>
        <v>AR000340FI00008</v>
      </c>
      <c r="J279" t="s">
        <v>1156</v>
      </c>
      <c r="K279" t="s">
        <v>1120</v>
      </c>
      <c r="L279">
        <v>886782</v>
      </c>
      <c r="M279" t="s">
        <v>1157</v>
      </c>
      <c r="N279" t="s">
        <v>1158</v>
      </c>
      <c r="P279" t="s">
        <v>1159</v>
      </c>
      <c r="Q279" t="s">
        <v>30</v>
      </c>
      <c r="R279" t="s">
        <v>1124</v>
      </c>
      <c r="S279" t="s">
        <v>1143</v>
      </c>
      <c r="T279" t="s">
        <v>1124</v>
      </c>
      <c r="U279" t="s">
        <v>33</v>
      </c>
      <c r="V279" t="s">
        <v>35</v>
      </c>
      <c r="W279" t="s">
        <v>1023</v>
      </c>
      <c r="X279" t="s">
        <v>1023</v>
      </c>
      <c r="Y279" t="s">
        <v>1125</v>
      </c>
      <c r="Z279" t="s">
        <v>35</v>
      </c>
      <c r="AA279" t="s">
        <v>1023</v>
      </c>
      <c r="AB279" t="s">
        <v>145</v>
      </c>
      <c r="AC279" t="s">
        <v>37</v>
      </c>
    </row>
    <row r="280" spans="1:29">
      <c r="A280" t="str">
        <f>+VLOOKUP(R280,Aux!$B$3:$I$1107,8,0)</f>
        <v>AR000340</v>
      </c>
      <c r="B280" t="str">
        <f>+VLOOKUP(U280,Aux!$O$2:$P$23,2,0)</f>
        <v>FI</v>
      </c>
      <c r="C280" t="str">
        <f t="shared" si="28"/>
        <v>AR000340FI</v>
      </c>
      <c r="D280">
        <f t="shared" si="34"/>
        <v>9</v>
      </c>
      <c r="E280" s="5">
        <f t="shared" si="29"/>
        <v>0.09</v>
      </c>
      <c r="F280" s="5">
        <f t="shared" si="30"/>
        <v>0.89999999999999991</v>
      </c>
      <c r="G280" s="5">
        <f t="shared" si="31"/>
        <v>9</v>
      </c>
      <c r="H280" t="str">
        <f t="shared" si="32"/>
        <v>009</v>
      </c>
      <c r="I280" t="str">
        <f t="shared" si="33"/>
        <v>AR000340FI00009</v>
      </c>
      <c r="J280" t="s">
        <v>1160</v>
      </c>
      <c r="K280" t="s">
        <v>1120</v>
      </c>
      <c r="L280">
        <v>948349</v>
      </c>
      <c r="M280" t="s">
        <v>1161</v>
      </c>
      <c r="N280" t="s">
        <v>1162</v>
      </c>
      <c r="O280" t="s">
        <v>1163</v>
      </c>
      <c r="P280" t="s">
        <v>1164</v>
      </c>
      <c r="Q280" t="s">
        <v>30</v>
      </c>
      <c r="R280" t="s">
        <v>1124</v>
      </c>
      <c r="S280" t="s">
        <v>1143</v>
      </c>
      <c r="T280" t="s">
        <v>1124</v>
      </c>
      <c r="U280" t="s">
        <v>375</v>
      </c>
      <c r="V280" t="s">
        <v>35</v>
      </c>
      <c r="W280" t="s">
        <v>1023</v>
      </c>
      <c r="X280" t="s">
        <v>1023</v>
      </c>
      <c r="Y280" t="s">
        <v>1125</v>
      </c>
      <c r="Z280" t="s">
        <v>35</v>
      </c>
      <c r="AA280" t="s">
        <v>1023</v>
      </c>
      <c r="AB280" t="s">
        <v>145</v>
      </c>
      <c r="AC280" t="s">
        <v>37</v>
      </c>
    </row>
    <row r="281" spans="1:29">
      <c r="A281" t="str">
        <f>+VLOOKUP(R281,Aux!$B$3:$I$1107,8,0)</f>
        <v>AR000340</v>
      </c>
      <c r="B281" t="str">
        <f>+VLOOKUP(U281,Aux!$O$2:$P$23,2,0)</f>
        <v>FI</v>
      </c>
      <c r="C281" t="str">
        <f t="shared" si="28"/>
        <v>AR000340FI</v>
      </c>
      <c r="D281">
        <f t="shared" si="34"/>
        <v>10</v>
      </c>
      <c r="E281" s="5">
        <f t="shared" si="29"/>
        <v>0.1</v>
      </c>
      <c r="F281" s="5">
        <f t="shared" si="30"/>
        <v>1</v>
      </c>
      <c r="G281" s="5">
        <f t="shared" si="31"/>
        <v>0</v>
      </c>
      <c r="H281" t="str">
        <f t="shared" si="32"/>
        <v>010</v>
      </c>
      <c r="I281" t="str">
        <f t="shared" si="33"/>
        <v>AR000340FI00010</v>
      </c>
      <c r="J281" t="s">
        <v>1165</v>
      </c>
      <c r="K281" t="s">
        <v>1120</v>
      </c>
      <c r="L281">
        <v>973347</v>
      </c>
      <c r="M281" t="s">
        <v>1166</v>
      </c>
      <c r="N281" t="s">
        <v>1167</v>
      </c>
      <c r="P281" t="s">
        <v>1168</v>
      </c>
      <c r="Q281" t="s">
        <v>30</v>
      </c>
      <c r="R281" t="s">
        <v>1124</v>
      </c>
      <c r="S281" t="s">
        <v>1143</v>
      </c>
      <c r="T281" t="s">
        <v>1124</v>
      </c>
      <c r="U281" t="s">
        <v>33</v>
      </c>
      <c r="V281" t="s">
        <v>35</v>
      </c>
      <c r="W281" t="s">
        <v>1023</v>
      </c>
      <c r="X281" t="s">
        <v>1023</v>
      </c>
      <c r="Y281" t="s">
        <v>1125</v>
      </c>
      <c r="Z281" t="s">
        <v>35</v>
      </c>
      <c r="AA281" t="s">
        <v>1023</v>
      </c>
      <c r="AB281" t="s">
        <v>145</v>
      </c>
      <c r="AC281" t="s">
        <v>37</v>
      </c>
    </row>
    <row r="282" spans="1:29">
      <c r="A282" t="str">
        <f>+VLOOKUP(R282,Aux!$B$3:$I$1107,8,0)</f>
        <v>AR000340</v>
      </c>
      <c r="B282" t="str">
        <f>+VLOOKUP(U282,Aux!$O$2:$P$23,2,0)</f>
        <v>FI</v>
      </c>
      <c r="C282" t="str">
        <f t="shared" si="28"/>
        <v>AR000340FI</v>
      </c>
      <c r="D282">
        <f t="shared" si="34"/>
        <v>11</v>
      </c>
      <c r="E282" s="5">
        <f t="shared" si="29"/>
        <v>0.11</v>
      </c>
      <c r="F282" s="5">
        <f t="shared" si="30"/>
        <v>1.1000000000000001</v>
      </c>
      <c r="G282" s="5">
        <f t="shared" si="31"/>
        <v>1</v>
      </c>
      <c r="H282" t="str">
        <f t="shared" si="32"/>
        <v>011</v>
      </c>
      <c r="I282" t="str">
        <f t="shared" si="33"/>
        <v>AR000340FI00011</v>
      </c>
      <c r="J282" t="s">
        <v>1169</v>
      </c>
      <c r="K282" t="s">
        <v>1120</v>
      </c>
      <c r="L282">
        <v>1033630</v>
      </c>
      <c r="M282" t="s">
        <v>1170</v>
      </c>
      <c r="N282" t="s">
        <v>1171</v>
      </c>
      <c r="O282" t="s">
        <v>1172</v>
      </c>
      <c r="P282" t="s">
        <v>1173</v>
      </c>
      <c r="Q282" t="s">
        <v>30</v>
      </c>
      <c r="R282" t="s">
        <v>1124</v>
      </c>
      <c r="S282" t="s">
        <v>1143</v>
      </c>
      <c r="T282" t="s">
        <v>1124</v>
      </c>
      <c r="U282" t="s">
        <v>375</v>
      </c>
      <c r="V282" t="s">
        <v>35</v>
      </c>
      <c r="W282" t="s">
        <v>1023</v>
      </c>
      <c r="X282" t="s">
        <v>1023</v>
      </c>
      <c r="Y282" t="s">
        <v>1125</v>
      </c>
      <c r="Z282" t="s">
        <v>35</v>
      </c>
      <c r="AA282" t="s">
        <v>1023</v>
      </c>
      <c r="AB282" t="s">
        <v>145</v>
      </c>
      <c r="AC282" t="s">
        <v>37</v>
      </c>
    </row>
    <row r="283" spans="1:29">
      <c r="A283" t="str">
        <f>+VLOOKUP(R283,Aux!$B$3:$I$1107,8,0)</f>
        <v>AR000340</v>
      </c>
      <c r="B283" t="str">
        <f>+VLOOKUP(U283,Aux!$O$2:$P$23,2,0)</f>
        <v>FI</v>
      </c>
      <c r="C283" t="str">
        <f t="shared" si="28"/>
        <v>AR000340FI</v>
      </c>
      <c r="D283">
        <f t="shared" si="34"/>
        <v>12</v>
      </c>
      <c r="E283" s="5">
        <f t="shared" si="29"/>
        <v>0.12</v>
      </c>
      <c r="F283" s="5">
        <f t="shared" si="30"/>
        <v>1.2</v>
      </c>
      <c r="G283" s="5">
        <f t="shared" si="31"/>
        <v>2</v>
      </c>
      <c r="H283" t="str">
        <f t="shared" si="32"/>
        <v>012</v>
      </c>
      <c r="I283" t="str">
        <f t="shared" si="33"/>
        <v>AR000340FI00012</v>
      </c>
      <c r="J283" t="s">
        <v>1174</v>
      </c>
      <c r="K283" t="s">
        <v>1120</v>
      </c>
      <c r="L283">
        <v>1060980</v>
      </c>
      <c r="M283" t="s">
        <v>1175</v>
      </c>
      <c r="N283" t="s">
        <v>1176</v>
      </c>
      <c r="P283" t="s">
        <v>1177</v>
      </c>
      <c r="Q283" t="s">
        <v>30</v>
      </c>
      <c r="R283" t="s">
        <v>1124</v>
      </c>
      <c r="S283" t="s">
        <v>1143</v>
      </c>
      <c r="T283" t="s">
        <v>1124</v>
      </c>
      <c r="U283" t="s">
        <v>33</v>
      </c>
      <c r="V283" t="s">
        <v>35</v>
      </c>
      <c r="W283" t="s">
        <v>1023</v>
      </c>
      <c r="X283" t="s">
        <v>1023</v>
      </c>
      <c r="Y283" t="s">
        <v>1125</v>
      </c>
      <c r="Z283" t="s">
        <v>35</v>
      </c>
      <c r="AA283" t="s">
        <v>1023</v>
      </c>
      <c r="AB283" t="s">
        <v>145</v>
      </c>
      <c r="AC283" t="s">
        <v>37</v>
      </c>
    </row>
    <row r="284" spans="1:29">
      <c r="A284" t="str">
        <f>+VLOOKUP(R284,Aux!$B$3:$I$1107,8,0)</f>
        <v>AR000340</v>
      </c>
      <c r="B284" t="str">
        <f>+VLOOKUP(U284,Aux!$O$2:$P$23,2,0)</f>
        <v>FI</v>
      </c>
      <c r="C284" t="str">
        <f t="shared" si="28"/>
        <v>AR000340FI</v>
      </c>
      <c r="D284">
        <f t="shared" si="34"/>
        <v>13</v>
      </c>
      <c r="E284" s="5">
        <f t="shared" si="29"/>
        <v>0.13</v>
      </c>
      <c r="F284" s="5">
        <f t="shared" si="30"/>
        <v>1.3</v>
      </c>
      <c r="G284" s="5">
        <f t="shared" si="31"/>
        <v>3</v>
      </c>
      <c r="H284" t="str">
        <f t="shared" si="32"/>
        <v>013</v>
      </c>
      <c r="I284" t="str">
        <f t="shared" si="33"/>
        <v>AR000340FI00013</v>
      </c>
      <c r="J284" t="s">
        <v>1178</v>
      </c>
      <c r="K284" t="s">
        <v>1120</v>
      </c>
      <c r="M284" t="s">
        <v>1179</v>
      </c>
      <c r="N284" t="s">
        <v>1180</v>
      </c>
      <c r="O284" t="s">
        <v>1181</v>
      </c>
      <c r="P284" t="s">
        <v>1182</v>
      </c>
      <c r="Q284" t="s">
        <v>30</v>
      </c>
      <c r="R284" t="s">
        <v>1124</v>
      </c>
      <c r="S284" t="s">
        <v>1143</v>
      </c>
      <c r="T284" t="s">
        <v>1124</v>
      </c>
      <c r="U284" t="s">
        <v>143</v>
      </c>
      <c r="V284" t="s">
        <v>35</v>
      </c>
      <c r="W284" t="s">
        <v>1023</v>
      </c>
      <c r="X284" t="s">
        <v>1023</v>
      </c>
      <c r="Y284" t="s">
        <v>1125</v>
      </c>
      <c r="Z284" t="s">
        <v>35</v>
      </c>
      <c r="AA284" t="s">
        <v>1023</v>
      </c>
      <c r="AB284" t="s">
        <v>145</v>
      </c>
      <c r="AC284" t="s">
        <v>37</v>
      </c>
    </row>
    <row r="285" spans="1:29">
      <c r="A285" t="str">
        <f>+VLOOKUP(R285,Aux!$B$3:$I$1107,8,0)</f>
        <v>AR000340</v>
      </c>
      <c r="B285" t="str">
        <f>+VLOOKUP(U285,Aux!$O$2:$P$23,2,0)</f>
        <v>FI</v>
      </c>
      <c r="C285" t="str">
        <f t="shared" si="28"/>
        <v>AR000340FI</v>
      </c>
      <c r="D285">
        <f t="shared" si="34"/>
        <v>14</v>
      </c>
      <c r="E285" s="5">
        <f t="shared" si="29"/>
        <v>0.14000000000000001</v>
      </c>
      <c r="F285" s="5">
        <f t="shared" si="30"/>
        <v>1.4000000000000001</v>
      </c>
      <c r="G285" s="5">
        <f t="shared" si="31"/>
        <v>4</v>
      </c>
      <c r="H285" t="str">
        <f t="shared" si="32"/>
        <v>014</v>
      </c>
      <c r="I285" t="str">
        <f t="shared" si="33"/>
        <v>AR000340FI00014</v>
      </c>
      <c r="J285" t="s">
        <v>1183</v>
      </c>
      <c r="L285">
        <v>425864</v>
      </c>
      <c r="M285" t="s">
        <v>1184</v>
      </c>
      <c r="Q285" t="s">
        <v>30</v>
      </c>
      <c r="R285" t="s">
        <v>1124</v>
      </c>
      <c r="U285" t="s">
        <v>48</v>
      </c>
      <c r="V285" t="s">
        <v>48</v>
      </c>
      <c r="W285" t="s">
        <v>48</v>
      </c>
      <c r="X285" t="s">
        <v>48</v>
      </c>
      <c r="Y285" t="s">
        <v>48</v>
      </c>
      <c r="Z285" t="s">
        <v>48</v>
      </c>
      <c r="AA285" t="s">
        <v>48</v>
      </c>
      <c r="AB285" t="s">
        <v>48</v>
      </c>
      <c r="AC285" t="s">
        <v>37</v>
      </c>
    </row>
    <row r="286" spans="1:29">
      <c r="A286" t="str">
        <f>+VLOOKUP(R286,Aux!$B$3:$I$1107,8,0)</f>
        <v>AR000340</v>
      </c>
      <c r="B286" t="str">
        <f>+VLOOKUP(U286,Aux!$O$2:$P$23,2,0)</f>
        <v>FI</v>
      </c>
      <c r="C286" t="str">
        <f t="shared" si="28"/>
        <v>AR000340FI</v>
      </c>
      <c r="D286">
        <f t="shared" si="34"/>
        <v>15</v>
      </c>
      <c r="E286" s="5">
        <f t="shared" si="29"/>
        <v>0.15</v>
      </c>
      <c r="F286" s="5">
        <f t="shared" si="30"/>
        <v>1.5</v>
      </c>
      <c r="G286" s="5">
        <f t="shared" si="31"/>
        <v>5</v>
      </c>
      <c r="H286" t="str">
        <f t="shared" si="32"/>
        <v>015</v>
      </c>
      <c r="I286" t="str">
        <f t="shared" si="33"/>
        <v>AR000340FI00015</v>
      </c>
      <c r="J286" t="s">
        <v>1185</v>
      </c>
      <c r="M286" t="s">
        <v>1186</v>
      </c>
      <c r="Q286" t="s">
        <v>30</v>
      </c>
      <c r="R286" t="s">
        <v>1124</v>
      </c>
      <c r="U286" t="s">
        <v>33</v>
      </c>
      <c r="V286" t="s">
        <v>35</v>
      </c>
      <c r="W286" t="s">
        <v>1023</v>
      </c>
      <c r="X286" t="s">
        <v>1023</v>
      </c>
      <c r="Y286" t="s">
        <v>1125</v>
      </c>
      <c r="Z286" t="s">
        <v>35</v>
      </c>
      <c r="AA286" t="s">
        <v>1023</v>
      </c>
      <c r="AB286" t="s">
        <v>145</v>
      </c>
      <c r="AC286" t="s">
        <v>37</v>
      </c>
    </row>
    <row r="287" spans="1:29">
      <c r="A287" t="str">
        <f>+VLOOKUP(R287,Aux!$B$3:$I$1107,8,0)</f>
        <v>AR000340</v>
      </c>
      <c r="B287" t="str">
        <f>+VLOOKUP(U287,Aux!$O$2:$P$23,2,0)</f>
        <v>FI</v>
      </c>
      <c r="C287" t="str">
        <f t="shared" si="28"/>
        <v>AR000340FI</v>
      </c>
      <c r="D287">
        <f t="shared" si="34"/>
        <v>16</v>
      </c>
      <c r="E287" s="5">
        <f t="shared" si="29"/>
        <v>0.16</v>
      </c>
      <c r="F287" s="5">
        <f t="shared" si="30"/>
        <v>1.6</v>
      </c>
      <c r="G287" s="5">
        <f t="shared" si="31"/>
        <v>6</v>
      </c>
      <c r="H287" t="str">
        <f t="shared" si="32"/>
        <v>016</v>
      </c>
      <c r="I287" t="str">
        <f t="shared" si="33"/>
        <v>AR000340FI00016</v>
      </c>
      <c r="J287" t="s">
        <v>1187</v>
      </c>
      <c r="M287" t="s">
        <v>1188</v>
      </c>
      <c r="Q287" t="s">
        <v>30</v>
      </c>
      <c r="R287" t="s">
        <v>1124</v>
      </c>
      <c r="U287" t="s">
        <v>33</v>
      </c>
      <c r="V287" t="s">
        <v>35</v>
      </c>
      <c r="W287" t="s">
        <v>1023</v>
      </c>
      <c r="X287" t="s">
        <v>1023</v>
      </c>
      <c r="Y287" t="s">
        <v>1125</v>
      </c>
      <c r="Z287" t="s">
        <v>35</v>
      </c>
      <c r="AA287" t="s">
        <v>1023</v>
      </c>
      <c r="AB287" t="s">
        <v>145</v>
      </c>
      <c r="AC287" t="s">
        <v>37</v>
      </c>
    </row>
    <row r="288" spans="1:29">
      <c r="A288" t="str">
        <f>+VLOOKUP(R288,Aux!$B$3:$I$1107,8,0)</f>
        <v>AR000340</v>
      </c>
      <c r="B288" t="str">
        <f>+VLOOKUP(U288,Aux!$O$2:$P$23,2,0)</f>
        <v>FI</v>
      </c>
      <c r="C288" t="str">
        <f t="shared" si="28"/>
        <v>AR000340FI</v>
      </c>
      <c r="D288">
        <f t="shared" si="34"/>
        <v>17</v>
      </c>
      <c r="E288" s="5">
        <f t="shared" si="29"/>
        <v>0.17</v>
      </c>
      <c r="F288" s="5">
        <f t="shared" si="30"/>
        <v>1.7000000000000002</v>
      </c>
      <c r="G288" s="5">
        <f t="shared" si="31"/>
        <v>7</v>
      </c>
      <c r="H288" t="str">
        <f t="shared" si="32"/>
        <v>017</v>
      </c>
      <c r="I288" t="str">
        <f t="shared" si="33"/>
        <v>AR000340FI00017</v>
      </c>
      <c r="J288" t="s">
        <v>1189</v>
      </c>
      <c r="M288" t="s">
        <v>1190</v>
      </c>
      <c r="Q288" t="s">
        <v>30</v>
      </c>
      <c r="R288" t="s">
        <v>1124</v>
      </c>
      <c r="U288" t="s">
        <v>33</v>
      </c>
      <c r="V288" t="s">
        <v>35</v>
      </c>
      <c r="W288" t="s">
        <v>1023</v>
      </c>
      <c r="X288" t="s">
        <v>1023</v>
      </c>
      <c r="Y288" t="s">
        <v>1125</v>
      </c>
      <c r="Z288" t="s">
        <v>35</v>
      </c>
      <c r="AA288" t="s">
        <v>1023</v>
      </c>
      <c r="AB288" t="s">
        <v>145</v>
      </c>
      <c r="AC288" t="s">
        <v>37</v>
      </c>
    </row>
    <row r="289" spans="1:29">
      <c r="A289" t="str">
        <f>+VLOOKUP(R289,Aux!$B$3:$I$1107,8,0)</f>
        <v>AR000340</v>
      </c>
      <c r="B289" t="str">
        <f>+VLOOKUP(U289,Aux!$O$2:$P$23,2,0)</f>
        <v>FI</v>
      </c>
      <c r="C289" t="str">
        <f t="shared" si="28"/>
        <v>AR000340FI</v>
      </c>
      <c r="D289">
        <f t="shared" si="34"/>
        <v>18</v>
      </c>
      <c r="E289" s="5">
        <f t="shared" si="29"/>
        <v>0.18</v>
      </c>
      <c r="F289" s="5">
        <f t="shared" si="30"/>
        <v>1.7999999999999998</v>
      </c>
      <c r="G289" s="5">
        <f t="shared" si="31"/>
        <v>8</v>
      </c>
      <c r="H289" t="str">
        <f t="shared" si="32"/>
        <v>018</v>
      </c>
      <c r="I289" t="str">
        <f t="shared" si="33"/>
        <v>AR000340FI00018</v>
      </c>
      <c r="J289" t="s">
        <v>1191</v>
      </c>
      <c r="M289" t="s">
        <v>1192</v>
      </c>
      <c r="Q289" t="s">
        <v>30</v>
      </c>
      <c r="R289" t="s">
        <v>1124</v>
      </c>
      <c r="U289" t="s">
        <v>33</v>
      </c>
      <c r="V289" t="s">
        <v>35</v>
      </c>
      <c r="W289" t="s">
        <v>1023</v>
      </c>
      <c r="X289" t="s">
        <v>1023</v>
      </c>
      <c r="Y289" t="s">
        <v>1125</v>
      </c>
      <c r="Z289" t="s">
        <v>35</v>
      </c>
      <c r="AA289" t="s">
        <v>1023</v>
      </c>
      <c r="AB289" t="s">
        <v>145</v>
      </c>
      <c r="AC289" t="s">
        <v>37</v>
      </c>
    </row>
    <row r="290" spans="1:29">
      <c r="A290" t="str">
        <f>+VLOOKUP(R290,Aux!$B$3:$I$1107,8,0)</f>
        <v>AR000340</v>
      </c>
      <c r="B290" t="str">
        <f>+VLOOKUP(U290,Aux!$O$2:$P$23,2,0)</f>
        <v>FI</v>
      </c>
      <c r="C290" t="str">
        <f t="shared" si="28"/>
        <v>AR000340FI</v>
      </c>
      <c r="D290">
        <f t="shared" si="34"/>
        <v>19</v>
      </c>
      <c r="E290" s="5">
        <f t="shared" si="29"/>
        <v>0.19</v>
      </c>
      <c r="F290" s="5">
        <f t="shared" si="30"/>
        <v>1.9</v>
      </c>
      <c r="G290" s="5">
        <f t="shared" si="31"/>
        <v>9</v>
      </c>
      <c r="H290" t="str">
        <f t="shared" si="32"/>
        <v>019</v>
      </c>
      <c r="I290" t="str">
        <f t="shared" si="33"/>
        <v>AR000340FI00019</v>
      </c>
      <c r="J290" t="s">
        <v>1193</v>
      </c>
      <c r="M290" t="s">
        <v>1194</v>
      </c>
      <c r="Q290" t="s">
        <v>30</v>
      </c>
      <c r="R290" t="s">
        <v>1124</v>
      </c>
      <c r="U290" t="s">
        <v>33</v>
      </c>
      <c r="V290" t="s">
        <v>35</v>
      </c>
      <c r="W290" t="s">
        <v>1023</v>
      </c>
      <c r="X290" t="s">
        <v>1023</v>
      </c>
      <c r="Y290" t="s">
        <v>1125</v>
      </c>
      <c r="Z290" t="s">
        <v>35</v>
      </c>
      <c r="AA290" t="s">
        <v>1023</v>
      </c>
      <c r="AB290" t="s">
        <v>145</v>
      </c>
      <c r="AC290" t="s">
        <v>37</v>
      </c>
    </row>
    <row r="291" spans="1:29">
      <c r="A291" t="str">
        <f>+VLOOKUP(R291,Aux!$B$3:$I$1107,8,0)</f>
        <v>AR000350</v>
      </c>
      <c r="B291" t="str">
        <f>+VLOOKUP(U291,Aux!$O$2:$P$23,2,0)</f>
        <v>FI</v>
      </c>
      <c r="C291" t="str">
        <f t="shared" si="28"/>
        <v>AR000350FI</v>
      </c>
      <c r="D291">
        <f t="shared" si="34"/>
        <v>1</v>
      </c>
      <c r="E291" s="5">
        <f t="shared" si="29"/>
        <v>0.01</v>
      </c>
      <c r="F291" s="5">
        <f t="shared" si="30"/>
        <v>0.1</v>
      </c>
      <c r="G291" s="5">
        <f t="shared" si="31"/>
        <v>1</v>
      </c>
      <c r="H291" t="str">
        <f t="shared" si="32"/>
        <v>001</v>
      </c>
      <c r="I291" t="str">
        <f t="shared" si="33"/>
        <v>AR000350FI00001</v>
      </c>
      <c r="J291" t="s">
        <v>1195</v>
      </c>
      <c r="K291" t="s">
        <v>1196</v>
      </c>
      <c r="L291">
        <v>709163</v>
      </c>
      <c r="M291" t="s">
        <v>1197</v>
      </c>
      <c r="N291" t="s">
        <v>1198</v>
      </c>
      <c r="P291" t="s">
        <v>1199</v>
      </c>
      <c r="Q291" t="s">
        <v>30</v>
      </c>
      <c r="R291" t="s">
        <v>1200</v>
      </c>
      <c r="S291" t="s">
        <v>1201</v>
      </c>
      <c r="T291" t="s">
        <v>1200</v>
      </c>
      <c r="U291" t="s">
        <v>33</v>
      </c>
      <c r="V291" t="s">
        <v>34</v>
      </c>
      <c r="W291" t="s">
        <v>34</v>
      </c>
      <c r="X291" t="s">
        <v>34</v>
      </c>
      <c r="Y291" t="s">
        <v>34</v>
      </c>
      <c r="Z291" t="s">
        <v>35</v>
      </c>
      <c r="AA291" t="s">
        <v>1023</v>
      </c>
      <c r="AB291" t="s">
        <v>145</v>
      </c>
      <c r="AC291" t="s">
        <v>37</v>
      </c>
    </row>
    <row r="292" spans="1:29">
      <c r="A292" t="str">
        <f>+VLOOKUP(R292,Aux!$B$3:$I$1107,8,0)</f>
        <v>AR000350</v>
      </c>
      <c r="B292" t="str">
        <f>+VLOOKUP(U292,Aux!$O$2:$P$23,2,0)</f>
        <v>FI</v>
      </c>
      <c r="C292" t="str">
        <f t="shared" si="28"/>
        <v>AR000350FI</v>
      </c>
      <c r="D292">
        <f t="shared" si="34"/>
        <v>2</v>
      </c>
      <c r="E292" s="5">
        <f t="shared" si="29"/>
        <v>0.02</v>
      </c>
      <c r="F292" s="5">
        <f t="shared" si="30"/>
        <v>0.2</v>
      </c>
      <c r="G292" s="5">
        <f t="shared" si="31"/>
        <v>2</v>
      </c>
      <c r="H292" t="str">
        <f t="shared" si="32"/>
        <v>002</v>
      </c>
      <c r="I292" t="str">
        <f t="shared" si="33"/>
        <v>AR000350FI00002</v>
      </c>
      <c r="J292" t="s">
        <v>1202</v>
      </c>
      <c r="K292" t="s">
        <v>1196</v>
      </c>
      <c r="L292">
        <v>805984</v>
      </c>
      <c r="M292" t="s">
        <v>1203</v>
      </c>
      <c r="N292" t="s">
        <v>1204</v>
      </c>
      <c r="P292" t="s">
        <v>1205</v>
      </c>
      <c r="Q292" t="s">
        <v>30</v>
      </c>
      <c r="R292" t="s">
        <v>1200</v>
      </c>
      <c r="S292" t="s">
        <v>1201</v>
      </c>
      <c r="T292" t="s">
        <v>1200</v>
      </c>
      <c r="U292" t="s">
        <v>33</v>
      </c>
      <c r="V292" t="s">
        <v>34</v>
      </c>
      <c r="W292" t="s">
        <v>34</v>
      </c>
      <c r="X292" t="s">
        <v>34</v>
      </c>
      <c r="Y292" t="s">
        <v>34</v>
      </c>
      <c r="Z292" t="s">
        <v>35</v>
      </c>
      <c r="AA292" t="s">
        <v>1023</v>
      </c>
      <c r="AB292" t="s">
        <v>145</v>
      </c>
      <c r="AC292" t="s">
        <v>37</v>
      </c>
    </row>
    <row r="293" spans="1:29">
      <c r="A293" t="str">
        <f>+VLOOKUP(R293,Aux!$B$3:$I$1107,8,0)</f>
        <v>AR000350</v>
      </c>
      <c r="B293" t="str">
        <f>+VLOOKUP(U293,Aux!$O$2:$P$23,2,0)</f>
        <v>FI</v>
      </c>
      <c r="C293" t="str">
        <f t="shared" si="28"/>
        <v>AR000350FI</v>
      </c>
      <c r="D293">
        <f t="shared" si="34"/>
        <v>3</v>
      </c>
      <c r="E293" s="5">
        <f t="shared" si="29"/>
        <v>0.03</v>
      </c>
      <c r="F293" s="5">
        <f t="shared" si="30"/>
        <v>0.3</v>
      </c>
      <c r="G293" s="5">
        <f t="shared" si="31"/>
        <v>3</v>
      </c>
      <c r="H293" t="str">
        <f t="shared" si="32"/>
        <v>003</v>
      </c>
      <c r="I293" t="str">
        <f t="shared" si="33"/>
        <v>AR000350FI00003</v>
      </c>
      <c r="J293" t="s">
        <v>1206</v>
      </c>
      <c r="K293" t="s">
        <v>1196</v>
      </c>
      <c r="L293">
        <v>872202</v>
      </c>
      <c r="M293" t="s">
        <v>1207</v>
      </c>
      <c r="N293" t="s">
        <v>1208</v>
      </c>
      <c r="P293" t="s">
        <v>1209</v>
      </c>
      <c r="Q293" t="s">
        <v>30</v>
      </c>
      <c r="R293" t="s">
        <v>1200</v>
      </c>
      <c r="S293" t="s">
        <v>1201</v>
      </c>
      <c r="T293" t="s">
        <v>1200</v>
      </c>
      <c r="U293" t="s">
        <v>33</v>
      </c>
      <c r="V293" t="s">
        <v>34</v>
      </c>
      <c r="W293" t="s">
        <v>34</v>
      </c>
      <c r="X293" t="s">
        <v>34</v>
      </c>
      <c r="Y293" t="s">
        <v>34</v>
      </c>
      <c r="Z293" t="s">
        <v>35</v>
      </c>
      <c r="AA293" t="s">
        <v>1023</v>
      </c>
      <c r="AB293" t="s">
        <v>145</v>
      </c>
      <c r="AC293" t="s">
        <v>37</v>
      </c>
    </row>
    <row r="294" spans="1:29">
      <c r="A294" t="str">
        <f>+VLOOKUP(R294,Aux!$B$3:$I$1107,8,0)</f>
        <v>AR000350</v>
      </c>
      <c r="B294" t="str">
        <f>+VLOOKUP(U294,Aux!$O$2:$P$23,2,0)</f>
        <v>FI</v>
      </c>
      <c r="C294" t="str">
        <f t="shared" si="28"/>
        <v>AR000350FI</v>
      </c>
      <c r="D294">
        <f t="shared" si="34"/>
        <v>4</v>
      </c>
      <c r="E294" s="5">
        <f t="shared" si="29"/>
        <v>0.04</v>
      </c>
      <c r="F294" s="5">
        <f t="shared" si="30"/>
        <v>0.4</v>
      </c>
      <c r="G294" s="5">
        <f t="shared" si="31"/>
        <v>4</v>
      </c>
      <c r="H294" t="str">
        <f t="shared" si="32"/>
        <v>004</v>
      </c>
      <c r="I294" t="str">
        <f t="shared" si="33"/>
        <v>AR000350FI00004</v>
      </c>
      <c r="J294" t="s">
        <v>1210</v>
      </c>
      <c r="K294" t="s">
        <v>1196</v>
      </c>
      <c r="L294">
        <v>933571</v>
      </c>
      <c r="M294" t="s">
        <v>1211</v>
      </c>
      <c r="N294" t="s">
        <v>1212</v>
      </c>
      <c r="P294" t="s">
        <v>1213</v>
      </c>
      <c r="Q294" t="s">
        <v>30</v>
      </c>
      <c r="R294" t="s">
        <v>1200</v>
      </c>
      <c r="S294" t="s">
        <v>1201</v>
      </c>
      <c r="T294" t="s">
        <v>1200</v>
      </c>
      <c r="U294" t="s">
        <v>33</v>
      </c>
      <c r="V294" t="s">
        <v>34</v>
      </c>
      <c r="W294" t="s">
        <v>34</v>
      </c>
      <c r="X294" t="s">
        <v>34</v>
      </c>
      <c r="Y294" t="s">
        <v>34</v>
      </c>
      <c r="Z294" t="s">
        <v>35</v>
      </c>
      <c r="AA294" t="s">
        <v>1023</v>
      </c>
      <c r="AB294" t="s">
        <v>145</v>
      </c>
      <c r="AC294" t="s">
        <v>37</v>
      </c>
    </row>
    <row r="295" spans="1:29">
      <c r="A295" t="str">
        <f>+VLOOKUP(R295,Aux!$B$3:$I$1107,8,0)</f>
        <v>AR000350</v>
      </c>
      <c r="B295" t="str">
        <f>+VLOOKUP(U295,Aux!$O$2:$P$23,2,0)</f>
        <v>FI</v>
      </c>
      <c r="C295" t="str">
        <f t="shared" si="28"/>
        <v>AR000350FI</v>
      </c>
      <c r="D295">
        <f t="shared" si="34"/>
        <v>5</v>
      </c>
      <c r="E295" s="5">
        <f t="shared" si="29"/>
        <v>0.05</v>
      </c>
      <c r="F295" s="5">
        <f t="shared" si="30"/>
        <v>0.5</v>
      </c>
      <c r="G295" s="5">
        <f t="shared" si="31"/>
        <v>5</v>
      </c>
      <c r="H295" t="str">
        <f t="shared" si="32"/>
        <v>005</v>
      </c>
      <c r="I295" t="str">
        <f t="shared" si="33"/>
        <v>AR000350FI00005</v>
      </c>
      <c r="J295" t="s">
        <v>1214</v>
      </c>
      <c r="L295">
        <v>1046061</v>
      </c>
      <c r="M295" t="s">
        <v>1215</v>
      </c>
      <c r="Q295" t="s">
        <v>30</v>
      </c>
      <c r="R295" t="s">
        <v>1200</v>
      </c>
      <c r="U295" t="s">
        <v>48</v>
      </c>
      <c r="V295" t="s">
        <v>48</v>
      </c>
      <c r="W295" t="s">
        <v>48</v>
      </c>
      <c r="X295" t="s">
        <v>48</v>
      </c>
      <c r="Y295" t="s">
        <v>48</v>
      </c>
      <c r="Z295" t="s">
        <v>48</v>
      </c>
      <c r="AA295" t="s">
        <v>48</v>
      </c>
      <c r="AB295" t="s">
        <v>48</v>
      </c>
      <c r="AC295" t="s">
        <v>37</v>
      </c>
    </row>
    <row r="296" spans="1:29">
      <c r="A296" t="str">
        <f>+VLOOKUP(R296,Aux!$B$3:$I$1107,8,0)</f>
        <v>AR000350</v>
      </c>
      <c r="B296" t="str">
        <f>+VLOOKUP(U296,Aux!$O$2:$P$23,2,0)</f>
        <v>FI</v>
      </c>
      <c r="C296" t="str">
        <f t="shared" si="28"/>
        <v>AR000350FI</v>
      </c>
      <c r="D296">
        <f t="shared" si="34"/>
        <v>6</v>
      </c>
      <c r="E296" s="5">
        <f t="shared" si="29"/>
        <v>0.06</v>
      </c>
      <c r="F296" s="5">
        <f t="shared" si="30"/>
        <v>0.6</v>
      </c>
      <c r="G296" s="5">
        <f t="shared" si="31"/>
        <v>6</v>
      </c>
      <c r="H296" t="str">
        <f t="shared" si="32"/>
        <v>006</v>
      </c>
      <c r="I296" t="str">
        <f t="shared" si="33"/>
        <v>AR000350FI00006</v>
      </c>
      <c r="J296" t="s">
        <v>1216</v>
      </c>
      <c r="K296" t="s">
        <v>1196</v>
      </c>
      <c r="L296">
        <v>1046087</v>
      </c>
      <c r="M296" t="s">
        <v>1217</v>
      </c>
      <c r="N296" t="s">
        <v>1218</v>
      </c>
      <c r="P296" t="s">
        <v>1219</v>
      </c>
      <c r="Q296" t="s">
        <v>30</v>
      </c>
      <c r="R296" t="s">
        <v>1200</v>
      </c>
      <c r="S296" t="s">
        <v>1201</v>
      </c>
      <c r="T296" t="s">
        <v>1200</v>
      </c>
      <c r="U296" t="s">
        <v>33</v>
      </c>
      <c r="V296" t="s">
        <v>34</v>
      </c>
      <c r="W296" t="s">
        <v>34</v>
      </c>
      <c r="X296" t="s">
        <v>34</v>
      </c>
      <c r="Y296" t="s">
        <v>34</v>
      </c>
      <c r="Z296" t="s">
        <v>35</v>
      </c>
      <c r="AA296" t="s">
        <v>1023</v>
      </c>
      <c r="AB296" t="s">
        <v>145</v>
      </c>
      <c r="AC296" t="s">
        <v>37</v>
      </c>
    </row>
    <row r="297" spans="1:29">
      <c r="A297" t="str">
        <f>+VLOOKUP(R297,Aux!$B$3:$I$1107,8,0)</f>
        <v>AR000360</v>
      </c>
      <c r="B297" t="str">
        <f>+VLOOKUP(U297,Aux!$O$2:$P$23,2,0)</f>
        <v>EQ</v>
      </c>
      <c r="C297" t="str">
        <f t="shared" si="28"/>
        <v>AR000360EQ</v>
      </c>
      <c r="D297">
        <f t="shared" si="34"/>
        <v>1</v>
      </c>
      <c r="E297" s="5">
        <f t="shared" si="29"/>
        <v>0.01</v>
      </c>
      <c r="F297" s="5">
        <f t="shared" si="30"/>
        <v>0.1</v>
      </c>
      <c r="G297" s="5">
        <f t="shared" si="31"/>
        <v>1</v>
      </c>
      <c r="H297" t="str">
        <f t="shared" si="32"/>
        <v>001</v>
      </c>
      <c r="I297" t="str">
        <f t="shared" si="33"/>
        <v>AR000360EQ00001</v>
      </c>
      <c r="J297" t="s">
        <v>1220</v>
      </c>
      <c r="K297" t="s">
        <v>1221</v>
      </c>
      <c r="M297" t="s">
        <v>1222</v>
      </c>
      <c r="N297" t="s">
        <v>1223</v>
      </c>
      <c r="O297">
        <v>2080505</v>
      </c>
      <c r="P297" t="s">
        <v>1224</v>
      </c>
      <c r="Q297" t="s">
        <v>30</v>
      </c>
      <c r="R297" t="s">
        <v>1225</v>
      </c>
      <c r="S297" t="s">
        <v>1225</v>
      </c>
      <c r="T297" t="s">
        <v>1225</v>
      </c>
      <c r="U297" t="s">
        <v>130</v>
      </c>
      <c r="V297" t="s">
        <v>35</v>
      </c>
      <c r="W297" t="s">
        <v>1023</v>
      </c>
      <c r="X297" t="s">
        <v>1023</v>
      </c>
      <c r="Y297" t="s">
        <v>1125</v>
      </c>
      <c r="Z297" t="s">
        <v>35</v>
      </c>
      <c r="AA297" t="s">
        <v>1126</v>
      </c>
      <c r="AB297" t="s">
        <v>1023</v>
      </c>
      <c r="AC297" t="s">
        <v>37</v>
      </c>
    </row>
    <row r="298" spans="1:29">
      <c r="A298" t="str">
        <f>+VLOOKUP(R298,Aux!$B$3:$I$1107,8,0)</f>
        <v>AR000360</v>
      </c>
      <c r="B298" t="str">
        <f>+VLOOKUP(U298,Aux!$O$2:$P$23,2,0)</f>
        <v>EQ</v>
      </c>
      <c r="C298" t="str">
        <f t="shared" si="28"/>
        <v>AR000360EQ</v>
      </c>
      <c r="D298">
        <f t="shared" si="34"/>
        <v>2</v>
      </c>
      <c r="E298" s="5">
        <f t="shared" si="29"/>
        <v>0.02</v>
      </c>
      <c r="F298" s="5">
        <f t="shared" si="30"/>
        <v>0.2</v>
      </c>
      <c r="G298" s="5">
        <f t="shared" si="31"/>
        <v>2</v>
      </c>
      <c r="H298" t="str">
        <f t="shared" si="32"/>
        <v>002</v>
      </c>
      <c r="I298" t="str">
        <f t="shared" si="33"/>
        <v>AR000360EQ00002</v>
      </c>
      <c r="J298" t="s">
        <v>1226</v>
      </c>
      <c r="K298" t="s">
        <v>1221</v>
      </c>
      <c r="M298" t="s">
        <v>1227</v>
      </c>
      <c r="N298" t="s">
        <v>1228</v>
      </c>
      <c r="O298" t="s">
        <v>1229</v>
      </c>
      <c r="P298" t="s">
        <v>1230</v>
      </c>
      <c r="Q298" t="s">
        <v>30</v>
      </c>
      <c r="R298" t="s">
        <v>1225</v>
      </c>
      <c r="S298" t="s">
        <v>1225</v>
      </c>
      <c r="T298" t="s">
        <v>1225</v>
      </c>
      <c r="U298" t="s">
        <v>1231</v>
      </c>
      <c r="V298" t="s">
        <v>35</v>
      </c>
      <c r="W298" t="s">
        <v>1023</v>
      </c>
      <c r="X298" t="s">
        <v>1023</v>
      </c>
      <c r="Y298" t="s">
        <v>1125</v>
      </c>
      <c r="Z298" t="s">
        <v>35</v>
      </c>
      <c r="AA298" t="s">
        <v>1126</v>
      </c>
      <c r="AB298" t="s">
        <v>1023</v>
      </c>
      <c r="AC298" t="s">
        <v>37</v>
      </c>
    </row>
    <row r="299" spans="1:29">
      <c r="A299" t="str">
        <f>+VLOOKUP(R299,Aux!$B$3:$I$1107,8,0)</f>
        <v>AR000360</v>
      </c>
      <c r="B299" t="str">
        <f>+VLOOKUP(U299,Aux!$O$2:$P$23,2,0)</f>
        <v>FI</v>
      </c>
      <c r="C299" t="str">
        <f t="shared" si="28"/>
        <v>AR000360FI</v>
      </c>
      <c r="D299">
        <f t="shared" si="34"/>
        <v>1</v>
      </c>
      <c r="E299" s="5">
        <f t="shared" si="29"/>
        <v>0.01</v>
      </c>
      <c r="F299" s="5">
        <f t="shared" si="30"/>
        <v>0.1</v>
      </c>
      <c r="G299" s="5">
        <f t="shared" si="31"/>
        <v>1</v>
      </c>
      <c r="H299" t="str">
        <f t="shared" si="32"/>
        <v>001</v>
      </c>
      <c r="I299" t="str">
        <f t="shared" si="33"/>
        <v>AR000360FI00001</v>
      </c>
      <c r="J299" t="s">
        <v>1232</v>
      </c>
      <c r="K299" t="s">
        <v>1233</v>
      </c>
      <c r="L299">
        <v>1080483</v>
      </c>
      <c r="M299" t="s">
        <v>1234</v>
      </c>
      <c r="N299" t="s">
        <v>1235</v>
      </c>
      <c r="P299" t="s">
        <v>1236</v>
      </c>
      <c r="Q299" t="s">
        <v>30</v>
      </c>
      <c r="R299" t="s">
        <v>1225</v>
      </c>
      <c r="S299" t="s">
        <v>1237</v>
      </c>
      <c r="T299" t="s">
        <v>1225</v>
      </c>
      <c r="U299" t="s">
        <v>33</v>
      </c>
      <c r="V299" t="s">
        <v>35</v>
      </c>
      <c r="W299" t="s">
        <v>1023</v>
      </c>
      <c r="X299" t="s">
        <v>1023</v>
      </c>
      <c r="Y299" t="s">
        <v>1125</v>
      </c>
      <c r="Z299" t="s">
        <v>35</v>
      </c>
      <c r="AA299" t="s">
        <v>1023</v>
      </c>
      <c r="AB299" t="s">
        <v>145</v>
      </c>
      <c r="AC299" t="s">
        <v>37</v>
      </c>
    </row>
    <row r="300" spans="1:29">
      <c r="A300" t="str">
        <f>+VLOOKUP(R300,Aux!$B$3:$I$1107,8,0)</f>
        <v>AR000360</v>
      </c>
      <c r="B300" t="str">
        <f>+VLOOKUP(U300,Aux!$O$2:$P$23,2,0)</f>
        <v>FI</v>
      </c>
      <c r="C300" t="str">
        <f t="shared" si="28"/>
        <v>AR000360FI</v>
      </c>
      <c r="D300">
        <f t="shared" si="34"/>
        <v>2</v>
      </c>
      <c r="E300" s="5">
        <f t="shared" si="29"/>
        <v>0.02</v>
      </c>
      <c r="F300" s="5">
        <f t="shared" si="30"/>
        <v>0.2</v>
      </c>
      <c r="G300" s="5">
        <f t="shared" si="31"/>
        <v>2</v>
      </c>
      <c r="H300" t="str">
        <f t="shared" si="32"/>
        <v>002</v>
      </c>
      <c r="I300" t="str">
        <f t="shared" si="33"/>
        <v>AR000360FI00002</v>
      </c>
      <c r="J300" t="s">
        <v>1238</v>
      </c>
      <c r="K300" t="s">
        <v>1233</v>
      </c>
      <c r="M300" t="s">
        <v>1239</v>
      </c>
      <c r="N300" t="s">
        <v>1240</v>
      </c>
      <c r="O300" t="s">
        <v>1241</v>
      </c>
      <c r="P300" t="s">
        <v>1242</v>
      </c>
      <c r="Q300" t="s">
        <v>30</v>
      </c>
      <c r="R300" t="s">
        <v>1225</v>
      </c>
      <c r="S300" t="s">
        <v>1237</v>
      </c>
      <c r="T300" t="s">
        <v>1225</v>
      </c>
      <c r="U300" t="s">
        <v>143</v>
      </c>
      <c r="V300" t="s">
        <v>35</v>
      </c>
      <c r="W300" t="s">
        <v>1023</v>
      </c>
      <c r="X300" t="s">
        <v>1023</v>
      </c>
      <c r="Y300" t="s">
        <v>1125</v>
      </c>
      <c r="Z300" t="s">
        <v>35</v>
      </c>
      <c r="AA300" t="s">
        <v>1023</v>
      </c>
      <c r="AB300" t="s">
        <v>145</v>
      </c>
      <c r="AC300" t="s">
        <v>37</v>
      </c>
    </row>
    <row r="301" spans="1:29">
      <c r="A301" t="str">
        <f>+VLOOKUP(R301,Aux!$B$3:$I$1107,8,0)</f>
        <v>AR000360</v>
      </c>
      <c r="B301" t="str">
        <f>+VLOOKUP(U301,Aux!$O$2:$P$23,2,0)</f>
        <v>FI</v>
      </c>
      <c r="C301" t="str">
        <f t="shared" si="28"/>
        <v>AR000360FI</v>
      </c>
      <c r="D301">
        <f t="shared" si="34"/>
        <v>3</v>
      </c>
      <c r="E301" s="5">
        <f t="shared" si="29"/>
        <v>0.03</v>
      </c>
      <c r="F301" s="5">
        <f t="shared" si="30"/>
        <v>0.3</v>
      </c>
      <c r="G301" s="5">
        <f t="shared" si="31"/>
        <v>3</v>
      </c>
      <c r="H301" t="str">
        <f t="shared" si="32"/>
        <v>003</v>
      </c>
      <c r="I301" t="str">
        <f t="shared" si="33"/>
        <v>AR000360FI00003</v>
      </c>
      <c r="J301" t="s">
        <v>1243</v>
      </c>
      <c r="M301" t="s">
        <v>1244</v>
      </c>
      <c r="Q301" t="s">
        <v>30</v>
      </c>
      <c r="R301" t="s">
        <v>1225</v>
      </c>
      <c r="U301" t="s">
        <v>375</v>
      </c>
      <c r="V301" t="s">
        <v>35</v>
      </c>
      <c r="W301" t="s">
        <v>1023</v>
      </c>
      <c r="X301" t="s">
        <v>1023</v>
      </c>
      <c r="Y301" t="s">
        <v>1125</v>
      </c>
      <c r="Z301" t="s">
        <v>35</v>
      </c>
      <c r="AA301" t="s">
        <v>1023</v>
      </c>
      <c r="AB301" t="s">
        <v>145</v>
      </c>
      <c r="AC301" t="s">
        <v>37</v>
      </c>
    </row>
    <row r="302" spans="1:29">
      <c r="A302" t="str">
        <f>+VLOOKUP(R302,Aux!$B$3:$I$1107,8,0)</f>
        <v>AR000370</v>
      </c>
      <c r="B302" t="str">
        <f>+VLOOKUP(U302,Aux!$O$2:$P$23,2,0)</f>
        <v>FI</v>
      </c>
      <c r="C302" t="str">
        <f t="shared" si="28"/>
        <v>AR000370FI</v>
      </c>
      <c r="D302">
        <f t="shared" si="34"/>
        <v>1</v>
      </c>
      <c r="E302" s="5">
        <f t="shared" si="29"/>
        <v>0.01</v>
      </c>
      <c r="F302" s="5">
        <f t="shared" si="30"/>
        <v>0.1</v>
      </c>
      <c r="G302" s="5">
        <f t="shared" si="31"/>
        <v>1</v>
      </c>
      <c r="H302" t="str">
        <f t="shared" si="32"/>
        <v>001</v>
      </c>
      <c r="I302" t="str">
        <f t="shared" si="33"/>
        <v>AR000370FI00001</v>
      </c>
      <c r="J302" t="s">
        <v>1245</v>
      </c>
      <c r="K302" t="s">
        <v>1246</v>
      </c>
      <c r="L302">
        <v>710892</v>
      </c>
      <c r="M302" t="s">
        <v>1247</v>
      </c>
      <c r="N302" t="s">
        <v>1248</v>
      </c>
      <c r="P302" t="s">
        <v>1249</v>
      </c>
      <c r="Q302" t="s">
        <v>30</v>
      </c>
      <c r="R302" t="s">
        <v>1250</v>
      </c>
      <c r="S302" t="s">
        <v>1251</v>
      </c>
      <c r="T302" t="s">
        <v>1250</v>
      </c>
      <c r="U302" t="s">
        <v>33</v>
      </c>
      <c r="V302" t="s">
        <v>34</v>
      </c>
      <c r="W302" t="s">
        <v>34</v>
      </c>
      <c r="X302" t="s">
        <v>34</v>
      </c>
      <c r="Y302" t="s">
        <v>34</v>
      </c>
      <c r="Z302" t="s">
        <v>35</v>
      </c>
      <c r="AA302" t="s">
        <v>1023</v>
      </c>
      <c r="AB302" t="s">
        <v>34</v>
      </c>
      <c r="AC302" t="s">
        <v>37</v>
      </c>
    </row>
    <row r="303" spans="1:29">
      <c r="A303" t="str">
        <f>+VLOOKUP(R303,Aux!$B$3:$I$1107,8,0)</f>
        <v>AR000370</v>
      </c>
      <c r="B303" t="str">
        <f>+VLOOKUP(U303,Aux!$O$2:$P$23,2,0)</f>
        <v>FI</v>
      </c>
      <c r="C303" t="str">
        <f t="shared" si="28"/>
        <v>AR000370FI</v>
      </c>
      <c r="D303">
        <f t="shared" si="34"/>
        <v>2</v>
      </c>
      <c r="E303" s="5">
        <f t="shared" si="29"/>
        <v>0.02</v>
      </c>
      <c r="F303" s="5">
        <f t="shared" si="30"/>
        <v>0.2</v>
      </c>
      <c r="G303" s="5">
        <f t="shared" si="31"/>
        <v>2</v>
      </c>
      <c r="H303" t="str">
        <f t="shared" si="32"/>
        <v>002</v>
      </c>
      <c r="I303" t="str">
        <f t="shared" si="33"/>
        <v>AR000370FI00002</v>
      </c>
      <c r="J303" t="s">
        <v>1252</v>
      </c>
      <c r="M303" t="s">
        <v>1253</v>
      </c>
      <c r="Q303" t="s">
        <v>30</v>
      </c>
      <c r="R303" t="s">
        <v>1250</v>
      </c>
      <c r="U303" t="s">
        <v>33</v>
      </c>
      <c r="V303" t="s">
        <v>34</v>
      </c>
      <c r="W303" t="s">
        <v>34</v>
      </c>
      <c r="X303" t="s">
        <v>34</v>
      </c>
      <c r="Y303" t="s">
        <v>34</v>
      </c>
      <c r="Z303" t="s">
        <v>35</v>
      </c>
      <c r="AA303" t="s">
        <v>1023</v>
      </c>
      <c r="AB303" t="s">
        <v>34</v>
      </c>
      <c r="AC303" t="s">
        <v>37</v>
      </c>
    </row>
    <row r="304" spans="1:29">
      <c r="A304" t="str">
        <f>+VLOOKUP(R304,Aux!$B$3:$I$1107,8,0)</f>
        <v>AR000380</v>
      </c>
      <c r="B304" t="str">
        <f>+VLOOKUP(U304,Aux!$O$2:$P$23,2,0)</f>
        <v>EQ</v>
      </c>
      <c r="C304" t="str">
        <f t="shared" si="28"/>
        <v>AR000380EQ</v>
      </c>
      <c r="D304">
        <f t="shared" si="34"/>
        <v>1</v>
      </c>
      <c r="E304" s="5">
        <f t="shared" si="29"/>
        <v>0.01</v>
      </c>
      <c r="F304" s="5">
        <f t="shared" si="30"/>
        <v>0.1</v>
      </c>
      <c r="G304" s="5">
        <f t="shared" si="31"/>
        <v>1</v>
      </c>
      <c r="H304" t="str">
        <f t="shared" si="32"/>
        <v>001</v>
      </c>
      <c r="I304" t="str">
        <f t="shared" si="33"/>
        <v>AR000380EQ00001</v>
      </c>
      <c r="J304" t="s">
        <v>1254</v>
      </c>
      <c r="K304" t="s">
        <v>1255</v>
      </c>
      <c r="M304" t="s">
        <v>1256</v>
      </c>
      <c r="N304" t="s">
        <v>1257</v>
      </c>
      <c r="O304" t="s">
        <v>1258</v>
      </c>
      <c r="P304" t="s">
        <v>1259</v>
      </c>
      <c r="Q304" t="s">
        <v>30</v>
      </c>
      <c r="R304" t="s">
        <v>1260</v>
      </c>
      <c r="S304" t="s">
        <v>1260</v>
      </c>
      <c r="T304" t="s">
        <v>1260</v>
      </c>
      <c r="U304" t="s">
        <v>130</v>
      </c>
      <c r="V304" t="s">
        <v>35</v>
      </c>
      <c r="W304" t="s">
        <v>1023</v>
      </c>
      <c r="X304" t="s">
        <v>1023</v>
      </c>
      <c r="Y304" t="s">
        <v>1125</v>
      </c>
      <c r="Z304" t="s">
        <v>35</v>
      </c>
      <c r="AA304" t="s">
        <v>1126</v>
      </c>
      <c r="AB304" t="s">
        <v>1023</v>
      </c>
      <c r="AC304" t="s">
        <v>37</v>
      </c>
    </row>
    <row r="305" spans="1:29">
      <c r="A305" t="str">
        <f>+VLOOKUP(R305,Aux!$B$3:$I$1107,8,0)</f>
        <v>AR000390</v>
      </c>
      <c r="B305" t="str">
        <f>+VLOOKUP(U305,Aux!$O$2:$P$23,2,0)</f>
        <v>FI</v>
      </c>
      <c r="C305" t="str">
        <f t="shared" si="28"/>
        <v>AR000390FI</v>
      </c>
      <c r="D305">
        <f t="shared" si="34"/>
        <v>1</v>
      </c>
      <c r="E305" s="5">
        <f t="shared" si="29"/>
        <v>0.01</v>
      </c>
      <c r="F305" s="5">
        <f t="shared" si="30"/>
        <v>0.1</v>
      </c>
      <c r="G305" s="5">
        <f t="shared" si="31"/>
        <v>1</v>
      </c>
      <c r="H305" t="str">
        <f t="shared" si="32"/>
        <v>001</v>
      </c>
      <c r="I305" t="str">
        <f t="shared" si="33"/>
        <v>AR000390FI00001</v>
      </c>
      <c r="J305" t="s">
        <v>1261</v>
      </c>
      <c r="K305" t="s">
        <v>1262</v>
      </c>
      <c r="L305">
        <v>993606</v>
      </c>
      <c r="M305" t="s">
        <v>1263</v>
      </c>
      <c r="N305" t="s">
        <v>1264</v>
      </c>
      <c r="P305" t="s">
        <v>1265</v>
      </c>
      <c r="Q305" t="s">
        <v>30</v>
      </c>
      <c r="R305" t="s">
        <v>1266</v>
      </c>
      <c r="S305" t="s">
        <v>1267</v>
      </c>
      <c r="T305" t="s">
        <v>1266</v>
      </c>
      <c r="U305" t="s">
        <v>33</v>
      </c>
      <c r="V305" t="s">
        <v>34</v>
      </c>
      <c r="W305" t="s">
        <v>34</v>
      </c>
      <c r="X305" t="s">
        <v>34</v>
      </c>
      <c r="Y305" t="s">
        <v>34</v>
      </c>
      <c r="Z305" t="s">
        <v>35</v>
      </c>
      <c r="AA305" t="s">
        <v>1023</v>
      </c>
      <c r="AB305" t="s">
        <v>34</v>
      </c>
      <c r="AC305" t="s">
        <v>37</v>
      </c>
    </row>
    <row r="306" spans="1:29">
      <c r="A306" t="str">
        <f>+VLOOKUP(R306,Aux!$B$3:$I$1107,8,0)</f>
        <v>AR000390</v>
      </c>
      <c r="B306" t="str">
        <f>+VLOOKUP(U306,Aux!$O$2:$P$23,2,0)</f>
        <v>FI</v>
      </c>
      <c r="C306" t="str">
        <f t="shared" si="28"/>
        <v>AR000390FI</v>
      </c>
      <c r="D306">
        <f t="shared" si="34"/>
        <v>2</v>
      </c>
      <c r="E306" s="5">
        <f t="shared" si="29"/>
        <v>0.02</v>
      </c>
      <c r="F306" s="5">
        <f t="shared" si="30"/>
        <v>0.2</v>
      </c>
      <c r="G306" s="5">
        <f t="shared" si="31"/>
        <v>2</v>
      </c>
      <c r="H306" t="str">
        <f t="shared" si="32"/>
        <v>002</v>
      </c>
      <c r="I306" t="str">
        <f t="shared" si="33"/>
        <v>AR000390FI00002</v>
      </c>
      <c r="J306" t="s">
        <v>1268</v>
      </c>
      <c r="M306" t="s">
        <v>1269</v>
      </c>
      <c r="Q306" t="s">
        <v>30</v>
      </c>
      <c r="R306" t="s">
        <v>1266</v>
      </c>
      <c r="U306" t="s">
        <v>48</v>
      </c>
      <c r="V306" t="s">
        <v>48</v>
      </c>
      <c r="W306" t="s">
        <v>48</v>
      </c>
      <c r="X306" t="s">
        <v>48</v>
      </c>
      <c r="Y306" t="s">
        <v>48</v>
      </c>
      <c r="Z306" t="s">
        <v>48</v>
      </c>
      <c r="AA306" t="s">
        <v>48</v>
      </c>
      <c r="AB306" t="s">
        <v>48</v>
      </c>
      <c r="AC306" t="s">
        <v>37</v>
      </c>
    </row>
    <row r="307" spans="1:29">
      <c r="A307" t="str">
        <f>+VLOOKUP(R307,Aux!$B$3:$I$1107,8,0)</f>
        <v>AR000390</v>
      </c>
      <c r="B307" t="str">
        <f>+VLOOKUP(U307,Aux!$O$2:$P$23,2,0)</f>
        <v>FI</v>
      </c>
      <c r="C307" t="str">
        <f t="shared" si="28"/>
        <v>AR000390FI</v>
      </c>
      <c r="D307">
        <f t="shared" si="34"/>
        <v>3</v>
      </c>
      <c r="E307" s="5">
        <f t="shared" si="29"/>
        <v>0.03</v>
      </c>
      <c r="F307" s="5">
        <f t="shared" si="30"/>
        <v>0.3</v>
      </c>
      <c r="G307" s="5">
        <f t="shared" si="31"/>
        <v>3</v>
      </c>
      <c r="H307" t="str">
        <f t="shared" si="32"/>
        <v>003</v>
      </c>
      <c r="I307" t="str">
        <f t="shared" si="33"/>
        <v>AR000390FI00003</v>
      </c>
      <c r="J307" t="s">
        <v>1270</v>
      </c>
      <c r="M307" t="s">
        <v>1271</v>
      </c>
      <c r="Q307" t="s">
        <v>30</v>
      </c>
      <c r="R307" t="s">
        <v>1266</v>
      </c>
      <c r="U307" t="s">
        <v>33</v>
      </c>
      <c r="V307" t="s">
        <v>34</v>
      </c>
      <c r="W307" t="s">
        <v>34</v>
      </c>
      <c r="X307" t="s">
        <v>34</v>
      </c>
      <c r="Y307" t="s">
        <v>34</v>
      </c>
      <c r="Z307" t="s">
        <v>35</v>
      </c>
      <c r="AA307" t="s">
        <v>1023</v>
      </c>
      <c r="AB307" t="s">
        <v>34</v>
      </c>
      <c r="AC307" t="s">
        <v>37</v>
      </c>
    </row>
    <row r="308" spans="1:29">
      <c r="A308" t="str">
        <f>+VLOOKUP(R308,Aux!$B$3:$I$1107,8,0)</f>
        <v>AR000390</v>
      </c>
      <c r="B308" t="str">
        <f>+VLOOKUP(U308,Aux!$O$2:$P$23,2,0)</f>
        <v>FI</v>
      </c>
      <c r="C308" t="str">
        <f t="shared" si="28"/>
        <v>AR000390FI</v>
      </c>
      <c r="D308">
        <f t="shared" si="34"/>
        <v>4</v>
      </c>
      <c r="E308" s="5">
        <f t="shared" si="29"/>
        <v>0.04</v>
      </c>
      <c r="F308" s="5">
        <f t="shared" si="30"/>
        <v>0.4</v>
      </c>
      <c r="G308" s="5">
        <f t="shared" si="31"/>
        <v>4</v>
      </c>
      <c r="H308" t="str">
        <f t="shared" si="32"/>
        <v>004</v>
      </c>
      <c r="I308" t="str">
        <f t="shared" si="33"/>
        <v>AR000390FI00004</v>
      </c>
      <c r="J308" t="s">
        <v>1272</v>
      </c>
      <c r="M308" t="s">
        <v>1273</v>
      </c>
      <c r="Q308" t="s">
        <v>30</v>
      </c>
      <c r="R308" t="s">
        <v>1266</v>
      </c>
      <c r="U308" t="s">
        <v>33</v>
      </c>
      <c r="V308" t="s">
        <v>34</v>
      </c>
      <c r="W308" t="s">
        <v>34</v>
      </c>
      <c r="X308" t="s">
        <v>34</v>
      </c>
      <c r="Y308" t="s">
        <v>34</v>
      </c>
      <c r="Z308" t="s">
        <v>35</v>
      </c>
      <c r="AA308" t="s">
        <v>1023</v>
      </c>
      <c r="AB308" t="s">
        <v>34</v>
      </c>
      <c r="AC308" t="s">
        <v>37</v>
      </c>
    </row>
    <row r="309" spans="1:29">
      <c r="A309" t="str">
        <f>+VLOOKUP(R309,Aux!$B$3:$I$1107,8,0)</f>
        <v>AR000400</v>
      </c>
      <c r="B309" t="str">
        <f>+VLOOKUP(U309,Aux!$O$2:$P$23,2,0)</f>
        <v>EQ</v>
      </c>
      <c r="C309" t="str">
        <f t="shared" si="28"/>
        <v>AR000400EQ</v>
      </c>
      <c r="D309">
        <f t="shared" si="34"/>
        <v>1</v>
      </c>
      <c r="E309" s="5">
        <f t="shared" si="29"/>
        <v>0.01</v>
      </c>
      <c r="F309" s="5">
        <f t="shared" si="30"/>
        <v>0.1</v>
      </c>
      <c r="G309" s="5">
        <f t="shared" si="31"/>
        <v>1</v>
      </c>
      <c r="H309" t="str">
        <f t="shared" si="32"/>
        <v>001</v>
      </c>
      <c r="I309" t="str">
        <f t="shared" si="33"/>
        <v>AR000400EQ00001</v>
      </c>
      <c r="J309" t="s">
        <v>1274</v>
      </c>
      <c r="K309" t="s">
        <v>1275</v>
      </c>
      <c r="M309" t="s">
        <v>1276</v>
      </c>
      <c r="N309" t="s">
        <v>1277</v>
      </c>
      <c r="O309">
        <v>2107727</v>
      </c>
      <c r="P309" t="s">
        <v>1278</v>
      </c>
      <c r="Q309" t="s">
        <v>30</v>
      </c>
      <c r="R309" t="s">
        <v>1279</v>
      </c>
      <c r="S309" t="s">
        <v>1279</v>
      </c>
      <c r="T309" t="s">
        <v>1279</v>
      </c>
      <c r="U309" t="s">
        <v>130</v>
      </c>
      <c r="V309" t="s">
        <v>35</v>
      </c>
      <c r="W309" t="s">
        <v>1023</v>
      </c>
      <c r="X309" t="s">
        <v>1023</v>
      </c>
      <c r="Y309" t="s">
        <v>1125</v>
      </c>
      <c r="Z309" t="s">
        <v>35</v>
      </c>
      <c r="AA309" t="s">
        <v>1126</v>
      </c>
      <c r="AB309" t="s">
        <v>1023</v>
      </c>
      <c r="AC309" t="s">
        <v>37</v>
      </c>
    </row>
    <row r="310" spans="1:29">
      <c r="A310" t="str">
        <f>+VLOOKUP(R310,Aux!$B$3:$I$1107,8,0)</f>
        <v>AR000400</v>
      </c>
      <c r="B310" t="str">
        <f>+VLOOKUP(U310,Aux!$O$2:$P$23,2,0)</f>
        <v>FI</v>
      </c>
      <c r="C310" t="str">
        <f t="shared" si="28"/>
        <v>AR000400FI</v>
      </c>
      <c r="D310">
        <f t="shared" si="34"/>
        <v>1</v>
      </c>
      <c r="E310" s="5">
        <f t="shared" si="29"/>
        <v>0.01</v>
      </c>
      <c r="F310" s="5">
        <f t="shared" si="30"/>
        <v>0.1</v>
      </c>
      <c r="G310" s="5">
        <f t="shared" si="31"/>
        <v>1</v>
      </c>
      <c r="H310" t="str">
        <f t="shared" si="32"/>
        <v>001</v>
      </c>
      <c r="I310" t="str">
        <f t="shared" si="33"/>
        <v>AR000400FI00001</v>
      </c>
      <c r="J310" t="s">
        <v>1280</v>
      </c>
      <c r="K310" t="s">
        <v>1281</v>
      </c>
      <c r="L310">
        <v>781810</v>
      </c>
      <c r="M310" t="s">
        <v>1282</v>
      </c>
      <c r="N310" t="s">
        <v>1283</v>
      </c>
      <c r="P310" t="s">
        <v>1284</v>
      </c>
      <c r="Q310" t="s">
        <v>30</v>
      </c>
      <c r="R310" t="s">
        <v>1279</v>
      </c>
      <c r="S310" t="s">
        <v>1285</v>
      </c>
      <c r="T310" t="s">
        <v>1279</v>
      </c>
      <c r="U310" t="s">
        <v>33</v>
      </c>
      <c r="V310" t="s">
        <v>35</v>
      </c>
      <c r="W310" t="s">
        <v>1023</v>
      </c>
      <c r="X310" t="s">
        <v>1023</v>
      </c>
      <c r="Y310" t="s">
        <v>1125</v>
      </c>
      <c r="Z310" t="s">
        <v>35</v>
      </c>
      <c r="AA310" t="s">
        <v>1023</v>
      </c>
      <c r="AB310" t="s">
        <v>145</v>
      </c>
      <c r="AC310" t="s">
        <v>37</v>
      </c>
    </row>
    <row r="311" spans="1:29">
      <c r="A311" t="str">
        <f>+VLOOKUP(R311,Aux!$B$3:$I$1107,8,0)</f>
        <v>AR000400</v>
      </c>
      <c r="B311" t="str">
        <f>+VLOOKUP(U311,Aux!$O$2:$P$23,2,0)</f>
        <v>FI</v>
      </c>
      <c r="C311" t="str">
        <f t="shared" si="28"/>
        <v>AR000400FI</v>
      </c>
      <c r="D311">
        <f t="shared" si="34"/>
        <v>2</v>
      </c>
      <c r="E311" s="5">
        <f t="shared" si="29"/>
        <v>0.02</v>
      </c>
      <c r="F311" s="5">
        <f t="shared" si="30"/>
        <v>0.2</v>
      </c>
      <c r="G311" s="5">
        <f t="shared" si="31"/>
        <v>2</v>
      </c>
      <c r="H311" t="str">
        <f t="shared" si="32"/>
        <v>002</v>
      </c>
      <c r="I311" t="str">
        <f t="shared" si="33"/>
        <v>AR000400FI00002</v>
      </c>
      <c r="J311" t="s">
        <v>1286</v>
      </c>
      <c r="K311" t="s">
        <v>1281</v>
      </c>
      <c r="L311">
        <v>796833</v>
      </c>
      <c r="M311" t="s">
        <v>1287</v>
      </c>
      <c r="N311" t="s">
        <v>1288</v>
      </c>
      <c r="P311" t="s">
        <v>1289</v>
      </c>
      <c r="Q311" t="s">
        <v>30</v>
      </c>
      <c r="R311" t="s">
        <v>1279</v>
      </c>
      <c r="S311" t="s">
        <v>1285</v>
      </c>
      <c r="T311" t="s">
        <v>1279</v>
      </c>
      <c r="U311" t="s">
        <v>33</v>
      </c>
      <c r="V311" t="s">
        <v>35</v>
      </c>
      <c r="W311" t="s">
        <v>1023</v>
      </c>
      <c r="X311" t="s">
        <v>1023</v>
      </c>
      <c r="Y311" t="s">
        <v>1125</v>
      </c>
      <c r="Z311" t="s">
        <v>35</v>
      </c>
      <c r="AA311" t="s">
        <v>1023</v>
      </c>
      <c r="AB311" t="s">
        <v>145</v>
      </c>
      <c r="AC311" t="s">
        <v>37</v>
      </c>
    </row>
    <row r="312" spans="1:29">
      <c r="A312" t="str">
        <f>+VLOOKUP(R312,Aux!$B$3:$I$1107,8,0)</f>
        <v>AR000400</v>
      </c>
      <c r="B312" t="str">
        <f>+VLOOKUP(U312,Aux!$O$2:$P$23,2,0)</f>
        <v>FI</v>
      </c>
      <c r="C312" t="str">
        <f t="shared" si="28"/>
        <v>AR000400FI</v>
      </c>
      <c r="D312">
        <f t="shared" si="34"/>
        <v>3</v>
      </c>
      <c r="E312" s="5">
        <f t="shared" si="29"/>
        <v>0.03</v>
      </c>
      <c r="F312" s="5">
        <f t="shared" si="30"/>
        <v>0.3</v>
      </c>
      <c r="G312" s="5">
        <f t="shared" si="31"/>
        <v>3</v>
      </c>
      <c r="H312" t="str">
        <f t="shared" si="32"/>
        <v>003</v>
      </c>
      <c r="I312" t="str">
        <f t="shared" si="33"/>
        <v>AR000400FI00003</v>
      </c>
      <c r="J312" t="s">
        <v>1290</v>
      </c>
      <c r="K312" t="s">
        <v>1281</v>
      </c>
      <c r="L312">
        <v>800854</v>
      </c>
      <c r="M312" t="s">
        <v>1291</v>
      </c>
      <c r="N312" t="s">
        <v>1292</v>
      </c>
      <c r="P312" t="s">
        <v>1293</v>
      </c>
      <c r="Q312" t="s">
        <v>30</v>
      </c>
      <c r="R312" t="s">
        <v>1279</v>
      </c>
      <c r="S312" t="s">
        <v>1285</v>
      </c>
      <c r="T312" t="s">
        <v>1279</v>
      </c>
      <c r="U312" t="s">
        <v>33</v>
      </c>
      <c r="V312" t="s">
        <v>35</v>
      </c>
      <c r="W312" t="s">
        <v>1023</v>
      </c>
      <c r="X312" t="s">
        <v>1023</v>
      </c>
      <c r="Y312" t="s">
        <v>1125</v>
      </c>
      <c r="Z312" t="s">
        <v>35</v>
      </c>
      <c r="AA312" t="s">
        <v>1023</v>
      </c>
      <c r="AB312" t="s">
        <v>145</v>
      </c>
      <c r="AC312" t="s">
        <v>37</v>
      </c>
    </row>
    <row r="313" spans="1:29">
      <c r="A313" t="str">
        <f>+VLOOKUP(R313,Aux!$B$3:$I$1107,8,0)</f>
        <v>AR000400</v>
      </c>
      <c r="B313" t="str">
        <f>+VLOOKUP(U313,Aux!$O$2:$P$23,2,0)</f>
        <v>FI</v>
      </c>
      <c r="C313" t="str">
        <f t="shared" si="28"/>
        <v>AR000400FI</v>
      </c>
      <c r="D313">
        <f t="shared" si="34"/>
        <v>4</v>
      </c>
      <c r="E313" s="5">
        <f t="shared" si="29"/>
        <v>0.04</v>
      </c>
      <c r="F313" s="5">
        <f t="shared" si="30"/>
        <v>0.4</v>
      </c>
      <c r="G313" s="5">
        <f t="shared" si="31"/>
        <v>4</v>
      </c>
      <c r="H313" t="str">
        <f t="shared" si="32"/>
        <v>004</v>
      </c>
      <c r="I313" t="str">
        <f t="shared" si="33"/>
        <v>AR000400FI00004</v>
      </c>
      <c r="J313" t="s">
        <v>1294</v>
      </c>
      <c r="K313" t="s">
        <v>1281</v>
      </c>
      <c r="L313">
        <v>874315</v>
      </c>
      <c r="M313" t="s">
        <v>1295</v>
      </c>
      <c r="N313" t="s">
        <v>1296</v>
      </c>
      <c r="P313" t="s">
        <v>1297</v>
      </c>
      <c r="Q313" t="s">
        <v>30</v>
      </c>
      <c r="R313" t="s">
        <v>1279</v>
      </c>
      <c r="S313" t="s">
        <v>1285</v>
      </c>
      <c r="T313" t="s">
        <v>1279</v>
      </c>
      <c r="U313" t="s">
        <v>33</v>
      </c>
      <c r="V313" t="s">
        <v>35</v>
      </c>
      <c r="W313" t="s">
        <v>1023</v>
      </c>
      <c r="X313" t="s">
        <v>1023</v>
      </c>
      <c r="Y313" t="s">
        <v>1125</v>
      </c>
      <c r="Z313" t="s">
        <v>35</v>
      </c>
      <c r="AA313" t="s">
        <v>1023</v>
      </c>
      <c r="AB313" t="s">
        <v>145</v>
      </c>
      <c r="AC313" t="s">
        <v>37</v>
      </c>
    </row>
    <row r="314" spans="1:29">
      <c r="A314" t="str">
        <f>+VLOOKUP(R314,Aux!$B$3:$I$1107,8,0)</f>
        <v>AR000400</v>
      </c>
      <c r="B314" t="str">
        <f>+VLOOKUP(U314,Aux!$O$2:$P$23,2,0)</f>
        <v>FI</v>
      </c>
      <c r="C314" t="str">
        <f t="shared" si="28"/>
        <v>AR000400FI</v>
      </c>
      <c r="D314">
        <f t="shared" si="34"/>
        <v>5</v>
      </c>
      <c r="E314" s="5">
        <f t="shared" si="29"/>
        <v>0.05</v>
      </c>
      <c r="F314" s="5">
        <f t="shared" si="30"/>
        <v>0.5</v>
      </c>
      <c r="G314" s="5">
        <f t="shared" si="31"/>
        <v>5</v>
      </c>
      <c r="H314" t="str">
        <f t="shared" si="32"/>
        <v>005</v>
      </c>
      <c r="I314" t="str">
        <f t="shared" si="33"/>
        <v>AR000400FI00005</v>
      </c>
      <c r="J314" t="s">
        <v>1298</v>
      </c>
      <c r="K314" t="s">
        <v>1281</v>
      </c>
      <c r="L314">
        <v>952289</v>
      </c>
      <c r="M314" t="s">
        <v>1299</v>
      </c>
      <c r="N314" t="s">
        <v>1300</v>
      </c>
      <c r="P314" t="s">
        <v>1301</v>
      </c>
      <c r="Q314" t="s">
        <v>30</v>
      </c>
      <c r="R314" t="s">
        <v>1279</v>
      </c>
      <c r="S314" t="s">
        <v>1285</v>
      </c>
      <c r="T314" t="s">
        <v>1279</v>
      </c>
      <c r="U314" t="s">
        <v>33</v>
      </c>
      <c r="V314" t="s">
        <v>35</v>
      </c>
      <c r="W314" t="s">
        <v>1023</v>
      </c>
      <c r="X314" t="s">
        <v>1023</v>
      </c>
      <c r="Y314" t="s">
        <v>1125</v>
      </c>
      <c r="Z314" t="s">
        <v>35</v>
      </c>
      <c r="AA314" t="s">
        <v>1023</v>
      </c>
      <c r="AB314" t="s">
        <v>145</v>
      </c>
      <c r="AC314" t="s">
        <v>37</v>
      </c>
    </row>
    <row r="315" spans="1:29">
      <c r="A315" t="str">
        <f>+VLOOKUP(R315,Aux!$B$3:$I$1107,8,0)</f>
        <v>AR000400</v>
      </c>
      <c r="B315" t="str">
        <f>+VLOOKUP(U315,Aux!$O$2:$P$23,2,0)</f>
        <v>FI</v>
      </c>
      <c r="C315" t="str">
        <f t="shared" si="28"/>
        <v>AR000400FI</v>
      </c>
      <c r="D315">
        <f t="shared" si="34"/>
        <v>6</v>
      </c>
      <c r="E315" s="5">
        <f t="shared" si="29"/>
        <v>0.06</v>
      </c>
      <c r="F315" s="5">
        <f t="shared" si="30"/>
        <v>0.6</v>
      </c>
      <c r="G315" s="5">
        <f t="shared" si="31"/>
        <v>6</v>
      </c>
      <c r="H315" t="str">
        <f t="shared" si="32"/>
        <v>006</v>
      </c>
      <c r="I315" t="str">
        <f t="shared" si="33"/>
        <v>AR000400FI00006</v>
      </c>
      <c r="J315" t="s">
        <v>1302</v>
      </c>
      <c r="K315" t="s">
        <v>1281</v>
      </c>
      <c r="L315">
        <v>1002112</v>
      </c>
      <c r="M315" t="s">
        <v>1303</v>
      </c>
      <c r="N315" t="s">
        <v>1304</v>
      </c>
      <c r="P315" t="s">
        <v>1305</v>
      </c>
      <c r="Q315" t="s">
        <v>30</v>
      </c>
      <c r="R315" t="s">
        <v>1279</v>
      </c>
      <c r="S315" t="s">
        <v>1285</v>
      </c>
      <c r="T315" t="s">
        <v>1279</v>
      </c>
      <c r="U315" t="s">
        <v>33</v>
      </c>
      <c r="V315" t="s">
        <v>35</v>
      </c>
      <c r="W315" t="s">
        <v>1023</v>
      </c>
      <c r="X315" t="s">
        <v>1023</v>
      </c>
      <c r="Y315" t="s">
        <v>1125</v>
      </c>
      <c r="Z315" t="s">
        <v>35</v>
      </c>
      <c r="AA315" t="s">
        <v>1023</v>
      </c>
      <c r="AB315" t="s">
        <v>145</v>
      </c>
      <c r="AC315" t="s">
        <v>37</v>
      </c>
    </row>
    <row r="316" spans="1:29">
      <c r="A316" t="str">
        <f>+VLOOKUP(R316,Aux!$B$3:$I$1107,8,0)</f>
        <v>AR000400</v>
      </c>
      <c r="B316" t="str">
        <f>+VLOOKUP(U316,Aux!$O$2:$P$23,2,0)</f>
        <v>FI</v>
      </c>
      <c r="C316" t="str">
        <f t="shared" si="28"/>
        <v>AR000400FI</v>
      </c>
      <c r="D316">
        <f t="shared" si="34"/>
        <v>7</v>
      </c>
      <c r="E316" s="5">
        <f t="shared" si="29"/>
        <v>7.0000000000000007E-2</v>
      </c>
      <c r="F316" s="5">
        <f t="shared" si="30"/>
        <v>0.70000000000000007</v>
      </c>
      <c r="G316" s="5">
        <f t="shared" si="31"/>
        <v>7</v>
      </c>
      <c r="H316" t="str">
        <f t="shared" si="32"/>
        <v>007</v>
      </c>
      <c r="I316" t="str">
        <f t="shared" si="33"/>
        <v>AR000400FI00007</v>
      </c>
      <c r="J316" t="s">
        <v>1306</v>
      </c>
      <c r="K316" t="s">
        <v>1281</v>
      </c>
      <c r="L316">
        <v>1056450</v>
      </c>
      <c r="M316" t="s">
        <v>1307</v>
      </c>
      <c r="N316" t="s">
        <v>1308</v>
      </c>
      <c r="P316" t="s">
        <v>1309</v>
      </c>
      <c r="Q316" t="s">
        <v>30</v>
      </c>
      <c r="R316" t="s">
        <v>1279</v>
      </c>
      <c r="S316" t="s">
        <v>1285</v>
      </c>
      <c r="T316" t="s">
        <v>1279</v>
      </c>
      <c r="U316" t="s">
        <v>33</v>
      </c>
      <c r="V316" t="s">
        <v>35</v>
      </c>
      <c r="W316" t="s">
        <v>1023</v>
      </c>
      <c r="X316" t="s">
        <v>1023</v>
      </c>
      <c r="Y316" t="s">
        <v>1125</v>
      </c>
      <c r="Z316" t="s">
        <v>35</v>
      </c>
      <c r="AA316" t="s">
        <v>1023</v>
      </c>
      <c r="AB316" t="s">
        <v>145</v>
      </c>
      <c r="AC316" t="s">
        <v>37</v>
      </c>
    </row>
    <row r="317" spans="1:29">
      <c r="A317" t="str">
        <f>+VLOOKUP(R317,Aux!$B$3:$I$1107,8,0)</f>
        <v>AR000400</v>
      </c>
      <c r="B317" t="str">
        <f>+VLOOKUP(U317,Aux!$O$2:$P$23,2,0)</f>
        <v>FI</v>
      </c>
      <c r="C317" t="str">
        <f t="shared" si="28"/>
        <v>AR000400FI</v>
      </c>
      <c r="D317">
        <f t="shared" si="34"/>
        <v>8</v>
      </c>
      <c r="E317" s="5">
        <f t="shared" si="29"/>
        <v>0.08</v>
      </c>
      <c r="F317" s="5">
        <f t="shared" si="30"/>
        <v>0.8</v>
      </c>
      <c r="G317" s="5">
        <f t="shared" si="31"/>
        <v>8</v>
      </c>
      <c r="H317" t="str">
        <f t="shared" si="32"/>
        <v>008</v>
      </c>
      <c r="I317" t="str">
        <f t="shared" si="33"/>
        <v>AR000400FI00008</v>
      </c>
      <c r="J317" t="s">
        <v>1310</v>
      </c>
      <c r="K317" t="s">
        <v>1281</v>
      </c>
      <c r="L317">
        <v>1056468</v>
      </c>
      <c r="M317" t="s">
        <v>1311</v>
      </c>
      <c r="N317" t="s">
        <v>1312</v>
      </c>
      <c r="P317" t="s">
        <v>1313</v>
      </c>
      <c r="Q317" t="s">
        <v>30</v>
      </c>
      <c r="R317" t="s">
        <v>1279</v>
      </c>
      <c r="S317" t="s">
        <v>1285</v>
      </c>
      <c r="T317" t="s">
        <v>1279</v>
      </c>
      <c r="U317" t="s">
        <v>33</v>
      </c>
      <c r="V317" t="s">
        <v>35</v>
      </c>
      <c r="W317" t="s">
        <v>1023</v>
      </c>
      <c r="X317" t="s">
        <v>1023</v>
      </c>
      <c r="Y317" t="s">
        <v>1125</v>
      </c>
      <c r="Z317" t="s">
        <v>35</v>
      </c>
      <c r="AA317" t="s">
        <v>1023</v>
      </c>
      <c r="AB317" t="s">
        <v>145</v>
      </c>
      <c r="AC317" t="s">
        <v>37</v>
      </c>
    </row>
    <row r="318" spans="1:29">
      <c r="A318" t="str">
        <f>+VLOOKUP(R318,Aux!$B$3:$I$1107,8,0)</f>
        <v>AR000400</v>
      </c>
      <c r="B318" t="str">
        <f>+VLOOKUP(U318,Aux!$O$2:$P$23,2,0)</f>
        <v>FI</v>
      </c>
      <c r="C318" t="str">
        <f t="shared" si="28"/>
        <v>AR000400FI</v>
      </c>
      <c r="D318">
        <f t="shared" si="34"/>
        <v>9</v>
      </c>
      <c r="E318" s="5">
        <f t="shared" si="29"/>
        <v>0.09</v>
      </c>
      <c r="F318" s="5">
        <f t="shared" si="30"/>
        <v>0.89999999999999991</v>
      </c>
      <c r="G318" s="5">
        <f t="shared" si="31"/>
        <v>9</v>
      </c>
      <c r="H318" t="str">
        <f t="shared" si="32"/>
        <v>009</v>
      </c>
      <c r="I318" t="str">
        <f t="shared" si="33"/>
        <v>AR000400FI00009</v>
      </c>
      <c r="J318" t="s">
        <v>1314</v>
      </c>
      <c r="K318" t="s">
        <v>1281</v>
      </c>
      <c r="L318">
        <v>1065457</v>
      </c>
      <c r="M318" t="s">
        <v>1315</v>
      </c>
      <c r="N318" t="s">
        <v>1316</v>
      </c>
      <c r="O318" t="s">
        <v>1317</v>
      </c>
      <c r="P318" t="s">
        <v>1318</v>
      </c>
      <c r="Q318" t="s">
        <v>30</v>
      </c>
      <c r="R318" t="s">
        <v>1279</v>
      </c>
      <c r="S318" t="s">
        <v>1285</v>
      </c>
      <c r="T318" t="s">
        <v>1279</v>
      </c>
      <c r="U318" t="s">
        <v>33</v>
      </c>
      <c r="V318" t="s">
        <v>35</v>
      </c>
      <c r="W318" t="s">
        <v>1023</v>
      </c>
      <c r="X318" t="s">
        <v>1023</v>
      </c>
      <c r="Y318" t="s">
        <v>1125</v>
      </c>
      <c r="Z318" t="s">
        <v>35</v>
      </c>
      <c r="AA318" t="s">
        <v>1023</v>
      </c>
      <c r="AB318" t="s">
        <v>145</v>
      </c>
      <c r="AC318" t="s">
        <v>37</v>
      </c>
    </row>
    <row r="319" spans="1:29">
      <c r="A319" t="str">
        <f>+VLOOKUP(R319,Aux!$B$3:$I$1107,8,0)</f>
        <v>AR000400</v>
      </c>
      <c r="B319" t="str">
        <f>+VLOOKUP(U319,Aux!$O$2:$P$23,2,0)</f>
        <v>FI</v>
      </c>
      <c r="C319" t="str">
        <f t="shared" si="28"/>
        <v>AR000400FI</v>
      </c>
      <c r="D319">
        <f t="shared" si="34"/>
        <v>10</v>
      </c>
      <c r="E319" s="5">
        <f t="shared" si="29"/>
        <v>0.1</v>
      </c>
      <c r="F319" s="5">
        <f t="shared" si="30"/>
        <v>1</v>
      </c>
      <c r="G319" s="5">
        <f t="shared" si="31"/>
        <v>0</v>
      </c>
      <c r="H319" t="str">
        <f t="shared" si="32"/>
        <v>010</v>
      </c>
      <c r="I319" t="str">
        <f t="shared" si="33"/>
        <v>AR000400FI00010</v>
      </c>
      <c r="J319" t="s">
        <v>1319</v>
      </c>
      <c r="M319" t="s">
        <v>1320</v>
      </c>
      <c r="Q319" t="s">
        <v>30</v>
      </c>
      <c r="R319" t="s">
        <v>1279</v>
      </c>
      <c r="U319" t="s">
        <v>33</v>
      </c>
      <c r="V319" t="s">
        <v>35</v>
      </c>
      <c r="W319" t="s">
        <v>1023</v>
      </c>
      <c r="X319" t="s">
        <v>1023</v>
      </c>
      <c r="Y319" t="s">
        <v>1125</v>
      </c>
      <c r="Z319" t="s">
        <v>35</v>
      </c>
      <c r="AA319" t="s">
        <v>1023</v>
      </c>
      <c r="AB319" t="s">
        <v>145</v>
      </c>
      <c r="AC319" t="s">
        <v>37</v>
      </c>
    </row>
    <row r="320" spans="1:29">
      <c r="A320" t="str">
        <f>+VLOOKUP(R320,Aux!$B$3:$I$1107,8,0)</f>
        <v>AR000400</v>
      </c>
      <c r="B320" t="str">
        <f>+VLOOKUP(U320,Aux!$O$2:$P$23,2,0)</f>
        <v>FI</v>
      </c>
      <c r="C320" t="str">
        <f t="shared" si="28"/>
        <v>AR000400FI</v>
      </c>
      <c r="D320">
        <f t="shared" si="34"/>
        <v>11</v>
      </c>
      <c r="E320" s="5">
        <f t="shared" si="29"/>
        <v>0.11</v>
      </c>
      <c r="F320" s="5">
        <f t="shared" si="30"/>
        <v>1.1000000000000001</v>
      </c>
      <c r="G320" s="5">
        <f t="shared" si="31"/>
        <v>1</v>
      </c>
      <c r="H320" t="str">
        <f t="shared" si="32"/>
        <v>011</v>
      </c>
      <c r="I320" t="str">
        <f t="shared" si="33"/>
        <v>AR000400FI00011</v>
      </c>
      <c r="J320" t="s">
        <v>1321</v>
      </c>
      <c r="M320" t="s">
        <v>1322</v>
      </c>
      <c r="Q320" t="s">
        <v>30</v>
      </c>
      <c r="R320" t="s">
        <v>1279</v>
      </c>
      <c r="U320" t="s">
        <v>33</v>
      </c>
      <c r="V320" t="s">
        <v>35</v>
      </c>
      <c r="W320" t="s">
        <v>1023</v>
      </c>
      <c r="X320" t="s">
        <v>1023</v>
      </c>
      <c r="Y320" t="s">
        <v>1125</v>
      </c>
      <c r="Z320" t="s">
        <v>35</v>
      </c>
      <c r="AA320" t="s">
        <v>1023</v>
      </c>
      <c r="AB320" t="s">
        <v>145</v>
      </c>
      <c r="AC320" t="s">
        <v>37</v>
      </c>
    </row>
    <row r="321" spans="1:29">
      <c r="A321" t="str">
        <f>+VLOOKUP(R321,Aux!$B$3:$I$1107,8,0)</f>
        <v>AR000410</v>
      </c>
      <c r="B321" t="str">
        <f>+VLOOKUP(U321,Aux!$O$2:$P$23,2,0)</f>
        <v>FI</v>
      </c>
      <c r="C321" t="str">
        <f t="shared" si="28"/>
        <v>AR000410FI</v>
      </c>
      <c r="D321">
        <f t="shared" si="34"/>
        <v>1</v>
      </c>
      <c r="E321" s="5">
        <f t="shared" si="29"/>
        <v>0.01</v>
      </c>
      <c r="F321" s="5">
        <f t="shared" si="30"/>
        <v>0.1</v>
      </c>
      <c r="G321" s="5">
        <f t="shared" si="31"/>
        <v>1</v>
      </c>
      <c r="H321" t="str">
        <f t="shared" si="32"/>
        <v>001</v>
      </c>
      <c r="I321" t="str">
        <f t="shared" si="33"/>
        <v>AR000410FI00001</v>
      </c>
      <c r="J321" t="s">
        <v>1323</v>
      </c>
      <c r="L321">
        <v>917582</v>
      </c>
      <c r="M321" t="s">
        <v>1324</v>
      </c>
      <c r="Q321" t="s">
        <v>30</v>
      </c>
      <c r="R321" t="s">
        <v>1325</v>
      </c>
      <c r="U321" t="s">
        <v>48</v>
      </c>
      <c r="V321" t="s">
        <v>48</v>
      </c>
      <c r="W321" t="s">
        <v>48</v>
      </c>
      <c r="X321" t="s">
        <v>48</v>
      </c>
      <c r="Y321" t="s">
        <v>48</v>
      </c>
      <c r="Z321" t="s">
        <v>48</v>
      </c>
      <c r="AA321" t="s">
        <v>48</v>
      </c>
      <c r="AB321" t="s">
        <v>48</v>
      </c>
      <c r="AC321" t="s">
        <v>37</v>
      </c>
    </row>
    <row r="322" spans="1:29">
      <c r="A322" t="str">
        <f>+VLOOKUP(R322,Aux!$B$3:$I$1107,8,0)</f>
        <v>AR000410</v>
      </c>
      <c r="B322" t="str">
        <f>+VLOOKUP(U322,Aux!$O$2:$P$23,2,0)</f>
        <v>FI</v>
      </c>
      <c r="C322" t="str">
        <f t="shared" ref="C322:C385" si="35">+A322&amp;B322</f>
        <v>AR000410FI</v>
      </c>
      <c r="D322">
        <f t="shared" si="34"/>
        <v>2</v>
      </c>
      <c r="E322" s="5">
        <f t="shared" ref="E322:E385" si="36">+D322/100</f>
        <v>0.02</v>
      </c>
      <c r="F322" s="5">
        <f t="shared" ref="F322:F385" si="37">+MOD(E322*10,10)</f>
        <v>0.2</v>
      </c>
      <c r="G322" s="5">
        <f t="shared" ref="G322:G385" si="38">+MOD(D322,10)</f>
        <v>2</v>
      </c>
      <c r="H322" t="str">
        <f t="shared" ref="H322:H385" si="39">+INT(E322)&amp;INT(F322)&amp;INT(G322)</f>
        <v>002</v>
      </c>
      <c r="I322" t="str">
        <f t="shared" ref="I322:I385" si="40">+C322&amp;"00"&amp;H322</f>
        <v>AR000410FI00002</v>
      </c>
      <c r="J322" t="s">
        <v>1326</v>
      </c>
      <c r="L322">
        <v>1005774</v>
      </c>
      <c r="M322" t="s">
        <v>1327</v>
      </c>
      <c r="Q322" t="s">
        <v>30</v>
      </c>
      <c r="R322" t="s">
        <v>1325</v>
      </c>
      <c r="U322" t="s">
        <v>48</v>
      </c>
      <c r="V322" t="s">
        <v>48</v>
      </c>
      <c r="W322" t="s">
        <v>48</v>
      </c>
      <c r="X322" t="s">
        <v>48</v>
      </c>
      <c r="Y322" t="s">
        <v>48</v>
      </c>
      <c r="Z322" t="s">
        <v>48</v>
      </c>
      <c r="AA322" t="s">
        <v>48</v>
      </c>
      <c r="AB322" t="s">
        <v>48</v>
      </c>
      <c r="AC322" t="s">
        <v>37</v>
      </c>
    </row>
    <row r="323" spans="1:29">
      <c r="A323" t="str">
        <f>+VLOOKUP(R323,Aux!$B$3:$I$1107,8,0)</f>
        <v>AR000410</v>
      </c>
      <c r="B323" t="str">
        <f>+VLOOKUP(U323,Aux!$O$2:$P$23,2,0)</f>
        <v>FI</v>
      </c>
      <c r="C323" t="str">
        <f t="shared" si="35"/>
        <v>AR000410FI</v>
      </c>
      <c r="D323">
        <f t="shared" ref="D323:D386" si="41">+IF(C323=C322,D322+1,1)</f>
        <v>3</v>
      </c>
      <c r="E323" s="5">
        <f t="shared" si="36"/>
        <v>0.03</v>
      </c>
      <c r="F323" s="5">
        <f t="shared" si="37"/>
        <v>0.3</v>
      </c>
      <c r="G323" s="5">
        <f t="shared" si="38"/>
        <v>3</v>
      </c>
      <c r="H323" t="str">
        <f t="shared" si="39"/>
        <v>003</v>
      </c>
      <c r="I323" t="str">
        <f t="shared" si="40"/>
        <v>AR000410FI00003</v>
      </c>
      <c r="J323" t="s">
        <v>1328</v>
      </c>
      <c r="L323">
        <v>1039213</v>
      </c>
      <c r="M323" t="s">
        <v>1329</v>
      </c>
      <c r="Q323" t="s">
        <v>30</v>
      </c>
      <c r="R323" t="s">
        <v>1325</v>
      </c>
      <c r="U323" t="s">
        <v>48</v>
      </c>
      <c r="V323" t="s">
        <v>48</v>
      </c>
      <c r="W323" t="s">
        <v>48</v>
      </c>
      <c r="X323" t="s">
        <v>48</v>
      </c>
      <c r="Y323" t="s">
        <v>48</v>
      </c>
      <c r="Z323" t="s">
        <v>48</v>
      </c>
      <c r="AA323" t="s">
        <v>48</v>
      </c>
      <c r="AB323" t="s">
        <v>48</v>
      </c>
      <c r="AC323" t="s">
        <v>37</v>
      </c>
    </row>
    <row r="324" spans="1:29">
      <c r="A324" t="str">
        <f>+VLOOKUP(R324,Aux!$B$3:$I$1107,8,0)</f>
        <v>AR000420</v>
      </c>
      <c r="B324" t="str">
        <f>+VLOOKUP(U324,Aux!$O$2:$P$23,2,0)</f>
        <v>FI</v>
      </c>
      <c r="C324" t="str">
        <f t="shared" si="35"/>
        <v>AR000420FI</v>
      </c>
      <c r="D324">
        <f t="shared" si="41"/>
        <v>1</v>
      </c>
      <c r="E324" s="5">
        <f t="shared" si="36"/>
        <v>0.01</v>
      </c>
      <c r="F324" s="5">
        <f t="shared" si="37"/>
        <v>0.1</v>
      </c>
      <c r="G324" s="5">
        <f t="shared" si="38"/>
        <v>1</v>
      </c>
      <c r="H324" t="str">
        <f t="shared" si="39"/>
        <v>001</v>
      </c>
      <c r="I324" t="str">
        <f t="shared" si="40"/>
        <v>AR000420FI00001</v>
      </c>
      <c r="J324" t="s">
        <v>1330</v>
      </c>
      <c r="M324" t="s">
        <v>1331</v>
      </c>
      <c r="Q324" t="s">
        <v>30</v>
      </c>
      <c r="R324" t="s">
        <v>1332</v>
      </c>
      <c r="U324" t="s">
        <v>33</v>
      </c>
      <c r="V324" t="s">
        <v>34</v>
      </c>
      <c r="W324" t="s">
        <v>34</v>
      </c>
      <c r="X324" t="s">
        <v>34</v>
      </c>
      <c r="Y324" t="s">
        <v>34</v>
      </c>
      <c r="Z324" t="s">
        <v>189</v>
      </c>
      <c r="AA324" t="s">
        <v>1333</v>
      </c>
      <c r="AB324" t="s">
        <v>34</v>
      </c>
      <c r="AC324" t="s">
        <v>37</v>
      </c>
    </row>
    <row r="325" spans="1:29">
      <c r="A325" t="str">
        <f>+VLOOKUP(R325,Aux!$B$3:$I$1107,8,0)</f>
        <v>AR000430</v>
      </c>
      <c r="B325" t="str">
        <f>+VLOOKUP(U325,Aux!$O$2:$P$23,2,0)</f>
        <v>EQ</v>
      </c>
      <c r="C325" t="str">
        <f t="shared" si="35"/>
        <v>AR000430EQ</v>
      </c>
      <c r="D325">
        <f t="shared" si="41"/>
        <v>1</v>
      </c>
      <c r="E325" s="5">
        <f t="shared" si="36"/>
        <v>0.01</v>
      </c>
      <c r="F325" s="5">
        <f t="shared" si="37"/>
        <v>0.1</v>
      </c>
      <c r="G325" s="5">
        <f t="shared" si="38"/>
        <v>1</v>
      </c>
      <c r="H325" t="str">
        <f t="shared" si="39"/>
        <v>001</v>
      </c>
      <c r="I325" t="str">
        <f t="shared" si="40"/>
        <v>AR000430EQ00001</v>
      </c>
      <c r="J325" t="s">
        <v>1334</v>
      </c>
      <c r="K325" t="s">
        <v>1335</v>
      </c>
      <c r="M325" t="s">
        <v>1336</v>
      </c>
      <c r="N325" t="s">
        <v>1337</v>
      </c>
      <c r="O325">
        <v>2074371</v>
      </c>
      <c r="P325" t="s">
        <v>1338</v>
      </c>
      <c r="Q325" t="s">
        <v>30</v>
      </c>
      <c r="R325" t="s">
        <v>1339</v>
      </c>
      <c r="S325" t="s">
        <v>1340</v>
      </c>
      <c r="T325" t="s">
        <v>1340</v>
      </c>
      <c r="U325" t="s">
        <v>130</v>
      </c>
      <c r="V325" t="s">
        <v>35</v>
      </c>
      <c r="W325" t="s">
        <v>1023</v>
      </c>
      <c r="X325" t="s">
        <v>1023</v>
      </c>
      <c r="Y325" t="s">
        <v>1125</v>
      </c>
      <c r="Z325" t="s">
        <v>35</v>
      </c>
      <c r="AA325" t="s">
        <v>1126</v>
      </c>
      <c r="AB325" t="s">
        <v>1023</v>
      </c>
      <c r="AC325" t="s">
        <v>37</v>
      </c>
    </row>
    <row r="326" spans="1:29">
      <c r="A326" t="str">
        <f>+VLOOKUP(R326,Aux!$B$3:$I$1107,8,0)</f>
        <v>AR000430</v>
      </c>
      <c r="B326" t="str">
        <f>+VLOOKUP(U326,Aux!$O$2:$P$23,2,0)</f>
        <v>EQ</v>
      </c>
      <c r="C326" t="str">
        <f t="shared" si="35"/>
        <v>AR000430EQ</v>
      </c>
      <c r="D326">
        <f t="shared" si="41"/>
        <v>2</v>
      </c>
      <c r="E326" s="5">
        <f t="shared" si="36"/>
        <v>0.02</v>
      </c>
      <c r="F326" s="5">
        <f t="shared" si="37"/>
        <v>0.2</v>
      </c>
      <c r="G326" s="5">
        <f t="shared" si="38"/>
        <v>2</v>
      </c>
      <c r="H326" t="str">
        <f t="shared" si="39"/>
        <v>002</v>
      </c>
      <c r="I326" t="str">
        <f t="shared" si="40"/>
        <v>AR000430EQ00002</v>
      </c>
      <c r="J326" t="s">
        <v>1341</v>
      </c>
      <c r="K326" t="s">
        <v>1335</v>
      </c>
      <c r="M326" t="s">
        <v>1342</v>
      </c>
      <c r="N326" t="s">
        <v>1343</v>
      </c>
      <c r="O326">
        <v>2072029</v>
      </c>
      <c r="P326" t="s">
        <v>1344</v>
      </c>
      <c r="Q326" t="s">
        <v>30</v>
      </c>
      <c r="R326" t="s">
        <v>1339</v>
      </c>
      <c r="S326" t="s">
        <v>1340</v>
      </c>
      <c r="T326" t="s">
        <v>1340</v>
      </c>
      <c r="U326" t="s">
        <v>1231</v>
      </c>
      <c r="V326" t="s">
        <v>35</v>
      </c>
      <c r="W326" t="s">
        <v>1023</v>
      </c>
      <c r="X326" t="s">
        <v>1023</v>
      </c>
      <c r="Y326" t="s">
        <v>1125</v>
      </c>
      <c r="Z326" t="s">
        <v>35</v>
      </c>
      <c r="AA326" t="s">
        <v>1126</v>
      </c>
      <c r="AB326" t="s">
        <v>1023</v>
      </c>
      <c r="AC326" t="s">
        <v>37</v>
      </c>
    </row>
    <row r="327" spans="1:29">
      <c r="A327" t="str">
        <f>+VLOOKUP(R327,Aux!$B$3:$I$1107,8,0)</f>
        <v>AR000430</v>
      </c>
      <c r="B327" t="str">
        <f>+VLOOKUP(U327,Aux!$O$2:$P$23,2,0)</f>
        <v>FI</v>
      </c>
      <c r="C327" t="str">
        <f t="shared" si="35"/>
        <v>AR000430FI</v>
      </c>
      <c r="D327">
        <f t="shared" si="41"/>
        <v>1</v>
      </c>
      <c r="E327" s="5">
        <f t="shared" si="36"/>
        <v>0.01</v>
      </c>
      <c r="F327" s="5">
        <f t="shared" si="37"/>
        <v>0.1</v>
      </c>
      <c r="G327" s="5">
        <f t="shared" si="38"/>
        <v>1</v>
      </c>
      <c r="H327" t="str">
        <f t="shared" si="39"/>
        <v>001</v>
      </c>
      <c r="I327" t="str">
        <f t="shared" si="40"/>
        <v>AR000430FI00001</v>
      </c>
      <c r="J327" t="s">
        <v>1345</v>
      </c>
      <c r="K327" t="s">
        <v>1346</v>
      </c>
      <c r="L327">
        <v>565887</v>
      </c>
      <c r="M327" t="s">
        <v>1347</v>
      </c>
      <c r="N327" t="s">
        <v>1348</v>
      </c>
      <c r="O327" t="s">
        <v>1349</v>
      </c>
      <c r="P327" t="s">
        <v>1350</v>
      </c>
      <c r="Q327" t="s">
        <v>30</v>
      </c>
      <c r="R327" t="s">
        <v>1339</v>
      </c>
      <c r="S327" t="s">
        <v>1351</v>
      </c>
      <c r="T327" t="s">
        <v>1340</v>
      </c>
      <c r="U327" t="s">
        <v>33</v>
      </c>
      <c r="V327" t="s">
        <v>35</v>
      </c>
      <c r="W327" t="s">
        <v>1023</v>
      </c>
      <c r="X327" t="s">
        <v>1023</v>
      </c>
      <c r="Y327" t="s">
        <v>1125</v>
      </c>
      <c r="Z327" t="s">
        <v>35</v>
      </c>
      <c r="AA327" t="s">
        <v>1023</v>
      </c>
      <c r="AB327" t="s">
        <v>145</v>
      </c>
      <c r="AC327" t="s">
        <v>37</v>
      </c>
    </row>
    <row r="328" spans="1:29">
      <c r="A328" t="str">
        <f>+VLOOKUP(R328,Aux!$B$3:$I$1107,8,0)</f>
        <v>AR000430</v>
      </c>
      <c r="B328" t="str">
        <f>+VLOOKUP(U328,Aux!$O$2:$P$23,2,0)</f>
        <v>FI</v>
      </c>
      <c r="C328" t="str">
        <f t="shared" si="35"/>
        <v>AR000430FI</v>
      </c>
      <c r="D328">
        <f t="shared" si="41"/>
        <v>2</v>
      </c>
      <c r="E328" s="5">
        <f t="shared" si="36"/>
        <v>0.02</v>
      </c>
      <c r="F328" s="5">
        <f t="shared" si="37"/>
        <v>0.2</v>
      </c>
      <c r="G328" s="5">
        <f t="shared" si="38"/>
        <v>2</v>
      </c>
      <c r="H328" t="str">
        <f t="shared" si="39"/>
        <v>002</v>
      </c>
      <c r="I328" t="str">
        <f t="shared" si="40"/>
        <v>AR000430FI00002</v>
      </c>
      <c r="J328" t="s">
        <v>1352</v>
      </c>
      <c r="K328" t="s">
        <v>1346</v>
      </c>
      <c r="L328">
        <v>631305</v>
      </c>
      <c r="M328" t="s">
        <v>1353</v>
      </c>
      <c r="N328" t="s">
        <v>1354</v>
      </c>
      <c r="P328" t="s">
        <v>1355</v>
      </c>
      <c r="Q328" t="s">
        <v>30</v>
      </c>
      <c r="R328" t="s">
        <v>1339</v>
      </c>
      <c r="S328" t="s">
        <v>1351</v>
      </c>
      <c r="T328" t="s">
        <v>1340</v>
      </c>
      <c r="U328" t="s">
        <v>33</v>
      </c>
      <c r="V328" t="s">
        <v>35</v>
      </c>
      <c r="W328" t="s">
        <v>1023</v>
      </c>
      <c r="X328" t="s">
        <v>1023</v>
      </c>
      <c r="Y328" t="s">
        <v>1125</v>
      </c>
      <c r="Z328" t="s">
        <v>35</v>
      </c>
      <c r="AA328" t="s">
        <v>1023</v>
      </c>
      <c r="AB328" t="s">
        <v>145</v>
      </c>
      <c r="AC328" t="s">
        <v>37</v>
      </c>
    </row>
    <row r="329" spans="1:29">
      <c r="A329" t="str">
        <f>+VLOOKUP(R329,Aux!$B$3:$I$1107,8,0)</f>
        <v>AR000430</v>
      </c>
      <c r="B329" t="str">
        <f>+VLOOKUP(U329,Aux!$O$2:$P$23,2,0)</f>
        <v>FI</v>
      </c>
      <c r="C329" t="str">
        <f t="shared" si="35"/>
        <v>AR000430FI</v>
      </c>
      <c r="D329">
        <f t="shared" si="41"/>
        <v>3</v>
      </c>
      <c r="E329" s="5">
        <f t="shared" si="36"/>
        <v>0.03</v>
      </c>
      <c r="F329" s="5">
        <f t="shared" si="37"/>
        <v>0.3</v>
      </c>
      <c r="G329" s="5">
        <f t="shared" si="38"/>
        <v>3</v>
      </c>
      <c r="H329" t="str">
        <f t="shared" si="39"/>
        <v>003</v>
      </c>
      <c r="I329" t="str">
        <f t="shared" si="40"/>
        <v>AR000430FI00003</v>
      </c>
      <c r="J329" t="s">
        <v>1356</v>
      </c>
      <c r="K329" t="s">
        <v>1346</v>
      </c>
      <c r="L329">
        <v>794238</v>
      </c>
      <c r="M329" t="s">
        <v>1357</v>
      </c>
      <c r="N329" t="s">
        <v>1358</v>
      </c>
      <c r="P329" t="s">
        <v>1359</v>
      </c>
      <c r="Q329" t="s">
        <v>30</v>
      </c>
      <c r="R329" t="s">
        <v>1339</v>
      </c>
      <c r="S329" t="s">
        <v>1351</v>
      </c>
      <c r="T329" t="s">
        <v>1340</v>
      </c>
      <c r="U329" t="s">
        <v>33</v>
      </c>
      <c r="V329" t="s">
        <v>35</v>
      </c>
      <c r="W329" t="s">
        <v>1023</v>
      </c>
      <c r="X329" t="s">
        <v>1023</v>
      </c>
      <c r="Y329" t="s">
        <v>1125</v>
      </c>
      <c r="Z329" t="s">
        <v>35</v>
      </c>
      <c r="AA329" t="s">
        <v>1023</v>
      </c>
      <c r="AB329" t="s">
        <v>145</v>
      </c>
      <c r="AC329" t="s">
        <v>37</v>
      </c>
    </row>
    <row r="330" spans="1:29">
      <c r="A330" t="str">
        <f>+VLOOKUP(R330,Aux!$B$3:$I$1107,8,0)</f>
        <v>AR000430</v>
      </c>
      <c r="B330" t="str">
        <f>+VLOOKUP(U330,Aux!$O$2:$P$23,2,0)</f>
        <v>FI</v>
      </c>
      <c r="C330" t="str">
        <f t="shared" si="35"/>
        <v>AR000430FI</v>
      </c>
      <c r="D330">
        <f t="shared" si="41"/>
        <v>4</v>
      </c>
      <c r="E330" s="5">
        <f t="shared" si="36"/>
        <v>0.04</v>
      </c>
      <c r="F330" s="5">
        <f t="shared" si="37"/>
        <v>0.4</v>
      </c>
      <c r="G330" s="5">
        <f t="shared" si="38"/>
        <v>4</v>
      </c>
      <c r="H330" t="str">
        <f t="shared" si="39"/>
        <v>004</v>
      </c>
      <c r="I330" t="str">
        <f t="shared" si="40"/>
        <v>AR000430FI00004</v>
      </c>
      <c r="J330" t="s">
        <v>1360</v>
      </c>
      <c r="K330" t="s">
        <v>1346</v>
      </c>
      <c r="L330">
        <v>796810</v>
      </c>
      <c r="M330" t="s">
        <v>1361</v>
      </c>
      <c r="N330" t="s">
        <v>1362</v>
      </c>
      <c r="P330" t="s">
        <v>1363</v>
      </c>
      <c r="Q330" t="s">
        <v>30</v>
      </c>
      <c r="R330" t="s">
        <v>1339</v>
      </c>
      <c r="S330" t="s">
        <v>1351</v>
      </c>
      <c r="T330" t="s">
        <v>1340</v>
      </c>
      <c r="U330" t="s">
        <v>33</v>
      </c>
      <c r="V330" t="s">
        <v>35</v>
      </c>
      <c r="W330" t="s">
        <v>1023</v>
      </c>
      <c r="X330" t="s">
        <v>1023</v>
      </c>
      <c r="Y330" t="s">
        <v>1125</v>
      </c>
      <c r="Z330" t="s">
        <v>35</v>
      </c>
      <c r="AA330" t="s">
        <v>1023</v>
      </c>
      <c r="AB330" t="s">
        <v>145</v>
      </c>
      <c r="AC330" t="s">
        <v>37</v>
      </c>
    </row>
    <row r="331" spans="1:29">
      <c r="A331" t="str">
        <f>+VLOOKUP(R331,Aux!$B$3:$I$1107,8,0)</f>
        <v>AR000430</v>
      </c>
      <c r="B331" t="str">
        <f>+VLOOKUP(U331,Aux!$O$2:$P$23,2,0)</f>
        <v>FI</v>
      </c>
      <c r="C331" t="str">
        <f t="shared" si="35"/>
        <v>AR000430FI</v>
      </c>
      <c r="D331">
        <f t="shared" si="41"/>
        <v>5</v>
      </c>
      <c r="E331" s="5">
        <f t="shared" si="36"/>
        <v>0.05</v>
      </c>
      <c r="F331" s="5">
        <f t="shared" si="37"/>
        <v>0.5</v>
      </c>
      <c r="G331" s="5">
        <f t="shared" si="38"/>
        <v>5</v>
      </c>
      <c r="H331" t="str">
        <f t="shared" si="39"/>
        <v>005</v>
      </c>
      <c r="I331" t="str">
        <f t="shared" si="40"/>
        <v>AR000430FI00005</v>
      </c>
      <c r="J331" t="s">
        <v>1364</v>
      </c>
      <c r="K331" t="s">
        <v>1346</v>
      </c>
      <c r="L331">
        <v>796846</v>
      </c>
      <c r="M331" t="s">
        <v>1365</v>
      </c>
      <c r="N331" t="s">
        <v>1366</v>
      </c>
      <c r="P331" t="s">
        <v>1367</v>
      </c>
      <c r="Q331" t="s">
        <v>30</v>
      </c>
      <c r="R331" t="s">
        <v>1339</v>
      </c>
      <c r="S331" t="s">
        <v>1351</v>
      </c>
      <c r="T331" t="s">
        <v>1340</v>
      </c>
      <c r="U331" t="s">
        <v>33</v>
      </c>
      <c r="V331" t="s">
        <v>35</v>
      </c>
      <c r="W331" t="s">
        <v>1023</v>
      </c>
      <c r="X331" t="s">
        <v>1023</v>
      </c>
      <c r="Y331" t="s">
        <v>1125</v>
      </c>
      <c r="Z331" t="s">
        <v>35</v>
      </c>
      <c r="AA331" t="s">
        <v>1023</v>
      </c>
      <c r="AB331" t="s">
        <v>145</v>
      </c>
      <c r="AC331" t="s">
        <v>37</v>
      </c>
    </row>
    <row r="332" spans="1:29">
      <c r="A332" t="str">
        <f>+VLOOKUP(R332,Aux!$B$3:$I$1107,8,0)</f>
        <v>AR000430</v>
      </c>
      <c r="B332" t="str">
        <f>+VLOOKUP(U332,Aux!$O$2:$P$23,2,0)</f>
        <v>FI</v>
      </c>
      <c r="C332" t="str">
        <f t="shared" si="35"/>
        <v>AR000430FI</v>
      </c>
      <c r="D332">
        <f t="shared" si="41"/>
        <v>6</v>
      </c>
      <c r="E332" s="5">
        <f t="shared" si="36"/>
        <v>0.06</v>
      </c>
      <c r="F332" s="5">
        <f t="shared" si="37"/>
        <v>0.6</v>
      </c>
      <c r="G332" s="5">
        <f t="shared" si="38"/>
        <v>6</v>
      </c>
      <c r="H332" t="str">
        <f t="shared" si="39"/>
        <v>006</v>
      </c>
      <c r="I332" t="str">
        <f t="shared" si="40"/>
        <v>AR000430FI00006</v>
      </c>
      <c r="J332" t="s">
        <v>1368</v>
      </c>
      <c r="K332" t="s">
        <v>1346</v>
      </c>
      <c r="L332">
        <v>882561</v>
      </c>
      <c r="M332" t="s">
        <v>1369</v>
      </c>
      <c r="N332" t="s">
        <v>1370</v>
      </c>
      <c r="P332" t="s">
        <v>1371</v>
      </c>
      <c r="Q332" t="s">
        <v>30</v>
      </c>
      <c r="R332" t="s">
        <v>1339</v>
      </c>
      <c r="S332" t="s">
        <v>1372</v>
      </c>
      <c r="T332" t="s">
        <v>1340</v>
      </c>
      <c r="U332" t="s">
        <v>33</v>
      </c>
      <c r="V332" t="s">
        <v>35</v>
      </c>
      <c r="W332" t="s">
        <v>1023</v>
      </c>
      <c r="X332" t="s">
        <v>1023</v>
      </c>
      <c r="Y332" t="s">
        <v>1125</v>
      </c>
      <c r="Z332" t="s">
        <v>35</v>
      </c>
      <c r="AA332" t="s">
        <v>1023</v>
      </c>
      <c r="AB332" t="s">
        <v>145</v>
      </c>
      <c r="AC332" t="s">
        <v>37</v>
      </c>
    </row>
    <row r="333" spans="1:29">
      <c r="A333" t="str">
        <f>+VLOOKUP(R333,Aux!$B$3:$I$1107,8,0)</f>
        <v>AR000430</v>
      </c>
      <c r="B333" t="str">
        <f>+VLOOKUP(U333,Aux!$O$2:$P$23,2,0)</f>
        <v>FI</v>
      </c>
      <c r="C333" t="str">
        <f t="shared" si="35"/>
        <v>AR000430FI</v>
      </c>
      <c r="D333">
        <f t="shared" si="41"/>
        <v>7</v>
      </c>
      <c r="E333" s="5">
        <f t="shared" si="36"/>
        <v>7.0000000000000007E-2</v>
      </c>
      <c r="F333" s="5">
        <f t="shared" si="37"/>
        <v>0.70000000000000007</v>
      </c>
      <c r="G333" s="5">
        <f t="shared" si="38"/>
        <v>7</v>
      </c>
      <c r="H333" t="str">
        <f t="shared" si="39"/>
        <v>007</v>
      </c>
      <c r="I333" t="str">
        <f t="shared" si="40"/>
        <v>AR000430FI00007</v>
      </c>
      <c r="J333" t="s">
        <v>1373</v>
      </c>
      <c r="K333" t="s">
        <v>1346</v>
      </c>
      <c r="L333">
        <v>1048185</v>
      </c>
      <c r="M333" t="s">
        <v>1374</v>
      </c>
      <c r="N333" t="s">
        <v>1375</v>
      </c>
      <c r="P333" t="s">
        <v>1376</v>
      </c>
      <c r="Q333" t="s">
        <v>30</v>
      </c>
      <c r="R333" t="s">
        <v>1339</v>
      </c>
      <c r="S333" t="s">
        <v>1372</v>
      </c>
      <c r="T333" t="s">
        <v>1340</v>
      </c>
      <c r="U333" t="s">
        <v>33</v>
      </c>
      <c r="V333" t="s">
        <v>35</v>
      </c>
      <c r="W333" t="s">
        <v>1023</v>
      </c>
      <c r="X333" t="s">
        <v>1023</v>
      </c>
      <c r="Y333" t="s">
        <v>1125</v>
      </c>
      <c r="Z333" t="s">
        <v>35</v>
      </c>
      <c r="AA333" t="s">
        <v>1023</v>
      </c>
      <c r="AB333" t="s">
        <v>145</v>
      </c>
      <c r="AC333" t="s">
        <v>37</v>
      </c>
    </row>
    <row r="334" spans="1:29">
      <c r="A334" t="str">
        <f>+VLOOKUP(R334,Aux!$B$3:$I$1107,8,0)</f>
        <v>AR000430</v>
      </c>
      <c r="B334" t="str">
        <f>+VLOOKUP(U334,Aux!$O$2:$P$23,2,0)</f>
        <v>FI</v>
      </c>
      <c r="C334" t="str">
        <f t="shared" si="35"/>
        <v>AR000430FI</v>
      </c>
      <c r="D334">
        <f t="shared" si="41"/>
        <v>8</v>
      </c>
      <c r="E334" s="5">
        <f t="shared" si="36"/>
        <v>0.08</v>
      </c>
      <c r="F334" s="5">
        <f t="shared" si="37"/>
        <v>0.8</v>
      </c>
      <c r="G334" s="5">
        <f t="shared" si="38"/>
        <v>8</v>
      </c>
      <c r="H334" t="str">
        <f t="shared" si="39"/>
        <v>008</v>
      </c>
      <c r="I334" t="str">
        <f t="shared" si="40"/>
        <v>AR000430FI00008</v>
      </c>
      <c r="J334" t="s">
        <v>1377</v>
      </c>
      <c r="K334" t="s">
        <v>1346</v>
      </c>
      <c r="L334">
        <v>1048197</v>
      </c>
      <c r="M334" t="s">
        <v>1378</v>
      </c>
      <c r="N334" t="s">
        <v>1379</v>
      </c>
      <c r="P334" t="s">
        <v>1380</v>
      </c>
      <c r="Q334" t="s">
        <v>30</v>
      </c>
      <c r="R334" t="s">
        <v>1339</v>
      </c>
      <c r="S334" t="s">
        <v>1372</v>
      </c>
      <c r="T334" t="s">
        <v>1340</v>
      </c>
      <c r="U334" t="s">
        <v>33</v>
      </c>
      <c r="V334" t="s">
        <v>35</v>
      </c>
      <c r="W334" t="s">
        <v>1023</v>
      </c>
      <c r="X334" t="s">
        <v>1023</v>
      </c>
      <c r="Y334" t="s">
        <v>1125</v>
      </c>
      <c r="Z334" t="s">
        <v>35</v>
      </c>
      <c r="AA334" t="s">
        <v>1023</v>
      </c>
      <c r="AB334" t="s">
        <v>145</v>
      </c>
      <c r="AC334" t="s">
        <v>37</v>
      </c>
    </row>
    <row r="335" spans="1:29">
      <c r="A335" t="str">
        <f>+VLOOKUP(R335,Aux!$B$3:$I$1107,8,0)</f>
        <v>AR000430</v>
      </c>
      <c r="B335" t="str">
        <f>+VLOOKUP(U335,Aux!$O$2:$P$23,2,0)</f>
        <v>FI</v>
      </c>
      <c r="C335" t="str">
        <f t="shared" si="35"/>
        <v>AR000430FI</v>
      </c>
      <c r="D335">
        <f t="shared" si="41"/>
        <v>9</v>
      </c>
      <c r="E335" s="5">
        <f t="shared" si="36"/>
        <v>0.09</v>
      </c>
      <c r="F335" s="5">
        <f t="shared" si="37"/>
        <v>0.89999999999999991</v>
      </c>
      <c r="G335" s="5">
        <f t="shared" si="38"/>
        <v>9</v>
      </c>
      <c r="H335" t="str">
        <f t="shared" si="39"/>
        <v>009</v>
      </c>
      <c r="I335" t="str">
        <f t="shared" si="40"/>
        <v>AR000430FI00009</v>
      </c>
      <c r="J335" t="s">
        <v>1381</v>
      </c>
      <c r="K335" t="s">
        <v>1346</v>
      </c>
      <c r="L335">
        <v>1166920</v>
      </c>
      <c r="M335" t="s">
        <v>1382</v>
      </c>
      <c r="N335" t="s">
        <v>1383</v>
      </c>
      <c r="P335" t="s">
        <v>1384</v>
      </c>
      <c r="Q335" t="s">
        <v>30</v>
      </c>
      <c r="R335" t="s">
        <v>1339</v>
      </c>
      <c r="S335" t="s">
        <v>1372</v>
      </c>
      <c r="T335" t="s">
        <v>1340</v>
      </c>
      <c r="U335" t="s">
        <v>33</v>
      </c>
      <c r="V335" t="s">
        <v>35</v>
      </c>
      <c r="W335" t="s">
        <v>1023</v>
      </c>
      <c r="X335" t="s">
        <v>1023</v>
      </c>
      <c r="Y335" t="s">
        <v>1125</v>
      </c>
      <c r="Z335" t="s">
        <v>35</v>
      </c>
      <c r="AA335" t="s">
        <v>1023</v>
      </c>
      <c r="AB335" t="s">
        <v>145</v>
      </c>
      <c r="AC335" t="s">
        <v>37</v>
      </c>
    </row>
    <row r="336" spans="1:29">
      <c r="A336" t="str">
        <f>+VLOOKUP(R336,Aux!$B$3:$I$1107,8,0)</f>
        <v>AR000430</v>
      </c>
      <c r="B336" t="str">
        <f>+VLOOKUP(U336,Aux!$O$2:$P$23,2,0)</f>
        <v>FI</v>
      </c>
      <c r="C336" t="str">
        <f t="shared" si="35"/>
        <v>AR000430FI</v>
      </c>
      <c r="D336">
        <f t="shared" si="41"/>
        <v>10</v>
      </c>
      <c r="E336" s="5">
        <f t="shared" si="36"/>
        <v>0.1</v>
      </c>
      <c r="F336" s="5">
        <f t="shared" si="37"/>
        <v>1</v>
      </c>
      <c r="G336" s="5">
        <f t="shared" si="38"/>
        <v>0</v>
      </c>
      <c r="H336" t="str">
        <f t="shared" si="39"/>
        <v>010</v>
      </c>
      <c r="I336" t="str">
        <f t="shared" si="40"/>
        <v>AR000430FI00010</v>
      </c>
      <c r="J336" t="s">
        <v>1385</v>
      </c>
      <c r="M336" t="s">
        <v>1386</v>
      </c>
      <c r="Q336" t="s">
        <v>30</v>
      </c>
      <c r="R336" t="s">
        <v>1339</v>
      </c>
      <c r="U336" t="s">
        <v>33</v>
      </c>
      <c r="V336" t="s">
        <v>35</v>
      </c>
      <c r="W336" t="s">
        <v>1023</v>
      </c>
      <c r="X336" t="s">
        <v>1023</v>
      </c>
      <c r="Y336" t="s">
        <v>1125</v>
      </c>
      <c r="Z336" t="s">
        <v>35</v>
      </c>
      <c r="AA336" t="s">
        <v>1023</v>
      </c>
      <c r="AB336" t="s">
        <v>145</v>
      </c>
      <c r="AC336" t="s">
        <v>37</v>
      </c>
    </row>
    <row r="337" spans="1:29">
      <c r="A337" t="str">
        <f>+VLOOKUP(R337,Aux!$B$3:$I$1107,8,0)</f>
        <v>AR000430</v>
      </c>
      <c r="B337" t="str">
        <f>+VLOOKUP(U337,Aux!$O$2:$P$23,2,0)</f>
        <v>FI</v>
      </c>
      <c r="C337" t="str">
        <f t="shared" si="35"/>
        <v>AR000430FI</v>
      </c>
      <c r="D337">
        <f t="shared" si="41"/>
        <v>11</v>
      </c>
      <c r="E337" s="5">
        <f t="shared" si="36"/>
        <v>0.11</v>
      </c>
      <c r="F337" s="5">
        <f t="shared" si="37"/>
        <v>1.1000000000000001</v>
      </c>
      <c r="G337" s="5">
        <f t="shared" si="38"/>
        <v>1</v>
      </c>
      <c r="H337" t="str">
        <f t="shared" si="39"/>
        <v>011</v>
      </c>
      <c r="I337" t="str">
        <f t="shared" si="40"/>
        <v>AR000430FI00011</v>
      </c>
      <c r="J337" t="s">
        <v>1387</v>
      </c>
      <c r="M337" t="s">
        <v>1388</v>
      </c>
      <c r="Q337" t="s">
        <v>30</v>
      </c>
      <c r="R337" t="s">
        <v>1339</v>
      </c>
      <c r="U337" t="s">
        <v>33</v>
      </c>
      <c r="V337" t="s">
        <v>35</v>
      </c>
      <c r="W337" t="s">
        <v>1023</v>
      </c>
      <c r="X337" t="s">
        <v>1023</v>
      </c>
      <c r="Y337" t="s">
        <v>1125</v>
      </c>
      <c r="Z337" t="s">
        <v>35</v>
      </c>
      <c r="AA337" t="s">
        <v>1023</v>
      </c>
      <c r="AB337" t="s">
        <v>145</v>
      </c>
      <c r="AC337" t="s">
        <v>37</v>
      </c>
    </row>
    <row r="338" spans="1:29">
      <c r="A338" t="str">
        <f>+VLOOKUP(R338,Aux!$B$3:$I$1107,8,0)</f>
        <v>AR000440</v>
      </c>
      <c r="B338" t="str">
        <f>+VLOOKUP(U338,Aux!$O$2:$P$23,2,0)</f>
        <v>FI</v>
      </c>
      <c r="C338" t="str">
        <f t="shared" si="35"/>
        <v>AR000440FI</v>
      </c>
      <c r="D338">
        <f t="shared" si="41"/>
        <v>1</v>
      </c>
      <c r="E338" s="5">
        <f t="shared" si="36"/>
        <v>0.01</v>
      </c>
      <c r="F338" s="5">
        <f t="shared" si="37"/>
        <v>0.1</v>
      </c>
      <c r="G338" s="5">
        <f t="shared" si="38"/>
        <v>1</v>
      </c>
      <c r="H338" t="str">
        <f t="shared" si="39"/>
        <v>001</v>
      </c>
      <c r="I338" t="str">
        <f t="shared" si="40"/>
        <v>AR000440FI00001</v>
      </c>
      <c r="J338" t="s">
        <v>1389</v>
      </c>
      <c r="K338" t="s">
        <v>1390</v>
      </c>
      <c r="L338">
        <v>654113</v>
      </c>
      <c r="M338" t="s">
        <v>1391</v>
      </c>
      <c r="N338" t="s">
        <v>1392</v>
      </c>
      <c r="P338" t="s">
        <v>1393</v>
      </c>
      <c r="Q338" t="s">
        <v>30</v>
      </c>
      <c r="R338" t="s">
        <v>1394</v>
      </c>
      <c r="S338" t="s">
        <v>1395</v>
      </c>
      <c r="T338" t="s">
        <v>1394</v>
      </c>
      <c r="U338" t="s">
        <v>33</v>
      </c>
      <c r="V338" t="s">
        <v>34</v>
      </c>
      <c r="W338" t="s">
        <v>34</v>
      </c>
      <c r="X338" t="s">
        <v>34</v>
      </c>
      <c r="Y338" t="s">
        <v>34</v>
      </c>
      <c r="Z338" t="s">
        <v>311</v>
      </c>
      <c r="AA338" t="s">
        <v>1396</v>
      </c>
      <c r="AB338" t="s">
        <v>34</v>
      </c>
      <c r="AC338" t="s">
        <v>37</v>
      </c>
    </row>
    <row r="339" spans="1:29">
      <c r="A339" t="str">
        <f>+VLOOKUP(R339,Aux!$B$3:$I$1107,8,0)</f>
        <v>AR000450</v>
      </c>
      <c r="B339" t="str">
        <f>+VLOOKUP(U339,Aux!$O$2:$P$23,2,0)</f>
        <v>FI</v>
      </c>
      <c r="C339" t="str">
        <f t="shared" si="35"/>
        <v>AR000450FI</v>
      </c>
      <c r="D339">
        <f t="shared" si="41"/>
        <v>1</v>
      </c>
      <c r="E339" s="5">
        <f t="shared" si="36"/>
        <v>0.01</v>
      </c>
      <c r="F339" s="5">
        <f t="shared" si="37"/>
        <v>0.1</v>
      </c>
      <c r="G339" s="5">
        <f t="shared" si="38"/>
        <v>1</v>
      </c>
      <c r="H339" t="str">
        <f t="shared" si="39"/>
        <v>001</v>
      </c>
      <c r="I339" t="str">
        <f t="shared" si="40"/>
        <v>AR000450FI00001</v>
      </c>
      <c r="J339" t="s">
        <v>1397</v>
      </c>
      <c r="L339">
        <v>798977</v>
      </c>
      <c r="M339" t="s">
        <v>1398</v>
      </c>
      <c r="Q339" t="s">
        <v>30</v>
      </c>
      <c r="R339" t="s">
        <v>1399</v>
      </c>
      <c r="U339" t="s">
        <v>48</v>
      </c>
      <c r="V339" t="s">
        <v>48</v>
      </c>
      <c r="W339" t="s">
        <v>48</v>
      </c>
      <c r="X339" t="s">
        <v>48</v>
      </c>
      <c r="Y339" t="s">
        <v>48</v>
      </c>
      <c r="Z339" t="s">
        <v>48</v>
      </c>
      <c r="AA339" t="s">
        <v>48</v>
      </c>
      <c r="AB339" t="s">
        <v>48</v>
      </c>
      <c r="AC339" t="s">
        <v>37</v>
      </c>
    </row>
    <row r="340" spans="1:29">
      <c r="A340" t="str">
        <f>+VLOOKUP(R340,Aux!$B$3:$I$1107,8,0)</f>
        <v>AR000450</v>
      </c>
      <c r="B340" t="str">
        <f>+VLOOKUP(U340,Aux!$O$2:$P$23,2,0)</f>
        <v>FI</v>
      </c>
      <c r="C340" t="str">
        <f t="shared" si="35"/>
        <v>AR000450FI</v>
      </c>
      <c r="D340">
        <f t="shared" si="41"/>
        <v>2</v>
      </c>
      <c r="E340" s="5">
        <f t="shared" si="36"/>
        <v>0.02</v>
      </c>
      <c r="F340" s="5">
        <f t="shared" si="37"/>
        <v>0.2</v>
      </c>
      <c r="G340" s="5">
        <f t="shared" si="38"/>
        <v>2</v>
      </c>
      <c r="H340" t="str">
        <f t="shared" si="39"/>
        <v>002</v>
      </c>
      <c r="I340" t="str">
        <f t="shared" si="40"/>
        <v>AR000450FI00002</v>
      </c>
      <c r="J340" t="s">
        <v>1400</v>
      </c>
      <c r="L340">
        <v>873432</v>
      </c>
      <c r="M340" t="s">
        <v>1401</v>
      </c>
      <c r="Q340" t="s">
        <v>30</v>
      </c>
      <c r="R340" t="s">
        <v>1399</v>
      </c>
      <c r="U340" t="s">
        <v>48</v>
      </c>
      <c r="V340" t="s">
        <v>48</v>
      </c>
      <c r="W340" t="s">
        <v>48</v>
      </c>
      <c r="X340" t="s">
        <v>48</v>
      </c>
      <c r="Y340" t="s">
        <v>48</v>
      </c>
      <c r="Z340" t="s">
        <v>48</v>
      </c>
      <c r="AA340" t="s">
        <v>48</v>
      </c>
      <c r="AB340" t="s">
        <v>48</v>
      </c>
      <c r="AC340" t="s">
        <v>37</v>
      </c>
    </row>
    <row r="341" spans="1:29">
      <c r="A341" t="str">
        <f>+VLOOKUP(R341,Aux!$B$3:$I$1107,8,0)</f>
        <v>AR000450</v>
      </c>
      <c r="B341" t="str">
        <f>+VLOOKUP(U341,Aux!$O$2:$P$23,2,0)</f>
        <v>FI</v>
      </c>
      <c r="C341" t="str">
        <f t="shared" si="35"/>
        <v>AR000450FI</v>
      </c>
      <c r="D341">
        <f t="shared" si="41"/>
        <v>3</v>
      </c>
      <c r="E341" s="5">
        <f t="shared" si="36"/>
        <v>0.03</v>
      </c>
      <c r="F341" s="5">
        <f t="shared" si="37"/>
        <v>0.3</v>
      </c>
      <c r="G341" s="5">
        <f t="shared" si="38"/>
        <v>3</v>
      </c>
      <c r="H341" t="str">
        <f t="shared" si="39"/>
        <v>003</v>
      </c>
      <c r="I341" t="str">
        <f t="shared" si="40"/>
        <v>AR000450FI00003</v>
      </c>
      <c r="J341" t="s">
        <v>1402</v>
      </c>
      <c r="L341">
        <v>965238</v>
      </c>
      <c r="M341" t="s">
        <v>1403</v>
      </c>
      <c r="Q341" t="s">
        <v>30</v>
      </c>
      <c r="R341" t="s">
        <v>1399</v>
      </c>
      <c r="U341" t="s">
        <v>48</v>
      </c>
      <c r="V341" t="s">
        <v>48</v>
      </c>
      <c r="W341" t="s">
        <v>48</v>
      </c>
      <c r="X341" t="s">
        <v>48</v>
      </c>
      <c r="Y341" t="s">
        <v>48</v>
      </c>
      <c r="Z341" t="s">
        <v>48</v>
      </c>
      <c r="AA341" t="s">
        <v>48</v>
      </c>
      <c r="AB341" t="s">
        <v>48</v>
      </c>
      <c r="AC341" t="s">
        <v>37</v>
      </c>
    </row>
    <row r="342" spans="1:29">
      <c r="A342" t="str">
        <f>+VLOOKUP(R342,Aux!$B$3:$I$1107,8,0)</f>
        <v>AR000460</v>
      </c>
      <c r="B342" t="str">
        <f>+VLOOKUP(U342,Aux!$O$2:$P$23,2,0)</f>
        <v>FI</v>
      </c>
      <c r="C342" t="str">
        <f t="shared" si="35"/>
        <v>AR000460FI</v>
      </c>
      <c r="D342">
        <f t="shared" si="41"/>
        <v>1</v>
      </c>
      <c r="E342" s="5">
        <f t="shared" si="36"/>
        <v>0.01</v>
      </c>
      <c r="F342" s="5">
        <f t="shared" si="37"/>
        <v>0.1</v>
      </c>
      <c r="G342" s="5">
        <f t="shared" si="38"/>
        <v>1</v>
      </c>
      <c r="H342" t="str">
        <f t="shared" si="39"/>
        <v>001</v>
      </c>
      <c r="I342" t="str">
        <f t="shared" si="40"/>
        <v>AR000460FI00001</v>
      </c>
      <c r="J342" t="s">
        <v>1404</v>
      </c>
      <c r="M342" t="s">
        <v>1405</v>
      </c>
      <c r="Q342" t="s">
        <v>30</v>
      </c>
      <c r="R342" t="s">
        <v>1406</v>
      </c>
      <c r="U342" t="s">
        <v>33</v>
      </c>
      <c r="V342" t="s">
        <v>34</v>
      </c>
      <c r="W342" t="s">
        <v>34</v>
      </c>
      <c r="X342" t="s">
        <v>34</v>
      </c>
      <c r="Y342" t="s">
        <v>34</v>
      </c>
      <c r="Z342" t="s">
        <v>35</v>
      </c>
      <c r="AA342" t="s">
        <v>1407</v>
      </c>
      <c r="AB342" t="s">
        <v>34</v>
      </c>
      <c r="AC342" t="s">
        <v>37</v>
      </c>
    </row>
    <row r="343" spans="1:29">
      <c r="A343" t="str">
        <f>+VLOOKUP(R343,Aux!$B$3:$I$1107,8,0)</f>
        <v>AR000460</v>
      </c>
      <c r="B343" t="str">
        <f>+VLOOKUP(U343,Aux!$O$2:$P$23,2,0)</f>
        <v>FI</v>
      </c>
      <c r="C343" t="str">
        <f t="shared" si="35"/>
        <v>AR000460FI</v>
      </c>
      <c r="D343">
        <f t="shared" si="41"/>
        <v>2</v>
      </c>
      <c r="E343" s="5">
        <f t="shared" si="36"/>
        <v>0.02</v>
      </c>
      <c r="F343" s="5">
        <f t="shared" si="37"/>
        <v>0.2</v>
      </c>
      <c r="G343" s="5">
        <f t="shared" si="38"/>
        <v>2</v>
      </c>
      <c r="H343" t="str">
        <f t="shared" si="39"/>
        <v>002</v>
      </c>
      <c r="I343" t="str">
        <f t="shared" si="40"/>
        <v>AR000460FI00002</v>
      </c>
      <c r="J343" t="s">
        <v>1408</v>
      </c>
      <c r="M343" t="s">
        <v>1409</v>
      </c>
      <c r="Q343" t="s">
        <v>30</v>
      </c>
      <c r="R343" t="s">
        <v>1406</v>
      </c>
      <c r="U343" t="s">
        <v>48</v>
      </c>
      <c r="V343" t="s">
        <v>48</v>
      </c>
      <c r="W343" t="s">
        <v>48</v>
      </c>
      <c r="X343" t="s">
        <v>48</v>
      </c>
      <c r="Y343" t="s">
        <v>48</v>
      </c>
      <c r="Z343" t="s">
        <v>48</v>
      </c>
      <c r="AA343" t="s">
        <v>48</v>
      </c>
      <c r="AB343" t="s">
        <v>48</v>
      </c>
      <c r="AC343" t="s">
        <v>37</v>
      </c>
    </row>
    <row r="344" spans="1:29">
      <c r="A344" t="str">
        <f>+VLOOKUP(R344,Aux!$B$3:$I$1107,8,0)</f>
        <v>AR000470</v>
      </c>
      <c r="B344" t="str">
        <f>+VLOOKUP(U344,Aux!$O$2:$P$23,2,0)</f>
        <v>EQ</v>
      </c>
      <c r="C344" t="str">
        <f t="shared" si="35"/>
        <v>AR000470EQ</v>
      </c>
      <c r="D344">
        <f t="shared" si="41"/>
        <v>1</v>
      </c>
      <c r="E344" s="5">
        <f t="shared" si="36"/>
        <v>0.01</v>
      </c>
      <c r="F344" s="5">
        <f t="shared" si="37"/>
        <v>0.1</v>
      </c>
      <c r="G344" s="5">
        <f t="shared" si="38"/>
        <v>1</v>
      </c>
      <c r="H344" t="str">
        <f t="shared" si="39"/>
        <v>001</v>
      </c>
      <c r="I344" t="str">
        <f t="shared" si="40"/>
        <v>AR000470EQ00001</v>
      </c>
      <c r="J344" t="s">
        <v>1410</v>
      </c>
      <c r="K344" t="s">
        <v>1411</v>
      </c>
      <c r="M344" t="s">
        <v>1412</v>
      </c>
      <c r="N344" t="s">
        <v>1413</v>
      </c>
      <c r="O344" t="s">
        <v>1414</v>
      </c>
      <c r="P344" t="s">
        <v>1415</v>
      </c>
      <c r="Q344" t="s">
        <v>30</v>
      </c>
      <c r="R344" t="s">
        <v>1416</v>
      </c>
      <c r="S344" t="s">
        <v>1416</v>
      </c>
      <c r="T344" t="s">
        <v>1416</v>
      </c>
      <c r="U344" t="s">
        <v>130</v>
      </c>
      <c r="V344" t="s">
        <v>145</v>
      </c>
      <c r="W344" t="s">
        <v>145</v>
      </c>
      <c r="X344" t="s">
        <v>145</v>
      </c>
      <c r="Y344" t="s">
        <v>145</v>
      </c>
      <c r="Z344" t="s">
        <v>335</v>
      </c>
      <c r="AA344" t="s">
        <v>1417</v>
      </c>
      <c r="AB344" t="s">
        <v>1418</v>
      </c>
      <c r="AC344" t="s">
        <v>37</v>
      </c>
    </row>
    <row r="345" spans="1:29">
      <c r="A345" t="str">
        <f>+VLOOKUP(R345,Aux!$B$3:$I$1107,8,0)</f>
        <v>AR000480</v>
      </c>
      <c r="B345" t="str">
        <f>+VLOOKUP(U345,Aux!$O$2:$P$23,2,0)</f>
        <v>FI</v>
      </c>
      <c r="C345" t="str">
        <f t="shared" si="35"/>
        <v>AR000480FI</v>
      </c>
      <c r="D345">
        <f t="shared" si="41"/>
        <v>1</v>
      </c>
      <c r="E345" s="5">
        <f t="shared" si="36"/>
        <v>0.01</v>
      </c>
      <c r="F345" s="5">
        <f t="shared" si="37"/>
        <v>0.1</v>
      </c>
      <c r="G345" s="5">
        <f t="shared" si="38"/>
        <v>1</v>
      </c>
      <c r="H345" t="str">
        <f t="shared" si="39"/>
        <v>001</v>
      </c>
      <c r="I345" t="str">
        <f t="shared" si="40"/>
        <v>AR000480FI00001</v>
      </c>
      <c r="J345" t="s">
        <v>1419</v>
      </c>
      <c r="L345">
        <v>1160483</v>
      </c>
      <c r="M345" t="s">
        <v>1420</v>
      </c>
      <c r="Q345" t="s">
        <v>30</v>
      </c>
      <c r="R345" t="s">
        <v>1421</v>
      </c>
      <c r="U345" t="s">
        <v>48</v>
      </c>
      <c r="V345" t="s">
        <v>48</v>
      </c>
      <c r="W345" t="s">
        <v>48</v>
      </c>
      <c r="X345" t="s">
        <v>48</v>
      </c>
      <c r="Y345" t="s">
        <v>48</v>
      </c>
      <c r="Z345" t="s">
        <v>48</v>
      </c>
      <c r="AA345" t="s">
        <v>48</v>
      </c>
      <c r="AB345" t="s">
        <v>48</v>
      </c>
      <c r="AC345" t="s">
        <v>37</v>
      </c>
    </row>
    <row r="346" spans="1:29">
      <c r="A346" t="str">
        <f>+VLOOKUP(R346,Aux!$B$3:$I$1107,8,0)</f>
        <v>AR000490</v>
      </c>
      <c r="B346" t="str">
        <f>+VLOOKUP(U346,Aux!$O$2:$P$23,2,0)</f>
        <v>FI</v>
      </c>
      <c r="C346" t="str">
        <f t="shared" si="35"/>
        <v>AR000490FI</v>
      </c>
      <c r="D346">
        <f t="shared" si="41"/>
        <v>1</v>
      </c>
      <c r="E346" s="5">
        <f t="shared" si="36"/>
        <v>0.01</v>
      </c>
      <c r="F346" s="5">
        <f t="shared" si="37"/>
        <v>0.1</v>
      </c>
      <c r="G346" s="5">
        <f t="shared" si="38"/>
        <v>1</v>
      </c>
      <c r="H346" t="str">
        <f t="shared" si="39"/>
        <v>001</v>
      </c>
      <c r="I346" t="str">
        <f t="shared" si="40"/>
        <v>AR000490FI00001</v>
      </c>
      <c r="J346" t="s">
        <v>1422</v>
      </c>
      <c r="K346" t="s">
        <v>1423</v>
      </c>
      <c r="L346">
        <v>537993</v>
      </c>
      <c r="M346" t="s">
        <v>1424</v>
      </c>
      <c r="N346" t="s">
        <v>1425</v>
      </c>
      <c r="O346" t="s">
        <v>1426</v>
      </c>
      <c r="P346" t="s">
        <v>1427</v>
      </c>
      <c r="Q346" t="s">
        <v>30</v>
      </c>
      <c r="R346" t="s">
        <v>1428</v>
      </c>
      <c r="S346" t="s">
        <v>1429</v>
      </c>
      <c r="T346" t="s">
        <v>1428</v>
      </c>
      <c r="U346" t="s">
        <v>33</v>
      </c>
      <c r="V346" t="s">
        <v>34</v>
      </c>
      <c r="W346" t="s">
        <v>34</v>
      </c>
      <c r="X346" t="s">
        <v>34</v>
      </c>
      <c r="Y346" t="s">
        <v>34</v>
      </c>
      <c r="Z346" t="s">
        <v>311</v>
      </c>
      <c r="AA346" t="s">
        <v>1430</v>
      </c>
      <c r="AB346" t="s">
        <v>34</v>
      </c>
      <c r="AC346" t="s">
        <v>37</v>
      </c>
    </row>
    <row r="347" spans="1:29">
      <c r="A347" t="str">
        <f>+VLOOKUP(R347,Aux!$B$3:$I$1107,8,0)</f>
        <v>AR000490</v>
      </c>
      <c r="B347" t="str">
        <f>+VLOOKUP(U347,Aux!$O$2:$P$23,2,0)</f>
        <v>FI</v>
      </c>
      <c r="C347" t="str">
        <f t="shared" si="35"/>
        <v>AR000490FI</v>
      </c>
      <c r="D347">
        <f t="shared" si="41"/>
        <v>2</v>
      </c>
      <c r="E347" s="5">
        <f t="shared" si="36"/>
        <v>0.02</v>
      </c>
      <c r="F347" s="5">
        <f t="shared" si="37"/>
        <v>0.2</v>
      </c>
      <c r="G347" s="5">
        <f t="shared" si="38"/>
        <v>2</v>
      </c>
      <c r="H347" t="str">
        <f t="shared" si="39"/>
        <v>002</v>
      </c>
      <c r="I347" t="str">
        <f t="shared" si="40"/>
        <v>AR000490FI00002</v>
      </c>
      <c r="J347" t="s">
        <v>1431</v>
      </c>
      <c r="L347">
        <v>1060418</v>
      </c>
      <c r="M347" t="s">
        <v>1432</v>
      </c>
      <c r="Q347" t="s">
        <v>30</v>
      </c>
      <c r="R347" t="s">
        <v>1428</v>
      </c>
      <c r="U347" t="s">
        <v>48</v>
      </c>
      <c r="V347" t="s">
        <v>48</v>
      </c>
      <c r="W347" t="s">
        <v>48</v>
      </c>
      <c r="X347" t="s">
        <v>48</v>
      </c>
      <c r="Y347" t="s">
        <v>48</v>
      </c>
      <c r="Z347" t="s">
        <v>48</v>
      </c>
      <c r="AA347" t="s">
        <v>48</v>
      </c>
      <c r="AB347" t="s">
        <v>48</v>
      </c>
      <c r="AC347" t="s">
        <v>37</v>
      </c>
    </row>
    <row r="348" spans="1:29">
      <c r="A348" t="str">
        <f>+VLOOKUP(R348,Aux!$B$3:$I$1107,8,0)</f>
        <v>AR000490</v>
      </c>
      <c r="B348" t="str">
        <f>+VLOOKUP(U348,Aux!$O$2:$P$23,2,0)</f>
        <v>FI</v>
      </c>
      <c r="C348" t="str">
        <f t="shared" si="35"/>
        <v>AR000490FI</v>
      </c>
      <c r="D348">
        <f t="shared" si="41"/>
        <v>3</v>
      </c>
      <c r="E348" s="5">
        <f t="shared" si="36"/>
        <v>0.03</v>
      </c>
      <c r="F348" s="5">
        <f t="shared" si="37"/>
        <v>0.3</v>
      </c>
      <c r="G348" s="5">
        <f t="shared" si="38"/>
        <v>3</v>
      </c>
      <c r="H348" t="str">
        <f t="shared" si="39"/>
        <v>003</v>
      </c>
      <c r="I348" t="str">
        <f t="shared" si="40"/>
        <v>AR000490FI00003</v>
      </c>
      <c r="J348" t="s">
        <v>1433</v>
      </c>
      <c r="M348" t="s">
        <v>1434</v>
      </c>
      <c r="Q348" t="s">
        <v>30</v>
      </c>
      <c r="R348" t="s">
        <v>1428</v>
      </c>
      <c r="U348" t="s">
        <v>48</v>
      </c>
      <c r="V348" t="s">
        <v>48</v>
      </c>
      <c r="W348" t="s">
        <v>48</v>
      </c>
      <c r="X348" t="s">
        <v>48</v>
      </c>
      <c r="Y348" t="s">
        <v>48</v>
      </c>
      <c r="Z348" t="s">
        <v>48</v>
      </c>
      <c r="AA348" t="s">
        <v>48</v>
      </c>
      <c r="AB348" t="s">
        <v>48</v>
      </c>
      <c r="AC348" t="s">
        <v>37</v>
      </c>
    </row>
    <row r="349" spans="1:29">
      <c r="A349" t="str">
        <f>+VLOOKUP(R349,Aux!$B$3:$I$1107,8,0)</f>
        <v>AR000490</v>
      </c>
      <c r="B349" t="str">
        <f>+VLOOKUP(U349,Aux!$O$2:$P$23,2,0)</f>
        <v>FI</v>
      </c>
      <c r="C349" t="str">
        <f t="shared" si="35"/>
        <v>AR000490FI</v>
      </c>
      <c r="D349">
        <f t="shared" si="41"/>
        <v>4</v>
      </c>
      <c r="E349" s="5">
        <f t="shared" si="36"/>
        <v>0.04</v>
      </c>
      <c r="F349" s="5">
        <f t="shared" si="37"/>
        <v>0.4</v>
      </c>
      <c r="G349" s="5">
        <f t="shared" si="38"/>
        <v>4</v>
      </c>
      <c r="H349" t="str">
        <f t="shared" si="39"/>
        <v>004</v>
      </c>
      <c r="I349" t="str">
        <f t="shared" si="40"/>
        <v>AR000490FI00004</v>
      </c>
      <c r="J349" t="s">
        <v>1435</v>
      </c>
      <c r="M349" t="s">
        <v>1436</v>
      </c>
      <c r="Q349" t="s">
        <v>30</v>
      </c>
      <c r="R349" t="s">
        <v>1428</v>
      </c>
      <c r="U349" t="s">
        <v>48</v>
      </c>
      <c r="V349" t="s">
        <v>48</v>
      </c>
      <c r="W349" t="s">
        <v>48</v>
      </c>
      <c r="X349" t="s">
        <v>48</v>
      </c>
      <c r="Y349" t="s">
        <v>48</v>
      </c>
      <c r="Z349" t="s">
        <v>48</v>
      </c>
      <c r="AA349" t="s">
        <v>48</v>
      </c>
      <c r="AB349" t="s">
        <v>48</v>
      </c>
      <c r="AC349" t="s">
        <v>37</v>
      </c>
    </row>
    <row r="350" spans="1:29">
      <c r="A350" t="str">
        <f>+VLOOKUP(R350,Aux!$B$3:$I$1107,8,0)</f>
        <v>AR000500</v>
      </c>
      <c r="B350" t="str">
        <f>+VLOOKUP(U350,Aux!$O$2:$P$23,2,0)</f>
        <v>EQ</v>
      </c>
      <c r="C350" t="str">
        <f t="shared" si="35"/>
        <v>AR000500EQ</v>
      </c>
      <c r="D350">
        <f t="shared" si="41"/>
        <v>1</v>
      </c>
      <c r="E350" s="5">
        <f t="shared" si="36"/>
        <v>0.01</v>
      </c>
      <c r="F350" s="5">
        <f t="shared" si="37"/>
        <v>0.1</v>
      </c>
      <c r="G350" s="5">
        <f t="shared" si="38"/>
        <v>1</v>
      </c>
      <c r="H350" t="str">
        <f t="shared" si="39"/>
        <v>001</v>
      </c>
      <c r="I350" t="str">
        <f t="shared" si="40"/>
        <v>AR000500EQ00001</v>
      </c>
      <c r="J350" t="s">
        <v>1437</v>
      </c>
      <c r="K350" t="s">
        <v>1438</v>
      </c>
      <c r="M350" t="s">
        <v>1439</v>
      </c>
      <c r="N350" t="s">
        <v>1440</v>
      </c>
      <c r="O350">
        <v>2092254</v>
      </c>
      <c r="P350" t="s">
        <v>1441</v>
      </c>
      <c r="Q350" t="s">
        <v>30</v>
      </c>
      <c r="R350" t="s">
        <v>1442</v>
      </c>
      <c r="S350" t="s">
        <v>1442</v>
      </c>
      <c r="T350" t="s">
        <v>1442</v>
      </c>
      <c r="U350" t="s">
        <v>130</v>
      </c>
      <c r="V350" t="s">
        <v>1443</v>
      </c>
      <c r="W350" t="s">
        <v>1444</v>
      </c>
      <c r="X350" t="s">
        <v>1445</v>
      </c>
      <c r="Y350" t="s">
        <v>1446</v>
      </c>
      <c r="Z350" t="s">
        <v>335</v>
      </c>
      <c r="AA350" t="s">
        <v>1447</v>
      </c>
      <c r="AB350" t="s">
        <v>1448</v>
      </c>
      <c r="AC350" t="s">
        <v>37</v>
      </c>
    </row>
    <row r="351" spans="1:29">
      <c r="A351" t="str">
        <f>+VLOOKUP(R351,Aux!$B$3:$I$1107,8,0)</f>
        <v>AR000510</v>
      </c>
      <c r="B351" t="str">
        <f>+VLOOKUP(U351,Aux!$O$2:$P$23,2,0)</f>
        <v>EQ</v>
      </c>
      <c r="C351" t="str">
        <f t="shared" si="35"/>
        <v>AR000510EQ</v>
      </c>
      <c r="D351">
        <f t="shared" si="41"/>
        <v>1</v>
      </c>
      <c r="E351" s="5">
        <f t="shared" si="36"/>
        <v>0.01</v>
      </c>
      <c r="F351" s="5">
        <f t="shared" si="37"/>
        <v>0.1</v>
      </c>
      <c r="G351" s="5">
        <f t="shared" si="38"/>
        <v>1</v>
      </c>
      <c r="H351" t="str">
        <f t="shared" si="39"/>
        <v>001</v>
      </c>
      <c r="I351" t="str">
        <f t="shared" si="40"/>
        <v>AR000510EQ00001</v>
      </c>
      <c r="J351" t="s">
        <v>1449</v>
      </c>
      <c r="K351" t="s">
        <v>1450</v>
      </c>
      <c r="M351" t="s">
        <v>1451</v>
      </c>
      <c r="N351" t="s">
        <v>1452</v>
      </c>
      <c r="O351" t="s">
        <v>1453</v>
      </c>
      <c r="P351" t="s">
        <v>1454</v>
      </c>
      <c r="Q351" t="s">
        <v>30</v>
      </c>
      <c r="R351" t="s">
        <v>1455</v>
      </c>
      <c r="S351" t="s">
        <v>1456</v>
      </c>
      <c r="T351" t="s">
        <v>1455</v>
      </c>
      <c r="U351" t="s">
        <v>130</v>
      </c>
      <c r="V351" t="s">
        <v>35</v>
      </c>
      <c r="W351" t="s">
        <v>1457</v>
      </c>
      <c r="X351" t="s">
        <v>1458</v>
      </c>
      <c r="Y351" t="s">
        <v>1459</v>
      </c>
      <c r="Z351" t="s">
        <v>35</v>
      </c>
      <c r="AA351" t="s">
        <v>1460</v>
      </c>
      <c r="AB351" t="s">
        <v>1461</v>
      </c>
      <c r="AC351" t="s">
        <v>37</v>
      </c>
    </row>
    <row r="352" spans="1:29">
      <c r="A352" t="str">
        <f>+VLOOKUP(R352,Aux!$B$3:$I$1107,8,0)</f>
        <v>AR000520</v>
      </c>
      <c r="B352" t="str">
        <f>+VLOOKUP(U352,Aux!$O$2:$P$23,2,0)</f>
        <v>FI</v>
      </c>
      <c r="C352" t="str">
        <f t="shared" si="35"/>
        <v>AR000520FI</v>
      </c>
      <c r="D352">
        <f t="shared" si="41"/>
        <v>1</v>
      </c>
      <c r="E352" s="5">
        <f t="shared" si="36"/>
        <v>0.01</v>
      </c>
      <c r="F352" s="5">
        <f t="shared" si="37"/>
        <v>0.1</v>
      </c>
      <c r="G352" s="5">
        <f t="shared" si="38"/>
        <v>1</v>
      </c>
      <c r="H352" t="str">
        <f t="shared" si="39"/>
        <v>001</v>
      </c>
      <c r="I352" t="str">
        <f t="shared" si="40"/>
        <v>AR000520FI00001</v>
      </c>
      <c r="J352" t="s">
        <v>1462</v>
      </c>
      <c r="L352">
        <v>1117997</v>
      </c>
      <c r="M352" t="s">
        <v>1463</v>
      </c>
      <c r="Q352" t="s">
        <v>30</v>
      </c>
      <c r="R352" t="s">
        <v>1464</v>
      </c>
      <c r="U352" t="s">
        <v>48</v>
      </c>
      <c r="V352" t="s">
        <v>48</v>
      </c>
      <c r="W352" t="s">
        <v>48</v>
      </c>
      <c r="X352" t="s">
        <v>48</v>
      </c>
      <c r="Y352" t="s">
        <v>48</v>
      </c>
      <c r="Z352" t="s">
        <v>48</v>
      </c>
      <c r="AA352" t="s">
        <v>48</v>
      </c>
      <c r="AB352" t="s">
        <v>48</v>
      </c>
      <c r="AC352" t="s">
        <v>37</v>
      </c>
    </row>
    <row r="353" spans="1:29">
      <c r="A353" t="str">
        <f>+VLOOKUP(R353,Aux!$B$3:$I$1107,8,0)</f>
        <v>AR000530</v>
      </c>
      <c r="B353" t="str">
        <f>+VLOOKUP(U353,Aux!$O$2:$P$23,2,0)</f>
        <v>EQ</v>
      </c>
      <c r="C353" t="str">
        <f t="shared" si="35"/>
        <v>AR000530EQ</v>
      </c>
      <c r="D353">
        <f t="shared" si="41"/>
        <v>1</v>
      </c>
      <c r="E353" s="5">
        <f t="shared" si="36"/>
        <v>0.01</v>
      </c>
      <c r="F353" s="5">
        <f t="shared" si="37"/>
        <v>0.1</v>
      </c>
      <c r="G353" s="5">
        <f t="shared" si="38"/>
        <v>1</v>
      </c>
      <c r="H353" t="str">
        <f t="shared" si="39"/>
        <v>001</v>
      </c>
      <c r="I353" t="str">
        <f t="shared" si="40"/>
        <v>AR000530EQ00001</v>
      </c>
      <c r="J353" t="s">
        <v>1465</v>
      </c>
      <c r="K353" t="s">
        <v>1466</v>
      </c>
      <c r="M353" t="s">
        <v>1467</v>
      </c>
      <c r="N353" t="s">
        <v>1468</v>
      </c>
      <c r="O353" t="s">
        <v>1469</v>
      </c>
      <c r="P353" t="s">
        <v>1470</v>
      </c>
      <c r="Q353" t="s">
        <v>30</v>
      </c>
      <c r="R353" t="s">
        <v>1471</v>
      </c>
      <c r="S353" t="s">
        <v>1471</v>
      </c>
      <c r="T353" t="s">
        <v>1471</v>
      </c>
      <c r="U353" t="s">
        <v>130</v>
      </c>
      <c r="V353" t="s">
        <v>1472</v>
      </c>
      <c r="W353" t="s">
        <v>1473</v>
      </c>
      <c r="X353" t="s">
        <v>1474</v>
      </c>
      <c r="Y353" t="s">
        <v>1475</v>
      </c>
      <c r="Z353" t="s">
        <v>335</v>
      </c>
      <c r="AA353" t="s">
        <v>1476</v>
      </c>
      <c r="AB353" t="s">
        <v>1477</v>
      </c>
      <c r="AC353" t="s">
        <v>37</v>
      </c>
    </row>
    <row r="354" spans="1:29">
      <c r="A354" t="str">
        <f>+VLOOKUP(R354,Aux!$B$3:$I$1107,8,0)</f>
        <v>AR000540</v>
      </c>
      <c r="B354" t="str">
        <f>+VLOOKUP(U354,Aux!$O$2:$P$23,2,0)</f>
        <v>EQ</v>
      </c>
      <c r="C354" t="str">
        <f t="shared" si="35"/>
        <v>AR000540EQ</v>
      </c>
      <c r="D354">
        <f t="shared" si="41"/>
        <v>1</v>
      </c>
      <c r="E354" s="5">
        <f t="shared" si="36"/>
        <v>0.01</v>
      </c>
      <c r="F354" s="5">
        <f t="shared" si="37"/>
        <v>0.1</v>
      </c>
      <c r="G354" s="5">
        <f t="shared" si="38"/>
        <v>1</v>
      </c>
      <c r="H354" t="str">
        <f t="shared" si="39"/>
        <v>001</v>
      </c>
      <c r="I354" t="str">
        <f t="shared" si="40"/>
        <v>AR000540EQ00001</v>
      </c>
      <c r="J354" t="s">
        <v>1478</v>
      </c>
      <c r="K354" t="s">
        <v>1479</v>
      </c>
      <c r="M354" t="s">
        <v>1480</v>
      </c>
      <c r="N354" t="s">
        <v>1481</v>
      </c>
      <c r="O354">
        <v>2880040</v>
      </c>
      <c r="P354" t="s">
        <v>1482</v>
      </c>
      <c r="Q354" t="s">
        <v>30</v>
      </c>
      <c r="R354" t="s">
        <v>1483</v>
      </c>
      <c r="S354" t="s">
        <v>1484</v>
      </c>
      <c r="T354" t="s">
        <v>1484</v>
      </c>
      <c r="U354" t="s">
        <v>130</v>
      </c>
      <c r="V354" t="s">
        <v>1472</v>
      </c>
      <c r="W354" t="s">
        <v>1485</v>
      </c>
      <c r="X354" t="s">
        <v>1486</v>
      </c>
      <c r="Y354" t="s">
        <v>1487</v>
      </c>
      <c r="Z354" t="s">
        <v>1488</v>
      </c>
      <c r="AA354" t="s">
        <v>1489</v>
      </c>
      <c r="AB354" t="s">
        <v>1490</v>
      </c>
      <c r="AC354" t="s">
        <v>37</v>
      </c>
    </row>
    <row r="355" spans="1:29">
      <c r="A355" t="str">
        <f>+VLOOKUP(R355,Aux!$B$3:$I$1107,8,0)</f>
        <v>AR000540</v>
      </c>
      <c r="B355" t="str">
        <f>+VLOOKUP(U355,Aux!$O$2:$P$23,2,0)</f>
        <v>EQ</v>
      </c>
      <c r="C355" t="str">
        <f t="shared" si="35"/>
        <v>AR000540EQ</v>
      </c>
      <c r="D355">
        <f t="shared" si="41"/>
        <v>2</v>
      </c>
      <c r="E355" s="5">
        <f t="shared" si="36"/>
        <v>0.02</v>
      </c>
      <c r="F355" s="5">
        <f t="shared" si="37"/>
        <v>0.2</v>
      </c>
      <c r="G355" s="5">
        <f t="shared" si="38"/>
        <v>2</v>
      </c>
      <c r="H355" t="str">
        <f t="shared" si="39"/>
        <v>002</v>
      </c>
      <c r="I355" t="str">
        <f t="shared" si="40"/>
        <v>AR000540EQ00002</v>
      </c>
      <c r="J355" t="s">
        <v>1491</v>
      </c>
      <c r="K355" t="s">
        <v>1492</v>
      </c>
      <c r="M355" t="s">
        <v>1493</v>
      </c>
      <c r="N355" t="s">
        <v>1494</v>
      </c>
      <c r="O355">
        <v>2878829</v>
      </c>
      <c r="P355" t="s">
        <v>1495</v>
      </c>
      <c r="Q355" t="s">
        <v>30</v>
      </c>
      <c r="R355" t="s">
        <v>1483</v>
      </c>
      <c r="S355" t="s">
        <v>1484</v>
      </c>
      <c r="T355" t="s">
        <v>1484</v>
      </c>
      <c r="U355" t="s">
        <v>1231</v>
      </c>
      <c r="V355" t="s">
        <v>1472</v>
      </c>
      <c r="W355" t="s">
        <v>1485</v>
      </c>
      <c r="X355" t="s">
        <v>1486</v>
      </c>
      <c r="Y355" t="s">
        <v>1487</v>
      </c>
      <c r="Z355" t="s">
        <v>1488</v>
      </c>
      <c r="AA355" t="s">
        <v>1489</v>
      </c>
      <c r="AB355" t="s">
        <v>1490</v>
      </c>
      <c r="AC355" t="s">
        <v>37</v>
      </c>
    </row>
    <row r="356" spans="1:29">
      <c r="A356" t="str">
        <f>+VLOOKUP(R356,Aux!$B$3:$I$1107,8,0)</f>
        <v>AR000540</v>
      </c>
      <c r="B356" t="str">
        <f>+VLOOKUP(U356,Aux!$O$2:$P$23,2,0)</f>
        <v>FI</v>
      </c>
      <c r="C356" t="str">
        <f t="shared" si="35"/>
        <v>AR000540FI</v>
      </c>
      <c r="D356">
        <f t="shared" si="41"/>
        <v>1</v>
      </c>
      <c r="E356" s="5">
        <f t="shared" si="36"/>
        <v>0.01</v>
      </c>
      <c r="F356" s="5">
        <f t="shared" si="37"/>
        <v>0.1</v>
      </c>
      <c r="G356" s="5">
        <f t="shared" si="38"/>
        <v>1</v>
      </c>
      <c r="H356" t="str">
        <f t="shared" si="39"/>
        <v>001</v>
      </c>
      <c r="I356" t="str">
        <f t="shared" si="40"/>
        <v>AR000540FI00001</v>
      </c>
      <c r="J356" t="s">
        <v>1496</v>
      </c>
      <c r="K356" t="s">
        <v>1497</v>
      </c>
      <c r="M356" t="s">
        <v>1498</v>
      </c>
      <c r="N356" t="s">
        <v>1499</v>
      </c>
      <c r="O356" t="s">
        <v>1500</v>
      </c>
      <c r="P356" t="s">
        <v>1501</v>
      </c>
      <c r="Q356" t="s">
        <v>30</v>
      </c>
      <c r="R356" t="s">
        <v>1483</v>
      </c>
      <c r="S356" t="s">
        <v>1502</v>
      </c>
      <c r="T356" t="s">
        <v>1484</v>
      </c>
      <c r="U356" t="s">
        <v>143</v>
      </c>
      <c r="V356" t="s">
        <v>1472</v>
      </c>
      <c r="W356" t="s">
        <v>1485</v>
      </c>
      <c r="X356" t="s">
        <v>1486</v>
      </c>
      <c r="Y356" t="s">
        <v>1487</v>
      </c>
      <c r="Z356" t="s">
        <v>1488</v>
      </c>
      <c r="AA356" t="s">
        <v>1503</v>
      </c>
      <c r="AB356" t="s">
        <v>145</v>
      </c>
      <c r="AC356" t="s">
        <v>37</v>
      </c>
    </row>
    <row r="357" spans="1:29">
      <c r="A357" t="str">
        <f>+VLOOKUP(R357,Aux!$B$3:$I$1107,8,0)</f>
        <v>AR000540</v>
      </c>
      <c r="B357" t="str">
        <f>+VLOOKUP(U357,Aux!$O$2:$P$23,2,0)</f>
        <v>FI</v>
      </c>
      <c r="C357" t="str">
        <f t="shared" si="35"/>
        <v>AR000540FI</v>
      </c>
      <c r="D357">
        <f t="shared" si="41"/>
        <v>2</v>
      </c>
      <c r="E357" s="5">
        <f t="shared" si="36"/>
        <v>0.02</v>
      </c>
      <c r="F357" s="5">
        <f t="shared" si="37"/>
        <v>0.2</v>
      </c>
      <c r="G357" s="5">
        <f t="shared" si="38"/>
        <v>2</v>
      </c>
      <c r="H357" t="str">
        <f t="shared" si="39"/>
        <v>002</v>
      </c>
      <c r="I357" t="str">
        <f t="shared" si="40"/>
        <v>AR000540FI00002</v>
      </c>
      <c r="J357" t="s">
        <v>1504</v>
      </c>
      <c r="M357" t="s">
        <v>1505</v>
      </c>
      <c r="Q357" t="s">
        <v>30</v>
      </c>
      <c r="R357" t="s">
        <v>1483</v>
      </c>
      <c r="U357" t="s">
        <v>143</v>
      </c>
      <c r="V357" t="s">
        <v>1472</v>
      </c>
      <c r="W357" t="s">
        <v>1485</v>
      </c>
      <c r="X357" t="s">
        <v>1486</v>
      </c>
      <c r="Y357" t="s">
        <v>1487</v>
      </c>
      <c r="Z357" t="s">
        <v>1488</v>
      </c>
      <c r="AA357" t="s">
        <v>1503</v>
      </c>
      <c r="AB357" t="s">
        <v>145</v>
      </c>
      <c r="AC357" t="s">
        <v>37</v>
      </c>
    </row>
    <row r="358" spans="1:29">
      <c r="A358" t="str">
        <f>+VLOOKUP(R358,Aux!$B$3:$I$1107,8,0)</f>
        <v>AR000550</v>
      </c>
      <c r="B358" t="str">
        <f>+VLOOKUP(U358,Aux!$O$2:$P$23,2,0)</f>
        <v>FI</v>
      </c>
      <c r="C358" t="str">
        <f t="shared" si="35"/>
        <v>AR000550FI</v>
      </c>
      <c r="D358">
        <f t="shared" si="41"/>
        <v>1</v>
      </c>
      <c r="E358" s="5">
        <f t="shared" si="36"/>
        <v>0.01</v>
      </c>
      <c r="F358" s="5">
        <f t="shared" si="37"/>
        <v>0.1</v>
      </c>
      <c r="G358" s="5">
        <f t="shared" si="38"/>
        <v>1</v>
      </c>
      <c r="H358" t="str">
        <f t="shared" si="39"/>
        <v>001</v>
      </c>
      <c r="I358" t="str">
        <f t="shared" si="40"/>
        <v>AR000550FI00001</v>
      </c>
      <c r="J358" t="s">
        <v>1506</v>
      </c>
      <c r="K358" t="s">
        <v>1507</v>
      </c>
      <c r="L358">
        <v>1054902</v>
      </c>
      <c r="M358" t="s">
        <v>1508</v>
      </c>
      <c r="N358" t="s">
        <v>1509</v>
      </c>
      <c r="P358" t="s">
        <v>1510</v>
      </c>
      <c r="Q358" t="s">
        <v>30</v>
      </c>
      <c r="R358" t="s">
        <v>1511</v>
      </c>
      <c r="S358" t="s">
        <v>1512</v>
      </c>
      <c r="T358" t="s">
        <v>1511</v>
      </c>
      <c r="U358" t="s">
        <v>33</v>
      </c>
      <c r="V358" t="s">
        <v>34</v>
      </c>
      <c r="W358" t="s">
        <v>34</v>
      </c>
      <c r="X358" t="s">
        <v>34</v>
      </c>
      <c r="Y358" t="s">
        <v>34</v>
      </c>
      <c r="Z358" t="s">
        <v>35</v>
      </c>
      <c r="AA358" t="s">
        <v>1407</v>
      </c>
      <c r="AB358" t="s">
        <v>34</v>
      </c>
      <c r="AC358" t="s">
        <v>37</v>
      </c>
    </row>
    <row r="359" spans="1:29">
      <c r="A359" t="str">
        <f>+VLOOKUP(R359,Aux!$B$3:$I$1107,8,0)</f>
        <v>AR000560</v>
      </c>
      <c r="B359" t="str">
        <f>+VLOOKUP(U359,Aux!$O$2:$P$23,2,0)</f>
        <v>EQ</v>
      </c>
      <c r="C359" t="str">
        <f t="shared" si="35"/>
        <v>AR000560EQ</v>
      </c>
      <c r="D359">
        <f t="shared" si="41"/>
        <v>1</v>
      </c>
      <c r="E359" s="5">
        <f t="shared" si="36"/>
        <v>0.01</v>
      </c>
      <c r="F359" s="5">
        <f t="shared" si="37"/>
        <v>0.1</v>
      </c>
      <c r="G359" s="5">
        <f t="shared" si="38"/>
        <v>1</v>
      </c>
      <c r="H359" t="str">
        <f t="shared" si="39"/>
        <v>001</v>
      </c>
      <c r="I359" t="str">
        <f t="shared" si="40"/>
        <v>AR000560EQ00001</v>
      </c>
      <c r="J359" t="s">
        <v>1513</v>
      </c>
      <c r="K359" t="s">
        <v>1514</v>
      </c>
      <c r="M359" t="s">
        <v>1515</v>
      </c>
      <c r="N359" t="s">
        <v>1516</v>
      </c>
      <c r="O359">
        <v>2175144</v>
      </c>
      <c r="P359" t="s">
        <v>1517</v>
      </c>
      <c r="Q359" t="s">
        <v>30</v>
      </c>
      <c r="R359" t="s">
        <v>1518</v>
      </c>
      <c r="S359" t="s">
        <v>1518</v>
      </c>
      <c r="T359" t="s">
        <v>1518</v>
      </c>
      <c r="U359" t="s">
        <v>130</v>
      </c>
      <c r="V359" t="s">
        <v>174</v>
      </c>
      <c r="W359" t="s">
        <v>1519</v>
      </c>
      <c r="X359" t="s">
        <v>174</v>
      </c>
      <c r="Y359" t="s">
        <v>1520</v>
      </c>
      <c r="Z359" t="s">
        <v>174</v>
      </c>
      <c r="AA359" t="s">
        <v>174</v>
      </c>
      <c r="AB359" t="s">
        <v>1521</v>
      </c>
      <c r="AC359" t="s">
        <v>37</v>
      </c>
    </row>
    <row r="360" spans="1:29">
      <c r="A360" t="str">
        <f>+VLOOKUP(R360,Aux!$B$3:$I$1107,8,0)</f>
        <v>AR000560</v>
      </c>
      <c r="B360" t="str">
        <f>+VLOOKUP(U360,Aux!$O$2:$P$23,2,0)</f>
        <v>FI</v>
      </c>
      <c r="C360" t="str">
        <f t="shared" si="35"/>
        <v>AR000560FI</v>
      </c>
      <c r="D360">
        <f t="shared" si="41"/>
        <v>1</v>
      </c>
      <c r="E360" s="5">
        <f t="shared" si="36"/>
        <v>0.01</v>
      </c>
      <c r="F360" s="5">
        <f t="shared" si="37"/>
        <v>0.1</v>
      </c>
      <c r="G360" s="5">
        <f t="shared" si="38"/>
        <v>1</v>
      </c>
      <c r="H360" t="str">
        <f t="shared" si="39"/>
        <v>001</v>
      </c>
      <c r="I360" t="str">
        <f t="shared" si="40"/>
        <v>AR000560FI00001</v>
      </c>
      <c r="J360" t="s">
        <v>1522</v>
      </c>
      <c r="K360" t="s">
        <v>1523</v>
      </c>
      <c r="L360">
        <v>368174</v>
      </c>
      <c r="M360" t="s">
        <v>1524</v>
      </c>
      <c r="N360" t="s">
        <v>1525</v>
      </c>
      <c r="O360" t="s">
        <v>1526</v>
      </c>
      <c r="P360" t="s">
        <v>1527</v>
      </c>
      <c r="Q360" t="s">
        <v>30</v>
      </c>
      <c r="R360" t="s">
        <v>1518</v>
      </c>
      <c r="S360" t="s">
        <v>1528</v>
      </c>
      <c r="T360" t="s">
        <v>1518</v>
      </c>
      <c r="U360" t="s">
        <v>143</v>
      </c>
      <c r="V360" t="s">
        <v>174</v>
      </c>
      <c r="W360" t="s">
        <v>1519</v>
      </c>
      <c r="X360" t="s">
        <v>174</v>
      </c>
      <c r="Y360" t="s">
        <v>1520</v>
      </c>
      <c r="Z360" t="s">
        <v>174</v>
      </c>
      <c r="AA360" t="s">
        <v>174</v>
      </c>
      <c r="AB360" t="s">
        <v>145</v>
      </c>
      <c r="AC360" t="s">
        <v>37</v>
      </c>
    </row>
    <row r="361" spans="1:29">
      <c r="A361" t="str">
        <f>+VLOOKUP(R361,Aux!$B$3:$I$1107,8,0)</f>
        <v>AR000560</v>
      </c>
      <c r="B361" t="str">
        <f>+VLOOKUP(U361,Aux!$O$2:$P$23,2,0)</f>
        <v>FI</v>
      </c>
      <c r="C361" t="str">
        <f t="shared" si="35"/>
        <v>AR000560FI</v>
      </c>
      <c r="D361">
        <f t="shared" si="41"/>
        <v>2</v>
      </c>
      <c r="E361" s="5">
        <f t="shared" si="36"/>
        <v>0.02</v>
      </c>
      <c r="F361" s="5">
        <f t="shared" si="37"/>
        <v>0.2</v>
      </c>
      <c r="G361" s="5">
        <f t="shared" si="38"/>
        <v>2</v>
      </c>
      <c r="H361" t="str">
        <f t="shared" si="39"/>
        <v>002</v>
      </c>
      <c r="I361" t="str">
        <f t="shared" si="40"/>
        <v>AR000560FI00002</v>
      </c>
      <c r="J361" t="s">
        <v>1529</v>
      </c>
      <c r="K361" t="s">
        <v>1523</v>
      </c>
      <c r="M361" t="s">
        <v>1530</v>
      </c>
      <c r="N361" t="s">
        <v>1531</v>
      </c>
      <c r="O361" t="s">
        <v>1532</v>
      </c>
      <c r="P361" t="s">
        <v>1533</v>
      </c>
      <c r="Q361" t="s">
        <v>30</v>
      </c>
      <c r="R361" t="s">
        <v>1518</v>
      </c>
      <c r="S361" t="s">
        <v>1528</v>
      </c>
      <c r="T361" t="s">
        <v>1518</v>
      </c>
      <c r="U361" t="s">
        <v>143</v>
      </c>
      <c r="V361" t="s">
        <v>174</v>
      </c>
      <c r="W361" t="s">
        <v>1519</v>
      </c>
      <c r="X361" t="s">
        <v>174</v>
      </c>
      <c r="Y361" t="s">
        <v>1520</v>
      </c>
      <c r="Z361" t="s">
        <v>174</v>
      </c>
      <c r="AA361" t="s">
        <v>174</v>
      </c>
      <c r="AB361" t="s">
        <v>145</v>
      </c>
      <c r="AC361" t="s">
        <v>37</v>
      </c>
    </row>
    <row r="362" spans="1:29">
      <c r="A362" t="str">
        <f>+VLOOKUP(R362,Aux!$B$3:$I$1107,8,0)</f>
        <v>AR000570</v>
      </c>
      <c r="B362" t="str">
        <f>+VLOOKUP(U362,Aux!$O$2:$P$23,2,0)</f>
        <v>EQ</v>
      </c>
      <c r="C362" t="str">
        <f t="shared" si="35"/>
        <v>AR000570EQ</v>
      </c>
      <c r="D362">
        <f t="shared" si="41"/>
        <v>1</v>
      </c>
      <c r="E362" s="5">
        <f t="shared" si="36"/>
        <v>0.01</v>
      </c>
      <c r="F362" s="5">
        <f t="shared" si="37"/>
        <v>0.1</v>
      </c>
      <c r="G362" s="5">
        <f t="shared" si="38"/>
        <v>1</v>
      </c>
      <c r="H362" t="str">
        <f t="shared" si="39"/>
        <v>001</v>
      </c>
      <c r="I362" t="str">
        <f t="shared" si="40"/>
        <v>AR000570EQ00001</v>
      </c>
      <c r="J362" t="s">
        <v>1534</v>
      </c>
      <c r="K362" t="s">
        <v>1535</v>
      </c>
      <c r="M362" t="s">
        <v>1536</v>
      </c>
      <c r="N362" t="s">
        <v>1537</v>
      </c>
      <c r="O362">
        <v>2192626</v>
      </c>
      <c r="P362" t="s">
        <v>1538</v>
      </c>
      <c r="Q362" t="s">
        <v>30</v>
      </c>
      <c r="R362" t="s">
        <v>1539</v>
      </c>
      <c r="S362" t="s">
        <v>1539</v>
      </c>
      <c r="T362" t="s">
        <v>1539</v>
      </c>
      <c r="U362" t="s">
        <v>130</v>
      </c>
      <c r="V362" t="s">
        <v>154</v>
      </c>
      <c r="W362" t="s">
        <v>1540</v>
      </c>
      <c r="X362" t="s">
        <v>201</v>
      </c>
      <c r="Y362" t="s">
        <v>1540</v>
      </c>
      <c r="Z362" t="s">
        <v>154</v>
      </c>
      <c r="AA362" t="s">
        <v>966</v>
      </c>
      <c r="AB362" t="s">
        <v>967</v>
      </c>
      <c r="AC362" t="s">
        <v>37</v>
      </c>
    </row>
    <row r="363" spans="1:29">
      <c r="A363" t="str">
        <f>+VLOOKUP(R363,Aux!$B$3:$I$1107,8,0)</f>
        <v>AR000580</v>
      </c>
      <c r="B363" t="str">
        <f>+VLOOKUP(U363,Aux!$O$2:$P$23,2,0)</f>
        <v>EQ</v>
      </c>
      <c r="C363" t="str">
        <f t="shared" si="35"/>
        <v>AR000580EQ</v>
      </c>
      <c r="D363">
        <f t="shared" si="41"/>
        <v>1</v>
      </c>
      <c r="E363" s="5">
        <f t="shared" si="36"/>
        <v>0.01</v>
      </c>
      <c r="F363" s="5">
        <f t="shared" si="37"/>
        <v>0.1</v>
      </c>
      <c r="G363" s="5">
        <f t="shared" si="38"/>
        <v>1</v>
      </c>
      <c r="H363" t="str">
        <f t="shared" si="39"/>
        <v>001</v>
      </c>
      <c r="I363" t="str">
        <f t="shared" si="40"/>
        <v>AR000580EQ00001</v>
      </c>
      <c r="J363" t="s">
        <v>1541</v>
      </c>
      <c r="K363" t="s">
        <v>1542</v>
      </c>
      <c r="M363" t="s">
        <v>1543</v>
      </c>
      <c r="N363" t="s">
        <v>1544</v>
      </c>
      <c r="O363">
        <v>2791670</v>
      </c>
      <c r="P363" t="s">
        <v>1545</v>
      </c>
      <c r="Q363" t="s">
        <v>30</v>
      </c>
      <c r="R363" t="s">
        <v>1546</v>
      </c>
      <c r="S363" t="s">
        <v>1546</v>
      </c>
      <c r="T363" t="s">
        <v>1546</v>
      </c>
      <c r="U363" t="s">
        <v>130</v>
      </c>
      <c r="V363" t="s">
        <v>154</v>
      </c>
      <c r="W363" t="s">
        <v>963</v>
      </c>
      <c r="X363" t="s">
        <v>964</v>
      </c>
      <c r="Y363" t="s">
        <v>1547</v>
      </c>
      <c r="Z363" t="s">
        <v>189</v>
      </c>
      <c r="AA363" t="s">
        <v>190</v>
      </c>
      <c r="AB363" t="s">
        <v>1548</v>
      </c>
      <c r="AC363" t="s">
        <v>37</v>
      </c>
    </row>
    <row r="364" spans="1:29">
      <c r="A364" t="str">
        <f>+VLOOKUP(R364,Aux!$B$3:$I$1107,8,0)</f>
        <v>AR000580</v>
      </c>
      <c r="B364" t="str">
        <f>+VLOOKUP(U364,Aux!$O$2:$P$23,2,0)</f>
        <v>FI</v>
      </c>
      <c r="C364" t="str">
        <f t="shared" si="35"/>
        <v>AR000580FI</v>
      </c>
      <c r="D364">
        <f t="shared" si="41"/>
        <v>1</v>
      </c>
      <c r="E364" s="5">
        <f t="shared" si="36"/>
        <v>0.01</v>
      </c>
      <c r="F364" s="5">
        <f t="shared" si="37"/>
        <v>0.1</v>
      </c>
      <c r="G364" s="5">
        <f t="shared" si="38"/>
        <v>1</v>
      </c>
      <c r="H364" t="str">
        <f t="shared" si="39"/>
        <v>001</v>
      </c>
      <c r="I364" t="str">
        <f t="shared" si="40"/>
        <v>AR000580FI00001</v>
      </c>
      <c r="J364" t="s">
        <v>1549</v>
      </c>
      <c r="K364" t="s">
        <v>1550</v>
      </c>
      <c r="L364">
        <v>741180</v>
      </c>
      <c r="M364" t="s">
        <v>1551</v>
      </c>
      <c r="N364" t="s">
        <v>1552</v>
      </c>
      <c r="P364" t="s">
        <v>1553</v>
      </c>
      <c r="Q364" t="s">
        <v>30</v>
      </c>
      <c r="R364" t="s">
        <v>1546</v>
      </c>
      <c r="S364" t="s">
        <v>1554</v>
      </c>
      <c r="T364" t="s">
        <v>1546</v>
      </c>
      <c r="U364" t="s">
        <v>33</v>
      </c>
      <c r="V364" t="s">
        <v>154</v>
      </c>
      <c r="W364" t="s">
        <v>963</v>
      </c>
      <c r="X364" t="s">
        <v>964</v>
      </c>
      <c r="Y364" t="s">
        <v>1547</v>
      </c>
      <c r="Z364" t="s">
        <v>189</v>
      </c>
      <c r="AA364" t="s">
        <v>190</v>
      </c>
      <c r="AB364" t="s">
        <v>145</v>
      </c>
      <c r="AC364" t="s">
        <v>37</v>
      </c>
    </row>
    <row r="365" spans="1:29">
      <c r="A365" t="str">
        <f>+VLOOKUP(R365,Aux!$B$3:$I$1107,8,0)</f>
        <v>AR000590</v>
      </c>
      <c r="B365" t="str">
        <f>+VLOOKUP(U365,Aux!$O$2:$P$23,2,0)</f>
        <v>FI</v>
      </c>
      <c r="C365" t="str">
        <f t="shared" si="35"/>
        <v>AR000590FI</v>
      </c>
      <c r="D365">
        <f t="shared" si="41"/>
        <v>1</v>
      </c>
      <c r="E365" s="5">
        <f t="shared" si="36"/>
        <v>0.01</v>
      </c>
      <c r="F365" s="5">
        <f t="shared" si="37"/>
        <v>0.1</v>
      </c>
      <c r="G365" s="5">
        <f t="shared" si="38"/>
        <v>1</v>
      </c>
      <c r="H365" t="str">
        <f t="shared" si="39"/>
        <v>001</v>
      </c>
      <c r="I365" t="str">
        <f t="shared" si="40"/>
        <v>AR000590FI00001</v>
      </c>
      <c r="J365" t="s">
        <v>1555</v>
      </c>
      <c r="K365" t="s">
        <v>1556</v>
      </c>
      <c r="L365">
        <v>794780</v>
      </c>
      <c r="M365" t="s">
        <v>1557</v>
      </c>
      <c r="N365" t="s">
        <v>1558</v>
      </c>
      <c r="P365" t="s">
        <v>1559</v>
      </c>
      <c r="Q365" t="s">
        <v>30</v>
      </c>
      <c r="R365" t="s">
        <v>1560</v>
      </c>
      <c r="S365" t="s">
        <v>1561</v>
      </c>
      <c r="T365" t="s">
        <v>1560</v>
      </c>
      <c r="U365" t="s">
        <v>33</v>
      </c>
      <c r="V365" t="s">
        <v>34</v>
      </c>
      <c r="W365" t="s">
        <v>34</v>
      </c>
      <c r="X365" t="s">
        <v>34</v>
      </c>
      <c r="Y365" t="s">
        <v>34</v>
      </c>
      <c r="Z365" t="s">
        <v>311</v>
      </c>
      <c r="AA365" t="s">
        <v>1396</v>
      </c>
      <c r="AB365" t="s">
        <v>34</v>
      </c>
      <c r="AC365" t="s">
        <v>37</v>
      </c>
    </row>
    <row r="366" spans="1:29">
      <c r="A366" t="str">
        <f>+VLOOKUP(R366,Aux!$B$3:$I$1107,8,0)</f>
        <v>AR000590</v>
      </c>
      <c r="B366" t="str">
        <f>+VLOOKUP(U366,Aux!$O$2:$P$23,2,0)</f>
        <v>FI</v>
      </c>
      <c r="C366" t="str">
        <f t="shared" si="35"/>
        <v>AR000590FI</v>
      </c>
      <c r="D366">
        <f t="shared" si="41"/>
        <v>2</v>
      </c>
      <c r="E366" s="5">
        <f t="shared" si="36"/>
        <v>0.02</v>
      </c>
      <c r="F366" s="5">
        <f t="shared" si="37"/>
        <v>0.2</v>
      </c>
      <c r="G366" s="5">
        <f t="shared" si="38"/>
        <v>2</v>
      </c>
      <c r="H366" t="str">
        <f t="shared" si="39"/>
        <v>002</v>
      </c>
      <c r="I366" t="str">
        <f t="shared" si="40"/>
        <v>AR000590FI00002</v>
      </c>
      <c r="J366" t="s">
        <v>1562</v>
      </c>
      <c r="K366" t="s">
        <v>1556</v>
      </c>
      <c r="L366">
        <v>880094</v>
      </c>
      <c r="M366" t="s">
        <v>1563</v>
      </c>
      <c r="N366" t="s">
        <v>1564</v>
      </c>
      <c r="P366" t="s">
        <v>1565</v>
      </c>
      <c r="Q366" t="s">
        <v>30</v>
      </c>
      <c r="R366" t="s">
        <v>1560</v>
      </c>
      <c r="S366" t="s">
        <v>1561</v>
      </c>
      <c r="T366" t="s">
        <v>1560</v>
      </c>
      <c r="U366" t="s">
        <v>33</v>
      </c>
      <c r="V366" t="s">
        <v>34</v>
      </c>
      <c r="W366" t="s">
        <v>34</v>
      </c>
      <c r="X366" t="s">
        <v>34</v>
      </c>
      <c r="Y366" t="s">
        <v>34</v>
      </c>
      <c r="Z366" t="s">
        <v>311</v>
      </c>
      <c r="AA366" t="s">
        <v>1396</v>
      </c>
      <c r="AB366" t="s">
        <v>34</v>
      </c>
      <c r="AC366" t="s">
        <v>37</v>
      </c>
    </row>
    <row r="367" spans="1:29">
      <c r="A367" t="str">
        <f>+VLOOKUP(R367,Aux!$B$3:$I$1107,8,0)</f>
        <v>AR000590</v>
      </c>
      <c r="B367" t="str">
        <f>+VLOOKUP(U367,Aux!$O$2:$P$23,2,0)</f>
        <v>FI</v>
      </c>
      <c r="C367" t="str">
        <f t="shared" si="35"/>
        <v>AR000590FI</v>
      </c>
      <c r="D367">
        <f t="shared" si="41"/>
        <v>3</v>
      </c>
      <c r="E367" s="5">
        <f t="shared" si="36"/>
        <v>0.03</v>
      </c>
      <c r="F367" s="5">
        <f t="shared" si="37"/>
        <v>0.3</v>
      </c>
      <c r="G367" s="5">
        <f t="shared" si="38"/>
        <v>3</v>
      </c>
      <c r="H367" t="str">
        <f t="shared" si="39"/>
        <v>003</v>
      </c>
      <c r="I367" t="str">
        <f t="shared" si="40"/>
        <v>AR000590FI00003</v>
      </c>
      <c r="J367" t="s">
        <v>1566</v>
      </c>
      <c r="L367">
        <v>1007808</v>
      </c>
      <c r="M367" t="s">
        <v>1567</v>
      </c>
      <c r="Q367" t="s">
        <v>30</v>
      </c>
      <c r="R367" t="s">
        <v>1560</v>
      </c>
      <c r="U367" t="s">
        <v>48</v>
      </c>
      <c r="V367" t="s">
        <v>48</v>
      </c>
      <c r="W367" t="s">
        <v>48</v>
      </c>
      <c r="X367" t="s">
        <v>48</v>
      </c>
      <c r="Y367" t="s">
        <v>48</v>
      </c>
      <c r="Z367" t="s">
        <v>48</v>
      </c>
      <c r="AA367" t="s">
        <v>48</v>
      </c>
      <c r="AB367" t="s">
        <v>48</v>
      </c>
      <c r="AC367" t="s">
        <v>37</v>
      </c>
    </row>
    <row r="368" spans="1:29">
      <c r="A368" t="str">
        <f>+VLOOKUP(R368,Aux!$B$3:$I$1107,8,0)</f>
        <v>AR000590</v>
      </c>
      <c r="B368" t="str">
        <f>+VLOOKUP(U368,Aux!$O$2:$P$23,2,0)</f>
        <v>FI</v>
      </c>
      <c r="C368" t="str">
        <f t="shared" si="35"/>
        <v>AR000590FI</v>
      </c>
      <c r="D368">
        <f t="shared" si="41"/>
        <v>4</v>
      </c>
      <c r="E368" s="5">
        <f t="shared" si="36"/>
        <v>0.04</v>
      </c>
      <c r="F368" s="5">
        <f t="shared" si="37"/>
        <v>0.4</v>
      </c>
      <c r="G368" s="5">
        <f t="shared" si="38"/>
        <v>4</v>
      </c>
      <c r="H368" t="str">
        <f t="shared" si="39"/>
        <v>004</v>
      </c>
      <c r="I368" t="str">
        <f t="shared" si="40"/>
        <v>AR000590FI00004</v>
      </c>
      <c r="J368" t="s">
        <v>1568</v>
      </c>
      <c r="L368">
        <v>1072755</v>
      </c>
      <c r="M368" t="s">
        <v>1569</v>
      </c>
      <c r="Q368" t="s">
        <v>30</v>
      </c>
      <c r="R368" t="s">
        <v>1560</v>
      </c>
      <c r="U368" t="s">
        <v>48</v>
      </c>
      <c r="V368" t="s">
        <v>48</v>
      </c>
      <c r="W368" t="s">
        <v>48</v>
      </c>
      <c r="X368" t="s">
        <v>48</v>
      </c>
      <c r="Y368" t="s">
        <v>48</v>
      </c>
      <c r="Z368" t="s">
        <v>48</v>
      </c>
      <c r="AA368" t="s">
        <v>48</v>
      </c>
      <c r="AB368" t="s">
        <v>48</v>
      </c>
      <c r="AC368" t="s">
        <v>37</v>
      </c>
    </row>
    <row r="369" spans="1:29">
      <c r="A369" t="str">
        <f>+VLOOKUP(R369,Aux!$B$3:$I$1107,8,0)</f>
        <v>AR000600</v>
      </c>
      <c r="B369" t="str">
        <f>+VLOOKUP(U369,Aux!$O$2:$P$23,2,0)</f>
        <v>FI</v>
      </c>
      <c r="C369" t="str">
        <f t="shared" si="35"/>
        <v>AR000600FI</v>
      </c>
      <c r="D369">
        <f t="shared" si="41"/>
        <v>1</v>
      </c>
      <c r="E369" s="5">
        <f t="shared" si="36"/>
        <v>0.01</v>
      </c>
      <c r="F369" s="5">
        <f t="shared" si="37"/>
        <v>0.1</v>
      </c>
      <c r="G369" s="5">
        <f t="shared" si="38"/>
        <v>1</v>
      </c>
      <c r="H369" t="str">
        <f t="shared" si="39"/>
        <v>001</v>
      </c>
      <c r="I369" t="str">
        <f t="shared" si="40"/>
        <v>AR000600FI00001</v>
      </c>
      <c r="J369" t="s">
        <v>1570</v>
      </c>
      <c r="L369">
        <v>1037377</v>
      </c>
      <c r="M369" t="s">
        <v>1571</v>
      </c>
      <c r="Q369" t="s">
        <v>30</v>
      </c>
      <c r="R369" t="s">
        <v>1572</v>
      </c>
      <c r="U369" t="s">
        <v>48</v>
      </c>
      <c r="V369" t="s">
        <v>48</v>
      </c>
      <c r="W369" t="s">
        <v>48</v>
      </c>
      <c r="X369" t="s">
        <v>48</v>
      </c>
      <c r="Y369" t="s">
        <v>48</v>
      </c>
      <c r="Z369" t="s">
        <v>48</v>
      </c>
      <c r="AA369" t="s">
        <v>48</v>
      </c>
      <c r="AB369" t="s">
        <v>48</v>
      </c>
      <c r="AC369" t="s">
        <v>37</v>
      </c>
    </row>
    <row r="370" spans="1:29">
      <c r="A370" t="str">
        <f>+VLOOKUP(R370,Aux!$B$3:$I$1107,8,0)</f>
        <v>AR000610</v>
      </c>
      <c r="B370" t="str">
        <f>+VLOOKUP(U370,Aux!$O$2:$P$23,2,0)</f>
        <v>FI</v>
      </c>
      <c r="C370" t="str">
        <f t="shared" si="35"/>
        <v>AR000610FI</v>
      </c>
      <c r="D370">
        <f t="shared" si="41"/>
        <v>1</v>
      </c>
      <c r="E370" s="5">
        <f t="shared" si="36"/>
        <v>0.01</v>
      </c>
      <c r="F370" s="5">
        <f t="shared" si="37"/>
        <v>0.1</v>
      </c>
      <c r="G370" s="5">
        <f t="shared" si="38"/>
        <v>1</v>
      </c>
      <c r="H370" t="str">
        <f t="shared" si="39"/>
        <v>001</v>
      </c>
      <c r="I370" t="str">
        <f t="shared" si="40"/>
        <v>AR000610FI00001</v>
      </c>
      <c r="J370" t="s">
        <v>1573</v>
      </c>
      <c r="M370" t="s">
        <v>1574</v>
      </c>
      <c r="Q370" t="s">
        <v>30</v>
      </c>
      <c r="R370" t="s">
        <v>1575</v>
      </c>
      <c r="U370" t="s">
        <v>33</v>
      </c>
      <c r="V370" t="s">
        <v>34</v>
      </c>
      <c r="W370" t="s">
        <v>34</v>
      </c>
      <c r="X370" t="s">
        <v>34</v>
      </c>
      <c r="Y370" t="s">
        <v>34</v>
      </c>
      <c r="Z370" t="s">
        <v>35</v>
      </c>
      <c r="AA370" t="s">
        <v>1576</v>
      </c>
      <c r="AB370" t="s">
        <v>34</v>
      </c>
      <c r="AC370" t="s">
        <v>37</v>
      </c>
    </row>
    <row r="371" spans="1:29">
      <c r="A371" s="2" t="str">
        <f>+VLOOKUP(R371,Aux!$B$3:$I$1107,8,0)</f>
        <v>AR000620</v>
      </c>
      <c r="B371" s="2" t="str">
        <f>+VLOOKUP(U371,Aux!$O$2:$P$23,2,0)</f>
        <v>Cash</v>
      </c>
      <c r="C371" s="2" t="s">
        <v>1577</v>
      </c>
      <c r="D371">
        <f t="shared" si="41"/>
        <v>1</v>
      </c>
      <c r="E371" s="5">
        <f t="shared" si="36"/>
        <v>0.01</v>
      </c>
      <c r="F371" s="5">
        <f t="shared" si="37"/>
        <v>0.1</v>
      </c>
      <c r="G371" s="5">
        <f t="shared" si="38"/>
        <v>1</v>
      </c>
      <c r="H371" t="str">
        <f t="shared" si="39"/>
        <v>001</v>
      </c>
      <c r="I371" s="2" t="s">
        <v>1577</v>
      </c>
      <c r="J371" s="2" t="s">
        <v>1578</v>
      </c>
      <c r="K371" s="2" t="s">
        <v>1579</v>
      </c>
      <c r="L371" s="2">
        <v>899415</v>
      </c>
      <c r="M371" s="2" t="s">
        <v>1580</v>
      </c>
      <c r="N371" s="2" t="s">
        <v>1581</v>
      </c>
      <c r="O371" s="2" t="s">
        <v>1582</v>
      </c>
      <c r="P371" s="2" t="s">
        <v>1583</v>
      </c>
      <c r="Q371" t="s">
        <v>1577</v>
      </c>
      <c r="R371" t="s">
        <v>1577</v>
      </c>
      <c r="S371" t="s">
        <v>1584</v>
      </c>
      <c r="T371" t="s">
        <v>1585</v>
      </c>
      <c r="U371" t="s">
        <v>1586</v>
      </c>
      <c r="V371" t="s">
        <v>34</v>
      </c>
      <c r="W371" t="s">
        <v>34</v>
      </c>
      <c r="X371" t="s">
        <v>34</v>
      </c>
      <c r="Y371" t="s">
        <v>34</v>
      </c>
      <c r="Z371" t="s">
        <v>398</v>
      </c>
      <c r="AA371" t="s">
        <v>399</v>
      </c>
      <c r="AB371" t="s">
        <v>34</v>
      </c>
      <c r="AC371" t="s">
        <v>37</v>
      </c>
    </row>
    <row r="372" spans="1:29">
      <c r="A372" s="2" t="str">
        <f>+VLOOKUP(R372,Aux!$B$3:$I$1107,8,0)</f>
        <v>AR000620</v>
      </c>
      <c r="B372" s="2" t="str">
        <f>+VLOOKUP(U372,Aux!$O$2:$P$23,2,0)</f>
        <v>Cash</v>
      </c>
      <c r="C372" s="2" t="s">
        <v>1577</v>
      </c>
      <c r="D372">
        <f t="shared" si="41"/>
        <v>2</v>
      </c>
      <c r="E372" s="5">
        <f t="shared" si="36"/>
        <v>0.02</v>
      </c>
      <c r="F372" s="5">
        <f t="shared" si="37"/>
        <v>0.2</v>
      </c>
      <c r="G372" s="5">
        <f t="shared" si="38"/>
        <v>2</v>
      </c>
      <c r="H372" t="str">
        <f t="shared" si="39"/>
        <v>002</v>
      </c>
      <c r="I372" s="2" t="s">
        <v>1577</v>
      </c>
      <c r="J372" s="2" t="s">
        <v>1587</v>
      </c>
      <c r="K372" s="2" t="s">
        <v>1579</v>
      </c>
      <c r="L372" s="2">
        <v>1032692</v>
      </c>
      <c r="M372" s="2" t="s">
        <v>1588</v>
      </c>
      <c r="N372" s="2" t="s">
        <v>1589</v>
      </c>
      <c r="O372" s="2" t="s">
        <v>1590</v>
      </c>
      <c r="P372" s="2" t="s">
        <v>1591</v>
      </c>
      <c r="Q372" t="s">
        <v>1577</v>
      </c>
      <c r="R372" t="s">
        <v>1577</v>
      </c>
      <c r="S372" t="s">
        <v>1584</v>
      </c>
      <c r="T372" t="s">
        <v>1585</v>
      </c>
      <c r="U372" t="s">
        <v>1586</v>
      </c>
      <c r="V372" t="s">
        <v>34</v>
      </c>
      <c r="W372" t="s">
        <v>34</v>
      </c>
      <c r="X372" t="s">
        <v>34</v>
      </c>
      <c r="Y372" t="s">
        <v>34</v>
      </c>
      <c r="Z372" t="s">
        <v>398</v>
      </c>
      <c r="AA372" t="s">
        <v>399</v>
      </c>
      <c r="AB372" t="s">
        <v>34</v>
      </c>
      <c r="AC372" t="s">
        <v>37</v>
      </c>
    </row>
    <row r="373" spans="1:29">
      <c r="A373" s="2" t="str">
        <f>+VLOOKUP(R373,Aux!$B$3:$I$1107,8,0)</f>
        <v>AR000620</v>
      </c>
      <c r="B373" s="2" t="str">
        <f>+VLOOKUP(U373,Aux!$O$2:$P$23,2,0)</f>
        <v>Cash</v>
      </c>
      <c r="C373" s="2" t="s">
        <v>1577</v>
      </c>
      <c r="D373">
        <f t="shared" si="41"/>
        <v>3</v>
      </c>
      <c r="E373" s="5">
        <f t="shared" si="36"/>
        <v>0.03</v>
      </c>
      <c r="F373" s="5">
        <f t="shared" si="37"/>
        <v>0.3</v>
      </c>
      <c r="G373" s="5">
        <f t="shared" si="38"/>
        <v>3</v>
      </c>
      <c r="H373" t="str">
        <f t="shared" si="39"/>
        <v>003</v>
      </c>
      <c r="I373" s="2" t="s">
        <v>1577</v>
      </c>
      <c r="J373" s="2" t="s">
        <v>1592</v>
      </c>
      <c r="K373" s="2" t="s">
        <v>1579</v>
      </c>
      <c r="L373" s="2">
        <v>820795</v>
      </c>
      <c r="M373" s="2" t="s">
        <v>1593</v>
      </c>
      <c r="N373" s="2" t="s">
        <v>1594</v>
      </c>
      <c r="O373" s="2" t="s">
        <v>1595</v>
      </c>
      <c r="P373" s="2" t="s">
        <v>1596</v>
      </c>
      <c r="Q373" t="s">
        <v>1577</v>
      </c>
      <c r="R373" t="s">
        <v>1577</v>
      </c>
      <c r="S373" t="s">
        <v>1584</v>
      </c>
      <c r="T373" t="s">
        <v>1585</v>
      </c>
      <c r="U373" t="s">
        <v>1586</v>
      </c>
      <c r="V373" t="s">
        <v>34</v>
      </c>
      <c r="W373" t="s">
        <v>34</v>
      </c>
      <c r="X373" t="s">
        <v>34</v>
      </c>
      <c r="Y373" t="s">
        <v>34</v>
      </c>
      <c r="Z373" t="s">
        <v>398</v>
      </c>
      <c r="AA373" t="s">
        <v>399</v>
      </c>
      <c r="AB373" t="s">
        <v>34</v>
      </c>
      <c r="AC373" t="s">
        <v>37</v>
      </c>
    </row>
    <row r="374" spans="1:29">
      <c r="A374" s="2" t="str">
        <f>+VLOOKUP(R374,Aux!$B$3:$I$1107,8,0)</f>
        <v>AR000620</v>
      </c>
      <c r="B374" s="2" t="str">
        <f>+VLOOKUP(U374,Aux!$O$2:$P$23,2,0)</f>
        <v>Cash</v>
      </c>
      <c r="C374" s="2" t="s">
        <v>1577</v>
      </c>
      <c r="D374">
        <f t="shared" si="41"/>
        <v>4</v>
      </c>
      <c r="E374" s="5">
        <f t="shared" si="36"/>
        <v>0.04</v>
      </c>
      <c r="F374" s="5">
        <f t="shared" si="37"/>
        <v>0.4</v>
      </c>
      <c r="G374" s="5">
        <f t="shared" si="38"/>
        <v>4</v>
      </c>
      <c r="H374" t="str">
        <f t="shared" si="39"/>
        <v>004</v>
      </c>
      <c r="I374" s="2" t="s">
        <v>1577</v>
      </c>
      <c r="J374" s="2" t="s">
        <v>1597</v>
      </c>
      <c r="K374" s="2" t="s">
        <v>1579</v>
      </c>
      <c r="L374" s="2">
        <v>1016470</v>
      </c>
      <c r="M374" s="2" t="s">
        <v>1598</v>
      </c>
      <c r="N374" s="2" t="s">
        <v>1599</v>
      </c>
      <c r="O374" s="2" t="s">
        <v>1600</v>
      </c>
      <c r="P374" s="2" t="s">
        <v>1601</v>
      </c>
      <c r="Q374" t="s">
        <v>1577</v>
      </c>
      <c r="R374" t="s">
        <v>1577</v>
      </c>
      <c r="S374" t="s">
        <v>1584</v>
      </c>
      <c r="T374" t="s">
        <v>1585</v>
      </c>
      <c r="U374" t="s">
        <v>1586</v>
      </c>
      <c r="V374" t="s">
        <v>34</v>
      </c>
      <c r="W374" t="s">
        <v>34</v>
      </c>
      <c r="X374" t="s">
        <v>34</v>
      </c>
      <c r="Y374" t="s">
        <v>34</v>
      </c>
      <c r="Z374" t="s">
        <v>398</v>
      </c>
      <c r="AA374" t="s">
        <v>399</v>
      </c>
      <c r="AB374" t="s">
        <v>34</v>
      </c>
      <c r="AC374" t="s">
        <v>37</v>
      </c>
    </row>
    <row r="375" spans="1:29">
      <c r="A375" s="2" t="str">
        <f>+VLOOKUP(R375,Aux!$B$3:$I$1107,8,0)</f>
        <v>AR000620</v>
      </c>
      <c r="B375" s="2" t="str">
        <f>+VLOOKUP(U375,Aux!$O$2:$P$23,2,0)</f>
        <v>Cash</v>
      </c>
      <c r="C375" s="2" t="s">
        <v>1577</v>
      </c>
      <c r="D375">
        <f t="shared" si="41"/>
        <v>5</v>
      </c>
      <c r="E375" s="5">
        <f t="shared" si="36"/>
        <v>0.05</v>
      </c>
      <c r="F375" s="5">
        <f t="shared" si="37"/>
        <v>0.5</v>
      </c>
      <c r="G375" s="5">
        <f t="shared" si="38"/>
        <v>5</v>
      </c>
      <c r="H375" t="str">
        <f t="shared" si="39"/>
        <v>005</v>
      </c>
      <c r="I375" s="2" t="s">
        <v>1577</v>
      </c>
      <c r="J375" s="2" t="s">
        <v>1602</v>
      </c>
      <c r="K375" s="2" t="s">
        <v>1579</v>
      </c>
      <c r="L375" s="2">
        <v>787112</v>
      </c>
      <c r="M375" s="2" t="s">
        <v>1603</v>
      </c>
      <c r="N375" s="2" t="s">
        <v>1604</v>
      </c>
      <c r="O375" s="2" t="s">
        <v>1605</v>
      </c>
      <c r="P375" s="2" t="s">
        <v>1606</v>
      </c>
      <c r="Q375" t="s">
        <v>1577</v>
      </c>
      <c r="R375" t="s">
        <v>1577</v>
      </c>
      <c r="S375" t="s">
        <v>1584</v>
      </c>
      <c r="T375" t="s">
        <v>1585</v>
      </c>
      <c r="U375" t="s">
        <v>1586</v>
      </c>
      <c r="V375" t="s">
        <v>34</v>
      </c>
      <c r="W375" t="s">
        <v>34</v>
      </c>
      <c r="X375" t="s">
        <v>34</v>
      </c>
      <c r="Y375" t="s">
        <v>34</v>
      </c>
      <c r="Z375" t="s">
        <v>398</v>
      </c>
      <c r="AA375" t="s">
        <v>399</v>
      </c>
      <c r="AB375" t="s">
        <v>34</v>
      </c>
      <c r="AC375" t="s">
        <v>37</v>
      </c>
    </row>
    <row r="376" spans="1:29">
      <c r="A376" s="2" t="str">
        <f>+VLOOKUP(R376,Aux!$B$3:$I$1107,8,0)</f>
        <v>AR000620</v>
      </c>
      <c r="B376" s="2" t="str">
        <f>+VLOOKUP(U376,Aux!$O$2:$P$23,2,0)</f>
        <v>Cash</v>
      </c>
      <c r="C376" s="2" t="s">
        <v>1577</v>
      </c>
      <c r="D376">
        <f t="shared" si="41"/>
        <v>6</v>
      </c>
      <c r="E376" s="5">
        <f t="shared" si="36"/>
        <v>0.06</v>
      </c>
      <c r="F376" s="5">
        <f t="shared" si="37"/>
        <v>0.6</v>
      </c>
      <c r="G376" s="5">
        <f t="shared" si="38"/>
        <v>6</v>
      </c>
      <c r="H376" t="str">
        <f t="shared" si="39"/>
        <v>006</v>
      </c>
      <c r="I376" s="2" t="s">
        <v>1577</v>
      </c>
      <c r="J376" s="2" t="s">
        <v>1607</v>
      </c>
      <c r="K376" s="2" t="s">
        <v>1579</v>
      </c>
      <c r="L376" s="2">
        <v>779310</v>
      </c>
      <c r="M376" s="2" t="s">
        <v>1608</v>
      </c>
      <c r="N376" s="2" t="s">
        <v>1609</v>
      </c>
      <c r="O376" s="2" t="s">
        <v>1610</v>
      </c>
      <c r="P376" s="2" t="s">
        <v>1611</v>
      </c>
      <c r="Q376" t="s">
        <v>1577</v>
      </c>
      <c r="R376" t="s">
        <v>1577</v>
      </c>
      <c r="S376" t="s">
        <v>1584</v>
      </c>
      <c r="T376" t="s">
        <v>1585</v>
      </c>
      <c r="U376" t="s">
        <v>1586</v>
      </c>
      <c r="V376" t="s">
        <v>34</v>
      </c>
      <c r="W376" t="s">
        <v>34</v>
      </c>
      <c r="X376" t="s">
        <v>34</v>
      </c>
      <c r="Y376" t="s">
        <v>34</v>
      </c>
      <c r="Z376" t="s">
        <v>398</v>
      </c>
      <c r="AA376" t="s">
        <v>399</v>
      </c>
      <c r="AB376" t="s">
        <v>34</v>
      </c>
      <c r="AC376" t="s">
        <v>37</v>
      </c>
    </row>
    <row r="377" spans="1:29">
      <c r="A377" s="2" t="str">
        <f>+VLOOKUP(R377,Aux!$B$3:$I$1107,8,0)</f>
        <v>AR000620</v>
      </c>
      <c r="B377" s="2" t="str">
        <f>+VLOOKUP(U377,Aux!$O$2:$P$23,2,0)</f>
        <v>Cash</v>
      </c>
      <c r="C377" s="2" t="s">
        <v>1577</v>
      </c>
      <c r="D377">
        <f t="shared" si="41"/>
        <v>7</v>
      </c>
      <c r="E377" s="5">
        <f t="shared" si="36"/>
        <v>7.0000000000000007E-2</v>
      </c>
      <c r="F377" s="5">
        <f t="shared" si="37"/>
        <v>0.70000000000000007</v>
      </c>
      <c r="G377" s="5">
        <f t="shared" si="38"/>
        <v>7</v>
      </c>
      <c r="H377" t="str">
        <f t="shared" si="39"/>
        <v>007</v>
      </c>
      <c r="I377" s="2" t="s">
        <v>1577</v>
      </c>
      <c r="J377" s="2" t="s">
        <v>1612</v>
      </c>
      <c r="K377" s="2" t="s">
        <v>1579</v>
      </c>
      <c r="L377" s="2">
        <v>1124118</v>
      </c>
      <c r="M377" s="2" t="s">
        <v>1613</v>
      </c>
      <c r="N377" s="2" t="s">
        <v>1614</v>
      </c>
      <c r="O377" s="2" t="s">
        <v>1615</v>
      </c>
      <c r="P377" s="2" t="s">
        <v>1616</v>
      </c>
      <c r="Q377" t="s">
        <v>1577</v>
      </c>
      <c r="R377" t="s">
        <v>1577</v>
      </c>
      <c r="S377" t="s">
        <v>1584</v>
      </c>
      <c r="T377" t="s">
        <v>1585</v>
      </c>
      <c r="U377" t="s">
        <v>1586</v>
      </c>
      <c r="V377" t="s">
        <v>34</v>
      </c>
      <c r="W377" t="s">
        <v>34</v>
      </c>
      <c r="X377" t="s">
        <v>34</v>
      </c>
      <c r="Y377" t="s">
        <v>34</v>
      </c>
      <c r="Z377" t="s">
        <v>398</v>
      </c>
      <c r="AA377" t="s">
        <v>399</v>
      </c>
      <c r="AB377" t="s">
        <v>34</v>
      </c>
      <c r="AC377" t="s">
        <v>37</v>
      </c>
    </row>
    <row r="378" spans="1:29">
      <c r="A378" s="2" t="str">
        <f>+VLOOKUP(R378,Aux!$B$3:$I$1107,8,0)</f>
        <v>AR000620</v>
      </c>
      <c r="B378" s="2" t="str">
        <f>+VLOOKUP(U378,Aux!$O$2:$P$23,2,0)</f>
        <v>Cash</v>
      </c>
      <c r="C378" s="2" t="s">
        <v>1577</v>
      </c>
      <c r="D378">
        <f t="shared" si="41"/>
        <v>8</v>
      </c>
      <c r="E378" s="5">
        <f t="shared" si="36"/>
        <v>0.08</v>
      </c>
      <c r="F378" s="5">
        <f t="shared" si="37"/>
        <v>0.8</v>
      </c>
      <c r="G378" s="5">
        <f t="shared" si="38"/>
        <v>8</v>
      </c>
      <c r="H378" t="str">
        <f t="shared" si="39"/>
        <v>008</v>
      </c>
      <c r="I378" s="2" t="s">
        <v>1577</v>
      </c>
      <c r="J378" s="2" t="s">
        <v>1617</v>
      </c>
      <c r="K378" s="2" t="s">
        <v>1579</v>
      </c>
      <c r="L378" s="2">
        <v>811096</v>
      </c>
      <c r="M378" s="2" t="s">
        <v>1618</v>
      </c>
      <c r="N378" s="2" t="s">
        <v>1619</v>
      </c>
      <c r="O378" s="2" t="s">
        <v>1620</v>
      </c>
      <c r="P378" s="2" t="s">
        <v>1621</v>
      </c>
      <c r="Q378" t="s">
        <v>1577</v>
      </c>
      <c r="R378" t="s">
        <v>1577</v>
      </c>
      <c r="S378" t="s">
        <v>1584</v>
      </c>
      <c r="T378" t="s">
        <v>1585</v>
      </c>
      <c r="U378" t="s">
        <v>1586</v>
      </c>
      <c r="V378" t="s">
        <v>34</v>
      </c>
      <c r="W378" t="s">
        <v>34</v>
      </c>
      <c r="X378" t="s">
        <v>34</v>
      </c>
      <c r="Y378" t="s">
        <v>34</v>
      </c>
      <c r="Z378" t="s">
        <v>398</v>
      </c>
      <c r="AA378" t="s">
        <v>399</v>
      </c>
      <c r="AB378" t="s">
        <v>34</v>
      </c>
      <c r="AC378" t="s">
        <v>37</v>
      </c>
    </row>
    <row r="379" spans="1:29">
      <c r="A379" s="2" t="str">
        <f>+VLOOKUP(R379,Aux!$B$3:$I$1107,8,0)</f>
        <v>AR000620</v>
      </c>
      <c r="B379" s="2" t="str">
        <f>+VLOOKUP(U379,Aux!$O$2:$P$23,2,0)</f>
        <v>Cash</v>
      </c>
      <c r="C379" s="2" t="s">
        <v>1577</v>
      </c>
      <c r="D379">
        <f t="shared" si="41"/>
        <v>9</v>
      </c>
      <c r="E379" s="5">
        <f t="shared" si="36"/>
        <v>0.09</v>
      </c>
      <c r="F379" s="5">
        <f t="shared" si="37"/>
        <v>0.89999999999999991</v>
      </c>
      <c r="G379" s="5">
        <f t="shared" si="38"/>
        <v>9</v>
      </c>
      <c r="H379" t="str">
        <f t="shared" si="39"/>
        <v>009</v>
      </c>
      <c r="I379" s="2" t="s">
        <v>1577</v>
      </c>
      <c r="J379" s="2" t="s">
        <v>1622</v>
      </c>
      <c r="K379" s="2" t="s">
        <v>1579</v>
      </c>
      <c r="L379" s="2">
        <v>1176025</v>
      </c>
      <c r="M379" s="2" t="s">
        <v>1623</v>
      </c>
      <c r="N379" s="2" t="s">
        <v>1624</v>
      </c>
      <c r="O379" s="2" t="s">
        <v>1625</v>
      </c>
      <c r="P379" s="2" t="s">
        <v>1626</v>
      </c>
      <c r="Q379" t="s">
        <v>1577</v>
      </c>
      <c r="R379" t="s">
        <v>1577</v>
      </c>
      <c r="S379" t="s">
        <v>1584</v>
      </c>
      <c r="T379" t="s">
        <v>1585</v>
      </c>
      <c r="U379" t="s">
        <v>1586</v>
      </c>
      <c r="V379" t="s">
        <v>34</v>
      </c>
      <c r="W379" t="s">
        <v>34</v>
      </c>
      <c r="X379" t="s">
        <v>34</v>
      </c>
      <c r="Y379" t="s">
        <v>34</v>
      </c>
      <c r="Z379" t="s">
        <v>398</v>
      </c>
      <c r="AA379" t="s">
        <v>399</v>
      </c>
      <c r="AB379" t="s">
        <v>34</v>
      </c>
      <c r="AC379" t="s">
        <v>37</v>
      </c>
    </row>
    <row r="380" spans="1:29">
      <c r="A380" s="2" t="str">
        <f>+VLOOKUP(R380,Aux!$B$3:$I$1107,8,0)</f>
        <v>AR000620</v>
      </c>
      <c r="B380" s="2" t="str">
        <f>+VLOOKUP(U380,Aux!$O$2:$P$23,2,0)</f>
        <v>Cash</v>
      </c>
      <c r="C380" s="2" t="s">
        <v>1577</v>
      </c>
      <c r="D380">
        <f t="shared" si="41"/>
        <v>10</v>
      </c>
      <c r="E380" s="5">
        <f t="shared" si="36"/>
        <v>0.1</v>
      </c>
      <c r="F380" s="5">
        <f t="shared" si="37"/>
        <v>1</v>
      </c>
      <c r="G380" s="5">
        <f t="shared" si="38"/>
        <v>0</v>
      </c>
      <c r="H380" t="str">
        <f t="shared" si="39"/>
        <v>010</v>
      </c>
      <c r="I380" s="2" t="s">
        <v>1577</v>
      </c>
      <c r="J380" s="2" t="s">
        <v>1627</v>
      </c>
      <c r="K380" s="2" t="s">
        <v>1579</v>
      </c>
      <c r="L380" s="2">
        <v>1130181</v>
      </c>
      <c r="M380" s="2" t="s">
        <v>1628</v>
      </c>
      <c r="N380" s="2" t="s">
        <v>1629</v>
      </c>
      <c r="O380" s="2" t="s">
        <v>1630</v>
      </c>
      <c r="P380" s="2" t="s">
        <v>1631</v>
      </c>
      <c r="Q380" t="s">
        <v>1577</v>
      </c>
      <c r="R380" t="s">
        <v>1577</v>
      </c>
      <c r="S380" t="s">
        <v>1584</v>
      </c>
      <c r="T380" t="s">
        <v>1585</v>
      </c>
      <c r="U380" t="s">
        <v>1586</v>
      </c>
      <c r="V380" t="s">
        <v>34</v>
      </c>
      <c r="W380" t="s">
        <v>34</v>
      </c>
      <c r="X380" t="s">
        <v>34</v>
      </c>
      <c r="Y380" t="s">
        <v>34</v>
      </c>
      <c r="Z380" t="s">
        <v>398</v>
      </c>
      <c r="AA380" t="s">
        <v>399</v>
      </c>
      <c r="AB380" t="s">
        <v>34</v>
      </c>
      <c r="AC380" t="s">
        <v>37</v>
      </c>
    </row>
    <row r="381" spans="1:29">
      <c r="A381" s="2" t="str">
        <f>+VLOOKUP(R381,Aux!$B$3:$I$1107,8,0)</f>
        <v>AR000620</v>
      </c>
      <c r="B381" s="2" t="str">
        <f>+VLOOKUP(U381,Aux!$O$2:$P$23,2,0)</f>
        <v>Cash</v>
      </c>
      <c r="C381" s="2" t="s">
        <v>1577</v>
      </c>
      <c r="D381">
        <f t="shared" si="41"/>
        <v>11</v>
      </c>
      <c r="E381" s="5">
        <f t="shared" si="36"/>
        <v>0.11</v>
      </c>
      <c r="F381" s="5">
        <f t="shared" si="37"/>
        <v>1.1000000000000001</v>
      </c>
      <c r="G381" s="5">
        <f t="shared" si="38"/>
        <v>1</v>
      </c>
      <c r="H381" t="str">
        <f t="shared" si="39"/>
        <v>011</v>
      </c>
      <c r="I381" s="2" t="s">
        <v>1577</v>
      </c>
      <c r="J381" s="2" t="s">
        <v>1632</v>
      </c>
      <c r="K381" s="2" t="s">
        <v>1579</v>
      </c>
      <c r="L381" s="2">
        <v>802080</v>
      </c>
      <c r="M381" s="2" t="s">
        <v>1633</v>
      </c>
      <c r="N381" s="2" t="s">
        <v>1634</v>
      </c>
      <c r="O381" s="2" t="s">
        <v>1635</v>
      </c>
      <c r="P381" s="2" t="s">
        <v>1636</v>
      </c>
      <c r="Q381" t="s">
        <v>1577</v>
      </c>
      <c r="R381" t="s">
        <v>1577</v>
      </c>
      <c r="S381" t="s">
        <v>1584</v>
      </c>
      <c r="T381" t="s">
        <v>1585</v>
      </c>
      <c r="U381" t="s">
        <v>1586</v>
      </c>
      <c r="V381" t="s">
        <v>34</v>
      </c>
      <c r="W381" t="s">
        <v>34</v>
      </c>
      <c r="X381" t="s">
        <v>34</v>
      </c>
      <c r="Y381" t="s">
        <v>34</v>
      </c>
      <c r="Z381" t="s">
        <v>398</v>
      </c>
      <c r="AA381" t="s">
        <v>399</v>
      </c>
      <c r="AB381" t="s">
        <v>34</v>
      </c>
      <c r="AC381" t="s">
        <v>37</v>
      </c>
    </row>
    <row r="382" spans="1:29">
      <c r="A382" s="2" t="str">
        <f>+VLOOKUP(R382,Aux!$B$3:$I$1107,8,0)</f>
        <v>AR000620</v>
      </c>
      <c r="B382" s="2" t="str">
        <f>+VLOOKUP(U382,Aux!$O$2:$P$23,2,0)</f>
        <v>Cash</v>
      </c>
      <c r="C382" s="2" t="s">
        <v>1577</v>
      </c>
      <c r="D382">
        <f t="shared" si="41"/>
        <v>12</v>
      </c>
      <c r="E382" s="5">
        <f t="shared" si="36"/>
        <v>0.12</v>
      </c>
      <c r="F382" s="5">
        <f t="shared" si="37"/>
        <v>1.2</v>
      </c>
      <c r="G382" s="5">
        <f t="shared" si="38"/>
        <v>2</v>
      </c>
      <c r="H382" t="str">
        <f t="shared" si="39"/>
        <v>012</v>
      </c>
      <c r="I382" s="2" t="s">
        <v>1577</v>
      </c>
      <c r="J382" s="2" t="s">
        <v>1637</v>
      </c>
      <c r="K382" s="2" t="s">
        <v>1579</v>
      </c>
      <c r="L382" s="2">
        <v>1168888</v>
      </c>
      <c r="M382" s="2" t="s">
        <v>1638</v>
      </c>
      <c r="N382" s="2" t="s">
        <v>1639</v>
      </c>
      <c r="O382" s="2" t="s">
        <v>1640</v>
      </c>
      <c r="P382" s="2" t="s">
        <v>1641</v>
      </c>
      <c r="Q382" t="s">
        <v>1577</v>
      </c>
      <c r="R382" t="s">
        <v>1577</v>
      </c>
      <c r="S382" t="s">
        <v>1584</v>
      </c>
      <c r="T382" t="s">
        <v>1585</v>
      </c>
      <c r="U382" t="s">
        <v>1586</v>
      </c>
      <c r="V382" t="s">
        <v>34</v>
      </c>
      <c r="W382" t="s">
        <v>34</v>
      </c>
      <c r="X382" t="s">
        <v>34</v>
      </c>
      <c r="Y382" t="s">
        <v>34</v>
      </c>
      <c r="Z382" t="s">
        <v>398</v>
      </c>
      <c r="AA382" t="s">
        <v>399</v>
      </c>
      <c r="AB382" t="s">
        <v>34</v>
      </c>
      <c r="AC382" t="s">
        <v>37</v>
      </c>
    </row>
    <row r="383" spans="1:29">
      <c r="A383" s="2" t="str">
        <f>+VLOOKUP(R383,Aux!$B$3:$I$1107,8,0)</f>
        <v>AR000620</v>
      </c>
      <c r="B383" s="2" t="str">
        <f>+VLOOKUP(U383,Aux!$O$2:$P$23,2,0)</f>
        <v>Cash</v>
      </c>
      <c r="C383" s="2" t="s">
        <v>1577</v>
      </c>
      <c r="D383">
        <f t="shared" si="41"/>
        <v>13</v>
      </c>
      <c r="E383" s="5">
        <f t="shared" si="36"/>
        <v>0.13</v>
      </c>
      <c r="F383" s="5">
        <f t="shared" si="37"/>
        <v>1.3</v>
      </c>
      <c r="G383" s="5">
        <f t="shared" si="38"/>
        <v>3</v>
      </c>
      <c r="H383" t="str">
        <f t="shared" si="39"/>
        <v>013</v>
      </c>
      <c r="I383" s="2" t="s">
        <v>1577</v>
      </c>
      <c r="J383" s="2" t="s">
        <v>1642</v>
      </c>
      <c r="K383" s="2" t="s">
        <v>1579</v>
      </c>
      <c r="L383" s="2">
        <v>773977</v>
      </c>
      <c r="M383" s="2" t="s">
        <v>1643</v>
      </c>
      <c r="N383" s="2" t="s">
        <v>1644</v>
      </c>
      <c r="O383" s="2" t="s">
        <v>1645</v>
      </c>
      <c r="P383" s="2" t="s">
        <v>1646</v>
      </c>
      <c r="Q383" t="s">
        <v>1577</v>
      </c>
      <c r="R383" t="s">
        <v>1577</v>
      </c>
      <c r="S383" t="s">
        <v>1584</v>
      </c>
      <c r="T383" t="s">
        <v>1585</v>
      </c>
      <c r="U383" t="s">
        <v>1586</v>
      </c>
      <c r="V383" t="s">
        <v>34</v>
      </c>
      <c r="W383" t="s">
        <v>34</v>
      </c>
      <c r="X383" t="s">
        <v>34</v>
      </c>
      <c r="Y383" t="s">
        <v>34</v>
      </c>
      <c r="Z383" t="s">
        <v>398</v>
      </c>
      <c r="AA383" t="s">
        <v>399</v>
      </c>
      <c r="AB383" t="s">
        <v>34</v>
      </c>
      <c r="AC383" t="s">
        <v>37</v>
      </c>
    </row>
    <row r="384" spans="1:29">
      <c r="A384" s="2" t="str">
        <f>+VLOOKUP(R384,Aux!$B$3:$I$1107,8,0)</f>
        <v>AR000620</v>
      </c>
      <c r="B384" s="2" t="str">
        <f>+VLOOKUP(U384,Aux!$O$2:$P$23,2,0)</f>
        <v>Cash</v>
      </c>
      <c r="C384" s="2" t="s">
        <v>1577</v>
      </c>
      <c r="D384">
        <f t="shared" si="41"/>
        <v>14</v>
      </c>
      <c r="E384" s="5">
        <f t="shared" si="36"/>
        <v>0.14000000000000001</v>
      </c>
      <c r="F384" s="5">
        <f t="shared" si="37"/>
        <v>1.4000000000000001</v>
      </c>
      <c r="G384" s="5">
        <f t="shared" si="38"/>
        <v>4</v>
      </c>
      <c r="H384" t="str">
        <f t="shared" si="39"/>
        <v>014</v>
      </c>
      <c r="I384" s="2" t="s">
        <v>1577</v>
      </c>
      <c r="J384" s="2" t="s">
        <v>1647</v>
      </c>
      <c r="K384" s="2" t="s">
        <v>1579</v>
      </c>
      <c r="L384" s="2">
        <v>906987</v>
      </c>
      <c r="M384" s="2" t="s">
        <v>1648</v>
      </c>
      <c r="N384" s="2" t="s">
        <v>1649</v>
      </c>
      <c r="O384" s="2" t="s">
        <v>1650</v>
      </c>
      <c r="P384" s="2" t="s">
        <v>1651</v>
      </c>
      <c r="Q384" t="s">
        <v>1577</v>
      </c>
      <c r="R384" t="s">
        <v>1577</v>
      </c>
      <c r="S384" t="s">
        <v>1584</v>
      </c>
      <c r="T384" t="s">
        <v>1585</v>
      </c>
      <c r="U384" t="s">
        <v>1586</v>
      </c>
      <c r="V384" t="s">
        <v>34</v>
      </c>
      <c r="W384" t="s">
        <v>34</v>
      </c>
      <c r="X384" t="s">
        <v>34</v>
      </c>
      <c r="Y384" t="s">
        <v>34</v>
      </c>
      <c r="Z384" t="s">
        <v>398</v>
      </c>
      <c r="AA384" t="s">
        <v>399</v>
      </c>
      <c r="AB384" t="s">
        <v>34</v>
      </c>
      <c r="AC384" t="s">
        <v>37</v>
      </c>
    </row>
    <row r="385" spans="1:29">
      <c r="A385" s="2" t="str">
        <f>+VLOOKUP(R385,Aux!$B$3:$I$1107,8,0)</f>
        <v>AR000620</v>
      </c>
      <c r="B385" s="2" t="str">
        <f>+VLOOKUP(U385,Aux!$O$2:$P$23,2,0)</f>
        <v>Cash</v>
      </c>
      <c r="C385" s="2" t="s">
        <v>1577</v>
      </c>
      <c r="D385">
        <f t="shared" si="41"/>
        <v>15</v>
      </c>
      <c r="E385" s="5">
        <f t="shared" si="36"/>
        <v>0.15</v>
      </c>
      <c r="F385" s="5">
        <f t="shared" si="37"/>
        <v>1.5</v>
      </c>
      <c r="G385" s="5">
        <f t="shared" si="38"/>
        <v>5</v>
      </c>
      <c r="H385" t="str">
        <f t="shared" si="39"/>
        <v>015</v>
      </c>
      <c r="I385" s="2" t="s">
        <v>1577</v>
      </c>
      <c r="J385" s="2" t="s">
        <v>1652</v>
      </c>
      <c r="K385" s="2" t="s">
        <v>1579</v>
      </c>
      <c r="L385" s="2">
        <v>927199</v>
      </c>
      <c r="M385" s="2" t="s">
        <v>1653</v>
      </c>
      <c r="N385" s="2" t="s">
        <v>1654</v>
      </c>
      <c r="O385" s="2" t="s">
        <v>1655</v>
      </c>
      <c r="P385" s="2" t="s">
        <v>1656</v>
      </c>
      <c r="Q385" t="s">
        <v>1577</v>
      </c>
      <c r="R385" t="s">
        <v>1577</v>
      </c>
      <c r="S385" t="s">
        <v>1584</v>
      </c>
      <c r="T385" t="s">
        <v>1585</v>
      </c>
      <c r="U385" t="s">
        <v>1586</v>
      </c>
      <c r="V385" t="s">
        <v>34</v>
      </c>
      <c r="W385" t="s">
        <v>34</v>
      </c>
      <c r="X385" t="s">
        <v>34</v>
      </c>
      <c r="Y385" t="s">
        <v>34</v>
      </c>
      <c r="Z385" t="s">
        <v>398</v>
      </c>
      <c r="AA385" t="s">
        <v>399</v>
      </c>
      <c r="AB385" t="s">
        <v>34</v>
      </c>
      <c r="AC385" t="s">
        <v>37</v>
      </c>
    </row>
    <row r="386" spans="1:29">
      <c r="A386" s="2" t="str">
        <f>+VLOOKUP(R386,Aux!$B$3:$I$1107,8,0)</f>
        <v>AR000620</v>
      </c>
      <c r="B386" s="2" t="str">
        <f>+VLOOKUP(U386,Aux!$O$2:$P$23,2,0)</f>
        <v>Cash</v>
      </c>
      <c r="C386" s="2" t="s">
        <v>1577</v>
      </c>
      <c r="D386">
        <f t="shared" si="41"/>
        <v>16</v>
      </c>
      <c r="E386" s="5">
        <f t="shared" ref="E386:E449" si="42">+D386/100</f>
        <v>0.16</v>
      </c>
      <c r="F386" s="5">
        <f t="shared" ref="F386:F449" si="43">+MOD(E386*10,10)</f>
        <v>1.6</v>
      </c>
      <c r="G386" s="5">
        <f t="shared" ref="G386:G449" si="44">+MOD(D386,10)</f>
        <v>6</v>
      </c>
      <c r="H386" t="str">
        <f t="shared" ref="H386:H449" si="45">+INT(E386)&amp;INT(F386)&amp;INT(G386)</f>
        <v>016</v>
      </c>
      <c r="I386" s="2" t="s">
        <v>1577</v>
      </c>
      <c r="J386" s="2" t="s">
        <v>1657</v>
      </c>
      <c r="K386" s="2" t="s">
        <v>1579</v>
      </c>
      <c r="L386" s="2">
        <v>982674</v>
      </c>
      <c r="M386" s="2" t="s">
        <v>1658</v>
      </c>
      <c r="N386" s="2" t="s">
        <v>1659</v>
      </c>
      <c r="O386" s="2" t="s">
        <v>1660</v>
      </c>
      <c r="P386" s="2" t="s">
        <v>1661</v>
      </c>
      <c r="Q386" t="s">
        <v>1577</v>
      </c>
      <c r="R386" t="s">
        <v>1577</v>
      </c>
      <c r="S386" t="s">
        <v>1584</v>
      </c>
      <c r="T386" t="s">
        <v>1585</v>
      </c>
      <c r="U386" t="s">
        <v>1586</v>
      </c>
      <c r="V386" t="s">
        <v>34</v>
      </c>
      <c r="W386" t="s">
        <v>34</v>
      </c>
      <c r="X386" t="s">
        <v>34</v>
      </c>
      <c r="Y386" t="s">
        <v>34</v>
      </c>
      <c r="Z386" t="s">
        <v>398</v>
      </c>
      <c r="AA386" t="s">
        <v>399</v>
      </c>
      <c r="AB386" t="s">
        <v>34</v>
      </c>
      <c r="AC386" t="s">
        <v>37</v>
      </c>
    </row>
    <row r="387" spans="1:29">
      <c r="A387" s="2" t="str">
        <f>+VLOOKUP(R387,Aux!$B$3:$I$1107,8,0)</f>
        <v>AR000620</v>
      </c>
      <c r="B387" s="2" t="str">
        <f>+VLOOKUP(U387,Aux!$O$2:$P$23,2,0)</f>
        <v>Cash</v>
      </c>
      <c r="C387" s="2" t="s">
        <v>1577</v>
      </c>
      <c r="D387">
        <f t="shared" ref="D387:D450" si="46">+IF(C387=C386,D386+1,1)</f>
        <v>17</v>
      </c>
      <c r="E387" s="5">
        <f t="shared" si="42"/>
        <v>0.17</v>
      </c>
      <c r="F387" s="5">
        <f t="shared" si="43"/>
        <v>1.7000000000000002</v>
      </c>
      <c r="G387" s="5">
        <f t="shared" si="44"/>
        <v>7</v>
      </c>
      <c r="H387" t="str">
        <f t="shared" si="45"/>
        <v>017</v>
      </c>
      <c r="I387" s="2" t="s">
        <v>1577</v>
      </c>
      <c r="J387" s="2" t="s">
        <v>1662</v>
      </c>
      <c r="K387" s="2" t="s">
        <v>1579</v>
      </c>
      <c r="L387" s="2">
        <v>1166090</v>
      </c>
      <c r="M387" s="2" t="s">
        <v>1663</v>
      </c>
      <c r="N387" s="2" t="s">
        <v>1664</v>
      </c>
      <c r="O387" s="2" t="s">
        <v>1665</v>
      </c>
      <c r="P387" s="2" t="s">
        <v>1666</v>
      </c>
      <c r="Q387" t="s">
        <v>1577</v>
      </c>
      <c r="R387" t="s">
        <v>1577</v>
      </c>
      <c r="S387" t="s">
        <v>1584</v>
      </c>
      <c r="T387" t="s">
        <v>1585</v>
      </c>
      <c r="U387" t="s">
        <v>1586</v>
      </c>
      <c r="V387" t="s">
        <v>34</v>
      </c>
      <c r="W387" t="s">
        <v>34</v>
      </c>
      <c r="X387" t="s">
        <v>34</v>
      </c>
      <c r="Y387" t="s">
        <v>34</v>
      </c>
      <c r="Z387" t="s">
        <v>398</v>
      </c>
      <c r="AA387" t="s">
        <v>399</v>
      </c>
      <c r="AB387" t="s">
        <v>34</v>
      </c>
      <c r="AC387" t="s">
        <v>37</v>
      </c>
    </row>
    <row r="388" spans="1:29">
      <c r="A388" s="2" t="str">
        <f>+VLOOKUP(R388,Aux!$B$3:$I$1107,8,0)</f>
        <v>AR000620</v>
      </c>
      <c r="B388" s="2" t="str">
        <f>+VLOOKUP(U388,Aux!$O$2:$P$23,2,0)</f>
        <v>Cash</v>
      </c>
      <c r="C388" s="2" t="s">
        <v>1577</v>
      </c>
      <c r="D388">
        <f t="shared" si="46"/>
        <v>18</v>
      </c>
      <c r="E388" s="5">
        <f t="shared" si="42"/>
        <v>0.18</v>
      </c>
      <c r="F388" s="5">
        <f t="shared" si="43"/>
        <v>1.7999999999999998</v>
      </c>
      <c r="G388" s="5">
        <f t="shared" si="44"/>
        <v>8</v>
      </c>
      <c r="H388" t="str">
        <f t="shared" si="45"/>
        <v>018</v>
      </c>
      <c r="I388" s="2" t="s">
        <v>1577</v>
      </c>
      <c r="J388" s="2" t="s">
        <v>1667</v>
      </c>
      <c r="K388" s="2" t="s">
        <v>1579</v>
      </c>
      <c r="L388" s="2">
        <v>1060563</v>
      </c>
      <c r="M388" s="2" t="s">
        <v>1668</v>
      </c>
      <c r="N388" s="2" t="s">
        <v>1669</v>
      </c>
      <c r="O388" s="2" t="s">
        <v>1670</v>
      </c>
      <c r="P388" s="2" t="s">
        <v>1671</v>
      </c>
      <c r="Q388" t="s">
        <v>1577</v>
      </c>
      <c r="R388" t="s">
        <v>1577</v>
      </c>
      <c r="S388" t="s">
        <v>1584</v>
      </c>
      <c r="T388" t="s">
        <v>1585</v>
      </c>
      <c r="U388" t="s">
        <v>1586</v>
      </c>
      <c r="V388" t="s">
        <v>34</v>
      </c>
      <c r="W388" t="s">
        <v>34</v>
      </c>
      <c r="X388" t="s">
        <v>34</v>
      </c>
      <c r="Y388" t="s">
        <v>34</v>
      </c>
      <c r="Z388" t="s">
        <v>398</v>
      </c>
      <c r="AA388" t="s">
        <v>399</v>
      </c>
      <c r="AB388" t="s">
        <v>34</v>
      </c>
      <c r="AC388" t="s">
        <v>37</v>
      </c>
    </row>
    <row r="389" spans="1:29">
      <c r="A389" s="2" t="str">
        <f>+VLOOKUP(R389,Aux!$B$3:$I$1107,8,0)</f>
        <v>AR000620</v>
      </c>
      <c r="B389" s="2" t="str">
        <f>+VLOOKUP(U389,Aux!$O$2:$P$23,2,0)</f>
        <v>Cash</v>
      </c>
      <c r="C389" s="2" t="s">
        <v>1577</v>
      </c>
      <c r="D389">
        <f t="shared" si="46"/>
        <v>19</v>
      </c>
      <c r="E389" s="5">
        <f t="shared" si="42"/>
        <v>0.19</v>
      </c>
      <c r="F389" s="5">
        <f t="shared" si="43"/>
        <v>1.9</v>
      </c>
      <c r="G389" s="5">
        <f t="shared" si="44"/>
        <v>9</v>
      </c>
      <c r="H389" t="str">
        <f t="shared" si="45"/>
        <v>019</v>
      </c>
      <c r="I389" s="2" t="s">
        <v>1577</v>
      </c>
      <c r="J389" s="2" t="s">
        <v>1672</v>
      </c>
      <c r="K389" s="2" t="s">
        <v>1579</v>
      </c>
      <c r="L389" s="2">
        <v>786250</v>
      </c>
      <c r="M389" s="2" t="s">
        <v>1673</v>
      </c>
      <c r="N389" s="2" t="s">
        <v>1674</v>
      </c>
      <c r="O389" s="2" t="s">
        <v>1675</v>
      </c>
      <c r="P389" s="2" t="s">
        <v>1676</v>
      </c>
      <c r="Q389" t="s">
        <v>1577</v>
      </c>
      <c r="R389" t="s">
        <v>1577</v>
      </c>
      <c r="S389" t="s">
        <v>1584</v>
      </c>
      <c r="T389" t="s">
        <v>1585</v>
      </c>
      <c r="U389" t="s">
        <v>1586</v>
      </c>
      <c r="V389" t="s">
        <v>34</v>
      </c>
      <c r="W389" t="s">
        <v>34</v>
      </c>
      <c r="X389" t="s">
        <v>34</v>
      </c>
      <c r="Y389" t="s">
        <v>34</v>
      </c>
      <c r="Z389" t="s">
        <v>398</v>
      </c>
      <c r="AA389" t="s">
        <v>399</v>
      </c>
      <c r="AB389" t="s">
        <v>34</v>
      </c>
      <c r="AC389" t="s">
        <v>37</v>
      </c>
    </row>
    <row r="390" spans="1:29">
      <c r="A390" s="2" t="str">
        <f>+VLOOKUP(R390,Aux!$B$3:$I$1107,8,0)</f>
        <v>AR000620</v>
      </c>
      <c r="B390" s="2" t="str">
        <f>+VLOOKUP(U390,Aux!$O$2:$P$23,2,0)</f>
        <v>Cash</v>
      </c>
      <c r="C390" s="2" t="s">
        <v>1577</v>
      </c>
      <c r="D390">
        <f t="shared" si="46"/>
        <v>20</v>
      </c>
      <c r="E390" s="5">
        <f t="shared" si="42"/>
        <v>0.2</v>
      </c>
      <c r="F390" s="5">
        <f t="shared" si="43"/>
        <v>2</v>
      </c>
      <c r="G390" s="5">
        <f t="shared" si="44"/>
        <v>0</v>
      </c>
      <c r="H390" t="str">
        <f t="shared" si="45"/>
        <v>020</v>
      </c>
      <c r="I390" s="2" t="s">
        <v>1577</v>
      </c>
      <c r="J390" s="2" t="s">
        <v>1677</v>
      </c>
      <c r="K390" s="2" t="s">
        <v>1579</v>
      </c>
      <c r="L390" s="2"/>
      <c r="M390" s="2" t="s">
        <v>1678</v>
      </c>
      <c r="N390" s="2" t="s">
        <v>1679</v>
      </c>
      <c r="O390" s="2" t="s">
        <v>1680</v>
      </c>
      <c r="P390" s="2" t="s">
        <v>1681</v>
      </c>
      <c r="Q390" t="s">
        <v>1577</v>
      </c>
      <c r="R390" t="s">
        <v>1577</v>
      </c>
      <c r="S390" t="s">
        <v>1584</v>
      </c>
      <c r="T390" t="s">
        <v>1585</v>
      </c>
      <c r="U390" t="s">
        <v>1586</v>
      </c>
      <c r="V390" t="s">
        <v>34</v>
      </c>
      <c r="W390" t="s">
        <v>34</v>
      </c>
      <c r="X390" t="s">
        <v>34</v>
      </c>
      <c r="Y390" t="s">
        <v>34</v>
      </c>
      <c r="Z390" t="s">
        <v>398</v>
      </c>
      <c r="AA390" t="s">
        <v>399</v>
      </c>
      <c r="AB390" t="s">
        <v>34</v>
      </c>
      <c r="AC390" t="s">
        <v>37</v>
      </c>
    </row>
    <row r="391" spans="1:29">
      <c r="A391" s="2" t="str">
        <f>+VLOOKUP(R391,Aux!$B$3:$I$1107,8,0)</f>
        <v>AR000620</v>
      </c>
      <c r="B391" s="2" t="str">
        <f>+VLOOKUP(U391,Aux!$O$2:$P$23,2,0)</f>
        <v>Cash</v>
      </c>
      <c r="C391" s="2" t="s">
        <v>1577</v>
      </c>
      <c r="D391">
        <f t="shared" si="46"/>
        <v>21</v>
      </c>
      <c r="E391" s="5">
        <f t="shared" si="42"/>
        <v>0.21</v>
      </c>
      <c r="F391" s="5">
        <f t="shared" si="43"/>
        <v>2.1</v>
      </c>
      <c r="G391" s="5">
        <f t="shared" si="44"/>
        <v>1</v>
      </c>
      <c r="H391" t="str">
        <f t="shared" si="45"/>
        <v>021</v>
      </c>
      <c r="I391" s="2" t="s">
        <v>1577</v>
      </c>
      <c r="J391" s="2" t="s">
        <v>1682</v>
      </c>
      <c r="K391" s="2" t="s">
        <v>1579</v>
      </c>
      <c r="L391" s="2"/>
      <c r="M391" s="2" t="s">
        <v>1683</v>
      </c>
      <c r="N391" s="2" t="s">
        <v>1684</v>
      </c>
      <c r="O391" s="2" t="s">
        <v>1685</v>
      </c>
      <c r="P391" s="2" t="s">
        <v>1686</v>
      </c>
      <c r="Q391" t="s">
        <v>1577</v>
      </c>
      <c r="R391" t="s">
        <v>1577</v>
      </c>
      <c r="S391" t="s">
        <v>1584</v>
      </c>
      <c r="T391" t="s">
        <v>1585</v>
      </c>
      <c r="U391" t="s">
        <v>1586</v>
      </c>
      <c r="V391" t="s">
        <v>34</v>
      </c>
      <c r="W391" t="s">
        <v>34</v>
      </c>
      <c r="X391" t="s">
        <v>34</v>
      </c>
      <c r="Y391" t="s">
        <v>34</v>
      </c>
      <c r="Z391" t="s">
        <v>398</v>
      </c>
      <c r="AA391" t="s">
        <v>399</v>
      </c>
      <c r="AB391" t="s">
        <v>34</v>
      </c>
      <c r="AC391" t="s">
        <v>37</v>
      </c>
    </row>
    <row r="392" spans="1:29">
      <c r="A392" s="2" t="str">
        <f>+VLOOKUP(R392,Aux!$B$3:$I$1107,8,0)</f>
        <v>AR000620</v>
      </c>
      <c r="B392" s="2" t="str">
        <f>+VLOOKUP(U392,Aux!$O$2:$P$23,2,0)</f>
        <v>Cash</v>
      </c>
      <c r="C392" s="2" t="s">
        <v>1577</v>
      </c>
      <c r="D392">
        <f t="shared" si="46"/>
        <v>22</v>
      </c>
      <c r="E392" s="5">
        <f t="shared" si="42"/>
        <v>0.22</v>
      </c>
      <c r="F392" s="5">
        <f t="shared" si="43"/>
        <v>2.2000000000000002</v>
      </c>
      <c r="G392" s="5">
        <f t="shared" si="44"/>
        <v>2</v>
      </c>
      <c r="H392" t="str">
        <f t="shared" si="45"/>
        <v>022</v>
      </c>
      <c r="I392" s="2" t="s">
        <v>1577</v>
      </c>
      <c r="J392" s="2" t="s">
        <v>1687</v>
      </c>
      <c r="K392" s="2" t="s">
        <v>1579</v>
      </c>
      <c r="L392" s="2"/>
      <c r="M392" s="2" t="s">
        <v>1688</v>
      </c>
      <c r="N392" s="2" t="s">
        <v>1689</v>
      </c>
      <c r="O392" s="2" t="s">
        <v>1690</v>
      </c>
      <c r="P392" s="2" t="s">
        <v>1691</v>
      </c>
      <c r="Q392" t="s">
        <v>1577</v>
      </c>
      <c r="R392" t="s">
        <v>1577</v>
      </c>
      <c r="S392" t="s">
        <v>1584</v>
      </c>
      <c r="T392" t="s">
        <v>1585</v>
      </c>
      <c r="U392" t="s">
        <v>1586</v>
      </c>
      <c r="V392" t="s">
        <v>34</v>
      </c>
      <c r="W392" t="s">
        <v>34</v>
      </c>
      <c r="X392" t="s">
        <v>34</v>
      </c>
      <c r="Y392" t="s">
        <v>34</v>
      </c>
      <c r="Z392" t="s">
        <v>398</v>
      </c>
      <c r="AA392" t="s">
        <v>399</v>
      </c>
      <c r="AB392" t="s">
        <v>34</v>
      </c>
      <c r="AC392" t="s">
        <v>37</v>
      </c>
    </row>
    <row r="393" spans="1:29">
      <c r="A393" s="2" t="str">
        <f>+VLOOKUP(R393,Aux!$B$3:$I$1107,8,0)</f>
        <v>AR000620</v>
      </c>
      <c r="B393" s="2" t="str">
        <f>+VLOOKUP(U393,Aux!$O$2:$P$23,2,0)</f>
        <v>Cash</v>
      </c>
      <c r="C393" s="2" t="s">
        <v>1577</v>
      </c>
      <c r="D393">
        <f t="shared" si="46"/>
        <v>23</v>
      </c>
      <c r="E393" s="5">
        <f t="shared" si="42"/>
        <v>0.23</v>
      </c>
      <c r="F393" s="5">
        <f t="shared" si="43"/>
        <v>2.3000000000000003</v>
      </c>
      <c r="G393" s="5">
        <f t="shared" si="44"/>
        <v>3</v>
      </c>
      <c r="H393" t="str">
        <f t="shared" si="45"/>
        <v>023</v>
      </c>
      <c r="I393" s="2" t="s">
        <v>1577</v>
      </c>
      <c r="J393" s="2" t="s">
        <v>1692</v>
      </c>
      <c r="K393" s="2" t="s">
        <v>1579</v>
      </c>
      <c r="L393" s="2"/>
      <c r="M393" s="2" t="s">
        <v>1693</v>
      </c>
      <c r="N393" s="2" t="s">
        <v>1694</v>
      </c>
      <c r="O393" s="2" t="s">
        <v>1695</v>
      </c>
      <c r="P393" s="2" t="s">
        <v>1696</v>
      </c>
      <c r="Q393" t="s">
        <v>1577</v>
      </c>
      <c r="R393" t="s">
        <v>1577</v>
      </c>
      <c r="S393" t="s">
        <v>1584</v>
      </c>
      <c r="T393" t="s">
        <v>1585</v>
      </c>
      <c r="U393" t="s">
        <v>1586</v>
      </c>
      <c r="V393" t="s">
        <v>34</v>
      </c>
      <c r="W393" t="s">
        <v>34</v>
      </c>
      <c r="X393" t="s">
        <v>34</v>
      </c>
      <c r="Y393" t="s">
        <v>34</v>
      </c>
      <c r="Z393" t="s">
        <v>398</v>
      </c>
      <c r="AA393" t="s">
        <v>399</v>
      </c>
      <c r="AB393" t="s">
        <v>34</v>
      </c>
      <c r="AC393" t="s">
        <v>37</v>
      </c>
    </row>
    <row r="394" spans="1:29">
      <c r="A394" s="2" t="str">
        <f>+VLOOKUP(R394,Aux!$B$3:$I$1107,8,0)</f>
        <v>AR000620</v>
      </c>
      <c r="B394" s="2" t="str">
        <f>+VLOOKUP(U394,Aux!$O$2:$P$23,2,0)</f>
        <v>Cash</v>
      </c>
      <c r="C394" s="2" t="s">
        <v>1577</v>
      </c>
      <c r="D394">
        <f t="shared" si="46"/>
        <v>24</v>
      </c>
      <c r="E394" s="5">
        <f t="shared" si="42"/>
        <v>0.24</v>
      </c>
      <c r="F394" s="5">
        <f t="shared" si="43"/>
        <v>2.4</v>
      </c>
      <c r="G394" s="5">
        <f t="shared" si="44"/>
        <v>4</v>
      </c>
      <c r="H394" t="str">
        <f t="shared" si="45"/>
        <v>024</v>
      </c>
      <c r="I394" s="2" t="s">
        <v>1577</v>
      </c>
      <c r="J394" s="2" t="s">
        <v>1697</v>
      </c>
      <c r="K394" s="2" t="s">
        <v>1579</v>
      </c>
      <c r="L394" s="2"/>
      <c r="M394" s="2" t="s">
        <v>1698</v>
      </c>
      <c r="N394" s="2" t="s">
        <v>1699</v>
      </c>
      <c r="O394" s="2" t="s">
        <v>1700</v>
      </c>
      <c r="P394" s="2" t="s">
        <v>1701</v>
      </c>
      <c r="Q394" t="s">
        <v>1577</v>
      </c>
      <c r="R394" t="s">
        <v>1577</v>
      </c>
      <c r="S394" t="s">
        <v>1584</v>
      </c>
      <c r="T394" t="s">
        <v>1585</v>
      </c>
      <c r="U394" t="s">
        <v>1586</v>
      </c>
      <c r="V394" t="s">
        <v>34</v>
      </c>
      <c r="W394" t="s">
        <v>34</v>
      </c>
      <c r="X394" t="s">
        <v>34</v>
      </c>
      <c r="Y394" t="s">
        <v>34</v>
      </c>
      <c r="Z394" t="s">
        <v>398</v>
      </c>
      <c r="AA394" t="s">
        <v>399</v>
      </c>
      <c r="AB394" t="s">
        <v>34</v>
      </c>
      <c r="AC394" t="s">
        <v>37</v>
      </c>
    </row>
    <row r="395" spans="1:29">
      <c r="A395" s="2" t="str">
        <f>+VLOOKUP(R395,Aux!$B$3:$I$1107,8,0)</f>
        <v>AR000620</v>
      </c>
      <c r="B395" s="2" t="str">
        <f>+VLOOKUP(U395,Aux!$O$2:$P$23,2,0)</f>
        <v>Cash</v>
      </c>
      <c r="C395" s="2" t="s">
        <v>1577</v>
      </c>
      <c r="D395">
        <f t="shared" si="46"/>
        <v>25</v>
      </c>
      <c r="E395" s="5">
        <f t="shared" si="42"/>
        <v>0.25</v>
      </c>
      <c r="F395" s="5">
        <f t="shared" si="43"/>
        <v>2.5</v>
      </c>
      <c r="G395" s="5">
        <f t="shared" si="44"/>
        <v>5</v>
      </c>
      <c r="H395" t="str">
        <f t="shared" si="45"/>
        <v>025</v>
      </c>
      <c r="I395" s="2" t="s">
        <v>1577</v>
      </c>
      <c r="J395" s="2" t="s">
        <v>1702</v>
      </c>
      <c r="K395" s="2" t="s">
        <v>1579</v>
      </c>
      <c r="L395" s="2"/>
      <c r="M395" s="2" t="s">
        <v>1703</v>
      </c>
      <c r="N395" s="2" t="s">
        <v>1704</v>
      </c>
      <c r="O395" s="2" t="s">
        <v>1705</v>
      </c>
      <c r="P395" s="2" t="s">
        <v>1706</v>
      </c>
      <c r="Q395" t="s">
        <v>1577</v>
      </c>
      <c r="R395" t="s">
        <v>1577</v>
      </c>
      <c r="S395" t="s">
        <v>1584</v>
      </c>
      <c r="T395" t="s">
        <v>1585</v>
      </c>
      <c r="U395" t="s">
        <v>1586</v>
      </c>
      <c r="V395" t="s">
        <v>34</v>
      </c>
      <c r="W395" t="s">
        <v>34</v>
      </c>
      <c r="X395" t="s">
        <v>34</v>
      </c>
      <c r="Y395" t="s">
        <v>34</v>
      </c>
      <c r="Z395" t="s">
        <v>398</v>
      </c>
      <c r="AA395" t="s">
        <v>399</v>
      </c>
      <c r="AB395" t="s">
        <v>34</v>
      </c>
      <c r="AC395" t="s">
        <v>37</v>
      </c>
    </row>
    <row r="396" spans="1:29">
      <c r="A396" s="2" t="str">
        <f>+VLOOKUP(R396,Aux!$B$3:$I$1107,8,0)</f>
        <v>AR000620</v>
      </c>
      <c r="B396" s="2" t="str">
        <f>+VLOOKUP(U396,Aux!$O$2:$P$23,2,0)</f>
        <v>Cash</v>
      </c>
      <c r="C396" s="2" t="s">
        <v>1577</v>
      </c>
      <c r="D396">
        <f t="shared" si="46"/>
        <v>26</v>
      </c>
      <c r="E396" s="5">
        <f t="shared" si="42"/>
        <v>0.26</v>
      </c>
      <c r="F396" s="5">
        <f t="shared" si="43"/>
        <v>2.6</v>
      </c>
      <c r="G396" s="5">
        <f t="shared" si="44"/>
        <v>6</v>
      </c>
      <c r="H396" t="str">
        <f t="shared" si="45"/>
        <v>026</v>
      </c>
      <c r="I396" s="2" t="s">
        <v>1577</v>
      </c>
      <c r="J396" s="2" t="s">
        <v>1707</v>
      </c>
      <c r="K396" s="2" t="s">
        <v>1579</v>
      </c>
      <c r="L396" s="2"/>
      <c r="M396" s="2" t="s">
        <v>1708</v>
      </c>
      <c r="N396" s="2" t="s">
        <v>1709</v>
      </c>
      <c r="O396" s="2" t="s">
        <v>1710</v>
      </c>
      <c r="P396" s="2" t="s">
        <v>1711</v>
      </c>
      <c r="Q396" t="s">
        <v>1577</v>
      </c>
      <c r="R396" t="s">
        <v>1577</v>
      </c>
      <c r="S396" t="s">
        <v>1584</v>
      </c>
      <c r="T396" t="s">
        <v>1585</v>
      </c>
      <c r="U396" t="s">
        <v>1586</v>
      </c>
      <c r="V396" t="s">
        <v>34</v>
      </c>
      <c r="W396" t="s">
        <v>34</v>
      </c>
      <c r="X396" t="s">
        <v>34</v>
      </c>
      <c r="Y396" t="s">
        <v>34</v>
      </c>
      <c r="Z396" t="s">
        <v>398</v>
      </c>
      <c r="AA396" t="s">
        <v>399</v>
      </c>
      <c r="AB396" t="s">
        <v>34</v>
      </c>
      <c r="AC396" t="s">
        <v>37</v>
      </c>
    </row>
    <row r="397" spans="1:29">
      <c r="A397" s="2" t="str">
        <f>+VLOOKUP(R397,Aux!$B$3:$I$1107,8,0)</f>
        <v>AR000620</v>
      </c>
      <c r="B397" s="2" t="str">
        <f>+VLOOKUP(U397,Aux!$O$2:$P$23,2,0)</f>
        <v>Cash</v>
      </c>
      <c r="C397" s="2" t="s">
        <v>1577</v>
      </c>
      <c r="D397">
        <f t="shared" si="46"/>
        <v>27</v>
      </c>
      <c r="E397" s="5">
        <f t="shared" si="42"/>
        <v>0.27</v>
      </c>
      <c r="F397" s="5">
        <f t="shared" si="43"/>
        <v>2.7</v>
      </c>
      <c r="G397" s="5">
        <f t="shared" si="44"/>
        <v>7</v>
      </c>
      <c r="H397" t="str">
        <f t="shared" si="45"/>
        <v>027</v>
      </c>
      <c r="I397" s="2" t="s">
        <v>1577</v>
      </c>
      <c r="J397" s="2" t="s">
        <v>1712</v>
      </c>
      <c r="K397" s="2" t="s">
        <v>1579</v>
      </c>
      <c r="L397" s="2"/>
      <c r="M397" s="2" t="s">
        <v>1713</v>
      </c>
      <c r="N397" s="2" t="s">
        <v>1714</v>
      </c>
      <c r="O397" s="2" t="s">
        <v>1715</v>
      </c>
      <c r="P397" s="2" t="s">
        <v>1716</v>
      </c>
      <c r="Q397" t="s">
        <v>1577</v>
      </c>
      <c r="R397" t="s">
        <v>1577</v>
      </c>
      <c r="S397" t="s">
        <v>1584</v>
      </c>
      <c r="T397" t="s">
        <v>1585</v>
      </c>
      <c r="U397" t="s">
        <v>1586</v>
      </c>
      <c r="V397" t="s">
        <v>34</v>
      </c>
      <c r="W397" t="s">
        <v>34</v>
      </c>
      <c r="X397" t="s">
        <v>34</v>
      </c>
      <c r="Y397" t="s">
        <v>34</v>
      </c>
      <c r="Z397" t="s">
        <v>398</v>
      </c>
      <c r="AA397" t="s">
        <v>399</v>
      </c>
      <c r="AB397" t="s">
        <v>34</v>
      </c>
      <c r="AC397" t="s">
        <v>37</v>
      </c>
    </row>
    <row r="398" spans="1:29">
      <c r="A398" s="2" t="str">
        <f>+VLOOKUP(R398,Aux!$B$3:$I$1107,8,0)</f>
        <v>AR000620</v>
      </c>
      <c r="B398" s="2" t="str">
        <f>+VLOOKUP(U398,Aux!$O$2:$P$23,2,0)</f>
        <v>Cash</v>
      </c>
      <c r="C398" s="2" t="s">
        <v>1577</v>
      </c>
      <c r="D398">
        <f t="shared" si="46"/>
        <v>28</v>
      </c>
      <c r="E398" s="5">
        <f t="shared" si="42"/>
        <v>0.28000000000000003</v>
      </c>
      <c r="F398" s="5">
        <f t="shared" si="43"/>
        <v>2.8000000000000003</v>
      </c>
      <c r="G398" s="5">
        <f t="shared" si="44"/>
        <v>8</v>
      </c>
      <c r="H398" t="str">
        <f t="shared" si="45"/>
        <v>028</v>
      </c>
      <c r="I398" s="2" t="s">
        <v>1577</v>
      </c>
      <c r="J398" s="2" t="s">
        <v>1717</v>
      </c>
      <c r="K398" s="2" t="s">
        <v>1579</v>
      </c>
      <c r="L398" s="2"/>
      <c r="M398" s="2" t="s">
        <v>1718</v>
      </c>
      <c r="N398" s="2" t="s">
        <v>1719</v>
      </c>
      <c r="O398" s="2" t="s">
        <v>1720</v>
      </c>
      <c r="P398" s="2" t="s">
        <v>1721</v>
      </c>
      <c r="Q398" t="s">
        <v>1577</v>
      </c>
      <c r="R398" t="s">
        <v>1577</v>
      </c>
      <c r="S398" t="s">
        <v>1584</v>
      </c>
      <c r="T398" t="s">
        <v>1585</v>
      </c>
      <c r="U398" t="s">
        <v>1586</v>
      </c>
      <c r="V398" t="s">
        <v>34</v>
      </c>
      <c r="W398" t="s">
        <v>34</v>
      </c>
      <c r="X398" t="s">
        <v>34</v>
      </c>
      <c r="Y398" t="s">
        <v>34</v>
      </c>
      <c r="Z398" t="s">
        <v>398</v>
      </c>
      <c r="AA398" t="s">
        <v>399</v>
      </c>
      <c r="AB398" t="s">
        <v>34</v>
      </c>
      <c r="AC398" t="s">
        <v>37</v>
      </c>
    </row>
    <row r="399" spans="1:29">
      <c r="A399" s="2" t="str">
        <f>+VLOOKUP(R399,Aux!$B$3:$I$1107,8,0)</f>
        <v>AR000620</v>
      </c>
      <c r="B399" s="2" t="str">
        <f>+VLOOKUP(U399,Aux!$O$2:$P$23,2,0)</f>
        <v>Cash</v>
      </c>
      <c r="C399" s="2" t="s">
        <v>1577</v>
      </c>
      <c r="D399">
        <f t="shared" si="46"/>
        <v>29</v>
      </c>
      <c r="E399" s="5">
        <f t="shared" si="42"/>
        <v>0.28999999999999998</v>
      </c>
      <c r="F399" s="5">
        <f t="shared" si="43"/>
        <v>2.9</v>
      </c>
      <c r="G399" s="5">
        <f t="shared" si="44"/>
        <v>9</v>
      </c>
      <c r="H399" t="str">
        <f t="shared" si="45"/>
        <v>029</v>
      </c>
      <c r="I399" s="2" t="s">
        <v>1577</v>
      </c>
      <c r="J399" s="2" t="s">
        <v>1722</v>
      </c>
      <c r="K399" s="2" t="s">
        <v>1579</v>
      </c>
      <c r="L399" s="2"/>
      <c r="M399" s="2" t="s">
        <v>1723</v>
      </c>
      <c r="N399" s="2" t="s">
        <v>1724</v>
      </c>
      <c r="O399" s="2" t="s">
        <v>1725</v>
      </c>
      <c r="P399" s="2" t="s">
        <v>1726</v>
      </c>
      <c r="Q399" t="s">
        <v>1577</v>
      </c>
      <c r="R399" t="s">
        <v>1577</v>
      </c>
      <c r="S399" t="s">
        <v>1584</v>
      </c>
      <c r="T399" t="s">
        <v>1585</v>
      </c>
      <c r="U399" t="s">
        <v>1586</v>
      </c>
      <c r="V399" t="s">
        <v>34</v>
      </c>
      <c r="W399" t="s">
        <v>34</v>
      </c>
      <c r="X399" t="s">
        <v>34</v>
      </c>
      <c r="Y399" t="s">
        <v>34</v>
      </c>
      <c r="Z399" t="s">
        <v>398</v>
      </c>
      <c r="AA399" t="s">
        <v>399</v>
      </c>
      <c r="AB399" t="s">
        <v>34</v>
      </c>
      <c r="AC399" t="s">
        <v>37</v>
      </c>
    </row>
    <row r="400" spans="1:29">
      <c r="A400" s="2" t="str">
        <f>+VLOOKUP(R400,Aux!$B$3:$I$1107,8,0)</f>
        <v>AR000620</v>
      </c>
      <c r="B400" s="2" t="str">
        <f>+VLOOKUP(U400,Aux!$O$2:$P$23,2,0)</f>
        <v>Cash</v>
      </c>
      <c r="C400" s="2" t="s">
        <v>1577</v>
      </c>
      <c r="D400">
        <f t="shared" si="46"/>
        <v>30</v>
      </c>
      <c r="E400" s="5">
        <f t="shared" si="42"/>
        <v>0.3</v>
      </c>
      <c r="F400" s="5">
        <f t="shared" si="43"/>
        <v>3</v>
      </c>
      <c r="G400" s="5">
        <f t="shared" si="44"/>
        <v>0</v>
      </c>
      <c r="H400" t="str">
        <f t="shared" si="45"/>
        <v>030</v>
      </c>
      <c r="I400" s="2" t="s">
        <v>1577</v>
      </c>
      <c r="J400" s="2" t="s">
        <v>1727</v>
      </c>
      <c r="K400" s="2" t="s">
        <v>1579</v>
      </c>
      <c r="L400" s="2"/>
      <c r="M400" s="2" t="s">
        <v>1728</v>
      </c>
      <c r="N400" s="2" t="s">
        <v>1729</v>
      </c>
      <c r="O400" s="2" t="s">
        <v>1730</v>
      </c>
      <c r="P400" s="2" t="s">
        <v>1731</v>
      </c>
      <c r="Q400" t="s">
        <v>1577</v>
      </c>
      <c r="R400" t="s">
        <v>1577</v>
      </c>
      <c r="S400" t="s">
        <v>1584</v>
      </c>
      <c r="T400" t="s">
        <v>1585</v>
      </c>
      <c r="U400" t="s">
        <v>1586</v>
      </c>
      <c r="V400" t="s">
        <v>34</v>
      </c>
      <c r="W400" t="s">
        <v>34</v>
      </c>
      <c r="X400" t="s">
        <v>34</v>
      </c>
      <c r="Y400" t="s">
        <v>34</v>
      </c>
      <c r="Z400" t="s">
        <v>398</v>
      </c>
      <c r="AA400" t="s">
        <v>399</v>
      </c>
      <c r="AB400" t="s">
        <v>34</v>
      </c>
      <c r="AC400" t="s">
        <v>37</v>
      </c>
    </row>
    <row r="401" spans="1:29">
      <c r="A401" s="2" t="str">
        <f>+VLOOKUP(R401,Aux!$B$3:$I$1107,8,0)</f>
        <v>AR000620</v>
      </c>
      <c r="B401" s="2" t="str">
        <f>+VLOOKUP(U401,Aux!$O$2:$P$23,2,0)</f>
        <v>Cash</v>
      </c>
      <c r="C401" s="2" t="s">
        <v>1577</v>
      </c>
      <c r="D401">
        <f t="shared" si="46"/>
        <v>31</v>
      </c>
      <c r="E401" s="5">
        <f t="shared" si="42"/>
        <v>0.31</v>
      </c>
      <c r="F401" s="5">
        <f t="shared" si="43"/>
        <v>3.1</v>
      </c>
      <c r="G401" s="5">
        <f t="shared" si="44"/>
        <v>1</v>
      </c>
      <c r="H401" t="str">
        <f t="shared" si="45"/>
        <v>031</v>
      </c>
      <c r="I401" s="2" t="s">
        <v>1577</v>
      </c>
      <c r="J401" s="2" t="s">
        <v>1732</v>
      </c>
      <c r="K401" s="2" t="s">
        <v>1579</v>
      </c>
      <c r="L401" s="2"/>
      <c r="M401" s="2" t="s">
        <v>1733</v>
      </c>
      <c r="N401" s="2" t="s">
        <v>1734</v>
      </c>
      <c r="O401" s="2" t="s">
        <v>1735</v>
      </c>
      <c r="P401" s="2" t="s">
        <v>1736</v>
      </c>
      <c r="Q401" t="s">
        <v>1577</v>
      </c>
      <c r="R401" t="s">
        <v>1577</v>
      </c>
      <c r="S401" t="s">
        <v>1584</v>
      </c>
      <c r="T401" t="s">
        <v>1585</v>
      </c>
      <c r="U401" t="s">
        <v>1586</v>
      </c>
      <c r="V401" t="s">
        <v>34</v>
      </c>
      <c r="W401" t="s">
        <v>34</v>
      </c>
      <c r="X401" t="s">
        <v>34</v>
      </c>
      <c r="Y401" t="s">
        <v>34</v>
      </c>
      <c r="Z401" t="s">
        <v>398</v>
      </c>
      <c r="AA401" t="s">
        <v>399</v>
      </c>
      <c r="AB401" t="s">
        <v>34</v>
      </c>
      <c r="AC401" t="s">
        <v>37</v>
      </c>
    </row>
    <row r="402" spans="1:29">
      <c r="A402" s="2" t="str">
        <f>+VLOOKUP(R402,Aux!$B$3:$I$1107,8,0)</f>
        <v>AR000620</v>
      </c>
      <c r="B402" s="2" t="str">
        <f>+VLOOKUP(U402,Aux!$O$2:$P$23,2,0)</f>
        <v>Cash</v>
      </c>
      <c r="C402" s="2" t="s">
        <v>1577</v>
      </c>
      <c r="D402">
        <f t="shared" si="46"/>
        <v>32</v>
      </c>
      <c r="E402" s="5">
        <f t="shared" si="42"/>
        <v>0.32</v>
      </c>
      <c r="F402" s="5">
        <f t="shared" si="43"/>
        <v>3.2</v>
      </c>
      <c r="G402" s="5">
        <f t="shared" si="44"/>
        <v>2</v>
      </c>
      <c r="H402" t="str">
        <f t="shared" si="45"/>
        <v>032</v>
      </c>
      <c r="I402" s="2" t="s">
        <v>1577</v>
      </c>
      <c r="J402" s="2" t="s">
        <v>1737</v>
      </c>
      <c r="K402" s="2" t="s">
        <v>1579</v>
      </c>
      <c r="L402" s="2"/>
      <c r="M402" s="2" t="s">
        <v>1738</v>
      </c>
      <c r="N402" s="2" t="s">
        <v>1739</v>
      </c>
      <c r="O402" s="2" t="s">
        <v>1740</v>
      </c>
      <c r="P402" s="2" t="s">
        <v>1741</v>
      </c>
      <c r="Q402" t="s">
        <v>1577</v>
      </c>
      <c r="R402" t="s">
        <v>1577</v>
      </c>
      <c r="S402" t="s">
        <v>1584</v>
      </c>
      <c r="T402" t="s">
        <v>1585</v>
      </c>
      <c r="U402" t="s">
        <v>1586</v>
      </c>
      <c r="V402" t="s">
        <v>34</v>
      </c>
      <c r="W402" t="s">
        <v>34</v>
      </c>
      <c r="X402" t="s">
        <v>34</v>
      </c>
      <c r="Y402" t="s">
        <v>34</v>
      </c>
      <c r="Z402" t="s">
        <v>398</v>
      </c>
      <c r="AA402" t="s">
        <v>399</v>
      </c>
      <c r="AB402" t="s">
        <v>34</v>
      </c>
      <c r="AC402" t="s">
        <v>37</v>
      </c>
    </row>
    <row r="403" spans="1:29">
      <c r="A403" s="2" t="str">
        <f>+VLOOKUP(R403,Aux!$B$3:$I$1107,8,0)</f>
        <v>AR000620</v>
      </c>
      <c r="B403" s="2" t="str">
        <f>+VLOOKUP(U403,Aux!$O$2:$P$23,2,0)</f>
        <v>Cash</v>
      </c>
      <c r="C403" s="2" t="s">
        <v>1577</v>
      </c>
      <c r="D403">
        <f t="shared" si="46"/>
        <v>33</v>
      </c>
      <c r="E403" s="5">
        <f t="shared" si="42"/>
        <v>0.33</v>
      </c>
      <c r="F403" s="5">
        <f t="shared" si="43"/>
        <v>3.3000000000000003</v>
      </c>
      <c r="G403" s="5">
        <f t="shared" si="44"/>
        <v>3</v>
      </c>
      <c r="H403" t="str">
        <f t="shared" si="45"/>
        <v>033</v>
      </c>
      <c r="I403" s="2" t="s">
        <v>1577</v>
      </c>
      <c r="J403" s="2" t="s">
        <v>1742</v>
      </c>
      <c r="K403" s="2" t="s">
        <v>1579</v>
      </c>
      <c r="L403" s="2"/>
      <c r="M403" s="2" t="s">
        <v>1743</v>
      </c>
      <c r="N403" s="2" t="s">
        <v>1744</v>
      </c>
      <c r="O403" s="2" t="s">
        <v>1745</v>
      </c>
      <c r="P403" s="2" t="s">
        <v>1746</v>
      </c>
      <c r="Q403" t="s">
        <v>1577</v>
      </c>
      <c r="R403" t="s">
        <v>1577</v>
      </c>
      <c r="S403" t="s">
        <v>1584</v>
      </c>
      <c r="T403" t="s">
        <v>1585</v>
      </c>
      <c r="U403" t="s">
        <v>1586</v>
      </c>
      <c r="V403" t="s">
        <v>34</v>
      </c>
      <c r="W403" t="s">
        <v>34</v>
      </c>
      <c r="X403" t="s">
        <v>34</v>
      </c>
      <c r="Y403" t="s">
        <v>34</v>
      </c>
      <c r="Z403" t="s">
        <v>398</v>
      </c>
      <c r="AA403" t="s">
        <v>399</v>
      </c>
      <c r="AB403" t="s">
        <v>34</v>
      </c>
      <c r="AC403" t="s">
        <v>37</v>
      </c>
    </row>
    <row r="404" spans="1:29">
      <c r="A404" s="2" t="str">
        <f>+VLOOKUP(R404,Aux!$B$3:$I$1107,8,0)</f>
        <v>AR000620</v>
      </c>
      <c r="B404" s="2" t="str">
        <f>+VLOOKUP(U404,Aux!$O$2:$P$23,2,0)</f>
        <v>Cash</v>
      </c>
      <c r="C404" s="2" t="s">
        <v>1577</v>
      </c>
      <c r="D404">
        <f t="shared" si="46"/>
        <v>34</v>
      </c>
      <c r="E404" s="5">
        <f t="shared" si="42"/>
        <v>0.34</v>
      </c>
      <c r="F404" s="5">
        <f t="shared" si="43"/>
        <v>3.4000000000000004</v>
      </c>
      <c r="G404" s="5">
        <f t="shared" si="44"/>
        <v>4</v>
      </c>
      <c r="H404" t="str">
        <f t="shared" si="45"/>
        <v>034</v>
      </c>
      <c r="I404" s="2" t="s">
        <v>1577</v>
      </c>
      <c r="J404" s="2" t="s">
        <v>1747</v>
      </c>
      <c r="K404" s="2" t="s">
        <v>1579</v>
      </c>
      <c r="L404" s="2"/>
      <c r="M404" s="2" t="s">
        <v>1748</v>
      </c>
      <c r="N404" s="2" t="s">
        <v>1749</v>
      </c>
      <c r="O404" s="2" t="s">
        <v>1750</v>
      </c>
      <c r="P404" s="2" t="s">
        <v>1751</v>
      </c>
      <c r="Q404" t="s">
        <v>1577</v>
      </c>
      <c r="R404" t="s">
        <v>1577</v>
      </c>
      <c r="S404" t="s">
        <v>1584</v>
      </c>
      <c r="T404" t="s">
        <v>1585</v>
      </c>
      <c r="U404" t="s">
        <v>1586</v>
      </c>
      <c r="V404" t="s">
        <v>34</v>
      </c>
      <c r="W404" t="s">
        <v>34</v>
      </c>
      <c r="X404" t="s">
        <v>34</v>
      </c>
      <c r="Y404" t="s">
        <v>34</v>
      </c>
      <c r="Z404" t="s">
        <v>398</v>
      </c>
      <c r="AA404" t="s">
        <v>399</v>
      </c>
      <c r="AB404" t="s">
        <v>34</v>
      </c>
      <c r="AC404" t="s">
        <v>37</v>
      </c>
    </row>
    <row r="405" spans="1:29">
      <c r="A405" s="2" t="str">
        <f>+VLOOKUP(R405,Aux!$B$3:$I$1107,8,0)</f>
        <v>AR000620</v>
      </c>
      <c r="B405" s="2" t="str">
        <f>+VLOOKUP(U405,Aux!$O$2:$P$23,2,0)</f>
        <v>Cash</v>
      </c>
      <c r="C405" s="2" t="s">
        <v>1577</v>
      </c>
      <c r="D405">
        <f t="shared" si="46"/>
        <v>35</v>
      </c>
      <c r="E405" s="5">
        <f t="shared" si="42"/>
        <v>0.35</v>
      </c>
      <c r="F405" s="5">
        <f t="shared" si="43"/>
        <v>3.5</v>
      </c>
      <c r="G405" s="5">
        <f t="shared" si="44"/>
        <v>5</v>
      </c>
      <c r="H405" t="str">
        <f t="shared" si="45"/>
        <v>035</v>
      </c>
      <c r="I405" s="2" t="s">
        <v>1577</v>
      </c>
      <c r="J405" s="2" t="s">
        <v>1752</v>
      </c>
      <c r="K405" s="2" t="s">
        <v>1579</v>
      </c>
      <c r="L405" s="2"/>
      <c r="M405" s="2" t="s">
        <v>1753</v>
      </c>
      <c r="N405" s="2" t="s">
        <v>1754</v>
      </c>
      <c r="O405" s="2" t="s">
        <v>1755</v>
      </c>
      <c r="P405" s="2" t="s">
        <v>1756</v>
      </c>
      <c r="Q405" t="s">
        <v>1577</v>
      </c>
      <c r="R405" t="s">
        <v>1577</v>
      </c>
      <c r="S405" t="s">
        <v>1584</v>
      </c>
      <c r="T405" t="s">
        <v>1585</v>
      </c>
      <c r="U405" t="s">
        <v>1586</v>
      </c>
      <c r="V405" t="s">
        <v>34</v>
      </c>
      <c r="W405" t="s">
        <v>34</v>
      </c>
      <c r="X405" t="s">
        <v>34</v>
      </c>
      <c r="Y405" t="s">
        <v>34</v>
      </c>
      <c r="Z405" t="s">
        <v>398</v>
      </c>
      <c r="AA405" t="s">
        <v>399</v>
      </c>
      <c r="AB405" t="s">
        <v>34</v>
      </c>
      <c r="AC405" t="s">
        <v>37</v>
      </c>
    </row>
    <row r="406" spans="1:29">
      <c r="A406" s="2" t="str">
        <f>+VLOOKUP(R406,Aux!$B$3:$I$1107,8,0)</f>
        <v>AR000620</v>
      </c>
      <c r="B406" s="2" t="str">
        <f>+VLOOKUP(U406,Aux!$O$2:$P$23,2,0)</f>
        <v>Cash</v>
      </c>
      <c r="C406" s="2" t="s">
        <v>1577</v>
      </c>
      <c r="D406">
        <f t="shared" si="46"/>
        <v>36</v>
      </c>
      <c r="E406" s="5">
        <f t="shared" si="42"/>
        <v>0.36</v>
      </c>
      <c r="F406" s="5">
        <f t="shared" si="43"/>
        <v>3.5999999999999996</v>
      </c>
      <c r="G406" s="5">
        <f t="shared" si="44"/>
        <v>6</v>
      </c>
      <c r="H406" t="str">
        <f t="shared" si="45"/>
        <v>036</v>
      </c>
      <c r="I406" s="2" t="s">
        <v>1577</v>
      </c>
      <c r="J406" s="2" t="s">
        <v>1757</v>
      </c>
      <c r="K406" s="2" t="s">
        <v>1579</v>
      </c>
      <c r="L406" s="2"/>
      <c r="M406" s="2" t="s">
        <v>1758</v>
      </c>
      <c r="N406" s="2" t="s">
        <v>1759</v>
      </c>
      <c r="O406" s="2" t="s">
        <v>1760</v>
      </c>
      <c r="P406" s="2" t="s">
        <v>1761</v>
      </c>
      <c r="Q406" t="s">
        <v>1577</v>
      </c>
      <c r="R406" t="s">
        <v>1577</v>
      </c>
      <c r="S406" t="s">
        <v>1584</v>
      </c>
      <c r="T406" t="s">
        <v>1585</v>
      </c>
      <c r="U406" t="s">
        <v>1586</v>
      </c>
      <c r="V406" t="s">
        <v>34</v>
      </c>
      <c r="W406" t="s">
        <v>34</v>
      </c>
      <c r="X406" t="s">
        <v>34</v>
      </c>
      <c r="Y406" t="s">
        <v>34</v>
      </c>
      <c r="Z406" t="s">
        <v>398</v>
      </c>
      <c r="AA406" t="s">
        <v>399</v>
      </c>
      <c r="AB406" t="s">
        <v>34</v>
      </c>
      <c r="AC406" t="s">
        <v>37</v>
      </c>
    </row>
    <row r="407" spans="1:29">
      <c r="A407" s="2" t="str">
        <f>+VLOOKUP(R407,Aux!$B$3:$I$1107,8,0)</f>
        <v>AR000620</v>
      </c>
      <c r="B407" s="2" t="str">
        <f>+VLOOKUP(U407,Aux!$O$2:$P$23,2,0)</f>
        <v>Cash</v>
      </c>
      <c r="C407" s="2" t="s">
        <v>1577</v>
      </c>
      <c r="D407">
        <f t="shared" si="46"/>
        <v>37</v>
      </c>
      <c r="E407" s="5">
        <f t="shared" si="42"/>
        <v>0.37</v>
      </c>
      <c r="F407" s="5">
        <f t="shared" si="43"/>
        <v>3.7</v>
      </c>
      <c r="G407" s="5">
        <f t="shared" si="44"/>
        <v>7</v>
      </c>
      <c r="H407" t="str">
        <f t="shared" si="45"/>
        <v>037</v>
      </c>
      <c r="I407" s="2" t="s">
        <v>1577</v>
      </c>
      <c r="J407" s="2" t="s">
        <v>1762</v>
      </c>
      <c r="K407" s="2" t="s">
        <v>1579</v>
      </c>
      <c r="L407" s="2"/>
      <c r="M407" s="2" t="s">
        <v>1763</v>
      </c>
      <c r="N407" s="2" t="s">
        <v>1764</v>
      </c>
      <c r="O407" s="2" t="s">
        <v>1765</v>
      </c>
      <c r="P407" s="2" t="s">
        <v>1766</v>
      </c>
      <c r="Q407" t="s">
        <v>1577</v>
      </c>
      <c r="R407" t="s">
        <v>1577</v>
      </c>
      <c r="S407" t="s">
        <v>1584</v>
      </c>
      <c r="T407" t="s">
        <v>1585</v>
      </c>
      <c r="U407" t="s">
        <v>1586</v>
      </c>
      <c r="V407" t="s">
        <v>34</v>
      </c>
      <c r="W407" t="s">
        <v>34</v>
      </c>
      <c r="X407" t="s">
        <v>34</v>
      </c>
      <c r="Y407" t="s">
        <v>34</v>
      </c>
      <c r="Z407" t="s">
        <v>398</v>
      </c>
      <c r="AA407" t="s">
        <v>399</v>
      </c>
      <c r="AB407" t="s">
        <v>34</v>
      </c>
      <c r="AC407" t="s">
        <v>37</v>
      </c>
    </row>
    <row r="408" spans="1:29">
      <c r="A408" s="2" t="str">
        <f>+VLOOKUP(R408,Aux!$B$3:$I$1107,8,0)</f>
        <v>AR000620</v>
      </c>
      <c r="B408" s="2" t="str">
        <f>+VLOOKUP(U408,Aux!$O$2:$P$23,2,0)</f>
        <v>Cash</v>
      </c>
      <c r="C408" s="2" t="s">
        <v>1577</v>
      </c>
      <c r="D408">
        <f t="shared" si="46"/>
        <v>38</v>
      </c>
      <c r="E408" s="5">
        <f t="shared" si="42"/>
        <v>0.38</v>
      </c>
      <c r="F408" s="5">
        <f t="shared" si="43"/>
        <v>3.8</v>
      </c>
      <c r="G408" s="5">
        <f t="shared" si="44"/>
        <v>8</v>
      </c>
      <c r="H408" t="str">
        <f t="shared" si="45"/>
        <v>038</v>
      </c>
      <c r="I408" s="2" t="s">
        <v>1577</v>
      </c>
      <c r="J408" s="2" t="s">
        <v>1767</v>
      </c>
      <c r="K408" s="2" t="s">
        <v>1579</v>
      </c>
      <c r="L408" s="2"/>
      <c r="M408" s="2" t="s">
        <v>1768</v>
      </c>
      <c r="N408" s="2" t="s">
        <v>1769</v>
      </c>
      <c r="O408" s="2" t="s">
        <v>1770</v>
      </c>
      <c r="P408" s="2" t="s">
        <v>1771</v>
      </c>
      <c r="Q408" t="s">
        <v>1577</v>
      </c>
      <c r="R408" t="s">
        <v>1577</v>
      </c>
      <c r="S408" t="s">
        <v>1584</v>
      </c>
      <c r="T408" t="s">
        <v>1585</v>
      </c>
      <c r="U408" t="s">
        <v>1586</v>
      </c>
      <c r="V408" t="s">
        <v>34</v>
      </c>
      <c r="W408" t="s">
        <v>34</v>
      </c>
      <c r="X408" t="s">
        <v>34</v>
      </c>
      <c r="Y408" t="s">
        <v>34</v>
      </c>
      <c r="Z408" t="s">
        <v>398</v>
      </c>
      <c r="AA408" t="s">
        <v>399</v>
      </c>
      <c r="AB408" t="s">
        <v>34</v>
      </c>
      <c r="AC408" t="s">
        <v>37</v>
      </c>
    </row>
    <row r="409" spans="1:29">
      <c r="A409" s="2" t="str">
        <f>+VLOOKUP(R409,Aux!$B$3:$I$1107,8,0)</f>
        <v>AR000620</v>
      </c>
      <c r="B409" s="2" t="str">
        <f>+VLOOKUP(U409,Aux!$O$2:$P$23,2,0)</f>
        <v>Cash</v>
      </c>
      <c r="C409" s="2" t="s">
        <v>1577</v>
      </c>
      <c r="D409">
        <f t="shared" si="46"/>
        <v>39</v>
      </c>
      <c r="E409" s="5">
        <f t="shared" si="42"/>
        <v>0.39</v>
      </c>
      <c r="F409" s="5">
        <f t="shared" si="43"/>
        <v>3.9000000000000004</v>
      </c>
      <c r="G409" s="5">
        <f t="shared" si="44"/>
        <v>9</v>
      </c>
      <c r="H409" t="str">
        <f t="shared" si="45"/>
        <v>039</v>
      </c>
      <c r="I409" s="2" t="s">
        <v>1577</v>
      </c>
      <c r="J409" s="2" t="s">
        <v>1772</v>
      </c>
      <c r="K409" s="2" t="s">
        <v>1579</v>
      </c>
      <c r="L409" s="2"/>
      <c r="M409" s="2" t="s">
        <v>1773</v>
      </c>
      <c r="N409" s="2" t="s">
        <v>1774</v>
      </c>
      <c r="O409" s="2" t="s">
        <v>1775</v>
      </c>
      <c r="P409" s="2" t="s">
        <v>1776</v>
      </c>
      <c r="Q409" t="s">
        <v>1577</v>
      </c>
      <c r="R409" t="s">
        <v>1577</v>
      </c>
      <c r="S409" t="s">
        <v>1584</v>
      </c>
      <c r="T409" t="s">
        <v>1585</v>
      </c>
      <c r="U409" t="s">
        <v>1586</v>
      </c>
      <c r="V409" t="s">
        <v>34</v>
      </c>
      <c r="W409" t="s">
        <v>34</v>
      </c>
      <c r="X409" t="s">
        <v>34</v>
      </c>
      <c r="Y409" t="s">
        <v>34</v>
      </c>
      <c r="Z409" t="s">
        <v>398</v>
      </c>
      <c r="AA409" t="s">
        <v>399</v>
      </c>
      <c r="AB409" t="s">
        <v>34</v>
      </c>
      <c r="AC409" t="s">
        <v>37</v>
      </c>
    </row>
    <row r="410" spans="1:29">
      <c r="A410" s="2" t="str">
        <f>+VLOOKUP(R410,Aux!$B$3:$I$1107,8,0)</f>
        <v>AR000620</v>
      </c>
      <c r="B410" s="2" t="str">
        <f>+VLOOKUP(U410,Aux!$O$2:$P$23,2,0)</f>
        <v>Cash</v>
      </c>
      <c r="C410" s="2" t="s">
        <v>1577</v>
      </c>
      <c r="D410">
        <f t="shared" si="46"/>
        <v>40</v>
      </c>
      <c r="E410" s="5">
        <f t="shared" si="42"/>
        <v>0.4</v>
      </c>
      <c r="F410" s="5">
        <f t="shared" si="43"/>
        <v>4</v>
      </c>
      <c r="G410" s="5">
        <f t="shared" si="44"/>
        <v>0</v>
      </c>
      <c r="H410" t="str">
        <f t="shared" si="45"/>
        <v>040</v>
      </c>
      <c r="I410" s="2" t="s">
        <v>1577</v>
      </c>
      <c r="J410" s="2" t="s">
        <v>1777</v>
      </c>
      <c r="K410" s="2" t="s">
        <v>1579</v>
      </c>
      <c r="L410" s="2"/>
      <c r="M410" s="2" t="s">
        <v>1778</v>
      </c>
      <c r="N410" s="2" t="s">
        <v>1779</v>
      </c>
      <c r="O410" s="2" t="s">
        <v>1780</v>
      </c>
      <c r="P410" s="2" t="s">
        <v>1781</v>
      </c>
      <c r="Q410" t="s">
        <v>1577</v>
      </c>
      <c r="R410" t="s">
        <v>1577</v>
      </c>
      <c r="S410" t="s">
        <v>1584</v>
      </c>
      <c r="T410" t="s">
        <v>1585</v>
      </c>
      <c r="U410" t="s">
        <v>1586</v>
      </c>
      <c r="V410" t="s">
        <v>34</v>
      </c>
      <c r="W410" t="s">
        <v>34</v>
      </c>
      <c r="X410" t="s">
        <v>34</v>
      </c>
      <c r="Y410" t="s">
        <v>34</v>
      </c>
      <c r="Z410" t="s">
        <v>398</v>
      </c>
      <c r="AA410" t="s">
        <v>399</v>
      </c>
      <c r="AB410" t="s">
        <v>34</v>
      </c>
      <c r="AC410" t="s">
        <v>37</v>
      </c>
    </row>
    <row r="411" spans="1:29">
      <c r="A411" s="2" t="str">
        <f>+VLOOKUP(R411,Aux!$B$3:$I$1107,8,0)</f>
        <v>AR000620</v>
      </c>
      <c r="B411" s="2" t="str">
        <f>+VLOOKUP(U411,Aux!$O$2:$P$23,2,0)</f>
        <v>Cash</v>
      </c>
      <c r="C411" s="2" t="s">
        <v>1577</v>
      </c>
      <c r="D411">
        <f t="shared" si="46"/>
        <v>41</v>
      </c>
      <c r="E411" s="5">
        <f t="shared" si="42"/>
        <v>0.41</v>
      </c>
      <c r="F411" s="5">
        <f t="shared" si="43"/>
        <v>4.0999999999999996</v>
      </c>
      <c r="G411" s="5">
        <f t="shared" si="44"/>
        <v>1</v>
      </c>
      <c r="H411" t="str">
        <f t="shared" si="45"/>
        <v>041</v>
      </c>
      <c r="I411" s="2" t="s">
        <v>1577</v>
      </c>
      <c r="J411" s="2" t="s">
        <v>1782</v>
      </c>
      <c r="K411" s="2" t="s">
        <v>1579</v>
      </c>
      <c r="L411" s="2"/>
      <c r="M411" s="2" t="s">
        <v>1783</v>
      </c>
      <c r="N411" s="2" t="s">
        <v>1784</v>
      </c>
      <c r="O411" s="2" t="s">
        <v>1785</v>
      </c>
      <c r="P411" s="2" t="s">
        <v>1786</v>
      </c>
      <c r="Q411" t="s">
        <v>1577</v>
      </c>
      <c r="R411" t="s">
        <v>1577</v>
      </c>
      <c r="S411" t="s">
        <v>1584</v>
      </c>
      <c r="T411" t="s">
        <v>1585</v>
      </c>
      <c r="U411" t="s">
        <v>1586</v>
      </c>
      <c r="V411" t="s">
        <v>34</v>
      </c>
      <c r="W411" t="s">
        <v>34</v>
      </c>
      <c r="X411" t="s">
        <v>34</v>
      </c>
      <c r="Y411" t="s">
        <v>34</v>
      </c>
      <c r="Z411" t="s">
        <v>398</v>
      </c>
      <c r="AA411" t="s">
        <v>399</v>
      </c>
      <c r="AB411" t="s">
        <v>34</v>
      </c>
      <c r="AC411" t="s">
        <v>37</v>
      </c>
    </row>
    <row r="412" spans="1:29">
      <c r="A412" s="2" t="str">
        <f>+VLOOKUP(R412,Aux!$B$3:$I$1107,8,0)</f>
        <v>AR000620</v>
      </c>
      <c r="B412" s="2" t="str">
        <f>+VLOOKUP(U412,Aux!$O$2:$P$23,2,0)</f>
        <v>Cash</v>
      </c>
      <c r="C412" s="2" t="s">
        <v>1577</v>
      </c>
      <c r="D412">
        <f t="shared" si="46"/>
        <v>42</v>
      </c>
      <c r="E412" s="5">
        <f t="shared" si="42"/>
        <v>0.42</v>
      </c>
      <c r="F412" s="5">
        <f t="shared" si="43"/>
        <v>4.2</v>
      </c>
      <c r="G412" s="5">
        <f t="shared" si="44"/>
        <v>2</v>
      </c>
      <c r="H412" t="str">
        <f t="shared" si="45"/>
        <v>042</v>
      </c>
      <c r="I412" s="2" t="s">
        <v>1577</v>
      </c>
      <c r="J412" s="2" t="s">
        <v>1787</v>
      </c>
      <c r="K412" s="2" t="s">
        <v>1579</v>
      </c>
      <c r="L412" s="2"/>
      <c r="M412" s="2" t="s">
        <v>1788</v>
      </c>
      <c r="N412" s="2" t="s">
        <v>1789</v>
      </c>
      <c r="O412" s="2" t="s">
        <v>1790</v>
      </c>
      <c r="P412" s="2" t="s">
        <v>1791</v>
      </c>
      <c r="Q412" t="s">
        <v>1577</v>
      </c>
      <c r="R412" t="s">
        <v>1577</v>
      </c>
      <c r="S412" t="s">
        <v>1584</v>
      </c>
      <c r="T412" t="s">
        <v>1585</v>
      </c>
      <c r="U412" t="s">
        <v>1586</v>
      </c>
      <c r="V412" t="s">
        <v>34</v>
      </c>
      <c r="W412" t="s">
        <v>34</v>
      </c>
      <c r="X412" t="s">
        <v>34</v>
      </c>
      <c r="Y412" t="s">
        <v>34</v>
      </c>
      <c r="Z412" t="s">
        <v>398</v>
      </c>
      <c r="AA412" t="s">
        <v>399</v>
      </c>
      <c r="AB412" t="s">
        <v>34</v>
      </c>
      <c r="AC412" t="s">
        <v>37</v>
      </c>
    </row>
    <row r="413" spans="1:29">
      <c r="A413" s="2" t="str">
        <f>+VLOOKUP(R413,Aux!$B$3:$I$1107,8,0)</f>
        <v>AR000620</v>
      </c>
      <c r="B413" s="2" t="str">
        <f>+VLOOKUP(U413,Aux!$O$2:$P$23,2,0)</f>
        <v>Cash</v>
      </c>
      <c r="C413" s="2" t="s">
        <v>1577</v>
      </c>
      <c r="D413">
        <f t="shared" si="46"/>
        <v>43</v>
      </c>
      <c r="E413" s="5">
        <f t="shared" si="42"/>
        <v>0.43</v>
      </c>
      <c r="F413" s="5">
        <f t="shared" si="43"/>
        <v>4.3</v>
      </c>
      <c r="G413" s="5">
        <f t="shared" si="44"/>
        <v>3</v>
      </c>
      <c r="H413" t="str">
        <f t="shared" si="45"/>
        <v>043</v>
      </c>
      <c r="I413" s="2" t="s">
        <v>1577</v>
      </c>
      <c r="J413" s="2" t="s">
        <v>1792</v>
      </c>
      <c r="K413" s="2" t="s">
        <v>1579</v>
      </c>
      <c r="L413" s="2"/>
      <c r="M413" s="2" t="s">
        <v>1793</v>
      </c>
      <c r="N413" s="2" t="s">
        <v>1794</v>
      </c>
      <c r="O413" s="2" t="s">
        <v>1795</v>
      </c>
      <c r="P413" s="2" t="s">
        <v>1796</v>
      </c>
      <c r="Q413" t="s">
        <v>1577</v>
      </c>
      <c r="R413" t="s">
        <v>1577</v>
      </c>
      <c r="S413" t="s">
        <v>1584</v>
      </c>
      <c r="T413" t="s">
        <v>1585</v>
      </c>
      <c r="U413" t="s">
        <v>1586</v>
      </c>
      <c r="V413" t="s">
        <v>34</v>
      </c>
      <c r="W413" t="s">
        <v>34</v>
      </c>
      <c r="X413" t="s">
        <v>34</v>
      </c>
      <c r="Y413" t="s">
        <v>34</v>
      </c>
      <c r="Z413" t="s">
        <v>398</v>
      </c>
      <c r="AA413" t="s">
        <v>399</v>
      </c>
      <c r="AB413" t="s">
        <v>34</v>
      </c>
      <c r="AC413" t="s">
        <v>37</v>
      </c>
    </row>
    <row r="414" spans="1:29">
      <c r="A414" s="2" t="str">
        <f>+VLOOKUP(R414,Aux!$B$3:$I$1107,8,0)</f>
        <v>AR000620</v>
      </c>
      <c r="B414" s="2" t="str">
        <f>+VLOOKUP(U414,Aux!$O$2:$P$23,2,0)</f>
        <v>Cash</v>
      </c>
      <c r="C414" s="2" t="s">
        <v>1577</v>
      </c>
      <c r="D414">
        <f t="shared" si="46"/>
        <v>44</v>
      </c>
      <c r="E414" s="5">
        <f t="shared" si="42"/>
        <v>0.44</v>
      </c>
      <c r="F414" s="5">
        <f t="shared" si="43"/>
        <v>4.4000000000000004</v>
      </c>
      <c r="G414" s="5">
        <f t="shared" si="44"/>
        <v>4</v>
      </c>
      <c r="H414" t="str">
        <f t="shared" si="45"/>
        <v>044</v>
      </c>
      <c r="I414" s="2" t="s">
        <v>1577</v>
      </c>
      <c r="J414" s="2" t="s">
        <v>1797</v>
      </c>
      <c r="K414" s="2" t="s">
        <v>1579</v>
      </c>
      <c r="L414" s="2"/>
      <c r="M414" s="2" t="s">
        <v>1798</v>
      </c>
      <c r="N414" s="2" t="s">
        <v>1799</v>
      </c>
      <c r="O414" s="2" t="s">
        <v>1800</v>
      </c>
      <c r="P414" s="2" t="s">
        <v>1801</v>
      </c>
      <c r="Q414" t="s">
        <v>1577</v>
      </c>
      <c r="R414" t="s">
        <v>1577</v>
      </c>
      <c r="S414" t="s">
        <v>1584</v>
      </c>
      <c r="T414" t="s">
        <v>1585</v>
      </c>
      <c r="U414" t="s">
        <v>1586</v>
      </c>
      <c r="V414" t="s">
        <v>34</v>
      </c>
      <c r="W414" t="s">
        <v>34</v>
      </c>
      <c r="X414" t="s">
        <v>34</v>
      </c>
      <c r="Y414" t="s">
        <v>34</v>
      </c>
      <c r="Z414" t="s">
        <v>398</v>
      </c>
      <c r="AA414" t="s">
        <v>399</v>
      </c>
      <c r="AB414" t="s">
        <v>34</v>
      </c>
      <c r="AC414" t="s">
        <v>37</v>
      </c>
    </row>
    <row r="415" spans="1:29">
      <c r="A415" s="2" t="str">
        <f>+VLOOKUP(R415,Aux!$B$3:$I$1107,8,0)</f>
        <v>AR000620</v>
      </c>
      <c r="B415" s="2" t="str">
        <f>+VLOOKUP(U415,Aux!$O$2:$P$23,2,0)</f>
        <v>Cash</v>
      </c>
      <c r="C415" s="2" t="s">
        <v>1577</v>
      </c>
      <c r="D415">
        <f t="shared" si="46"/>
        <v>45</v>
      </c>
      <c r="E415" s="5">
        <f t="shared" si="42"/>
        <v>0.45</v>
      </c>
      <c r="F415" s="5">
        <f t="shared" si="43"/>
        <v>4.5</v>
      </c>
      <c r="G415" s="5">
        <f t="shared" si="44"/>
        <v>5</v>
      </c>
      <c r="H415" t="str">
        <f t="shared" si="45"/>
        <v>045</v>
      </c>
      <c r="I415" s="2" t="s">
        <v>1577</v>
      </c>
      <c r="J415" s="2" t="s">
        <v>1802</v>
      </c>
      <c r="K415" s="2" t="s">
        <v>1579</v>
      </c>
      <c r="L415" s="2"/>
      <c r="M415" s="2" t="s">
        <v>1803</v>
      </c>
      <c r="N415" s="2" t="s">
        <v>1804</v>
      </c>
      <c r="O415" s="2" t="s">
        <v>1805</v>
      </c>
      <c r="P415" s="2" t="s">
        <v>1806</v>
      </c>
      <c r="Q415" t="s">
        <v>1577</v>
      </c>
      <c r="R415" t="s">
        <v>1577</v>
      </c>
      <c r="S415" t="s">
        <v>1584</v>
      </c>
      <c r="T415" t="s">
        <v>1585</v>
      </c>
      <c r="U415" t="s">
        <v>1586</v>
      </c>
      <c r="V415" t="s">
        <v>34</v>
      </c>
      <c r="W415" t="s">
        <v>34</v>
      </c>
      <c r="X415" t="s">
        <v>34</v>
      </c>
      <c r="Y415" t="s">
        <v>34</v>
      </c>
      <c r="Z415" t="s">
        <v>398</v>
      </c>
      <c r="AA415" t="s">
        <v>399</v>
      </c>
      <c r="AB415" t="s">
        <v>34</v>
      </c>
      <c r="AC415" t="s">
        <v>37</v>
      </c>
    </row>
    <row r="416" spans="1:29">
      <c r="A416" s="2" t="str">
        <f>+VLOOKUP(R416,Aux!$B$3:$I$1107,8,0)</f>
        <v>AR000620</v>
      </c>
      <c r="B416" s="2" t="str">
        <f>+VLOOKUP(U416,Aux!$O$2:$P$23,2,0)</f>
        <v>Cash</v>
      </c>
      <c r="C416" s="2" t="s">
        <v>1577</v>
      </c>
      <c r="D416">
        <f t="shared" si="46"/>
        <v>46</v>
      </c>
      <c r="E416" s="5">
        <f t="shared" si="42"/>
        <v>0.46</v>
      </c>
      <c r="F416" s="5">
        <f t="shared" si="43"/>
        <v>4.6000000000000005</v>
      </c>
      <c r="G416" s="5">
        <f t="shared" si="44"/>
        <v>6</v>
      </c>
      <c r="H416" t="str">
        <f t="shared" si="45"/>
        <v>046</v>
      </c>
      <c r="I416" s="2" t="s">
        <v>1577</v>
      </c>
      <c r="J416" s="2" t="s">
        <v>1807</v>
      </c>
      <c r="K416" s="2" t="s">
        <v>1579</v>
      </c>
      <c r="L416" s="2"/>
      <c r="M416" s="2" t="s">
        <v>1808</v>
      </c>
      <c r="N416" s="2" t="s">
        <v>1809</v>
      </c>
      <c r="O416" s="2" t="s">
        <v>1810</v>
      </c>
      <c r="P416" s="2" t="s">
        <v>1811</v>
      </c>
      <c r="Q416" t="s">
        <v>1577</v>
      </c>
      <c r="R416" t="s">
        <v>1577</v>
      </c>
      <c r="S416" t="s">
        <v>1584</v>
      </c>
      <c r="T416" t="s">
        <v>1585</v>
      </c>
      <c r="U416" t="s">
        <v>1586</v>
      </c>
      <c r="V416" t="s">
        <v>34</v>
      </c>
      <c r="W416" t="s">
        <v>34</v>
      </c>
      <c r="X416" t="s">
        <v>34</v>
      </c>
      <c r="Y416" t="s">
        <v>34</v>
      </c>
      <c r="Z416" t="s">
        <v>398</v>
      </c>
      <c r="AA416" t="s">
        <v>399</v>
      </c>
      <c r="AB416" t="s">
        <v>34</v>
      </c>
      <c r="AC416" t="s">
        <v>37</v>
      </c>
    </row>
    <row r="417" spans="1:29">
      <c r="A417" s="2" t="str">
        <f>+VLOOKUP(R417,Aux!$B$3:$I$1107,8,0)</f>
        <v>AR000620</v>
      </c>
      <c r="B417" s="2" t="str">
        <f>+VLOOKUP(U417,Aux!$O$2:$P$23,2,0)</f>
        <v>Cash</v>
      </c>
      <c r="C417" s="2" t="s">
        <v>1577</v>
      </c>
      <c r="D417">
        <f t="shared" si="46"/>
        <v>47</v>
      </c>
      <c r="E417" s="5">
        <f t="shared" si="42"/>
        <v>0.47</v>
      </c>
      <c r="F417" s="5">
        <f t="shared" si="43"/>
        <v>4.6999999999999993</v>
      </c>
      <c r="G417" s="5">
        <f t="shared" si="44"/>
        <v>7</v>
      </c>
      <c r="H417" t="str">
        <f t="shared" si="45"/>
        <v>047</v>
      </c>
      <c r="I417" s="2" t="s">
        <v>1577</v>
      </c>
      <c r="J417" s="2" t="s">
        <v>1812</v>
      </c>
      <c r="K417" s="2" t="s">
        <v>1579</v>
      </c>
      <c r="L417" s="2"/>
      <c r="M417" s="2" t="s">
        <v>1813</v>
      </c>
      <c r="N417" s="2" t="s">
        <v>1814</v>
      </c>
      <c r="O417" s="2" t="s">
        <v>1815</v>
      </c>
      <c r="P417" s="2" t="s">
        <v>1816</v>
      </c>
      <c r="Q417" t="s">
        <v>1577</v>
      </c>
      <c r="R417" t="s">
        <v>1577</v>
      </c>
      <c r="S417" t="s">
        <v>1584</v>
      </c>
      <c r="T417" t="s">
        <v>1585</v>
      </c>
      <c r="U417" t="s">
        <v>1586</v>
      </c>
      <c r="V417" t="s">
        <v>34</v>
      </c>
      <c r="W417" t="s">
        <v>34</v>
      </c>
      <c r="X417" t="s">
        <v>34</v>
      </c>
      <c r="Y417" t="s">
        <v>34</v>
      </c>
      <c r="Z417" t="s">
        <v>398</v>
      </c>
      <c r="AA417" t="s">
        <v>399</v>
      </c>
      <c r="AB417" t="s">
        <v>34</v>
      </c>
      <c r="AC417" t="s">
        <v>37</v>
      </c>
    </row>
    <row r="418" spans="1:29">
      <c r="A418" s="2" t="str">
        <f>+VLOOKUP(R418,Aux!$B$3:$I$1107,8,0)</f>
        <v>AR000620</v>
      </c>
      <c r="B418" s="2" t="str">
        <f>+VLOOKUP(U418,Aux!$O$2:$P$23,2,0)</f>
        <v>Cash</v>
      </c>
      <c r="C418" s="2" t="s">
        <v>1577</v>
      </c>
      <c r="D418">
        <f t="shared" si="46"/>
        <v>48</v>
      </c>
      <c r="E418" s="5">
        <f t="shared" si="42"/>
        <v>0.48</v>
      </c>
      <c r="F418" s="5">
        <f t="shared" si="43"/>
        <v>4.8</v>
      </c>
      <c r="G418" s="5">
        <f t="shared" si="44"/>
        <v>8</v>
      </c>
      <c r="H418" t="str">
        <f t="shared" si="45"/>
        <v>048</v>
      </c>
      <c r="I418" s="2" t="s">
        <v>1577</v>
      </c>
      <c r="J418" s="2" t="s">
        <v>1817</v>
      </c>
      <c r="K418" s="2" t="s">
        <v>1579</v>
      </c>
      <c r="L418" s="2"/>
      <c r="M418" s="2" t="s">
        <v>1818</v>
      </c>
      <c r="N418" s="2" t="s">
        <v>1819</v>
      </c>
      <c r="O418" s="2" t="s">
        <v>1820</v>
      </c>
      <c r="P418" s="2" t="s">
        <v>1821</v>
      </c>
      <c r="Q418" t="s">
        <v>1577</v>
      </c>
      <c r="R418" t="s">
        <v>1577</v>
      </c>
      <c r="S418" t="s">
        <v>1584</v>
      </c>
      <c r="T418" t="s">
        <v>1585</v>
      </c>
      <c r="U418" t="s">
        <v>1586</v>
      </c>
      <c r="V418" t="s">
        <v>34</v>
      </c>
      <c r="W418" t="s">
        <v>34</v>
      </c>
      <c r="X418" t="s">
        <v>34</v>
      </c>
      <c r="Y418" t="s">
        <v>34</v>
      </c>
      <c r="Z418" t="s">
        <v>398</v>
      </c>
      <c r="AA418" t="s">
        <v>399</v>
      </c>
      <c r="AB418" t="s">
        <v>34</v>
      </c>
      <c r="AC418" t="s">
        <v>37</v>
      </c>
    </row>
    <row r="419" spans="1:29">
      <c r="A419" s="2" t="str">
        <f>+VLOOKUP(R419,Aux!$B$3:$I$1107,8,0)</f>
        <v>AR000620</v>
      </c>
      <c r="B419" s="2" t="str">
        <f>+VLOOKUP(U419,Aux!$O$2:$P$23,2,0)</f>
        <v>Cash</v>
      </c>
      <c r="C419" s="2" t="s">
        <v>1577</v>
      </c>
      <c r="D419">
        <f t="shared" si="46"/>
        <v>49</v>
      </c>
      <c r="E419" s="5">
        <f t="shared" si="42"/>
        <v>0.49</v>
      </c>
      <c r="F419" s="5">
        <f t="shared" si="43"/>
        <v>4.9000000000000004</v>
      </c>
      <c r="G419" s="5">
        <f t="shared" si="44"/>
        <v>9</v>
      </c>
      <c r="H419" t="str">
        <f t="shared" si="45"/>
        <v>049</v>
      </c>
      <c r="I419" s="2" t="s">
        <v>1577</v>
      </c>
      <c r="J419" s="2" t="s">
        <v>1822</v>
      </c>
      <c r="K419" s="2" t="s">
        <v>1579</v>
      </c>
      <c r="L419" s="2"/>
      <c r="M419" s="2" t="s">
        <v>1823</v>
      </c>
      <c r="N419" s="2" t="s">
        <v>1824</v>
      </c>
      <c r="O419" s="2" t="s">
        <v>1825</v>
      </c>
      <c r="P419" s="2" t="s">
        <v>1826</v>
      </c>
      <c r="Q419" t="s">
        <v>1577</v>
      </c>
      <c r="R419" t="s">
        <v>1577</v>
      </c>
      <c r="S419" t="s">
        <v>1584</v>
      </c>
      <c r="T419" t="s">
        <v>1585</v>
      </c>
      <c r="U419" t="s">
        <v>1586</v>
      </c>
      <c r="V419" t="s">
        <v>34</v>
      </c>
      <c r="W419" t="s">
        <v>34</v>
      </c>
      <c r="X419" t="s">
        <v>34</v>
      </c>
      <c r="Y419" t="s">
        <v>34</v>
      </c>
      <c r="Z419" t="s">
        <v>398</v>
      </c>
      <c r="AA419" t="s">
        <v>399</v>
      </c>
      <c r="AB419" t="s">
        <v>34</v>
      </c>
      <c r="AC419" t="s">
        <v>37</v>
      </c>
    </row>
    <row r="420" spans="1:29">
      <c r="A420" s="2" t="str">
        <f>+VLOOKUP(R420,Aux!$B$3:$I$1107,8,0)</f>
        <v>AR000620</v>
      </c>
      <c r="B420" s="2" t="str">
        <f>+VLOOKUP(U420,Aux!$O$2:$P$23,2,0)</f>
        <v>Cash</v>
      </c>
      <c r="C420" s="2" t="s">
        <v>1577</v>
      </c>
      <c r="D420">
        <f t="shared" si="46"/>
        <v>50</v>
      </c>
      <c r="E420" s="5">
        <f t="shared" si="42"/>
        <v>0.5</v>
      </c>
      <c r="F420" s="5">
        <f t="shared" si="43"/>
        <v>5</v>
      </c>
      <c r="G420" s="5">
        <f t="shared" si="44"/>
        <v>0</v>
      </c>
      <c r="H420" t="str">
        <f t="shared" si="45"/>
        <v>050</v>
      </c>
      <c r="I420" s="2" t="s">
        <v>1577</v>
      </c>
      <c r="J420" s="2" t="s">
        <v>1827</v>
      </c>
      <c r="K420" s="2" t="s">
        <v>1579</v>
      </c>
      <c r="L420" s="2"/>
      <c r="M420" s="2" t="s">
        <v>1828</v>
      </c>
      <c r="N420" s="2" t="s">
        <v>1829</v>
      </c>
      <c r="O420" s="2" t="s">
        <v>1830</v>
      </c>
      <c r="P420" s="2" t="s">
        <v>1831</v>
      </c>
      <c r="Q420" t="s">
        <v>1577</v>
      </c>
      <c r="R420" t="s">
        <v>1577</v>
      </c>
      <c r="S420" t="s">
        <v>1584</v>
      </c>
      <c r="T420" t="s">
        <v>1585</v>
      </c>
      <c r="U420" t="s">
        <v>1586</v>
      </c>
      <c r="V420" t="s">
        <v>34</v>
      </c>
      <c r="W420" t="s">
        <v>34</v>
      </c>
      <c r="X420" t="s">
        <v>34</v>
      </c>
      <c r="Y420" t="s">
        <v>34</v>
      </c>
      <c r="Z420" t="s">
        <v>398</v>
      </c>
      <c r="AA420" t="s">
        <v>399</v>
      </c>
      <c r="AB420" t="s">
        <v>34</v>
      </c>
      <c r="AC420" t="s">
        <v>37</v>
      </c>
    </row>
    <row r="421" spans="1:29">
      <c r="A421" s="2" t="str">
        <f>+VLOOKUP(R421,Aux!$B$3:$I$1107,8,0)</f>
        <v>AR000620</v>
      </c>
      <c r="B421" s="2" t="str">
        <f>+VLOOKUP(U421,Aux!$O$2:$P$23,2,0)</f>
        <v>Cash</v>
      </c>
      <c r="C421" s="2" t="s">
        <v>1577</v>
      </c>
      <c r="D421">
        <f t="shared" si="46"/>
        <v>51</v>
      </c>
      <c r="E421" s="5">
        <f t="shared" si="42"/>
        <v>0.51</v>
      </c>
      <c r="F421" s="5">
        <f t="shared" si="43"/>
        <v>5.0999999999999996</v>
      </c>
      <c r="G421" s="5">
        <f t="shared" si="44"/>
        <v>1</v>
      </c>
      <c r="H421" t="str">
        <f t="shared" si="45"/>
        <v>051</v>
      </c>
      <c r="I421" s="2" t="s">
        <v>1577</v>
      </c>
      <c r="J421" s="2" t="s">
        <v>1832</v>
      </c>
      <c r="K421" s="2" t="s">
        <v>1579</v>
      </c>
      <c r="L421" s="2"/>
      <c r="M421" s="2" t="s">
        <v>1833</v>
      </c>
      <c r="N421" s="2" t="s">
        <v>1834</v>
      </c>
      <c r="O421" s="2" t="s">
        <v>1835</v>
      </c>
      <c r="P421" s="2" t="s">
        <v>1836</v>
      </c>
      <c r="Q421" t="s">
        <v>1577</v>
      </c>
      <c r="R421" t="s">
        <v>1577</v>
      </c>
      <c r="S421" t="s">
        <v>1584</v>
      </c>
      <c r="T421" t="s">
        <v>1585</v>
      </c>
      <c r="U421" t="s">
        <v>1586</v>
      </c>
      <c r="V421" t="s">
        <v>34</v>
      </c>
      <c r="W421" t="s">
        <v>34</v>
      </c>
      <c r="X421" t="s">
        <v>34</v>
      </c>
      <c r="Y421" t="s">
        <v>34</v>
      </c>
      <c r="Z421" t="s">
        <v>398</v>
      </c>
      <c r="AA421" t="s">
        <v>399</v>
      </c>
      <c r="AB421" t="s">
        <v>34</v>
      </c>
      <c r="AC421" t="s">
        <v>37</v>
      </c>
    </row>
    <row r="422" spans="1:29">
      <c r="A422" s="2" t="str">
        <f>+VLOOKUP(R422,Aux!$B$3:$I$1107,8,0)</f>
        <v>AR000620</v>
      </c>
      <c r="B422" s="2" t="str">
        <f>+VLOOKUP(U422,Aux!$O$2:$P$23,2,0)</f>
        <v>Cash</v>
      </c>
      <c r="C422" s="2" t="s">
        <v>1577</v>
      </c>
      <c r="D422">
        <f t="shared" si="46"/>
        <v>52</v>
      </c>
      <c r="E422" s="5">
        <f t="shared" si="42"/>
        <v>0.52</v>
      </c>
      <c r="F422" s="5">
        <f t="shared" si="43"/>
        <v>5.2</v>
      </c>
      <c r="G422" s="5">
        <f t="shared" si="44"/>
        <v>2</v>
      </c>
      <c r="H422" t="str">
        <f t="shared" si="45"/>
        <v>052</v>
      </c>
      <c r="I422" s="2" t="s">
        <v>1577</v>
      </c>
      <c r="J422" s="2" t="s">
        <v>1837</v>
      </c>
      <c r="K422" s="2" t="s">
        <v>1579</v>
      </c>
      <c r="L422" s="2"/>
      <c r="M422" s="2" t="s">
        <v>1838</v>
      </c>
      <c r="N422" s="2" t="s">
        <v>1839</v>
      </c>
      <c r="O422" s="2" t="s">
        <v>1840</v>
      </c>
      <c r="P422" s="2" t="s">
        <v>1841</v>
      </c>
      <c r="Q422" t="s">
        <v>1577</v>
      </c>
      <c r="R422" t="s">
        <v>1577</v>
      </c>
      <c r="S422" t="s">
        <v>1584</v>
      </c>
      <c r="T422" t="s">
        <v>1585</v>
      </c>
      <c r="U422" t="s">
        <v>1586</v>
      </c>
      <c r="V422" t="s">
        <v>34</v>
      </c>
      <c r="W422" t="s">
        <v>34</v>
      </c>
      <c r="X422" t="s">
        <v>34</v>
      </c>
      <c r="Y422" t="s">
        <v>34</v>
      </c>
      <c r="Z422" t="s">
        <v>398</v>
      </c>
      <c r="AA422" t="s">
        <v>399</v>
      </c>
      <c r="AB422" t="s">
        <v>34</v>
      </c>
      <c r="AC422" t="s">
        <v>37</v>
      </c>
    </row>
    <row r="423" spans="1:29">
      <c r="A423" s="2" t="str">
        <f>+VLOOKUP(R423,Aux!$B$3:$I$1107,8,0)</f>
        <v>AR000620</v>
      </c>
      <c r="B423" s="2" t="str">
        <f>+VLOOKUP(U423,Aux!$O$2:$P$23,2,0)</f>
        <v>Cash</v>
      </c>
      <c r="C423" s="2" t="s">
        <v>1577</v>
      </c>
      <c r="D423">
        <f t="shared" si="46"/>
        <v>53</v>
      </c>
      <c r="E423" s="5">
        <f t="shared" si="42"/>
        <v>0.53</v>
      </c>
      <c r="F423" s="5">
        <f t="shared" si="43"/>
        <v>5.3000000000000007</v>
      </c>
      <c r="G423" s="5">
        <f t="shared" si="44"/>
        <v>3</v>
      </c>
      <c r="H423" t="str">
        <f t="shared" si="45"/>
        <v>053</v>
      </c>
      <c r="I423" s="2" t="s">
        <v>1577</v>
      </c>
      <c r="J423" s="2" t="s">
        <v>1842</v>
      </c>
      <c r="K423" s="2" t="s">
        <v>1579</v>
      </c>
      <c r="L423" s="2"/>
      <c r="M423" s="2" t="s">
        <v>1843</v>
      </c>
      <c r="N423" s="2" t="s">
        <v>1844</v>
      </c>
      <c r="O423" s="2" t="s">
        <v>1845</v>
      </c>
      <c r="P423" s="2" t="s">
        <v>1846</v>
      </c>
      <c r="Q423" t="s">
        <v>1577</v>
      </c>
      <c r="R423" t="s">
        <v>1577</v>
      </c>
      <c r="S423" t="s">
        <v>1584</v>
      </c>
      <c r="T423" t="s">
        <v>1585</v>
      </c>
      <c r="U423" t="s">
        <v>1586</v>
      </c>
      <c r="V423" t="s">
        <v>34</v>
      </c>
      <c r="W423" t="s">
        <v>34</v>
      </c>
      <c r="X423" t="s">
        <v>34</v>
      </c>
      <c r="Y423" t="s">
        <v>34</v>
      </c>
      <c r="Z423" t="s">
        <v>398</v>
      </c>
      <c r="AA423" t="s">
        <v>399</v>
      </c>
      <c r="AB423" t="s">
        <v>34</v>
      </c>
      <c r="AC423" t="s">
        <v>37</v>
      </c>
    </row>
    <row r="424" spans="1:29">
      <c r="A424" s="2" t="str">
        <f>+VLOOKUP(R424,Aux!$B$3:$I$1107,8,0)</f>
        <v>AR000620</v>
      </c>
      <c r="B424" s="2" t="str">
        <f>+VLOOKUP(U424,Aux!$O$2:$P$23,2,0)</f>
        <v>Cash</v>
      </c>
      <c r="C424" s="2" t="s">
        <v>1577</v>
      </c>
      <c r="D424">
        <f t="shared" si="46"/>
        <v>54</v>
      </c>
      <c r="E424" s="5">
        <f t="shared" si="42"/>
        <v>0.54</v>
      </c>
      <c r="F424" s="5">
        <f t="shared" si="43"/>
        <v>5.4</v>
      </c>
      <c r="G424" s="5">
        <f t="shared" si="44"/>
        <v>4</v>
      </c>
      <c r="H424" t="str">
        <f t="shared" si="45"/>
        <v>054</v>
      </c>
      <c r="I424" s="2" t="s">
        <v>1577</v>
      </c>
      <c r="J424" s="2" t="s">
        <v>1847</v>
      </c>
      <c r="K424" s="2" t="s">
        <v>1579</v>
      </c>
      <c r="L424" s="2"/>
      <c r="M424" s="2" t="s">
        <v>1848</v>
      </c>
      <c r="N424" s="2" t="s">
        <v>1849</v>
      </c>
      <c r="O424" s="2" t="s">
        <v>1850</v>
      </c>
      <c r="P424" s="2" t="s">
        <v>1851</v>
      </c>
      <c r="Q424" t="s">
        <v>1577</v>
      </c>
      <c r="R424" t="s">
        <v>1577</v>
      </c>
      <c r="S424" t="s">
        <v>1584</v>
      </c>
      <c r="T424" t="s">
        <v>1585</v>
      </c>
      <c r="U424" t="s">
        <v>1586</v>
      </c>
      <c r="V424" t="s">
        <v>34</v>
      </c>
      <c r="W424" t="s">
        <v>34</v>
      </c>
      <c r="X424" t="s">
        <v>34</v>
      </c>
      <c r="Y424" t="s">
        <v>34</v>
      </c>
      <c r="Z424" t="s">
        <v>398</v>
      </c>
      <c r="AA424" t="s">
        <v>399</v>
      </c>
      <c r="AB424" t="s">
        <v>34</v>
      </c>
      <c r="AC424" t="s">
        <v>37</v>
      </c>
    </row>
    <row r="425" spans="1:29">
      <c r="A425" s="2" t="str">
        <f>+VLOOKUP(R425,Aux!$B$3:$I$1107,8,0)</f>
        <v>AR000620</v>
      </c>
      <c r="B425" s="2" t="str">
        <f>+VLOOKUP(U425,Aux!$O$2:$P$23,2,0)</f>
        <v>Cash</v>
      </c>
      <c r="C425" s="2" t="s">
        <v>1577</v>
      </c>
      <c r="D425">
        <f t="shared" si="46"/>
        <v>55</v>
      </c>
      <c r="E425" s="5">
        <f t="shared" si="42"/>
        <v>0.55000000000000004</v>
      </c>
      <c r="F425" s="5">
        <f t="shared" si="43"/>
        <v>5.5</v>
      </c>
      <c r="G425" s="5">
        <f t="shared" si="44"/>
        <v>5</v>
      </c>
      <c r="H425" t="str">
        <f t="shared" si="45"/>
        <v>055</v>
      </c>
      <c r="I425" s="2" t="s">
        <v>1577</v>
      </c>
      <c r="J425" s="2" t="s">
        <v>1852</v>
      </c>
      <c r="K425" s="2" t="s">
        <v>1579</v>
      </c>
      <c r="L425" s="2"/>
      <c r="M425" s="2" t="s">
        <v>1853</v>
      </c>
      <c r="N425" s="2" t="s">
        <v>1854</v>
      </c>
      <c r="O425" s="2" t="s">
        <v>1855</v>
      </c>
      <c r="P425" s="2" t="s">
        <v>1856</v>
      </c>
      <c r="Q425" t="s">
        <v>1577</v>
      </c>
      <c r="R425" t="s">
        <v>1577</v>
      </c>
      <c r="S425" t="s">
        <v>1584</v>
      </c>
      <c r="T425" t="s">
        <v>1585</v>
      </c>
      <c r="U425" t="s">
        <v>1586</v>
      </c>
      <c r="V425" t="s">
        <v>34</v>
      </c>
      <c r="W425" t="s">
        <v>34</v>
      </c>
      <c r="X425" t="s">
        <v>34</v>
      </c>
      <c r="Y425" t="s">
        <v>34</v>
      </c>
      <c r="Z425" t="s">
        <v>398</v>
      </c>
      <c r="AA425" t="s">
        <v>399</v>
      </c>
      <c r="AB425" t="s">
        <v>34</v>
      </c>
      <c r="AC425" t="s">
        <v>37</v>
      </c>
    </row>
    <row r="426" spans="1:29">
      <c r="A426" s="2" t="str">
        <f>+VLOOKUP(R426,Aux!$B$3:$I$1107,8,0)</f>
        <v>AR000620</v>
      </c>
      <c r="B426" s="2" t="str">
        <f>+VLOOKUP(U426,Aux!$O$2:$P$23,2,0)</f>
        <v>Cash</v>
      </c>
      <c r="C426" s="2" t="s">
        <v>1577</v>
      </c>
      <c r="D426">
        <f t="shared" si="46"/>
        <v>56</v>
      </c>
      <c r="E426" s="5">
        <f t="shared" si="42"/>
        <v>0.56000000000000005</v>
      </c>
      <c r="F426" s="5">
        <f t="shared" si="43"/>
        <v>5.6000000000000005</v>
      </c>
      <c r="G426" s="5">
        <f t="shared" si="44"/>
        <v>6</v>
      </c>
      <c r="H426" t="str">
        <f t="shared" si="45"/>
        <v>056</v>
      </c>
      <c r="I426" s="2" t="s">
        <v>1577</v>
      </c>
      <c r="J426" s="2" t="s">
        <v>1857</v>
      </c>
      <c r="K426" s="2" t="s">
        <v>1579</v>
      </c>
      <c r="L426" s="2"/>
      <c r="M426" s="2" t="s">
        <v>1858</v>
      </c>
      <c r="N426" s="2" t="s">
        <v>1859</v>
      </c>
      <c r="O426" s="2" t="s">
        <v>1860</v>
      </c>
      <c r="P426" s="2" t="s">
        <v>1861</v>
      </c>
      <c r="Q426" t="s">
        <v>1577</v>
      </c>
      <c r="R426" t="s">
        <v>1577</v>
      </c>
      <c r="S426" t="s">
        <v>1584</v>
      </c>
      <c r="T426" t="s">
        <v>1585</v>
      </c>
      <c r="U426" t="s">
        <v>1586</v>
      </c>
      <c r="V426" t="s">
        <v>34</v>
      </c>
      <c r="W426" t="s">
        <v>34</v>
      </c>
      <c r="X426" t="s">
        <v>34</v>
      </c>
      <c r="Y426" t="s">
        <v>34</v>
      </c>
      <c r="Z426" t="s">
        <v>398</v>
      </c>
      <c r="AA426" t="s">
        <v>399</v>
      </c>
      <c r="AB426" t="s">
        <v>34</v>
      </c>
      <c r="AC426" t="s">
        <v>37</v>
      </c>
    </row>
    <row r="427" spans="1:29">
      <c r="A427" s="2" t="str">
        <f>+VLOOKUP(R427,Aux!$B$3:$I$1107,8,0)</f>
        <v>AR000620</v>
      </c>
      <c r="B427" s="2" t="str">
        <f>+VLOOKUP(U427,Aux!$O$2:$P$23,2,0)</f>
        <v>Cash</v>
      </c>
      <c r="C427" s="2" t="s">
        <v>1577</v>
      </c>
      <c r="D427">
        <f t="shared" si="46"/>
        <v>57</v>
      </c>
      <c r="E427" s="5">
        <f t="shared" si="42"/>
        <v>0.56999999999999995</v>
      </c>
      <c r="F427" s="5">
        <f t="shared" si="43"/>
        <v>5.6999999999999993</v>
      </c>
      <c r="G427" s="5">
        <f t="shared" si="44"/>
        <v>7</v>
      </c>
      <c r="H427" t="str">
        <f t="shared" si="45"/>
        <v>057</v>
      </c>
      <c r="I427" s="2" t="s">
        <v>1577</v>
      </c>
      <c r="J427" s="2" t="s">
        <v>1862</v>
      </c>
      <c r="K427" s="2" t="s">
        <v>1579</v>
      </c>
      <c r="L427" s="2"/>
      <c r="M427" s="2" t="s">
        <v>1863</v>
      </c>
      <c r="N427" s="2" t="s">
        <v>1864</v>
      </c>
      <c r="O427" s="2" t="s">
        <v>1865</v>
      </c>
      <c r="P427" s="2" t="s">
        <v>1866</v>
      </c>
      <c r="Q427" t="s">
        <v>1577</v>
      </c>
      <c r="R427" t="s">
        <v>1577</v>
      </c>
      <c r="S427" t="s">
        <v>1584</v>
      </c>
      <c r="T427" t="s">
        <v>1585</v>
      </c>
      <c r="U427" t="s">
        <v>1586</v>
      </c>
      <c r="V427" t="s">
        <v>34</v>
      </c>
      <c r="W427" t="s">
        <v>34</v>
      </c>
      <c r="X427" t="s">
        <v>34</v>
      </c>
      <c r="Y427" t="s">
        <v>34</v>
      </c>
      <c r="Z427" t="s">
        <v>398</v>
      </c>
      <c r="AA427" t="s">
        <v>399</v>
      </c>
      <c r="AB427" t="s">
        <v>34</v>
      </c>
      <c r="AC427" t="s">
        <v>37</v>
      </c>
    </row>
    <row r="428" spans="1:29">
      <c r="A428" s="2" t="str">
        <f>+VLOOKUP(R428,Aux!$B$3:$I$1107,8,0)</f>
        <v>AR000620</v>
      </c>
      <c r="B428" s="2" t="str">
        <f>+VLOOKUP(U428,Aux!$O$2:$P$23,2,0)</f>
        <v>Cash</v>
      </c>
      <c r="C428" s="2" t="s">
        <v>1577</v>
      </c>
      <c r="D428">
        <f t="shared" si="46"/>
        <v>58</v>
      </c>
      <c r="E428" s="5">
        <f t="shared" si="42"/>
        <v>0.57999999999999996</v>
      </c>
      <c r="F428" s="5">
        <f t="shared" si="43"/>
        <v>5.8</v>
      </c>
      <c r="G428" s="5">
        <f t="shared" si="44"/>
        <v>8</v>
      </c>
      <c r="H428" t="str">
        <f t="shared" si="45"/>
        <v>058</v>
      </c>
      <c r="I428" s="2" t="s">
        <v>1577</v>
      </c>
      <c r="J428" s="2" t="s">
        <v>1867</v>
      </c>
      <c r="K428" s="2" t="s">
        <v>1579</v>
      </c>
      <c r="L428" s="2"/>
      <c r="M428" s="2" t="s">
        <v>1868</v>
      </c>
      <c r="N428" s="2" t="s">
        <v>1869</v>
      </c>
      <c r="O428" s="2" t="s">
        <v>1870</v>
      </c>
      <c r="P428" s="2" t="s">
        <v>1871</v>
      </c>
      <c r="Q428" t="s">
        <v>1577</v>
      </c>
      <c r="R428" t="s">
        <v>1577</v>
      </c>
      <c r="S428" t="s">
        <v>1584</v>
      </c>
      <c r="T428" t="s">
        <v>1585</v>
      </c>
      <c r="U428" t="s">
        <v>1586</v>
      </c>
      <c r="V428" t="s">
        <v>34</v>
      </c>
      <c r="W428" t="s">
        <v>34</v>
      </c>
      <c r="X428" t="s">
        <v>34</v>
      </c>
      <c r="Y428" t="s">
        <v>34</v>
      </c>
      <c r="Z428" t="s">
        <v>398</v>
      </c>
      <c r="AA428" t="s">
        <v>399</v>
      </c>
      <c r="AB428" t="s">
        <v>34</v>
      </c>
      <c r="AC428" t="s">
        <v>37</v>
      </c>
    </row>
    <row r="429" spans="1:29">
      <c r="A429" s="2" t="str">
        <f>+VLOOKUP(R429,Aux!$B$3:$I$1107,8,0)</f>
        <v>AR000620</v>
      </c>
      <c r="B429" s="2" t="str">
        <f>+VLOOKUP(U429,Aux!$O$2:$P$23,2,0)</f>
        <v>Cash</v>
      </c>
      <c r="C429" s="2" t="s">
        <v>1577</v>
      </c>
      <c r="D429">
        <f t="shared" si="46"/>
        <v>59</v>
      </c>
      <c r="E429" s="5">
        <f t="shared" si="42"/>
        <v>0.59</v>
      </c>
      <c r="F429" s="5">
        <f t="shared" si="43"/>
        <v>5.8999999999999995</v>
      </c>
      <c r="G429" s="5">
        <f t="shared" si="44"/>
        <v>9</v>
      </c>
      <c r="H429" t="str">
        <f t="shared" si="45"/>
        <v>059</v>
      </c>
      <c r="I429" s="2" t="s">
        <v>1577</v>
      </c>
      <c r="J429" s="2" t="s">
        <v>1872</v>
      </c>
      <c r="K429" s="2" t="s">
        <v>1579</v>
      </c>
      <c r="L429" s="2"/>
      <c r="M429" s="2" t="s">
        <v>1873</v>
      </c>
      <c r="N429" s="2" t="s">
        <v>1874</v>
      </c>
      <c r="O429" s="2" t="s">
        <v>1875</v>
      </c>
      <c r="P429" s="2" t="s">
        <v>1876</v>
      </c>
      <c r="Q429" t="s">
        <v>1577</v>
      </c>
      <c r="R429" t="s">
        <v>1577</v>
      </c>
      <c r="S429" t="s">
        <v>1584</v>
      </c>
      <c r="T429" t="s">
        <v>1585</v>
      </c>
      <c r="U429" t="s">
        <v>1586</v>
      </c>
      <c r="V429" t="s">
        <v>34</v>
      </c>
      <c r="W429" t="s">
        <v>34</v>
      </c>
      <c r="X429" t="s">
        <v>34</v>
      </c>
      <c r="Y429" t="s">
        <v>34</v>
      </c>
      <c r="Z429" t="s">
        <v>398</v>
      </c>
      <c r="AA429" t="s">
        <v>399</v>
      </c>
      <c r="AB429" t="s">
        <v>34</v>
      </c>
      <c r="AC429" t="s">
        <v>37</v>
      </c>
    </row>
    <row r="430" spans="1:29">
      <c r="A430" s="2" t="str">
        <f>+VLOOKUP(R430,Aux!$B$3:$I$1107,8,0)</f>
        <v>AR000620</v>
      </c>
      <c r="B430" s="2" t="str">
        <f>+VLOOKUP(U430,Aux!$O$2:$P$23,2,0)</f>
        <v>Cash</v>
      </c>
      <c r="C430" s="2" t="s">
        <v>1577</v>
      </c>
      <c r="D430">
        <f t="shared" si="46"/>
        <v>60</v>
      </c>
      <c r="E430" s="5">
        <f t="shared" si="42"/>
        <v>0.6</v>
      </c>
      <c r="F430" s="5">
        <f t="shared" si="43"/>
        <v>6</v>
      </c>
      <c r="G430" s="5">
        <f t="shared" si="44"/>
        <v>0</v>
      </c>
      <c r="H430" t="str">
        <f t="shared" si="45"/>
        <v>060</v>
      </c>
      <c r="I430" s="2" t="s">
        <v>1577</v>
      </c>
      <c r="J430" s="2" t="s">
        <v>1877</v>
      </c>
      <c r="K430" s="2" t="s">
        <v>1579</v>
      </c>
      <c r="L430" s="2"/>
      <c r="M430" s="2" t="s">
        <v>1878</v>
      </c>
      <c r="N430" s="2" t="s">
        <v>1879</v>
      </c>
      <c r="O430" s="2" t="s">
        <v>1880</v>
      </c>
      <c r="P430" s="2" t="s">
        <v>1881</v>
      </c>
      <c r="Q430" t="s">
        <v>1577</v>
      </c>
      <c r="R430" t="s">
        <v>1577</v>
      </c>
      <c r="S430" t="s">
        <v>1584</v>
      </c>
      <c r="T430" t="s">
        <v>1585</v>
      </c>
      <c r="U430" t="s">
        <v>1586</v>
      </c>
      <c r="V430" t="s">
        <v>34</v>
      </c>
      <c r="W430" t="s">
        <v>34</v>
      </c>
      <c r="X430" t="s">
        <v>34</v>
      </c>
      <c r="Y430" t="s">
        <v>34</v>
      </c>
      <c r="Z430" t="s">
        <v>398</v>
      </c>
      <c r="AA430" t="s">
        <v>399</v>
      </c>
      <c r="AB430" t="s">
        <v>34</v>
      </c>
      <c r="AC430" t="s">
        <v>37</v>
      </c>
    </row>
    <row r="431" spans="1:29">
      <c r="A431" s="2" t="str">
        <f>+VLOOKUP(R431,Aux!$B$3:$I$1107,8,0)</f>
        <v>AR000620</v>
      </c>
      <c r="B431" s="2" t="str">
        <f>+VLOOKUP(U431,Aux!$O$2:$P$23,2,0)</f>
        <v>Cash</v>
      </c>
      <c r="C431" s="2" t="s">
        <v>1577</v>
      </c>
      <c r="D431">
        <f t="shared" si="46"/>
        <v>61</v>
      </c>
      <c r="E431" s="5">
        <f t="shared" si="42"/>
        <v>0.61</v>
      </c>
      <c r="F431" s="5">
        <f t="shared" si="43"/>
        <v>6.1</v>
      </c>
      <c r="G431" s="5">
        <f t="shared" si="44"/>
        <v>1</v>
      </c>
      <c r="H431" t="str">
        <f t="shared" si="45"/>
        <v>061</v>
      </c>
      <c r="I431" s="2" t="s">
        <v>1577</v>
      </c>
      <c r="J431" s="2" t="s">
        <v>1882</v>
      </c>
      <c r="K431" s="2" t="s">
        <v>1579</v>
      </c>
      <c r="L431" s="2"/>
      <c r="M431" s="2" t="s">
        <v>1883</v>
      </c>
      <c r="N431" s="2" t="s">
        <v>1884</v>
      </c>
      <c r="O431" s="2" t="s">
        <v>1885</v>
      </c>
      <c r="P431" s="2" t="s">
        <v>1886</v>
      </c>
      <c r="Q431" t="s">
        <v>1577</v>
      </c>
      <c r="R431" t="s">
        <v>1577</v>
      </c>
      <c r="S431" t="s">
        <v>1584</v>
      </c>
      <c r="T431" t="s">
        <v>1585</v>
      </c>
      <c r="U431" t="s">
        <v>1586</v>
      </c>
      <c r="V431" t="s">
        <v>34</v>
      </c>
      <c r="W431" t="s">
        <v>34</v>
      </c>
      <c r="X431" t="s">
        <v>34</v>
      </c>
      <c r="Y431" t="s">
        <v>34</v>
      </c>
      <c r="Z431" t="s">
        <v>398</v>
      </c>
      <c r="AA431" t="s">
        <v>399</v>
      </c>
      <c r="AB431" t="s">
        <v>34</v>
      </c>
      <c r="AC431" t="s">
        <v>37</v>
      </c>
    </row>
    <row r="432" spans="1:29">
      <c r="A432" s="2" t="str">
        <f>+VLOOKUP(R432,Aux!$B$3:$I$1107,8,0)</f>
        <v>AR000620</v>
      </c>
      <c r="B432" s="2" t="str">
        <f>+VLOOKUP(U432,Aux!$O$2:$P$23,2,0)</f>
        <v>Cash</v>
      </c>
      <c r="C432" s="2" t="s">
        <v>1577</v>
      </c>
      <c r="D432">
        <f t="shared" si="46"/>
        <v>62</v>
      </c>
      <c r="E432" s="5">
        <f t="shared" si="42"/>
        <v>0.62</v>
      </c>
      <c r="F432" s="5">
        <f t="shared" si="43"/>
        <v>6.2</v>
      </c>
      <c r="G432" s="5">
        <f t="shared" si="44"/>
        <v>2</v>
      </c>
      <c r="H432" t="str">
        <f t="shared" si="45"/>
        <v>062</v>
      </c>
      <c r="I432" s="2" t="s">
        <v>1577</v>
      </c>
      <c r="J432" s="2" t="s">
        <v>1887</v>
      </c>
      <c r="K432" s="2" t="s">
        <v>1579</v>
      </c>
      <c r="L432" s="2"/>
      <c r="M432" s="2" t="s">
        <v>1888</v>
      </c>
      <c r="N432" s="2" t="s">
        <v>1889</v>
      </c>
      <c r="O432" s="2" t="s">
        <v>1890</v>
      </c>
      <c r="P432" s="2" t="s">
        <v>1891</v>
      </c>
      <c r="Q432" t="s">
        <v>1577</v>
      </c>
      <c r="R432" t="s">
        <v>1577</v>
      </c>
      <c r="S432" t="s">
        <v>1584</v>
      </c>
      <c r="T432" t="s">
        <v>1585</v>
      </c>
      <c r="U432" t="s">
        <v>1586</v>
      </c>
      <c r="V432" t="s">
        <v>34</v>
      </c>
      <c r="W432" t="s">
        <v>34</v>
      </c>
      <c r="X432" t="s">
        <v>34</v>
      </c>
      <c r="Y432" t="s">
        <v>34</v>
      </c>
      <c r="Z432" t="s">
        <v>398</v>
      </c>
      <c r="AA432" t="s">
        <v>399</v>
      </c>
      <c r="AB432" t="s">
        <v>34</v>
      </c>
      <c r="AC432" t="s">
        <v>37</v>
      </c>
    </row>
    <row r="433" spans="1:29">
      <c r="A433" s="2" t="str">
        <f>+VLOOKUP(R433,Aux!$B$3:$I$1107,8,0)</f>
        <v>AR000620</v>
      </c>
      <c r="B433" s="2" t="str">
        <f>+VLOOKUP(U433,Aux!$O$2:$P$23,2,0)</f>
        <v>Cash</v>
      </c>
      <c r="C433" s="2" t="s">
        <v>1577</v>
      </c>
      <c r="D433">
        <f t="shared" si="46"/>
        <v>63</v>
      </c>
      <c r="E433" s="5">
        <f t="shared" si="42"/>
        <v>0.63</v>
      </c>
      <c r="F433" s="5">
        <f t="shared" si="43"/>
        <v>6.3</v>
      </c>
      <c r="G433" s="5">
        <f t="shared" si="44"/>
        <v>3</v>
      </c>
      <c r="H433" t="str">
        <f t="shared" si="45"/>
        <v>063</v>
      </c>
      <c r="I433" s="2" t="s">
        <v>1577</v>
      </c>
      <c r="J433" s="2" t="s">
        <v>1892</v>
      </c>
      <c r="K433" s="2" t="s">
        <v>1579</v>
      </c>
      <c r="L433" s="2"/>
      <c r="M433" s="2" t="s">
        <v>1893</v>
      </c>
      <c r="N433" s="2" t="s">
        <v>1894</v>
      </c>
      <c r="O433" s="2" t="s">
        <v>1895</v>
      </c>
      <c r="P433" s="2" t="s">
        <v>1896</v>
      </c>
      <c r="Q433" t="s">
        <v>1577</v>
      </c>
      <c r="R433" t="s">
        <v>1577</v>
      </c>
      <c r="S433" t="s">
        <v>1584</v>
      </c>
      <c r="T433" t="s">
        <v>1585</v>
      </c>
      <c r="U433" t="s">
        <v>1586</v>
      </c>
      <c r="V433" t="s">
        <v>34</v>
      </c>
      <c r="W433" t="s">
        <v>34</v>
      </c>
      <c r="X433" t="s">
        <v>34</v>
      </c>
      <c r="Y433" t="s">
        <v>34</v>
      </c>
      <c r="Z433" t="s">
        <v>398</v>
      </c>
      <c r="AA433" t="s">
        <v>399</v>
      </c>
      <c r="AB433" t="s">
        <v>34</v>
      </c>
      <c r="AC433" t="s">
        <v>37</v>
      </c>
    </row>
    <row r="434" spans="1:29">
      <c r="A434" s="2" t="str">
        <f>+VLOOKUP(R434,Aux!$B$3:$I$1107,8,0)</f>
        <v>AR000620</v>
      </c>
      <c r="B434" s="2" t="str">
        <f>+VLOOKUP(U434,Aux!$O$2:$P$23,2,0)</f>
        <v>Cash</v>
      </c>
      <c r="C434" s="2" t="s">
        <v>1577</v>
      </c>
      <c r="D434">
        <f t="shared" si="46"/>
        <v>64</v>
      </c>
      <c r="E434" s="5">
        <f t="shared" si="42"/>
        <v>0.64</v>
      </c>
      <c r="F434" s="5">
        <f t="shared" si="43"/>
        <v>6.4</v>
      </c>
      <c r="G434" s="5">
        <f t="shared" si="44"/>
        <v>4</v>
      </c>
      <c r="H434" t="str">
        <f t="shared" si="45"/>
        <v>064</v>
      </c>
      <c r="I434" s="2" t="s">
        <v>1577</v>
      </c>
      <c r="J434" s="2" t="s">
        <v>1897</v>
      </c>
      <c r="K434" s="2" t="s">
        <v>1579</v>
      </c>
      <c r="L434" s="2"/>
      <c r="M434" s="2" t="s">
        <v>1898</v>
      </c>
      <c r="N434" s="2" t="s">
        <v>1899</v>
      </c>
      <c r="O434" s="2" t="s">
        <v>1900</v>
      </c>
      <c r="P434" s="2" t="s">
        <v>1901</v>
      </c>
      <c r="Q434" t="s">
        <v>1577</v>
      </c>
      <c r="R434" t="s">
        <v>1577</v>
      </c>
      <c r="S434" t="s">
        <v>1584</v>
      </c>
      <c r="T434" t="s">
        <v>1585</v>
      </c>
      <c r="U434" t="s">
        <v>1586</v>
      </c>
      <c r="V434" t="s">
        <v>34</v>
      </c>
      <c r="W434" t="s">
        <v>34</v>
      </c>
      <c r="X434" t="s">
        <v>34</v>
      </c>
      <c r="Y434" t="s">
        <v>34</v>
      </c>
      <c r="Z434" t="s">
        <v>398</v>
      </c>
      <c r="AA434" t="s">
        <v>399</v>
      </c>
      <c r="AB434" t="s">
        <v>34</v>
      </c>
      <c r="AC434" t="s">
        <v>37</v>
      </c>
    </row>
    <row r="435" spans="1:29">
      <c r="A435" s="2" t="str">
        <f>+VLOOKUP(R435,Aux!$B$3:$I$1107,8,0)</f>
        <v>AR000620</v>
      </c>
      <c r="B435" s="2" t="str">
        <f>+VLOOKUP(U435,Aux!$O$2:$P$23,2,0)</f>
        <v>Cash</v>
      </c>
      <c r="C435" s="2" t="s">
        <v>1577</v>
      </c>
      <c r="D435">
        <f t="shared" si="46"/>
        <v>65</v>
      </c>
      <c r="E435" s="5">
        <f t="shared" si="42"/>
        <v>0.65</v>
      </c>
      <c r="F435" s="5">
        <f t="shared" si="43"/>
        <v>6.5</v>
      </c>
      <c r="G435" s="5">
        <f t="shared" si="44"/>
        <v>5</v>
      </c>
      <c r="H435" t="str">
        <f t="shared" si="45"/>
        <v>065</v>
      </c>
      <c r="I435" s="2" t="s">
        <v>1577</v>
      </c>
      <c r="J435" s="2" t="s">
        <v>1902</v>
      </c>
      <c r="K435" s="2" t="s">
        <v>1579</v>
      </c>
      <c r="L435" s="2"/>
      <c r="M435" s="2" t="s">
        <v>1903</v>
      </c>
      <c r="N435" s="2" t="s">
        <v>1904</v>
      </c>
      <c r="O435" s="2" t="s">
        <v>1905</v>
      </c>
      <c r="P435" s="2" t="s">
        <v>1906</v>
      </c>
      <c r="Q435" t="s">
        <v>1577</v>
      </c>
      <c r="R435" t="s">
        <v>1577</v>
      </c>
      <c r="S435" t="s">
        <v>1584</v>
      </c>
      <c r="T435" t="s">
        <v>1585</v>
      </c>
      <c r="U435" t="s">
        <v>1586</v>
      </c>
      <c r="V435" t="s">
        <v>34</v>
      </c>
      <c r="W435" t="s">
        <v>34</v>
      </c>
      <c r="X435" t="s">
        <v>34</v>
      </c>
      <c r="Y435" t="s">
        <v>34</v>
      </c>
      <c r="Z435" t="s">
        <v>398</v>
      </c>
      <c r="AA435" t="s">
        <v>399</v>
      </c>
      <c r="AB435" t="s">
        <v>34</v>
      </c>
      <c r="AC435" t="s">
        <v>37</v>
      </c>
    </row>
    <row r="436" spans="1:29">
      <c r="A436" s="2" t="str">
        <f>+VLOOKUP(R436,Aux!$B$3:$I$1107,8,0)</f>
        <v>AR000620</v>
      </c>
      <c r="B436" s="2" t="str">
        <f>+VLOOKUP(U436,Aux!$O$2:$P$23,2,0)</f>
        <v>Cash</v>
      </c>
      <c r="C436" s="2" t="s">
        <v>1577</v>
      </c>
      <c r="D436">
        <f t="shared" si="46"/>
        <v>66</v>
      </c>
      <c r="E436" s="5">
        <f t="shared" si="42"/>
        <v>0.66</v>
      </c>
      <c r="F436" s="5">
        <f t="shared" si="43"/>
        <v>6.6000000000000005</v>
      </c>
      <c r="G436" s="5">
        <f t="shared" si="44"/>
        <v>6</v>
      </c>
      <c r="H436" t="str">
        <f t="shared" si="45"/>
        <v>066</v>
      </c>
      <c r="I436" s="2" t="s">
        <v>1577</v>
      </c>
      <c r="J436" s="2" t="s">
        <v>1907</v>
      </c>
      <c r="K436" s="2" t="s">
        <v>1579</v>
      </c>
      <c r="L436" s="2"/>
      <c r="M436" s="2" t="s">
        <v>1908</v>
      </c>
      <c r="N436" s="2" t="s">
        <v>1909</v>
      </c>
      <c r="O436" s="2" t="s">
        <v>1910</v>
      </c>
      <c r="P436" s="2" t="s">
        <v>1911</v>
      </c>
      <c r="Q436" t="s">
        <v>1577</v>
      </c>
      <c r="R436" t="s">
        <v>1577</v>
      </c>
      <c r="S436" t="s">
        <v>1584</v>
      </c>
      <c r="T436" t="s">
        <v>1585</v>
      </c>
      <c r="U436" t="s">
        <v>1586</v>
      </c>
      <c r="V436" t="s">
        <v>34</v>
      </c>
      <c r="W436" t="s">
        <v>34</v>
      </c>
      <c r="X436" t="s">
        <v>34</v>
      </c>
      <c r="Y436" t="s">
        <v>34</v>
      </c>
      <c r="Z436" t="s">
        <v>398</v>
      </c>
      <c r="AA436" t="s">
        <v>399</v>
      </c>
      <c r="AB436" t="s">
        <v>34</v>
      </c>
      <c r="AC436" t="s">
        <v>37</v>
      </c>
    </row>
    <row r="437" spans="1:29">
      <c r="A437" s="2" t="str">
        <f>+VLOOKUP(R437,Aux!$B$3:$I$1107,8,0)</f>
        <v>AR000620</v>
      </c>
      <c r="B437" s="2" t="str">
        <f>+VLOOKUP(U437,Aux!$O$2:$P$23,2,0)</f>
        <v>Cash</v>
      </c>
      <c r="C437" s="2" t="s">
        <v>1577</v>
      </c>
      <c r="D437">
        <f t="shared" si="46"/>
        <v>67</v>
      </c>
      <c r="E437" s="5">
        <f t="shared" si="42"/>
        <v>0.67</v>
      </c>
      <c r="F437" s="5">
        <f t="shared" si="43"/>
        <v>6.7</v>
      </c>
      <c r="G437" s="5">
        <f t="shared" si="44"/>
        <v>7</v>
      </c>
      <c r="H437" t="str">
        <f t="shared" si="45"/>
        <v>067</v>
      </c>
      <c r="I437" s="2" t="s">
        <v>1577</v>
      </c>
      <c r="J437" s="2" t="s">
        <v>1912</v>
      </c>
      <c r="K437" s="2" t="s">
        <v>1579</v>
      </c>
      <c r="L437" s="2"/>
      <c r="M437" s="2" t="s">
        <v>1913</v>
      </c>
      <c r="N437" s="2" t="s">
        <v>1914</v>
      </c>
      <c r="O437" s="2" t="s">
        <v>1915</v>
      </c>
      <c r="P437" s="2" t="s">
        <v>1916</v>
      </c>
      <c r="Q437" t="s">
        <v>1577</v>
      </c>
      <c r="R437" t="s">
        <v>1577</v>
      </c>
      <c r="S437" t="s">
        <v>1584</v>
      </c>
      <c r="T437" t="s">
        <v>1585</v>
      </c>
      <c r="U437" t="s">
        <v>1586</v>
      </c>
      <c r="V437" t="s">
        <v>34</v>
      </c>
      <c r="W437" t="s">
        <v>34</v>
      </c>
      <c r="X437" t="s">
        <v>34</v>
      </c>
      <c r="Y437" t="s">
        <v>34</v>
      </c>
      <c r="Z437" t="s">
        <v>398</v>
      </c>
      <c r="AA437" t="s">
        <v>399</v>
      </c>
      <c r="AB437" t="s">
        <v>34</v>
      </c>
      <c r="AC437" t="s">
        <v>37</v>
      </c>
    </row>
    <row r="438" spans="1:29">
      <c r="A438" s="2" t="str">
        <f>+VLOOKUP(R438,Aux!$B$3:$I$1107,8,0)</f>
        <v>AR000620</v>
      </c>
      <c r="B438" s="2" t="str">
        <f>+VLOOKUP(U438,Aux!$O$2:$P$23,2,0)</f>
        <v>Cash</v>
      </c>
      <c r="C438" s="2" t="s">
        <v>1577</v>
      </c>
      <c r="D438">
        <f t="shared" si="46"/>
        <v>68</v>
      </c>
      <c r="E438" s="5">
        <f t="shared" si="42"/>
        <v>0.68</v>
      </c>
      <c r="F438" s="5">
        <f t="shared" si="43"/>
        <v>6.8000000000000007</v>
      </c>
      <c r="G438" s="5">
        <f t="shared" si="44"/>
        <v>8</v>
      </c>
      <c r="H438" t="str">
        <f t="shared" si="45"/>
        <v>068</v>
      </c>
      <c r="I438" s="2" t="s">
        <v>1577</v>
      </c>
      <c r="J438" s="2" t="s">
        <v>1917</v>
      </c>
      <c r="K438" s="2" t="s">
        <v>1579</v>
      </c>
      <c r="L438" s="2"/>
      <c r="M438" s="2" t="s">
        <v>1918</v>
      </c>
      <c r="N438" s="2" t="s">
        <v>1919</v>
      </c>
      <c r="O438" s="2" t="s">
        <v>1920</v>
      </c>
      <c r="P438" s="2" t="s">
        <v>1921</v>
      </c>
      <c r="Q438" t="s">
        <v>1577</v>
      </c>
      <c r="R438" t="s">
        <v>1577</v>
      </c>
      <c r="S438" t="s">
        <v>1584</v>
      </c>
      <c r="T438" t="s">
        <v>1585</v>
      </c>
      <c r="U438" t="s">
        <v>1586</v>
      </c>
      <c r="V438" t="s">
        <v>34</v>
      </c>
      <c r="W438" t="s">
        <v>34</v>
      </c>
      <c r="X438" t="s">
        <v>34</v>
      </c>
      <c r="Y438" t="s">
        <v>34</v>
      </c>
      <c r="Z438" t="s">
        <v>398</v>
      </c>
      <c r="AA438" t="s">
        <v>399</v>
      </c>
      <c r="AB438" t="s">
        <v>34</v>
      </c>
      <c r="AC438" t="s">
        <v>37</v>
      </c>
    </row>
    <row r="439" spans="1:29">
      <c r="A439" s="2" t="str">
        <f>+VLOOKUP(R439,Aux!$B$3:$I$1107,8,0)</f>
        <v>AR000620</v>
      </c>
      <c r="B439" s="2" t="str">
        <f>+VLOOKUP(U439,Aux!$O$2:$P$23,2,0)</f>
        <v>Cash</v>
      </c>
      <c r="C439" s="2" t="s">
        <v>1577</v>
      </c>
      <c r="D439">
        <f t="shared" si="46"/>
        <v>69</v>
      </c>
      <c r="E439" s="5">
        <f t="shared" si="42"/>
        <v>0.69</v>
      </c>
      <c r="F439" s="5">
        <f t="shared" si="43"/>
        <v>6.8999999999999995</v>
      </c>
      <c r="G439" s="5">
        <f t="shared" si="44"/>
        <v>9</v>
      </c>
      <c r="H439" t="str">
        <f t="shared" si="45"/>
        <v>069</v>
      </c>
      <c r="I439" s="2" t="s">
        <v>1577</v>
      </c>
      <c r="J439" s="2" t="s">
        <v>1922</v>
      </c>
      <c r="K439" s="2" t="s">
        <v>1579</v>
      </c>
      <c r="L439" s="2"/>
      <c r="M439" s="2" t="s">
        <v>1923</v>
      </c>
      <c r="N439" s="2" t="s">
        <v>1924</v>
      </c>
      <c r="O439" s="2" t="s">
        <v>1925</v>
      </c>
      <c r="P439" s="2" t="s">
        <v>1926</v>
      </c>
      <c r="Q439" t="s">
        <v>1577</v>
      </c>
      <c r="R439" t="s">
        <v>1577</v>
      </c>
      <c r="S439" t="s">
        <v>1584</v>
      </c>
      <c r="T439" t="s">
        <v>1585</v>
      </c>
      <c r="U439" t="s">
        <v>1586</v>
      </c>
      <c r="V439" t="s">
        <v>34</v>
      </c>
      <c r="W439" t="s">
        <v>34</v>
      </c>
      <c r="X439" t="s">
        <v>34</v>
      </c>
      <c r="Y439" t="s">
        <v>34</v>
      </c>
      <c r="Z439" t="s">
        <v>398</v>
      </c>
      <c r="AA439" t="s">
        <v>399</v>
      </c>
      <c r="AB439" t="s">
        <v>34</v>
      </c>
      <c r="AC439" t="s">
        <v>37</v>
      </c>
    </row>
    <row r="440" spans="1:29">
      <c r="A440" s="2" t="str">
        <f>+VLOOKUP(R440,Aux!$B$3:$I$1107,8,0)</f>
        <v>AR000620</v>
      </c>
      <c r="B440" s="2" t="str">
        <f>+VLOOKUP(U440,Aux!$O$2:$P$23,2,0)</f>
        <v>Cash</v>
      </c>
      <c r="C440" s="2" t="s">
        <v>1577</v>
      </c>
      <c r="D440">
        <f t="shared" si="46"/>
        <v>70</v>
      </c>
      <c r="E440" s="5">
        <f t="shared" si="42"/>
        <v>0.7</v>
      </c>
      <c r="F440" s="5">
        <f t="shared" si="43"/>
        <v>7</v>
      </c>
      <c r="G440" s="5">
        <f t="shared" si="44"/>
        <v>0</v>
      </c>
      <c r="H440" t="str">
        <f t="shared" si="45"/>
        <v>070</v>
      </c>
      <c r="I440" s="2" t="s">
        <v>1577</v>
      </c>
      <c r="J440" s="2" t="s">
        <v>1927</v>
      </c>
      <c r="K440" s="2" t="s">
        <v>1579</v>
      </c>
      <c r="L440" s="2"/>
      <c r="M440" s="2" t="s">
        <v>1928</v>
      </c>
      <c r="N440" s="2" t="s">
        <v>1929</v>
      </c>
      <c r="O440" s="2" t="s">
        <v>1930</v>
      </c>
      <c r="P440" s="2" t="s">
        <v>1931</v>
      </c>
      <c r="Q440" t="s">
        <v>1577</v>
      </c>
      <c r="R440" t="s">
        <v>1577</v>
      </c>
      <c r="S440" t="s">
        <v>1584</v>
      </c>
      <c r="T440" t="s">
        <v>1585</v>
      </c>
      <c r="U440" t="s">
        <v>1586</v>
      </c>
      <c r="V440" t="s">
        <v>34</v>
      </c>
      <c r="W440" t="s">
        <v>34</v>
      </c>
      <c r="X440" t="s">
        <v>34</v>
      </c>
      <c r="Y440" t="s">
        <v>34</v>
      </c>
      <c r="Z440" t="s">
        <v>398</v>
      </c>
      <c r="AA440" t="s">
        <v>399</v>
      </c>
      <c r="AB440" t="s">
        <v>34</v>
      </c>
      <c r="AC440" t="s">
        <v>37</v>
      </c>
    </row>
    <row r="441" spans="1:29">
      <c r="A441" s="2" t="str">
        <f>+VLOOKUP(R441,Aux!$B$3:$I$1107,8,0)</f>
        <v>AR000620</v>
      </c>
      <c r="B441" s="2" t="str">
        <f>+VLOOKUP(U441,Aux!$O$2:$P$23,2,0)</f>
        <v>Cash</v>
      </c>
      <c r="C441" s="2" t="s">
        <v>1577</v>
      </c>
      <c r="D441">
        <f t="shared" si="46"/>
        <v>71</v>
      </c>
      <c r="E441" s="5">
        <f t="shared" si="42"/>
        <v>0.71</v>
      </c>
      <c r="F441" s="5">
        <f t="shared" si="43"/>
        <v>7.1</v>
      </c>
      <c r="G441" s="5">
        <f t="shared" si="44"/>
        <v>1</v>
      </c>
      <c r="H441" t="str">
        <f t="shared" si="45"/>
        <v>071</v>
      </c>
      <c r="I441" s="2" t="s">
        <v>1577</v>
      </c>
      <c r="J441" s="2" t="s">
        <v>1932</v>
      </c>
      <c r="K441" s="2" t="s">
        <v>1579</v>
      </c>
      <c r="L441" s="2"/>
      <c r="M441" s="2" t="s">
        <v>1933</v>
      </c>
      <c r="N441" s="2" t="s">
        <v>1934</v>
      </c>
      <c r="O441" s="2" t="s">
        <v>1935</v>
      </c>
      <c r="P441" s="2" t="s">
        <v>1936</v>
      </c>
      <c r="Q441" t="s">
        <v>1577</v>
      </c>
      <c r="R441" t="s">
        <v>1577</v>
      </c>
      <c r="S441" t="s">
        <v>1584</v>
      </c>
      <c r="T441" t="s">
        <v>1585</v>
      </c>
      <c r="U441" t="s">
        <v>1586</v>
      </c>
      <c r="V441" t="s">
        <v>34</v>
      </c>
      <c r="W441" t="s">
        <v>34</v>
      </c>
      <c r="X441" t="s">
        <v>34</v>
      </c>
      <c r="Y441" t="s">
        <v>34</v>
      </c>
      <c r="Z441" t="s">
        <v>398</v>
      </c>
      <c r="AA441" t="s">
        <v>399</v>
      </c>
      <c r="AB441" t="s">
        <v>34</v>
      </c>
      <c r="AC441" t="s">
        <v>37</v>
      </c>
    </row>
    <row r="442" spans="1:29">
      <c r="A442" s="2" t="str">
        <f>+VLOOKUP(R442,Aux!$B$3:$I$1107,8,0)</f>
        <v>AR000620</v>
      </c>
      <c r="B442" s="2" t="str">
        <f>+VLOOKUP(U442,Aux!$O$2:$P$23,2,0)</f>
        <v>Cash</v>
      </c>
      <c r="C442" s="2" t="s">
        <v>1577</v>
      </c>
      <c r="D442">
        <f t="shared" si="46"/>
        <v>72</v>
      </c>
      <c r="E442" s="5">
        <f t="shared" si="42"/>
        <v>0.72</v>
      </c>
      <c r="F442" s="5">
        <f t="shared" si="43"/>
        <v>7.1999999999999993</v>
      </c>
      <c r="G442" s="5">
        <f t="shared" si="44"/>
        <v>2</v>
      </c>
      <c r="H442" t="str">
        <f t="shared" si="45"/>
        <v>072</v>
      </c>
      <c r="I442" s="2" t="s">
        <v>1577</v>
      </c>
      <c r="J442" s="2" t="s">
        <v>1937</v>
      </c>
      <c r="K442" s="2" t="s">
        <v>1579</v>
      </c>
      <c r="L442" s="2"/>
      <c r="M442" s="2" t="s">
        <v>1938</v>
      </c>
      <c r="N442" s="2" t="s">
        <v>1939</v>
      </c>
      <c r="O442" s="2" t="s">
        <v>1940</v>
      </c>
      <c r="P442" s="2" t="s">
        <v>1941</v>
      </c>
      <c r="Q442" t="s">
        <v>1577</v>
      </c>
      <c r="R442" t="s">
        <v>1577</v>
      </c>
      <c r="S442" t="s">
        <v>1584</v>
      </c>
      <c r="T442" t="s">
        <v>1585</v>
      </c>
      <c r="U442" t="s">
        <v>1586</v>
      </c>
      <c r="V442" t="s">
        <v>34</v>
      </c>
      <c r="W442" t="s">
        <v>34</v>
      </c>
      <c r="X442" t="s">
        <v>34</v>
      </c>
      <c r="Y442" t="s">
        <v>34</v>
      </c>
      <c r="Z442" t="s">
        <v>398</v>
      </c>
      <c r="AA442" t="s">
        <v>399</v>
      </c>
      <c r="AB442" t="s">
        <v>34</v>
      </c>
      <c r="AC442" t="s">
        <v>37</v>
      </c>
    </row>
    <row r="443" spans="1:29">
      <c r="A443" s="2" t="str">
        <f>+VLOOKUP(R443,Aux!$B$3:$I$1107,8,0)</f>
        <v>AR000620</v>
      </c>
      <c r="B443" s="2" t="str">
        <f>+VLOOKUP(U443,Aux!$O$2:$P$23,2,0)</f>
        <v>Cash</v>
      </c>
      <c r="C443" s="2" t="s">
        <v>1577</v>
      </c>
      <c r="D443">
        <f t="shared" si="46"/>
        <v>73</v>
      </c>
      <c r="E443" s="5">
        <f t="shared" si="42"/>
        <v>0.73</v>
      </c>
      <c r="F443" s="5">
        <f t="shared" si="43"/>
        <v>7.3</v>
      </c>
      <c r="G443" s="5">
        <f t="shared" si="44"/>
        <v>3</v>
      </c>
      <c r="H443" t="str">
        <f t="shared" si="45"/>
        <v>073</v>
      </c>
      <c r="I443" s="2" t="s">
        <v>1577</v>
      </c>
      <c r="J443" s="2" t="s">
        <v>1942</v>
      </c>
      <c r="K443" s="2" t="s">
        <v>1579</v>
      </c>
      <c r="L443" s="2"/>
      <c r="M443" s="2" t="s">
        <v>1943</v>
      </c>
      <c r="N443" s="2" t="s">
        <v>1944</v>
      </c>
      <c r="O443" s="2" t="s">
        <v>1945</v>
      </c>
      <c r="P443" s="2" t="s">
        <v>1946</v>
      </c>
      <c r="Q443" t="s">
        <v>1577</v>
      </c>
      <c r="R443" t="s">
        <v>1577</v>
      </c>
      <c r="S443" t="s">
        <v>1584</v>
      </c>
      <c r="T443" t="s">
        <v>1585</v>
      </c>
      <c r="U443" t="s">
        <v>1586</v>
      </c>
      <c r="V443" t="s">
        <v>34</v>
      </c>
      <c r="W443" t="s">
        <v>34</v>
      </c>
      <c r="X443" t="s">
        <v>34</v>
      </c>
      <c r="Y443" t="s">
        <v>34</v>
      </c>
      <c r="Z443" t="s">
        <v>398</v>
      </c>
      <c r="AA443" t="s">
        <v>399</v>
      </c>
      <c r="AB443" t="s">
        <v>34</v>
      </c>
      <c r="AC443" t="s">
        <v>37</v>
      </c>
    </row>
    <row r="444" spans="1:29">
      <c r="A444" s="2" t="str">
        <f>+VLOOKUP(R444,Aux!$B$3:$I$1107,8,0)</f>
        <v>AR000620</v>
      </c>
      <c r="B444" s="2" t="str">
        <f>+VLOOKUP(U444,Aux!$O$2:$P$23,2,0)</f>
        <v>Cash</v>
      </c>
      <c r="C444" s="2" t="s">
        <v>1577</v>
      </c>
      <c r="D444">
        <f t="shared" si="46"/>
        <v>74</v>
      </c>
      <c r="E444" s="5">
        <f t="shared" si="42"/>
        <v>0.74</v>
      </c>
      <c r="F444" s="5">
        <f t="shared" si="43"/>
        <v>7.4</v>
      </c>
      <c r="G444" s="5">
        <f t="shared" si="44"/>
        <v>4</v>
      </c>
      <c r="H444" t="str">
        <f t="shared" si="45"/>
        <v>074</v>
      </c>
      <c r="I444" s="2" t="s">
        <v>1577</v>
      </c>
      <c r="J444" s="2" t="s">
        <v>1947</v>
      </c>
      <c r="K444" s="2" t="s">
        <v>1579</v>
      </c>
      <c r="L444" s="2"/>
      <c r="M444" s="2" t="s">
        <v>1948</v>
      </c>
      <c r="N444" s="2" t="s">
        <v>1949</v>
      </c>
      <c r="O444" s="2" t="s">
        <v>1950</v>
      </c>
      <c r="P444" s="2" t="s">
        <v>1951</v>
      </c>
      <c r="Q444" t="s">
        <v>1577</v>
      </c>
      <c r="R444" t="s">
        <v>1577</v>
      </c>
      <c r="S444" t="s">
        <v>1584</v>
      </c>
      <c r="T444" t="s">
        <v>1585</v>
      </c>
      <c r="U444" t="s">
        <v>1586</v>
      </c>
      <c r="V444" t="s">
        <v>34</v>
      </c>
      <c r="W444" t="s">
        <v>34</v>
      </c>
      <c r="X444" t="s">
        <v>34</v>
      </c>
      <c r="Y444" t="s">
        <v>34</v>
      </c>
      <c r="Z444" t="s">
        <v>398</v>
      </c>
      <c r="AA444" t="s">
        <v>399</v>
      </c>
      <c r="AB444" t="s">
        <v>34</v>
      </c>
      <c r="AC444" t="s">
        <v>37</v>
      </c>
    </row>
    <row r="445" spans="1:29">
      <c r="A445" s="2" t="str">
        <f>+VLOOKUP(R445,Aux!$B$3:$I$1107,8,0)</f>
        <v>AR000620</v>
      </c>
      <c r="B445" s="2" t="str">
        <f>+VLOOKUP(U445,Aux!$O$2:$P$23,2,0)</f>
        <v>Cash</v>
      </c>
      <c r="C445" s="2" t="s">
        <v>1577</v>
      </c>
      <c r="D445">
        <f t="shared" si="46"/>
        <v>75</v>
      </c>
      <c r="E445" s="5">
        <f t="shared" si="42"/>
        <v>0.75</v>
      </c>
      <c r="F445" s="5">
        <f t="shared" si="43"/>
        <v>7.5</v>
      </c>
      <c r="G445" s="5">
        <f t="shared" si="44"/>
        <v>5</v>
      </c>
      <c r="H445" t="str">
        <f t="shared" si="45"/>
        <v>075</v>
      </c>
      <c r="I445" s="2" t="s">
        <v>1577</v>
      </c>
      <c r="J445" s="2" t="s">
        <v>1952</v>
      </c>
      <c r="K445" s="2" t="s">
        <v>1579</v>
      </c>
      <c r="L445" s="2"/>
      <c r="M445" s="2" t="s">
        <v>1953</v>
      </c>
      <c r="N445" s="2" t="s">
        <v>1954</v>
      </c>
      <c r="O445" s="2" t="s">
        <v>1955</v>
      </c>
      <c r="P445" s="2" t="s">
        <v>1956</v>
      </c>
      <c r="Q445" t="s">
        <v>1577</v>
      </c>
      <c r="R445" t="s">
        <v>1577</v>
      </c>
      <c r="S445" t="s">
        <v>1584</v>
      </c>
      <c r="T445" t="s">
        <v>1585</v>
      </c>
      <c r="U445" t="s">
        <v>1586</v>
      </c>
      <c r="V445" t="s">
        <v>34</v>
      </c>
      <c r="W445" t="s">
        <v>34</v>
      </c>
      <c r="X445" t="s">
        <v>34</v>
      </c>
      <c r="Y445" t="s">
        <v>34</v>
      </c>
      <c r="Z445" t="s">
        <v>398</v>
      </c>
      <c r="AA445" t="s">
        <v>399</v>
      </c>
      <c r="AB445" t="s">
        <v>34</v>
      </c>
      <c r="AC445" t="s">
        <v>37</v>
      </c>
    </row>
    <row r="446" spans="1:29">
      <c r="A446" s="2" t="str">
        <f>+VLOOKUP(R446,Aux!$B$3:$I$1107,8,0)</f>
        <v>AR000620</v>
      </c>
      <c r="B446" s="2" t="str">
        <f>+VLOOKUP(U446,Aux!$O$2:$P$23,2,0)</f>
        <v>Cash</v>
      </c>
      <c r="C446" s="2" t="s">
        <v>1577</v>
      </c>
      <c r="D446">
        <f t="shared" si="46"/>
        <v>76</v>
      </c>
      <c r="E446" s="5">
        <f t="shared" si="42"/>
        <v>0.76</v>
      </c>
      <c r="F446" s="5">
        <f t="shared" si="43"/>
        <v>7.6</v>
      </c>
      <c r="G446" s="5">
        <f t="shared" si="44"/>
        <v>6</v>
      </c>
      <c r="H446" t="str">
        <f t="shared" si="45"/>
        <v>076</v>
      </c>
      <c r="I446" s="2" t="s">
        <v>1577</v>
      </c>
      <c r="J446" s="2" t="s">
        <v>1957</v>
      </c>
      <c r="K446" s="2" t="s">
        <v>1579</v>
      </c>
      <c r="L446" s="2"/>
      <c r="M446" s="2" t="s">
        <v>1958</v>
      </c>
      <c r="N446" s="2" t="s">
        <v>1959</v>
      </c>
      <c r="O446" s="2" t="s">
        <v>1960</v>
      </c>
      <c r="P446" s="2" t="s">
        <v>1961</v>
      </c>
      <c r="Q446" t="s">
        <v>1577</v>
      </c>
      <c r="R446" t="s">
        <v>1577</v>
      </c>
      <c r="S446" t="s">
        <v>1584</v>
      </c>
      <c r="T446" t="s">
        <v>1585</v>
      </c>
      <c r="U446" t="s">
        <v>1586</v>
      </c>
      <c r="V446" t="s">
        <v>34</v>
      </c>
      <c r="W446" t="s">
        <v>34</v>
      </c>
      <c r="X446" t="s">
        <v>34</v>
      </c>
      <c r="Y446" t="s">
        <v>34</v>
      </c>
      <c r="Z446" t="s">
        <v>398</v>
      </c>
      <c r="AA446" t="s">
        <v>399</v>
      </c>
      <c r="AB446" t="s">
        <v>34</v>
      </c>
      <c r="AC446" t="s">
        <v>37</v>
      </c>
    </row>
    <row r="447" spans="1:29">
      <c r="A447" s="2" t="str">
        <f>+VLOOKUP(R447,Aux!$B$3:$I$1107,8,0)</f>
        <v>AR000620</v>
      </c>
      <c r="B447" s="2" t="str">
        <f>+VLOOKUP(U447,Aux!$O$2:$P$23,2,0)</f>
        <v>Cash</v>
      </c>
      <c r="C447" s="2" t="s">
        <v>1577</v>
      </c>
      <c r="D447">
        <f t="shared" si="46"/>
        <v>77</v>
      </c>
      <c r="E447" s="5">
        <f t="shared" si="42"/>
        <v>0.77</v>
      </c>
      <c r="F447" s="5">
        <f t="shared" si="43"/>
        <v>7.7</v>
      </c>
      <c r="G447" s="5">
        <f t="shared" si="44"/>
        <v>7</v>
      </c>
      <c r="H447" t="str">
        <f t="shared" si="45"/>
        <v>077</v>
      </c>
      <c r="I447" s="2" t="s">
        <v>1577</v>
      </c>
      <c r="J447" s="2" t="s">
        <v>1962</v>
      </c>
      <c r="K447" s="2" t="s">
        <v>1579</v>
      </c>
      <c r="L447" s="2"/>
      <c r="M447" s="2" t="s">
        <v>1963</v>
      </c>
      <c r="N447" s="2" t="s">
        <v>1964</v>
      </c>
      <c r="O447" s="2" t="s">
        <v>1965</v>
      </c>
      <c r="P447" s="2" t="s">
        <v>1966</v>
      </c>
      <c r="Q447" t="s">
        <v>1577</v>
      </c>
      <c r="R447" t="s">
        <v>1577</v>
      </c>
      <c r="S447" t="s">
        <v>1584</v>
      </c>
      <c r="T447" t="s">
        <v>1585</v>
      </c>
      <c r="U447" t="s">
        <v>1586</v>
      </c>
      <c r="V447" t="s">
        <v>34</v>
      </c>
      <c r="W447" t="s">
        <v>34</v>
      </c>
      <c r="X447" t="s">
        <v>34</v>
      </c>
      <c r="Y447" t="s">
        <v>34</v>
      </c>
      <c r="Z447" t="s">
        <v>398</v>
      </c>
      <c r="AA447" t="s">
        <v>399</v>
      </c>
      <c r="AB447" t="s">
        <v>34</v>
      </c>
      <c r="AC447" t="s">
        <v>37</v>
      </c>
    </row>
    <row r="448" spans="1:29">
      <c r="A448" s="2" t="str">
        <f>+VLOOKUP(R448,Aux!$B$3:$I$1107,8,0)</f>
        <v>AR000620</v>
      </c>
      <c r="B448" s="2" t="str">
        <f>+VLOOKUP(U448,Aux!$O$2:$P$23,2,0)</f>
        <v>Cash</v>
      </c>
      <c r="C448" s="2" t="s">
        <v>1577</v>
      </c>
      <c r="D448">
        <f t="shared" si="46"/>
        <v>78</v>
      </c>
      <c r="E448" s="5">
        <f t="shared" si="42"/>
        <v>0.78</v>
      </c>
      <c r="F448" s="5">
        <f t="shared" si="43"/>
        <v>7.8000000000000007</v>
      </c>
      <c r="G448" s="5">
        <f t="shared" si="44"/>
        <v>8</v>
      </c>
      <c r="H448" t="str">
        <f t="shared" si="45"/>
        <v>078</v>
      </c>
      <c r="I448" s="2" t="s">
        <v>1577</v>
      </c>
      <c r="J448" s="2" t="s">
        <v>1967</v>
      </c>
      <c r="K448" s="2" t="s">
        <v>1579</v>
      </c>
      <c r="L448" s="2"/>
      <c r="M448" s="2" t="s">
        <v>1968</v>
      </c>
      <c r="N448" s="2" t="s">
        <v>1969</v>
      </c>
      <c r="O448" s="2" t="s">
        <v>1970</v>
      </c>
      <c r="P448" s="2" t="s">
        <v>1971</v>
      </c>
      <c r="Q448" t="s">
        <v>1577</v>
      </c>
      <c r="R448" t="s">
        <v>1577</v>
      </c>
      <c r="S448" t="s">
        <v>1584</v>
      </c>
      <c r="T448" t="s">
        <v>1585</v>
      </c>
      <c r="U448" t="s">
        <v>1586</v>
      </c>
      <c r="V448" t="s">
        <v>34</v>
      </c>
      <c r="W448" t="s">
        <v>34</v>
      </c>
      <c r="X448" t="s">
        <v>34</v>
      </c>
      <c r="Y448" t="s">
        <v>34</v>
      </c>
      <c r="Z448" t="s">
        <v>398</v>
      </c>
      <c r="AA448" t="s">
        <v>399</v>
      </c>
      <c r="AB448" t="s">
        <v>34</v>
      </c>
      <c r="AC448" t="s">
        <v>37</v>
      </c>
    </row>
    <row r="449" spans="1:29">
      <c r="A449" s="2" t="str">
        <f>+VLOOKUP(R449,Aux!$B$3:$I$1107,8,0)</f>
        <v>AR000620</v>
      </c>
      <c r="B449" s="2" t="str">
        <f>+VLOOKUP(U449,Aux!$O$2:$P$23,2,0)</f>
        <v>Cash</v>
      </c>
      <c r="C449" s="2" t="s">
        <v>1577</v>
      </c>
      <c r="D449">
        <f t="shared" si="46"/>
        <v>79</v>
      </c>
      <c r="E449" s="5">
        <f t="shared" si="42"/>
        <v>0.79</v>
      </c>
      <c r="F449" s="5">
        <f t="shared" si="43"/>
        <v>7.9</v>
      </c>
      <c r="G449" s="5">
        <f t="shared" si="44"/>
        <v>9</v>
      </c>
      <c r="H449" t="str">
        <f t="shared" si="45"/>
        <v>079</v>
      </c>
      <c r="I449" s="2" t="s">
        <v>1577</v>
      </c>
      <c r="J449" s="2" t="s">
        <v>1972</v>
      </c>
      <c r="K449" s="2" t="s">
        <v>1579</v>
      </c>
      <c r="L449" s="2"/>
      <c r="M449" s="2" t="s">
        <v>1973</v>
      </c>
      <c r="N449" s="2" t="s">
        <v>1974</v>
      </c>
      <c r="O449" s="2" t="s">
        <v>1975</v>
      </c>
      <c r="P449" s="2" t="s">
        <v>1976</v>
      </c>
      <c r="Q449" t="s">
        <v>1577</v>
      </c>
      <c r="R449" t="s">
        <v>1577</v>
      </c>
      <c r="S449" t="s">
        <v>1584</v>
      </c>
      <c r="T449" t="s">
        <v>1585</v>
      </c>
      <c r="U449" t="s">
        <v>1586</v>
      </c>
      <c r="V449" t="s">
        <v>34</v>
      </c>
      <c r="W449" t="s">
        <v>34</v>
      </c>
      <c r="X449" t="s">
        <v>34</v>
      </c>
      <c r="Y449" t="s">
        <v>34</v>
      </c>
      <c r="Z449" t="s">
        <v>398</v>
      </c>
      <c r="AA449" t="s">
        <v>399</v>
      </c>
      <c r="AB449" t="s">
        <v>34</v>
      </c>
      <c r="AC449" t="s">
        <v>37</v>
      </c>
    </row>
    <row r="450" spans="1:29">
      <c r="A450" s="2" t="str">
        <f>+VLOOKUP(R450,Aux!$B$3:$I$1107,8,0)</f>
        <v>AR000620</v>
      </c>
      <c r="B450" s="2" t="str">
        <f>+VLOOKUP(U450,Aux!$O$2:$P$23,2,0)</f>
        <v>Cash</v>
      </c>
      <c r="C450" s="2" t="s">
        <v>1577</v>
      </c>
      <c r="D450">
        <f t="shared" si="46"/>
        <v>80</v>
      </c>
      <c r="E450" s="5">
        <f t="shared" ref="E450:E513" si="47">+D450/100</f>
        <v>0.8</v>
      </c>
      <c r="F450" s="5">
        <f t="shared" ref="F450:F513" si="48">+MOD(E450*10,10)</f>
        <v>8</v>
      </c>
      <c r="G450" s="5">
        <f t="shared" ref="G450:G513" si="49">+MOD(D450,10)</f>
        <v>0</v>
      </c>
      <c r="H450" t="str">
        <f t="shared" ref="H450:H513" si="50">+INT(E450)&amp;INT(F450)&amp;INT(G450)</f>
        <v>080</v>
      </c>
      <c r="I450" s="2" t="s">
        <v>1577</v>
      </c>
      <c r="J450" s="2" t="s">
        <v>1977</v>
      </c>
      <c r="K450" s="2" t="s">
        <v>1579</v>
      </c>
      <c r="L450" s="2"/>
      <c r="M450" s="2" t="s">
        <v>1978</v>
      </c>
      <c r="N450" s="2" t="s">
        <v>1979</v>
      </c>
      <c r="O450" s="2" t="s">
        <v>1980</v>
      </c>
      <c r="P450" s="2" t="s">
        <v>1981</v>
      </c>
      <c r="Q450" t="s">
        <v>1577</v>
      </c>
      <c r="R450" t="s">
        <v>1577</v>
      </c>
      <c r="S450" t="s">
        <v>1584</v>
      </c>
      <c r="T450" t="s">
        <v>1585</v>
      </c>
      <c r="U450" t="s">
        <v>1586</v>
      </c>
      <c r="V450" t="s">
        <v>34</v>
      </c>
      <c r="W450" t="s">
        <v>34</v>
      </c>
      <c r="X450" t="s">
        <v>34</v>
      </c>
      <c r="Y450" t="s">
        <v>34</v>
      </c>
      <c r="Z450" t="s">
        <v>398</v>
      </c>
      <c r="AA450" t="s">
        <v>399</v>
      </c>
      <c r="AB450" t="s">
        <v>34</v>
      </c>
      <c r="AC450" t="s">
        <v>37</v>
      </c>
    </row>
    <row r="451" spans="1:29">
      <c r="A451" s="2" t="str">
        <f>+VLOOKUP(R451,Aux!$B$3:$I$1107,8,0)</f>
        <v>AR000620</v>
      </c>
      <c r="B451" s="2" t="str">
        <f>+VLOOKUP(U451,Aux!$O$2:$P$23,2,0)</f>
        <v>Cash</v>
      </c>
      <c r="C451" s="2" t="s">
        <v>1577</v>
      </c>
      <c r="D451">
        <f t="shared" ref="D451:D514" si="51">+IF(C451=C450,D450+1,1)</f>
        <v>81</v>
      </c>
      <c r="E451" s="5">
        <f t="shared" si="47"/>
        <v>0.81</v>
      </c>
      <c r="F451" s="5">
        <f t="shared" si="48"/>
        <v>8.1000000000000014</v>
      </c>
      <c r="G451" s="5">
        <f t="shared" si="49"/>
        <v>1</v>
      </c>
      <c r="H451" t="str">
        <f t="shared" si="50"/>
        <v>081</v>
      </c>
      <c r="I451" s="2" t="s">
        <v>1577</v>
      </c>
      <c r="J451" s="2" t="s">
        <v>1982</v>
      </c>
      <c r="K451" s="2" t="s">
        <v>1579</v>
      </c>
      <c r="L451" s="2"/>
      <c r="M451" s="2" t="s">
        <v>1983</v>
      </c>
      <c r="N451" s="2" t="s">
        <v>1984</v>
      </c>
      <c r="O451" s="2" t="s">
        <v>1985</v>
      </c>
      <c r="P451" s="2" t="s">
        <v>1986</v>
      </c>
      <c r="Q451" t="s">
        <v>1577</v>
      </c>
      <c r="R451" t="s">
        <v>1577</v>
      </c>
      <c r="S451" t="s">
        <v>1584</v>
      </c>
      <c r="T451" t="s">
        <v>1585</v>
      </c>
      <c r="U451" t="s">
        <v>1586</v>
      </c>
      <c r="V451" t="s">
        <v>34</v>
      </c>
      <c r="W451" t="s">
        <v>34</v>
      </c>
      <c r="X451" t="s">
        <v>34</v>
      </c>
      <c r="Y451" t="s">
        <v>34</v>
      </c>
      <c r="Z451" t="s">
        <v>398</v>
      </c>
      <c r="AA451" t="s">
        <v>399</v>
      </c>
      <c r="AB451" t="s">
        <v>34</v>
      </c>
      <c r="AC451" t="s">
        <v>37</v>
      </c>
    </row>
    <row r="452" spans="1:29">
      <c r="A452" s="2" t="str">
        <f>+VLOOKUP(R452,Aux!$B$3:$I$1107,8,0)</f>
        <v>AR000620</v>
      </c>
      <c r="B452" s="2" t="str">
        <f>+VLOOKUP(U452,Aux!$O$2:$P$23,2,0)</f>
        <v>Cash</v>
      </c>
      <c r="C452" s="2" t="s">
        <v>1577</v>
      </c>
      <c r="D452">
        <f t="shared" si="51"/>
        <v>82</v>
      </c>
      <c r="E452" s="5">
        <f t="shared" si="47"/>
        <v>0.82</v>
      </c>
      <c r="F452" s="5">
        <f t="shared" si="48"/>
        <v>8.1999999999999993</v>
      </c>
      <c r="G452" s="5">
        <f t="shared" si="49"/>
        <v>2</v>
      </c>
      <c r="H452" t="str">
        <f t="shared" si="50"/>
        <v>082</v>
      </c>
      <c r="I452" s="2" t="s">
        <v>1577</v>
      </c>
      <c r="J452" s="2" t="s">
        <v>1987</v>
      </c>
      <c r="K452" s="2" t="s">
        <v>1579</v>
      </c>
      <c r="L452" s="2"/>
      <c r="M452" s="2" t="s">
        <v>1988</v>
      </c>
      <c r="N452" s="2" t="s">
        <v>1989</v>
      </c>
      <c r="O452" s="2" t="s">
        <v>1990</v>
      </c>
      <c r="P452" s="2" t="s">
        <v>1991</v>
      </c>
      <c r="Q452" t="s">
        <v>1577</v>
      </c>
      <c r="R452" t="s">
        <v>1577</v>
      </c>
      <c r="S452" t="s">
        <v>1584</v>
      </c>
      <c r="T452" t="s">
        <v>1585</v>
      </c>
      <c r="U452" t="s">
        <v>1586</v>
      </c>
      <c r="V452" t="s">
        <v>34</v>
      </c>
      <c r="W452" t="s">
        <v>34</v>
      </c>
      <c r="X452" t="s">
        <v>34</v>
      </c>
      <c r="Y452" t="s">
        <v>34</v>
      </c>
      <c r="Z452" t="s">
        <v>398</v>
      </c>
      <c r="AA452" t="s">
        <v>399</v>
      </c>
      <c r="AB452" t="s">
        <v>34</v>
      </c>
      <c r="AC452" t="s">
        <v>37</v>
      </c>
    </row>
    <row r="453" spans="1:29">
      <c r="A453" s="2" t="str">
        <f>+VLOOKUP(R453,Aux!$B$3:$I$1107,8,0)</f>
        <v>AR000620</v>
      </c>
      <c r="B453" s="2" t="str">
        <f>+VLOOKUP(U453,Aux!$O$2:$P$23,2,0)</f>
        <v>Cash</v>
      </c>
      <c r="C453" s="2" t="s">
        <v>1577</v>
      </c>
      <c r="D453">
        <f t="shared" si="51"/>
        <v>83</v>
      </c>
      <c r="E453" s="5">
        <f t="shared" si="47"/>
        <v>0.83</v>
      </c>
      <c r="F453" s="5">
        <f t="shared" si="48"/>
        <v>8.2999999999999989</v>
      </c>
      <c r="G453" s="5">
        <f t="shared" si="49"/>
        <v>3</v>
      </c>
      <c r="H453" t="str">
        <f t="shared" si="50"/>
        <v>083</v>
      </c>
      <c r="I453" s="2" t="s">
        <v>1577</v>
      </c>
      <c r="J453" s="2" t="s">
        <v>1992</v>
      </c>
      <c r="K453" s="2" t="s">
        <v>1579</v>
      </c>
      <c r="L453" s="2"/>
      <c r="M453" s="2" t="s">
        <v>1993</v>
      </c>
      <c r="N453" s="2" t="s">
        <v>1994</v>
      </c>
      <c r="O453" s="2" t="s">
        <v>1995</v>
      </c>
      <c r="P453" s="2" t="s">
        <v>1996</v>
      </c>
      <c r="Q453" t="s">
        <v>1577</v>
      </c>
      <c r="R453" t="s">
        <v>1577</v>
      </c>
      <c r="S453" t="s">
        <v>1584</v>
      </c>
      <c r="T453" t="s">
        <v>1585</v>
      </c>
      <c r="U453" t="s">
        <v>1586</v>
      </c>
      <c r="V453" t="s">
        <v>34</v>
      </c>
      <c r="W453" t="s">
        <v>34</v>
      </c>
      <c r="X453" t="s">
        <v>34</v>
      </c>
      <c r="Y453" t="s">
        <v>34</v>
      </c>
      <c r="Z453" t="s">
        <v>398</v>
      </c>
      <c r="AA453" t="s">
        <v>399</v>
      </c>
      <c r="AB453" t="s">
        <v>34</v>
      </c>
      <c r="AC453" t="s">
        <v>37</v>
      </c>
    </row>
    <row r="454" spans="1:29">
      <c r="A454" t="str">
        <f>+VLOOKUP(R454,Aux!$B$3:$I$1107,8,0)</f>
        <v>AR000620</v>
      </c>
      <c r="B454" t="str">
        <f>+VLOOKUP(U454,Aux!$O$2:$P$23,2,0)</f>
        <v>Cash</v>
      </c>
      <c r="C454" t="s">
        <v>1577</v>
      </c>
      <c r="D454">
        <f t="shared" si="51"/>
        <v>84</v>
      </c>
      <c r="E454" s="5">
        <f t="shared" si="47"/>
        <v>0.84</v>
      </c>
      <c r="F454" s="5">
        <f t="shared" si="48"/>
        <v>8.4</v>
      </c>
      <c r="G454" s="5">
        <f t="shared" si="49"/>
        <v>4</v>
      </c>
      <c r="H454" t="str">
        <f t="shared" si="50"/>
        <v>084</v>
      </c>
      <c r="I454" t="s">
        <v>1577</v>
      </c>
      <c r="J454" t="s">
        <v>1997</v>
      </c>
      <c r="K454" t="s">
        <v>1579</v>
      </c>
      <c r="M454" t="s">
        <v>1998</v>
      </c>
      <c r="N454" t="s">
        <v>1999</v>
      </c>
      <c r="O454" t="s">
        <v>2000</v>
      </c>
      <c r="P454" t="s">
        <v>2001</v>
      </c>
      <c r="Q454" t="s">
        <v>1577</v>
      </c>
      <c r="R454" t="s">
        <v>1577</v>
      </c>
      <c r="S454" t="s">
        <v>1584</v>
      </c>
      <c r="T454" t="s">
        <v>1585</v>
      </c>
      <c r="U454" t="s">
        <v>1586</v>
      </c>
      <c r="V454" t="s">
        <v>34</v>
      </c>
      <c r="W454" t="s">
        <v>34</v>
      </c>
      <c r="X454" t="s">
        <v>34</v>
      </c>
      <c r="Y454" t="s">
        <v>34</v>
      </c>
      <c r="Z454" t="s">
        <v>398</v>
      </c>
      <c r="AA454" t="s">
        <v>399</v>
      </c>
      <c r="AB454" t="s">
        <v>34</v>
      </c>
      <c r="AC454" t="s">
        <v>37</v>
      </c>
    </row>
    <row r="455" spans="1:29">
      <c r="A455" s="2" t="str">
        <f>+VLOOKUP(R455,Aux!$B$3:$I$1107,8,0)</f>
        <v>AR000620</v>
      </c>
      <c r="B455" s="2" t="str">
        <f>+VLOOKUP(U455,Aux!$O$2:$P$23,2,0)</f>
        <v>Cash</v>
      </c>
      <c r="C455" s="2" t="s">
        <v>1577</v>
      </c>
      <c r="D455">
        <f t="shared" si="51"/>
        <v>85</v>
      </c>
      <c r="E455" s="5">
        <f t="shared" si="47"/>
        <v>0.85</v>
      </c>
      <c r="F455" s="5">
        <f t="shared" si="48"/>
        <v>8.5</v>
      </c>
      <c r="G455" s="5">
        <f t="shared" si="49"/>
        <v>5</v>
      </c>
      <c r="H455" t="str">
        <f t="shared" si="50"/>
        <v>085</v>
      </c>
      <c r="I455" s="2" t="s">
        <v>1577</v>
      </c>
      <c r="J455" s="2" t="s">
        <v>2002</v>
      </c>
      <c r="K455" s="2" t="s">
        <v>1579</v>
      </c>
      <c r="L455" s="2"/>
      <c r="M455" s="2" t="s">
        <v>2003</v>
      </c>
      <c r="N455" s="2" t="s">
        <v>2004</v>
      </c>
      <c r="O455" s="2" t="s">
        <v>2005</v>
      </c>
      <c r="P455" s="2" t="s">
        <v>2006</v>
      </c>
      <c r="Q455" t="s">
        <v>1577</v>
      </c>
      <c r="R455" t="s">
        <v>1577</v>
      </c>
      <c r="S455" t="s">
        <v>1584</v>
      </c>
      <c r="T455" t="s">
        <v>1585</v>
      </c>
      <c r="U455" t="s">
        <v>1586</v>
      </c>
      <c r="V455" t="s">
        <v>34</v>
      </c>
      <c r="W455" t="s">
        <v>34</v>
      </c>
      <c r="X455" t="s">
        <v>34</v>
      </c>
      <c r="Y455" t="s">
        <v>34</v>
      </c>
      <c r="Z455" t="s">
        <v>398</v>
      </c>
      <c r="AA455" t="s">
        <v>399</v>
      </c>
      <c r="AB455" t="s">
        <v>34</v>
      </c>
      <c r="AC455" t="s">
        <v>37</v>
      </c>
    </row>
    <row r="456" spans="1:29">
      <c r="A456" s="2" t="str">
        <f>+VLOOKUP(R456,Aux!$B$3:$I$1107,8,0)</f>
        <v>AR000620</v>
      </c>
      <c r="B456" s="2" t="str">
        <f>+VLOOKUP(U456,Aux!$O$2:$P$23,2,0)</f>
        <v>Cash</v>
      </c>
      <c r="C456" s="2" t="s">
        <v>1577</v>
      </c>
      <c r="D456">
        <f t="shared" si="51"/>
        <v>86</v>
      </c>
      <c r="E456" s="5">
        <f t="shared" si="47"/>
        <v>0.86</v>
      </c>
      <c r="F456" s="5">
        <f t="shared" si="48"/>
        <v>8.6</v>
      </c>
      <c r="G456" s="5">
        <f t="shared" si="49"/>
        <v>6</v>
      </c>
      <c r="H456" t="str">
        <f t="shared" si="50"/>
        <v>086</v>
      </c>
      <c r="I456" s="2" t="s">
        <v>1577</v>
      </c>
      <c r="J456" s="2" t="s">
        <v>2007</v>
      </c>
      <c r="K456" s="2" t="s">
        <v>1579</v>
      </c>
      <c r="L456" s="2"/>
      <c r="M456" s="2" t="s">
        <v>2008</v>
      </c>
      <c r="N456" s="2" t="s">
        <v>2009</v>
      </c>
      <c r="O456" s="2" t="s">
        <v>2010</v>
      </c>
      <c r="P456" s="2" t="s">
        <v>2011</v>
      </c>
      <c r="Q456" t="s">
        <v>1577</v>
      </c>
      <c r="R456" t="s">
        <v>1577</v>
      </c>
      <c r="S456" t="s">
        <v>1584</v>
      </c>
      <c r="T456" t="s">
        <v>1585</v>
      </c>
      <c r="U456" t="s">
        <v>1586</v>
      </c>
      <c r="V456" t="s">
        <v>34</v>
      </c>
      <c r="W456" t="s">
        <v>34</v>
      </c>
      <c r="X456" t="s">
        <v>34</v>
      </c>
      <c r="Y456" t="s">
        <v>34</v>
      </c>
      <c r="Z456" t="s">
        <v>398</v>
      </c>
      <c r="AA456" t="s">
        <v>399</v>
      </c>
      <c r="AB456" t="s">
        <v>34</v>
      </c>
      <c r="AC456" t="s">
        <v>37</v>
      </c>
    </row>
    <row r="457" spans="1:29">
      <c r="A457" s="2" t="str">
        <f>+VLOOKUP(R457,Aux!$B$3:$I$1107,8,0)</f>
        <v>AR000620</v>
      </c>
      <c r="B457" s="2" t="str">
        <f>+VLOOKUP(U457,Aux!$O$2:$P$23,2,0)</f>
        <v>Cash</v>
      </c>
      <c r="C457" s="2" t="s">
        <v>1577</v>
      </c>
      <c r="D457">
        <f t="shared" si="51"/>
        <v>87</v>
      </c>
      <c r="E457" s="5">
        <f t="shared" si="47"/>
        <v>0.87</v>
      </c>
      <c r="F457" s="5">
        <f t="shared" si="48"/>
        <v>8.6999999999999993</v>
      </c>
      <c r="G457" s="5">
        <f t="shared" si="49"/>
        <v>7</v>
      </c>
      <c r="H457" t="str">
        <f t="shared" si="50"/>
        <v>087</v>
      </c>
      <c r="I457" s="2" t="s">
        <v>1577</v>
      </c>
      <c r="J457" s="2" t="s">
        <v>2012</v>
      </c>
      <c r="K457" s="2" t="s">
        <v>1579</v>
      </c>
      <c r="L457" s="2"/>
      <c r="M457" s="2" t="s">
        <v>2013</v>
      </c>
      <c r="N457" s="2" t="s">
        <v>2014</v>
      </c>
      <c r="O457" s="2" t="s">
        <v>2015</v>
      </c>
      <c r="P457" s="2" t="s">
        <v>2016</v>
      </c>
      <c r="Q457" t="s">
        <v>1577</v>
      </c>
      <c r="R457" t="s">
        <v>1577</v>
      </c>
      <c r="S457" t="s">
        <v>1584</v>
      </c>
      <c r="T457" t="s">
        <v>1585</v>
      </c>
      <c r="U457" t="s">
        <v>1586</v>
      </c>
      <c r="V457" t="s">
        <v>34</v>
      </c>
      <c r="W457" t="s">
        <v>34</v>
      </c>
      <c r="X457" t="s">
        <v>34</v>
      </c>
      <c r="Y457" t="s">
        <v>34</v>
      </c>
      <c r="Z457" t="s">
        <v>398</v>
      </c>
      <c r="AA457" t="s">
        <v>399</v>
      </c>
      <c r="AB457" t="s">
        <v>34</v>
      </c>
      <c r="AC457" t="s">
        <v>37</v>
      </c>
    </row>
    <row r="458" spans="1:29">
      <c r="A458" s="2" t="str">
        <f>+VLOOKUP(R458,Aux!$B$3:$I$1107,8,0)</f>
        <v>AR000620</v>
      </c>
      <c r="B458" s="2" t="str">
        <f>+VLOOKUP(U458,Aux!$O$2:$P$23,2,0)</f>
        <v>Cash</v>
      </c>
      <c r="C458" s="2" t="s">
        <v>1577</v>
      </c>
      <c r="D458">
        <f t="shared" si="51"/>
        <v>88</v>
      </c>
      <c r="E458" s="5">
        <f t="shared" si="47"/>
        <v>0.88</v>
      </c>
      <c r="F458" s="5">
        <f t="shared" si="48"/>
        <v>8.8000000000000007</v>
      </c>
      <c r="G458" s="5">
        <f t="shared" si="49"/>
        <v>8</v>
      </c>
      <c r="H458" t="str">
        <f t="shared" si="50"/>
        <v>088</v>
      </c>
      <c r="I458" s="2" t="s">
        <v>1577</v>
      </c>
      <c r="J458" s="2" t="s">
        <v>2017</v>
      </c>
      <c r="K458" s="2" t="s">
        <v>1579</v>
      </c>
      <c r="L458" s="2"/>
      <c r="M458" s="2" t="s">
        <v>2018</v>
      </c>
      <c r="N458" s="2" t="s">
        <v>2019</v>
      </c>
      <c r="O458" s="2" t="s">
        <v>2020</v>
      </c>
      <c r="P458" s="2" t="s">
        <v>2021</v>
      </c>
      <c r="Q458" t="s">
        <v>1577</v>
      </c>
      <c r="R458" t="s">
        <v>1577</v>
      </c>
      <c r="S458" t="s">
        <v>1584</v>
      </c>
      <c r="T458" t="s">
        <v>1585</v>
      </c>
      <c r="U458" t="s">
        <v>1586</v>
      </c>
      <c r="V458" t="s">
        <v>34</v>
      </c>
      <c r="W458" t="s">
        <v>34</v>
      </c>
      <c r="X458" t="s">
        <v>34</v>
      </c>
      <c r="Y458" t="s">
        <v>34</v>
      </c>
      <c r="Z458" t="s">
        <v>398</v>
      </c>
      <c r="AA458" t="s">
        <v>399</v>
      </c>
      <c r="AB458" t="s">
        <v>34</v>
      </c>
      <c r="AC458" t="s">
        <v>37</v>
      </c>
    </row>
    <row r="459" spans="1:29">
      <c r="A459" t="str">
        <f>+VLOOKUP(R459,Aux!$B$3:$I$1107,8,0)</f>
        <v>AR000620</v>
      </c>
      <c r="B459" t="str">
        <f>+VLOOKUP(U459,Aux!$O$2:$P$23,2,0)</f>
        <v>Cash</v>
      </c>
      <c r="C459" t="s">
        <v>1577</v>
      </c>
      <c r="D459">
        <f t="shared" si="51"/>
        <v>89</v>
      </c>
      <c r="E459" s="5">
        <f t="shared" si="47"/>
        <v>0.89</v>
      </c>
      <c r="F459" s="5">
        <f t="shared" si="48"/>
        <v>8.9</v>
      </c>
      <c r="G459" s="5">
        <f t="shared" si="49"/>
        <v>9</v>
      </c>
      <c r="H459" t="str">
        <f t="shared" si="50"/>
        <v>089</v>
      </c>
      <c r="I459" t="s">
        <v>1577</v>
      </c>
      <c r="J459" t="s">
        <v>2022</v>
      </c>
      <c r="K459" t="s">
        <v>1579</v>
      </c>
      <c r="M459" t="s">
        <v>2023</v>
      </c>
      <c r="N459" t="s">
        <v>2024</v>
      </c>
      <c r="O459" t="s">
        <v>2025</v>
      </c>
      <c r="P459" t="s">
        <v>2026</v>
      </c>
      <c r="Q459" t="s">
        <v>1577</v>
      </c>
      <c r="R459" t="s">
        <v>1577</v>
      </c>
      <c r="S459" t="s">
        <v>1584</v>
      </c>
      <c r="T459" t="s">
        <v>1585</v>
      </c>
      <c r="U459" t="s">
        <v>1586</v>
      </c>
      <c r="V459" t="s">
        <v>34</v>
      </c>
      <c r="W459" t="s">
        <v>34</v>
      </c>
      <c r="X459" t="s">
        <v>34</v>
      </c>
      <c r="Y459" t="s">
        <v>34</v>
      </c>
      <c r="Z459" t="s">
        <v>398</v>
      </c>
      <c r="AA459" t="s">
        <v>399</v>
      </c>
      <c r="AB459" t="s">
        <v>34</v>
      </c>
      <c r="AC459" t="s">
        <v>37</v>
      </c>
    </row>
    <row r="460" spans="1:29">
      <c r="A460" s="2" t="str">
        <f>+VLOOKUP(R460,Aux!$B$3:$I$1107,8,0)</f>
        <v>AR000620</v>
      </c>
      <c r="B460" s="2" t="str">
        <f>+VLOOKUP(U460,Aux!$O$2:$P$23,2,0)</f>
        <v>Cash</v>
      </c>
      <c r="C460" s="2" t="s">
        <v>1577</v>
      </c>
      <c r="D460">
        <f t="shared" si="51"/>
        <v>90</v>
      </c>
      <c r="E460" s="5">
        <f t="shared" si="47"/>
        <v>0.9</v>
      </c>
      <c r="F460" s="5">
        <f t="shared" si="48"/>
        <v>9</v>
      </c>
      <c r="G460" s="5">
        <f t="shared" si="49"/>
        <v>0</v>
      </c>
      <c r="H460" t="str">
        <f t="shared" si="50"/>
        <v>090</v>
      </c>
      <c r="I460" s="2" t="s">
        <v>1577</v>
      </c>
      <c r="J460" s="2" t="s">
        <v>2027</v>
      </c>
      <c r="K460" s="2" t="s">
        <v>1579</v>
      </c>
      <c r="L460" s="2"/>
      <c r="M460" s="2" t="s">
        <v>2028</v>
      </c>
      <c r="N460" s="2" t="s">
        <v>2029</v>
      </c>
      <c r="O460" s="2" t="s">
        <v>2030</v>
      </c>
      <c r="P460" s="2" t="s">
        <v>2031</v>
      </c>
      <c r="Q460" t="s">
        <v>1577</v>
      </c>
      <c r="R460" t="s">
        <v>1577</v>
      </c>
      <c r="S460" t="s">
        <v>1584</v>
      </c>
      <c r="T460" t="s">
        <v>1585</v>
      </c>
      <c r="U460" t="s">
        <v>1586</v>
      </c>
      <c r="V460" t="s">
        <v>34</v>
      </c>
      <c r="W460" t="s">
        <v>34</v>
      </c>
      <c r="X460" t="s">
        <v>34</v>
      </c>
      <c r="Y460" t="s">
        <v>34</v>
      </c>
      <c r="Z460" t="s">
        <v>398</v>
      </c>
      <c r="AA460" t="s">
        <v>399</v>
      </c>
      <c r="AB460" t="s">
        <v>34</v>
      </c>
      <c r="AC460" t="s">
        <v>37</v>
      </c>
    </row>
    <row r="461" spans="1:29">
      <c r="A461" s="2" t="str">
        <f>+VLOOKUP(R461,Aux!$B$3:$I$1107,8,0)</f>
        <v>AR000620</v>
      </c>
      <c r="B461" s="2" t="str">
        <f>+VLOOKUP(U461,Aux!$O$2:$P$23,2,0)</f>
        <v>Cash</v>
      </c>
      <c r="C461" s="2" t="s">
        <v>1577</v>
      </c>
      <c r="D461">
        <f t="shared" si="51"/>
        <v>91</v>
      </c>
      <c r="E461" s="5">
        <f t="shared" si="47"/>
        <v>0.91</v>
      </c>
      <c r="F461" s="5">
        <f t="shared" si="48"/>
        <v>9.1</v>
      </c>
      <c r="G461" s="5">
        <f t="shared" si="49"/>
        <v>1</v>
      </c>
      <c r="H461" t="str">
        <f t="shared" si="50"/>
        <v>091</v>
      </c>
      <c r="I461" s="2" t="s">
        <v>1577</v>
      </c>
      <c r="J461" s="2" t="s">
        <v>2032</v>
      </c>
      <c r="K461" s="2" t="s">
        <v>1579</v>
      </c>
      <c r="L461" s="2"/>
      <c r="M461" s="2" t="s">
        <v>2033</v>
      </c>
      <c r="N461" s="2" t="s">
        <v>2034</v>
      </c>
      <c r="O461" s="2" t="s">
        <v>2035</v>
      </c>
      <c r="P461" s="2" t="s">
        <v>2036</v>
      </c>
      <c r="Q461" t="s">
        <v>1577</v>
      </c>
      <c r="R461" t="s">
        <v>1577</v>
      </c>
      <c r="S461" t="s">
        <v>1584</v>
      </c>
      <c r="T461" t="s">
        <v>1585</v>
      </c>
      <c r="U461" t="s">
        <v>1586</v>
      </c>
      <c r="V461" t="s">
        <v>34</v>
      </c>
      <c r="W461" t="s">
        <v>34</v>
      </c>
      <c r="X461" t="s">
        <v>34</v>
      </c>
      <c r="Y461" t="s">
        <v>34</v>
      </c>
      <c r="Z461" t="s">
        <v>398</v>
      </c>
      <c r="AA461" t="s">
        <v>399</v>
      </c>
      <c r="AB461" t="s">
        <v>34</v>
      </c>
      <c r="AC461" t="s">
        <v>37</v>
      </c>
    </row>
    <row r="462" spans="1:29">
      <c r="A462" s="2" t="str">
        <f>+VLOOKUP(R462,Aux!$B$3:$I$1107,8,0)</f>
        <v>AR000620</v>
      </c>
      <c r="B462" s="2" t="str">
        <f>+VLOOKUP(U462,Aux!$O$2:$P$23,2,0)</f>
        <v>Cash</v>
      </c>
      <c r="C462" s="2" t="s">
        <v>1577</v>
      </c>
      <c r="D462">
        <f t="shared" si="51"/>
        <v>92</v>
      </c>
      <c r="E462" s="5">
        <f t="shared" si="47"/>
        <v>0.92</v>
      </c>
      <c r="F462" s="5">
        <f t="shared" si="48"/>
        <v>9.2000000000000011</v>
      </c>
      <c r="G462" s="5">
        <f t="shared" si="49"/>
        <v>2</v>
      </c>
      <c r="H462" t="str">
        <f t="shared" si="50"/>
        <v>092</v>
      </c>
      <c r="I462" s="2" t="s">
        <v>1577</v>
      </c>
      <c r="J462" s="2" t="s">
        <v>2037</v>
      </c>
      <c r="K462" s="2" t="s">
        <v>1579</v>
      </c>
      <c r="L462" s="2"/>
      <c r="M462" s="2" t="s">
        <v>2038</v>
      </c>
      <c r="N462" s="2" t="s">
        <v>2039</v>
      </c>
      <c r="O462" s="2" t="s">
        <v>2040</v>
      </c>
      <c r="P462" s="2" t="s">
        <v>2041</v>
      </c>
      <c r="Q462" t="s">
        <v>1577</v>
      </c>
      <c r="R462" t="s">
        <v>1577</v>
      </c>
      <c r="S462" t="s">
        <v>1584</v>
      </c>
      <c r="T462" t="s">
        <v>1585</v>
      </c>
      <c r="U462" t="s">
        <v>1586</v>
      </c>
      <c r="V462" t="s">
        <v>34</v>
      </c>
      <c r="W462" t="s">
        <v>34</v>
      </c>
      <c r="X462" t="s">
        <v>34</v>
      </c>
      <c r="Y462" t="s">
        <v>34</v>
      </c>
      <c r="Z462" t="s">
        <v>398</v>
      </c>
      <c r="AA462" t="s">
        <v>399</v>
      </c>
      <c r="AB462" t="s">
        <v>34</v>
      </c>
      <c r="AC462" t="s">
        <v>37</v>
      </c>
    </row>
    <row r="463" spans="1:29">
      <c r="A463" s="2" t="str">
        <f>+VLOOKUP(R463,Aux!$B$3:$I$1107,8,0)</f>
        <v>AR000620</v>
      </c>
      <c r="B463" s="2" t="str">
        <f>+VLOOKUP(U463,Aux!$O$2:$P$23,2,0)</f>
        <v>Cash</v>
      </c>
      <c r="C463" s="2" t="s">
        <v>1577</v>
      </c>
      <c r="D463">
        <f t="shared" si="51"/>
        <v>93</v>
      </c>
      <c r="E463" s="5">
        <f t="shared" si="47"/>
        <v>0.93</v>
      </c>
      <c r="F463" s="5">
        <f t="shared" si="48"/>
        <v>9.3000000000000007</v>
      </c>
      <c r="G463" s="5">
        <f t="shared" si="49"/>
        <v>3</v>
      </c>
      <c r="H463" t="str">
        <f t="shared" si="50"/>
        <v>093</v>
      </c>
      <c r="I463" s="2" t="s">
        <v>1577</v>
      </c>
      <c r="J463" s="2" t="s">
        <v>2042</v>
      </c>
      <c r="K463" s="2" t="s">
        <v>1579</v>
      </c>
      <c r="L463" s="2"/>
      <c r="M463" s="2" t="s">
        <v>2043</v>
      </c>
      <c r="N463" s="2" t="s">
        <v>2044</v>
      </c>
      <c r="O463" s="2" t="s">
        <v>2045</v>
      </c>
      <c r="P463" s="2" t="s">
        <v>2046</v>
      </c>
      <c r="Q463" t="s">
        <v>1577</v>
      </c>
      <c r="R463" t="s">
        <v>1577</v>
      </c>
      <c r="S463" t="s">
        <v>1584</v>
      </c>
      <c r="T463" t="s">
        <v>1585</v>
      </c>
      <c r="U463" t="s">
        <v>1586</v>
      </c>
      <c r="V463" t="s">
        <v>34</v>
      </c>
      <c r="W463" t="s">
        <v>34</v>
      </c>
      <c r="X463" t="s">
        <v>34</v>
      </c>
      <c r="Y463" t="s">
        <v>34</v>
      </c>
      <c r="Z463" t="s">
        <v>398</v>
      </c>
      <c r="AA463" t="s">
        <v>399</v>
      </c>
      <c r="AB463" t="s">
        <v>34</v>
      </c>
      <c r="AC463" t="s">
        <v>37</v>
      </c>
    </row>
    <row r="464" spans="1:29">
      <c r="A464" s="2" t="str">
        <f>+VLOOKUP(R464,Aux!$B$3:$I$1107,8,0)</f>
        <v>AR000620</v>
      </c>
      <c r="B464" s="2" t="str">
        <f>+VLOOKUP(U464,Aux!$O$2:$P$23,2,0)</f>
        <v>Cash</v>
      </c>
      <c r="C464" s="2" t="s">
        <v>1577</v>
      </c>
      <c r="D464">
        <f t="shared" si="51"/>
        <v>94</v>
      </c>
      <c r="E464" s="5">
        <f t="shared" si="47"/>
        <v>0.94</v>
      </c>
      <c r="F464" s="5">
        <f t="shared" si="48"/>
        <v>9.3999999999999986</v>
      </c>
      <c r="G464" s="5">
        <f t="shared" si="49"/>
        <v>4</v>
      </c>
      <c r="H464" t="str">
        <f t="shared" si="50"/>
        <v>094</v>
      </c>
      <c r="I464" s="2" t="s">
        <v>1577</v>
      </c>
      <c r="J464" s="2" t="s">
        <v>2047</v>
      </c>
      <c r="K464" s="2" t="s">
        <v>1579</v>
      </c>
      <c r="L464" s="2"/>
      <c r="M464" s="2" t="s">
        <v>2048</v>
      </c>
      <c r="N464" s="2" t="s">
        <v>2049</v>
      </c>
      <c r="O464" s="2" t="s">
        <v>2050</v>
      </c>
      <c r="P464" s="2" t="s">
        <v>2051</v>
      </c>
      <c r="Q464" t="s">
        <v>1577</v>
      </c>
      <c r="R464" t="s">
        <v>1577</v>
      </c>
      <c r="S464" t="s">
        <v>1584</v>
      </c>
      <c r="T464" t="s">
        <v>1585</v>
      </c>
      <c r="U464" t="s">
        <v>1586</v>
      </c>
      <c r="V464" t="s">
        <v>34</v>
      </c>
      <c r="W464" t="s">
        <v>34</v>
      </c>
      <c r="X464" t="s">
        <v>34</v>
      </c>
      <c r="Y464" t="s">
        <v>34</v>
      </c>
      <c r="Z464" t="s">
        <v>398</v>
      </c>
      <c r="AA464" t="s">
        <v>399</v>
      </c>
      <c r="AB464" t="s">
        <v>34</v>
      </c>
      <c r="AC464" t="s">
        <v>37</v>
      </c>
    </row>
    <row r="465" spans="1:29">
      <c r="A465" s="2" t="str">
        <f>+VLOOKUP(R465,Aux!$B$3:$I$1107,8,0)</f>
        <v>AR000620</v>
      </c>
      <c r="B465" s="2" t="str">
        <f>+VLOOKUP(U465,Aux!$O$2:$P$23,2,0)</f>
        <v>Cash</v>
      </c>
      <c r="C465" s="2" t="s">
        <v>1577</v>
      </c>
      <c r="D465">
        <f t="shared" si="51"/>
        <v>95</v>
      </c>
      <c r="E465" s="5">
        <f t="shared" si="47"/>
        <v>0.95</v>
      </c>
      <c r="F465" s="5">
        <f t="shared" si="48"/>
        <v>9.5</v>
      </c>
      <c r="G465" s="5">
        <f t="shared" si="49"/>
        <v>5</v>
      </c>
      <c r="H465" t="str">
        <f t="shared" si="50"/>
        <v>095</v>
      </c>
      <c r="I465" s="2" t="s">
        <v>1577</v>
      </c>
      <c r="J465" s="2" t="s">
        <v>2052</v>
      </c>
      <c r="K465" s="2" t="s">
        <v>1579</v>
      </c>
      <c r="L465" s="2"/>
      <c r="M465" s="2" t="s">
        <v>2053</v>
      </c>
      <c r="N465" s="2" t="s">
        <v>2054</v>
      </c>
      <c r="O465" s="2" t="s">
        <v>2055</v>
      </c>
      <c r="P465" s="2" t="s">
        <v>2056</v>
      </c>
      <c r="Q465" t="s">
        <v>1577</v>
      </c>
      <c r="R465" t="s">
        <v>1577</v>
      </c>
      <c r="S465" t="s">
        <v>1584</v>
      </c>
      <c r="T465" t="s">
        <v>1585</v>
      </c>
      <c r="U465" t="s">
        <v>1586</v>
      </c>
      <c r="V465" t="s">
        <v>34</v>
      </c>
      <c r="W465" t="s">
        <v>34</v>
      </c>
      <c r="X465" t="s">
        <v>34</v>
      </c>
      <c r="Y465" t="s">
        <v>34</v>
      </c>
      <c r="Z465" t="s">
        <v>398</v>
      </c>
      <c r="AA465" t="s">
        <v>399</v>
      </c>
      <c r="AB465" t="s">
        <v>34</v>
      </c>
      <c r="AC465" t="s">
        <v>37</v>
      </c>
    </row>
    <row r="466" spans="1:29">
      <c r="A466" s="2" t="str">
        <f>+VLOOKUP(R466,Aux!$B$3:$I$1107,8,0)</f>
        <v>AR000620</v>
      </c>
      <c r="B466" s="2" t="str">
        <f>+VLOOKUP(U466,Aux!$O$2:$P$23,2,0)</f>
        <v>Cash</v>
      </c>
      <c r="C466" s="2" t="s">
        <v>1577</v>
      </c>
      <c r="D466">
        <f t="shared" si="51"/>
        <v>96</v>
      </c>
      <c r="E466" s="5">
        <f t="shared" si="47"/>
        <v>0.96</v>
      </c>
      <c r="F466" s="5">
        <f t="shared" si="48"/>
        <v>9.6</v>
      </c>
      <c r="G466" s="5">
        <f t="shared" si="49"/>
        <v>6</v>
      </c>
      <c r="H466" t="str">
        <f t="shared" si="50"/>
        <v>096</v>
      </c>
      <c r="I466" s="2" t="s">
        <v>1577</v>
      </c>
      <c r="J466" s="2" t="s">
        <v>2057</v>
      </c>
      <c r="K466" s="2" t="s">
        <v>1579</v>
      </c>
      <c r="L466" s="2"/>
      <c r="M466" s="2" t="s">
        <v>2058</v>
      </c>
      <c r="N466" s="2" t="s">
        <v>2059</v>
      </c>
      <c r="O466" s="2" t="s">
        <v>2060</v>
      </c>
      <c r="P466" s="2" t="s">
        <v>2061</v>
      </c>
      <c r="Q466" t="s">
        <v>1577</v>
      </c>
      <c r="R466" t="s">
        <v>1577</v>
      </c>
      <c r="S466" t="s">
        <v>1584</v>
      </c>
      <c r="T466" t="s">
        <v>1585</v>
      </c>
      <c r="U466" t="s">
        <v>1586</v>
      </c>
      <c r="V466" t="s">
        <v>34</v>
      </c>
      <c r="W466" t="s">
        <v>34</v>
      </c>
      <c r="X466" t="s">
        <v>34</v>
      </c>
      <c r="Y466" t="s">
        <v>34</v>
      </c>
      <c r="Z466" t="s">
        <v>398</v>
      </c>
      <c r="AA466" t="s">
        <v>399</v>
      </c>
      <c r="AB466" t="s">
        <v>34</v>
      </c>
      <c r="AC466" t="s">
        <v>37</v>
      </c>
    </row>
    <row r="467" spans="1:29">
      <c r="A467" s="2" t="str">
        <f>+VLOOKUP(R467,Aux!$B$3:$I$1107,8,0)</f>
        <v>AR000620</v>
      </c>
      <c r="B467" s="2" t="str">
        <f>+VLOOKUP(U467,Aux!$O$2:$P$23,2,0)</f>
        <v>Cash</v>
      </c>
      <c r="C467" s="2" t="s">
        <v>1577</v>
      </c>
      <c r="D467">
        <f t="shared" si="51"/>
        <v>97</v>
      </c>
      <c r="E467" s="5">
        <f t="shared" si="47"/>
        <v>0.97</v>
      </c>
      <c r="F467" s="5">
        <f t="shared" si="48"/>
        <v>9.6999999999999993</v>
      </c>
      <c r="G467" s="5">
        <f t="shared" si="49"/>
        <v>7</v>
      </c>
      <c r="H467" t="str">
        <f t="shared" si="50"/>
        <v>097</v>
      </c>
      <c r="I467" s="2" t="s">
        <v>1577</v>
      </c>
      <c r="J467" s="2" t="s">
        <v>2062</v>
      </c>
      <c r="K467" s="2" t="s">
        <v>1579</v>
      </c>
      <c r="L467" s="2"/>
      <c r="M467" s="2" t="s">
        <v>2063</v>
      </c>
      <c r="N467" s="2" t="s">
        <v>2064</v>
      </c>
      <c r="O467" s="2" t="s">
        <v>2065</v>
      </c>
      <c r="P467" s="2" t="s">
        <v>2066</v>
      </c>
      <c r="Q467" t="s">
        <v>1577</v>
      </c>
      <c r="R467" t="s">
        <v>1577</v>
      </c>
      <c r="S467" t="s">
        <v>1584</v>
      </c>
      <c r="T467" t="s">
        <v>1585</v>
      </c>
      <c r="U467" t="s">
        <v>1586</v>
      </c>
      <c r="V467" t="s">
        <v>34</v>
      </c>
      <c r="W467" t="s">
        <v>34</v>
      </c>
      <c r="X467" t="s">
        <v>34</v>
      </c>
      <c r="Y467" t="s">
        <v>34</v>
      </c>
      <c r="Z467" t="s">
        <v>398</v>
      </c>
      <c r="AA467" t="s">
        <v>399</v>
      </c>
      <c r="AB467" t="s">
        <v>34</v>
      </c>
      <c r="AC467" t="s">
        <v>37</v>
      </c>
    </row>
    <row r="468" spans="1:29">
      <c r="A468" s="2" t="str">
        <f>+VLOOKUP(R468,Aux!$B$3:$I$1107,8,0)</f>
        <v>AR000620</v>
      </c>
      <c r="B468" s="2" t="str">
        <f>+VLOOKUP(U468,Aux!$O$2:$P$23,2,0)</f>
        <v>Cash</v>
      </c>
      <c r="C468" s="2" t="s">
        <v>1577</v>
      </c>
      <c r="D468">
        <f t="shared" si="51"/>
        <v>98</v>
      </c>
      <c r="E468" s="5">
        <f t="shared" si="47"/>
        <v>0.98</v>
      </c>
      <c r="F468" s="5">
        <f t="shared" si="48"/>
        <v>9.8000000000000007</v>
      </c>
      <c r="G468" s="5">
        <f t="shared" si="49"/>
        <v>8</v>
      </c>
      <c r="H468" t="str">
        <f t="shared" si="50"/>
        <v>098</v>
      </c>
      <c r="I468" s="2" t="s">
        <v>1577</v>
      </c>
      <c r="J468" s="2" t="s">
        <v>2067</v>
      </c>
      <c r="K468" s="2" t="s">
        <v>1579</v>
      </c>
      <c r="L468" s="2"/>
      <c r="M468" s="2" t="s">
        <v>2068</v>
      </c>
      <c r="N468" s="2" t="s">
        <v>2069</v>
      </c>
      <c r="O468" s="2" t="s">
        <v>2070</v>
      </c>
      <c r="P468" s="2" t="s">
        <v>2071</v>
      </c>
      <c r="Q468" t="s">
        <v>1577</v>
      </c>
      <c r="R468" t="s">
        <v>1577</v>
      </c>
      <c r="S468" t="s">
        <v>1584</v>
      </c>
      <c r="T468" t="s">
        <v>1585</v>
      </c>
      <c r="U468" t="s">
        <v>1586</v>
      </c>
      <c r="V468" t="s">
        <v>34</v>
      </c>
      <c r="W468" t="s">
        <v>34</v>
      </c>
      <c r="X468" t="s">
        <v>34</v>
      </c>
      <c r="Y468" t="s">
        <v>34</v>
      </c>
      <c r="Z468" t="s">
        <v>398</v>
      </c>
      <c r="AA468" t="s">
        <v>399</v>
      </c>
      <c r="AB468" t="s">
        <v>34</v>
      </c>
      <c r="AC468" t="s">
        <v>37</v>
      </c>
    </row>
    <row r="469" spans="1:29">
      <c r="A469" s="2" t="str">
        <f>+VLOOKUP(R469,Aux!$B$3:$I$1107,8,0)</f>
        <v>AR000620</v>
      </c>
      <c r="B469" s="2" t="str">
        <f>+VLOOKUP(U469,Aux!$O$2:$P$23,2,0)</f>
        <v>Cash</v>
      </c>
      <c r="C469" s="2" t="s">
        <v>1577</v>
      </c>
      <c r="D469">
        <f t="shared" si="51"/>
        <v>99</v>
      </c>
      <c r="E469" s="5">
        <f t="shared" si="47"/>
        <v>0.99</v>
      </c>
      <c r="F469" s="5">
        <f t="shared" si="48"/>
        <v>9.9</v>
      </c>
      <c r="G469" s="5">
        <f t="shared" si="49"/>
        <v>9</v>
      </c>
      <c r="H469" t="str">
        <f t="shared" si="50"/>
        <v>099</v>
      </c>
      <c r="I469" s="2" t="s">
        <v>1577</v>
      </c>
      <c r="J469" s="2" t="s">
        <v>2072</v>
      </c>
      <c r="K469" s="2" t="s">
        <v>1579</v>
      </c>
      <c r="L469" s="2"/>
      <c r="M469" s="2" t="s">
        <v>2073</v>
      </c>
      <c r="N469" s="2" t="s">
        <v>2074</v>
      </c>
      <c r="O469" s="2" t="s">
        <v>2075</v>
      </c>
      <c r="P469" s="2" t="s">
        <v>2076</v>
      </c>
      <c r="Q469" t="s">
        <v>1577</v>
      </c>
      <c r="R469" t="s">
        <v>1577</v>
      </c>
      <c r="S469" t="s">
        <v>1584</v>
      </c>
      <c r="T469" t="s">
        <v>1585</v>
      </c>
      <c r="U469" t="s">
        <v>1586</v>
      </c>
      <c r="V469" t="s">
        <v>34</v>
      </c>
      <c r="W469" t="s">
        <v>34</v>
      </c>
      <c r="X469" t="s">
        <v>34</v>
      </c>
      <c r="Y469" t="s">
        <v>34</v>
      </c>
      <c r="Z469" t="s">
        <v>398</v>
      </c>
      <c r="AA469" t="s">
        <v>399</v>
      </c>
      <c r="AB469" t="s">
        <v>34</v>
      </c>
      <c r="AC469" t="s">
        <v>37</v>
      </c>
    </row>
    <row r="470" spans="1:29">
      <c r="A470" s="2" t="str">
        <f>+VLOOKUP(R470,Aux!$B$3:$I$1107,8,0)</f>
        <v>AR000620</v>
      </c>
      <c r="B470" s="2" t="str">
        <f>+VLOOKUP(U470,Aux!$O$2:$P$23,2,0)</f>
        <v>Cash</v>
      </c>
      <c r="C470" s="2" t="s">
        <v>1577</v>
      </c>
      <c r="D470">
        <f t="shared" si="51"/>
        <v>100</v>
      </c>
      <c r="E470" s="5">
        <f t="shared" si="47"/>
        <v>1</v>
      </c>
      <c r="F470" s="5">
        <f t="shared" si="48"/>
        <v>0</v>
      </c>
      <c r="G470" s="5">
        <f t="shared" si="49"/>
        <v>0</v>
      </c>
      <c r="H470" t="str">
        <f t="shared" si="50"/>
        <v>100</v>
      </c>
      <c r="I470" s="2" t="s">
        <v>1577</v>
      </c>
      <c r="J470" s="2" t="s">
        <v>2077</v>
      </c>
      <c r="K470" s="2" t="s">
        <v>1579</v>
      </c>
      <c r="L470" s="2"/>
      <c r="M470" s="2" t="s">
        <v>2078</v>
      </c>
      <c r="N470" s="2" t="s">
        <v>2079</v>
      </c>
      <c r="O470" s="2" t="s">
        <v>2080</v>
      </c>
      <c r="P470" s="2" t="s">
        <v>2081</v>
      </c>
      <c r="Q470" t="s">
        <v>1577</v>
      </c>
      <c r="R470" t="s">
        <v>1577</v>
      </c>
      <c r="S470" t="s">
        <v>1584</v>
      </c>
      <c r="T470" t="s">
        <v>1585</v>
      </c>
      <c r="U470" t="s">
        <v>1586</v>
      </c>
      <c r="V470" t="s">
        <v>34</v>
      </c>
      <c r="W470" t="s">
        <v>34</v>
      </c>
      <c r="X470" t="s">
        <v>34</v>
      </c>
      <c r="Y470" t="s">
        <v>34</v>
      </c>
      <c r="Z470" t="s">
        <v>398</v>
      </c>
      <c r="AA470" t="s">
        <v>399</v>
      </c>
      <c r="AB470" t="s">
        <v>34</v>
      </c>
      <c r="AC470" t="s">
        <v>37</v>
      </c>
    </row>
    <row r="471" spans="1:29">
      <c r="A471" s="2" t="str">
        <f>+VLOOKUP(R471,Aux!$B$3:$I$1107,8,0)</f>
        <v>AR000620</v>
      </c>
      <c r="B471" s="2" t="str">
        <f>+VLOOKUP(U471,Aux!$O$2:$P$23,2,0)</f>
        <v>Cash</v>
      </c>
      <c r="C471" s="2" t="s">
        <v>1577</v>
      </c>
      <c r="D471">
        <f t="shared" si="51"/>
        <v>101</v>
      </c>
      <c r="E471" s="5">
        <f t="shared" si="47"/>
        <v>1.01</v>
      </c>
      <c r="F471" s="5">
        <f t="shared" si="48"/>
        <v>9.9999999999999645E-2</v>
      </c>
      <c r="G471" s="5">
        <f t="shared" si="49"/>
        <v>1</v>
      </c>
      <c r="H471" t="str">
        <f t="shared" si="50"/>
        <v>101</v>
      </c>
      <c r="I471" s="2" t="s">
        <v>1577</v>
      </c>
      <c r="J471" s="2" t="s">
        <v>2082</v>
      </c>
      <c r="K471" s="2" t="s">
        <v>1579</v>
      </c>
      <c r="L471" s="2"/>
      <c r="M471" s="2" t="s">
        <v>2083</v>
      </c>
      <c r="N471" s="2" t="s">
        <v>2084</v>
      </c>
      <c r="O471" s="2" t="s">
        <v>2085</v>
      </c>
      <c r="P471" s="2" t="s">
        <v>2086</v>
      </c>
      <c r="Q471" t="s">
        <v>1577</v>
      </c>
      <c r="R471" t="s">
        <v>1577</v>
      </c>
      <c r="S471" t="s">
        <v>1584</v>
      </c>
      <c r="T471" t="s">
        <v>1585</v>
      </c>
      <c r="U471" t="s">
        <v>1586</v>
      </c>
      <c r="V471" t="s">
        <v>34</v>
      </c>
      <c r="W471" t="s">
        <v>34</v>
      </c>
      <c r="X471" t="s">
        <v>34</v>
      </c>
      <c r="Y471" t="s">
        <v>34</v>
      </c>
      <c r="Z471" t="s">
        <v>398</v>
      </c>
      <c r="AA471" t="s">
        <v>399</v>
      </c>
      <c r="AB471" t="s">
        <v>34</v>
      </c>
      <c r="AC471" t="s">
        <v>37</v>
      </c>
    </row>
    <row r="472" spans="1:29">
      <c r="A472" s="2" t="str">
        <f>+VLOOKUP(R472,Aux!$B$3:$I$1107,8,0)</f>
        <v>AR000620</v>
      </c>
      <c r="B472" s="2" t="str">
        <f>+VLOOKUP(U472,Aux!$O$2:$P$23,2,0)</f>
        <v>Cash</v>
      </c>
      <c r="C472" s="2" t="s">
        <v>1577</v>
      </c>
      <c r="D472">
        <f t="shared" si="51"/>
        <v>102</v>
      </c>
      <c r="E472" s="5">
        <f t="shared" si="47"/>
        <v>1.02</v>
      </c>
      <c r="F472" s="5">
        <f t="shared" si="48"/>
        <v>0.19999999999999929</v>
      </c>
      <c r="G472" s="5">
        <f t="shared" si="49"/>
        <v>2</v>
      </c>
      <c r="H472" t="str">
        <f t="shared" si="50"/>
        <v>102</v>
      </c>
      <c r="I472" s="2" t="s">
        <v>1577</v>
      </c>
      <c r="J472" s="2" t="s">
        <v>2087</v>
      </c>
      <c r="K472" s="2" t="s">
        <v>1579</v>
      </c>
      <c r="L472" s="2"/>
      <c r="M472" s="2" t="s">
        <v>2088</v>
      </c>
      <c r="N472" s="2" t="s">
        <v>2089</v>
      </c>
      <c r="O472" s="2" t="s">
        <v>2090</v>
      </c>
      <c r="P472" s="2" t="s">
        <v>2091</v>
      </c>
      <c r="Q472" t="s">
        <v>1577</v>
      </c>
      <c r="R472" t="s">
        <v>1577</v>
      </c>
      <c r="S472" t="s">
        <v>1584</v>
      </c>
      <c r="T472" t="s">
        <v>1585</v>
      </c>
      <c r="U472" t="s">
        <v>1586</v>
      </c>
      <c r="V472" t="s">
        <v>34</v>
      </c>
      <c r="W472" t="s">
        <v>34</v>
      </c>
      <c r="X472" t="s">
        <v>34</v>
      </c>
      <c r="Y472" t="s">
        <v>34</v>
      </c>
      <c r="Z472" t="s">
        <v>398</v>
      </c>
      <c r="AA472" t="s">
        <v>399</v>
      </c>
      <c r="AB472" t="s">
        <v>34</v>
      </c>
      <c r="AC472" t="s">
        <v>37</v>
      </c>
    </row>
    <row r="473" spans="1:29">
      <c r="A473" s="2" t="str">
        <f>+VLOOKUP(R473,Aux!$B$3:$I$1107,8,0)</f>
        <v>AR000620</v>
      </c>
      <c r="B473" s="2" t="str">
        <f>+VLOOKUP(U473,Aux!$O$2:$P$23,2,0)</f>
        <v>Cash</v>
      </c>
      <c r="C473" s="2" t="s">
        <v>1577</v>
      </c>
      <c r="D473">
        <f t="shared" si="51"/>
        <v>103</v>
      </c>
      <c r="E473" s="5">
        <f t="shared" si="47"/>
        <v>1.03</v>
      </c>
      <c r="F473" s="5">
        <f t="shared" si="48"/>
        <v>0.30000000000000071</v>
      </c>
      <c r="G473" s="5">
        <f t="shared" si="49"/>
        <v>3</v>
      </c>
      <c r="H473" t="str">
        <f t="shared" si="50"/>
        <v>103</v>
      </c>
      <c r="I473" s="2" t="s">
        <v>1577</v>
      </c>
      <c r="J473" s="2" t="s">
        <v>2092</v>
      </c>
      <c r="K473" s="2" t="s">
        <v>1579</v>
      </c>
      <c r="L473" s="2"/>
      <c r="M473" s="2" t="s">
        <v>2093</v>
      </c>
      <c r="N473" s="2" t="s">
        <v>2094</v>
      </c>
      <c r="O473" s="2" t="s">
        <v>2095</v>
      </c>
      <c r="P473" s="2" t="s">
        <v>2096</v>
      </c>
      <c r="Q473" t="s">
        <v>1577</v>
      </c>
      <c r="R473" t="s">
        <v>1577</v>
      </c>
      <c r="S473" t="s">
        <v>1584</v>
      </c>
      <c r="T473" t="s">
        <v>1585</v>
      </c>
      <c r="U473" t="s">
        <v>1586</v>
      </c>
      <c r="V473" t="s">
        <v>34</v>
      </c>
      <c r="W473" t="s">
        <v>34</v>
      </c>
      <c r="X473" t="s">
        <v>34</v>
      </c>
      <c r="Y473" t="s">
        <v>34</v>
      </c>
      <c r="Z473" t="s">
        <v>398</v>
      </c>
      <c r="AA473" t="s">
        <v>399</v>
      </c>
      <c r="AB473" t="s">
        <v>34</v>
      </c>
      <c r="AC473" t="s">
        <v>37</v>
      </c>
    </row>
    <row r="474" spans="1:29">
      <c r="A474" s="2" t="str">
        <f>+VLOOKUP(R474,Aux!$B$3:$I$1107,8,0)</f>
        <v>AR000620</v>
      </c>
      <c r="B474" s="2" t="str">
        <f>+VLOOKUP(U474,Aux!$O$2:$P$23,2,0)</f>
        <v>Cash</v>
      </c>
      <c r="C474" s="2" t="s">
        <v>1577</v>
      </c>
      <c r="D474">
        <f t="shared" si="51"/>
        <v>104</v>
      </c>
      <c r="E474" s="5">
        <f t="shared" si="47"/>
        <v>1.04</v>
      </c>
      <c r="F474" s="5">
        <f t="shared" si="48"/>
        <v>0.40000000000000036</v>
      </c>
      <c r="G474" s="5">
        <f t="shared" si="49"/>
        <v>4</v>
      </c>
      <c r="H474" t="str">
        <f t="shared" si="50"/>
        <v>104</v>
      </c>
      <c r="I474" s="2" t="s">
        <v>1577</v>
      </c>
      <c r="J474" s="2" t="s">
        <v>2097</v>
      </c>
      <c r="K474" s="2" t="s">
        <v>1579</v>
      </c>
      <c r="L474" s="2"/>
      <c r="M474" s="2" t="s">
        <v>2098</v>
      </c>
      <c r="N474" s="2" t="s">
        <v>2099</v>
      </c>
      <c r="O474" s="2" t="s">
        <v>2100</v>
      </c>
      <c r="P474" s="2" t="s">
        <v>2101</v>
      </c>
      <c r="Q474" t="s">
        <v>1577</v>
      </c>
      <c r="R474" t="s">
        <v>1577</v>
      </c>
      <c r="S474" t="s">
        <v>1584</v>
      </c>
      <c r="T474" t="s">
        <v>1585</v>
      </c>
      <c r="U474" t="s">
        <v>1586</v>
      </c>
      <c r="V474" t="s">
        <v>34</v>
      </c>
      <c r="W474" t="s">
        <v>34</v>
      </c>
      <c r="X474" t="s">
        <v>34</v>
      </c>
      <c r="Y474" t="s">
        <v>34</v>
      </c>
      <c r="Z474" t="s">
        <v>398</v>
      </c>
      <c r="AA474" t="s">
        <v>399</v>
      </c>
      <c r="AB474" t="s">
        <v>34</v>
      </c>
      <c r="AC474" t="s">
        <v>37</v>
      </c>
    </row>
    <row r="475" spans="1:29">
      <c r="A475" s="2" t="str">
        <f>+VLOOKUP(R475,Aux!$B$3:$I$1107,8,0)</f>
        <v>AR000620</v>
      </c>
      <c r="B475" s="2" t="str">
        <f>+VLOOKUP(U475,Aux!$O$2:$P$23,2,0)</f>
        <v>Cash</v>
      </c>
      <c r="C475" s="2" t="s">
        <v>1577</v>
      </c>
      <c r="D475">
        <f t="shared" si="51"/>
        <v>105</v>
      </c>
      <c r="E475" s="5">
        <f t="shared" si="47"/>
        <v>1.05</v>
      </c>
      <c r="F475" s="5">
        <f t="shared" si="48"/>
        <v>0.5</v>
      </c>
      <c r="G475" s="5">
        <f t="shared" si="49"/>
        <v>5</v>
      </c>
      <c r="H475" t="str">
        <f t="shared" si="50"/>
        <v>105</v>
      </c>
      <c r="I475" s="2" t="s">
        <v>1577</v>
      </c>
      <c r="J475" s="2" t="s">
        <v>2102</v>
      </c>
      <c r="K475" s="2" t="s">
        <v>1579</v>
      </c>
      <c r="L475" s="2"/>
      <c r="M475" s="2" t="s">
        <v>2103</v>
      </c>
      <c r="N475" s="2" t="s">
        <v>2104</v>
      </c>
      <c r="O475" s="2" t="s">
        <v>2105</v>
      </c>
      <c r="P475" s="2" t="s">
        <v>2106</v>
      </c>
      <c r="Q475" t="s">
        <v>1577</v>
      </c>
      <c r="R475" t="s">
        <v>1577</v>
      </c>
      <c r="S475" t="s">
        <v>1584</v>
      </c>
      <c r="T475" t="s">
        <v>1585</v>
      </c>
      <c r="U475" t="s">
        <v>1586</v>
      </c>
      <c r="V475" t="s">
        <v>34</v>
      </c>
      <c r="W475" t="s">
        <v>34</v>
      </c>
      <c r="X475" t="s">
        <v>34</v>
      </c>
      <c r="Y475" t="s">
        <v>34</v>
      </c>
      <c r="Z475" t="s">
        <v>398</v>
      </c>
      <c r="AA475" t="s">
        <v>399</v>
      </c>
      <c r="AB475" t="s">
        <v>34</v>
      </c>
      <c r="AC475" t="s">
        <v>37</v>
      </c>
    </row>
    <row r="476" spans="1:29">
      <c r="A476" s="2" t="str">
        <f>+VLOOKUP(R476,Aux!$B$3:$I$1107,8,0)</f>
        <v>AR000620</v>
      </c>
      <c r="B476" s="2" t="str">
        <f>+VLOOKUP(U476,Aux!$O$2:$P$23,2,0)</f>
        <v>Cash</v>
      </c>
      <c r="C476" s="2" t="s">
        <v>1577</v>
      </c>
      <c r="D476">
        <f t="shared" si="51"/>
        <v>106</v>
      </c>
      <c r="E476" s="5">
        <f t="shared" si="47"/>
        <v>1.06</v>
      </c>
      <c r="F476" s="5">
        <f t="shared" si="48"/>
        <v>0.60000000000000142</v>
      </c>
      <c r="G476" s="5">
        <f t="shared" si="49"/>
        <v>6</v>
      </c>
      <c r="H476" t="str">
        <f t="shared" si="50"/>
        <v>106</v>
      </c>
      <c r="I476" s="2" t="s">
        <v>1577</v>
      </c>
      <c r="J476" s="2" t="s">
        <v>2107</v>
      </c>
      <c r="K476" s="2" t="s">
        <v>1579</v>
      </c>
      <c r="L476" s="2"/>
      <c r="M476" s="2" t="s">
        <v>2108</v>
      </c>
      <c r="N476" s="2" t="s">
        <v>2109</v>
      </c>
      <c r="O476" s="2" t="s">
        <v>2110</v>
      </c>
      <c r="P476" s="2" t="s">
        <v>2111</v>
      </c>
      <c r="Q476" t="s">
        <v>1577</v>
      </c>
      <c r="R476" t="s">
        <v>1577</v>
      </c>
      <c r="S476" t="s">
        <v>1584</v>
      </c>
      <c r="T476" t="s">
        <v>1585</v>
      </c>
      <c r="U476" t="s">
        <v>1586</v>
      </c>
      <c r="V476" t="s">
        <v>34</v>
      </c>
      <c r="W476" t="s">
        <v>34</v>
      </c>
      <c r="X476" t="s">
        <v>34</v>
      </c>
      <c r="Y476" t="s">
        <v>34</v>
      </c>
      <c r="Z476" t="s">
        <v>398</v>
      </c>
      <c r="AA476" t="s">
        <v>399</v>
      </c>
      <c r="AB476" t="s">
        <v>34</v>
      </c>
      <c r="AC476" t="s">
        <v>37</v>
      </c>
    </row>
    <row r="477" spans="1:29">
      <c r="A477" s="2" t="str">
        <f>+VLOOKUP(R477,Aux!$B$3:$I$1107,8,0)</f>
        <v>AR000620</v>
      </c>
      <c r="B477" s="2" t="str">
        <f>+VLOOKUP(U477,Aux!$O$2:$P$23,2,0)</f>
        <v>Cash</v>
      </c>
      <c r="C477" s="2" t="s">
        <v>1577</v>
      </c>
      <c r="D477">
        <f t="shared" si="51"/>
        <v>107</v>
      </c>
      <c r="E477" s="5">
        <f t="shared" si="47"/>
        <v>1.07</v>
      </c>
      <c r="F477" s="5">
        <f t="shared" si="48"/>
        <v>0.70000000000000107</v>
      </c>
      <c r="G477" s="5">
        <f t="shared" si="49"/>
        <v>7</v>
      </c>
      <c r="H477" t="str">
        <f t="shared" si="50"/>
        <v>107</v>
      </c>
      <c r="I477" s="2" t="s">
        <v>1577</v>
      </c>
      <c r="J477" s="2" t="s">
        <v>2112</v>
      </c>
      <c r="K477" s="2" t="s">
        <v>1579</v>
      </c>
      <c r="L477" s="2"/>
      <c r="M477" s="2" t="s">
        <v>2113</v>
      </c>
      <c r="N477" s="2" t="s">
        <v>2114</v>
      </c>
      <c r="O477" s="2" t="s">
        <v>2115</v>
      </c>
      <c r="P477" s="2" t="s">
        <v>2116</v>
      </c>
      <c r="Q477" t="s">
        <v>1577</v>
      </c>
      <c r="R477" t="s">
        <v>1577</v>
      </c>
      <c r="S477" t="s">
        <v>1584</v>
      </c>
      <c r="T477" t="s">
        <v>1585</v>
      </c>
      <c r="U477" t="s">
        <v>1586</v>
      </c>
      <c r="V477" t="s">
        <v>34</v>
      </c>
      <c r="W477" t="s">
        <v>34</v>
      </c>
      <c r="X477" t="s">
        <v>34</v>
      </c>
      <c r="Y477" t="s">
        <v>34</v>
      </c>
      <c r="Z477" t="s">
        <v>398</v>
      </c>
      <c r="AA477" t="s">
        <v>399</v>
      </c>
      <c r="AB477" t="s">
        <v>34</v>
      </c>
      <c r="AC477" t="s">
        <v>37</v>
      </c>
    </row>
    <row r="478" spans="1:29">
      <c r="A478" s="2" t="str">
        <f>+VLOOKUP(R478,Aux!$B$3:$I$1107,8,0)</f>
        <v>AR000620</v>
      </c>
      <c r="B478" s="2" t="str">
        <f>+VLOOKUP(U478,Aux!$O$2:$P$23,2,0)</f>
        <v>Cash</v>
      </c>
      <c r="C478" s="2" t="s">
        <v>1577</v>
      </c>
      <c r="D478">
        <f t="shared" si="51"/>
        <v>108</v>
      </c>
      <c r="E478" s="5">
        <f t="shared" si="47"/>
        <v>1.08</v>
      </c>
      <c r="F478" s="5">
        <f t="shared" si="48"/>
        <v>0.80000000000000071</v>
      </c>
      <c r="G478" s="5">
        <f t="shared" si="49"/>
        <v>8</v>
      </c>
      <c r="H478" t="str">
        <f t="shared" si="50"/>
        <v>108</v>
      </c>
      <c r="I478" s="2" t="s">
        <v>1577</v>
      </c>
      <c r="J478" s="2" t="s">
        <v>2117</v>
      </c>
      <c r="K478" s="2" t="s">
        <v>1579</v>
      </c>
      <c r="L478" s="2"/>
      <c r="M478" s="2" t="s">
        <v>2118</v>
      </c>
      <c r="N478" s="2" t="s">
        <v>2119</v>
      </c>
      <c r="O478" s="2" t="s">
        <v>2120</v>
      </c>
      <c r="P478" s="2" t="s">
        <v>2121</v>
      </c>
      <c r="Q478" t="s">
        <v>1577</v>
      </c>
      <c r="R478" t="s">
        <v>1577</v>
      </c>
      <c r="S478" t="s">
        <v>1584</v>
      </c>
      <c r="T478" t="s">
        <v>1585</v>
      </c>
      <c r="U478" t="s">
        <v>1586</v>
      </c>
      <c r="V478" t="s">
        <v>34</v>
      </c>
      <c r="W478" t="s">
        <v>34</v>
      </c>
      <c r="X478" t="s">
        <v>34</v>
      </c>
      <c r="Y478" t="s">
        <v>34</v>
      </c>
      <c r="Z478" t="s">
        <v>398</v>
      </c>
      <c r="AA478" t="s">
        <v>399</v>
      </c>
      <c r="AB478" t="s">
        <v>34</v>
      </c>
      <c r="AC478" t="s">
        <v>37</v>
      </c>
    </row>
    <row r="479" spans="1:29">
      <c r="A479" s="2" t="str">
        <f>+VLOOKUP(R479,Aux!$B$3:$I$1107,8,0)</f>
        <v>AR000620</v>
      </c>
      <c r="B479" s="2" t="str">
        <f>+VLOOKUP(U479,Aux!$O$2:$P$23,2,0)</f>
        <v>Cash</v>
      </c>
      <c r="C479" s="2" t="s">
        <v>1577</v>
      </c>
      <c r="D479">
        <f t="shared" si="51"/>
        <v>109</v>
      </c>
      <c r="E479" s="5">
        <f t="shared" si="47"/>
        <v>1.0900000000000001</v>
      </c>
      <c r="F479" s="5">
        <f t="shared" si="48"/>
        <v>0.90000000000000036</v>
      </c>
      <c r="G479" s="5">
        <f t="shared" si="49"/>
        <v>9</v>
      </c>
      <c r="H479" t="str">
        <f t="shared" si="50"/>
        <v>109</v>
      </c>
      <c r="I479" s="2" t="s">
        <v>1577</v>
      </c>
      <c r="J479" s="2" t="s">
        <v>2122</v>
      </c>
      <c r="K479" s="2" t="s">
        <v>1579</v>
      </c>
      <c r="L479" s="2"/>
      <c r="M479" s="2" t="s">
        <v>2123</v>
      </c>
      <c r="N479" s="2" t="s">
        <v>2124</v>
      </c>
      <c r="O479" s="2" t="s">
        <v>2125</v>
      </c>
      <c r="P479" s="2" t="s">
        <v>2126</v>
      </c>
      <c r="Q479" t="s">
        <v>1577</v>
      </c>
      <c r="R479" t="s">
        <v>1577</v>
      </c>
      <c r="S479" t="s">
        <v>1584</v>
      </c>
      <c r="T479" t="s">
        <v>1585</v>
      </c>
      <c r="U479" t="s">
        <v>1586</v>
      </c>
      <c r="V479" t="s">
        <v>34</v>
      </c>
      <c r="W479" t="s">
        <v>34</v>
      </c>
      <c r="X479" t="s">
        <v>34</v>
      </c>
      <c r="Y479" t="s">
        <v>34</v>
      </c>
      <c r="Z479" t="s">
        <v>398</v>
      </c>
      <c r="AA479" t="s">
        <v>399</v>
      </c>
      <c r="AB479" t="s">
        <v>34</v>
      </c>
      <c r="AC479" t="s">
        <v>37</v>
      </c>
    </row>
    <row r="480" spans="1:29">
      <c r="A480" s="2" t="str">
        <f>+VLOOKUP(R480,Aux!$B$3:$I$1107,8,0)</f>
        <v>AR000620</v>
      </c>
      <c r="B480" s="2" t="str">
        <f>+VLOOKUP(U480,Aux!$O$2:$P$23,2,0)</f>
        <v>Cash</v>
      </c>
      <c r="C480" s="2" t="s">
        <v>1577</v>
      </c>
      <c r="D480">
        <f t="shared" si="51"/>
        <v>110</v>
      </c>
      <c r="E480" s="5">
        <f t="shared" si="47"/>
        <v>1.1000000000000001</v>
      </c>
      <c r="F480" s="5">
        <f t="shared" si="48"/>
        <v>1</v>
      </c>
      <c r="G480" s="5">
        <f t="shared" si="49"/>
        <v>0</v>
      </c>
      <c r="H480" t="str">
        <f t="shared" si="50"/>
        <v>110</v>
      </c>
      <c r="I480" s="2" t="s">
        <v>1577</v>
      </c>
      <c r="J480" s="2" t="s">
        <v>2127</v>
      </c>
      <c r="K480" s="2" t="s">
        <v>1579</v>
      </c>
      <c r="L480" s="2"/>
      <c r="M480" s="2" t="s">
        <v>2128</v>
      </c>
      <c r="N480" s="2" t="s">
        <v>2129</v>
      </c>
      <c r="O480" s="2" t="s">
        <v>2130</v>
      </c>
      <c r="P480" s="2" t="s">
        <v>2131</v>
      </c>
      <c r="Q480" t="s">
        <v>1577</v>
      </c>
      <c r="R480" t="s">
        <v>1577</v>
      </c>
      <c r="S480" t="s">
        <v>1584</v>
      </c>
      <c r="T480" t="s">
        <v>1585</v>
      </c>
      <c r="U480" t="s">
        <v>1586</v>
      </c>
      <c r="V480" t="s">
        <v>34</v>
      </c>
      <c r="W480" t="s">
        <v>34</v>
      </c>
      <c r="X480" t="s">
        <v>34</v>
      </c>
      <c r="Y480" t="s">
        <v>34</v>
      </c>
      <c r="Z480" t="s">
        <v>398</v>
      </c>
      <c r="AA480" t="s">
        <v>399</v>
      </c>
      <c r="AB480" t="s">
        <v>34</v>
      </c>
      <c r="AC480" t="s">
        <v>37</v>
      </c>
    </row>
    <row r="481" spans="1:29">
      <c r="A481" s="2" t="str">
        <f>+VLOOKUP(R481,Aux!$B$3:$I$1107,8,0)</f>
        <v>AR000620</v>
      </c>
      <c r="B481" s="2" t="str">
        <f>+VLOOKUP(U481,Aux!$O$2:$P$23,2,0)</f>
        <v>Cash</v>
      </c>
      <c r="C481" s="2" t="s">
        <v>1577</v>
      </c>
      <c r="D481">
        <f t="shared" si="51"/>
        <v>111</v>
      </c>
      <c r="E481" s="5">
        <f t="shared" si="47"/>
        <v>1.1100000000000001</v>
      </c>
      <c r="F481" s="5">
        <f t="shared" si="48"/>
        <v>1.1000000000000014</v>
      </c>
      <c r="G481" s="5">
        <f t="shared" si="49"/>
        <v>1</v>
      </c>
      <c r="H481" t="str">
        <f t="shared" si="50"/>
        <v>111</v>
      </c>
      <c r="I481" s="2" t="s">
        <v>1577</v>
      </c>
      <c r="J481" s="2" t="s">
        <v>2132</v>
      </c>
      <c r="K481" s="2" t="s">
        <v>1579</v>
      </c>
      <c r="L481" s="2"/>
      <c r="M481" s="2" t="s">
        <v>2133</v>
      </c>
      <c r="N481" s="2" t="s">
        <v>2134</v>
      </c>
      <c r="O481" s="2" t="s">
        <v>2135</v>
      </c>
      <c r="P481" s="2" t="s">
        <v>2136</v>
      </c>
      <c r="Q481" t="s">
        <v>1577</v>
      </c>
      <c r="R481" t="s">
        <v>1577</v>
      </c>
      <c r="S481" t="s">
        <v>1584</v>
      </c>
      <c r="T481" t="s">
        <v>1585</v>
      </c>
      <c r="U481" t="s">
        <v>1586</v>
      </c>
      <c r="V481" t="s">
        <v>34</v>
      </c>
      <c r="W481" t="s">
        <v>34</v>
      </c>
      <c r="X481" t="s">
        <v>34</v>
      </c>
      <c r="Y481" t="s">
        <v>34</v>
      </c>
      <c r="Z481" t="s">
        <v>398</v>
      </c>
      <c r="AA481" t="s">
        <v>399</v>
      </c>
      <c r="AB481" t="s">
        <v>34</v>
      </c>
      <c r="AC481" t="s">
        <v>37</v>
      </c>
    </row>
    <row r="482" spans="1:29">
      <c r="A482" s="2" t="str">
        <f>+VLOOKUP(R482,Aux!$B$3:$I$1107,8,0)</f>
        <v>AR000620</v>
      </c>
      <c r="B482" s="2" t="str">
        <f>+VLOOKUP(U482,Aux!$O$2:$P$23,2,0)</f>
        <v>Cash</v>
      </c>
      <c r="C482" s="2" t="s">
        <v>1577</v>
      </c>
      <c r="D482">
        <f t="shared" si="51"/>
        <v>112</v>
      </c>
      <c r="E482" s="5">
        <f t="shared" si="47"/>
        <v>1.1200000000000001</v>
      </c>
      <c r="F482" s="5">
        <f t="shared" si="48"/>
        <v>1.2000000000000011</v>
      </c>
      <c r="G482" s="5">
        <f t="shared" si="49"/>
        <v>2</v>
      </c>
      <c r="H482" t="str">
        <f t="shared" si="50"/>
        <v>112</v>
      </c>
      <c r="I482" s="2" t="s">
        <v>1577</v>
      </c>
      <c r="J482" s="2" t="s">
        <v>2137</v>
      </c>
      <c r="K482" s="2" t="s">
        <v>1579</v>
      </c>
      <c r="L482" s="2"/>
      <c r="M482" s="2" t="s">
        <v>2138</v>
      </c>
      <c r="N482" s="2" t="s">
        <v>2139</v>
      </c>
      <c r="O482" s="2" t="s">
        <v>2140</v>
      </c>
      <c r="P482" s="2" t="s">
        <v>2141</v>
      </c>
      <c r="Q482" t="s">
        <v>1577</v>
      </c>
      <c r="R482" t="s">
        <v>1577</v>
      </c>
      <c r="S482" t="s">
        <v>1584</v>
      </c>
      <c r="T482" t="s">
        <v>1585</v>
      </c>
      <c r="U482" t="s">
        <v>1586</v>
      </c>
      <c r="V482" t="s">
        <v>34</v>
      </c>
      <c r="W482" t="s">
        <v>34</v>
      </c>
      <c r="X482" t="s">
        <v>34</v>
      </c>
      <c r="Y482" t="s">
        <v>34</v>
      </c>
      <c r="Z482" t="s">
        <v>398</v>
      </c>
      <c r="AA482" t="s">
        <v>399</v>
      </c>
      <c r="AB482" t="s">
        <v>34</v>
      </c>
      <c r="AC482" t="s">
        <v>37</v>
      </c>
    </row>
    <row r="483" spans="1:29">
      <c r="A483" s="2" t="str">
        <f>+VLOOKUP(R483,Aux!$B$3:$I$1107,8,0)</f>
        <v>AR000620</v>
      </c>
      <c r="B483" s="2" t="str">
        <f>+VLOOKUP(U483,Aux!$O$2:$P$23,2,0)</f>
        <v>Cash</v>
      </c>
      <c r="C483" s="2" t="s">
        <v>1577</v>
      </c>
      <c r="D483">
        <f t="shared" si="51"/>
        <v>113</v>
      </c>
      <c r="E483" s="5">
        <f t="shared" si="47"/>
        <v>1.1299999999999999</v>
      </c>
      <c r="F483" s="5">
        <f t="shared" si="48"/>
        <v>1.2999999999999989</v>
      </c>
      <c r="G483" s="5">
        <f t="shared" si="49"/>
        <v>3</v>
      </c>
      <c r="H483" t="str">
        <f t="shared" si="50"/>
        <v>113</v>
      </c>
      <c r="I483" s="2" t="s">
        <v>1577</v>
      </c>
      <c r="J483" s="2" t="s">
        <v>2142</v>
      </c>
      <c r="K483" s="2" t="s">
        <v>1579</v>
      </c>
      <c r="L483" s="2"/>
      <c r="M483" s="2" t="s">
        <v>2143</v>
      </c>
      <c r="N483" s="2" t="s">
        <v>2144</v>
      </c>
      <c r="O483" s="2" t="s">
        <v>2145</v>
      </c>
      <c r="P483" s="2" t="s">
        <v>2146</v>
      </c>
      <c r="Q483" t="s">
        <v>1577</v>
      </c>
      <c r="R483" t="s">
        <v>1577</v>
      </c>
      <c r="S483" t="s">
        <v>1584</v>
      </c>
      <c r="T483" t="s">
        <v>1585</v>
      </c>
      <c r="U483" t="s">
        <v>1586</v>
      </c>
      <c r="V483" t="s">
        <v>34</v>
      </c>
      <c r="W483" t="s">
        <v>34</v>
      </c>
      <c r="X483" t="s">
        <v>34</v>
      </c>
      <c r="Y483" t="s">
        <v>34</v>
      </c>
      <c r="Z483" t="s">
        <v>398</v>
      </c>
      <c r="AA483" t="s">
        <v>399</v>
      </c>
      <c r="AB483" t="s">
        <v>34</v>
      </c>
      <c r="AC483" t="s">
        <v>37</v>
      </c>
    </row>
    <row r="484" spans="1:29">
      <c r="A484" s="2" t="str">
        <f>+VLOOKUP(R484,Aux!$B$3:$I$1107,8,0)</f>
        <v>AR000620</v>
      </c>
      <c r="B484" s="2" t="str">
        <f>+VLOOKUP(U484,Aux!$O$2:$P$23,2,0)</f>
        <v>Cash</v>
      </c>
      <c r="C484" s="2" t="s">
        <v>1577</v>
      </c>
      <c r="D484">
        <f t="shared" si="51"/>
        <v>114</v>
      </c>
      <c r="E484" s="5">
        <f t="shared" si="47"/>
        <v>1.1399999999999999</v>
      </c>
      <c r="F484" s="5">
        <f t="shared" si="48"/>
        <v>1.3999999999999986</v>
      </c>
      <c r="G484" s="5">
        <f t="shared" si="49"/>
        <v>4</v>
      </c>
      <c r="H484" t="str">
        <f t="shared" si="50"/>
        <v>114</v>
      </c>
      <c r="I484" s="2" t="s">
        <v>1577</v>
      </c>
      <c r="J484" s="2" t="s">
        <v>2147</v>
      </c>
      <c r="K484" s="2" t="s">
        <v>1579</v>
      </c>
      <c r="L484" s="2"/>
      <c r="M484" s="2" t="s">
        <v>2148</v>
      </c>
      <c r="N484" s="2" t="s">
        <v>2149</v>
      </c>
      <c r="O484" s="2" t="s">
        <v>2150</v>
      </c>
      <c r="P484" s="2" t="s">
        <v>2151</v>
      </c>
      <c r="Q484" t="s">
        <v>1577</v>
      </c>
      <c r="R484" t="s">
        <v>1577</v>
      </c>
      <c r="S484" t="s">
        <v>1584</v>
      </c>
      <c r="T484" t="s">
        <v>1585</v>
      </c>
      <c r="U484" t="s">
        <v>1586</v>
      </c>
      <c r="V484" t="s">
        <v>34</v>
      </c>
      <c r="W484" t="s">
        <v>34</v>
      </c>
      <c r="X484" t="s">
        <v>34</v>
      </c>
      <c r="Y484" t="s">
        <v>34</v>
      </c>
      <c r="Z484" t="s">
        <v>398</v>
      </c>
      <c r="AA484" t="s">
        <v>399</v>
      </c>
      <c r="AB484" t="s">
        <v>34</v>
      </c>
      <c r="AC484" t="s">
        <v>37</v>
      </c>
    </row>
    <row r="485" spans="1:29">
      <c r="A485" s="2" t="str">
        <f>+VLOOKUP(R485,Aux!$B$3:$I$1107,8,0)</f>
        <v>AR000620</v>
      </c>
      <c r="B485" s="2" t="str">
        <f>+VLOOKUP(U485,Aux!$O$2:$P$23,2,0)</f>
        <v>Cash</v>
      </c>
      <c r="C485" s="2" t="s">
        <v>1577</v>
      </c>
      <c r="D485">
        <f t="shared" si="51"/>
        <v>115</v>
      </c>
      <c r="E485" s="5">
        <f t="shared" si="47"/>
        <v>1.1499999999999999</v>
      </c>
      <c r="F485" s="5">
        <f t="shared" si="48"/>
        <v>1.5</v>
      </c>
      <c r="G485" s="5">
        <f t="shared" si="49"/>
        <v>5</v>
      </c>
      <c r="H485" t="str">
        <f t="shared" si="50"/>
        <v>115</v>
      </c>
      <c r="I485" s="2" t="s">
        <v>1577</v>
      </c>
      <c r="J485" s="2" t="s">
        <v>2152</v>
      </c>
      <c r="K485" s="2" t="s">
        <v>1579</v>
      </c>
      <c r="L485" s="2"/>
      <c r="M485" s="2" t="s">
        <v>2153</v>
      </c>
      <c r="N485" s="2" t="s">
        <v>2154</v>
      </c>
      <c r="O485" s="2" t="s">
        <v>2155</v>
      </c>
      <c r="P485" s="2" t="s">
        <v>2156</v>
      </c>
      <c r="Q485" t="s">
        <v>1577</v>
      </c>
      <c r="R485" t="s">
        <v>1577</v>
      </c>
      <c r="S485" t="s">
        <v>1584</v>
      </c>
      <c r="T485" t="s">
        <v>1585</v>
      </c>
      <c r="U485" t="s">
        <v>1586</v>
      </c>
      <c r="V485" t="s">
        <v>34</v>
      </c>
      <c r="W485" t="s">
        <v>34</v>
      </c>
      <c r="X485" t="s">
        <v>34</v>
      </c>
      <c r="Y485" t="s">
        <v>34</v>
      </c>
      <c r="Z485" t="s">
        <v>398</v>
      </c>
      <c r="AA485" t="s">
        <v>399</v>
      </c>
      <c r="AB485" t="s">
        <v>34</v>
      </c>
      <c r="AC485" t="s">
        <v>37</v>
      </c>
    </row>
    <row r="486" spans="1:29">
      <c r="A486" s="2" t="str">
        <f>+VLOOKUP(R486,Aux!$B$3:$I$1107,8,0)</f>
        <v>AR000620</v>
      </c>
      <c r="B486" s="2" t="str">
        <f>+VLOOKUP(U486,Aux!$O$2:$P$23,2,0)</f>
        <v>Cash</v>
      </c>
      <c r="C486" s="2" t="s">
        <v>1577</v>
      </c>
      <c r="D486">
        <f t="shared" si="51"/>
        <v>116</v>
      </c>
      <c r="E486" s="5">
        <f t="shared" si="47"/>
        <v>1.1599999999999999</v>
      </c>
      <c r="F486" s="5">
        <f t="shared" si="48"/>
        <v>1.5999999999999996</v>
      </c>
      <c r="G486" s="5">
        <f t="shared" si="49"/>
        <v>6</v>
      </c>
      <c r="H486" t="str">
        <f t="shared" si="50"/>
        <v>116</v>
      </c>
      <c r="I486" s="2" t="s">
        <v>1577</v>
      </c>
      <c r="J486" s="2" t="s">
        <v>2157</v>
      </c>
      <c r="K486" s="2" t="s">
        <v>1579</v>
      </c>
      <c r="L486" s="2"/>
      <c r="M486" s="2" t="s">
        <v>2158</v>
      </c>
      <c r="N486" s="2" t="s">
        <v>2159</v>
      </c>
      <c r="O486" s="2" t="s">
        <v>2160</v>
      </c>
      <c r="P486" s="2" t="s">
        <v>2161</v>
      </c>
      <c r="Q486" t="s">
        <v>1577</v>
      </c>
      <c r="R486" t="s">
        <v>1577</v>
      </c>
      <c r="S486" t="s">
        <v>1584</v>
      </c>
      <c r="T486" t="s">
        <v>1585</v>
      </c>
      <c r="U486" t="s">
        <v>1586</v>
      </c>
      <c r="V486" t="s">
        <v>34</v>
      </c>
      <c r="W486" t="s">
        <v>34</v>
      </c>
      <c r="X486" t="s">
        <v>34</v>
      </c>
      <c r="Y486" t="s">
        <v>34</v>
      </c>
      <c r="Z486" t="s">
        <v>398</v>
      </c>
      <c r="AA486" t="s">
        <v>399</v>
      </c>
      <c r="AB486" t="s">
        <v>34</v>
      </c>
      <c r="AC486" t="s">
        <v>37</v>
      </c>
    </row>
    <row r="487" spans="1:29">
      <c r="A487" s="2" t="str">
        <f>+VLOOKUP(R487,Aux!$B$3:$I$1107,8,0)</f>
        <v>AR000620</v>
      </c>
      <c r="B487" s="2" t="str">
        <f>+VLOOKUP(U487,Aux!$O$2:$P$23,2,0)</f>
        <v>Cash</v>
      </c>
      <c r="C487" s="2" t="s">
        <v>1577</v>
      </c>
      <c r="D487">
        <f t="shared" si="51"/>
        <v>117</v>
      </c>
      <c r="E487" s="5">
        <f t="shared" si="47"/>
        <v>1.17</v>
      </c>
      <c r="F487" s="5">
        <f t="shared" si="48"/>
        <v>1.6999999999999993</v>
      </c>
      <c r="G487" s="5">
        <f t="shared" si="49"/>
        <v>7</v>
      </c>
      <c r="H487" t="str">
        <f t="shared" si="50"/>
        <v>117</v>
      </c>
      <c r="I487" s="2" t="s">
        <v>1577</v>
      </c>
      <c r="J487" s="2" t="s">
        <v>2162</v>
      </c>
      <c r="K487" s="2" t="s">
        <v>1579</v>
      </c>
      <c r="L487" s="2"/>
      <c r="M487" s="2" t="s">
        <v>2163</v>
      </c>
      <c r="N487" s="2" t="s">
        <v>2164</v>
      </c>
      <c r="O487" s="2" t="s">
        <v>2165</v>
      </c>
      <c r="P487" s="2" t="s">
        <v>2166</v>
      </c>
      <c r="Q487" t="s">
        <v>1577</v>
      </c>
      <c r="R487" t="s">
        <v>1577</v>
      </c>
      <c r="S487" t="s">
        <v>1584</v>
      </c>
      <c r="T487" t="s">
        <v>1585</v>
      </c>
      <c r="U487" t="s">
        <v>1586</v>
      </c>
      <c r="V487" t="s">
        <v>34</v>
      </c>
      <c r="W487" t="s">
        <v>34</v>
      </c>
      <c r="X487" t="s">
        <v>34</v>
      </c>
      <c r="Y487" t="s">
        <v>34</v>
      </c>
      <c r="Z487" t="s">
        <v>398</v>
      </c>
      <c r="AA487" t="s">
        <v>399</v>
      </c>
      <c r="AB487" t="s">
        <v>34</v>
      </c>
      <c r="AC487" t="s">
        <v>37</v>
      </c>
    </row>
    <row r="488" spans="1:29">
      <c r="A488" s="2" t="str">
        <f>+VLOOKUP(R488,Aux!$B$3:$I$1107,8,0)</f>
        <v>AR000620</v>
      </c>
      <c r="B488" s="2" t="str">
        <f>+VLOOKUP(U488,Aux!$O$2:$P$23,2,0)</f>
        <v>Cash</v>
      </c>
      <c r="C488" s="2" t="s">
        <v>1577</v>
      </c>
      <c r="D488">
        <f t="shared" si="51"/>
        <v>118</v>
      </c>
      <c r="E488" s="5">
        <f t="shared" si="47"/>
        <v>1.18</v>
      </c>
      <c r="F488" s="5">
        <f t="shared" si="48"/>
        <v>1.7999999999999989</v>
      </c>
      <c r="G488" s="5">
        <f t="shared" si="49"/>
        <v>8</v>
      </c>
      <c r="H488" t="str">
        <f t="shared" si="50"/>
        <v>118</v>
      </c>
      <c r="I488" s="2" t="s">
        <v>1577</v>
      </c>
      <c r="J488" s="2" t="s">
        <v>2167</v>
      </c>
      <c r="K488" s="2" t="s">
        <v>1579</v>
      </c>
      <c r="L488" s="2"/>
      <c r="M488" s="2" t="s">
        <v>2168</v>
      </c>
      <c r="N488" s="2" t="s">
        <v>2169</v>
      </c>
      <c r="O488" s="2" t="s">
        <v>2170</v>
      </c>
      <c r="P488" s="2" t="s">
        <v>2171</v>
      </c>
      <c r="Q488" t="s">
        <v>1577</v>
      </c>
      <c r="R488" t="s">
        <v>1577</v>
      </c>
      <c r="S488" t="s">
        <v>1584</v>
      </c>
      <c r="T488" t="s">
        <v>1585</v>
      </c>
      <c r="U488" t="s">
        <v>1586</v>
      </c>
      <c r="V488" t="s">
        <v>34</v>
      </c>
      <c r="W488" t="s">
        <v>34</v>
      </c>
      <c r="X488" t="s">
        <v>34</v>
      </c>
      <c r="Y488" t="s">
        <v>34</v>
      </c>
      <c r="Z488" t="s">
        <v>398</v>
      </c>
      <c r="AA488" t="s">
        <v>399</v>
      </c>
      <c r="AB488" t="s">
        <v>34</v>
      </c>
      <c r="AC488" t="s">
        <v>37</v>
      </c>
    </row>
    <row r="489" spans="1:29">
      <c r="A489" s="2" t="str">
        <f>+VLOOKUP(R489,Aux!$B$3:$I$1107,8,0)</f>
        <v>AR000620</v>
      </c>
      <c r="B489" s="2" t="str">
        <f>+VLOOKUP(U489,Aux!$O$2:$P$23,2,0)</f>
        <v>Cash</v>
      </c>
      <c r="C489" s="2" t="s">
        <v>1577</v>
      </c>
      <c r="D489">
        <f t="shared" si="51"/>
        <v>119</v>
      </c>
      <c r="E489" s="5">
        <f t="shared" si="47"/>
        <v>1.19</v>
      </c>
      <c r="F489" s="5">
        <f t="shared" si="48"/>
        <v>1.8999999999999986</v>
      </c>
      <c r="G489" s="5">
        <f t="shared" si="49"/>
        <v>9</v>
      </c>
      <c r="H489" t="str">
        <f t="shared" si="50"/>
        <v>119</v>
      </c>
      <c r="I489" s="2" t="s">
        <v>1577</v>
      </c>
      <c r="J489" s="2" t="s">
        <v>2172</v>
      </c>
      <c r="K489" s="2" t="s">
        <v>1579</v>
      </c>
      <c r="L489" s="2"/>
      <c r="M489" s="2" t="s">
        <v>2173</v>
      </c>
      <c r="N489" s="2" t="s">
        <v>2174</v>
      </c>
      <c r="O489" s="2" t="s">
        <v>2175</v>
      </c>
      <c r="P489" s="2" t="s">
        <v>2176</v>
      </c>
      <c r="Q489" t="s">
        <v>1577</v>
      </c>
      <c r="R489" t="s">
        <v>1577</v>
      </c>
      <c r="S489" t="s">
        <v>1584</v>
      </c>
      <c r="T489" t="s">
        <v>1585</v>
      </c>
      <c r="U489" t="s">
        <v>1586</v>
      </c>
      <c r="V489" t="s">
        <v>34</v>
      </c>
      <c r="W489" t="s">
        <v>34</v>
      </c>
      <c r="X489" t="s">
        <v>34</v>
      </c>
      <c r="Y489" t="s">
        <v>34</v>
      </c>
      <c r="Z489" t="s">
        <v>398</v>
      </c>
      <c r="AA489" t="s">
        <v>399</v>
      </c>
      <c r="AB489" t="s">
        <v>34</v>
      </c>
      <c r="AC489" t="s">
        <v>37</v>
      </c>
    </row>
    <row r="490" spans="1:29">
      <c r="A490" s="2" t="str">
        <f>+VLOOKUP(R490,Aux!$B$3:$I$1107,8,0)</f>
        <v>AR000620</v>
      </c>
      <c r="B490" s="2" t="str">
        <f>+VLOOKUP(U490,Aux!$O$2:$P$23,2,0)</f>
        <v>Cash</v>
      </c>
      <c r="C490" s="2" t="s">
        <v>1577</v>
      </c>
      <c r="D490">
        <f t="shared" si="51"/>
        <v>120</v>
      </c>
      <c r="E490" s="5">
        <f t="shared" si="47"/>
        <v>1.2</v>
      </c>
      <c r="F490" s="5">
        <f t="shared" si="48"/>
        <v>2</v>
      </c>
      <c r="G490" s="5">
        <f t="shared" si="49"/>
        <v>0</v>
      </c>
      <c r="H490" t="str">
        <f t="shared" si="50"/>
        <v>120</v>
      </c>
      <c r="I490" s="2" t="s">
        <v>1577</v>
      </c>
      <c r="J490" s="2" t="s">
        <v>2177</v>
      </c>
      <c r="K490" s="2" t="s">
        <v>1579</v>
      </c>
      <c r="L490" s="2"/>
      <c r="M490" s="2" t="s">
        <v>2178</v>
      </c>
      <c r="N490" s="2" t="s">
        <v>2179</v>
      </c>
      <c r="O490" s="2" t="s">
        <v>2180</v>
      </c>
      <c r="P490" s="2" t="s">
        <v>2181</v>
      </c>
      <c r="Q490" t="s">
        <v>1577</v>
      </c>
      <c r="R490" t="s">
        <v>1577</v>
      </c>
      <c r="S490" t="s">
        <v>1584</v>
      </c>
      <c r="T490" t="s">
        <v>1585</v>
      </c>
      <c r="U490" t="s">
        <v>1586</v>
      </c>
      <c r="V490" t="s">
        <v>34</v>
      </c>
      <c r="W490" t="s">
        <v>34</v>
      </c>
      <c r="X490" t="s">
        <v>34</v>
      </c>
      <c r="Y490" t="s">
        <v>34</v>
      </c>
      <c r="Z490" t="s">
        <v>398</v>
      </c>
      <c r="AA490" t="s">
        <v>399</v>
      </c>
      <c r="AB490" t="s">
        <v>34</v>
      </c>
      <c r="AC490" t="s">
        <v>37</v>
      </c>
    </row>
    <row r="491" spans="1:29">
      <c r="A491" s="2" t="str">
        <f>+VLOOKUP(R491,Aux!$B$3:$I$1107,8,0)</f>
        <v>AR000620</v>
      </c>
      <c r="B491" s="2" t="str">
        <f>+VLOOKUP(U491,Aux!$O$2:$P$23,2,0)</f>
        <v>Cash</v>
      </c>
      <c r="C491" s="2" t="s">
        <v>1577</v>
      </c>
      <c r="D491">
        <f t="shared" si="51"/>
        <v>121</v>
      </c>
      <c r="E491" s="5">
        <f t="shared" si="47"/>
        <v>1.21</v>
      </c>
      <c r="F491" s="5">
        <f t="shared" si="48"/>
        <v>2.0999999999999996</v>
      </c>
      <c r="G491" s="5">
        <f t="shared" si="49"/>
        <v>1</v>
      </c>
      <c r="H491" t="str">
        <f t="shared" si="50"/>
        <v>121</v>
      </c>
      <c r="I491" s="2" t="s">
        <v>1577</v>
      </c>
      <c r="J491" s="2" t="s">
        <v>2182</v>
      </c>
      <c r="K491" s="2" t="s">
        <v>1579</v>
      </c>
      <c r="L491" s="2"/>
      <c r="M491" s="2" t="s">
        <v>2183</v>
      </c>
      <c r="N491" s="2" t="s">
        <v>2184</v>
      </c>
      <c r="O491" s="2" t="s">
        <v>2185</v>
      </c>
      <c r="P491" s="2" t="s">
        <v>2186</v>
      </c>
      <c r="Q491" t="s">
        <v>1577</v>
      </c>
      <c r="R491" t="s">
        <v>1577</v>
      </c>
      <c r="S491" t="s">
        <v>1584</v>
      </c>
      <c r="T491" t="s">
        <v>1585</v>
      </c>
      <c r="U491" t="s">
        <v>1586</v>
      </c>
      <c r="V491" t="s">
        <v>34</v>
      </c>
      <c r="W491" t="s">
        <v>34</v>
      </c>
      <c r="X491" t="s">
        <v>34</v>
      </c>
      <c r="Y491" t="s">
        <v>34</v>
      </c>
      <c r="Z491" t="s">
        <v>398</v>
      </c>
      <c r="AA491" t="s">
        <v>399</v>
      </c>
      <c r="AB491" t="s">
        <v>34</v>
      </c>
      <c r="AC491" t="s">
        <v>37</v>
      </c>
    </row>
    <row r="492" spans="1:29">
      <c r="A492" s="2" t="str">
        <f>+VLOOKUP(R492,Aux!$B$3:$I$1107,8,0)</f>
        <v>AR000620</v>
      </c>
      <c r="B492" s="2" t="str">
        <f>+VLOOKUP(U492,Aux!$O$2:$P$23,2,0)</f>
        <v>Cash</v>
      </c>
      <c r="C492" s="2" t="s">
        <v>1577</v>
      </c>
      <c r="D492">
        <f t="shared" si="51"/>
        <v>122</v>
      </c>
      <c r="E492" s="5">
        <f t="shared" si="47"/>
        <v>1.22</v>
      </c>
      <c r="F492" s="5">
        <f t="shared" si="48"/>
        <v>2.1999999999999993</v>
      </c>
      <c r="G492" s="5">
        <f t="shared" si="49"/>
        <v>2</v>
      </c>
      <c r="H492" t="str">
        <f t="shared" si="50"/>
        <v>122</v>
      </c>
      <c r="I492" s="2" t="s">
        <v>1577</v>
      </c>
      <c r="J492" s="2" t="s">
        <v>2187</v>
      </c>
      <c r="K492" s="2" t="s">
        <v>1579</v>
      </c>
      <c r="L492" s="2"/>
      <c r="M492" s="2" t="s">
        <v>2188</v>
      </c>
      <c r="N492" s="2" t="s">
        <v>2189</v>
      </c>
      <c r="O492" s="2" t="s">
        <v>2190</v>
      </c>
      <c r="P492" s="2" t="s">
        <v>2191</v>
      </c>
      <c r="Q492" t="s">
        <v>1577</v>
      </c>
      <c r="R492" t="s">
        <v>1577</v>
      </c>
      <c r="S492" t="s">
        <v>1584</v>
      </c>
      <c r="T492" t="s">
        <v>1585</v>
      </c>
      <c r="U492" t="s">
        <v>1586</v>
      </c>
      <c r="V492" t="s">
        <v>34</v>
      </c>
      <c r="W492" t="s">
        <v>34</v>
      </c>
      <c r="X492" t="s">
        <v>34</v>
      </c>
      <c r="Y492" t="s">
        <v>34</v>
      </c>
      <c r="Z492" t="s">
        <v>398</v>
      </c>
      <c r="AA492" t="s">
        <v>399</v>
      </c>
      <c r="AB492" t="s">
        <v>34</v>
      </c>
      <c r="AC492" t="s">
        <v>37</v>
      </c>
    </row>
    <row r="493" spans="1:29">
      <c r="A493" t="str">
        <f>+VLOOKUP(R493,Aux!$B$3:$I$1107,8,0)</f>
        <v>AR000620</v>
      </c>
      <c r="B493" t="str">
        <f>+VLOOKUP(U493,Aux!$O$2:$P$23,2,0)</f>
        <v>FI</v>
      </c>
      <c r="C493" t="str">
        <f t="shared" ref="C493:C556" si="52">+A493&amp;B493</f>
        <v>AR000620FI</v>
      </c>
      <c r="D493">
        <f t="shared" si="51"/>
        <v>1</v>
      </c>
      <c r="E493" s="5">
        <f t="shared" si="47"/>
        <v>0.01</v>
      </c>
      <c r="F493" s="5">
        <f t="shared" si="48"/>
        <v>0.1</v>
      </c>
      <c r="G493" s="5">
        <f t="shared" si="49"/>
        <v>1</v>
      </c>
      <c r="H493" t="str">
        <f t="shared" si="50"/>
        <v>001</v>
      </c>
      <c r="I493" t="str">
        <f t="shared" ref="I493:I556" si="53">+C493&amp;"00"&amp;H493</f>
        <v>AR000620FI00001</v>
      </c>
      <c r="J493" t="s">
        <v>2192</v>
      </c>
      <c r="K493" t="s">
        <v>2193</v>
      </c>
      <c r="L493">
        <v>671515</v>
      </c>
      <c r="M493" t="s">
        <v>2194</v>
      </c>
      <c r="N493" t="s">
        <v>2195</v>
      </c>
      <c r="P493" t="s">
        <v>2196</v>
      </c>
      <c r="Q493" t="s">
        <v>30</v>
      </c>
      <c r="R493" t="s">
        <v>1577</v>
      </c>
      <c r="S493" t="s">
        <v>2197</v>
      </c>
      <c r="T493" t="s">
        <v>2197</v>
      </c>
      <c r="U493" t="s">
        <v>33</v>
      </c>
      <c r="V493" t="s">
        <v>34</v>
      </c>
      <c r="W493" t="s">
        <v>34</v>
      </c>
      <c r="X493" t="s">
        <v>34</v>
      </c>
      <c r="Y493" t="s">
        <v>34</v>
      </c>
      <c r="Z493" t="s">
        <v>154</v>
      </c>
      <c r="AA493" t="s">
        <v>2198</v>
      </c>
      <c r="AB493" t="s">
        <v>34</v>
      </c>
      <c r="AC493" t="s">
        <v>37</v>
      </c>
    </row>
    <row r="494" spans="1:29">
      <c r="A494" t="str">
        <f>+VLOOKUP(R494,Aux!$B$3:$I$1107,8,0)</f>
        <v>AR000620</v>
      </c>
      <c r="B494" t="str">
        <f>+VLOOKUP(U494,Aux!$O$2:$P$23,2,0)</f>
        <v>FI</v>
      </c>
      <c r="C494" t="str">
        <f t="shared" si="52"/>
        <v>AR000620FI</v>
      </c>
      <c r="D494">
        <f t="shared" si="51"/>
        <v>2</v>
      </c>
      <c r="E494" s="5">
        <f t="shared" si="47"/>
        <v>0.02</v>
      </c>
      <c r="F494" s="5">
        <f t="shared" si="48"/>
        <v>0.2</v>
      </c>
      <c r="G494" s="5">
        <f t="shared" si="49"/>
        <v>2</v>
      </c>
      <c r="H494" t="str">
        <f t="shared" si="50"/>
        <v>002</v>
      </c>
      <c r="I494" t="str">
        <f t="shared" si="53"/>
        <v>AR000620FI00002</v>
      </c>
      <c r="J494" t="s">
        <v>2199</v>
      </c>
      <c r="K494" t="s">
        <v>2193</v>
      </c>
      <c r="L494">
        <v>772350</v>
      </c>
      <c r="M494" t="s">
        <v>2200</v>
      </c>
      <c r="N494" t="s">
        <v>2201</v>
      </c>
      <c r="P494" t="s">
        <v>2202</v>
      </c>
      <c r="Q494" t="s">
        <v>30</v>
      </c>
      <c r="R494" t="s">
        <v>1577</v>
      </c>
      <c r="S494" t="s">
        <v>2197</v>
      </c>
      <c r="T494" t="s">
        <v>2197</v>
      </c>
      <c r="U494" t="s">
        <v>33</v>
      </c>
      <c r="V494" t="s">
        <v>34</v>
      </c>
      <c r="W494" t="s">
        <v>34</v>
      </c>
      <c r="X494" t="s">
        <v>34</v>
      </c>
      <c r="Y494" t="s">
        <v>34</v>
      </c>
      <c r="Z494" t="s">
        <v>154</v>
      </c>
      <c r="AA494" t="s">
        <v>2198</v>
      </c>
      <c r="AB494" t="s">
        <v>34</v>
      </c>
      <c r="AC494" t="s">
        <v>37</v>
      </c>
    </row>
    <row r="495" spans="1:29">
      <c r="A495" t="str">
        <f>+VLOOKUP(R495,Aux!$B$3:$I$1107,8,0)</f>
        <v>AR000630</v>
      </c>
      <c r="B495" t="str">
        <f>+VLOOKUP(U495,Aux!$O$2:$P$23,2,0)</f>
        <v>FI</v>
      </c>
      <c r="C495" t="str">
        <f t="shared" si="52"/>
        <v>AR000630FI</v>
      </c>
      <c r="D495">
        <f t="shared" si="51"/>
        <v>1</v>
      </c>
      <c r="E495" s="5">
        <f t="shared" si="47"/>
        <v>0.01</v>
      </c>
      <c r="F495" s="5">
        <f t="shared" si="48"/>
        <v>0.1</v>
      </c>
      <c r="G495" s="5">
        <f t="shared" si="49"/>
        <v>1</v>
      </c>
      <c r="H495" t="str">
        <f t="shared" si="50"/>
        <v>001</v>
      </c>
      <c r="I495" t="str">
        <f t="shared" si="53"/>
        <v>AR000630FI00001</v>
      </c>
      <c r="J495" t="s">
        <v>2203</v>
      </c>
      <c r="L495">
        <v>722752</v>
      </c>
      <c r="M495" t="s">
        <v>2204</v>
      </c>
      <c r="Q495" t="s">
        <v>30</v>
      </c>
      <c r="R495" t="s">
        <v>2205</v>
      </c>
      <c r="U495" t="s">
        <v>48</v>
      </c>
      <c r="V495" t="s">
        <v>48</v>
      </c>
      <c r="W495" t="s">
        <v>48</v>
      </c>
      <c r="X495" t="s">
        <v>48</v>
      </c>
      <c r="Y495" t="s">
        <v>48</v>
      </c>
      <c r="Z495" t="s">
        <v>48</v>
      </c>
      <c r="AA495" t="s">
        <v>48</v>
      </c>
      <c r="AB495" t="s">
        <v>48</v>
      </c>
      <c r="AC495" t="s">
        <v>37</v>
      </c>
    </row>
    <row r="496" spans="1:29">
      <c r="A496" t="str">
        <f>+VLOOKUP(R496,Aux!$B$3:$I$1107,8,0)</f>
        <v>AR000630</v>
      </c>
      <c r="B496" t="str">
        <f>+VLOOKUP(U496,Aux!$O$2:$P$23,2,0)</f>
        <v>FI</v>
      </c>
      <c r="C496" t="str">
        <f t="shared" si="52"/>
        <v>AR000630FI</v>
      </c>
      <c r="D496">
        <f t="shared" si="51"/>
        <v>2</v>
      </c>
      <c r="E496" s="5">
        <f t="shared" si="47"/>
        <v>0.02</v>
      </c>
      <c r="F496" s="5">
        <f t="shared" si="48"/>
        <v>0.2</v>
      </c>
      <c r="G496" s="5">
        <f t="shared" si="49"/>
        <v>2</v>
      </c>
      <c r="H496" t="str">
        <f t="shared" si="50"/>
        <v>002</v>
      </c>
      <c r="I496" t="str">
        <f t="shared" si="53"/>
        <v>AR000630FI00002</v>
      </c>
      <c r="J496" t="s">
        <v>2206</v>
      </c>
      <c r="L496">
        <v>838109</v>
      </c>
      <c r="M496" t="s">
        <v>2207</v>
      </c>
      <c r="Q496" t="s">
        <v>30</v>
      </c>
      <c r="R496" t="s">
        <v>2205</v>
      </c>
      <c r="U496" t="s">
        <v>48</v>
      </c>
      <c r="V496" t="s">
        <v>48</v>
      </c>
      <c r="W496" t="s">
        <v>48</v>
      </c>
      <c r="X496" t="s">
        <v>48</v>
      </c>
      <c r="Y496" t="s">
        <v>48</v>
      </c>
      <c r="Z496" t="s">
        <v>48</v>
      </c>
      <c r="AA496" t="s">
        <v>48</v>
      </c>
      <c r="AB496" t="s">
        <v>48</v>
      </c>
      <c r="AC496" t="s">
        <v>37</v>
      </c>
    </row>
    <row r="497" spans="1:29">
      <c r="A497" t="str">
        <f>+VLOOKUP(R497,Aux!$B$3:$I$1107,8,0)</f>
        <v>AR000640</v>
      </c>
      <c r="B497" t="str">
        <f>+VLOOKUP(U497,Aux!$O$2:$P$23,2,0)</f>
        <v>FI</v>
      </c>
      <c r="C497" t="str">
        <f t="shared" si="52"/>
        <v>AR000640FI</v>
      </c>
      <c r="D497">
        <f t="shared" si="51"/>
        <v>1</v>
      </c>
      <c r="E497" s="5">
        <f t="shared" si="47"/>
        <v>0.01</v>
      </c>
      <c r="F497" s="5">
        <f t="shared" si="48"/>
        <v>0.1</v>
      </c>
      <c r="G497" s="5">
        <f t="shared" si="49"/>
        <v>1</v>
      </c>
      <c r="H497" t="str">
        <f t="shared" si="50"/>
        <v>001</v>
      </c>
      <c r="I497" t="str">
        <f t="shared" si="53"/>
        <v>AR000640FI00001</v>
      </c>
      <c r="J497" t="s">
        <v>2208</v>
      </c>
      <c r="L497">
        <v>1175357</v>
      </c>
      <c r="M497" t="s">
        <v>2209</v>
      </c>
      <c r="Q497" t="s">
        <v>30</v>
      </c>
      <c r="R497" t="s">
        <v>2210</v>
      </c>
      <c r="U497" t="s">
        <v>48</v>
      </c>
      <c r="V497" t="s">
        <v>48</v>
      </c>
      <c r="W497" t="s">
        <v>48</v>
      </c>
      <c r="X497" t="s">
        <v>48</v>
      </c>
      <c r="Y497" t="s">
        <v>48</v>
      </c>
      <c r="Z497" t="s">
        <v>48</v>
      </c>
      <c r="AA497" t="s">
        <v>48</v>
      </c>
      <c r="AB497" t="s">
        <v>48</v>
      </c>
      <c r="AC497" t="s">
        <v>37</v>
      </c>
    </row>
    <row r="498" spans="1:29">
      <c r="A498" t="str">
        <f>+VLOOKUP(R498,Aux!$B$3:$I$1107,8,0)</f>
        <v>AR000650</v>
      </c>
      <c r="B498" t="str">
        <f>+VLOOKUP(U498,Aux!$O$2:$P$23,2,0)</f>
        <v>EQ</v>
      </c>
      <c r="C498" t="str">
        <f t="shared" si="52"/>
        <v>AR000650EQ</v>
      </c>
      <c r="D498">
        <f t="shared" si="51"/>
        <v>1</v>
      </c>
      <c r="E498" s="5">
        <f t="shared" si="47"/>
        <v>0.01</v>
      </c>
      <c r="F498" s="5">
        <f t="shared" si="48"/>
        <v>0.1</v>
      </c>
      <c r="G498" s="5">
        <f t="shared" si="49"/>
        <v>1</v>
      </c>
      <c r="H498" t="str">
        <f t="shared" si="50"/>
        <v>001</v>
      </c>
      <c r="I498" t="str">
        <f t="shared" si="53"/>
        <v>AR000650EQ00001</v>
      </c>
      <c r="J498" t="s">
        <v>2211</v>
      </c>
      <c r="K498" t="s">
        <v>2212</v>
      </c>
      <c r="M498" t="s">
        <v>2213</v>
      </c>
      <c r="N498" t="s">
        <v>2214</v>
      </c>
      <c r="O498">
        <v>2182995</v>
      </c>
      <c r="P498" t="s">
        <v>2215</v>
      </c>
      <c r="Q498" t="s">
        <v>30</v>
      </c>
      <c r="R498" t="s">
        <v>2216</v>
      </c>
      <c r="S498" t="s">
        <v>2216</v>
      </c>
      <c r="T498" t="s">
        <v>2216</v>
      </c>
      <c r="U498" t="s">
        <v>130</v>
      </c>
      <c r="V498" t="s">
        <v>189</v>
      </c>
      <c r="W498" t="s">
        <v>2217</v>
      </c>
      <c r="X498" t="s">
        <v>189</v>
      </c>
      <c r="Y498" t="s">
        <v>2218</v>
      </c>
      <c r="Z498" t="s">
        <v>189</v>
      </c>
      <c r="AA498" t="s">
        <v>2219</v>
      </c>
      <c r="AB498" t="s">
        <v>2220</v>
      </c>
      <c r="AC498" t="s">
        <v>37</v>
      </c>
    </row>
    <row r="499" spans="1:29">
      <c r="A499" t="str">
        <f>+VLOOKUP(R499,Aux!$B$3:$I$1107,8,0)</f>
        <v>AR000650</v>
      </c>
      <c r="B499" t="str">
        <f>+VLOOKUP(U499,Aux!$O$2:$P$23,2,0)</f>
        <v>FI</v>
      </c>
      <c r="C499" t="str">
        <f t="shared" si="52"/>
        <v>AR000650FI</v>
      </c>
      <c r="D499">
        <f t="shared" si="51"/>
        <v>1</v>
      </c>
      <c r="E499" s="5">
        <f t="shared" si="47"/>
        <v>0.01</v>
      </c>
      <c r="F499" s="5">
        <f t="shared" si="48"/>
        <v>0.1</v>
      </c>
      <c r="G499" s="5">
        <f t="shared" si="49"/>
        <v>1</v>
      </c>
      <c r="H499" t="str">
        <f t="shared" si="50"/>
        <v>001</v>
      </c>
      <c r="I499" t="str">
        <f t="shared" si="53"/>
        <v>AR000650FI00001</v>
      </c>
      <c r="J499" t="s">
        <v>2221</v>
      </c>
      <c r="K499" t="s">
        <v>2222</v>
      </c>
      <c r="L499">
        <v>725586</v>
      </c>
      <c r="M499" t="s">
        <v>2223</v>
      </c>
      <c r="N499" t="s">
        <v>2224</v>
      </c>
      <c r="P499" t="s">
        <v>2225</v>
      </c>
      <c r="Q499" t="s">
        <v>30</v>
      </c>
      <c r="R499" t="s">
        <v>2216</v>
      </c>
      <c r="S499" t="s">
        <v>2226</v>
      </c>
      <c r="T499" t="s">
        <v>2216</v>
      </c>
      <c r="U499" t="s">
        <v>33</v>
      </c>
      <c r="V499" t="s">
        <v>189</v>
      </c>
      <c r="W499" t="s">
        <v>2217</v>
      </c>
      <c r="X499" t="s">
        <v>189</v>
      </c>
      <c r="Y499" t="s">
        <v>2218</v>
      </c>
      <c r="Z499" t="s">
        <v>189</v>
      </c>
      <c r="AA499" t="s">
        <v>2227</v>
      </c>
      <c r="AB499" t="s">
        <v>145</v>
      </c>
      <c r="AC499" t="s">
        <v>37</v>
      </c>
    </row>
    <row r="500" spans="1:29">
      <c r="A500" t="str">
        <f>+VLOOKUP(R500,Aux!$B$3:$I$1107,8,0)</f>
        <v>AR000650</v>
      </c>
      <c r="B500" t="str">
        <f>+VLOOKUP(U500,Aux!$O$2:$P$23,2,0)</f>
        <v>FI</v>
      </c>
      <c r="C500" t="str">
        <f t="shared" si="52"/>
        <v>AR000650FI</v>
      </c>
      <c r="D500">
        <f t="shared" si="51"/>
        <v>2</v>
      </c>
      <c r="E500" s="5">
        <f t="shared" si="47"/>
        <v>0.02</v>
      </c>
      <c r="F500" s="5">
        <f t="shared" si="48"/>
        <v>0.2</v>
      </c>
      <c r="G500" s="5">
        <f t="shared" si="49"/>
        <v>2</v>
      </c>
      <c r="H500" t="str">
        <f t="shared" si="50"/>
        <v>002</v>
      </c>
      <c r="I500" t="str">
        <f t="shared" si="53"/>
        <v>AR000650FI00002</v>
      </c>
      <c r="J500" t="s">
        <v>2228</v>
      </c>
      <c r="K500" t="s">
        <v>2222</v>
      </c>
      <c r="L500">
        <v>732636</v>
      </c>
      <c r="M500" t="s">
        <v>2229</v>
      </c>
      <c r="N500" t="s">
        <v>2230</v>
      </c>
      <c r="P500" t="s">
        <v>2231</v>
      </c>
      <c r="Q500" t="s">
        <v>30</v>
      </c>
      <c r="R500" t="s">
        <v>2216</v>
      </c>
      <c r="S500" t="s">
        <v>2226</v>
      </c>
      <c r="T500" t="s">
        <v>2216</v>
      </c>
      <c r="U500" t="s">
        <v>33</v>
      </c>
      <c r="V500" t="s">
        <v>189</v>
      </c>
      <c r="W500" t="s">
        <v>2217</v>
      </c>
      <c r="X500" t="s">
        <v>189</v>
      </c>
      <c r="Y500" t="s">
        <v>2218</v>
      </c>
      <c r="Z500" t="s">
        <v>189</v>
      </c>
      <c r="AA500" t="s">
        <v>2227</v>
      </c>
      <c r="AB500" t="s">
        <v>145</v>
      </c>
      <c r="AC500" t="s">
        <v>37</v>
      </c>
    </row>
    <row r="501" spans="1:29">
      <c r="A501" t="str">
        <f>+VLOOKUP(R501,Aux!$B$3:$I$1107,8,0)</f>
        <v>AR000650</v>
      </c>
      <c r="B501" t="str">
        <f>+VLOOKUP(U501,Aux!$O$2:$P$23,2,0)</f>
        <v>FI</v>
      </c>
      <c r="C501" t="str">
        <f t="shared" si="52"/>
        <v>AR000650FI</v>
      </c>
      <c r="D501">
        <f t="shared" si="51"/>
        <v>3</v>
      </c>
      <c r="E501" s="5">
        <f t="shared" si="47"/>
        <v>0.03</v>
      </c>
      <c r="F501" s="5">
        <f t="shared" si="48"/>
        <v>0.3</v>
      </c>
      <c r="G501" s="5">
        <f t="shared" si="49"/>
        <v>3</v>
      </c>
      <c r="H501" t="str">
        <f t="shared" si="50"/>
        <v>003</v>
      </c>
      <c r="I501" t="str">
        <f t="shared" si="53"/>
        <v>AR000650FI00003</v>
      </c>
      <c r="J501" t="s">
        <v>2232</v>
      </c>
      <c r="K501" t="s">
        <v>2222</v>
      </c>
      <c r="L501">
        <v>833549</v>
      </c>
      <c r="M501" t="s">
        <v>2233</v>
      </c>
      <c r="N501" t="s">
        <v>2234</v>
      </c>
      <c r="P501" t="s">
        <v>2235</v>
      </c>
      <c r="Q501" t="s">
        <v>30</v>
      </c>
      <c r="R501" t="s">
        <v>2216</v>
      </c>
      <c r="S501" t="s">
        <v>2226</v>
      </c>
      <c r="T501" t="s">
        <v>2216</v>
      </c>
      <c r="U501" t="s">
        <v>33</v>
      </c>
      <c r="V501" t="s">
        <v>189</v>
      </c>
      <c r="W501" t="s">
        <v>2217</v>
      </c>
      <c r="X501" t="s">
        <v>189</v>
      </c>
      <c r="Y501" t="s">
        <v>2218</v>
      </c>
      <c r="Z501" t="s">
        <v>189</v>
      </c>
      <c r="AA501" t="s">
        <v>2227</v>
      </c>
      <c r="AB501" t="s">
        <v>145</v>
      </c>
      <c r="AC501" t="s">
        <v>37</v>
      </c>
    </row>
    <row r="502" spans="1:29">
      <c r="A502" t="str">
        <f>+VLOOKUP(R502,Aux!$B$3:$I$1107,8,0)</f>
        <v>AR000650</v>
      </c>
      <c r="B502" t="str">
        <f>+VLOOKUP(U502,Aux!$O$2:$P$23,2,0)</f>
        <v>FI</v>
      </c>
      <c r="C502" t="str">
        <f t="shared" si="52"/>
        <v>AR000650FI</v>
      </c>
      <c r="D502">
        <f t="shared" si="51"/>
        <v>4</v>
      </c>
      <c r="E502" s="5">
        <f t="shared" si="47"/>
        <v>0.04</v>
      </c>
      <c r="F502" s="5">
        <f t="shared" si="48"/>
        <v>0.4</v>
      </c>
      <c r="G502" s="5">
        <f t="shared" si="49"/>
        <v>4</v>
      </c>
      <c r="H502" t="str">
        <f t="shared" si="50"/>
        <v>004</v>
      </c>
      <c r="I502" t="str">
        <f t="shared" si="53"/>
        <v>AR000650FI00004</v>
      </c>
      <c r="J502" t="s">
        <v>2236</v>
      </c>
      <c r="K502" t="s">
        <v>2222</v>
      </c>
      <c r="L502">
        <v>883415</v>
      </c>
      <c r="M502" t="s">
        <v>2237</v>
      </c>
      <c r="N502" t="s">
        <v>2238</v>
      </c>
      <c r="P502" t="s">
        <v>2239</v>
      </c>
      <c r="Q502" t="s">
        <v>30</v>
      </c>
      <c r="R502" t="s">
        <v>2216</v>
      </c>
      <c r="S502" t="s">
        <v>2226</v>
      </c>
      <c r="T502" t="s">
        <v>2216</v>
      </c>
      <c r="U502" t="s">
        <v>33</v>
      </c>
      <c r="V502" t="s">
        <v>189</v>
      </c>
      <c r="W502" t="s">
        <v>2217</v>
      </c>
      <c r="X502" t="s">
        <v>189</v>
      </c>
      <c r="Y502" t="s">
        <v>2218</v>
      </c>
      <c r="Z502" t="s">
        <v>189</v>
      </c>
      <c r="AA502" t="s">
        <v>2227</v>
      </c>
      <c r="AB502" t="s">
        <v>145</v>
      </c>
      <c r="AC502" t="s">
        <v>37</v>
      </c>
    </row>
    <row r="503" spans="1:29">
      <c r="A503" t="str">
        <f>+VLOOKUP(R503,Aux!$B$3:$I$1107,8,0)</f>
        <v>AR000650</v>
      </c>
      <c r="B503" t="str">
        <f>+VLOOKUP(U503,Aux!$O$2:$P$23,2,0)</f>
        <v>FI</v>
      </c>
      <c r="C503" t="str">
        <f t="shared" si="52"/>
        <v>AR000650FI</v>
      </c>
      <c r="D503">
        <f t="shared" si="51"/>
        <v>5</v>
      </c>
      <c r="E503" s="5">
        <f t="shared" si="47"/>
        <v>0.05</v>
      </c>
      <c r="F503" s="5">
        <f t="shared" si="48"/>
        <v>0.5</v>
      </c>
      <c r="G503" s="5">
        <f t="shared" si="49"/>
        <v>5</v>
      </c>
      <c r="H503" t="str">
        <f t="shared" si="50"/>
        <v>005</v>
      </c>
      <c r="I503" t="str">
        <f t="shared" si="53"/>
        <v>AR000650FI00005</v>
      </c>
      <c r="J503" t="s">
        <v>2240</v>
      </c>
      <c r="M503" t="s">
        <v>2241</v>
      </c>
      <c r="Q503" t="s">
        <v>30</v>
      </c>
      <c r="R503" t="s">
        <v>2216</v>
      </c>
      <c r="U503" t="s">
        <v>48</v>
      </c>
      <c r="V503" t="s">
        <v>48</v>
      </c>
      <c r="W503" t="s">
        <v>48</v>
      </c>
      <c r="X503" t="s">
        <v>48</v>
      </c>
      <c r="Y503" t="s">
        <v>48</v>
      </c>
      <c r="Z503" t="s">
        <v>48</v>
      </c>
      <c r="AA503" t="s">
        <v>48</v>
      </c>
      <c r="AB503" t="s">
        <v>48</v>
      </c>
      <c r="AC503" t="s">
        <v>37</v>
      </c>
    </row>
    <row r="504" spans="1:29">
      <c r="A504" t="str">
        <f>+VLOOKUP(R504,Aux!$B$3:$I$1107,8,0)</f>
        <v>AR000650</v>
      </c>
      <c r="B504" t="str">
        <f>+VLOOKUP(U504,Aux!$O$2:$P$23,2,0)</f>
        <v>FI</v>
      </c>
      <c r="C504" t="str">
        <f t="shared" si="52"/>
        <v>AR000650FI</v>
      </c>
      <c r="D504">
        <f t="shared" si="51"/>
        <v>6</v>
      </c>
      <c r="E504" s="5">
        <f t="shared" si="47"/>
        <v>0.06</v>
      </c>
      <c r="F504" s="5">
        <f t="shared" si="48"/>
        <v>0.6</v>
      </c>
      <c r="G504" s="5">
        <f t="shared" si="49"/>
        <v>6</v>
      </c>
      <c r="H504" t="str">
        <f t="shared" si="50"/>
        <v>006</v>
      </c>
      <c r="I504" t="str">
        <f t="shared" si="53"/>
        <v>AR000650FI00006</v>
      </c>
      <c r="J504" t="s">
        <v>2242</v>
      </c>
      <c r="M504" t="s">
        <v>2243</v>
      </c>
      <c r="Q504" t="s">
        <v>30</v>
      </c>
      <c r="R504" t="s">
        <v>2216</v>
      </c>
      <c r="U504" t="s">
        <v>33</v>
      </c>
      <c r="V504" t="s">
        <v>189</v>
      </c>
      <c r="W504" t="s">
        <v>2217</v>
      </c>
      <c r="X504" t="s">
        <v>189</v>
      </c>
      <c r="Y504" t="s">
        <v>2218</v>
      </c>
      <c r="Z504" t="s">
        <v>189</v>
      </c>
      <c r="AA504" t="s">
        <v>2227</v>
      </c>
      <c r="AB504" t="s">
        <v>145</v>
      </c>
      <c r="AC504" t="s">
        <v>37</v>
      </c>
    </row>
    <row r="505" spans="1:29">
      <c r="A505" t="str">
        <f>+VLOOKUP(R505,Aux!$B$3:$I$1107,8,0)</f>
        <v>AR000660</v>
      </c>
      <c r="B505" t="str">
        <f>+VLOOKUP(U505,Aux!$O$2:$P$23,2,0)</f>
        <v>EQ</v>
      </c>
      <c r="C505" t="str">
        <f t="shared" si="52"/>
        <v>AR000660EQ</v>
      </c>
      <c r="D505">
        <f t="shared" si="51"/>
        <v>1</v>
      </c>
      <c r="E505" s="5">
        <f t="shared" si="47"/>
        <v>0.01</v>
      </c>
      <c r="F505" s="5">
        <f t="shared" si="48"/>
        <v>0.1</v>
      </c>
      <c r="G505" s="5">
        <f t="shared" si="49"/>
        <v>1</v>
      </c>
      <c r="H505" t="str">
        <f t="shared" si="50"/>
        <v>001</v>
      </c>
      <c r="I505" t="str">
        <f t="shared" si="53"/>
        <v>AR000660EQ00001</v>
      </c>
      <c r="J505" t="s">
        <v>2244</v>
      </c>
      <c r="K505" t="s">
        <v>2245</v>
      </c>
      <c r="M505" t="s">
        <v>2246</v>
      </c>
      <c r="N505" t="s">
        <v>2247</v>
      </c>
      <c r="O505">
        <v>2184861</v>
      </c>
      <c r="P505" t="s">
        <v>2248</v>
      </c>
      <c r="Q505" t="s">
        <v>30</v>
      </c>
      <c r="R505" t="s">
        <v>2249</v>
      </c>
      <c r="S505" t="s">
        <v>2249</v>
      </c>
      <c r="T505" t="s">
        <v>2249</v>
      </c>
      <c r="U505" t="s">
        <v>130</v>
      </c>
      <c r="V505" t="s">
        <v>174</v>
      </c>
      <c r="W505" t="s">
        <v>1519</v>
      </c>
      <c r="X505" t="s">
        <v>174</v>
      </c>
      <c r="Y505" t="s">
        <v>1520</v>
      </c>
      <c r="Z505" t="s">
        <v>174</v>
      </c>
      <c r="AA505" t="s">
        <v>174</v>
      </c>
      <c r="AB505" t="s">
        <v>1521</v>
      </c>
      <c r="AC505" t="s">
        <v>37</v>
      </c>
    </row>
    <row r="506" spans="1:29">
      <c r="A506" t="str">
        <f>+VLOOKUP(R506,Aux!$B$3:$I$1107,8,0)</f>
        <v>AR000660</v>
      </c>
      <c r="B506" t="str">
        <f>+VLOOKUP(U506,Aux!$O$2:$P$23,2,0)</f>
        <v>EQ</v>
      </c>
      <c r="C506" t="str">
        <f t="shared" si="52"/>
        <v>AR000660EQ</v>
      </c>
      <c r="D506">
        <f t="shared" si="51"/>
        <v>2</v>
      </c>
      <c r="E506" s="5">
        <f t="shared" si="47"/>
        <v>0.02</v>
      </c>
      <c r="F506" s="5">
        <f t="shared" si="48"/>
        <v>0.2</v>
      </c>
      <c r="G506" s="5">
        <f t="shared" si="49"/>
        <v>2</v>
      </c>
      <c r="H506" t="str">
        <f t="shared" si="50"/>
        <v>002</v>
      </c>
      <c r="I506" t="str">
        <f t="shared" si="53"/>
        <v>AR000660EQ00002</v>
      </c>
      <c r="J506" t="s">
        <v>2250</v>
      </c>
      <c r="K506" t="s">
        <v>2245</v>
      </c>
      <c r="M506" t="s">
        <v>2251</v>
      </c>
      <c r="N506" t="s">
        <v>2252</v>
      </c>
      <c r="O506" t="s">
        <v>2253</v>
      </c>
      <c r="P506" t="s">
        <v>2254</v>
      </c>
      <c r="Q506" t="s">
        <v>30</v>
      </c>
      <c r="R506" t="s">
        <v>2249</v>
      </c>
      <c r="S506" t="s">
        <v>2249</v>
      </c>
      <c r="T506" t="s">
        <v>2249</v>
      </c>
      <c r="U506" t="s">
        <v>1231</v>
      </c>
      <c r="V506" t="s">
        <v>174</v>
      </c>
      <c r="W506" t="s">
        <v>1519</v>
      </c>
      <c r="X506" t="s">
        <v>174</v>
      </c>
      <c r="Y506" t="s">
        <v>1520</v>
      </c>
      <c r="Z506" t="s">
        <v>174</v>
      </c>
      <c r="AA506" t="s">
        <v>174</v>
      </c>
      <c r="AB506" t="s">
        <v>1521</v>
      </c>
      <c r="AC506" t="s">
        <v>37</v>
      </c>
    </row>
    <row r="507" spans="1:29">
      <c r="A507" t="str">
        <f>+VLOOKUP(R507,Aux!$B$3:$I$1107,8,0)</f>
        <v>AR000670</v>
      </c>
      <c r="B507" t="str">
        <f>+VLOOKUP(U507,Aux!$O$2:$P$23,2,0)</f>
        <v>FI</v>
      </c>
      <c r="C507" t="str">
        <f t="shared" si="52"/>
        <v>AR000670FI</v>
      </c>
      <c r="D507">
        <f t="shared" si="51"/>
        <v>1</v>
      </c>
      <c r="E507" s="5">
        <f t="shared" si="47"/>
        <v>0.01</v>
      </c>
      <c r="F507" s="5">
        <f t="shared" si="48"/>
        <v>0.1</v>
      </c>
      <c r="G507" s="5">
        <f t="shared" si="49"/>
        <v>1</v>
      </c>
      <c r="H507" t="str">
        <f t="shared" si="50"/>
        <v>001</v>
      </c>
      <c r="I507" t="str">
        <f t="shared" si="53"/>
        <v>AR000670FI00001</v>
      </c>
      <c r="J507" t="s">
        <v>2255</v>
      </c>
      <c r="K507" t="s">
        <v>2256</v>
      </c>
      <c r="L507">
        <v>694510</v>
      </c>
      <c r="M507" t="s">
        <v>2257</v>
      </c>
      <c r="N507" t="s">
        <v>2258</v>
      </c>
      <c r="P507" t="s">
        <v>2259</v>
      </c>
      <c r="Q507" t="s">
        <v>30</v>
      </c>
      <c r="R507" t="s">
        <v>2260</v>
      </c>
      <c r="S507" t="s">
        <v>2261</v>
      </c>
      <c r="T507" t="s">
        <v>2260</v>
      </c>
      <c r="U507" t="s">
        <v>33</v>
      </c>
      <c r="V507" t="s">
        <v>174</v>
      </c>
      <c r="W507" t="s">
        <v>2262</v>
      </c>
      <c r="X507" t="s">
        <v>174</v>
      </c>
      <c r="Y507" t="s">
        <v>2262</v>
      </c>
      <c r="Z507" t="s">
        <v>174</v>
      </c>
      <c r="AA507" t="s">
        <v>175</v>
      </c>
      <c r="AB507" t="s">
        <v>145</v>
      </c>
      <c r="AC507" t="s">
        <v>37</v>
      </c>
    </row>
    <row r="508" spans="1:29">
      <c r="A508" t="str">
        <f>+VLOOKUP(R508,Aux!$B$3:$I$1107,8,0)</f>
        <v>AR000670</v>
      </c>
      <c r="B508" t="str">
        <f>+VLOOKUP(U508,Aux!$O$2:$P$23,2,0)</f>
        <v>FI</v>
      </c>
      <c r="C508" t="str">
        <f t="shared" si="52"/>
        <v>AR000670FI</v>
      </c>
      <c r="D508">
        <f t="shared" si="51"/>
        <v>2</v>
      </c>
      <c r="E508" s="5">
        <f t="shared" si="47"/>
        <v>0.02</v>
      </c>
      <c r="F508" s="5">
        <f t="shared" si="48"/>
        <v>0.2</v>
      </c>
      <c r="G508" s="5">
        <f t="shared" si="49"/>
        <v>2</v>
      </c>
      <c r="H508" t="str">
        <f t="shared" si="50"/>
        <v>002</v>
      </c>
      <c r="I508" t="str">
        <f t="shared" si="53"/>
        <v>AR000670FI00002</v>
      </c>
      <c r="J508" t="s">
        <v>2263</v>
      </c>
      <c r="M508" t="s">
        <v>2264</v>
      </c>
      <c r="Q508" t="s">
        <v>30</v>
      </c>
      <c r="R508" t="s">
        <v>2260</v>
      </c>
      <c r="U508" t="s">
        <v>33</v>
      </c>
      <c r="V508" t="s">
        <v>174</v>
      </c>
      <c r="W508" t="s">
        <v>2262</v>
      </c>
      <c r="X508" t="s">
        <v>174</v>
      </c>
      <c r="Y508" t="s">
        <v>2262</v>
      </c>
      <c r="Z508" t="s">
        <v>174</v>
      </c>
      <c r="AA508" t="s">
        <v>175</v>
      </c>
      <c r="AB508" t="s">
        <v>145</v>
      </c>
      <c r="AC508" t="s">
        <v>37</v>
      </c>
    </row>
    <row r="509" spans="1:29">
      <c r="A509" t="str">
        <f>+VLOOKUP(R509,Aux!$B$3:$I$1107,8,0)</f>
        <v>AR000680</v>
      </c>
      <c r="B509" t="str">
        <f>+VLOOKUP(U509,Aux!$O$2:$P$23,2,0)</f>
        <v>FI</v>
      </c>
      <c r="C509" t="str">
        <f t="shared" si="52"/>
        <v>AR000680FI</v>
      </c>
      <c r="D509">
        <f t="shared" si="51"/>
        <v>1</v>
      </c>
      <c r="E509" s="5">
        <f t="shared" si="47"/>
        <v>0.01</v>
      </c>
      <c r="F509" s="5">
        <f t="shared" si="48"/>
        <v>0.1</v>
      </c>
      <c r="G509" s="5">
        <f t="shared" si="49"/>
        <v>1</v>
      </c>
      <c r="H509" t="str">
        <f t="shared" si="50"/>
        <v>001</v>
      </c>
      <c r="I509" t="str">
        <f t="shared" si="53"/>
        <v>AR000680FI00001</v>
      </c>
      <c r="J509" t="s">
        <v>2265</v>
      </c>
      <c r="L509">
        <v>663129</v>
      </c>
      <c r="M509" t="s">
        <v>2266</v>
      </c>
      <c r="Q509" t="s">
        <v>30</v>
      </c>
      <c r="R509" t="s">
        <v>2267</v>
      </c>
      <c r="U509" t="s">
        <v>48</v>
      </c>
      <c r="V509" t="s">
        <v>48</v>
      </c>
      <c r="W509" t="s">
        <v>48</v>
      </c>
      <c r="X509" t="s">
        <v>48</v>
      </c>
      <c r="Y509" t="s">
        <v>48</v>
      </c>
      <c r="Z509" t="s">
        <v>48</v>
      </c>
      <c r="AA509" t="s">
        <v>48</v>
      </c>
      <c r="AB509" t="s">
        <v>48</v>
      </c>
      <c r="AC509" t="s">
        <v>37</v>
      </c>
    </row>
    <row r="510" spans="1:29">
      <c r="A510" t="str">
        <f>+VLOOKUP(R510,Aux!$B$3:$I$1107,8,0)</f>
        <v>AR000680</v>
      </c>
      <c r="B510" t="str">
        <f>+VLOOKUP(U510,Aux!$O$2:$P$23,2,0)</f>
        <v>FI</v>
      </c>
      <c r="C510" t="str">
        <f t="shared" si="52"/>
        <v>AR000680FI</v>
      </c>
      <c r="D510">
        <f t="shared" si="51"/>
        <v>2</v>
      </c>
      <c r="E510" s="5">
        <f t="shared" si="47"/>
        <v>0.02</v>
      </c>
      <c r="F510" s="5">
        <f t="shared" si="48"/>
        <v>0.2</v>
      </c>
      <c r="G510" s="5">
        <f t="shared" si="49"/>
        <v>2</v>
      </c>
      <c r="H510" t="str">
        <f t="shared" si="50"/>
        <v>002</v>
      </c>
      <c r="I510" t="str">
        <f t="shared" si="53"/>
        <v>AR000680FI00002</v>
      </c>
      <c r="J510" t="s">
        <v>2268</v>
      </c>
      <c r="K510" t="s">
        <v>2269</v>
      </c>
      <c r="L510">
        <v>663138</v>
      </c>
      <c r="M510" t="s">
        <v>2270</v>
      </c>
      <c r="N510" t="s">
        <v>2271</v>
      </c>
      <c r="P510" t="s">
        <v>2272</v>
      </c>
      <c r="Q510" t="s">
        <v>30</v>
      </c>
      <c r="R510" t="s">
        <v>2267</v>
      </c>
      <c r="S510" t="s">
        <v>2273</v>
      </c>
      <c r="T510" t="s">
        <v>2267</v>
      </c>
      <c r="U510" t="s">
        <v>33</v>
      </c>
      <c r="V510" t="s">
        <v>34</v>
      </c>
      <c r="W510" t="s">
        <v>34</v>
      </c>
      <c r="X510" t="s">
        <v>34</v>
      </c>
      <c r="Y510" t="s">
        <v>34</v>
      </c>
      <c r="Z510" t="s">
        <v>174</v>
      </c>
      <c r="AA510" t="s">
        <v>175</v>
      </c>
      <c r="AB510" t="s">
        <v>145</v>
      </c>
      <c r="AC510" t="s">
        <v>37</v>
      </c>
    </row>
    <row r="511" spans="1:29">
      <c r="A511" t="str">
        <f>+VLOOKUP(R511,Aux!$B$3:$I$1107,8,0)</f>
        <v>AR000680</v>
      </c>
      <c r="B511" t="str">
        <f>+VLOOKUP(U511,Aux!$O$2:$P$23,2,0)</f>
        <v>FI</v>
      </c>
      <c r="C511" t="str">
        <f t="shared" si="52"/>
        <v>AR000680FI</v>
      </c>
      <c r="D511">
        <f t="shared" si="51"/>
        <v>3</v>
      </c>
      <c r="E511" s="5">
        <f t="shared" si="47"/>
        <v>0.03</v>
      </c>
      <c r="F511" s="5">
        <f t="shared" si="48"/>
        <v>0.3</v>
      </c>
      <c r="G511" s="5">
        <f t="shared" si="49"/>
        <v>3</v>
      </c>
      <c r="H511" t="str">
        <f t="shared" si="50"/>
        <v>003</v>
      </c>
      <c r="I511" t="str">
        <f t="shared" si="53"/>
        <v>AR000680FI00003</v>
      </c>
      <c r="J511" t="s">
        <v>2274</v>
      </c>
      <c r="K511" t="s">
        <v>2269</v>
      </c>
      <c r="L511">
        <v>741518</v>
      </c>
      <c r="M511" t="s">
        <v>2275</v>
      </c>
      <c r="N511" t="s">
        <v>2276</v>
      </c>
      <c r="P511" t="s">
        <v>2277</v>
      </c>
      <c r="Q511" t="s">
        <v>30</v>
      </c>
      <c r="R511" t="s">
        <v>2267</v>
      </c>
      <c r="S511" t="s">
        <v>2273</v>
      </c>
      <c r="T511" t="s">
        <v>2267</v>
      </c>
      <c r="U511" t="s">
        <v>33</v>
      </c>
      <c r="V511" t="s">
        <v>34</v>
      </c>
      <c r="W511" t="s">
        <v>34</v>
      </c>
      <c r="X511" t="s">
        <v>34</v>
      </c>
      <c r="Y511" t="s">
        <v>34</v>
      </c>
      <c r="Z511" t="s">
        <v>174</v>
      </c>
      <c r="AA511" t="s">
        <v>175</v>
      </c>
      <c r="AB511" t="s">
        <v>145</v>
      </c>
      <c r="AC511" t="s">
        <v>37</v>
      </c>
    </row>
    <row r="512" spans="1:29">
      <c r="A512" t="str">
        <f>+VLOOKUP(R512,Aux!$B$3:$I$1107,8,0)</f>
        <v>AR000690</v>
      </c>
      <c r="B512" t="str">
        <f>+VLOOKUP(U512,Aux!$O$2:$P$23,2,0)</f>
        <v>FI</v>
      </c>
      <c r="C512" t="str">
        <f t="shared" si="52"/>
        <v>AR000690FI</v>
      </c>
      <c r="D512">
        <f t="shared" si="51"/>
        <v>1</v>
      </c>
      <c r="E512" s="5">
        <f t="shared" si="47"/>
        <v>0.01</v>
      </c>
      <c r="F512" s="5">
        <f t="shared" si="48"/>
        <v>0.1</v>
      </c>
      <c r="G512" s="5">
        <f t="shared" si="49"/>
        <v>1</v>
      </c>
      <c r="H512" t="str">
        <f t="shared" si="50"/>
        <v>001</v>
      </c>
      <c r="I512" t="str">
        <f t="shared" si="53"/>
        <v>AR000690FI00001</v>
      </c>
      <c r="J512" t="s">
        <v>2278</v>
      </c>
      <c r="K512" t="s">
        <v>2279</v>
      </c>
      <c r="L512">
        <v>510434</v>
      </c>
      <c r="M512" t="s">
        <v>2280</v>
      </c>
      <c r="N512" t="s">
        <v>2281</v>
      </c>
      <c r="O512" t="s">
        <v>2282</v>
      </c>
      <c r="P512" t="s">
        <v>2283</v>
      </c>
      <c r="Q512" t="s">
        <v>30</v>
      </c>
      <c r="R512" t="s">
        <v>2284</v>
      </c>
      <c r="S512" t="s">
        <v>2285</v>
      </c>
      <c r="T512" t="s">
        <v>2284</v>
      </c>
      <c r="U512" t="s">
        <v>33</v>
      </c>
      <c r="V512" t="s">
        <v>34</v>
      </c>
      <c r="W512" t="s">
        <v>34</v>
      </c>
      <c r="X512" t="s">
        <v>34</v>
      </c>
      <c r="Y512" t="s">
        <v>34</v>
      </c>
      <c r="Z512" t="s">
        <v>35</v>
      </c>
      <c r="AA512" t="s">
        <v>36</v>
      </c>
      <c r="AB512" t="s">
        <v>34</v>
      </c>
      <c r="AC512" t="s">
        <v>37</v>
      </c>
    </row>
    <row r="513" spans="1:29">
      <c r="A513" t="str">
        <f>+VLOOKUP(R513,Aux!$B$3:$I$1107,8,0)</f>
        <v>AR000690</v>
      </c>
      <c r="B513" t="str">
        <f>+VLOOKUP(U513,Aux!$O$2:$P$23,2,0)</f>
        <v>FI</v>
      </c>
      <c r="C513" t="str">
        <f t="shared" si="52"/>
        <v>AR000690FI</v>
      </c>
      <c r="D513">
        <f t="shared" si="51"/>
        <v>2</v>
      </c>
      <c r="E513" s="5">
        <f t="shared" si="47"/>
        <v>0.02</v>
      </c>
      <c r="F513" s="5">
        <f t="shared" si="48"/>
        <v>0.2</v>
      </c>
      <c r="G513" s="5">
        <f t="shared" si="49"/>
        <v>2</v>
      </c>
      <c r="H513" t="str">
        <f t="shared" si="50"/>
        <v>002</v>
      </c>
      <c r="I513" t="str">
        <f t="shared" si="53"/>
        <v>AR000690FI00002</v>
      </c>
      <c r="J513" t="s">
        <v>2286</v>
      </c>
      <c r="L513">
        <v>538391</v>
      </c>
      <c r="M513" t="s">
        <v>2287</v>
      </c>
      <c r="Q513" t="s">
        <v>30</v>
      </c>
      <c r="R513" t="s">
        <v>2284</v>
      </c>
      <c r="U513" t="s">
        <v>48</v>
      </c>
      <c r="V513" t="s">
        <v>48</v>
      </c>
      <c r="W513" t="s">
        <v>48</v>
      </c>
      <c r="X513" t="s">
        <v>48</v>
      </c>
      <c r="Y513" t="s">
        <v>48</v>
      </c>
      <c r="Z513" t="s">
        <v>48</v>
      </c>
      <c r="AA513" t="s">
        <v>48</v>
      </c>
      <c r="AB513" t="s">
        <v>48</v>
      </c>
      <c r="AC513" t="s">
        <v>37</v>
      </c>
    </row>
    <row r="514" spans="1:29">
      <c r="A514" t="str">
        <f>+VLOOKUP(R514,Aux!$B$3:$I$1107,8,0)</f>
        <v>AR000690</v>
      </c>
      <c r="B514" t="str">
        <f>+VLOOKUP(U514,Aux!$O$2:$P$23,2,0)</f>
        <v>FI</v>
      </c>
      <c r="C514" t="str">
        <f t="shared" si="52"/>
        <v>AR000690FI</v>
      </c>
      <c r="D514">
        <f t="shared" si="51"/>
        <v>3</v>
      </c>
      <c r="E514" s="5">
        <f t="shared" ref="E514:E577" si="54">+D514/100</f>
        <v>0.03</v>
      </c>
      <c r="F514" s="5">
        <f t="shared" ref="F514:F577" si="55">+MOD(E514*10,10)</f>
        <v>0.3</v>
      </c>
      <c r="G514" s="5">
        <f t="shared" ref="G514:G577" si="56">+MOD(D514,10)</f>
        <v>3</v>
      </c>
      <c r="H514" t="str">
        <f t="shared" ref="H514:H577" si="57">+INT(E514)&amp;INT(F514)&amp;INT(G514)</f>
        <v>003</v>
      </c>
      <c r="I514" t="str">
        <f t="shared" si="53"/>
        <v>AR000690FI00003</v>
      </c>
      <c r="J514" t="s">
        <v>2288</v>
      </c>
      <c r="K514" t="s">
        <v>2279</v>
      </c>
      <c r="L514">
        <v>612757</v>
      </c>
      <c r="M514" t="s">
        <v>2289</v>
      </c>
      <c r="N514" t="s">
        <v>2290</v>
      </c>
      <c r="O514" t="s">
        <v>2291</v>
      </c>
      <c r="P514" t="s">
        <v>2292</v>
      </c>
      <c r="Q514" t="s">
        <v>30</v>
      </c>
      <c r="R514" t="s">
        <v>2284</v>
      </c>
      <c r="S514" t="s">
        <v>2285</v>
      </c>
      <c r="T514" t="s">
        <v>2284</v>
      </c>
      <c r="U514" t="s">
        <v>33</v>
      </c>
      <c r="V514" t="s">
        <v>34</v>
      </c>
      <c r="W514" t="s">
        <v>34</v>
      </c>
      <c r="X514" t="s">
        <v>34</v>
      </c>
      <c r="Y514" t="s">
        <v>34</v>
      </c>
      <c r="Z514" t="s">
        <v>35</v>
      </c>
      <c r="AA514" t="s">
        <v>36</v>
      </c>
      <c r="AB514" t="s">
        <v>34</v>
      </c>
      <c r="AC514" t="s">
        <v>37</v>
      </c>
    </row>
    <row r="515" spans="1:29">
      <c r="A515" t="str">
        <f>+VLOOKUP(R515,Aux!$B$3:$I$1107,8,0)</f>
        <v>AR000690</v>
      </c>
      <c r="B515" t="str">
        <f>+VLOOKUP(U515,Aux!$O$2:$P$23,2,0)</f>
        <v>FI</v>
      </c>
      <c r="C515" t="str">
        <f t="shared" si="52"/>
        <v>AR000690FI</v>
      </c>
      <c r="D515">
        <f t="shared" ref="D515:D578" si="58">+IF(C515=C514,D514+1,1)</f>
        <v>4</v>
      </c>
      <c r="E515" s="5">
        <f t="shared" si="54"/>
        <v>0.04</v>
      </c>
      <c r="F515" s="5">
        <f t="shared" si="55"/>
        <v>0.4</v>
      </c>
      <c r="G515" s="5">
        <f t="shared" si="56"/>
        <v>4</v>
      </c>
      <c r="H515" t="str">
        <f t="shared" si="57"/>
        <v>004</v>
      </c>
      <c r="I515" t="str">
        <f t="shared" si="53"/>
        <v>AR000690FI00004</v>
      </c>
      <c r="J515" t="s">
        <v>2293</v>
      </c>
      <c r="L515">
        <v>786205</v>
      </c>
      <c r="M515" t="s">
        <v>2294</v>
      </c>
      <c r="Q515" t="s">
        <v>30</v>
      </c>
      <c r="R515" t="s">
        <v>2284</v>
      </c>
      <c r="U515" t="s">
        <v>48</v>
      </c>
      <c r="V515" t="s">
        <v>48</v>
      </c>
      <c r="W515" t="s">
        <v>48</v>
      </c>
      <c r="X515" t="s">
        <v>48</v>
      </c>
      <c r="Y515" t="s">
        <v>48</v>
      </c>
      <c r="Z515" t="s">
        <v>48</v>
      </c>
      <c r="AA515" t="s">
        <v>48</v>
      </c>
      <c r="AB515" t="s">
        <v>48</v>
      </c>
      <c r="AC515" t="s">
        <v>37</v>
      </c>
    </row>
    <row r="516" spans="1:29">
      <c r="A516" t="str">
        <f>+VLOOKUP(R516,Aux!$B$3:$I$1107,8,0)</f>
        <v>AR000690</v>
      </c>
      <c r="B516" t="str">
        <f>+VLOOKUP(U516,Aux!$O$2:$P$23,2,0)</f>
        <v>FI</v>
      </c>
      <c r="C516" t="str">
        <f t="shared" si="52"/>
        <v>AR000690FI</v>
      </c>
      <c r="D516">
        <f t="shared" si="58"/>
        <v>5</v>
      </c>
      <c r="E516" s="5">
        <f t="shared" si="54"/>
        <v>0.05</v>
      </c>
      <c r="F516" s="5">
        <f t="shared" si="55"/>
        <v>0.5</v>
      </c>
      <c r="G516" s="5">
        <f t="shared" si="56"/>
        <v>5</v>
      </c>
      <c r="H516" t="str">
        <f t="shared" si="57"/>
        <v>005</v>
      </c>
      <c r="I516" t="str">
        <f t="shared" si="53"/>
        <v>AR000690FI00005</v>
      </c>
      <c r="J516" t="s">
        <v>2295</v>
      </c>
      <c r="L516">
        <v>822038</v>
      </c>
      <c r="M516" t="s">
        <v>2296</v>
      </c>
      <c r="Q516" t="s">
        <v>30</v>
      </c>
      <c r="R516" t="s">
        <v>2284</v>
      </c>
      <c r="U516" t="s">
        <v>48</v>
      </c>
      <c r="V516" t="s">
        <v>48</v>
      </c>
      <c r="W516" t="s">
        <v>48</v>
      </c>
      <c r="X516" t="s">
        <v>48</v>
      </c>
      <c r="Y516" t="s">
        <v>48</v>
      </c>
      <c r="Z516" t="s">
        <v>48</v>
      </c>
      <c r="AA516" t="s">
        <v>48</v>
      </c>
      <c r="AB516" t="s">
        <v>48</v>
      </c>
      <c r="AC516" t="s">
        <v>37</v>
      </c>
    </row>
    <row r="517" spans="1:29">
      <c r="A517" t="str">
        <f>+VLOOKUP(R517,Aux!$B$3:$I$1107,8,0)</f>
        <v>AR000690</v>
      </c>
      <c r="B517" t="str">
        <f>+VLOOKUP(U517,Aux!$O$2:$P$23,2,0)</f>
        <v>FI</v>
      </c>
      <c r="C517" t="str">
        <f t="shared" si="52"/>
        <v>AR000690FI</v>
      </c>
      <c r="D517">
        <f t="shared" si="58"/>
        <v>6</v>
      </c>
      <c r="E517" s="5">
        <f t="shared" si="54"/>
        <v>0.06</v>
      </c>
      <c r="F517" s="5">
        <f t="shared" si="55"/>
        <v>0.6</v>
      </c>
      <c r="G517" s="5">
        <f t="shared" si="56"/>
        <v>6</v>
      </c>
      <c r="H517" t="str">
        <f t="shared" si="57"/>
        <v>006</v>
      </c>
      <c r="I517" t="str">
        <f t="shared" si="53"/>
        <v>AR000690FI00006</v>
      </c>
      <c r="J517" t="s">
        <v>2297</v>
      </c>
      <c r="L517">
        <v>853713</v>
      </c>
      <c r="M517" t="s">
        <v>2298</v>
      </c>
      <c r="Q517" t="s">
        <v>30</v>
      </c>
      <c r="R517" t="s">
        <v>2284</v>
      </c>
      <c r="U517" t="s">
        <v>48</v>
      </c>
      <c r="V517" t="s">
        <v>48</v>
      </c>
      <c r="W517" t="s">
        <v>48</v>
      </c>
      <c r="X517" t="s">
        <v>48</v>
      </c>
      <c r="Y517" t="s">
        <v>48</v>
      </c>
      <c r="Z517" t="s">
        <v>48</v>
      </c>
      <c r="AA517" t="s">
        <v>48</v>
      </c>
      <c r="AB517" t="s">
        <v>48</v>
      </c>
      <c r="AC517" t="s">
        <v>37</v>
      </c>
    </row>
    <row r="518" spans="1:29">
      <c r="A518" t="str">
        <f>+VLOOKUP(R518,Aux!$B$3:$I$1107,8,0)</f>
        <v>AR000690</v>
      </c>
      <c r="B518" t="str">
        <f>+VLOOKUP(U518,Aux!$O$2:$P$23,2,0)</f>
        <v>FI</v>
      </c>
      <c r="C518" t="str">
        <f t="shared" si="52"/>
        <v>AR000690FI</v>
      </c>
      <c r="D518">
        <f t="shared" si="58"/>
        <v>7</v>
      </c>
      <c r="E518" s="5">
        <f t="shared" si="54"/>
        <v>7.0000000000000007E-2</v>
      </c>
      <c r="F518" s="5">
        <f t="shared" si="55"/>
        <v>0.70000000000000007</v>
      </c>
      <c r="G518" s="5">
        <f t="shared" si="56"/>
        <v>7</v>
      </c>
      <c r="H518" t="str">
        <f t="shared" si="57"/>
        <v>007</v>
      </c>
      <c r="I518" t="str">
        <f t="shared" si="53"/>
        <v>AR000690FI00007</v>
      </c>
      <c r="J518" t="s">
        <v>2299</v>
      </c>
      <c r="L518">
        <v>879379</v>
      </c>
      <c r="M518" t="s">
        <v>2300</v>
      </c>
      <c r="Q518" t="s">
        <v>30</v>
      </c>
      <c r="R518" t="s">
        <v>2284</v>
      </c>
      <c r="U518" t="s">
        <v>48</v>
      </c>
      <c r="V518" t="s">
        <v>48</v>
      </c>
      <c r="W518" t="s">
        <v>48</v>
      </c>
      <c r="X518" t="s">
        <v>48</v>
      </c>
      <c r="Y518" t="s">
        <v>48</v>
      </c>
      <c r="Z518" t="s">
        <v>48</v>
      </c>
      <c r="AA518" t="s">
        <v>48</v>
      </c>
      <c r="AB518" t="s">
        <v>48</v>
      </c>
      <c r="AC518" t="s">
        <v>37</v>
      </c>
    </row>
    <row r="519" spans="1:29">
      <c r="A519" t="str">
        <f>+VLOOKUP(R519,Aux!$B$3:$I$1107,8,0)</f>
        <v>AR000690</v>
      </c>
      <c r="B519" t="str">
        <f>+VLOOKUP(U519,Aux!$O$2:$P$23,2,0)</f>
        <v>FI</v>
      </c>
      <c r="C519" t="str">
        <f t="shared" si="52"/>
        <v>AR000690FI</v>
      </c>
      <c r="D519">
        <f t="shared" si="58"/>
        <v>8</v>
      </c>
      <c r="E519" s="5">
        <f t="shared" si="54"/>
        <v>0.08</v>
      </c>
      <c r="F519" s="5">
        <f t="shared" si="55"/>
        <v>0.8</v>
      </c>
      <c r="G519" s="5">
        <f t="shared" si="56"/>
        <v>8</v>
      </c>
      <c r="H519" t="str">
        <f t="shared" si="57"/>
        <v>008</v>
      </c>
      <c r="I519" t="str">
        <f t="shared" si="53"/>
        <v>AR000690FI00008</v>
      </c>
      <c r="J519" t="s">
        <v>2301</v>
      </c>
      <c r="L519">
        <v>879391</v>
      </c>
      <c r="M519" t="s">
        <v>2302</v>
      </c>
      <c r="Q519" t="s">
        <v>30</v>
      </c>
      <c r="R519" t="s">
        <v>2284</v>
      </c>
      <c r="U519" t="s">
        <v>48</v>
      </c>
      <c r="V519" t="s">
        <v>48</v>
      </c>
      <c r="W519" t="s">
        <v>48</v>
      </c>
      <c r="X519" t="s">
        <v>48</v>
      </c>
      <c r="Y519" t="s">
        <v>48</v>
      </c>
      <c r="Z519" t="s">
        <v>48</v>
      </c>
      <c r="AA519" t="s">
        <v>48</v>
      </c>
      <c r="AB519" t="s">
        <v>48</v>
      </c>
      <c r="AC519" t="s">
        <v>37</v>
      </c>
    </row>
    <row r="520" spans="1:29">
      <c r="A520" t="str">
        <f>+VLOOKUP(R520,Aux!$B$3:$I$1107,8,0)</f>
        <v>AR000690</v>
      </c>
      <c r="B520" t="str">
        <f>+VLOOKUP(U520,Aux!$O$2:$P$23,2,0)</f>
        <v>FI</v>
      </c>
      <c r="C520" t="str">
        <f t="shared" si="52"/>
        <v>AR000690FI</v>
      </c>
      <c r="D520">
        <f t="shared" si="58"/>
        <v>9</v>
      </c>
      <c r="E520" s="5">
        <f t="shared" si="54"/>
        <v>0.09</v>
      </c>
      <c r="F520" s="5">
        <f t="shared" si="55"/>
        <v>0.89999999999999991</v>
      </c>
      <c r="G520" s="5">
        <f t="shared" si="56"/>
        <v>9</v>
      </c>
      <c r="H520" t="str">
        <f t="shared" si="57"/>
        <v>009</v>
      </c>
      <c r="I520" t="str">
        <f t="shared" si="53"/>
        <v>AR000690FI00009</v>
      </c>
      <c r="J520" t="s">
        <v>2303</v>
      </c>
      <c r="L520">
        <v>914808</v>
      </c>
      <c r="M520" t="s">
        <v>2304</v>
      </c>
      <c r="Q520" t="s">
        <v>30</v>
      </c>
      <c r="R520" t="s">
        <v>2284</v>
      </c>
      <c r="U520" t="s">
        <v>48</v>
      </c>
      <c r="V520" t="s">
        <v>48</v>
      </c>
      <c r="W520" t="s">
        <v>48</v>
      </c>
      <c r="X520" t="s">
        <v>48</v>
      </c>
      <c r="Y520" t="s">
        <v>48</v>
      </c>
      <c r="Z520" t="s">
        <v>48</v>
      </c>
      <c r="AA520" t="s">
        <v>48</v>
      </c>
      <c r="AB520" t="s">
        <v>48</v>
      </c>
      <c r="AC520" t="s">
        <v>37</v>
      </c>
    </row>
    <row r="521" spans="1:29">
      <c r="A521" t="str">
        <f>+VLOOKUP(R521,Aux!$B$3:$I$1107,8,0)</f>
        <v>AR000690</v>
      </c>
      <c r="B521" t="str">
        <f>+VLOOKUP(U521,Aux!$O$2:$P$23,2,0)</f>
        <v>FI</v>
      </c>
      <c r="C521" t="str">
        <f t="shared" si="52"/>
        <v>AR000690FI</v>
      </c>
      <c r="D521">
        <f t="shared" si="58"/>
        <v>10</v>
      </c>
      <c r="E521" s="5">
        <f t="shared" si="54"/>
        <v>0.1</v>
      </c>
      <c r="F521" s="5">
        <f t="shared" si="55"/>
        <v>1</v>
      </c>
      <c r="G521" s="5">
        <f t="shared" si="56"/>
        <v>0</v>
      </c>
      <c r="H521" t="str">
        <f t="shared" si="57"/>
        <v>010</v>
      </c>
      <c r="I521" t="str">
        <f t="shared" si="53"/>
        <v>AR000690FI00010</v>
      </c>
      <c r="J521" t="s">
        <v>2305</v>
      </c>
      <c r="L521">
        <v>953561</v>
      </c>
      <c r="M521" t="s">
        <v>2306</v>
      </c>
      <c r="Q521" t="s">
        <v>30</v>
      </c>
      <c r="R521" t="s">
        <v>2284</v>
      </c>
      <c r="U521" t="s">
        <v>48</v>
      </c>
      <c r="V521" t="s">
        <v>48</v>
      </c>
      <c r="W521" t="s">
        <v>48</v>
      </c>
      <c r="X521" t="s">
        <v>48</v>
      </c>
      <c r="Y521" t="s">
        <v>48</v>
      </c>
      <c r="Z521" t="s">
        <v>48</v>
      </c>
      <c r="AA521" t="s">
        <v>48</v>
      </c>
      <c r="AB521" t="s">
        <v>48</v>
      </c>
      <c r="AC521" t="s">
        <v>37</v>
      </c>
    </row>
    <row r="522" spans="1:29">
      <c r="A522" t="str">
        <f>+VLOOKUP(R522,Aux!$B$3:$I$1107,8,0)</f>
        <v>AR000690</v>
      </c>
      <c r="B522" t="str">
        <f>+VLOOKUP(U522,Aux!$O$2:$P$23,2,0)</f>
        <v>FI</v>
      </c>
      <c r="C522" t="str">
        <f t="shared" si="52"/>
        <v>AR000690FI</v>
      </c>
      <c r="D522">
        <f t="shared" si="58"/>
        <v>11</v>
      </c>
      <c r="E522" s="5">
        <f t="shared" si="54"/>
        <v>0.11</v>
      </c>
      <c r="F522" s="5">
        <f t="shared" si="55"/>
        <v>1.1000000000000001</v>
      </c>
      <c r="G522" s="5">
        <f t="shared" si="56"/>
        <v>1</v>
      </c>
      <c r="H522" t="str">
        <f t="shared" si="57"/>
        <v>011</v>
      </c>
      <c r="I522" t="str">
        <f t="shared" si="53"/>
        <v>AR000690FI00011</v>
      </c>
      <c r="J522" t="s">
        <v>2307</v>
      </c>
      <c r="L522">
        <v>979620</v>
      </c>
      <c r="M522" t="s">
        <v>2308</v>
      </c>
      <c r="Q522" t="s">
        <v>30</v>
      </c>
      <c r="R522" t="s">
        <v>2284</v>
      </c>
      <c r="U522" t="s">
        <v>48</v>
      </c>
      <c r="V522" t="s">
        <v>48</v>
      </c>
      <c r="W522" t="s">
        <v>48</v>
      </c>
      <c r="X522" t="s">
        <v>48</v>
      </c>
      <c r="Y522" t="s">
        <v>48</v>
      </c>
      <c r="Z522" t="s">
        <v>48</v>
      </c>
      <c r="AA522" t="s">
        <v>48</v>
      </c>
      <c r="AB522" t="s">
        <v>48</v>
      </c>
      <c r="AC522" t="s">
        <v>37</v>
      </c>
    </row>
    <row r="523" spans="1:29">
      <c r="A523" t="str">
        <f>+VLOOKUP(R523,Aux!$B$3:$I$1107,8,0)</f>
        <v>AR000690</v>
      </c>
      <c r="B523" t="str">
        <f>+VLOOKUP(U523,Aux!$O$2:$P$23,2,0)</f>
        <v>FI</v>
      </c>
      <c r="C523" t="str">
        <f t="shared" si="52"/>
        <v>AR000690FI</v>
      </c>
      <c r="D523">
        <f t="shared" si="58"/>
        <v>12</v>
      </c>
      <c r="E523" s="5">
        <f t="shared" si="54"/>
        <v>0.12</v>
      </c>
      <c r="F523" s="5">
        <f t="shared" si="55"/>
        <v>1.2</v>
      </c>
      <c r="G523" s="5">
        <f t="shared" si="56"/>
        <v>2</v>
      </c>
      <c r="H523" t="str">
        <f t="shared" si="57"/>
        <v>012</v>
      </c>
      <c r="I523" t="str">
        <f t="shared" si="53"/>
        <v>AR000690FI00012</v>
      </c>
      <c r="J523" t="s">
        <v>2309</v>
      </c>
      <c r="L523">
        <v>1019719</v>
      </c>
      <c r="M523" t="s">
        <v>2310</v>
      </c>
      <c r="Q523" t="s">
        <v>30</v>
      </c>
      <c r="R523" t="s">
        <v>2284</v>
      </c>
      <c r="U523" t="s">
        <v>48</v>
      </c>
      <c r="V523" t="s">
        <v>48</v>
      </c>
      <c r="W523" t="s">
        <v>48</v>
      </c>
      <c r="X523" t="s">
        <v>48</v>
      </c>
      <c r="Y523" t="s">
        <v>48</v>
      </c>
      <c r="Z523" t="s">
        <v>48</v>
      </c>
      <c r="AA523" t="s">
        <v>48</v>
      </c>
      <c r="AB523" t="s">
        <v>48</v>
      </c>
      <c r="AC523" t="s">
        <v>37</v>
      </c>
    </row>
    <row r="524" spans="1:29">
      <c r="A524" t="str">
        <f>+VLOOKUP(R524,Aux!$B$3:$I$1107,8,0)</f>
        <v>AR000690</v>
      </c>
      <c r="B524" t="str">
        <f>+VLOOKUP(U524,Aux!$O$2:$P$23,2,0)</f>
        <v>FI</v>
      </c>
      <c r="C524" t="str">
        <f t="shared" si="52"/>
        <v>AR000690FI</v>
      </c>
      <c r="D524">
        <f t="shared" si="58"/>
        <v>13</v>
      </c>
      <c r="E524" s="5">
        <f t="shared" si="54"/>
        <v>0.13</v>
      </c>
      <c r="F524" s="5">
        <f t="shared" si="55"/>
        <v>1.3</v>
      </c>
      <c r="G524" s="5">
        <f t="shared" si="56"/>
        <v>3</v>
      </c>
      <c r="H524" t="str">
        <f t="shared" si="57"/>
        <v>013</v>
      </c>
      <c r="I524" t="str">
        <f t="shared" si="53"/>
        <v>AR000690FI00013</v>
      </c>
      <c r="J524" t="s">
        <v>2311</v>
      </c>
      <c r="K524" t="s">
        <v>2279</v>
      </c>
      <c r="L524">
        <v>1036401</v>
      </c>
      <c r="M524" t="s">
        <v>2312</v>
      </c>
      <c r="N524" t="s">
        <v>2313</v>
      </c>
      <c r="P524" t="s">
        <v>2314</v>
      </c>
      <c r="Q524" t="s">
        <v>30</v>
      </c>
      <c r="R524" t="s">
        <v>2284</v>
      </c>
      <c r="S524" t="s">
        <v>2285</v>
      </c>
      <c r="T524" t="s">
        <v>2284</v>
      </c>
      <c r="U524" t="s">
        <v>33</v>
      </c>
      <c r="V524" t="s">
        <v>34</v>
      </c>
      <c r="W524" t="s">
        <v>34</v>
      </c>
      <c r="X524" t="s">
        <v>34</v>
      </c>
      <c r="Y524" t="s">
        <v>34</v>
      </c>
      <c r="Z524" t="s">
        <v>35</v>
      </c>
      <c r="AA524" t="s">
        <v>36</v>
      </c>
      <c r="AB524" t="s">
        <v>34</v>
      </c>
      <c r="AC524" t="s">
        <v>37</v>
      </c>
    </row>
    <row r="525" spans="1:29">
      <c r="A525" t="str">
        <f>+VLOOKUP(R525,Aux!$B$3:$I$1107,8,0)</f>
        <v>AR000690</v>
      </c>
      <c r="B525" t="str">
        <f>+VLOOKUP(U525,Aux!$O$2:$P$23,2,0)</f>
        <v>FI</v>
      </c>
      <c r="C525" t="str">
        <f t="shared" si="52"/>
        <v>AR000690FI</v>
      </c>
      <c r="D525">
        <f t="shared" si="58"/>
        <v>14</v>
      </c>
      <c r="E525" s="5">
        <f t="shared" si="54"/>
        <v>0.14000000000000001</v>
      </c>
      <c r="F525" s="5">
        <f t="shared" si="55"/>
        <v>1.4000000000000001</v>
      </c>
      <c r="G525" s="5">
        <f t="shared" si="56"/>
        <v>4</v>
      </c>
      <c r="H525" t="str">
        <f t="shared" si="57"/>
        <v>014</v>
      </c>
      <c r="I525" t="str">
        <f t="shared" si="53"/>
        <v>AR000690FI00014</v>
      </c>
      <c r="J525" t="s">
        <v>2315</v>
      </c>
      <c r="L525">
        <v>1042882</v>
      </c>
      <c r="M525" t="s">
        <v>2316</v>
      </c>
      <c r="Q525" t="s">
        <v>30</v>
      </c>
      <c r="R525" t="s">
        <v>2284</v>
      </c>
      <c r="U525" t="s">
        <v>48</v>
      </c>
      <c r="V525" t="s">
        <v>48</v>
      </c>
      <c r="W525" t="s">
        <v>48</v>
      </c>
      <c r="X525" t="s">
        <v>48</v>
      </c>
      <c r="Y525" t="s">
        <v>48</v>
      </c>
      <c r="Z525" t="s">
        <v>48</v>
      </c>
      <c r="AA525" t="s">
        <v>48</v>
      </c>
      <c r="AB525" t="s">
        <v>48</v>
      </c>
      <c r="AC525" t="s">
        <v>37</v>
      </c>
    </row>
    <row r="526" spans="1:29">
      <c r="A526" t="str">
        <f>+VLOOKUP(R526,Aux!$B$3:$I$1107,8,0)</f>
        <v>AR000690</v>
      </c>
      <c r="B526" t="str">
        <f>+VLOOKUP(U526,Aux!$O$2:$P$23,2,0)</f>
        <v>FI</v>
      </c>
      <c r="C526" t="str">
        <f t="shared" si="52"/>
        <v>AR000690FI</v>
      </c>
      <c r="D526">
        <f t="shared" si="58"/>
        <v>15</v>
      </c>
      <c r="E526" s="5">
        <f t="shared" si="54"/>
        <v>0.15</v>
      </c>
      <c r="F526" s="5">
        <f t="shared" si="55"/>
        <v>1.5</v>
      </c>
      <c r="G526" s="5">
        <f t="shared" si="56"/>
        <v>5</v>
      </c>
      <c r="H526" t="str">
        <f t="shared" si="57"/>
        <v>015</v>
      </c>
      <c r="I526" t="str">
        <f t="shared" si="53"/>
        <v>AR000690FI00015</v>
      </c>
      <c r="J526" t="s">
        <v>2317</v>
      </c>
      <c r="L526">
        <v>1042903</v>
      </c>
      <c r="M526" t="s">
        <v>2318</v>
      </c>
      <c r="Q526" t="s">
        <v>30</v>
      </c>
      <c r="R526" t="s">
        <v>2284</v>
      </c>
      <c r="U526" t="s">
        <v>48</v>
      </c>
      <c r="V526" t="s">
        <v>48</v>
      </c>
      <c r="W526" t="s">
        <v>48</v>
      </c>
      <c r="X526" t="s">
        <v>48</v>
      </c>
      <c r="Y526" t="s">
        <v>48</v>
      </c>
      <c r="Z526" t="s">
        <v>48</v>
      </c>
      <c r="AA526" t="s">
        <v>48</v>
      </c>
      <c r="AB526" t="s">
        <v>48</v>
      </c>
      <c r="AC526" t="s">
        <v>37</v>
      </c>
    </row>
    <row r="527" spans="1:29">
      <c r="A527" t="str">
        <f>+VLOOKUP(R527,Aux!$B$3:$I$1107,8,0)</f>
        <v>AR000690</v>
      </c>
      <c r="B527" t="str">
        <f>+VLOOKUP(U527,Aux!$O$2:$P$23,2,0)</f>
        <v>FI</v>
      </c>
      <c r="C527" t="str">
        <f t="shared" si="52"/>
        <v>AR000690FI</v>
      </c>
      <c r="D527">
        <f t="shared" si="58"/>
        <v>16</v>
      </c>
      <c r="E527" s="5">
        <f t="shared" si="54"/>
        <v>0.16</v>
      </c>
      <c r="F527" s="5">
        <f t="shared" si="55"/>
        <v>1.6</v>
      </c>
      <c r="G527" s="5">
        <f t="shared" si="56"/>
        <v>6</v>
      </c>
      <c r="H527" t="str">
        <f t="shared" si="57"/>
        <v>016</v>
      </c>
      <c r="I527" t="str">
        <f t="shared" si="53"/>
        <v>AR000690FI00016</v>
      </c>
      <c r="J527" t="s">
        <v>2319</v>
      </c>
      <c r="K527" t="s">
        <v>2279</v>
      </c>
      <c r="L527">
        <v>1088107</v>
      </c>
      <c r="M527" t="s">
        <v>2320</v>
      </c>
      <c r="N527" t="s">
        <v>2321</v>
      </c>
      <c r="P527" t="s">
        <v>2322</v>
      </c>
      <c r="Q527" t="s">
        <v>30</v>
      </c>
      <c r="R527" t="s">
        <v>2284</v>
      </c>
      <c r="S527" t="s">
        <v>2285</v>
      </c>
      <c r="T527" t="s">
        <v>2284</v>
      </c>
      <c r="U527" t="s">
        <v>33</v>
      </c>
      <c r="V527" t="s">
        <v>34</v>
      </c>
      <c r="W527" t="s">
        <v>34</v>
      </c>
      <c r="X527" t="s">
        <v>34</v>
      </c>
      <c r="Y527" t="s">
        <v>34</v>
      </c>
      <c r="Z527" t="s">
        <v>35</v>
      </c>
      <c r="AA527" t="s">
        <v>36</v>
      </c>
      <c r="AB527" t="s">
        <v>34</v>
      </c>
      <c r="AC527" t="s">
        <v>37</v>
      </c>
    </row>
    <row r="528" spans="1:29">
      <c r="A528" t="str">
        <f>+VLOOKUP(R528,Aux!$B$3:$I$1107,8,0)</f>
        <v>AR000690</v>
      </c>
      <c r="B528" t="str">
        <f>+VLOOKUP(U528,Aux!$O$2:$P$23,2,0)</f>
        <v>FI</v>
      </c>
      <c r="C528" t="str">
        <f t="shared" si="52"/>
        <v>AR000690FI</v>
      </c>
      <c r="D528">
        <f t="shared" si="58"/>
        <v>17</v>
      </c>
      <c r="E528" s="5">
        <f t="shared" si="54"/>
        <v>0.17</v>
      </c>
      <c r="F528" s="5">
        <f t="shared" si="55"/>
        <v>1.7000000000000002</v>
      </c>
      <c r="G528" s="5">
        <f t="shared" si="56"/>
        <v>7</v>
      </c>
      <c r="H528" t="str">
        <f t="shared" si="57"/>
        <v>017</v>
      </c>
      <c r="I528" t="str">
        <f t="shared" si="53"/>
        <v>AR000690FI00017</v>
      </c>
      <c r="J528" t="s">
        <v>2323</v>
      </c>
      <c r="L528">
        <v>1105120</v>
      </c>
      <c r="M528" t="s">
        <v>2324</v>
      </c>
      <c r="Q528" t="s">
        <v>30</v>
      </c>
      <c r="R528" t="s">
        <v>2284</v>
      </c>
      <c r="U528" t="s">
        <v>48</v>
      </c>
      <c r="V528" t="s">
        <v>48</v>
      </c>
      <c r="W528" t="s">
        <v>48</v>
      </c>
      <c r="X528" t="s">
        <v>48</v>
      </c>
      <c r="Y528" t="s">
        <v>48</v>
      </c>
      <c r="Z528" t="s">
        <v>48</v>
      </c>
      <c r="AA528" t="s">
        <v>48</v>
      </c>
      <c r="AB528" t="s">
        <v>48</v>
      </c>
      <c r="AC528" t="s">
        <v>37</v>
      </c>
    </row>
    <row r="529" spans="1:29">
      <c r="A529" t="str">
        <f>+VLOOKUP(R529,Aux!$B$3:$I$1107,8,0)</f>
        <v>AR000690</v>
      </c>
      <c r="B529" t="str">
        <f>+VLOOKUP(U529,Aux!$O$2:$P$23,2,0)</f>
        <v>FI</v>
      </c>
      <c r="C529" t="str">
        <f t="shared" si="52"/>
        <v>AR000690FI</v>
      </c>
      <c r="D529">
        <f t="shared" si="58"/>
        <v>18</v>
      </c>
      <c r="E529" s="5">
        <f t="shared" si="54"/>
        <v>0.18</v>
      </c>
      <c r="F529" s="5">
        <f t="shared" si="55"/>
        <v>1.7999999999999998</v>
      </c>
      <c r="G529" s="5">
        <f t="shared" si="56"/>
        <v>8</v>
      </c>
      <c r="H529" t="str">
        <f t="shared" si="57"/>
        <v>018</v>
      </c>
      <c r="I529" t="str">
        <f t="shared" si="53"/>
        <v>AR000690FI00018</v>
      </c>
      <c r="J529" t="s">
        <v>2325</v>
      </c>
      <c r="K529" t="s">
        <v>2326</v>
      </c>
      <c r="L529">
        <v>1119416</v>
      </c>
      <c r="M529" t="s">
        <v>2327</v>
      </c>
      <c r="N529" t="s">
        <v>2328</v>
      </c>
      <c r="P529" t="s">
        <v>2329</v>
      </c>
      <c r="Q529" t="s">
        <v>30</v>
      </c>
      <c r="R529" t="s">
        <v>2284</v>
      </c>
      <c r="S529" t="s">
        <v>2330</v>
      </c>
      <c r="T529" t="s">
        <v>2331</v>
      </c>
      <c r="U529" t="s">
        <v>2332</v>
      </c>
      <c r="V529" t="s">
        <v>34</v>
      </c>
      <c r="W529" t="s">
        <v>34</v>
      </c>
      <c r="X529" t="s">
        <v>34</v>
      </c>
      <c r="Y529" t="s">
        <v>34</v>
      </c>
      <c r="Z529" t="s">
        <v>34</v>
      </c>
      <c r="AA529" t="s">
        <v>34</v>
      </c>
      <c r="AB529" t="s">
        <v>34</v>
      </c>
      <c r="AC529" t="s">
        <v>37</v>
      </c>
    </row>
    <row r="530" spans="1:29">
      <c r="A530" t="str">
        <f>+VLOOKUP(R530,Aux!$B$3:$I$1107,8,0)</f>
        <v>AR000690</v>
      </c>
      <c r="B530" t="str">
        <f>+VLOOKUP(U530,Aux!$O$2:$P$23,2,0)</f>
        <v>FI</v>
      </c>
      <c r="C530" t="str">
        <f t="shared" si="52"/>
        <v>AR000690FI</v>
      </c>
      <c r="D530">
        <f t="shared" si="58"/>
        <v>19</v>
      </c>
      <c r="E530" s="5">
        <f t="shared" si="54"/>
        <v>0.19</v>
      </c>
      <c r="F530" s="5">
        <f t="shared" si="55"/>
        <v>1.9</v>
      </c>
      <c r="G530" s="5">
        <f t="shared" si="56"/>
        <v>9</v>
      </c>
      <c r="H530" t="str">
        <f t="shared" si="57"/>
        <v>019</v>
      </c>
      <c r="I530" t="str">
        <f t="shared" si="53"/>
        <v>AR000690FI00019</v>
      </c>
      <c r="J530" t="s">
        <v>2333</v>
      </c>
      <c r="K530" t="s">
        <v>2326</v>
      </c>
      <c r="L530">
        <v>1119448</v>
      </c>
      <c r="M530" t="s">
        <v>2334</v>
      </c>
      <c r="N530" t="s">
        <v>2335</v>
      </c>
      <c r="P530" t="s">
        <v>2336</v>
      </c>
      <c r="Q530" t="s">
        <v>30</v>
      </c>
      <c r="R530" t="s">
        <v>2284</v>
      </c>
      <c r="S530" t="s">
        <v>2330</v>
      </c>
      <c r="T530" t="s">
        <v>2331</v>
      </c>
      <c r="U530" t="s">
        <v>2332</v>
      </c>
      <c r="V530" t="s">
        <v>34</v>
      </c>
      <c r="W530" t="s">
        <v>34</v>
      </c>
      <c r="X530" t="s">
        <v>34</v>
      </c>
      <c r="Y530" t="s">
        <v>34</v>
      </c>
      <c r="Z530" t="s">
        <v>34</v>
      </c>
      <c r="AA530" t="s">
        <v>34</v>
      </c>
      <c r="AB530" t="s">
        <v>34</v>
      </c>
      <c r="AC530" t="s">
        <v>37</v>
      </c>
    </row>
    <row r="531" spans="1:29">
      <c r="A531" t="str">
        <f>+VLOOKUP(R531,Aux!$B$3:$I$1107,8,0)</f>
        <v>AR000690</v>
      </c>
      <c r="B531" t="str">
        <f>+VLOOKUP(U531,Aux!$O$2:$P$23,2,0)</f>
        <v>FI</v>
      </c>
      <c r="C531" t="str">
        <f t="shared" si="52"/>
        <v>AR000690FI</v>
      </c>
      <c r="D531">
        <f t="shared" si="58"/>
        <v>20</v>
      </c>
      <c r="E531" s="5">
        <f t="shared" si="54"/>
        <v>0.2</v>
      </c>
      <c r="F531" s="5">
        <f t="shared" si="55"/>
        <v>2</v>
      </c>
      <c r="G531" s="5">
        <f t="shared" si="56"/>
        <v>0</v>
      </c>
      <c r="H531" t="str">
        <f t="shared" si="57"/>
        <v>020</v>
      </c>
      <c r="I531" t="str">
        <f t="shared" si="53"/>
        <v>AR000690FI00020</v>
      </c>
      <c r="J531" t="s">
        <v>2337</v>
      </c>
      <c r="M531" t="s">
        <v>2338</v>
      </c>
      <c r="Q531" t="s">
        <v>30</v>
      </c>
      <c r="R531" t="s">
        <v>2284</v>
      </c>
      <c r="U531" t="s">
        <v>2332</v>
      </c>
      <c r="V531" t="s">
        <v>34</v>
      </c>
      <c r="W531" t="s">
        <v>34</v>
      </c>
      <c r="X531" t="s">
        <v>34</v>
      </c>
      <c r="Y531" t="s">
        <v>34</v>
      </c>
      <c r="Z531" t="s">
        <v>34</v>
      </c>
      <c r="AA531" t="s">
        <v>34</v>
      </c>
      <c r="AB531" t="s">
        <v>34</v>
      </c>
      <c r="AC531" t="s">
        <v>37</v>
      </c>
    </row>
    <row r="532" spans="1:29">
      <c r="A532" t="str">
        <f>+VLOOKUP(R532,Aux!$B$3:$I$1107,8,0)</f>
        <v>AR000690</v>
      </c>
      <c r="B532" t="str">
        <f>+VLOOKUP(U532,Aux!$O$2:$P$23,2,0)</f>
        <v>FI</v>
      </c>
      <c r="C532" t="str">
        <f t="shared" si="52"/>
        <v>AR000690FI</v>
      </c>
      <c r="D532">
        <f t="shared" si="58"/>
        <v>21</v>
      </c>
      <c r="E532" s="5">
        <f t="shared" si="54"/>
        <v>0.21</v>
      </c>
      <c r="F532" s="5">
        <f t="shared" si="55"/>
        <v>2.1</v>
      </c>
      <c r="G532" s="5">
        <f t="shared" si="56"/>
        <v>1</v>
      </c>
      <c r="H532" t="str">
        <f t="shared" si="57"/>
        <v>021</v>
      </c>
      <c r="I532" t="str">
        <f t="shared" si="53"/>
        <v>AR000690FI00021</v>
      </c>
      <c r="J532" t="s">
        <v>2339</v>
      </c>
      <c r="M532" t="s">
        <v>2340</v>
      </c>
      <c r="Q532" t="s">
        <v>30</v>
      </c>
      <c r="R532" t="s">
        <v>2284</v>
      </c>
      <c r="U532" t="s">
        <v>2332</v>
      </c>
      <c r="V532" t="s">
        <v>34</v>
      </c>
      <c r="W532" t="s">
        <v>34</v>
      </c>
      <c r="X532" t="s">
        <v>34</v>
      </c>
      <c r="Y532" t="s">
        <v>34</v>
      </c>
      <c r="Z532" t="s">
        <v>34</v>
      </c>
      <c r="AA532" t="s">
        <v>34</v>
      </c>
      <c r="AB532" t="s">
        <v>34</v>
      </c>
      <c r="AC532" t="s">
        <v>37</v>
      </c>
    </row>
    <row r="533" spans="1:29">
      <c r="A533" t="str">
        <f>+VLOOKUP(R533,Aux!$B$3:$I$1107,8,0)</f>
        <v>AR000700</v>
      </c>
      <c r="B533" t="str">
        <f>+VLOOKUP(U533,Aux!$O$2:$P$23,2,0)</f>
        <v>FI</v>
      </c>
      <c r="C533" t="str">
        <f t="shared" si="52"/>
        <v>AR000700FI</v>
      </c>
      <c r="D533">
        <f t="shared" si="58"/>
        <v>1</v>
      </c>
      <c r="E533" s="5">
        <f t="shared" si="54"/>
        <v>0.01</v>
      </c>
      <c r="F533" s="5">
        <f t="shared" si="55"/>
        <v>0.1</v>
      </c>
      <c r="G533" s="5">
        <f t="shared" si="56"/>
        <v>1</v>
      </c>
      <c r="H533" t="str">
        <f t="shared" si="57"/>
        <v>001</v>
      </c>
      <c r="I533" t="str">
        <f t="shared" si="53"/>
        <v>AR000700FI00001</v>
      </c>
      <c r="J533" t="s">
        <v>2341</v>
      </c>
      <c r="L533">
        <v>928527</v>
      </c>
      <c r="M533" t="s">
        <v>2342</v>
      </c>
      <c r="Q533" t="s">
        <v>30</v>
      </c>
      <c r="R533" t="s">
        <v>2343</v>
      </c>
      <c r="U533" t="s">
        <v>48</v>
      </c>
      <c r="V533" t="s">
        <v>48</v>
      </c>
      <c r="W533" t="s">
        <v>48</v>
      </c>
      <c r="X533" t="s">
        <v>48</v>
      </c>
      <c r="Y533" t="s">
        <v>48</v>
      </c>
      <c r="Z533" t="s">
        <v>48</v>
      </c>
      <c r="AA533" t="s">
        <v>48</v>
      </c>
      <c r="AB533" t="s">
        <v>48</v>
      </c>
      <c r="AC533" t="s">
        <v>37</v>
      </c>
    </row>
    <row r="534" spans="1:29">
      <c r="A534" t="str">
        <f>+VLOOKUP(R534,Aux!$B$3:$I$1107,8,0)</f>
        <v>AR000700</v>
      </c>
      <c r="B534" t="str">
        <f>+VLOOKUP(U534,Aux!$O$2:$P$23,2,0)</f>
        <v>FI</v>
      </c>
      <c r="C534" t="str">
        <f t="shared" si="52"/>
        <v>AR000700FI</v>
      </c>
      <c r="D534">
        <f t="shared" si="58"/>
        <v>2</v>
      </c>
      <c r="E534" s="5">
        <f t="shared" si="54"/>
        <v>0.02</v>
      </c>
      <c r="F534" s="5">
        <f t="shared" si="55"/>
        <v>0.2</v>
      </c>
      <c r="G534" s="5">
        <f t="shared" si="56"/>
        <v>2</v>
      </c>
      <c r="H534" t="str">
        <f t="shared" si="57"/>
        <v>002</v>
      </c>
      <c r="I534" t="str">
        <f t="shared" si="53"/>
        <v>AR000700FI00002</v>
      </c>
      <c r="J534" t="s">
        <v>2344</v>
      </c>
      <c r="K534" t="s">
        <v>2345</v>
      </c>
      <c r="L534">
        <v>928563</v>
      </c>
      <c r="M534" t="s">
        <v>2346</v>
      </c>
      <c r="N534" t="s">
        <v>2347</v>
      </c>
      <c r="P534" t="s">
        <v>2348</v>
      </c>
      <c r="Q534" t="s">
        <v>30</v>
      </c>
      <c r="R534" t="s">
        <v>2343</v>
      </c>
      <c r="S534" t="s">
        <v>2343</v>
      </c>
      <c r="T534" t="s">
        <v>2343</v>
      </c>
      <c r="U534" t="s">
        <v>33</v>
      </c>
      <c r="V534" t="s">
        <v>34</v>
      </c>
      <c r="W534" t="s">
        <v>34</v>
      </c>
      <c r="X534" t="s">
        <v>34</v>
      </c>
      <c r="Y534" t="s">
        <v>34</v>
      </c>
      <c r="Z534" t="s">
        <v>35</v>
      </c>
      <c r="AA534" t="s">
        <v>36</v>
      </c>
      <c r="AB534" t="s">
        <v>34</v>
      </c>
      <c r="AC534" t="s">
        <v>37</v>
      </c>
    </row>
    <row r="535" spans="1:29">
      <c r="A535" t="str">
        <f>+VLOOKUP(R535,Aux!$B$3:$I$1107,8,0)</f>
        <v>AR000700</v>
      </c>
      <c r="B535" t="str">
        <f>+VLOOKUP(U535,Aux!$O$2:$P$23,2,0)</f>
        <v>FI</v>
      </c>
      <c r="C535" t="str">
        <f t="shared" si="52"/>
        <v>AR000700FI</v>
      </c>
      <c r="D535">
        <f t="shared" si="58"/>
        <v>3</v>
      </c>
      <c r="E535" s="5">
        <f t="shared" si="54"/>
        <v>0.03</v>
      </c>
      <c r="F535" s="5">
        <f t="shared" si="55"/>
        <v>0.3</v>
      </c>
      <c r="G535" s="5">
        <f t="shared" si="56"/>
        <v>3</v>
      </c>
      <c r="H535" t="str">
        <f t="shared" si="57"/>
        <v>003</v>
      </c>
      <c r="I535" t="str">
        <f t="shared" si="53"/>
        <v>AR000700FI00003</v>
      </c>
      <c r="J535" t="s">
        <v>2349</v>
      </c>
      <c r="K535" t="s">
        <v>2345</v>
      </c>
      <c r="L535">
        <v>1042986</v>
      </c>
      <c r="M535" t="s">
        <v>2350</v>
      </c>
      <c r="N535" t="s">
        <v>2351</v>
      </c>
      <c r="P535" t="s">
        <v>2352</v>
      </c>
      <c r="Q535" t="s">
        <v>30</v>
      </c>
      <c r="R535" t="s">
        <v>2343</v>
      </c>
      <c r="S535" t="s">
        <v>2343</v>
      </c>
      <c r="T535" t="s">
        <v>2343</v>
      </c>
      <c r="U535" t="s">
        <v>33</v>
      </c>
      <c r="V535" t="s">
        <v>34</v>
      </c>
      <c r="W535" t="s">
        <v>34</v>
      </c>
      <c r="X535" t="s">
        <v>34</v>
      </c>
      <c r="Y535" t="s">
        <v>34</v>
      </c>
      <c r="Z535" t="s">
        <v>35</v>
      </c>
      <c r="AA535" t="s">
        <v>36</v>
      </c>
      <c r="AB535" t="s">
        <v>34</v>
      </c>
      <c r="AC535" t="s">
        <v>37</v>
      </c>
    </row>
    <row r="536" spans="1:29">
      <c r="A536" t="str">
        <f>+VLOOKUP(R536,Aux!$B$3:$I$1107,8,0)</f>
        <v>AR000710</v>
      </c>
      <c r="B536" t="str">
        <f>+VLOOKUP(U536,Aux!$O$2:$P$23,2,0)</f>
        <v>FI</v>
      </c>
      <c r="C536" t="str">
        <f t="shared" si="52"/>
        <v>AR000710FI</v>
      </c>
      <c r="D536">
        <f t="shared" si="58"/>
        <v>1</v>
      </c>
      <c r="E536" s="5">
        <f t="shared" si="54"/>
        <v>0.01</v>
      </c>
      <c r="F536" s="5">
        <f t="shared" si="55"/>
        <v>0.1</v>
      </c>
      <c r="G536" s="5">
        <f t="shared" si="56"/>
        <v>1</v>
      </c>
      <c r="H536" t="str">
        <f t="shared" si="57"/>
        <v>001</v>
      </c>
      <c r="I536" t="str">
        <f t="shared" si="53"/>
        <v>AR000710FI00001</v>
      </c>
      <c r="J536" t="s">
        <v>2353</v>
      </c>
      <c r="L536">
        <v>561778</v>
      </c>
      <c r="M536" t="s">
        <v>2354</v>
      </c>
      <c r="Q536" t="s">
        <v>30</v>
      </c>
      <c r="R536" t="s">
        <v>2355</v>
      </c>
      <c r="U536" t="s">
        <v>48</v>
      </c>
      <c r="V536" t="s">
        <v>48</v>
      </c>
      <c r="W536" t="s">
        <v>48</v>
      </c>
      <c r="X536" t="s">
        <v>48</v>
      </c>
      <c r="Y536" t="s">
        <v>48</v>
      </c>
      <c r="Z536" t="s">
        <v>48</v>
      </c>
      <c r="AA536" t="s">
        <v>48</v>
      </c>
      <c r="AB536" t="s">
        <v>48</v>
      </c>
      <c r="AC536" t="s">
        <v>37</v>
      </c>
    </row>
    <row r="537" spans="1:29">
      <c r="A537" t="str">
        <f>+VLOOKUP(R537,Aux!$B$3:$I$1107,8,0)</f>
        <v>AR000710</v>
      </c>
      <c r="B537" t="str">
        <f>+VLOOKUP(U537,Aux!$O$2:$P$23,2,0)</f>
        <v>FI</v>
      </c>
      <c r="C537" t="str">
        <f t="shared" si="52"/>
        <v>AR000710FI</v>
      </c>
      <c r="D537">
        <f t="shared" si="58"/>
        <v>2</v>
      </c>
      <c r="E537" s="5">
        <f t="shared" si="54"/>
        <v>0.02</v>
      </c>
      <c r="F537" s="5">
        <f t="shared" si="55"/>
        <v>0.2</v>
      </c>
      <c r="G537" s="5">
        <f t="shared" si="56"/>
        <v>2</v>
      </c>
      <c r="H537" t="str">
        <f t="shared" si="57"/>
        <v>002</v>
      </c>
      <c r="I537" t="str">
        <f t="shared" si="53"/>
        <v>AR000710FI00002</v>
      </c>
      <c r="J537" t="s">
        <v>2356</v>
      </c>
      <c r="K537" t="s">
        <v>2357</v>
      </c>
      <c r="L537">
        <v>647902</v>
      </c>
      <c r="M537" t="s">
        <v>2358</v>
      </c>
      <c r="N537" t="s">
        <v>2359</v>
      </c>
      <c r="O537" t="s">
        <v>2360</v>
      </c>
      <c r="P537" t="s">
        <v>2361</v>
      </c>
      <c r="Q537" t="s">
        <v>30</v>
      </c>
      <c r="R537" t="s">
        <v>2355</v>
      </c>
      <c r="S537" t="s">
        <v>2362</v>
      </c>
      <c r="T537" t="s">
        <v>2355</v>
      </c>
      <c r="U537" t="s">
        <v>33</v>
      </c>
      <c r="V537" t="s">
        <v>34</v>
      </c>
      <c r="W537" t="s">
        <v>34</v>
      </c>
      <c r="X537" t="s">
        <v>34</v>
      </c>
      <c r="Y537" t="s">
        <v>34</v>
      </c>
      <c r="Z537" t="s">
        <v>35</v>
      </c>
      <c r="AA537" t="s">
        <v>1576</v>
      </c>
      <c r="AB537" t="s">
        <v>34</v>
      </c>
      <c r="AC537" t="s">
        <v>37</v>
      </c>
    </row>
    <row r="538" spans="1:29">
      <c r="A538" t="str">
        <f>+VLOOKUP(R538,Aux!$B$3:$I$1107,8,0)</f>
        <v>AR000710</v>
      </c>
      <c r="B538" t="str">
        <f>+VLOOKUP(U538,Aux!$O$2:$P$23,2,0)</f>
        <v>FI</v>
      </c>
      <c r="C538" t="str">
        <f t="shared" si="52"/>
        <v>AR000710FI</v>
      </c>
      <c r="D538">
        <f t="shared" si="58"/>
        <v>3</v>
      </c>
      <c r="E538" s="5">
        <f t="shared" si="54"/>
        <v>0.03</v>
      </c>
      <c r="F538" s="5">
        <f t="shared" si="55"/>
        <v>0.3</v>
      </c>
      <c r="G538" s="5">
        <f t="shared" si="56"/>
        <v>3</v>
      </c>
      <c r="H538" t="str">
        <f t="shared" si="57"/>
        <v>003</v>
      </c>
      <c r="I538" t="str">
        <f t="shared" si="53"/>
        <v>AR000710FI00003</v>
      </c>
      <c r="J538" t="s">
        <v>2363</v>
      </c>
      <c r="L538">
        <v>755249</v>
      </c>
      <c r="M538" t="s">
        <v>2364</v>
      </c>
      <c r="Q538" t="s">
        <v>30</v>
      </c>
      <c r="R538" t="s">
        <v>2355</v>
      </c>
      <c r="U538" t="s">
        <v>48</v>
      </c>
      <c r="V538" t="s">
        <v>48</v>
      </c>
      <c r="W538" t="s">
        <v>48</v>
      </c>
      <c r="X538" t="s">
        <v>48</v>
      </c>
      <c r="Y538" t="s">
        <v>48</v>
      </c>
      <c r="Z538" t="s">
        <v>48</v>
      </c>
      <c r="AA538" t="s">
        <v>48</v>
      </c>
      <c r="AB538" t="s">
        <v>48</v>
      </c>
      <c r="AC538" t="s">
        <v>37</v>
      </c>
    </row>
    <row r="539" spans="1:29">
      <c r="A539" t="str">
        <f>+VLOOKUP(R539,Aux!$B$3:$I$1107,8,0)</f>
        <v>AR000710</v>
      </c>
      <c r="B539" t="str">
        <f>+VLOOKUP(U539,Aux!$O$2:$P$23,2,0)</f>
        <v>FI</v>
      </c>
      <c r="C539" t="str">
        <f t="shared" si="52"/>
        <v>AR000710FI</v>
      </c>
      <c r="D539">
        <f t="shared" si="58"/>
        <v>4</v>
      </c>
      <c r="E539" s="5">
        <f t="shared" si="54"/>
        <v>0.04</v>
      </c>
      <c r="F539" s="5">
        <f t="shared" si="55"/>
        <v>0.4</v>
      </c>
      <c r="G539" s="5">
        <f t="shared" si="56"/>
        <v>4</v>
      </c>
      <c r="H539" t="str">
        <f t="shared" si="57"/>
        <v>004</v>
      </c>
      <c r="I539" t="str">
        <f t="shared" si="53"/>
        <v>AR000710FI00004</v>
      </c>
      <c r="J539" t="s">
        <v>2365</v>
      </c>
      <c r="L539">
        <v>755263</v>
      </c>
      <c r="M539" t="s">
        <v>2366</v>
      </c>
      <c r="Q539" t="s">
        <v>30</v>
      </c>
      <c r="R539" t="s">
        <v>2355</v>
      </c>
      <c r="U539" t="s">
        <v>48</v>
      </c>
      <c r="V539" t="s">
        <v>48</v>
      </c>
      <c r="W539" t="s">
        <v>48</v>
      </c>
      <c r="X539" t="s">
        <v>48</v>
      </c>
      <c r="Y539" t="s">
        <v>48</v>
      </c>
      <c r="Z539" t="s">
        <v>48</v>
      </c>
      <c r="AA539" t="s">
        <v>48</v>
      </c>
      <c r="AB539" t="s">
        <v>48</v>
      </c>
      <c r="AC539" t="s">
        <v>37</v>
      </c>
    </row>
    <row r="540" spans="1:29">
      <c r="A540" t="str">
        <f>+VLOOKUP(R540,Aux!$B$3:$I$1107,8,0)</f>
        <v>AR000710</v>
      </c>
      <c r="B540" t="str">
        <f>+VLOOKUP(U540,Aux!$O$2:$P$23,2,0)</f>
        <v>FI</v>
      </c>
      <c r="C540" t="str">
        <f t="shared" si="52"/>
        <v>AR000710FI</v>
      </c>
      <c r="D540">
        <f t="shared" si="58"/>
        <v>5</v>
      </c>
      <c r="E540" s="5">
        <f t="shared" si="54"/>
        <v>0.05</v>
      </c>
      <c r="F540" s="5">
        <f t="shared" si="55"/>
        <v>0.5</v>
      </c>
      <c r="G540" s="5">
        <f t="shared" si="56"/>
        <v>5</v>
      </c>
      <c r="H540" t="str">
        <f t="shared" si="57"/>
        <v>005</v>
      </c>
      <c r="I540" t="str">
        <f t="shared" si="53"/>
        <v>AR000710FI00005</v>
      </c>
      <c r="J540" t="s">
        <v>2367</v>
      </c>
      <c r="L540">
        <v>778090</v>
      </c>
      <c r="M540" t="s">
        <v>2368</v>
      </c>
      <c r="Q540" t="s">
        <v>30</v>
      </c>
      <c r="R540" t="s">
        <v>2355</v>
      </c>
      <c r="U540" t="s">
        <v>48</v>
      </c>
      <c r="V540" t="s">
        <v>48</v>
      </c>
      <c r="W540" t="s">
        <v>48</v>
      </c>
      <c r="X540" t="s">
        <v>48</v>
      </c>
      <c r="Y540" t="s">
        <v>48</v>
      </c>
      <c r="Z540" t="s">
        <v>48</v>
      </c>
      <c r="AA540" t="s">
        <v>48</v>
      </c>
      <c r="AB540" t="s">
        <v>48</v>
      </c>
      <c r="AC540" t="s">
        <v>37</v>
      </c>
    </row>
    <row r="541" spans="1:29">
      <c r="A541" t="str">
        <f>+VLOOKUP(R541,Aux!$B$3:$I$1107,8,0)</f>
        <v>AR000710</v>
      </c>
      <c r="B541" t="str">
        <f>+VLOOKUP(U541,Aux!$O$2:$P$23,2,0)</f>
        <v>FI</v>
      </c>
      <c r="C541" t="str">
        <f t="shared" si="52"/>
        <v>AR000710FI</v>
      </c>
      <c r="D541">
        <f t="shared" si="58"/>
        <v>6</v>
      </c>
      <c r="E541" s="5">
        <f t="shared" si="54"/>
        <v>0.06</v>
      </c>
      <c r="F541" s="5">
        <f t="shared" si="55"/>
        <v>0.6</v>
      </c>
      <c r="G541" s="5">
        <f t="shared" si="56"/>
        <v>6</v>
      </c>
      <c r="H541" t="str">
        <f t="shared" si="57"/>
        <v>006</v>
      </c>
      <c r="I541" t="str">
        <f t="shared" si="53"/>
        <v>AR000710FI00006</v>
      </c>
      <c r="J541" t="s">
        <v>2369</v>
      </c>
      <c r="L541">
        <v>835275</v>
      </c>
      <c r="M541" t="s">
        <v>2370</v>
      </c>
      <c r="Q541" t="s">
        <v>30</v>
      </c>
      <c r="R541" t="s">
        <v>2355</v>
      </c>
      <c r="U541" t="s">
        <v>48</v>
      </c>
      <c r="V541" t="s">
        <v>48</v>
      </c>
      <c r="W541" t="s">
        <v>48</v>
      </c>
      <c r="X541" t="s">
        <v>48</v>
      </c>
      <c r="Y541" t="s">
        <v>48</v>
      </c>
      <c r="Z541" t="s">
        <v>48</v>
      </c>
      <c r="AA541" t="s">
        <v>48</v>
      </c>
      <c r="AB541" t="s">
        <v>48</v>
      </c>
      <c r="AC541" t="s">
        <v>37</v>
      </c>
    </row>
    <row r="542" spans="1:29">
      <c r="A542" t="str">
        <f>+VLOOKUP(R542,Aux!$B$3:$I$1107,8,0)</f>
        <v>AR000710</v>
      </c>
      <c r="B542" t="str">
        <f>+VLOOKUP(U542,Aux!$O$2:$P$23,2,0)</f>
        <v>FI</v>
      </c>
      <c r="C542" t="str">
        <f t="shared" si="52"/>
        <v>AR000710FI</v>
      </c>
      <c r="D542">
        <f t="shared" si="58"/>
        <v>7</v>
      </c>
      <c r="E542" s="5">
        <f t="shared" si="54"/>
        <v>7.0000000000000007E-2</v>
      </c>
      <c r="F542" s="5">
        <f t="shared" si="55"/>
        <v>0.70000000000000007</v>
      </c>
      <c r="G542" s="5">
        <f t="shared" si="56"/>
        <v>7</v>
      </c>
      <c r="H542" t="str">
        <f t="shared" si="57"/>
        <v>007</v>
      </c>
      <c r="I542" t="str">
        <f t="shared" si="53"/>
        <v>AR000710FI00007</v>
      </c>
      <c r="J542" t="s">
        <v>2371</v>
      </c>
      <c r="K542" t="s">
        <v>2357</v>
      </c>
      <c r="L542">
        <v>883462</v>
      </c>
      <c r="M542" t="s">
        <v>2372</v>
      </c>
      <c r="N542" t="s">
        <v>2373</v>
      </c>
      <c r="P542" t="s">
        <v>2374</v>
      </c>
      <c r="Q542" t="s">
        <v>30</v>
      </c>
      <c r="R542" t="s">
        <v>2355</v>
      </c>
      <c r="S542" t="s">
        <v>2362</v>
      </c>
      <c r="T542" t="s">
        <v>2355</v>
      </c>
      <c r="U542" t="s">
        <v>33</v>
      </c>
      <c r="V542" t="s">
        <v>34</v>
      </c>
      <c r="W542" t="s">
        <v>34</v>
      </c>
      <c r="X542" t="s">
        <v>34</v>
      </c>
      <c r="Y542" t="s">
        <v>34</v>
      </c>
      <c r="Z542" t="s">
        <v>35</v>
      </c>
      <c r="AA542" t="s">
        <v>1576</v>
      </c>
      <c r="AB542" t="s">
        <v>34</v>
      </c>
      <c r="AC542" t="s">
        <v>37</v>
      </c>
    </row>
    <row r="543" spans="1:29">
      <c r="A543" t="str">
        <f>+VLOOKUP(R543,Aux!$B$3:$I$1107,8,0)</f>
        <v>AR000710</v>
      </c>
      <c r="B543" t="str">
        <f>+VLOOKUP(U543,Aux!$O$2:$P$23,2,0)</f>
        <v>FI</v>
      </c>
      <c r="C543" t="str">
        <f t="shared" si="52"/>
        <v>AR000710FI</v>
      </c>
      <c r="D543">
        <f t="shared" si="58"/>
        <v>8</v>
      </c>
      <c r="E543" s="5">
        <f t="shared" si="54"/>
        <v>0.08</v>
      </c>
      <c r="F543" s="5">
        <f t="shared" si="55"/>
        <v>0.8</v>
      </c>
      <c r="G543" s="5">
        <f t="shared" si="56"/>
        <v>8</v>
      </c>
      <c r="H543" t="str">
        <f t="shared" si="57"/>
        <v>008</v>
      </c>
      <c r="I543" t="str">
        <f t="shared" si="53"/>
        <v>AR000710FI00008</v>
      </c>
      <c r="J543" t="s">
        <v>2375</v>
      </c>
      <c r="K543" t="s">
        <v>2357</v>
      </c>
      <c r="L543">
        <v>921649</v>
      </c>
      <c r="M543" t="s">
        <v>2376</v>
      </c>
      <c r="N543" t="s">
        <v>2377</v>
      </c>
      <c r="P543" t="s">
        <v>2378</v>
      </c>
      <c r="Q543" t="s">
        <v>30</v>
      </c>
      <c r="R543" t="s">
        <v>2355</v>
      </c>
      <c r="S543" t="s">
        <v>2362</v>
      </c>
      <c r="T543" t="s">
        <v>2355</v>
      </c>
      <c r="U543" t="s">
        <v>33</v>
      </c>
      <c r="V543" t="s">
        <v>34</v>
      </c>
      <c r="W543" t="s">
        <v>34</v>
      </c>
      <c r="X543" t="s">
        <v>34</v>
      </c>
      <c r="Y543" t="s">
        <v>34</v>
      </c>
      <c r="Z543" t="s">
        <v>35</v>
      </c>
      <c r="AA543" t="s">
        <v>1576</v>
      </c>
      <c r="AB543" t="s">
        <v>34</v>
      </c>
      <c r="AC543" t="s">
        <v>37</v>
      </c>
    </row>
    <row r="544" spans="1:29">
      <c r="A544" t="str">
        <f>+VLOOKUP(R544,Aux!$B$3:$I$1107,8,0)</f>
        <v>AR000710</v>
      </c>
      <c r="B544" t="str">
        <f>+VLOOKUP(U544,Aux!$O$2:$P$23,2,0)</f>
        <v>FI</v>
      </c>
      <c r="C544" t="str">
        <f t="shared" si="52"/>
        <v>AR000710FI</v>
      </c>
      <c r="D544">
        <f t="shared" si="58"/>
        <v>9</v>
      </c>
      <c r="E544" s="5">
        <f t="shared" si="54"/>
        <v>0.09</v>
      </c>
      <c r="F544" s="5">
        <f t="shared" si="55"/>
        <v>0.89999999999999991</v>
      </c>
      <c r="G544" s="5">
        <f t="shared" si="56"/>
        <v>9</v>
      </c>
      <c r="H544" t="str">
        <f t="shared" si="57"/>
        <v>009</v>
      </c>
      <c r="I544" t="str">
        <f t="shared" si="53"/>
        <v>AR000710FI00009</v>
      </c>
      <c r="J544" t="s">
        <v>2379</v>
      </c>
      <c r="L544">
        <v>987699</v>
      </c>
      <c r="M544" t="s">
        <v>2380</v>
      </c>
      <c r="Q544" t="s">
        <v>30</v>
      </c>
      <c r="R544" t="s">
        <v>2355</v>
      </c>
      <c r="U544" t="s">
        <v>48</v>
      </c>
      <c r="V544" t="s">
        <v>48</v>
      </c>
      <c r="W544" t="s">
        <v>48</v>
      </c>
      <c r="X544" t="s">
        <v>48</v>
      </c>
      <c r="Y544" t="s">
        <v>48</v>
      </c>
      <c r="Z544" t="s">
        <v>48</v>
      </c>
      <c r="AA544" t="s">
        <v>48</v>
      </c>
      <c r="AB544" t="s">
        <v>48</v>
      </c>
      <c r="AC544" t="s">
        <v>37</v>
      </c>
    </row>
    <row r="545" spans="1:29">
      <c r="A545" t="str">
        <f>+VLOOKUP(R545,Aux!$B$3:$I$1107,8,0)</f>
        <v>AR000710</v>
      </c>
      <c r="B545" t="str">
        <f>+VLOOKUP(U545,Aux!$O$2:$P$23,2,0)</f>
        <v>FI</v>
      </c>
      <c r="C545" t="str">
        <f t="shared" si="52"/>
        <v>AR000710FI</v>
      </c>
      <c r="D545">
        <f t="shared" si="58"/>
        <v>10</v>
      </c>
      <c r="E545" s="5">
        <f t="shared" si="54"/>
        <v>0.1</v>
      </c>
      <c r="F545" s="5">
        <f t="shared" si="55"/>
        <v>1</v>
      </c>
      <c r="G545" s="5">
        <f t="shared" si="56"/>
        <v>0</v>
      </c>
      <c r="H545" t="str">
        <f t="shared" si="57"/>
        <v>010</v>
      </c>
      <c r="I545" t="str">
        <f t="shared" si="53"/>
        <v>AR000710FI00010</v>
      </c>
      <c r="J545" t="s">
        <v>2381</v>
      </c>
      <c r="K545" t="s">
        <v>2382</v>
      </c>
      <c r="L545">
        <v>1139519</v>
      </c>
      <c r="M545" t="s">
        <v>2383</v>
      </c>
      <c r="N545" t="s">
        <v>2384</v>
      </c>
      <c r="P545" t="s">
        <v>2385</v>
      </c>
      <c r="Q545" t="s">
        <v>30</v>
      </c>
      <c r="R545" t="s">
        <v>2355</v>
      </c>
      <c r="S545" t="s">
        <v>2386</v>
      </c>
      <c r="T545" t="s">
        <v>2387</v>
      </c>
      <c r="U545" t="s">
        <v>86</v>
      </c>
      <c r="V545" t="s">
        <v>34</v>
      </c>
      <c r="W545" t="s">
        <v>34</v>
      </c>
      <c r="X545" t="s">
        <v>34</v>
      </c>
      <c r="Y545" t="s">
        <v>34</v>
      </c>
      <c r="Z545" t="s">
        <v>34</v>
      </c>
      <c r="AA545" t="s">
        <v>34</v>
      </c>
      <c r="AB545" t="s">
        <v>34</v>
      </c>
      <c r="AC545" t="s">
        <v>37</v>
      </c>
    </row>
    <row r="546" spans="1:29">
      <c r="A546" t="str">
        <f>+VLOOKUP(R546,Aux!$B$3:$I$1107,8,0)</f>
        <v>AR000710</v>
      </c>
      <c r="B546" t="str">
        <f>+VLOOKUP(U546,Aux!$O$2:$P$23,2,0)</f>
        <v>FI</v>
      </c>
      <c r="C546" t="str">
        <f t="shared" si="52"/>
        <v>AR000710FI</v>
      </c>
      <c r="D546">
        <f t="shared" si="58"/>
        <v>11</v>
      </c>
      <c r="E546" s="5">
        <f t="shared" si="54"/>
        <v>0.11</v>
      </c>
      <c r="F546" s="5">
        <f t="shared" si="55"/>
        <v>1.1000000000000001</v>
      </c>
      <c r="G546" s="5">
        <f t="shared" si="56"/>
        <v>1</v>
      </c>
      <c r="H546" t="str">
        <f t="shared" si="57"/>
        <v>011</v>
      </c>
      <c r="I546" t="str">
        <f t="shared" si="53"/>
        <v>AR000710FI00011</v>
      </c>
      <c r="J546" t="s">
        <v>2388</v>
      </c>
      <c r="K546" t="s">
        <v>2382</v>
      </c>
      <c r="L546">
        <v>1177230</v>
      </c>
      <c r="M546" t="s">
        <v>2389</v>
      </c>
      <c r="Q546" t="s">
        <v>30</v>
      </c>
      <c r="R546" t="s">
        <v>2355</v>
      </c>
      <c r="S546" t="s">
        <v>2386</v>
      </c>
      <c r="T546" t="s">
        <v>2355</v>
      </c>
      <c r="U546" t="s">
        <v>2390</v>
      </c>
      <c r="V546" t="s">
        <v>34</v>
      </c>
      <c r="W546" t="s">
        <v>34</v>
      </c>
      <c r="X546" t="s">
        <v>34</v>
      </c>
      <c r="Y546" t="s">
        <v>34</v>
      </c>
      <c r="Z546" t="s">
        <v>34</v>
      </c>
      <c r="AA546" t="s">
        <v>34</v>
      </c>
      <c r="AB546" t="s">
        <v>34</v>
      </c>
      <c r="AC546" t="s">
        <v>37</v>
      </c>
    </row>
    <row r="547" spans="1:29">
      <c r="A547" t="str">
        <f>+VLOOKUP(R547,Aux!$B$3:$I$1107,8,0)</f>
        <v>AR000710</v>
      </c>
      <c r="B547" t="str">
        <f>+VLOOKUP(U547,Aux!$O$2:$P$23,2,0)</f>
        <v>FI</v>
      </c>
      <c r="C547" t="str">
        <f t="shared" si="52"/>
        <v>AR000710FI</v>
      </c>
      <c r="D547">
        <f t="shared" si="58"/>
        <v>12</v>
      </c>
      <c r="E547" s="5">
        <f t="shared" si="54"/>
        <v>0.12</v>
      </c>
      <c r="F547" s="5">
        <f t="shared" si="55"/>
        <v>1.2</v>
      </c>
      <c r="G547" s="5">
        <f t="shared" si="56"/>
        <v>2</v>
      </c>
      <c r="H547" t="str">
        <f t="shared" si="57"/>
        <v>012</v>
      </c>
      <c r="I547" t="str">
        <f t="shared" si="53"/>
        <v>AR000710FI00012</v>
      </c>
      <c r="J547" t="s">
        <v>2391</v>
      </c>
      <c r="M547" t="s">
        <v>2392</v>
      </c>
      <c r="Q547" t="s">
        <v>30</v>
      </c>
      <c r="R547" t="s">
        <v>2355</v>
      </c>
      <c r="U547" t="s">
        <v>33</v>
      </c>
      <c r="V547" t="s">
        <v>34</v>
      </c>
      <c r="W547" t="s">
        <v>34</v>
      </c>
      <c r="X547" t="s">
        <v>34</v>
      </c>
      <c r="Y547" t="s">
        <v>34</v>
      </c>
      <c r="Z547" t="s">
        <v>35</v>
      </c>
      <c r="AA547" t="s">
        <v>1576</v>
      </c>
      <c r="AB547" t="s">
        <v>34</v>
      </c>
      <c r="AC547" t="s">
        <v>37</v>
      </c>
    </row>
    <row r="548" spans="1:29">
      <c r="A548" t="str">
        <f>+VLOOKUP(R548,Aux!$B$3:$I$1107,8,0)</f>
        <v>AR000710</v>
      </c>
      <c r="B548" t="str">
        <f>+VLOOKUP(U548,Aux!$O$2:$P$23,2,0)</f>
        <v>FI</v>
      </c>
      <c r="C548" t="str">
        <f t="shared" si="52"/>
        <v>AR000710FI</v>
      </c>
      <c r="D548">
        <f t="shared" si="58"/>
        <v>13</v>
      </c>
      <c r="E548" s="5">
        <f t="shared" si="54"/>
        <v>0.13</v>
      </c>
      <c r="F548" s="5">
        <f t="shared" si="55"/>
        <v>1.3</v>
      </c>
      <c r="G548" s="5">
        <f t="shared" si="56"/>
        <v>3</v>
      </c>
      <c r="H548" t="str">
        <f t="shared" si="57"/>
        <v>013</v>
      </c>
      <c r="I548" t="str">
        <f t="shared" si="53"/>
        <v>AR000710FI00013</v>
      </c>
      <c r="J548" t="s">
        <v>2393</v>
      </c>
      <c r="M548" t="s">
        <v>2394</v>
      </c>
      <c r="Q548" t="s">
        <v>30</v>
      </c>
      <c r="R548" t="s">
        <v>2355</v>
      </c>
      <c r="U548" t="s">
        <v>48</v>
      </c>
      <c r="V548" t="s">
        <v>48</v>
      </c>
      <c r="W548" t="s">
        <v>48</v>
      </c>
      <c r="X548" t="s">
        <v>48</v>
      </c>
      <c r="Y548" t="s">
        <v>48</v>
      </c>
      <c r="Z548" t="s">
        <v>48</v>
      </c>
      <c r="AA548" t="s">
        <v>48</v>
      </c>
      <c r="AB548" t="s">
        <v>48</v>
      </c>
      <c r="AC548" t="s">
        <v>37</v>
      </c>
    </row>
    <row r="549" spans="1:29">
      <c r="A549" t="str">
        <f>+VLOOKUP(R549,Aux!$B$3:$I$1107,8,0)</f>
        <v>AR000710</v>
      </c>
      <c r="B549" t="str">
        <f>+VLOOKUP(U549,Aux!$O$2:$P$23,2,0)</f>
        <v>FI</v>
      </c>
      <c r="C549" t="str">
        <f t="shared" si="52"/>
        <v>AR000710FI</v>
      </c>
      <c r="D549">
        <f t="shared" si="58"/>
        <v>14</v>
      </c>
      <c r="E549" s="5">
        <f t="shared" si="54"/>
        <v>0.14000000000000001</v>
      </c>
      <c r="F549" s="5">
        <f t="shared" si="55"/>
        <v>1.4000000000000001</v>
      </c>
      <c r="G549" s="5">
        <f t="shared" si="56"/>
        <v>4</v>
      </c>
      <c r="H549" t="str">
        <f t="shared" si="57"/>
        <v>014</v>
      </c>
      <c r="I549" t="str">
        <f t="shared" si="53"/>
        <v>AR000710FI00014</v>
      </c>
      <c r="J549" t="s">
        <v>2395</v>
      </c>
      <c r="M549" t="s">
        <v>2396</v>
      </c>
      <c r="Q549" t="s">
        <v>30</v>
      </c>
      <c r="R549" t="s">
        <v>2355</v>
      </c>
      <c r="U549" t="s">
        <v>33</v>
      </c>
      <c r="V549" t="s">
        <v>34</v>
      </c>
      <c r="W549" t="s">
        <v>34</v>
      </c>
      <c r="X549" t="s">
        <v>34</v>
      </c>
      <c r="Y549" t="s">
        <v>34</v>
      </c>
      <c r="Z549" t="s">
        <v>35</v>
      </c>
      <c r="AA549" t="s">
        <v>1576</v>
      </c>
      <c r="AB549" t="s">
        <v>34</v>
      </c>
      <c r="AC549" t="s">
        <v>37</v>
      </c>
    </row>
    <row r="550" spans="1:29">
      <c r="A550" t="str">
        <f>+VLOOKUP(R550,Aux!$B$3:$I$1107,8,0)</f>
        <v>AR000710</v>
      </c>
      <c r="B550" t="str">
        <f>+VLOOKUP(U550,Aux!$O$2:$P$23,2,0)</f>
        <v>FI</v>
      </c>
      <c r="C550" t="str">
        <f t="shared" si="52"/>
        <v>AR000710FI</v>
      </c>
      <c r="D550">
        <f t="shared" si="58"/>
        <v>15</v>
      </c>
      <c r="E550" s="5">
        <f t="shared" si="54"/>
        <v>0.15</v>
      </c>
      <c r="F550" s="5">
        <f t="shared" si="55"/>
        <v>1.5</v>
      </c>
      <c r="G550" s="5">
        <f t="shared" si="56"/>
        <v>5</v>
      </c>
      <c r="H550" t="str">
        <f t="shared" si="57"/>
        <v>015</v>
      </c>
      <c r="I550" t="str">
        <f t="shared" si="53"/>
        <v>AR000710FI00015</v>
      </c>
      <c r="J550" t="s">
        <v>2397</v>
      </c>
      <c r="M550" t="s">
        <v>2398</v>
      </c>
      <c r="Q550" t="s">
        <v>30</v>
      </c>
      <c r="R550" t="s">
        <v>2355</v>
      </c>
      <c r="U550" t="s">
        <v>86</v>
      </c>
      <c r="V550" t="s">
        <v>34</v>
      </c>
      <c r="W550" t="s">
        <v>34</v>
      </c>
      <c r="X550" t="s">
        <v>34</v>
      </c>
      <c r="Y550" t="s">
        <v>34</v>
      </c>
      <c r="Z550" t="s">
        <v>34</v>
      </c>
      <c r="AA550" t="s">
        <v>34</v>
      </c>
      <c r="AB550" t="s">
        <v>34</v>
      </c>
      <c r="AC550" t="s">
        <v>37</v>
      </c>
    </row>
    <row r="551" spans="1:29">
      <c r="A551" t="str">
        <f>+VLOOKUP(R551,Aux!$B$3:$I$1107,8,0)</f>
        <v>AR000710</v>
      </c>
      <c r="B551" t="str">
        <f>+VLOOKUP(U551,Aux!$O$2:$P$23,2,0)</f>
        <v>FI</v>
      </c>
      <c r="C551" t="str">
        <f t="shared" si="52"/>
        <v>AR000710FI</v>
      </c>
      <c r="D551">
        <f t="shared" si="58"/>
        <v>16</v>
      </c>
      <c r="E551" s="5">
        <f t="shared" si="54"/>
        <v>0.16</v>
      </c>
      <c r="F551" s="5">
        <f t="shared" si="55"/>
        <v>1.6</v>
      </c>
      <c r="G551" s="5">
        <f t="shared" si="56"/>
        <v>6</v>
      </c>
      <c r="H551" t="str">
        <f t="shared" si="57"/>
        <v>016</v>
      </c>
      <c r="I551" t="str">
        <f t="shared" si="53"/>
        <v>AR000710FI00016</v>
      </c>
      <c r="J551" t="s">
        <v>2399</v>
      </c>
      <c r="M551" t="s">
        <v>2400</v>
      </c>
      <c r="Q551" t="s">
        <v>30</v>
      </c>
      <c r="R551" t="s">
        <v>2355</v>
      </c>
      <c r="U551" t="s">
        <v>86</v>
      </c>
      <c r="V551" t="s">
        <v>34</v>
      </c>
      <c r="W551" t="s">
        <v>34</v>
      </c>
      <c r="X551" t="s">
        <v>34</v>
      </c>
      <c r="Y551" t="s">
        <v>34</v>
      </c>
      <c r="Z551" t="s">
        <v>34</v>
      </c>
      <c r="AA551" t="s">
        <v>34</v>
      </c>
      <c r="AB551" t="s">
        <v>34</v>
      </c>
      <c r="AC551" t="s">
        <v>37</v>
      </c>
    </row>
    <row r="552" spans="1:29">
      <c r="A552" t="str">
        <f>+VLOOKUP(R552,Aux!$B$3:$I$1107,8,0)</f>
        <v>AR000710</v>
      </c>
      <c r="B552" t="str">
        <f>+VLOOKUP(U552,Aux!$O$2:$P$23,2,0)</f>
        <v>FI</v>
      </c>
      <c r="C552" t="str">
        <f t="shared" si="52"/>
        <v>AR000710FI</v>
      </c>
      <c r="D552">
        <f t="shared" si="58"/>
        <v>17</v>
      </c>
      <c r="E552" s="5">
        <f t="shared" si="54"/>
        <v>0.17</v>
      </c>
      <c r="F552" s="5">
        <f t="shared" si="55"/>
        <v>1.7000000000000002</v>
      </c>
      <c r="G552" s="5">
        <f t="shared" si="56"/>
        <v>7</v>
      </c>
      <c r="H552" t="str">
        <f t="shared" si="57"/>
        <v>017</v>
      </c>
      <c r="I552" t="str">
        <f t="shared" si="53"/>
        <v>AR000710FI00017</v>
      </c>
      <c r="J552" t="s">
        <v>2401</v>
      </c>
      <c r="M552" t="s">
        <v>2402</v>
      </c>
      <c r="Q552" t="s">
        <v>30</v>
      </c>
      <c r="R552" t="s">
        <v>2355</v>
      </c>
      <c r="U552" t="s">
        <v>2390</v>
      </c>
      <c r="V552" t="s">
        <v>34</v>
      </c>
      <c r="W552" t="s">
        <v>34</v>
      </c>
      <c r="X552" t="s">
        <v>34</v>
      </c>
      <c r="Y552" t="s">
        <v>34</v>
      </c>
      <c r="Z552" t="s">
        <v>34</v>
      </c>
      <c r="AA552" t="s">
        <v>34</v>
      </c>
      <c r="AB552" t="s">
        <v>34</v>
      </c>
      <c r="AC552" t="s">
        <v>37</v>
      </c>
    </row>
    <row r="553" spans="1:29">
      <c r="A553" t="str">
        <f>+VLOOKUP(R553,Aux!$B$3:$I$1107,8,0)</f>
        <v>AR000710</v>
      </c>
      <c r="B553" t="str">
        <f>+VLOOKUP(U553,Aux!$O$2:$P$23,2,0)</f>
        <v>FI</v>
      </c>
      <c r="C553" t="str">
        <f t="shared" si="52"/>
        <v>AR000710FI</v>
      </c>
      <c r="D553">
        <f t="shared" si="58"/>
        <v>18</v>
      </c>
      <c r="E553" s="5">
        <f t="shared" si="54"/>
        <v>0.18</v>
      </c>
      <c r="F553" s="5">
        <f t="shared" si="55"/>
        <v>1.7999999999999998</v>
      </c>
      <c r="G553" s="5">
        <f t="shared" si="56"/>
        <v>8</v>
      </c>
      <c r="H553" t="str">
        <f t="shared" si="57"/>
        <v>018</v>
      </c>
      <c r="I553" t="str">
        <f t="shared" si="53"/>
        <v>AR000710FI00018</v>
      </c>
      <c r="J553" t="s">
        <v>2403</v>
      </c>
      <c r="M553" t="s">
        <v>2404</v>
      </c>
      <c r="Q553" t="s">
        <v>30</v>
      </c>
      <c r="R553" t="s">
        <v>2355</v>
      </c>
      <c r="U553" t="s">
        <v>33</v>
      </c>
      <c r="V553" t="s">
        <v>34</v>
      </c>
      <c r="W553" t="s">
        <v>34</v>
      </c>
      <c r="X553" t="s">
        <v>34</v>
      </c>
      <c r="Y553" t="s">
        <v>34</v>
      </c>
      <c r="Z553" t="s">
        <v>35</v>
      </c>
      <c r="AA553" t="s">
        <v>1576</v>
      </c>
      <c r="AB553" t="s">
        <v>34</v>
      </c>
      <c r="AC553" t="s">
        <v>37</v>
      </c>
    </row>
    <row r="554" spans="1:29">
      <c r="A554" t="str">
        <f>+VLOOKUP(R554,Aux!$B$3:$I$1107,8,0)</f>
        <v>AR000710</v>
      </c>
      <c r="B554" t="str">
        <f>+VLOOKUP(U554,Aux!$O$2:$P$23,2,0)</f>
        <v>FI</v>
      </c>
      <c r="C554" t="str">
        <f t="shared" si="52"/>
        <v>AR000710FI</v>
      </c>
      <c r="D554">
        <f t="shared" si="58"/>
        <v>19</v>
      </c>
      <c r="E554" s="5">
        <f t="shared" si="54"/>
        <v>0.19</v>
      </c>
      <c r="F554" s="5">
        <f t="shared" si="55"/>
        <v>1.9</v>
      </c>
      <c r="G554" s="5">
        <f t="shared" si="56"/>
        <v>9</v>
      </c>
      <c r="H554" t="str">
        <f t="shared" si="57"/>
        <v>019</v>
      </c>
      <c r="I554" t="str">
        <f t="shared" si="53"/>
        <v>AR000710FI00019</v>
      </c>
      <c r="J554" t="s">
        <v>2405</v>
      </c>
      <c r="M554" t="s">
        <v>2406</v>
      </c>
      <c r="Q554" t="s">
        <v>30</v>
      </c>
      <c r="R554" t="s">
        <v>2355</v>
      </c>
      <c r="U554" t="s">
        <v>33</v>
      </c>
      <c r="V554" t="s">
        <v>34</v>
      </c>
      <c r="W554" t="s">
        <v>34</v>
      </c>
      <c r="X554" t="s">
        <v>34</v>
      </c>
      <c r="Y554" t="s">
        <v>34</v>
      </c>
      <c r="Z554" t="s">
        <v>35</v>
      </c>
      <c r="AA554" t="s">
        <v>1576</v>
      </c>
      <c r="AB554" t="s">
        <v>34</v>
      </c>
      <c r="AC554" t="s">
        <v>37</v>
      </c>
    </row>
    <row r="555" spans="1:29">
      <c r="A555" t="str">
        <f>+VLOOKUP(R555,Aux!$B$3:$I$1107,8,0)</f>
        <v>AR000720</v>
      </c>
      <c r="B555" t="str">
        <f>+VLOOKUP(U555,Aux!$O$2:$P$23,2,0)</f>
        <v>FI</v>
      </c>
      <c r="C555" t="str">
        <f t="shared" si="52"/>
        <v>AR000720FI</v>
      </c>
      <c r="D555">
        <f t="shared" si="58"/>
        <v>1</v>
      </c>
      <c r="E555" s="5">
        <f t="shared" si="54"/>
        <v>0.01</v>
      </c>
      <c r="F555" s="5">
        <f t="shared" si="55"/>
        <v>0.1</v>
      </c>
      <c r="G555" s="5">
        <f t="shared" si="56"/>
        <v>1</v>
      </c>
      <c r="H555" t="str">
        <f t="shared" si="57"/>
        <v>001</v>
      </c>
      <c r="I555" t="str">
        <f t="shared" si="53"/>
        <v>AR000720FI00001</v>
      </c>
      <c r="J555" t="s">
        <v>2407</v>
      </c>
      <c r="K555" t="s">
        <v>2408</v>
      </c>
      <c r="L555">
        <v>1090650</v>
      </c>
      <c r="M555" t="s">
        <v>2409</v>
      </c>
      <c r="Q555" t="s">
        <v>30</v>
      </c>
      <c r="R555" t="s">
        <v>2408</v>
      </c>
      <c r="S555" t="s">
        <v>34</v>
      </c>
      <c r="T555" t="s">
        <v>2410</v>
      </c>
      <c r="U555" t="s">
        <v>86</v>
      </c>
      <c r="V555" t="s">
        <v>34</v>
      </c>
      <c r="W555" t="s">
        <v>34</v>
      </c>
      <c r="X555" t="s">
        <v>34</v>
      </c>
      <c r="Y555" t="s">
        <v>34</v>
      </c>
      <c r="Z555" t="s">
        <v>34</v>
      </c>
      <c r="AA555" t="s">
        <v>34</v>
      </c>
      <c r="AB555" t="s">
        <v>34</v>
      </c>
      <c r="AC555" t="s">
        <v>37</v>
      </c>
    </row>
    <row r="556" spans="1:29">
      <c r="A556" t="str">
        <f>+VLOOKUP(R556,Aux!$B$3:$I$1107,8,0)</f>
        <v>AR000730</v>
      </c>
      <c r="B556" t="str">
        <f>+VLOOKUP(U556,Aux!$O$2:$P$23,2,0)</f>
        <v>FI</v>
      </c>
      <c r="C556" t="str">
        <f t="shared" si="52"/>
        <v>AR000730FI</v>
      </c>
      <c r="D556">
        <f t="shared" si="58"/>
        <v>1</v>
      </c>
      <c r="E556" s="5">
        <f t="shared" si="54"/>
        <v>0.01</v>
      </c>
      <c r="F556" s="5">
        <f t="shared" si="55"/>
        <v>0.1</v>
      </c>
      <c r="G556" s="5">
        <f t="shared" si="56"/>
        <v>1</v>
      </c>
      <c r="H556" t="str">
        <f t="shared" si="57"/>
        <v>001</v>
      </c>
      <c r="I556" t="str">
        <f t="shared" si="53"/>
        <v>AR000730FI00001</v>
      </c>
      <c r="J556" t="s">
        <v>2411</v>
      </c>
      <c r="K556" t="s">
        <v>2412</v>
      </c>
      <c r="L556">
        <v>706686</v>
      </c>
      <c r="M556" t="s">
        <v>2413</v>
      </c>
      <c r="N556" t="s">
        <v>2414</v>
      </c>
      <c r="P556" t="s">
        <v>2415</v>
      </c>
      <c r="Q556" t="s">
        <v>30</v>
      </c>
      <c r="R556" t="s">
        <v>2416</v>
      </c>
      <c r="S556" t="s">
        <v>2417</v>
      </c>
      <c r="T556" t="s">
        <v>2416</v>
      </c>
      <c r="U556" t="s">
        <v>33</v>
      </c>
      <c r="V556" t="s">
        <v>34</v>
      </c>
      <c r="W556" t="s">
        <v>34</v>
      </c>
      <c r="X556" t="s">
        <v>34</v>
      </c>
      <c r="Y556" t="s">
        <v>34</v>
      </c>
      <c r="Z556" t="s">
        <v>975</v>
      </c>
      <c r="AA556" t="s">
        <v>976</v>
      </c>
      <c r="AB556" t="s">
        <v>34</v>
      </c>
      <c r="AC556" t="s">
        <v>37</v>
      </c>
    </row>
    <row r="557" spans="1:29">
      <c r="A557" t="str">
        <f>+VLOOKUP(R557,Aux!$B$3:$I$1107,8,0)</f>
        <v>AR000730</v>
      </c>
      <c r="B557" t="str">
        <f>+VLOOKUP(U557,Aux!$O$2:$P$23,2,0)</f>
        <v>FI</v>
      </c>
      <c r="C557" t="str">
        <f t="shared" ref="C557:C620" si="59">+A557&amp;B557</f>
        <v>AR000730FI</v>
      </c>
      <c r="D557">
        <f t="shared" si="58"/>
        <v>2</v>
      </c>
      <c r="E557" s="5">
        <f t="shared" si="54"/>
        <v>0.02</v>
      </c>
      <c r="F557" s="5">
        <f t="shared" si="55"/>
        <v>0.2</v>
      </c>
      <c r="G557" s="5">
        <f t="shared" si="56"/>
        <v>2</v>
      </c>
      <c r="H557" t="str">
        <f t="shared" si="57"/>
        <v>002</v>
      </c>
      <c r="I557" t="str">
        <f t="shared" ref="I557:I620" si="60">+C557&amp;"00"&amp;H557</f>
        <v>AR000730FI00002</v>
      </c>
      <c r="J557" t="s">
        <v>2418</v>
      </c>
      <c r="K557" t="s">
        <v>2412</v>
      </c>
      <c r="L557">
        <v>750435</v>
      </c>
      <c r="M557" t="s">
        <v>2419</v>
      </c>
      <c r="N557" t="s">
        <v>2420</v>
      </c>
      <c r="O557" t="s">
        <v>2421</v>
      </c>
      <c r="P557" t="s">
        <v>2422</v>
      </c>
      <c r="Q557" t="s">
        <v>30</v>
      </c>
      <c r="R557" t="s">
        <v>2416</v>
      </c>
      <c r="S557" t="s">
        <v>2417</v>
      </c>
      <c r="T557" t="s">
        <v>2416</v>
      </c>
      <c r="U557" t="s">
        <v>33</v>
      </c>
      <c r="V557" t="s">
        <v>34</v>
      </c>
      <c r="W557" t="s">
        <v>34</v>
      </c>
      <c r="X557" t="s">
        <v>34</v>
      </c>
      <c r="Y557" t="s">
        <v>34</v>
      </c>
      <c r="Z557" t="s">
        <v>975</v>
      </c>
      <c r="AA557" t="s">
        <v>976</v>
      </c>
      <c r="AB557" t="s">
        <v>34</v>
      </c>
      <c r="AC557" t="s">
        <v>37</v>
      </c>
    </row>
    <row r="558" spans="1:29">
      <c r="A558" t="str">
        <f>+VLOOKUP(R558,Aux!$B$3:$I$1107,8,0)</f>
        <v>AR000730</v>
      </c>
      <c r="B558" t="str">
        <f>+VLOOKUP(U558,Aux!$O$2:$P$23,2,0)</f>
        <v>FI</v>
      </c>
      <c r="C558" t="str">
        <f t="shared" si="59"/>
        <v>AR000730FI</v>
      </c>
      <c r="D558">
        <f t="shared" si="58"/>
        <v>3</v>
      </c>
      <c r="E558" s="5">
        <f t="shared" si="54"/>
        <v>0.03</v>
      </c>
      <c r="F558" s="5">
        <f t="shared" si="55"/>
        <v>0.3</v>
      </c>
      <c r="G558" s="5">
        <f t="shared" si="56"/>
        <v>3</v>
      </c>
      <c r="H558" t="str">
        <f t="shared" si="57"/>
        <v>003</v>
      </c>
      <c r="I558" t="str">
        <f t="shared" si="60"/>
        <v>AR000730FI00003</v>
      </c>
      <c r="J558" t="s">
        <v>2423</v>
      </c>
      <c r="K558" t="s">
        <v>2412</v>
      </c>
      <c r="L558">
        <v>779161</v>
      </c>
      <c r="M558" t="s">
        <v>2424</v>
      </c>
      <c r="N558" t="s">
        <v>2425</v>
      </c>
      <c r="P558" t="s">
        <v>2426</v>
      </c>
      <c r="Q558" t="s">
        <v>30</v>
      </c>
      <c r="R558" t="s">
        <v>2416</v>
      </c>
      <c r="S558" t="s">
        <v>2417</v>
      </c>
      <c r="T558" t="s">
        <v>2416</v>
      </c>
      <c r="U558" t="s">
        <v>33</v>
      </c>
      <c r="V558" t="s">
        <v>34</v>
      </c>
      <c r="W558" t="s">
        <v>34</v>
      </c>
      <c r="X558" t="s">
        <v>34</v>
      </c>
      <c r="Y558" t="s">
        <v>34</v>
      </c>
      <c r="Z558" t="s">
        <v>975</v>
      </c>
      <c r="AA558" t="s">
        <v>976</v>
      </c>
      <c r="AB558" t="s">
        <v>34</v>
      </c>
      <c r="AC558" t="s">
        <v>37</v>
      </c>
    </row>
    <row r="559" spans="1:29">
      <c r="A559" t="str">
        <f>+VLOOKUP(R559,Aux!$B$3:$I$1107,8,0)</f>
        <v>AR000730</v>
      </c>
      <c r="B559" t="str">
        <f>+VLOOKUP(U559,Aux!$O$2:$P$23,2,0)</f>
        <v>FI</v>
      </c>
      <c r="C559" t="str">
        <f t="shared" si="59"/>
        <v>AR000730FI</v>
      </c>
      <c r="D559">
        <f t="shared" si="58"/>
        <v>4</v>
      </c>
      <c r="E559" s="5">
        <f t="shared" si="54"/>
        <v>0.04</v>
      </c>
      <c r="F559" s="5">
        <f t="shared" si="55"/>
        <v>0.4</v>
      </c>
      <c r="G559" s="5">
        <f t="shared" si="56"/>
        <v>4</v>
      </c>
      <c r="H559" t="str">
        <f t="shared" si="57"/>
        <v>004</v>
      </c>
      <c r="I559" t="str">
        <f t="shared" si="60"/>
        <v>AR000730FI00004</v>
      </c>
      <c r="J559" t="s">
        <v>2427</v>
      </c>
      <c r="K559" t="s">
        <v>2412</v>
      </c>
      <c r="M559" t="s">
        <v>2428</v>
      </c>
      <c r="N559" t="s">
        <v>2429</v>
      </c>
      <c r="O559" t="s">
        <v>2430</v>
      </c>
      <c r="P559" t="s">
        <v>2431</v>
      </c>
      <c r="Q559" t="s">
        <v>30</v>
      </c>
      <c r="R559" t="s">
        <v>2416</v>
      </c>
      <c r="S559" t="s">
        <v>2417</v>
      </c>
      <c r="T559" t="s">
        <v>2416</v>
      </c>
      <c r="U559" t="s">
        <v>143</v>
      </c>
      <c r="V559" t="s">
        <v>34</v>
      </c>
      <c r="W559" t="s">
        <v>34</v>
      </c>
      <c r="X559" t="s">
        <v>34</v>
      </c>
      <c r="Y559" t="s">
        <v>34</v>
      </c>
      <c r="Z559" t="s">
        <v>975</v>
      </c>
      <c r="AA559" t="s">
        <v>976</v>
      </c>
      <c r="AB559" t="s">
        <v>34</v>
      </c>
      <c r="AC559" t="s">
        <v>37</v>
      </c>
    </row>
    <row r="560" spans="1:29">
      <c r="A560" t="str">
        <f>+VLOOKUP(R560,Aux!$B$3:$I$1107,8,0)</f>
        <v>AR000730</v>
      </c>
      <c r="B560" t="str">
        <f>+VLOOKUP(U560,Aux!$O$2:$P$23,2,0)</f>
        <v>FI</v>
      </c>
      <c r="C560" t="str">
        <f t="shared" si="59"/>
        <v>AR000730FI</v>
      </c>
      <c r="D560">
        <f t="shared" si="58"/>
        <v>5</v>
      </c>
      <c r="E560" s="5">
        <f t="shared" si="54"/>
        <v>0.05</v>
      </c>
      <c r="F560" s="5">
        <f t="shared" si="55"/>
        <v>0.5</v>
      </c>
      <c r="G560" s="5">
        <f t="shared" si="56"/>
        <v>5</v>
      </c>
      <c r="H560" t="str">
        <f t="shared" si="57"/>
        <v>005</v>
      </c>
      <c r="I560" t="str">
        <f t="shared" si="60"/>
        <v>AR000730FI00005</v>
      </c>
      <c r="J560" t="s">
        <v>2432</v>
      </c>
      <c r="K560" t="s">
        <v>2412</v>
      </c>
      <c r="M560" t="s">
        <v>2433</v>
      </c>
      <c r="N560" t="s">
        <v>2434</v>
      </c>
      <c r="P560" t="s">
        <v>2435</v>
      </c>
      <c r="Q560" t="s">
        <v>30</v>
      </c>
      <c r="R560" t="s">
        <v>2416</v>
      </c>
      <c r="S560" t="s">
        <v>2417</v>
      </c>
      <c r="T560" t="s">
        <v>2416</v>
      </c>
      <c r="U560" t="s">
        <v>33</v>
      </c>
      <c r="V560" t="s">
        <v>34</v>
      </c>
      <c r="W560" t="s">
        <v>34</v>
      </c>
      <c r="X560" t="s">
        <v>34</v>
      </c>
      <c r="Y560" t="s">
        <v>34</v>
      </c>
      <c r="Z560" t="s">
        <v>975</v>
      </c>
      <c r="AA560" t="s">
        <v>976</v>
      </c>
      <c r="AB560" t="s">
        <v>34</v>
      </c>
      <c r="AC560" t="s">
        <v>37</v>
      </c>
    </row>
    <row r="561" spans="1:29">
      <c r="A561" t="str">
        <f>+VLOOKUP(R561,Aux!$B$3:$I$1107,8,0)</f>
        <v>AR000740</v>
      </c>
      <c r="B561" t="str">
        <f>+VLOOKUP(U561,Aux!$O$2:$P$23,2,0)</f>
        <v>FI</v>
      </c>
      <c r="C561" t="str">
        <f t="shared" si="59"/>
        <v>AR000740FI</v>
      </c>
      <c r="D561">
        <f t="shared" si="58"/>
        <v>1</v>
      </c>
      <c r="E561" s="5">
        <f t="shared" si="54"/>
        <v>0.01</v>
      </c>
      <c r="F561" s="5">
        <f t="shared" si="55"/>
        <v>0.1</v>
      </c>
      <c r="G561" s="5">
        <f t="shared" si="56"/>
        <v>1</v>
      </c>
      <c r="H561" t="str">
        <f t="shared" si="57"/>
        <v>001</v>
      </c>
      <c r="I561" t="str">
        <f t="shared" si="60"/>
        <v>AR000740FI00001</v>
      </c>
      <c r="J561" t="s">
        <v>2436</v>
      </c>
      <c r="K561" t="s">
        <v>2437</v>
      </c>
      <c r="L561">
        <v>369633</v>
      </c>
      <c r="M561" t="s">
        <v>2438</v>
      </c>
      <c r="N561" t="s">
        <v>2439</v>
      </c>
      <c r="O561" t="s">
        <v>2440</v>
      </c>
      <c r="P561" t="s">
        <v>2441</v>
      </c>
      <c r="Q561" t="s">
        <v>30</v>
      </c>
      <c r="R561" t="s">
        <v>2442</v>
      </c>
      <c r="S561" t="s">
        <v>2443</v>
      </c>
      <c r="T561" t="s">
        <v>2444</v>
      </c>
      <c r="U561" t="s">
        <v>2445</v>
      </c>
      <c r="V561" t="s">
        <v>34</v>
      </c>
      <c r="W561" t="s">
        <v>34</v>
      </c>
      <c r="X561" t="s">
        <v>34</v>
      </c>
      <c r="Y561" t="s">
        <v>34</v>
      </c>
      <c r="Z561" t="s">
        <v>154</v>
      </c>
      <c r="AA561" t="s">
        <v>2446</v>
      </c>
      <c r="AB561" t="s">
        <v>34</v>
      </c>
      <c r="AC561" t="s">
        <v>37</v>
      </c>
    </row>
    <row r="562" spans="1:29">
      <c r="A562" t="str">
        <f>+VLOOKUP(R562,Aux!$B$3:$I$1107,8,0)</f>
        <v>AR000740</v>
      </c>
      <c r="B562" t="str">
        <f>+VLOOKUP(U562,Aux!$O$2:$P$23,2,0)</f>
        <v>FI</v>
      </c>
      <c r="C562" t="str">
        <f t="shared" si="59"/>
        <v>AR000740FI</v>
      </c>
      <c r="D562">
        <f t="shared" si="58"/>
        <v>2</v>
      </c>
      <c r="E562" s="5">
        <f t="shared" si="54"/>
        <v>0.02</v>
      </c>
      <c r="F562" s="5">
        <f t="shared" si="55"/>
        <v>0.2</v>
      </c>
      <c r="G562" s="5">
        <f t="shared" si="56"/>
        <v>2</v>
      </c>
      <c r="H562" t="str">
        <f t="shared" si="57"/>
        <v>002</v>
      </c>
      <c r="I562" t="str">
        <f t="shared" si="60"/>
        <v>AR000740FI00002</v>
      </c>
      <c r="J562" t="s">
        <v>2447</v>
      </c>
      <c r="K562" t="s">
        <v>2437</v>
      </c>
      <c r="M562" t="s">
        <v>2448</v>
      </c>
      <c r="N562" t="s">
        <v>2449</v>
      </c>
      <c r="O562" t="s">
        <v>2450</v>
      </c>
      <c r="P562" t="s">
        <v>2451</v>
      </c>
      <c r="Q562" t="s">
        <v>30</v>
      </c>
      <c r="R562" t="s">
        <v>2442</v>
      </c>
      <c r="S562" t="s">
        <v>2443</v>
      </c>
      <c r="T562" t="s">
        <v>2444</v>
      </c>
      <c r="U562" t="s">
        <v>143</v>
      </c>
      <c r="V562" t="s">
        <v>34</v>
      </c>
      <c r="W562" t="s">
        <v>34</v>
      </c>
      <c r="X562" t="s">
        <v>34</v>
      </c>
      <c r="Y562" t="s">
        <v>34</v>
      </c>
      <c r="Z562" t="s">
        <v>154</v>
      </c>
      <c r="AA562" t="s">
        <v>2446</v>
      </c>
      <c r="AB562" t="s">
        <v>34</v>
      </c>
      <c r="AC562" t="s">
        <v>37</v>
      </c>
    </row>
    <row r="563" spans="1:29">
      <c r="A563" t="str">
        <f>+VLOOKUP(R563,Aux!$B$3:$I$1107,8,0)</f>
        <v>AR000750</v>
      </c>
      <c r="B563" t="str">
        <f>+VLOOKUP(U563,Aux!$O$2:$P$23,2,0)</f>
        <v>FI</v>
      </c>
      <c r="C563" t="str">
        <f t="shared" si="59"/>
        <v>AR000750FI</v>
      </c>
      <c r="D563">
        <f t="shared" si="58"/>
        <v>1</v>
      </c>
      <c r="E563" s="5">
        <f t="shared" si="54"/>
        <v>0.01</v>
      </c>
      <c r="F563" s="5">
        <f t="shared" si="55"/>
        <v>0.1</v>
      </c>
      <c r="G563" s="5">
        <f t="shared" si="56"/>
        <v>1</v>
      </c>
      <c r="H563" t="str">
        <f t="shared" si="57"/>
        <v>001</v>
      </c>
      <c r="I563" t="str">
        <f t="shared" si="60"/>
        <v>AR000750FI00001</v>
      </c>
      <c r="J563" t="s">
        <v>2452</v>
      </c>
      <c r="L563">
        <v>520067</v>
      </c>
      <c r="M563" t="s">
        <v>2453</v>
      </c>
      <c r="Q563" t="s">
        <v>30</v>
      </c>
      <c r="R563" t="s">
        <v>2454</v>
      </c>
      <c r="U563" t="s">
        <v>48</v>
      </c>
      <c r="V563" t="s">
        <v>48</v>
      </c>
      <c r="W563" t="s">
        <v>48</v>
      </c>
      <c r="X563" t="s">
        <v>48</v>
      </c>
      <c r="Y563" t="s">
        <v>48</v>
      </c>
      <c r="Z563" t="s">
        <v>48</v>
      </c>
      <c r="AA563" t="s">
        <v>48</v>
      </c>
      <c r="AB563" t="s">
        <v>48</v>
      </c>
      <c r="AC563" t="s">
        <v>37</v>
      </c>
    </row>
    <row r="564" spans="1:29">
      <c r="A564" t="str">
        <f>+VLOOKUP(R564,Aux!$B$3:$I$1107,8,0)</f>
        <v>AR000760</v>
      </c>
      <c r="B564" t="str">
        <f>+VLOOKUP(U564,Aux!$O$2:$P$23,2,0)</f>
        <v>FI</v>
      </c>
      <c r="C564" t="str">
        <f t="shared" si="59"/>
        <v>AR000760FI</v>
      </c>
      <c r="D564">
        <f t="shared" si="58"/>
        <v>1</v>
      </c>
      <c r="E564" s="5">
        <f t="shared" si="54"/>
        <v>0.01</v>
      </c>
      <c r="F564" s="5">
        <f t="shared" si="55"/>
        <v>0.1</v>
      </c>
      <c r="G564" s="5">
        <f t="shared" si="56"/>
        <v>1</v>
      </c>
      <c r="H564" t="str">
        <f t="shared" si="57"/>
        <v>001</v>
      </c>
      <c r="I564" t="str">
        <f t="shared" si="60"/>
        <v>AR000760FI00001</v>
      </c>
      <c r="J564" t="s">
        <v>2455</v>
      </c>
      <c r="K564" t="s">
        <v>2456</v>
      </c>
      <c r="L564">
        <v>1091153</v>
      </c>
      <c r="M564" t="s">
        <v>2457</v>
      </c>
      <c r="N564" t="s">
        <v>2458</v>
      </c>
      <c r="P564" t="s">
        <v>2459</v>
      </c>
      <c r="Q564" t="s">
        <v>30</v>
      </c>
      <c r="R564" t="s">
        <v>2460</v>
      </c>
      <c r="S564" t="s">
        <v>2461</v>
      </c>
      <c r="T564" t="s">
        <v>2460</v>
      </c>
      <c r="U564" t="s">
        <v>33</v>
      </c>
      <c r="V564" t="s">
        <v>34</v>
      </c>
      <c r="W564" t="s">
        <v>34</v>
      </c>
      <c r="X564" t="s">
        <v>34</v>
      </c>
      <c r="Y564" t="s">
        <v>34</v>
      </c>
      <c r="Z564" t="s">
        <v>311</v>
      </c>
      <c r="AA564" t="s">
        <v>2462</v>
      </c>
      <c r="AB564" t="s">
        <v>34</v>
      </c>
      <c r="AC564" t="s">
        <v>37</v>
      </c>
    </row>
    <row r="565" spans="1:29">
      <c r="A565" t="str">
        <f>+VLOOKUP(R565,Aux!$B$3:$I$1107,8,0)</f>
        <v>AR000770</v>
      </c>
      <c r="B565" t="str">
        <f>+VLOOKUP(U565,Aux!$O$2:$P$23,2,0)</f>
        <v>FI</v>
      </c>
      <c r="C565" t="str">
        <f t="shared" si="59"/>
        <v>AR000770FI</v>
      </c>
      <c r="D565">
        <f t="shared" si="58"/>
        <v>1</v>
      </c>
      <c r="E565" s="5">
        <f t="shared" si="54"/>
        <v>0.01</v>
      </c>
      <c r="F565" s="5">
        <f t="shared" si="55"/>
        <v>0.1</v>
      </c>
      <c r="G565" s="5">
        <f t="shared" si="56"/>
        <v>1</v>
      </c>
      <c r="H565" t="str">
        <f t="shared" si="57"/>
        <v>001</v>
      </c>
      <c r="I565" t="str">
        <f t="shared" si="60"/>
        <v>AR000770FI00001</v>
      </c>
      <c r="J565" t="s">
        <v>2463</v>
      </c>
      <c r="M565" t="s">
        <v>2464</v>
      </c>
      <c r="Q565" t="s">
        <v>30</v>
      </c>
      <c r="R565" t="s">
        <v>2465</v>
      </c>
      <c r="U565" t="s">
        <v>33</v>
      </c>
      <c r="V565" t="s">
        <v>34</v>
      </c>
      <c r="W565" t="s">
        <v>34</v>
      </c>
      <c r="X565" t="s">
        <v>34</v>
      </c>
      <c r="Y565" t="s">
        <v>34</v>
      </c>
      <c r="Z565" t="s">
        <v>35</v>
      </c>
      <c r="AA565" t="s">
        <v>1023</v>
      </c>
      <c r="AB565" t="s">
        <v>34</v>
      </c>
      <c r="AC565" t="s">
        <v>37</v>
      </c>
    </row>
    <row r="566" spans="1:29">
      <c r="A566" t="str">
        <f>+VLOOKUP(R566,Aux!$B$3:$I$1107,8,0)</f>
        <v>AR000770</v>
      </c>
      <c r="B566" t="str">
        <f>+VLOOKUP(U566,Aux!$O$2:$P$23,2,0)</f>
        <v>FI</v>
      </c>
      <c r="C566" t="str">
        <f t="shared" si="59"/>
        <v>AR000770FI</v>
      </c>
      <c r="D566">
        <f t="shared" si="58"/>
        <v>2</v>
      </c>
      <c r="E566" s="5">
        <f t="shared" si="54"/>
        <v>0.02</v>
      </c>
      <c r="F566" s="5">
        <f t="shared" si="55"/>
        <v>0.2</v>
      </c>
      <c r="G566" s="5">
        <f t="shared" si="56"/>
        <v>2</v>
      </c>
      <c r="H566" t="str">
        <f t="shared" si="57"/>
        <v>002</v>
      </c>
      <c r="I566" t="str">
        <f t="shared" si="60"/>
        <v>AR000770FI00002</v>
      </c>
      <c r="J566" t="s">
        <v>2466</v>
      </c>
      <c r="M566" t="s">
        <v>2467</v>
      </c>
      <c r="Q566" t="s">
        <v>30</v>
      </c>
      <c r="R566" t="s">
        <v>2465</v>
      </c>
      <c r="U566" t="s">
        <v>48</v>
      </c>
      <c r="V566" t="s">
        <v>48</v>
      </c>
      <c r="W566" t="s">
        <v>48</v>
      </c>
      <c r="X566" t="s">
        <v>48</v>
      </c>
      <c r="Y566" t="s">
        <v>48</v>
      </c>
      <c r="Z566" t="s">
        <v>48</v>
      </c>
      <c r="AA566" t="s">
        <v>48</v>
      </c>
      <c r="AB566" t="s">
        <v>48</v>
      </c>
      <c r="AC566" t="s">
        <v>37</v>
      </c>
    </row>
    <row r="567" spans="1:29">
      <c r="A567" t="str">
        <f>+VLOOKUP(R567,Aux!$B$3:$I$1107,8,0)</f>
        <v>AR000770</v>
      </c>
      <c r="B567" t="str">
        <f>+VLOOKUP(U567,Aux!$O$2:$P$23,2,0)</f>
        <v>FI</v>
      </c>
      <c r="C567" t="str">
        <f t="shared" si="59"/>
        <v>AR000770FI</v>
      </c>
      <c r="D567">
        <f t="shared" si="58"/>
        <v>3</v>
      </c>
      <c r="E567" s="5">
        <f t="shared" si="54"/>
        <v>0.03</v>
      </c>
      <c r="F567" s="5">
        <f t="shared" si="55"/>
        <v>0.3</v>
      </c>
      <c r="G567" s="5">
        <f t="shared" si="56"/>
        <v>3</v>
      </c>
      <c r="H567" t="str">
        <f t="shared" si="57"/>
        <v>003</v>
      </c>
      <c r="I567" t="str">
        <f t="shared" si="60"/>
        <v>AR000770FI00003</v>
      </c>
      <c r="J567" t="s">
        <v>2468</v>
      </c>
      <c r="M567" t="s">
        <v>2469</v>
      </c>
      <c r="Q567" t="s">
        <v>30</v>
      </c>
      <c r="R567" t="s">
        <v>2465</v>
      </c>
      <c r="U567" t="s">
        <v>33</v>
      </c>
      <c r="V567" t="s">
        <v>34</v>
      </c>
      <c r="W567" t="s">
        <v>34</v>
      </c>
      <c r="X567" t="s">
        <v>34</v>
      </c>
      <c r="Y567" t="s">
        <v>34</v>
      </c>
      <c r="Z567" t="s">
        <v>35</v>
      </c>
      <c r="AA567" t="s">
        <v>1023</v>
      </c>
      <c r="AB567" t="s">
        <v>34</v>
      </c>
      <c r="AC567" t="s">
        <v>37</v>
      </c>
    </row>
    <row r="568" spans="1:29">
      <c r="A568" t="str">
        <f>+VLOOKUP(R568,Aux!$B$3:$I$1107,8,0)</f>
        <v>AR000770</v>
      </c>
      <c r="B568" t="str">
        <f>+VLOOKUP(U568,Aux!$O$2:$P$23,2,0)</f>
        <v>FI</v>
      </c>
      <c r="C568" t="str">
        <f t="shared" si="59"/>
        <v>AR000770FI</v>
      </c>
      <c r="D568">
        <f t="shared" si="58"/>
        <v>4</v>
      </c>
      <c r="E568" s="5">
        <f t="shared" si="54"/>
        <v>0.04</v>
      </c>
      <c r="F568" s="5">
        <f t="shared" si="55"/>
        <v>0.4</v>
      </c>
      <c r="G568" s="5">
        <f t="shared" si="56"/>
        <v>4</v>
      </c>
      <c r="H568" t="str">
        <f t="shared" si="57"/>
        <v>004</v>
      </c>
      <c r="I568" t="str">
        <f t="shared" si="60"/>
        <v>AR000770FI00004</v>
      </c>
      <c r="J568" t="s">
        <v>2470</v>
      </c>
      <c r="M568" t="s">
        <v>2471</v>
      </c>
      <c r="Q568" t="s">
        <v>30</v>
      </c>
      <c r="R568" t="s">
        <v>2465</v>
      </c>
      <c r="U568" t="s">
        <v>33</v>
      </c>
      <c r="V568" t="s">
        <v>34</v>
      </c>
      <c r="W568" t="s">
        <v>34</v>
      </c>
      <c r="X568" t="s">
        <v>34</v>
      </c>
      <c r="Y568" t="s">
        <v>34</v>
      </c>
      <c r="Z568" t="s">
        <v>35</v>
      </c>
      <c r="AA568" t="s">
        <v>1023</v>
      </c>
      <c r="AB568" t="s">
        <v>34</v>
      </c>
      <c r="AC568" t="s">
        <v>37</v>
      </c>
    </row>
    <row r="569" spans="1:29">
      <c r="A569" t="str">
        <f>+VLOOKUP(R569,Aux!$B$3:$I$1107,8,0)</f>
        <v>AR000770</v>
      </c>
      <c r="B569" t="str">
        <f>+VLOOKUP(U569,Aux!$O$2:$P$23,2,0)</f>
        <v>FI</v>
      </c>
      <c r="C569" t="str">
        <f t="shared" si="59"/>
        <v>AR000770FI</v>
      </c>
      <c r="D569">
        <f t="shared" si="58"/>
        <v>5</v>
      </c>
      <c r="E569" s="5">
        <f t="shared" si="54"/>
        <v>0.05</v>
      </c>
      <c r="F569" s="5">
        <f t="shared" si="55"/>
        <v>0.5</v>
      </c>
      <c r="G569" s="5">
        <f t="shared" si="56"/>
        <v>5</v>
      </c>
      <c r="H569" t="str">
        <f t="shared" si="57"/>
        <v>005</v>
      </c>
      <c r="I569" t="str">
        <f t="shared" si="60"/>
        <v>AR000770FI00005</v>
      </c>
      <c r="J569" t="s">
        <v>2472</v>
      </c>
      <c r="M569" t="s">
        <v>2473</v>
      </c>
      <c r="Q569" t="s">
        <v>30</v>
      </c>
      <c r="R569" t="s">
        <v>2465</v>
      </c>
      <c r="U569" t="s">
        <v>33</v>
      </c>
      <c r="V569" t="s">
        <v>34</v>
      </c>
      <c r="W569" t="s">
        <v>34</v>
      </c>
      <c r="X569" t="s">
        <v>34</v>
      </c>
      <c r="Y569" t="s">
        <v>34</v>
      </c>
      <c r="Z569" t="s">
        <v>35</v>
      </c>
      <c r="AA569" t="s">
        <v>1023</v>
      </c>
      <c r="AB569" t="s">
        <v>34</v>
      </c>
      <c r="AC569" t="s">
        <v>37</v>
      </c>
    </row>
    <row r="570" spans="1:29">
      <c r="A570" t="str">
        <f>+VLOOKUP(R570,Aux!$B$3:$I$1107,8,0)</f>
        <v>AR000770</v>
      </c>
      <c r="B570" t="str">
        <f>+VLOOKUP(U570,Aux!$O$2:$P$23,2,0)</f>
        <v>FI</v>
      </c>
      <c r="C570" t="str">
        <f t="shared" si="59"/>
        <v>AR000770FI</v>
      </c>
      <c r="D570">
        <f t="shared" si="58"/>
        <v>6</v>
      </c>
      <c r="E570" s="5">
        <f t="shared" si="54"/>
        <v>0.06</v>
      </c>
      <c r="F570" s="5">
        <f t="shared" si="55"/>
        <v>0.6</v>
      </c>
      <c r="G570" s="5">
        <f t="shared" si="56"/>
        <v>6</v>
      </c>
      <c r="H570" t="str">
        <f t="shared" si="57"/>
        <v>006</v>
      </c>
      <c r="I570" t="str">
        <f t="shared" si="60"/>
        <v>AR000770FI00006</v>
      </c>
      <c r="J570" t="s">
        <v>2474</v>
      </c>
      <c r="M570" t="s">
        <v>2475</v>
      </c>
      <c r="Q570" t="s">
        <v>30</v>
      </c>
      <c r="R570" t="s">
        <v>2465</v>
      </c>
      <c r="U570" t="s">
        <v>33</v>
      </c>
      <c r="V570" t="s">
        <v>34</v>
      </c>
      <c r="W570" t="s">
        <v>34</v>
      </c>
      <c r="X570" t="s">
        <v>34</v>
      </c>
      <c r="Y570" t="s">
        <v>34</v>
      </c>
      <c r="Z570" t="s">
        <v>35</v>
      </c>
      <c r="AA570" t="s">
        <v>1023</v>
      </c>
      <c r="AB570" t="s">
        <v>34</v>
      </c>
      <c r="AC570" t="s">
        <v>37</v>
      </c>
    </row>
    <row r="571" spans="1:29">
      <c r="A571" t="str">
        <f>+VLOOKUP(R571,Aux!$B$3:$I$1107,8,0)</f>
        <v>AR000770</v>
      </c>
      <c r="B571" t="str">
        <f>+VLOOKUP(U571,Aux!$O$2:$P$23,2,0)</f>
        <v>FI</v>
      </c>
      <c r="C571" t="str">
        <f t="shared" si="59"/>
        <v>AR000770FI</v>
      </c>
      <c r="D571">
        <f t="shared" si="58"/>
        <v>7</v>
      </c>
      <c r="E571" s="5">
        <f t="shared" si="54"/>
        <v>7.0000000000000007E-2</v>
      </c>
      <c r="F571" s="5">
        <f t="shared" si="55"/>
        <v>0.70000000000000007</v>
      </c>
      <c r="G571" s="5">
        <f t="shared" si="56"/>
        <v>7</v>
      </c>
      <c r="H571" t="str">
        <f t="shared" si="57"/>
        <v>007</v>
      </c>
      <c r="I571" t="str">
        <f t="shared" si="60"/>
        <v>AR000770FI00007</v>
      </c>
      <c r="J571" t="s">
        <v>2476</v>
      </c>
      <c r="M571" t="s">
        <v>2477</v>
      </c>
      <c r="Q571" t="s">
        <v>30</v>
      </c>
      <c r="R571" t="s">
        <v>2465</v>
      </c>
      <c r="U571" t="s">
        <v>2445</v>
      </c>
      <c r="V571" t="s">
        <v>34</v>
      </c>
      <c r="W571" t="s">
        <v>34</v>
      </c>
      <c r="X571" t="s">
        <v>34</v>
      </c>
      <c r="Y571" t="s">
        <v>34</v>
      </c>
      <c r="Z571" t="s">
        <v>398</v>
      </c>
      <c r="AA571" t="s">
        <v>2478</v>
      </c>
      <c r="AB571" t="s">
        <v>34</v>
      </c>
      <c r="AC571" t="s">
        <v>37</v>
      </c>
    </row>
    <row r="572" spans="1:29">
      <c r="A572" t="str">
        <f>+VLOOKUP(R572,Aux!$B$3:$I$1107,8,0)</f>
        <v>AR000780</v>
      </c>
      <c r="B572" t="str">
        <f>+VLOOKUP(U572,Aux!$O$2:$P$23,2,0)</f>
        <v>FI</v>
      </c>
      <c r="C572" t="str">
        <f t="shared" si="59"/>
        <v>AR000780FI</v>
      </c>
      <c r="D572">
        <f t="shared" si="58"/>
        <v>1</v>
      </c>
      <c r="E572" s="5">
        <f t="shared" si="54"/>
        <v>0.01</v>
      </c>
      <c r="F572" s="5">
        <f t="shared" si="55"/>
        <v>0.1</v>
      </c>
      <c r="G572" s="5">
        <f t="shared" si="56"/>
        <v>1</v>
      </c>
      <c r="H572" t="str">
        <f t="shared" si="57"/>
        <v>001</v>
      </c>
      <c r="I572" t="str">
        <f t="shared" si="60"/>
        <v>AR000780FI00001</v>
      </c>
      <c r="J572" t="s">
        <v>2479</v>
      </c>
      <c r="K572" t="s">
        <v>2480</v>
      </c>
      <c r="L572">
        <v>513279</v>
      </c>
      <c r="M572" t="s">
        <v>2481</v>
      </c>
      <c r="N572" t="s">
        <v>2482</v>
      </c>
      <c r="O572" t="s">
        <v>2483</v>
      </c>
      <c r="P572" t="s">
        <v>2484</v>
      </c>
      <c r="Q572" t="s">
        <v>30</v>
      </c>
      <c r="R572" t="s">
        <v>2485</v>
      </c>
      <c r="S572" t="s">
        <v>2486</v>
      </c>
      <c r="T572" t="s">
        <v>2487</v>
      </c>
      <c r="U572" t="s">
        <v>33</v>
      </c>
      <c r="V572" t="s">
        <v>34</v>
      </c>
      <c r="W572" t="s">
        <v>34</v>
      </c>
      <c r="X572" t="s">
        <v>34</v>
      </c>
      <c r="Y572" t="s">
        <v>34</v>
      </c>
      <c r="Z572" t="s">
        <v>398</v>
      </c>
      <c r="AA572" t="s">
        <v>2478</v>
      </c>
      <c r="AB572" t="s">
        <v>34</v>
      </c>
      <c r="AC572" t="s">
        <v>37</v>
      </c>
    </row>
    <row r="573" spans="1:29">
      <c r="A573" t="str">
        <f>+VLOOKUP(R573,Aux!$B$3:$I$1107,8,0)</f>
        <v>AR000780</v>
      </c>
      <c r="B573" t="str">
        <f>+VLOOKUP(U573,Aux!$O$2:$P$23,2,0)</f>
        <v>FI</v>
      </c>
      <c r="C573" t="str">
        <f t="shared" si="59"/>
        <v>AR000780FI</v>
      </c>
      <c r="D573">
        <f t="shared" si="58"/>
        <v>2</v>
      </c>
      <c r="E573" s="5">
        <f t="shared" si="54"/>
        <v>0.02</v>
      </c>
      <c r="F573" s="5">
        <f t="shared" si="55"/>
        <v>0.2</v>
      </c>
      <c r="G573" s="5">
        <f t="shared" si="56"/>
        <v>2</v>
      </c>
      <c r="H573" t="str">
        <f t="shared" si="57"/>
        <v>002</v>
      </c>
      <c r="I573" t="str">
        <f t="shared" si="60"/>
        <v>AR000780FI00002</v>
      </c>
      <c r="J573" t="s">
        <v>2488</v>
      </c>
      <c r="K573" t="s">
        <v>2480</v>
      </c>
      <c r="L573">
        <v>523800</v>
      </c>
      <c r="M573" t="s">
        <v>2489</v>
      </c>
      <c r="N573" t="s">
        <v>2490</v>
      </c>
      <c r="O573" t="s">
        <v>2491</v>
      </c>
      <c r="P573" t="s">
        <v>2492</v>
      </c>
      <c r="Q573" t="s">
        <v>30</v>
      </c>
      <c r="R573" t="s">
        <v>2485</v>
      </c>
      <c r="S573" t="s">
        <v>2486</v>
      </c>
      <c r="T573" t="s">
        <v>2487</v>
      </c>
      <c r="U573" t="s">
        <v>33</v>
      </c>
      <c r="V573" t="s">
        <v>34</v>
      </c>
      <c r="W573" t="s">
        <v>34</v>
      </c>
      <c r="X573" t="s">
        <v>34</v>
      </c>
      <c r="Y573" t="s">
        <v>34</v>
      </c>
      <c r="Z573" t="s">
        <v>398</v>
      </c>
      <c r="AA573" t="s">
        <v>2478</v>
      </c>
      <c r="AB573" t="s">
        <v>34</v>
      </c>
      <c r="AC573" t="s">
        <v>37</v>
      </c>
    </row>
    <row r="574" spans="1:29">
      <c r="A574" t="str">
        <f>+VLOOKUP(R574,Aux!$B$3:$I$1107,8,0)</f>
        <v>AR000780</v>
      </c>
      <c r="B574" t="str">
        <f>+VLOOKUP(U574,Aux!$O$2:$P$23,2,0)</f>
        <v>FI</v>
      </c>
      <c r="C574" t="str">
        <f t="shared" si="59"/>
        <v>AR000780FI</v>
      </c>
      <c r="D574">
        <f t="shared" si="58"/>
        <v>3</v>
      </c>
      <c r="E574" s="5">
        <f t="shared" si="54"/>
        <v>0.03</v>
      </c>
      <c r="F574" s="5">
        <f t="shared" si="55"/>
        <v>0.3</v>
      </c>
      <c r="G574" s="5">
        <f t="shared" si="56"/>
        <v>3</v>
      </c>
      <c r="H574" t="str">
        <f t="shared" si="57"/>
        <v>003</v>
      </c>
      <c r="I574" t="str">
        <f t="shared" si="60"/>
        <v>AR000780FI00003</v>
      </c>
      <c r="J574" t="s">
        <v>2493</v>
      </c>
      <c r="K574" t="s">
        <v>2494</v>
      </c>
      <c r="L574">
        <v>574834</v>
      </c>
      <c r="M574" t="s">
        <v>2495</v>
      </c>
      <c r="N574" t="s">
        <v>2496</v>
      </c>
      <c r="O574" t="s">
        <v>2497</v>
      </c>
      <c r="P574" t="s">
        <v>2498</v>
      </c>
      <c r="Q574" t="s">
        <v>30</v>
      </c>
      <c r="R574" t="s">
        <v>2485</v>
      </c>
      <c r="S574" t="s">
        <v>2499</v>
      </c>
      <c r="T574" t="s">
        <v>2500</v>
      </c>
      <c r="U574" t="s">
        <v>33</v>
      </c>
      <c r="V574" t="s">
        <v>34</v>
      </c>
      <c r="W574" t="s">
        <v>34</v>
      </c>
      <c r="X574" t="s">
        <v>34</v>
      </c>
      <c r="Y574" t="s">
        <v>34</v>
      </c>
      <c r="Z574" t="s">
        <v>35</v>
      </c>
      <c r="AA574" t="s">
        <v>1023</v>
      </c>
      <c r="AB574" t="s">
        <v>34</v>
      </c>
      <c r="AC574" t="s">
        <v>37</v>
      </c>
    </row>
    <row r="575" spans="1:29">
      <c r="A575" t="str">
        <f>+VLOOKUP(R575,Aux!$B$3:$I$1107,8,0)</f>
        <v>AR000780</v>
      </c>
      <c r="B575" t="str">
        <f>+VLOOKUP(U575,Aux!$O$2:$P$23,2,0)</f>
        <v>FI</v>
      </c>
      <c r="C575" t="str">
        <f t="shared" si="59"/>
        <v>AR000780FI</v>
      </c>
      <c r="D575">
        <f t="shared" si="58"/>
        <v>4</v>
      </c>
      <c r="E575" s="5">
        <f t="shared" si="54"/>
        <v>0.04</v>
      </c>
      <c r="F575" s="5">
        <f t="shared" si="55"/>
        <v>0.4</v>
      </c>
      <c r="G575" s="5">
        <f t="shared" si="56"/>
        <v>4</v>
      </c>
      <c r="H575" t="str">
        <f t="shared" si="57"/>
        <v>004</v>
      </c>
      <c r="I575" t="str">
        <f t="shared" si="60"/>
        <v>AR000780FI00004</v>
      </c>
      <c r="J575" t="s">
        <v>2501</v>
      </c>
      <c r="K575" t="s">
        <v>2480</v>
      </c>
      <c r="L575">
        <v>586133</v>
      </c>
      <c r="M575" t="s">
        <v>2502</v>
      </c>
      <c r="N575" t="s">
        <v>2503</v>
      </c>
      <c r="O575" t="s">
        <v>2504</v>
      </c>
      <c r="P575" t="s">
        <v>2505</v>
      </c>
      <c r="Q575" t="s">
        <v>30</v>
      </c>
      <c r="R575" t="s">
        <v>2485</v>
      </c>
      <c r="S575" t="s">
        <v>2486</v>
      </c>
      <c r="T575" t="s">
        <v>2487</v>
      </c>
      <c r="U575" t="s">
        <v>33</v>
      </c>
      <c r="V575" t="s">
        <v>34</v>
      </c>
      <c r="W575" t="s">
        <v>34</v>
      </c>
      <c r="X575" t="s">
        <v>34</v>
      </c>
      <c r="Y575" t="s">
        <v>34</v>
      </c>
      <c r="Z575" t="s">
        <v>398</v>
      </c>
      <c r="AA575" t="s">
        <v>2478</v>
      </c>
      <c r="AB575" t="s">
        <v>34</v>
      </c>
      <c r="AC575" t="s">
        <v>37</v>
      </c>
    </row>
    <row r="576" spans="1:29">
      <c r="A576" t="str">
        <f>+VLOOKUP(R576,Aux!$B$3:$I$1107,8,0)</f>
        <v>AR000780</v>
      </c>
      <c r="B576" t="str">
        <f>+VLOOKUP(U576,Aux!$O$2:$P$23,2,0)</f>
        <v>FI</v>
      </c>
      <c r="C576" t="str">
        <f t="shared" si="59"/>
        <v>AR000780FI</v>
      </c>
      <c r="D576">
        <f t="shared" si="58"/>
        <v>5</v>
      </c>
      <c r="E576" s="5">
        <f t="shared" si="54"/>
        <v>0.05</v>
      </c>
      <c r="F576" s="5">
        <f t="shared" si="55"/>
        <v>0.5</v>
      </c>
      <c r="G576" s="5">
        <f t="shared" si="56"/>
        <v>5</v>
      </c>
      <c r="H576" t="str">
        <f t="shared" si="57"/>
        <v>005</v>
      </c>
      <c r="I576" t="str">
        <f t="shared" si="60"/>
        <v>AR000780FI00005</v>
      </c>
      <c r="J576" t="s">
        <v>2506</v>
      </c>
      <c r="K576" t="s">
        <v>2480</v>
      </c>
      <c r="L576">
        <v>621546</v>
      </c>
      <c r="M576" t="s">
        <v>2507</v>
      </c>
      <c r="N576" t="s">
        <v>2508</v>
      </c>
      <c r="O576" t="s">
        <v>2509</v>
      </c>
      <c r="P576" t="s">
        <v>2510</v>
      </c>
      <c r="Q576" t="s">
        <v>30</v>
      </c>
      <c r="R576" t="s">
        <v>2485</v>
      </c>
      <c r="S576" t="s">
        <v>2486</v>
      </c>
      <c r="T576" t="s">
        <v>2487</v>
      </c>
      <c r="U576" t="s">
        <v>33</v>
      </c>
      <c r="V576" t="s">
        <v>34</v>
      </c>
      <c r="W576" t="s">
        <v>34</v>
      </c>
      <c r="X576" t="s">
        <v>34</v>
      </c>
      <c r="Y576" t="s">
        <v>34</v>
      </c>
      <c r="Z576" t="s">
        <v>398</v>
      </c>
      <c r="AA576" t="s">
        <v>2478</v>
      </c>
      <c r="AB576" t="s">
        <v>34</v>
      </c>
      <c r="AC576" t="s">
        <v>37</v>
      </c>
    </row>
    <row r="577" spans="1:29">
      <c r="A577" t="str">
        <f>+VLOOKUP(R577,Aux!$B$3:$I$1107,8,0)</f>
        <v>AR000780</v>
      </c>
      <c r="B577" t="str">
        <f>+VLOOKUP(U577,Aux!$O$2:$P$23,2,0)</f>
        <v>FI</v>
      </c>
      <c r="C577" t="str">
        <f t="shared" si="59"/>
        <v>AR000780FI</v>
      </c>
      <c r="D577">
        <f t="shared" si="58"/>
        <v>6</v>
      </c>
      <c r="E577" s="5">
        <f t="shared" si="54"/>
        <v>0.06</v>
      </c>
      <c r="F577" s="5">
        <f t="shared" si="55"/>
        <v>0.6</v>
      </c>
      <c r="G577" s="5">
        <f t="shared" si="56"/>
        <v>6</v>
      </c>
      <c r="H577" t="str">
        <f t="shared" si="57"/>
        <v>006</v>
      </c>
      <c r="I577" t="str">
        <f t="shared" si="60"/>
        <v>AR000780FI00006</v>
      </c>
      <c r="J577" t="s">
        <v>2511</v>
      </c>
      <c r="K577" t="s">
        <v>2480</v>
      </c>
      <c r="L577">
        <v>624734</v>
      </c>
      <c r="M577" t="s">
        <v>2512</v>
      </c>
      <c r="N577" t="s">
        <v>2513</v>
      </c>
      <c r="P577" t="s">
        <v>2514</v>
      </c>
      <c r="Q577" t="s">
        <v>30</v>
      </c>
      <c r="R577" t="s">
        <v>2485</v>
      </c>
      <c r="S577" t="s">
        <v>2486</v>
      </c>
      <c r="T577" t="s">
        <v>2487</v>
      </c>
      <c r="U577" t="s">
        <v>33</v>
      </c>
      <c r="V577" t="s">
        <v>34</v>
      </c>
      <c r="W577" t="s">
        <v>34</v>
      </c>
      <c r="X577" t="s">
        <v>34</v>
      </c>
      <c r="Y577" t="s">
        <v>34</v>
      </c>
      <c r="Z577" t="s">
        <v>398</v>
      </c>
      <c r="AA577" t="s">
        <v>2478</v>
      </c>
      <c r="AB577" t="s">
        <v>34</v>
      </c>
      <c r="AC577" t="s">
        <v>37</v>
      </c>
    </row>
    <row r="578" spans="1:29">
      <c r="A578" t="str">
        <f>+VLOOKUP(R578,Aux!$B$3:$I$1107,8,0)</f>
        <v>AR000780</v>
      </c>
      <c r="B578" t="str">
        <f>+VLOOKUP(U578,Aux!$O$2:$P$23,2,0)</f>
        <v>FI</v>
      </c>
      <c r="C578" t="str">
        <f t="shared" si="59"/>
        <v>AR000780FI</v>
      </c>
      <c r="D578">
        <f t="shared" si="58"/>
        <v>7</v>
      </c>
      <c r="E578" s="5">
        <f t="shared" ref="E578:E641" si="61">+D578/100</f>
        <v>7.0000000000000007E-2</v>
      </c>
      <c r="F578" s="5">
        <f t="shared" ref="F578:F641" si="62">+MOD(E578*10,10)</f>
        <v>0.70000000000000007</v>
      </c>
      <c r="G578" s="5">
        <f t="shared" ref="G578:G641" si="63">+MOD(D578,10)</f>
        <v>7</v>
      </c>
      <c r="H578" t="str">
        <f t="shared" ref="H578:H641" si="64">+INT(E578)&amp;INT(F578)&amp;INT(G578)</f>
        <v>007</v>
      </c>
      <c r="I578" t="str">
        <f t="shared" si="60"/>
        <v>AR000780FI00007</v>
      </c>
      <c r="J578" t="s">
        <v>2515</v>
      </c>
      <c r="K578" t="s">
        <v>2480</v>
      </c>
      <c r="L578">
        <v>645937</v>
      </c>
      <c r="M578" t="s">
        <v>2516</v>
      </c>
      <c r="N578" t="s">
        <v>2517</v>
      </c>
      <c r="P578" t="s">
        <v>2518</v>
      </c>
      <c r="Q578" t="s">
        <v>30</v>
      </c>
      <c r="R578" t="s">
        <v>2485</v>
      </c>
      <c r="S578" t="s">
        <v>2486</v>
      </c>
      <c r="T578" t="s">
        <v>2487</v>
      </c>
      <c r="U578" t="s">
        <v>33</v>
      </c>
      <c r="V578" t="s">
        <v>34</v>
      </c>
      <c r="W578" t="s">
        <v>34</v>
      </c>
      <c r="X578" t="s">
        <v>34</v>
      </c>
      <c r="Y578" t="s">
        <v>34</v>
      </c>
      <c r="Z578" t="s">
        <v>398</v>
      </c>
      <c r="AA578" t="s">
        <v>2478</v>
      </c>
      <c r="AB578" t="s">
        <v>34</v>
      </c>
      <c r="AC578" t="s">
        <v>37</v>
      </c>
    </row>
    <row r="579" spans="1:29">
      <c r="A579" t="str">
        <f>+VLOOKUP(R579,Aux!$B$3:$I$1107,8,0)</f>
        <v>AR000780</v>
      </c>
      <c r="B579" t="str">
        <f>+VLOOKUP(U579,Aux!$O$2:$P$23,2,0)</f>
        <v>FI</v>
      </c>
      <c r="C579" t="str">
        <f t="shared" si="59"/>
        <v>AR000780FI</v>
      </c>
      <c r="D579">
        <f t="shared" ref="D579:D642" si="65">+IF(C579=C578,D578+1,1)</f>
        <v>8</v>
      </c>
      <c r="E579" s="5">
        <f t="shared" si="61"/>
        <v>0.08</v>
      </c>
      <c r="F579" s="5">
        <f t="shared" si="62"/>
        <v>0.8</v>
      </c>
      <c r="G579" s="5">
        <f t="shared" si="63"/>
        <v>8</v>
      </c>
      <c r="H579" t="str">
        <f t="shared" si="64"/>
        <v>008</v>
      </c>
      <c r="I579" t="str">
        <f t="shared" si="60"/>
        <v>AR000780FI00008</v>
      </c>
      <c r="J579" t="s">
        <v>2519</v>
      </c>
      <c r="K579" t="s">
        <v>2480</v>
      </c>
      <c r="L579">
        <v>645949</v>
      </c>
      <c r="M579" t="s">
        <v>2520</v>
      </c>
      <c r="N579" t="s">
        <v>2521</v>
      </c>
      <c r="P579" t="s">
        <v>2522</v>
      </c>
      <c r="Q579" t="s">
        <v>30</v>
      </c>
      <c r="R579" t="s">
        <v>2485</v>
      </c>
      <c r="S579" t="s">
        <v>2486</v>
      </c>
      <c r="T579" t="s">
        <v>2487</v>
      </c>
      <c r="U579" t="s">
        <v>33</v>
      </c>
      <c r="V579" t="s">
        <v>34</v>
      </c>
      <c r="W579" t="s">
        <v>34</v>
      </c>
      <c r="X579" t="s">
        <v>34</v>
      </c>
      <c r="Y579" t="s">
        <v>34</v>
      </c>
      <c r="Z579" t="s">
        <v>398</v>
      </c>
      <c r="AA579" t="s">
        <v>2478</v>
      </c>
      <c r="AB579" t="s">
        <v>34</v>
      </c>
      <c r="AC579" t="s">
        <v>37</v>
      </c>
    </row>
    <row r="580" spans="1:29">
      <c r="A580" t="str">
        <f>+VLOOKUP(R580,Aux!$B$3:$I$1107,8,0)</f>
        <v>AR000780</v>
      </c>
      <c r="B580" t="str">
        <f>+VLOOKUP(U580,Aux!$O$2:$P$23,2,0)</f>
        <v>FI</v>
      </c>
      <c r="C580" t="str">
        <f t="shared" si="59"/>
        <v>AR000780FI</v>
      </c>
      <c r="D580">
        <f t="shared" si="65"/>
        <v>9</v>
      </c>
      <c r="E580" s="5">
        <f t="shared" si="61"/>
        <v>0.09</v>
      </c>
      <c r="F580" s="5">
        <f t="shared" si="62"/>
        <v>0.89999999999999991</v>
      </c>
      <c r="G580" s="5">
        <f t="shared" si="63"/>
        <v>9</v>
      </c>
      <c r="H580" t="str">
        <f t="shared" si="64"/>
        <v>009</v>
      </c>
      <c r="I580" t="str">
        <f t="shared" si="60"/>
        <v>AR000780FI00009</v>
      </c>
      <c r="J580" t="s">
        <v>2523</v>
      </c>
      <c r="K580" t="s">
        <v>2480</v>
      </c>
      <c r="L580">
        <v>682693</v>
      </c>
      <c r="M580" t="s">
        <v>2524</v>
      </c>
      <c r="N580" t="s">
        <v>2525</v>
      </c>
      <c r="O580" t="s">
        <v>2526</v>
      </c>
      <c r="P580" t="s">
        <v>2527</v>
      </c>
      <c r="Q580" t="s">
        <v>30</v>
      </c>
      <c r="R580" t="s">
        <v>2485</v>
      </c>
      <c r="S580" t="s">
        <v>2486</v>
      </c>
      <c r="T580" t="s">
        <v>2487</v>
      </c>
      <c r="U580" t="s">
        <v>33</v>
      </c>
      <c r="V580" t="s">
        <v>34</v>
      </c>
      <c r="W580" t="s">
        <v>34</v>
      </c>
      <c r="X580" t="s">
        <v>34</v>
      </c>
      <c r="Y580" t="s">
        <v>34</v>
      </c>
      <c r="Z580" t="s">
        <v>398</v>
      </c>
      <c r="AA580" t="s">
        <v>2478</v>
      </c>
      <c r="AB580" t="s">
        <v>34</v>
      </c>
      <c r="AC580" t="s">
        <v>37</v>
      </c>
    </row>
    <row r="581" spans="1:29">
      <c r="A581" t="str">
        <f>+VLOOKUP(R581,Aux!$B$3:$I$1107,8,0)</f>
        <v>AR000780</v>
      </c>
      <c r="B581" t="str">
        <f>+VLOOKUP(U581,Aux!$O$2:$P$23,2,0)</f>
        <v>FI</v>
      </c>
      <c r="C581" t="str">
        <f t="shared" si="59"/>
        <v>AR000780FI</v>
      </c>
      <c r="D581">
        <f t="shared" si="65"/>
        <v>10</v>
      </c>
      <c r="E581" s="5">
        <f t="shared" si="61"/>
        <v>0.1</v>
      </c>
      <c r="F581" s="5">
        <f t="shared" si="62"/>
        <v>1</v>
      </c>
      <c r="G581" s="5">
        <f t="shared" si="63"/>
        <v>0</v>
      </c>
      <c r="H581" t="str">
        <f t="shared" si="64"/>
        <v>010</v>
      </c>
      <c r="I581" t="str">
        <f t="shared" si="60"/>
        <v>AR000780FI00010</v>
      </c>
      <c r="J581" t="s">
        <v>2528</v>
      </c>
      <c r="L581">
        <v>682715</v>
      </c>
      <c r="M581" t="s">
        <v>2529</v>
      </c>
      <c r="Q581" t="s">
        <v>30</v>
      </c>
      <c r="R581" t="s">
        <v>2485</v>
      </c>
      <c r="U581" t="s">
        <v>48</v>
      </c>
      <c r="V581" t="s">
        <v>48</v>
      </c>
      <c r="W581" t="s">
        <v>48</v>
      </c>
      <c r="X581" t="s">
        <v>48</v>
      </c>
      <c r="Y581" t="s">
        <v>48</v>
      </c>
      <c r="Z581" t="s">
        <v>48</v>
      </c>
      <c r="AA581" t="s">
        <v>48</v>
      </c>
      <c r="AB581" t="s">
        <v>48</v>
      </c>
      <c r="AC581" t="s">
        <v>37</v>
      </c>
    </row>
    <row r="582" spans="1:29">
      <c r="A582" t="str">
        <f>+VLOOKUP(R582,Aux!$B$3:$I$1107,8,0)</f>
        <v>AR000780</v>
      </c>
      <c r="B582" t="str">
        <f>+VLOOKUP(U582,Aux!$O$2:$P$23,2,0)</f>
        <v>FI</v>
      </c>
      <c r="C582" t="str">
        <f t="shared" si="59"/>
        <v>AR000780FI</v>
      </c>
      <c r="D582">
        <f t="shared" si="65"/>
        <v>11</v>
      </c>
      <c r="E582" s="5">
        <f t="shared" si="61"/>
        <v>0.11</v>
      </c>
      <c r="F582" s="5">
        <f t="shared" si="62"/>
        <v>1.1000000000000001</v>
      </c>
      <c r="G582" s="5">
        <f t="shared" si="63"/>
        <v>1</v>
      </c>
      <c r="H582" t="str">
        <f t="shared" si="64"/>
        <v>011</v>
      </c>
      <c r="I582" t="str">
        <f t="shared" si="60"/>
        <v>AR000780FI00011</v>
      </c>
      <c r="J582" t="s">
        <v>2530</v>
      </c>
      <c r="K582" t="s">
        <v>2480</v>
      </c>
      <c r="L582">
        <v>722608</v>
      </c>
      <c r="M582" t="s">
        <v>2531</v>
      </c>
      <c r="N582" t="s">
        <v>2532</v>
      </c>
      <c r="O582" t="s">
        <v>2533</v>
      </c>
      <c r="P582" t="s">
        <v>2534</v>
      </c>
      <c r="Q582" t="s">
        <v>30</v>
      </c>
      <c r="R582" t="s">
        <v>2485</v>
      </c>
      <c r="S582" t="s">
        <v>2486</v>
      </c>
      <c r="T582" t="s">
        <v>2487</v>
      </c>
      <c r="U582" t="s">
        <v>33</v>
      </c>
      <c r="V582" t="s">
        <v>34</v>
      </c>
      <c r="W582" t="s">
        <v>34</v>
      </c>
      <c r="X582" t="s">
        <v>34</v>
      </c>
      <c r="Y582" t="s">
        <v>34</v>
      </c>
      <c r="Z582" t="s">
        <v>398</v>
      </c>
      <c r="AA582" t="s">
        <v>2478</v>
      </c>
      <c r="AB582" t="s">
        <v>34</v>
      </c>
      <c r="AC582" t="s">
        <v>37</v>
      </c>
    </row>
    <row r="583" spans="1:29">
      <c r="A583" t="str">
        <f>+VLOOKUP(R583,Aux!$B$3:$I$1107,8,0)</f>
        <v>AR000780</v>
      </c>
      <c r="B583" t="str">
        <f>+VLOOKUP(U583,Aux!$O$2:$P$23,2,0)</f>
        <v>FI</v>
      </c>
      <c r="C583" t="str">
        <f t="shared" si="59"/>
        <v>AR000780FI</v>
      </c>
      <c r="D583">
        <f t="shared" si="65"/>
        <v>12</v>
      </c>
      <c r="E583" s="5">
        <f t="shared" si="61"/>
        <v>0.12</v>
      </c>
      <c r="F583" s="5">
        <f t="shared" si="62"/>
        <v>1.2</v>
      </c>
      <c r="G583" s="5">
        <f t="shared" si="63"/>
        <v>2</v>
      </c>
      <c r="H583" t="str">
        <f t="shared" si="64"/>
        <v>012</v>
      </c>
      <c r="I583" t="str">
        <f t="shared" si="60"/>
        <v>AR000780FI00012</v>
      </c>
      <c r="J583" t="s">
        <v>2535</v>
      </c>
      <c r="L583">
        <v>724477</v>
      </c>
      <c r="M583" t="s">
        <v>2536</v>
      </c>
      <c r="Q583" t="s">
        <v>30</v>
      </c>
      <c r="R583" t="s">
        <v>2485</v>
      </c>
      <c r="U583" t="s">
        <v>48</v>
      </c>
      <c r="V583" t="s">
        <v>48</v>
      </c>
      <c r="W583" t="s">
        <v>48</v>
      </c>
      <c r="X583" t="s">
        <v>48</v>
      </c>
      <c r="Y583" t="s">
        <v>48</v>
      </c>
      <c r="Z583" t="s">
        <v>48</v>
      </c>
      <c r="AA583" t="s">
        <v>48</v>
      </c>
      <c r="AB583" t="s">
        <v>48</v>
      </c>
      <c r="AC583" t="s">
        <v>37</v>
      </c>
    </row>
    <row r="584" spans="1:29">
      <c r="A584" t="str">
        <f>+VLOOKUP(R584,Aux!$B$3:$I$1107,8,0)</f>
        <v>AR000780</v>
      </c>
      <c r="B584" t="str">
        <f>+VLOOKUP(U584,Aux!$O$2:$P$23,2,0)</f>
        <v>FI</v>
      </c>
      <c r="C584" t="str">
        <f t="shared" si="59"/>
        <v>AR000780FI</v>
      </c>
      <c r="D584">
        <f t="shared" si="65"/>
        <v>13</v>
      </c>
      <c r="E584" s="5">
        <f t="shared" si="61"/>
        <v>0.13</v>
      </c>
      <c r="F584" s="5">
        <f t="shared" si="62"/>
        <v>1.3</v>
      </c>
      <c r="G584" s="5">
        <f t="shared" si="63"/>
        <v>3</v>
      </c>
      <c r="H584" t="str">
        <f t="shared" si="64"/>
        <v>013</v>
      </c>
      <c r="I584" t="str">
        <f t="shared" si="60"/>
        <v>AR000780FI00013</v>
      </c>
      <c r="J584" t="s">
        <v>2537</v>
      </c>
      <c r="K584" t="s">
        <v>2494</v>
      </c>
      <c r="L584">
        <v>742236</v>
      </c>
      <c r="M584" t="s">
        <v>2538</v>
      </c>
      <c r="N584" t="s">
        <v>2539</v>
      </c>
      <c r="P584" t="s">
        <v>2540</v>
      </c>
      <c r="Q584" t="s">
        <v>30</v>
      </c>
      <c r="R584" t="s">
        <v>2485</v>
      </c>
      <c r="S584" t="s">
        <v>2499</v>
      </c>
      <c r="T584" t="s">
        <v>2500</v>
      </c>
      <c r="U584" t="s">
        <v>33</v>
      </c>
      <c r="V584" t="s">
        <v>34</v>
      </c>
      <c r="W584" t="s">
        <v>34</v>
      </c>
      <c r="X584" t="s">
        <v>34</v>
      </c>
      <c r="Y584" t="s">
        <v>34</v>
      </c>
      <c r="Z584" t="s">
        <v>35</v>
      </c>
      <c r="AA584" t="s">
        <v>1023</v>
      </c>
      <c r="AB584" t="s">
        <v>34</v>
      </c>
      <c r="AC584" t="s">
        <v>37</v>
      </c>
    </row>
    <row r="585" spans="1:29">
      <c r="A585" t="str">
        <f>+VLOOKUP(R585,Aux!$B$3:$I$1107,8,0)</f>
        <v>AR000780</v>
      </c>
      <c r="B585" t="str">
        <f>+VLOOKUP(U585,Aux!$O$2:$P$23,2,0)</f>
        <v>FI</v>
      </c>
      <c r="C585" t="str">
        <f t="shared" si="59"/>
        <v>AR000780FI</v>
      </c>
      <c r="D585">
        <f t="shared" si="65"/>
        <v>14</v>
      </c>
      <c r="E585" s="5">
        <f t="shared" si="61"/>
        <v>0.14000000000000001</v>
      </c>
      <c r="F585" s="5">
        <f t="shared" si="62"/>
        <v>1.4000000000000001</v>
      </c>
      <c r="G585" s="5">
        <f t="shared" si="63"/>
        <v>4</v>
      </c>
      <c r="H585" t="str">
        <f t="shared" si="64"/>
        <v>014</v>
      </c>
      <c r="I585" t="str">
        <f t="shared" si="60"/>
        <v>AR000780FI00014</v>
      </c>
      <c r="J585" t="s">
        <v>2541</v>
      </c>
      <c r="L585">
        <v>745373</v>
      </c>
      <c r="M585" t="s">
        <v>2542</v>
      </c>
      <c r="Q585" t="s">
        <v>30</v>
      </c>
      <c r="R585" t="s">
        <v>2485</v>
      </c>
      <c r="U585" t="s">
        <v>48</v>
      </c>
      <c r="V585" t="s">
        <v>48</v>
      </c>
      <c r="W585" t="s">
        <v>48</v>
      </c>
      <c r="X585" t="s">
        <v>48</v>
      </c>
      <c r="Y585" t="s">
        <v>48</v>
      </c>
      <c r="Z585" t="s">
        <v>48</v>
      </c>
      <c r="AA585" t="s">
        <v>48</v>
      </c>
      <c r="AB585" t="s">
        <v>48</v>
      </c>
      <c r="AC585" t="s">
        <v>37</v>
      </c>
    </row>
    <row r="586" spans="1:29">
      <c r="A586" t="str">
        <f>+VLOOKUP(R586,Aux!$B$3:$I$1107,8,0)</f>
        <v>AR000780</v>
      </c>
      <c r="B586" t="str">
        <f>+VLOOKUP(U586,Aux!$O$2:$P$23,2,0)</f>
        <v>FI</v>
      </c>
      <c r="C586" t="str">
        <f t="shared" si="59"/>
        <v>AR000780FI</v>
      </c>
      <c r="D586">
        <f t="shared" si="65"/>
        <v>15</v>
      </c>
      <c r="E586" s="5">
        <f t="shared" si="61"/>
        <v>0.15</v>
      </c>
      <c r="F586" s="5">
        <f t="shared" si="62"/>
        <v>1.5</v>
      </c>
      <c r="G586" s="5">
        <f t="shared" si="63"/>
        <v>5</v>
      </c>
      <c r="H586" t="str">
        <f t="shared" si="64"/>
        <v>015</v>
      </c>
      <c r="I586" t="str">
        <f t="shared" si="60"/>
        <v>AR000780FI00015</v>
      </c>
      <c r="J586" t="s">
        <v>2543</v>
      </c>
      <c r="L586">
        <v>749361</v>
      </c>
      <c r="M586" t="s">
        <v>2544</v>
      </c>
      <c r="Q586" t="s">
        <v>30</v>
      </c>
      <c r="R586" t="s">
        <v>2485</v>
      </c>
      <c r="U586" t="s">
        <v>48</v>
      </c>
      <c r="V586" t="s">
        <v>48</v>
      </c>
      <c r="W586" t="s">
        <v>48</v>
      </c>
      <c r="X586" t="s">
        <v>48</v>
      </c>
      <c r="Y586" t="s">
        <v>48</v>
      </c>
      <c r="Z586" t="s">
        <v>48</v>
      </c>
      <c r="AA586" t="s">
        <v>48</v>
      </c>
      <c r="AB586" t="s">
        <v>48</v>
      </c>
      <c r="AC586" t="s">
        <v>37</v>
      </c>
    </row>
    <row r="587" spans="1:29">
      <c r="A587" t="str">
        <f>+VLOOKUP(R587,Aux!$B$3:$I$1107,8,0)</f>
        <v>AR000780</v>
      </c>
      <c r="B587" t="str">
        <f>+VLOOKUP(U587,Aux!$O$2:$P$23,2,0)</f>
        <v>FI</v>
      </c>
      <c r="C587" t="str">
        <f t="shared" si="59"/>
        <v>AR000780FI</v>
      </c>
      <c r="D587">
        <f t="shared" si="65"/>
        <v>16</v>
      </c>
      <c r="E587" s="5">
        <f t="shared" si="61"/>
        <v>0.16</v>
      </c>
      <c r="F587" s="5">
        <f t="shared" si="62"/>
        <v>1.6</v>
      </c>
      <c r="G587" s="5">
        <f t="shared" si="63"/>
        <v>6</v>
      </c>
      <c r="H587" t="str">
        <f t="shared" si="64"/>
        <v>016</v>
      </c>
      <c r="I587" t="str">
        <f t="shared" si="60"/>
        <v>AR000780FI00016</v>
      </c>
      <c r="J587" t="s">
        <v>2545</v>
      </c>
      <c r="L587">
        <v>786425</v>
      </c>
      <c r="M587" t="s">
        <v>2546</v>
      </c>
      <c r="Q587" t="s">
        <v>30</v>
      </c>
      <c r="R587" t="s">
        <v>2485</v>
      </c>
      <c r="U587" t="s">
        <v>48</v>
      </c>
      <c r="V587" t="s">
        <v>48</v>
      </c>
      <c r="W587" t="s">
        <v>48</v>
      </c>
      <c r="X587" t="s">
        <v>48</v>
      </c>
      <c r="Y587" t="s">
        <v>48</v>
      </c>
      <c r="Z587" t="s">
        <v>48</v>
      </c>
      <c r="AA587" t="s">
        <v>48</v>
      </c>
      <c r="AB587" t="s">
        <v>48</v>
      </c>
      <c r="AC587" t="s">
        <v>37</v>
      </c>
    </row>
    <row r="588" spans="1:29">
      <c r="A588" t="str">
        <f>+VLOOKUP(R588,Aux!$B$3:$I$1107,8,0)</f>
        <v>AR000780</v>
      </c>
      <c r="B588" t="str">
        <f>+VLOOKUP(U588,Aux!$O$2:$P$23,2,0)</f>
        <v>FI</v>
      </c>
      <c r="C588" t="str">
        <f t="shared" si="59"/>
        <v>AR000780FI</v>
      </c>
      <c r="D588">
        <f t="shared" si="65"/>
        <v>17</v>
      </c>
      <c r="E588" s="5">
        <f t="shared" si="61"/>
        <v>0.17</v>
      </c>
      <c r="F588" s="5">
        <f t="shared" si="62"/>
        <v>1.7000000000000002</v>
      </c>
      <c r="G588" s="5">
        <f t="shared" si="63"/>
        <v>7</v>
      </c>
      <c r="H588" t="str">
        <f t="shared" si="64"/>
        <v>017</v>
      </c>
      <c r="I588" t="str">
        <f t="shared" si="60"/>
        <v>AR000780FI00017</v>
      </c>
      <c r="J588" t="s">
        <v>2547</v>
      </c>
      <c r="K588" t="s">
        <v>2494</v>
      </c>
      <c r="L588">
        <v>788175</v>
      </c>
      <c r="M588" t="s">
        <v>2548</v>
      </c>
      <c r="N588" t="s">
        <v>2549</v>
      </c>
      <c r="P588" t="s">
        <v>2550</v>
      </c>
      <c r="Q588" t="s">
        <v>30</v>
      </c>
      <c r="R588" t="s">
        <v>2485</v>
      </c>
      <c r="S588" t="s">
        <v>2499</v>
      </c>
      <c r="T588" t="s">
        <v>2500</v>
      </c>
      <c r="U588" t="s">
        <v>33</v>
      </c>
      <c r="V588" t="s">
        <v>34</v>
      </c>
      <c r="W588" t="s">
        <v>34</v>
      </c>
      <c r="X588" t="s">
        <v>34</v>
      </c>
      <c r="Y588" t="s">
        <v>34</v>
      </c>
      <c r="Z588" t="s">
        <v>35</v>
      </c>
      <c r="AA588" t="s">
        <v>1023</v>
      </c>
      <c r="AB588" t="s">
        <v>34</v>
      </c>
      <c r="AC588" t="s">
        <v>37</v>
      </c>
    </row>
    <row r="589" spans="1:29">
      <c r="A589" t="str">
        <f>+VLOOKUP(R589,Aux!$B$3:$I$1107,8,0)</f>
        <v>AR000780</v>
      </c>
      <c r="B589" t="str">
        <f>+VLOOKUP(U589,Aux!$O$2:$P$23,2,0)</f>
        <v>FI</v>
      </c>
      <c r="C589" t="str">
        <f t="shared" si="59"/>
        <v>AR000780FI</v>
      </c>
      <c r="D589">
        <f t="shared" si="65"/>
        <v>18</v>
      </c>
      <c r="E589" s="5">
        <f t="shared" si="61"/>
        <v>0.18</v>
      </c>
      <c r="F589" s="5">
        <f t="shared" si="62"/>
        <v>1.7999999999999998</v>
      </c>
      <c r="G589" s="5">
        <f t="shared" si="63"/>
        <v>8</v>
      </c>
      <c r="H589" t="str">
        <f t="shared" si="64"/>
        <v>018</v>
      </c>
      <c r="I589" t="str">
        <f t="shared" si="60"/>
        <v>AR000780FI00018</v>
      </c>
      <c r="J589" t="s">
        <v>2551</v>
      </c>
      <c r="L589">
        <v>800401</v>
      </c>
      <c r="M589" t="s">
        <v>2552</v>
      </c>
      <c r="Q589" t="s">
        <v>30</v>
      </c>
      <c r="R589" t="s">
        <v>2485</v>
      </c>
      <c r="U589" t="s">
        <v>48</v>
      </c>
      <c r="V589" t="s">
        <v>48</v>
      </c>
      <c r="W589" t="s">
        <v>48</v>
      </c>
      <c r="X589" t="s">
        <v>48</v>
      </c>
      <c r="Y589" t="s">
        <v>48</v>
      </c>
      <c r="Z589" t="s">
        <v>48</v>
      </c>
      <c r="AA589" t="s">
        <v>48</v>
      </c>
      <c r="AB589" t="s">
        <v>48</v>
      </c>
      <c r="AC589" t="s">
        <v>37</v>
      </c>
    </row>
    <row r="590" spans="1:29">
      <c r="A590" t="str">
        <f>+VLOOKUP(R590,Aux!$B$3:$I$1107,8,0)</f>
        <v>AR000780</v>
      </c>
      <c r="B590" t="str">
        <f>+VLOOKUP(U590,Aux!$O$2:$P$23,2,0)</f>
        <v>FI</v>
      </c>
      <c r="C590" t="str">
        <f t="shared" si="59"/>
        <v>AR000780FI</v>
      </c>
      <c r="D590">
        <f t="shared" si="65"/>
        <v>19</v>
      </c>
      <c r="E590" s="5">
        <f t="shared" si="61"/>
        <v>0.19</v>
      </c>
      <c r="F590" s="5">
        <f t="shared" si="62"/>
        <v>1.9</v>
      </c>
      <c r="G590" s="5">
        <f t="shared" si="63"/>
        <v>9</v>
      </c>
      <c r="H590" t="str">
        <f t="shared" si="64"/>
        <v>019</v>
      </c>
      <c r="I590" t="str">
        <f t="shared" si="60"/>
        <v>AR000780FI00019</v>
      </c>
      <c r="J590" t="s">
        <v>2553</v>
      </c>
      <c r="K590" t="s">
        <v>2480</v>
      </c>
      <c r="L590">
        <v>807007</v>
      </c>
      <c r="M590" t="s">
        <v>2554</v>
      </c>
      <c r="N590" t="s">
        <v>2555</v>
      </c>
      <c r="P590" t="s">
        <v>2556</v>
      </c>
      <c r="Q590" t="s">
        <v>30</v>
      </c>
      <c r="R590" t="s">
        <v>2485</v>
      </c>
      <c r="S590" t="s">
        <v>2486</v>
      </c>
      <c r="T590" t="s">
        <v>2487</v>
      </c>
      <c r="U590" t="s">
        <v>33</v>
      </c>
      <c r="V590" t="s">
        <v>34</v>
      </c>
      <c r="W590" t="s">
        <v>34</v>
      </c>
      <c r="X590" t="s">
        <v>34</v>
      </c>
      <c r="Y590" t="s">
        <v>34</v>
      </c>
      <c r="Z590" t="s">
        <v>398</v>
      </c>
      <c r="AA590" t="s">
        <v>2478</v>
      </c>
      <c r="AB590" t="s">
        <v>34</v>
      </c>
      <c r="AC590" t="s">
        <v>37</v>
      </c>
    </row>
    <row r="591" spans="1:29">
      <c r="A591" t="str">
        <f>+VLOOKUP(R591,Aux!$B$3:$I$1107,8,0)</f>
        <v>AR000780</v>
      </c>
      <c r="B591" t="str">
        <f>+VLOOKUP(U591,Aux!$O$2:$P$23,2,0)</f>
        <v>FI</v>
      </c>
      <c r="C591" t="str">
        <f t="shared" si="59"/>
        <v>AR000780FI</v>
      </c>
      <c r="D591">
        <f t="shared" si="65"/>
        <v>20</v>
      </c>
      <c r="E591" s="5">
        <f t="shared" si="61"/>
        <v>0.2</v>
      </c>
      <c r="F591" s="5">
        <f t="shared" si="62"/>
        <v>2</v>
      </c>
      <c r="G591" s="5">
        <f t="shared" si="63"/>
        <v>0</v>
      </c>
      <c r="H591" t="str">
        <f t="shared" si="64"/>
        <v>020</v>
      </c>
      <c r="I591" t="str">
        <f t="shared" si="60"/>
        <v>AR000780FI00020</v>
      </c>
      <c r="J591" t="s">
        <v>2557</v>
      </c>
      <c r="L591">
        <v>823860</v>
      </c>
      <c r="M591" t="s">
        <v>2558</v>
      </c>
      <c r="Q591" t="s">
        <v>30</v>
      </c>
      <c r="R591" t="s">
        <v>2485</v>
      </c>
      <c r="U591" t="s">
        <v>48</v>
      </c>
      <c r="V591" t="s">
        <v>48</v>
      </c>
      <c r="W591" t="s">
        <v>48</v>
      </c>
      <c r="X591" t="s">
        <v>48</v>
      </c>
      <c r="Y591" t="s">
        <v>48</v>
      </c>
      <c r="Z591" t="s">
        <v>48</v>
      </c>
      <c r="AA591" t="s">
        <v>48</v>
      </c>
      <c r="AB591" t="s">
        <v>48</v>
      </c>
      <c r="AC591" t="s">
        <v>37</v>
      </c>
    </row>
    <row r="592" spans="1:29">
      <c r="A592" t="str">
        <f>+VLOOKUP(R592,Aux!$B$3:$I$1107,8,0)</f>
        <v>AR000780</v>
      </c>
      <c r="B592" t="str">
        <f>+VLOOKUP(U592,Aux!$O$2:$P$23,2,0)</f>
        <v>FI</v>
      </c>
      <c r="C592" t="str">
        <f t="shared" si="59"/>
        <v>AR000780FI</v>
      </c>
      <c r="D592">
        <f t="shared" si="65"/>
        <v>21</v>
      </c>
      <c r="E592" s="5">
        <f t="shared" si="61"/>
        <v>0.21</v>
      </c>
      <c r="F592" s="5">
        <f t="shared" si="62"/>
        <v>2.1</v>
      </c>
      <c r="G592" s="5">
        <f t="shared" si="63"/>
        <v>1</v>
      </c>
      <c r="H592" t="str">
        <f t="shared" si="64"/>
        <v>021</v>
      </c>
      <c r="I592" t="str">
        <f t="shared" si="60"/>
        <v>AR000780FI00021</v>
      </c>
      <c r="J592" t="s">
        <v>2559</v>
      </c>
      <c r="K592" t="s">
        <v>2480</v>
      </c>
      <c r="L592">
        <v>849935</v>
      </c>
      <c r="M592" t="s">
        <v>2560</v>
      </c>
      <c r="N592" t="s">
        <v>2561</v>
      </c>
      <c r="P592" t="s">
        <v>2562</v>
      </c>
      <c r="Q592" t="s">
        <v>30</v>
      </c>
      <c r="R592" t="s">
        <v>2485</v>
      </c>
      <c r="S592" t="s">
        <v>2486</v>
      </c>
      <c r="T592" t="s">
        <v>2487</v>
      </c>
      <c r="U592" t="s">
        <v>33</v>
      </c>
      <c r="V592" t="s">
        <v>34</v>
      </c>
      <c r="W592" t="s">
        <v>34</v>
      </c>
      <c r="X592" t="s">
        <v>34</v>
      </c>
      <c r="Y592" t="s">
        <v>34</v>
      </c>
      <c r="Z592" t="s">
        <v>398</v>
      </c>
      <c r="AA592" t="s">
        <v>2478</v>
      </c>
      <c r="AB592" t="s">
        <v>34</v>
      </c>
      <c r="AC592" t="s">
        <v>37</v>
      </c>
    </row>
    <row r="593" spans="1:29">
      <c r="A593" t="str">
        <f>+VLOOKUP(R593,Aux!$B$3:$I$1107,8,0)</f>
        <v>AR000780</v>
      </c>
      <c r="B593" t="str">
        <f>+VLOOKUP(U593,Aux!$O$2:$P$23,2,0)</f>
        <v>FI</v>
      </c>
      <c r="C593" t="str">
        <f t="shared" si="59"/>
        <v>AR000780FI</v>
      </c>
      <c r="D593">
        <f t="shared" si="65"/>
        <v>22</v>
      </c>
      <c r="E593" s="5">
        <f t="shared" si="61"/>
        <v>0.22</v>
      </c>
      <c r="F593" s="5">
        <f t="shared" si="62"/>
        <v>2.2000000000000002</v>
      </c>
      <c r="G593" s="5">
        <f t="shared" si="63"/>
        <v>2</v>
      </c>
      <c r="H593" t="str">
        <f t="shared" si="64"/>
        <v>022</v>
      </c>
      <c r="I593" t="str">
        <f t="shared" si="60"/>
        <v>AR000780FI00022</v>
      </c>
      <c r="J593" t="s">
        <v>2563</v>
      </c>
      <c r="K593" t="s">
        <v>2480</v>
      </c>
      <c r="L593">
        <v>849947</v>
      </c>
      <c r="M593" t="s">
        <v>2564</v>
      </c>
      <c r="N593" t="s">
        <v>2565</v>
      </c>
      <c r="P593" t="s">
        <v>2566</v>
      </c>
      <c r="Q593" t="s">
        <v>30</v>
      </c>
      <c r="R593" t="s">
        <v>2485</v>
      </c>
      <c r="S593" t="s">
        <v>2486</v>
      </c>
      <c r="T593" t="s">
        <v>2487</v>
      </c>
      <c r="U593" t="s">
        <v>33</v>
      </c>
      <c r="V593" t="s">
        <v>34</v>
      </c>
      <c r="W593" t="s">
        <v>34</v>
      </c>
      <c r="X593" t="s">
        <v>34</v>
      </c>
      <c r="Y593" t="s">
        <v>34</v>
      </c>
      <c r="Z593" t="s">
        <v>398</v>
      </c>
      <c r="AA593" t="s">
        <v>2478</v>
      </c>
      <c r="AB593" t="s">
        <v>34</v>
      </c>
      <c r="AC593" t="s">
        <v>37</v>
      </c>
    </row>
    <row r="594" spans="1:29">
      <c r="A594" t="str">
        <f>+VLOOKUP(R594,Aux!$B$3:$I$1107,8,0)</f>
        <v>AR000780</v>
      </c>
      <c r="B594" t="str">
        <f>+VLOOKUP(U594,Aux!$O$2:$P$23,2,0)</f>
        <v>FI</v>
      </c>
      <c r="C594" t="str">
        <f t="shared" si="59"/>
        <v>AR000780FI</v>
      </c>
      <c r="D594">
        <f t="shared" si="65"/>
        <v>23</v>
      </c>
      <c r="E594" s="5">
        <f t="shared" si="61"/>
        <v>0.23</v>
      </c>
      <c r="F594" s="5">
        <f t="shared" si="62"/>
        <v>2.3000000000000003</v>
      </c>
      <c r="G594" s="5">
        <f t="shared" si="63"/>
        <v>3</v>
      </c>
      <c r="H594" t="str">
        <f t="shared" si="64"/>
        <v>023</v>
      </c>
      <c r="I594" t="str">
        <f t="shared" si="60"/>
        <v>AR000780FI00023</v>
      </c>
      <c r="J594" t="s">
        <v>2567</v>
      </c>
      <c r="K594" t="s">
        <v>2480</v>
      </c>
      <c r="L594">
        <v>879463</v>
      </c>
      <c r="M594" t="s">
        <v>2568</v>
      </c>
      <c r="N594" t="s">
        <v>2569</v>
      </c>
      <c r="O594" t="s">
        <v>2570</v>
      </c>
      <c r="P594" t="s">
        <v>2571</v>
      </c>
      <c r="Q594" t="s">
        <v>30</v>
      </c>
      <c r="R594" t="s">
        <v>2485</v>
      </c>
      <c r="S594" t="s">
        <v>2486</v>
      </c>
      <c r="T594" t="s">
        <v>2487</v>
      </c>
      <c r="U594" t="s">
        <v>33</v>
      </c>
      <c r="V594" t="s">
        <v>34</v>
      </c>
      <c r="W594" t="s">
        <v>34</v>
      </c>
      <c r="X594" t="s">
        <v>34</v>
      </c>
      <c r="Y594" t="s">
        <v>34</v>
      </c>
      <c r="Z594" t="s">
        <v>398</v>
      </c>
      <c r="AA594" t="s">
        <v>2478</v>
      </c>
      <c r="AB594" t="s">
        <v>34</v>
      </c>
      <c r="AC594" t="s">
        <v>37</v>
      </c>
    </row>
    <row r="595" spans="1:29">
      <c r="A595" t="str">
        <f>+VLOOKUP(R595,Aux!$B$3:$I$1107,8,0)</f>
        <v>AR000780</v>
      </c>
      <c r="B595" t="str">
        <f>+VLOOKUP(U595,Aux!$O$2:$P$23,2,0)</f>
        <v>FI</v>
      </c>
      <c r="C595" t="str">
        <f t="shared" si="59"/>
        <v>AR000780FI</v>
      </c>
      <c r="D595">
        <f t="shared" si="65"/>
        <v>24</v>
      </c>
      <c r="E595" s="5">
        <f t="shared" si="61"/>
        <v>0.24</v>
      </c>
      <c r="F595" s="5">
        <f t="shared" si="62"/>
        <v>2.4</v>
      </c>
      <c r="G595" s="5">
        <f t="shared" si="63"/>
        <v>4</v>
      </c>
      <c r="H595" t="str">
        <f t="shared" si="64"/>
        <v>024</v>
      </c>
      <c r="I595" t="str">
        <f t="shared" si="60"/>
        <v>AR000780FI00024</v>
      </c>
      <c r="J595" t="s">
        <v>2572</v>
      </c>
      <c r="L595">
        <v>911924</v>
      </c>
      <c r="M595" t="s">
        <v>2573</v>
      </c>
      <c r="Q595" t="s">
        <v>30</v>
      </c>
      <c r="R595" t="s">
        <v>2485</v>
      </c>
      <c r="U595" t="s">
        <v>48</v>
      </c>
      <c r="V595" t="s">
        <v>48</v>
      </c>
      <c r="W595" t="s">
        <v>48</v>
      </c>
      <c r="X595" t="s">
        <v>48</v>
      </c>
      <c r="Y595" t="s">
        <v>48</v>
      </c>
      <c r="Z595" t="s">
        <v>48</v>
      </c>
      <c r="AA595" t="s">
        <v>48</v>
      </c>
      <c r="AB595" t="s">
        <v>48</v>
      </c>
      <c r="AC595" t="s">
        <v>37</v>
      </c>
    </row>
    <row r="596" spans="1:29">
      <c r="A596" t="str">
        <f>+VLOOKUP(R596,Aux!$B$3:$I$1107,8,0)</f>
        <v>AR000780</v>
      </c>
      <c r="B596" t="str">
        <f>+VLOOKUP(U596,Aux!$O$2:$P$23,2,0)</f>
        <v>FI</v>
      </c>
      <c r="C596" t="str">
        <f t="shared" si="59"/>
        <v>AR000780FI</v>
      </c>
      <c r="D596">
        <f t="shared" si="65"/>
        <v>25</v>
      </c>
      <c r="E596" s="5">
        <f t="shared" si="61"/>
        <v>0.25</v>
      </c>
      <c r="F596" s="5">
        <f t="shared" si="62"/>
        <v>2.5</v>
      </c>
      <c r="G596" s="5">
        <f t="shared" si="63"/>
        <v>5</v>
      </c>
      <c r="H596" t="str">
        <f t="shared" si="64"/>
        <v>025</v>
      </c>
      <c r="I596" t="str">
        <f t="shared" si="60"/>
        <v>AR000780FI00025</v>
      </c>
      <c r="J596" t="s">
        <v>2574</v>
      </c>
      <c r="L596">
        <v>917220</v>
      </c>
      <c r="M596" t="s">
        <v>2575</v>
      </c>
      <c r="Q596" t="s">
        <v>30</v>
      </c>
      <c r="R596" t="s">
        <v>2485</v>
      </c>
      <c r="U596" t="s">
        <v>48</v>
      </c>
      <c r="V596" t="s">
        <v>48</v>
      </c>
      <c r="W596" t="s">
        <v>48</v>
      </c>
      <c r="X596" t="s">
        <v>48</v>
      </c>
      <c r="Y596" t="s">
        <v>48</v>
      </c>
      <c r="Z596" t="s">
        <v>48</v>
      </c>
      <c r="AA596" t="s">
        <v>48</v>
      </c>
      <c r="AB596" t="s">
        <v>48</v>
      </c>
      <c r="AC596" t="s">
        <v>37</v>
      </c>
    </row>
    <row r="597" spans="1:29">
      <c r="A597" t="str">
        <f>+VLOOKUP(R597,Aux!$B$3:$I$1107,8,0)</f>
        <v>AR000780</v>
      </c>
      <c r="B597" t="str">
        <f>+VLOOKUP(U597,Aux!$O$2:$P$23,2,0)</f>
        <v>FI</v>
      </c>
      <c r="C597" t="str">
        <f t="shared" si="59"/>
        <v>AR000780FI</v>
      </c>
      <c r="D597">
        <f t="shared" si="65"/>
        <v>26</v>
      </c>
      <c r="E597" s="5">
        <f t="shared" si="61"/>
        <v>0.26</v>
      </c>
      <c r="F597" s="5">
        <f t="shared" si="62"/>
        <v>2.6</v>
      </c>
      <c r="G597" s="5">
        <f t="shared" si="63"/>
        <v>6</v>
      </c>
      <c r="H597" t="str">
        <f t="shared" si="64"/>
        <v>026</v>
      </c>
      <c r="I597" t="str">
        <f t="shared" si="60"/>
        <v>AR000780FI00026</v>
      </c>
      <c r="J597" t="s">
        <v>2576</v>
      </c>
      <c r="L597">
        <v>929136</v>
      </c>
      <c r="M597" t="s">
        <v>2577</v>
      </c>
      <c r="Q597" t="s">
        <v>30</v>
      </c>
      <c r="R597" t="s">
        <v>2485</v>
      </c>
      <c r="U597" t="s">
        <v>48</v>
      </c>
      <c r="V597" t="s">
        <v>48</v>
      </c>
      <c r="W597" t="s">
        <v>48</v>
      </c>
      <c r="X597" t="s">
        <v>48</v>
      </c>
      <c r="Y597" t="s">
        <v>48</v>
      </c>
      <c r="Z597" t="s">
        <v>48</v>
      </c>
      <c r="AA597" t="s">
        <v>48</v>
      </c>
      <c r="AB597" t="s">
        <v>48</v>
      </c>
      <c r="AC597" t="s">
        <v>37</v>
      </c>
    </row>
    <row r="598" spans="1:29">
      <c r="A598" t="str">
        <f>+VLOOKUP(R598,Aux!$B$3:$I$1107,8,0)</f>
        <v>AR000780</v>
      </c>
      <c r="B598" t="str">
        <f>+VLOOKUP(U598,Aux!$O$2:$P$23,2,0)</f>
        <v>FI</v>
      </c>
      <c r="C598" t="str">
        <f t="shared" si="59"/>
        <v>AR000780FI</v>
      </c>
      <c r="D598">
        <f t="shared" si="65"/>
        <v>27</v>
      </c>
      <c r="E598" s="5">
        <f t="shared" si="61"/>
        <v>0.27</v>
      </c>
      <c r="F598" s="5">
        <f t="shared" si="62"/>
        <v>2.7</v>
      </c>
      <c r="G598" s="5">
        <f t="shared" si="63"/>
        <v>7</v>
      </c>
      <c r="H598" t="str">
        <f t="shared" si="64"/>
        <v>027</v>
      </c>
      <c r="I598" t="str">
        <f t="shared" si="60"/>
        <v>AR000780FI00027</v>
      </c>
      <c r="J598" t="s">
        <v>2578</v>
      </c>
      <c r="L598">
        <v>933617</v>
      </c>
      <c r="M598" t="s">
        <v>2579</v>
      </c>
      <c r="Q598" t="s">
        <v>30</v>
      </c>
      <c r="R598" t="s">
        <v>2485</v>
      </c>
      <c r="U598" t="s">
        <v>48</v>
      </c>
      <c r="V598" t="s">
        <v>48</v>
      </c>
      <c r="W598" t="s">
        <v>48</v>
      </c>
      <c r="X598" t="s">
        <v>48</v>
      </c>
      <c r="Y598" t="s">
        <v>48</v>
      </c>
      <c r="Z598" t="s">
        <v>48</v>
      </c>
      <c r="AA598" t="s">
        <v>48</v>
      </c>
      <c r="AB598" t="s">
        <v>48</v>
      </c>
      <c r="AC598" t="s">
        <v>37</v>
      </c>
    </row>
    <row r="599" spans="1:29">
      <c r="A599" t="str">
        <f>+VLOOKUP(R599,Aux!$B$3:$I$1107,8,0)</f>
        <v>AR000780</v>
      </c>
      <c r="B599" t="str">
        <f>+VLOOKUP(U599,Aux!$O$2:$P$23,2,0)</f>
        <v>FI</v>
      </c>
      <c r="C599" t="str">
        <f t="shared" si="59"/>
        <v>AR000780FI</v>
      </c>
      <c r="D599">
        <f t="shared" si="65"/>
        <v>28</v>
      </c>
      <c r="E599" s="5">
        <f t="shared" si="61"/>
        <v>0.28000000000000003</v>
      </c>
      <c r="F599" s="5">
        <f t="shared" si="62"/>
        <v>2.8000000000000003</v>
      </c>
      <c r="G599" s="5">
        <f t="shared" si="63"/>
        <v>8</v>
      </c>
      <c r="H599" t="str">
        <f t="shared" si="64"/>
        <v>028</v>
      </c>
      <c r="I599" t="str">
        <f t="shared" si="60"/>
        <v>AR000780FI00028</v>
      </c>
      <c r="J599" t="s">
        <v>2580</v>
      </c>
      <c r="K599" t="s">
        <v>2480</v>
      </c>
      <c r="L599">
        <v>943052</v>
      </c>
      <c r="M599" t="s">
        <v>2581</v>
      </c>
      <c r="N599" t="s">
        <v>2582</v>
      </c>
      <c r="O599" t="s">
        <v>2583</v>
      </c>
      <c r="P599" t="s">
        <v>2584</v>
      </c>
      <c r="Q599" t="s">
        <v>30</v>
      </c>
      <c r="R599" t="s">
        <v>2485</v>
      </c>
      <c r="S599" t="s">
        <v>2486</v>
      </c>
      <c r="T599" t="s">
        <v>2487</v>
      </c>
      <c r="U599" t="s">
        <v>33</v>
      </c>
      <c r="V599" t="s">
        <v>34</v>
      </c>
      <c r="W599" t="s">
        <v>34</v>
      </c>
      <c r="X599" t="s">
        <v>34</v>
      </c>
      <c r="Y599" t="s">
        <v>34</v>
      </c>
      <c r="Z599" t="s">
        <v>398</v>
      </c>
      <c r="AA599" t="s">
        <v>2478</v>
      </c>
      <c r="AB599" t="s">
        <v>34</v>
      </c>
      <c r="AC599" t="s">
        <v>37</v>
      </c>
    </row>
    <row r="600" spans="1:29">
      <c r="A600" t="str">
        <f>+VLOOKUP(R600,Aux!$B$3:$I$1107,8,0)</f>
        <v>AR000780</v>
      </c>
      <c r="B600" t="str">
        <f>+VLOOKUP(U600,Aux!$O$2:$P$23,2,0)</f>
        <v>FI</v>
      </c>
      <c r="C600" t="str">
        <f t="shared" si="59"/>
        <v>AR000780FI</v>
      </c>
      <c r="D600">
        <f t="shared" si="65"/>
        <v>29</v>
      </c>
      <c r="E600" s="5">
        <f t="shared" si="61"/>
        <v>0.28999999999999998</v>
      </c>
      <c r="F600" s="5">
        <f t="shared" si="62"/>
        <v>2.9</v>
      </c>
      <c r="G600" s="5">
        <f t="shared" si="63"/>
        <v>9</v>
      </c>
      <c r="H600" t="str">
        <f t="shared" si="64"/>
        <v>029</v>
      </c>
      <c r="I600" t="str">
        <f t="shared" si="60"/>
        <v>AR000780FI00029</v>
      </c>
      <c r="J600" t="s">
        <v>2585</v>
      </c>
      <c r="K600" t="s">
        <v>2480</v>
      </c>
      <c r="L600">
        <v>962232</v>
      </c>
      <c r="M600" t="s">
        <v>2586</v>
      </c>
      <c r="N600" t="s">
        <v>2587</v>
      </c>
      <c r="O600" t="s">
        <v>2588</v>
      </c>
      <c r="P600" t="s">
        <v>2589</v>
      </c>
      <c r="Q600" t="s">
        <v>30</v>
      </c>
      <c r="R600" t="s">
        <v>2485</v>
      </c>
      <c r="S600" t="s">
        <v>2486</v>
      </c>
      <c r="T600" t="s">
        <v>2487</v>
      </c>
      <c r="U600" t="s">
        <v>33</v>
      </c>
      <c r="V600" t="s">
        <v>34</v>
      </c>
      <c r="W600" t="s">
        <v>34</v>
      </c>
      <c r="X600" t="s">
        <v>34</v>
      </c>
      <c r="Y600" t="s">
        <v>34</v>
      </c>
      <c r="Z600" t="s">
        <v>398</v>
      </c>
      <c r="AA600" t="s">
        <v>2478</v>
      </c>
      <c r="AB600" t="s">
        <v>34</v>
      </c>
      <c r="AC600" t="s">
        <v>37</v>
      </c>
    </row>
    <row r="601" spans="1:29">
      <c r="A601" t="str">
        <f>+VLOOKUP(R601,Aux!$B$3:$I$1107,8,0)</f>
        <v>AR000780</v>
      </c>
      <c r="B601" t="str">
        <f>+VLOOKUP(U601,Aux!$O$2:$P$23,2,0)</f>
        <v>FI</v>
      </c>
      <c r="C601" t="str">
        <f t="shared" si="59"/>
        <v>AR000780FI</v>
      </c>
      <c r="D601">
        <f t="shared" si="65"/>
        <v>30</v>
      </c>
      <c r="E601" s="5">
        <f t="shared" si="61"/>
        <v>0.3</v>
      </c>
      <c r="F601" s="5">
        <f t="shared" si="62"/>
        <v>3</v>
      </c>
      <c r="G601" s="5">
        <f t="shared" si="63"/>
        <v>0</v>
      </c>
      <c r="H601" t="str">
        <f t="shared" si="64"/>
        <v>030</v>
      </c>
      <c r="I601" t="str">
        <f t="shared" si="60"/>
        <v>AR000780FI00030</v>
      </c>
      <c r="J601" t="s">
        <v>2590</v>
      </c>
      <c r="K601" t="s">
        <v>2494</v>
      </c>
      <c r="L601">
        <v>1009305</v>
      </c>
      <c r="M601" t="s">
        <v>2591</v>
      </c>
      <c r="N601" t="s">
        <v>2592</v>
      </c>
      <c r="P601" t="s">
        <v>2593</v>
      </c>
      <c r="Q601" t="s">
        <v>30</v>
      </c>
      <c r="R601" t="s">
        <v>2485</v>
      </c>
      <c r="S601" t="s">
        <v>2499</v>
      </c>
      <c r="T601" t="s">
        <v>2500</v>
      </c>
      <c r="U601" t="s">
        <v>33</v>
      </c>
      <c r="V601" t="s">
        <v>34</v>
      </c>
      <c r="W601" t="s">
        <v>34</v>
      </c>
      <c r="X601" t="s">
        <v>34</v>
      </c>
      <c r="Y601" t="s">
        <v>34</v>
      </c>
      <c r="Z601" t="s">
        <v>35</v>
      </c>
      <c r="AA601" t="s">
        <v>1023</v>
      </c>
      <c r="AB601" t="s">
        <v>34</v>
      </c>
      <c r="AC601" t="s">
        <v>37</v>
      </c>
    </row>
    <row r="602" spans="1:29">
      <c r="A602" t="str">
        <f>+VLOOKUP(R602,Aux!$B$3:$I$1107,8,0)</f>
        <v>AR000780</v>
      </c>
      <c r="B602" t="str">
        <f>+VLOOKUP(U602,Aux!$O$2:$P$23,2,0)</f>
        <v>FI</v>
      </c>
      <c r="C602" t="str">
        <f t="shared" si="59"/>
        <v>AR000780FI</v>
      </c>
      <c r="D602">
        <f t="shared" si="65"/>
        <v>31</v>
      </c>
      <c r="E602" s="5">
        <f t="shared" si="61"/>
        <v>0.31</v>
      </c>
      <c r="F602" s="5">
        <f t="shared" si="62"/>
        <v>3.1</v>
      </c>
      <c r="G602" s="5">
        <f t="shared" si="63"/>
        <v>1</v>
      </c>
      <c r="H602" t="str">
        <f t="shared" si="64"/>
        <v>031</v>
      </c>
      <c r="I602" t="str">
        <f t="shared" si="60"/>
        <v>AR000780FI00031</v>
      </c>
      <c r="J602" t="s">
        <v>2594</v>
      </c>
      <c r="K602" t="s">
        <v>2480</v>
      </c>
      <c r="L602">
        <v>1037294</v>
      </c>
      <c r="M602" t="s">
        <v>2595</v>
      </c>
      <c r="N602" t="s">
        <v>2596</v>
      </c>
      <c r="O602" t="s">
        <v>2597</v>
      </c>
      <c r="P602" t="s">
        <v>2598</v>
      </c>
      <c r="Q602" t="s">
        <v>30</v>
      </c>
      <c r="R602" t="s">
        <v>2485</v>
      </c>
      <c r="S602" t="s">
        <v>2486</v>
      </c>
      <c r="T602" t="s">
        <v>2487</v>
      </c>
      <c r="U602" t="s">
        <v>33</v>
      </c>
      <c r="V602" t="s">
        <v>34</v>
      </c>
      <c r="W602" t="s">
        <v>34</v>
      </c>
      <c r="X602" t="s">
        <v>34</v>
      </c>
      <c r="Y602" t="s">
        <v>34</v>
      </c>
      <c r="Z602" t="s">
        <v>398</v>
      </c>
      <c r="AA602" t="s">
        <v>2478</v>
      </c>
      <c r="AB602" t="s">
        <v>34</v>
      </c>
      <c r="AC602" t="s">
        <v>37</v>
      </c>
    </row>
    <row r="603" spans="1:29">
      <c r="A603" t="str">
        <f>+VLOOKUP(R603,Aux!$B$3:$I$1107,8,0)</f>
        <v>AR000780</v>
      </c>
      <c r="B603" t="str">
        <f>+VLOOKUP(U603,Aux!$O$2:$P$23,2,0)</f>
        <v>FI</v>
      </c>
      <c r="C603" t="str">
        <f t="shared" si="59"/>
        <v>AR000780FI</v>
      </c>
      <c r="D603">
        <f t="shared" si="65"/>
        <v>32</v>
      </c>
      <c r="E603" s="5">
        <f t="shared" si="61"/>
        <v>0.32</v>
      </c>
      <c r="F603" s="5">
        <f t="shared" si="62"/>
        <v>3.2</v>
      </c>
      <c r="G603" s="5">
        <f t="shared" si="63"/>
        <v>2</v>
      </c>
      <c r="H603" t="str">
        <f t="shared" si="64"/>
        <v>032</v>
      </c>
      <c r="I603" t="str">
        <f t="shared" si="60"/>
        <v>AR000780FI00032</v>
      </c>
      <c r="J603" t="s">
        <v>2599</v>
      </c>
      <c r="L603">
        <v>1038068</v>
      </c>
      <c r="M603" t="s">
        <v>2600</v>
      </c>
      <c r="Q603" t="s">
        <v>30</v>
      </c>
      <c r="R603" t="s">
        <v>2485</v>
      </c>
      <c r="U603" t="s">
        <v>48</v>
      </c>
      <c r="V603" t="s">
        <v>48</v>
      </c>
      <c r="W603" t="s">
        <v>48</v>
      </c>
      <c r="X603" t="s">
        <v>48</v>
      </c>
      <c r="Y603" t="s">
        <v>48</v>
      </c>
      <c r="Z603" t="s">
        <v>48</v>
      </c>
      <c r="AA603" t="s">
        <v>48</v>
      </c>
      <c r="AB603" t="s">
        <v>48</v>
      </c>
      <c r="AC603" t="s">
        <v>37</v>
      </c>
    </row>
    <row r="604" spans="1:29">
      <c r="A604" t="str">
        <f>+VLOOKUP(R604,Aux!$B$3:$I$1107,8,0)</f>
        <v>AR000780</v>
      </c>
      <c r="B604" t="str">
        <f>+VLOOKUP(U604,Aux!$O$2:$P$23,2,0)</f>
        <v>FI</v>
      </c>
      <c r="C604" t="str">
        <f t="shared" si="59"/>
        <v>AR000780FI</v>
      </c>
      <c r="D604">
        <f t="shared" si="65"/>
        <v>33</v>
      </c>
      <c r="E604" s="5">
        <f t="shared" si="61"/>
        <v>0.33</v>
      </c>
      <c r="F604" s="5">
        <f t="shared" si="62"/>
        <v>3.3000000000000003</v>
      </c>
      <c r="G604" s="5">
        <f t="shared" si="63"/>
        <v>3</v>
      </c>
      <c r="H604" t="str">
        <f t="shared" si="64"/>
        <v>033</v>
      </c>
      <c r="I604" t="str">
        <f t="shared" si="60"/>
        <v>AR000780FI00033</v>
      </c>
      <c r="J604" t="s">
        <v>2601</v>
      </c>
      <c r="K604" t="s">
        <v>2494</v>
      </c>
      <c r="L604">
        <v>1041413</v>
      </c>
      <c r="M604" t="s">
        <v>2602</v>
      </c>
      <c r="N604" t="s">
        <v>2603</v>
      </c>
      <c r="P604" t="s">
        <v>2604</v>
      </c>
      <c r="Q604" t="s">
        <v>30</v>
      </c>
      <c r="R604" t="s">
        <v>2485</v>
      </c>
      <c r="S604" t="s">
        <v>2499</v>
      </c>
      <c r="T604" t="s">
        <v>2500</v>
      </c>
      <c r="U604" t="s">
        <v>33</v>
      </c>
      <c r="V604" t="s">
        <v>34</v>
      </c>
      <c r="W604" t="s">
        <v>34</v>
      </c>
      <c r="X604" t="s">
        <v>34</v>
      </c>
      <c r="Y604" t="s">
        <v>34</v>
      </c>
      <c r="Z604" t="s">
        <v>35</v>
      </c>
      <c r="AA604" t="s">
        <v>1023</v>
      </c>
      <c r="AB604" t="s">
        <v>34</v>
      </c>
      <c r="AC604" t="s">
        <v>37</v>
      </c>
    </row>
    <row r="605" spans="1:29">
      <c r="A605" t="str">
        <f>+VLOOKUP(R605,Aux!$B$3:$I$1107,8,0)</f>
        <v>AR000780</v>
      </c>
      <c r="B605" t="str">
        <f>+VLOOKUP(U605,Aux!$O$2:$P$23,2,0)</f>
        <v>FI</v>
      </c>
      <c r="C605" t="str">
        <f t="shared" si="59"/>
        <v>AR000780FI</v>
      </c>
      <c r="D605">
        <f t="shared" si="65"/>
        <v>34</v>
      </c>
      <c r="E605" s="5">
        <f t="shared" si="61"/>
        <v>0.34</v>
      </c>
      <c r="F605" s="5">
        <f t="shared" si="62"/>
        <v>3.4000000000000004</v>
      </c>
      <c r="G605" s="5">
        <f t="shared" si="63"/>
        <v>4</v>
      </c>
      <c r="H605" t="str">
        <f t="shared" si="64"/>
        <v>034</v>
      </c>
      <c r="I605" t="str">
        <f t="shared" si="60"/>
        <v>AR000780FI00034</v>
      </c>
      <c r="J605" t="s">
        <v>2605</v>
      </c>
      <c r="K605" t="s">
        <v>2494</v>
      </c>
      <c r="L605">
        <v>1041426</v>
      </c>
      <c r="M605" t="s">
        <v>2606</v>
      </c>
      <c r="N605" t="s">
        <v>2607</v>
      </c>
      <c r="O605" t="s">
        <v>2608</v>
      </c>
      <c r="P605" t="s">
        <v>2609</v>
      </c>
      <c r="Q605" t="s">
        <v>30</v>
      </c>
      <c r="R605" t="s">
        <v>2485</v>
      </c>
      <c r="S605" t="s">
        <v>2499</v>
      </c>
      <c r="T605" t="s">
        <v>2500</v>
      </c>
      <c r="U605" t="s">
        <v>33</v>
      </c>
      <c r="V605" t="s">
        <v>34</v>
      </c>
      <c r="W605" t="s">
        <v>34</v>
      </c>
      <c r="X605" t="s">
        <v>34</v>
      </c>
      <c r="Y605" t="s">
        <v>34</v>
      </c>
      <c r="Z605" t="s">
        <v>35</v>
      </c>
      <c r="AA605" t="s">
        <v>1023</v>
      </c>
      <c r="AB605" t="s">
        <v>34</v>
      </c>
      <c r="AC605" t="s">
        <v>37</v>
      </c>
    </row>
    <row r="606" spans="1:29">
      <c r="A606" t="str">
        <f>+VLOOKUP(R606,Aux!$B$3:$I$1107,8,0)</f>
        <v>AR000780</v>
      </c>
      <c r="B606" t="str">
        <f>+VLOOKUP(U606,Aux!$O$2:$P$23,2,0)</f>
        <v>FI</v>
      </c>
      <c r="C606" t="str">
        <f t="shared" si="59"/>
        <v>AR000780FI</v>
      </c>
      <c r="D606">
        <f t="shared" si="65"/>
        <v>35</v>
      </c>
      <c r="E606" s="5">
        <f t="shared" si="61"/>
        <v>0.35</v>
      </c>
      <c r="F606" s="5">
        <f t="shared" si="62"/>
        <v>3.5</v>
      </c>
      <c r="G606" s="5">
        <f t="shared" si="63"/>
        <v>5</v>
      </c>
      <c r="H606" t="str">
        <f t="shared" si="64"/>
        <v>035</v>
      </c>
      <c r="I606" t="str">
        <f t="shared" si="60"/>
        <v>AR000780FI00035</v>
      </c>
      <c r="J606" t="s">
        <v>2610</v>
      </c>
      <c r="L606">
        <v>1056231</v>
      </c>
      <c r="M606" t="s">
        <v>2611</v>
      </c>
      <c r="Q606" t="s">
        <v>30</v>
      </c>
      <c r="R606" t="s">
        <v>2485</v>
      </c>
      <c r="U606" t="s">
        <v>48</v>
      </c>
      <c r="V606" t="s">
        <v>48</v>
      </c>
      <c r="W606" t="s">
        <v>48</v>
      </c>
      <c r="X606" t="s">
        <v>48</v>
      </c>
      <c r="Y606" t="s">
        <v>48</v>
      </c>
      <c r="Z606" t="s">
        <v>48</v>
      </c>
      <c r="AA606" t="s">
        <v>48</v>
      </c>
      <c r="AB606" t="s">
        <v>48</v>
      </c>
      <c r="AC606" t="s">
        <v>37</v>
      </c>
    </row>
    <row r="607" spans="1:29">
      <c r="A607" t="str">
        <f>+VLOOKUP(R607,Aux!$B$3:$I$1107,8,0)</f>
        <v>AR000780</v>
      </c>
      <c r="B607" t="str">
        <f>+VLOOKUP(U607,Aux!$O$2:$P$23,2,0)</f>
        <v>FI</v>
      </c>
      <c r="C607" t="str">
        <f t="shared" si="59"/>
        <v>AR000780FI</v>
      </c>
      <c r="D607">
        <f t="shared" si="65"/>
        <v>36</v>
      </c>
      <c r="E607" s="5">
        <f t="shared" si="61"/>
        <v>0.36</v>
      </c>
      <c r="F607" s="5">
        <f t="shared" si="62"/>
        <v>3.5999999999999996</v>
      </c>
      <c r="G607" s="5">
        <f t="shared" si="63"/>
        <v>6</v>
      </c>
      <c r="H607" t="str">
        <f t="shared" si="64"/>
        <v>036</v>
      </c>
      <c r="I607" t="str">
        <f t="shared" si="60"/>
        <v>AR000780FI00036</v>
      </c>
      <c r="J607" t="s">
        <v>2612</v>
      </c>
      <c r="L607">
        <v>1056253</v>
      </c>
      <c r="M607" t="s">
        <v>2613</v>
      </c>
      <c r="Q607" t="s">
        <v>30</v>
      </c>
      <c r="R607" t="s">
        <v>2485</v>
      </c>
      <c r="U607" t="s">
        <v>48</v>
      </c>
      <c r="V607" t="s">
        <v>48</v>
      </c>
      <c r="W607" t="s">
        <v>48</v>
      </c>
      <c r="X607" t="s">
        <v>48</v>
      </c>
      <c r="Y607" t="s">
        <v>48</v>
      </c>
      <c r="Z607" t="s">
        <v>48</v>
      </c>
      <c r="AA607" t="s">
        <v>48</v>
      </c>
      <c r="AB607" t="s">
        <v>48</v>
      </c>
      <c r="AC607" t="s">
        <v>37</v>
      </c>
    </row>
    <row r="608" spans="1:29">
      <c r="A608" t="str">
        <f>+VLOOKUP(R608,Aux!$B$3:$I$1107,8,0)</f>
        <v>AR000780</v>
      </c>
      <c r="B608" t="str">
        <f>+VLOOKUP(U608,Aux!$O$2:$P$23,2,0)</f>
        <v>FI</v>
      </c>
      <c r="C608" t="str">
        <f t="shared" si="59"/>
        <v>AR000780FI</v>
      </c>
      <c r="D608">
        <f t="shared" si="65"/>
        <v>37</v>
      </c>
      <c r="E608" s="5">
        <f t="shared" si="61"/>
        <v>0.37</v>
      </c>
      <c r="F608" s="5">
        <f t="shared" si="62"/>
        <v>3.7</v>
      </c>
      <c r="G608" s="5">
        <f t="shared" si="63"/>
        <v>7</v>
      </c>
      <c r="H608" t="str">
        <f t="shared" si="64"/>
        <v>037</v>
      </c>
      <c r="I608" t="str">
        <f t="shared" si="60"/>
        <v>AR000780FI00037</v>
      </c>
      <c r="J608" t="s">
        <v>2614</v>
      </c>
      <c r="L608">
        <v>1094393</v>
      </c>
      <c r="M608" t="s">
        <v>2615</v>
      </c>
      <c r="Q608" t="s">
        <v>30</v>
      </c>
      <c r="R608" t="s">
        <v>2485</v>
      </c>
      <c r="U608" t="s">
        <v>48</v>
      </c>
      <c r="V608" t="s">
        <v>48</v>
      </c>
      <c r="W608" t="s">
        <v>48</v>
      </c>
      <c r="X608" t="s">
        <v>48</v>
      </c>
      <c r="Y608" t="s">
        <v>48</v>
      </c>
      <c r="Z608" t="s">
        <v>48</v>
      </c>
      <c r="AA608" t="s">
        <v>48</v>
      </c>
      <c r="AB608" t="s">
        <v>48</v>
      </c>
      <c r="AC608" t="s">
        <v>37</v>
      </c>
    </row>
    <row r="609" spans="1:29">
      <c r="A609" t="str">
        <f>+VLOOKUP(R609,Aux!$B$3:$I$1107,8,0)</f>
        <v>AR000780</v>
      </c>
      <c r="B609" t="str">
        <f>+VLOOKUP(U609,Aux!$O$2:$P$23,2,0)</f>
        <v>FI</v>
      </c>
      <c r="C609" t="str">
        <f t="shared" si="59"/>
        <v>AR000780FI</v>
      </c>
      <c r="D609">
        <f t="shared" si="65"/>
        <v>38</v>
      </c>
      <c r="E609" s="5">
        <f t="shared" si="61"/>
        <v>0.38</v>
      </c>
      <c r="F609" s="5">
        <f t="shared" si="62"/>
        <v>3.8</v>
      </c>
      <c r="G609" s="5">
        <f t="shared" si="63"/>
        <v>8</v>
      </c>
      <c r="H609" t="str">
        <f t="shared" si="64"/>
        <v>038</v>
      </c>
      <c r="I609" t="str">
        <f t="shared" si="60"/>
        <v>AR000780FI00038</v>
      </c>
      <c r="J609" t="s">
        <v>2616</v>
      </c>
      <c r="L609">
        <v>1096782</v>
      </c>
      <c r="M609" t="s">
        <v>2617</v>
      </c>
      <c r="Q609" t="s">
        <v>30</v>
      </c>
      <c r="R609" t="s">
        <v>2485</v>
      </c>
      <c r="U609" t="s">
        <v>48</v>
      </c>
      <c r="V609" t="s">
        <v>48</v>
      </c>
      <c r="W609" t="s">
        <v>48</v>
      </c>
      <c r="X609" t="s">
        <v>48</v>
      </c>
      <c r="Y609" t="s">
        <v>48</v>
      </c>
      <c r="Z609" t="s">
        <v>48</v>
      </c>
      <c r="AA609" t="s">
        <v>48</v>
      </c>
      <c r="AB609" t="s">
        <v>48</v>
      </c>
      <c r="AC609" t="s">
        <v>37</v>
      </c>
    </row>
    <row r="610" spans="1:29">
      <c r="A610" t="str">
        <f>+VLOOKUP(R610,Aux!$B$3:$I$1107,8,0)</f>
        <v>AR000780</v>
      </c>
      <c r="B610" t="str">
        <f>+VLOOKUP(U610,Aux!$O$2:$P$23,2,0)</f>
        <v>FI</v>
      </c>
      <c r="C610" t="str">
        <f t="shared" si="59"/>
        <v>AR000780FI</v>
      </c>
      <c r="D610">
        <f t="shared" si="65"/>
        <v>39</v>
      </c>
      <c r="E610" s="5">
        <f t="shared" si="61"/>
        <v>0.39</v>
      </c>
      <c r="F610" s="5">
        <f t="shared" si="62"/>
        <v>3.9000000000000004</v>
      </c>
      <c r="G610" s="5">
        <f t="shared" si="63"/>
        <v>9</v>
      </c>
      <c r="H610" t="str">
        <f t="shared" si="64"/>
        <v>039</v>
      </c>
      <c r="I610" t="str">
        <f t="shared" si="60"/>
        <v>AR000780FI00039</v>
      </c>
      <c r="J610" t="s">
        <v>2618</v>
      </c>
      <c r="K610" t="s">
        <v>2494</v>
      </c>
      <c r="L610">
        <v>1159822</v>
      </c>
      <c r="M610" t="s">
        <v>2619</v>
      </c>
      <c r="N610" t="s">
        <v>2620</v>
      </c>
      <c r="P610" t="s">
        <v>2621</v>
      </c>
      <c r="Q610" t="s">
        <v>30</v>
      </c>
      <c r="R610" t="s">
        <v>2485</v>
      </c>
      <c r="S610" t="s">
        <v>2499</v>
      </c>
      <c r="T610" t="s">
        <v>2500</v>
      </c>
      <c r="U610" t="s">
        <v>33</v>
      </c>
      <c r="V610" t="s">
        <v>34</v>
      </c>
      <c r="W610" t="s">
        <v>34</v>
      </c>
      <c r="X610" t="s">
        <v>34</v>
      </c>
      <c r="Y610" t="s">
        <v>34</v>
      </c>
      <c r="Z610" t="s">
        <v>35</v>
      </c>
      <c r="AA610" t="s">
        <v>1023</v>
      </c>
      <c r="AB610" t="s">
        <v>34</v>
      </c>
      <c r="AC610" t="s">
        <v>37</v>
      </c>
    </row>
    <row r="611" spans="1:29">
      <c r="A611" t="str">
        <f>+VLOOKUP(R611,Aux!$B$3:$I$1107,8,0)</f>
        <v>AR000780</v>
      </c>
      <c r="B611" t="str">
        <f>+VLOOKUP(U611,Aux!$O$2:$P$23,2,0)</f>
        <v>FI</v>
      </c>
      <c r="C611" t="str">
        <f t="shared" si="59"/>
        <v>AR000780FI</v>
      </c>
      <c r="D611">
        <f t="shared" si="65"/>
        <v>40</v>
      </c>
      <c r="E611" s="5">
        <f t="shared" si="61"/>
        <v>0.4</v>
      </c>
      <c r="F611" s="5">
        <f t="shared" si="62"/>
        <v>4</v>
      </c>
      <c r="G611" s="5">
        <f t="shared" si="63"/>
        <v>0</v>
      </c>
      <c r="H611" t="str">
        <f t="shared" si="64"/>
        <v>040</v>
      </c>
      <c r="I611" t="str">
        <f t="shared" si="60"/>
        <v>AR000780FI00040</v>
      </c>
      <c r="J611" t="s">
        <v>2622</v>
      </c>
      <c r="K611" t="s">
        <v>2480</v>
      </c>
      <c r="M611" t="s">
        <v>2623</v>
      </c>
      <c r="N611" t="s">
        <v>2624</v>
      </c>
      <c r="O611" t="s">
        <v>2625</v>
      </c>
      <c r="P611" t="s">
        <v>2626</v>
      </c>
      <c r="Q611" t="s">
        <v>30</v>
      </c>
      <c r="R611" t="s">
        <v>2485</v>
      </c>
      <c r="S611" t="s">
        <v>2486</v>
      </c>
      <c r="T611" t="s">
        <v>2487</v>
      </c>
      <c r="U611" t="s">
        <v>2627</v>
      </c>
      <c r="V611" t="s">
        <v>34</v>
      </c>
      <c r="W611" t="s">
        <v>34</v>
      </c>
      <c r="X611" t="s">
        <v>34</v>
      </c>
      <c r="Y611" t="s">
        <v>34</v>
      </c>
      <c r="Z611" t="s">
        <v>398</v>
      </c>
      <c r="AA611" t="s">
        <v>2478</v>
      </c>
      <c r="AB611" t="s">
        <v>34</v>
      </c>
      <c r="AC611" t="s">
        <v>37</v>
      </c>
    </row>
    <row r="612" spans="1:29">
      <c r="A612" t="str">
        <f>+VLOOKUP(R612,Aux!$B$3:$I$1107,8,0)</f>
        <v>AR000780</v>
      </c>
      <c r="B612" t="str">
        <f>+VLOOKUP(U612,Aux!$O$2:$P$23,2,0)</f>
        <v>FI</v>
      </c>
      <c r="C612" t="str">
        <f t="shared" si="59"/>
        <v>AR000780FI</v>
      </c>
      <c r="D612">
        <f t="shared" si="65"/>
        <v>41</v>
      </c>
      <c r="E612" s="5">
        <f t="shared" si="61"/>
        <v>0.41</v>
      </c>
      <c r="F612" s="5">
        <f t="shared" si="62"/>
        <v>4.0999999999999996</v>
      </c>
      <c r="G612" s="5">
        <f t="shared" si="63"/>
        <v>1</v>
      </c>
      <c r="H612" t="str">
        <f t="shared" si="64"/>
        <v>041</v>
      </c>
      <c r="I612" t="str">
        <f t="shared" si="60"/>
        <v>AR000780FI00041</v>
      </c>
      <c r="J612" t="s">
        <v>2622</v>
      </c>
      <c r="K612" t="s">
        <v>2480</v>
      </c>
      <c r="M612" t="s">
        <v>2628</v>
      </c>
      <c r="N612" t="s">
        <v>2629</v>
      </c>
      <c r="O612" t="s">
        <v>2630</v>
      </c>
      <c r="P612" t="s">
        <v>2631</v>
      </c>
      <c r="Q612" t="s">
        <v>30</v>
      </c>
      <c r="R612" t="s">
        <v>2485</v>
      </c>
      <c r="S612" t="s">
        <v>2486</v>
      </c>
      <c r="T612" t="s">
        <v>2487</v>
      </c>
      <c r="U612" t="s">
        <v>143</v>
      </c>
      <c r="V612" t="s">
        <v>34</v>
      </c>
      <c r="W612" t="s">
        <v>34</v>
      </c>
      <c r="X612" t="s">
        <v>34</v>
      </c>
      <c r="Y612" t="s">
        <v>34</v>
      </c>
      <c r="Z612" t="s">
        <v>398</v>
      </c>
      <c r="AA612" t="s">
        <v>2478</v>
      </c>
      <c r="AB612" t="s">
        <v>34</v>
      </c>
      <c r="AC612" t="s">
        <v>37</v>
      </c>
    </row>
    <row r="613" spans="1:29">
      <c r="A613" t="str">
        <f>+VLOOKUP(R613,Aux!$B$3:$I$1107,8,0)</f>
        <v>AR000780</v>
      </c>
      <c r="B613" t="str">
        <f>+VLOOKUP(U613,Aux!$O$2:$P$23,2,0)</f>
        <v>FI</v>
      </c>
      <c r="C613" t="str">
        <f t="shared" si="59"/>
        <v>AR000780FI</v>
      </c>
      <c r="D613">
        <f t="shared" si="65"/>
        <v>42</v>
      </c>
      <c r="E613" s="5">
        <f t="shared" si="61"/>
        <v>0.42</v>
      </c>
      <c r="F613" s="5">
        <f t="shared" si="62"/>
        <v>4.2</v>
      </c>
      <c r="G613" s="5">
        <f t="shared" si="63"/>
        <v>2</v>
      </c>
      <c r="H613" t="str">
        <f t="shared" si="64"/>
        <v>042</v>
      </c>
      <c r="I613" t="str">
        <f t="shared" si="60"/>
        <v>AR000780FI00042</v>
      </c>
      <c r="J613" t="s">
        <v>2632</v>
      </c>
      <c r="K613" t="s">
        <v>2480</v>
      </c>
      <c r="M613" t="s">
        <v>2633</v>
      </c>
      <c r="N613" t="s">
        <v>2634</v>
      </c>
      <c r="O613" t="s">
        <v>2635</v>
      </c>
      <c r="P613" t="s">
        <v>2636</v>
      </c>
      <c r="Q613" t="s">
        <v>30</v>
      </c>
      <c r="R613" t="s">
        <v>2485</v>
      </c>
      <c r="S613" t="s">
        <v>2486</v>
      </c>
      <c r="T613" t="s">
        <v>2487</v>
      </c>
      <c r="U613" t="s">
        <v>143</v>
      </c>
      <c r="V613" t="s">
        <v>34</v>
      </c>
      <c r="W613" t="s">
        <v>34</v>
      </c>
      <c r="X613" t="s">
        <v>34</v>
      </c>
      <c r="Y613" t="s">
        <v>34</v>
      </c>
      <c r="Z613" t="s">
        <v>398</v>
      </c>
      <c r="AA613" t="s">
        <v>2478</v>
      </c>
      <c r="AB613" t="s">
        <v>34</v>
      </c>
      <c r="AC613" t="s">
        <v>37</v>
      </c>
    </row>
    <row r="614" spans="1:29">
      <c r="A614" t="str">
        <f>+VLOOKUP(R614,Aux!$B$3:$I$1107,8,0)</f>
        <v>AR000790</v>
      </c>
      <c r="B614" t="str">
        <f>+VLOOKUP(U614,Aux!$O$2:$P$23,2,0)</f>
        <v>FI</v>
      </c>
      <c r="C614" t="str">
        <f t="shared" si="59"/>
        <v>AR000790FI</v>
      </c>
      <c r="D614">
        <f t="shared" si="65"/>
        <v>1</v>
      </c>
      <c r="E614" s="5">
        <f t="shared" si="61"/>
        <v>0.01</v>
      </c>
      <c r="F614" s="5">
        <f t="shared" si="62"/>
        <v>0.1</v>
      </c>
      <c r="G614" s="5">
        <f t="shared" si="63"/>
        <v>1</v>
      </c>
      <c r="H614" t="str">
        <f t="shared" si="64"/>
        <v>001</v>
      </c>
      <c r="I614" t="str">
        <f t="shared" si="60"/>
        <v>AR000790FI00001</v>
      </c>
      <c r="J614" t="s">
        <v>2637</v>
      </c>
      <c r="L614">
        <v>806568</v>
      </c>
      <c r="M614" t="s">
        <v>2638</v>
      </c>
      <c r="Q614" t="s">
        <v>30</v>
      </c>
      <c r="R614" t="s">
        <v>2639</v>
      </c>
      <c r="U614" t="s">
        <v>48</v>
      </c>
      <c r="V614" t="s">
        <v>48</v>
      </c>
      <c r="W614" t="s">
        <v>48</v>
      </c>
      <c r="X614" t="s">
        <v>48</v>
      </c>
      <c r="Y614" t="s">
        <v>48</v>
      </c>
      <c r="Z614" t="s">
        <v>48</v>
      </c>
      <c r="AA614" t="s">
        <v>48</v>
      </c>
      <c r="AB614" t="s">
        <v>48</v>
      </c>
      <c r="AC614" t="s">
        <v>37</v>
      </c>
    </row>
    <row r="615" spans="1:29">
      <c r="A615" t="str">
        <f>+VLOOKUP(R615,Aux!$B$3:$I$1107,8,0)</f>
        <v>AR000790</v>
      </c>
      <c r="B615" t="str">
        <f>+VLOOKUP(U615,Aux!$O$2:$P$23,2,0)</f>
        <v>FI</v>
      </c>
      <c r="C615" t="str">
        <f t="shared" si="59"/>
        <v>AR000790FI</v>
      </c>
      <c r="D615">
        <f t="shared" si="65"/>
        <v>2</v>
      </c>
      <c r="E615" s="5">
        <f t="shared" si="61"/>
        <v>0.02</v>
      </c>
      <c r="F615" s="5">
        <f t="shared" si="62"/>
        <v>0.2</v>
      </c>
      <c r="G615" s="5">
        <f t="shared" si="63"/>
        <v>2</v>
      </c>
      <c r="H615" t="str">
        <f t="shared" si="64"/>
        <v>002</v>
      </c>
      <c r="I615" t="str">
        <f t="shared" si="60"/>
        <v>AR000790FI00002</v>
      </c>
      <c r="J615" t="s">
        <v>2640</v>
      </c>
      <c r="M615" t="s">
        <v>2641</v>
      </c>
      <c r="Q615" t="s">
        <v>30</v>
      </c>
      <c r="R615" t="s">
        <v>2639</v>
      </c>
      <c r="U615" t="s">
        <v>2332</v>
      </c>
      <c r="V615" t="s">
        <v>34</v>
      </c>
      <c r="W615" t="s">
        <v>34</v>
      </c>
      <c r="X615" t="s">
        <v>34</v>
      </c>
      <c r="Y615" t="s">
        <v>34</v>
      </c>
      <c r="Z615" t="s">
        <v>34</v>
      </c>
      <c r="AA615" t="s">
        <v>34</v>
      </c>
      <c r="AB615" t="s">
        <v>34</v>
      </c>
      <c r="AC615" t="s">
        <v>37</v>
      </c>
    </row>
    <row r="616" spans="1:29">
      <c r="A616" t="str">
        <f>+VLOOKUP(R616,Aux!$B$3:$I$1107,8,0)</f>
        <v>AR000800</v>
      </c>
      <c r="B616" t="str">
        <f>+VLOOKUP(U616,Aux!$O$2:$P$23,2,0)</f>
        <v>FI</v>
      </c>
      <c r="C616" t="str">
        <f t="shared" si="59"/>
        <v>AR000800FI</v>
      </c>
      <c r="D616">
        <f t="shared" si="65"/>
        <v>1</v>
      </c>
      <c r="E616" s="5">
        <f t="shared" si="61"/>
        <v>0.01</v>
      </c>
      <c r="F616" s="5">
        <f t="shared" si="62"/>
        <v>0.1</v>
      </c>
      <c r="G616" s="5">
        <f t="shared" si="63"/>
        <v>1</v>
      </c>
      <c r="H616" t="str">
        <f t="shared" si="64"/>
        <v>001</v>
      </c>
      <c r="I616" t="str">
        <f t="shared" si="60"/>
        <v>AR000800FI00001</v>
      </c>
      <c r="J616" t="s">
        <v>2642</v>
      </c>
      <c r="L616">
        <v>1008413</v>
      </c>
      <c r="M616" t="s">
        <v>2643</v>
      </c>
      <c r="Q616" t="s">
        <v>30</v>
      </c>
      <c r="R616" t="s">
        <v>2644</v>
      </c>
      <c r="U616" t="s">
        <v>48</v>
      </c>
      <c r="V616" t="s">
        <v>48</v>
      </c>
      <c r="W616" t="s">
        <v>48</v>
      </c>
      <c r="X616" t="s">
        <v>48</v>
      </c>
      <c r="Y616" t="s">
        <v>48</v>
      </c>
      <c r="Z616" t="s">
        <v>48</v>
      </c>
      <c r="AA616" t="s">
        <v>48</v>
      </c>
      <c r="AB616" t="s">
        <v>48</v>
      </c>
      <c r="AC616" t="s">
        <v>37</v>
      </c>
    </row>
    <row r="617" spans="1:29">
      <c r="A617" t="str">
        <f>+VLOOKUP(R617,Aux!$B$3:$I$1107,8,0)</f>
        <v>AR000810</v>
      </c>
      <c r="B617" t="str">
        <f>+VLOOKUP(U617,Aux!$O$2:$P$23,2,0)</f>
        <v>FI</v>
      </c>
      <c r="C617" t="str">
        <f t="shared" si="59"/>
        <v>AR000810FI</v>
      </c>
      <c r="D617">
        <f t="shared" si="65"/>
        <v>1</v>
      </c>
      <c r="E617" s="5">
        <f t="shared" si="61"/>
        <v>0.01</v>
      </c>
      <c r="F617" s="5">
        <f t="shared" si="62"/>
        <v>0.1</v>
      </c>
      <c r="G617" s="5">
        <f t="shared" si="63"/>
        <v>1</v>
      </c>
      <c r="H617" t="str">
        <f t="shared" si="64"/>
        <v>001</v>
      </c>
      <c r="I617" t="str">
        <f t="shared" si="60"/>
        <v>AR000810FI00001</v>
      </c>
      <c r="J617" t="s">
        <v>2645</v>
      </c>
      <c r="K617" t="s">
        <v>2646</v>
      </c>
      <c r="L617">
        <v>674686</v>
      </c>
      <c r="M617" t="s">
        <v>2647</v>
      </c>
      <c r="N617" t="s">
        <v>2648</v>
      </c>
      <c r="P617" t="s">
        <v>2649</v>
      </c>
      <c r="Q617" t="s">
        <v>30</v>
      </c>
      <c r="R617" t="s">
        <v>2650</v>
      </c>
      <c r="S617" t="s">
        <v>2651</v>
      </c>
      <c r="T617" t="s">
        <v>2650</v>
      </c>
      <c r="U617" t="s">
        <v>33</v>
      </c>
      <c r="V617" t="s">
        <v>34</v>
      </c>
      <c r="W617" t="s">
        <v>34</v>
      </c>
      <c r="X617" t="s">
        <v>34</v>
      </c>
      <c r="Y617" t="s">
        <v>34</v>
      </c>
      <c r="Z617" t="s">
        <v>311</v>
      </c>
      <c r="AA617" t="s">
        <v>2652</v>
      </c>
      <c r="AB617" t="s">
        <v>34</v>
      </c>
      <c r="AC617" t="s">
        <v>37</v>
      </c>
    </row>
    <row r="618" spans="1:29">
      <c r="A618" t="str">
        <f>+VLOOKUP(R618,Aux!$B$3:$I$1107,8,0)</f>
        <v>AR000810</v>
      </c>
      <c r="B618" t="str">
        <f>+VLOOKUP(U618,Aux!$O$2:$P$23,2,0)</f>
        <v>FI</v>
      </c>
      <c r="C618" t="str">
        <f t="shared" si="59"/>
        <v>AR000810FI</v>
      </c>
      <c r="D618">
        <f t="shared" si="65"/>
        <v>2</v>
      </c>
      <c r="E618" s="5">
        <f t="shared" si="61"/>
        <v>0.02</v>
      </c>
      <c r="F618" s="5">
        <f t="shared" si="62"/>
        <v>0.2</v>
      </c>
      <c r="G618" s="5">
        <f t="shared" si="63"/>
        <v>2</v>
      </c>
      <c r="H618" t="str">
        <f t="shared" si="64"/>
        <v>002</v>
      </c>
      <c r="I618" t="str">
        <f t="shared" si="60"/>
        <v>AR000810FI00002</v>
      </c>
      <c r="J618" t="s">
        <v>2653</v>
      </c>
      <c r="K618" t="s">
        <v>2646</v>
      </c>
      <c r="L618">
        <v>1060625</v>
      </c>
      <c r="M618" t="s">
        <v>2654</v>
      </c>
      <c r="N618" t="s">
        <v>2655</v>
      </c>
      <c r="P618" t="s">
        <v>2656</v>
      </c>
      <c r="Q618" t="s">
        <v>30</v>
      </c>
      <c r="R618" t="s">
        <v>2650</v>
      </c>
      <c r="S618" t="s">
        <v>2651</v>
      </c>
      <c r="T618" t="s">
        <v>2650</v>
      </c>
      <c r="U618" t="s">
        <v>33</v>
      </c>
      <c r="V618" t="s">
        <v>34</v>
      </c>
      <c r="W618" t="s">
        <v>34</v>
      </c>
      <c r="X618" t="s">
        <v>34</v>
      </c>
      <c r="Y618" t="s">
        <v>34</v>
      </c>
      <c r="Z618" t="s">
        <v>311</v>
      </c>
      <c r="AA618" t="s">
        <v>2652</v>
      </c>
      <c r="AB618" t="s">
        <v>34</v>
      </c>
      <c r="AC618" t="s">
        <v>37</v>
      </c>
    </row>
    <row r="619" spans="1:29">
      <c r="A619" t="str">
        <f>+VLOOKUP(R619,Aux!$B$3:$I$1107,8,0)</f>
        <v>AR000820</v>
      </c>
      <c r="B619" t="str">
        <f>+VLOOKUP(U619,Aux!$O$2:$P$23,2,0)</f>
        <v>FI</v>
      </c>
      <c r="C619" t="str">
        <f t="shared" si="59"/>
        <v>AR000820FI</v>
      </c>
      <c r="D619">
        <f t="shared" si="65"/>
        <v>1</v>
      </c>
      <c r="E619" s="5">
        <f t="shared" si="61"/>
        <v>0.01</v>
      </c>
      <c r="F619" s="5">
        <f t="shared" si="62"/>
        <v>0.1</v>
      </c>
      <c r="G619" s="5">
        <f t="shared" si="63"/>
        <v>1</v>
      </c>
      <c r="H619" t="str">
        <f t="shared" si="64"/>
        <v>001</v>
      </c>
      <c r="I619" t="str">
        <f t="shared" si="60"/>
        <v>AR000820FI00001</v>
      </c>
      <c r="J619" t="s">
        <v>2657</v>
      </c>
      <c r="L619">
        <v>537278</v>
      </c>
      <c r="M619" t="s">
        <v>2658</v>
      </c>
      <c r="Q619" t="s">
        <v>30</v>
      </c>
      <c r="R619" t="s">
        <v>2659</v>
      </c>
      <c r="U619" t="s">
        <v>48</v>
      </c>
      <c r="V619" t="s">
        <v>48</v>
      </c>
      <c r="W619" t="s">
        <v>48</v>
      </c>
      <c r="X619" t="s">
        <v>48</v>
      </c>
      <c r="Y619" t="s">
        <v>48</v>
      </c>
      <c r="Z619" t="s">
        <v>48</v>
      </c>
      <c r="AA619" t="s">
        <v>48</v>
      </c>
      <c r="AB619" t="s">
        <v>48</v>
      </c>
      <c r="AC619" t="s">
        <v>37</v>
      </c>
    </row>
    <row r="620" spans="1:29">
      <c r="A620" t="str">
        <f>+VLOOKUP(R620,Aux!$B$3:$I$1107,8,0)</f>
        <v>AR000820</v>
      </c>
      <c r="B620" t="str">
        <f>+VLOOKUP(U620,Aux!$O$2:$P$23,2,0)</f>
        <v>FI</v>
      </c>
      <c r="C620" t="str">
        <f t="shared" si="59"/>
        <v>AR000820FI</v>
      </c>
      <c r="D620">
        <f t="shared" si="65"/>
        <v>2</v>
      </c>
      <c r="E620" s="5">
        <f t="shared" si="61"/>
        <v>0.02</v>
      </c>
      <c r="F620" s="5">
        <f t="shared" si="62"/>
        <v>0.2</v>
      </c>
      <c r="G620" s="5">
        <f t="shared" si="63"/>
        <v>2</v>
      </c>
      <c r="H620" t="str">
        <f t="shared" si="64"/>
        <v>002</v>
      </c>
      <c r="I620" t="str">
        <f t="shared" si="60"/>
        <v>AR000820FI00002</v>
      </c>
      <c r="J620" t="s">
        <v>2660</v>
      </c>
      <c r="L620">
        <v>1020580</v>
      </c>
      <c r="M620" t="s">
        <v>2661</v>
      </c>
      <c r="Q620" t="s">
        <v>30</v>
      </c>
      <c r="R620" t="s">
        <v>2659</v>
      </c>
      <c r="U620" t="s">
        <v>48</v>
      </c>
      <c r="V620" t="s">
        <v>48</v>
      </c>
      <c r="W620" t="s">
        <v>48</v>
      </c>
      <c r="X620" t="s">
        <v>48</v>
      </c>
      <c r="Y620" t="s">
        <v>48</v>
      </c>
      <c r="Z620" t="s">
        <v>48</v>
      </c>
      <c r="AA620" t="s">
        <v>48</v>
      </c>
      <c r="AB620" t="s">
        <v>48</v>
      </c>
      <c r="AC620" t="s">
        <v>37</v>
      </c>
    </row>
    <row r="621" spans="1:29">
      <c r="A621" t="str">
        <f>+VLOOKUP(R621,Aux!$B$3:$I$1107,8,0)</f>
        <v>AR000830</v>
      </c>
      <c r="B621" t="str">
        <f>+VLOOKUP(U621,Aux!$O$2:$P$23,2,0)</f>
        <v>EQ</v>
      </c>
      <c r="C621" t="str">
        <f t="shared" ref="C621:C684" si="66">+A621&amp;B621</f>
        <v>AR000830EQ</v>
      </c>
      <c r="D621">
        <f t="shared" si="65"/>
        <v>1</v>
      </c>
      <c r="E621" s="5">
        <f t="shared" si="61"/>
        <v>0.01</v>
      </c>
      <c r="F621" s="5">
        <f t="shared" si="62"/>
        <v>0.1</v>
      </c>
      <c r="G621" s="5">
        <f t="shared" si="63"/>
        <v>1</v>
      </c>
      <c r="H621" t="str">
        <f t="shared" si="64"/>
        <v>001</v>
      </c>
      <c r="I621" t="str">
        <f t="shared" ref="I621:I684" si="67">+C621&amp;"00"&amp;H621</f>
        <v>AR000830EQ00001</v>
      </c>
      <c r="J621" t="s">
        <v>2662</v>
      </c>
      <c r="K621" t="s">
        <v>2663</v>
      </c>
      <c r="M621" t="s">
        <v>2664</v>
      </c>
      <c r="N621" t="s">
        <v>2665</v>
      </c>
      <c r="O621" t="s">
        <v>2666</v>
      </c>
      <c r="P621" t="s">
        <v>2667</v>
      </c>
      <c r="Q621" t="s">
        <v>30</v>
      </c>
      <c r="R621" t="s">
        <v>2668</v>
      </c>
      <c r="S621" t="s">
        <v>2668</v>
      </c>
      <c r="T621" t="s">
        <v>2668</v>
      </c>
      <c r="U621" t="s">
        <v>130</v>
      </c>
      <c r="V621" t="s">
        <v>2669</v>
      </c>
      <c r="W621" t="s">
        <v>2670</v>
      </c>
      <c r="X621" t="s">
        <v>2669</v>
      </c>
      <c r="Y621" t="s">
        <v>2671</v>
      </c>
      <c r="Z621" t="s">
        <v>35</v>
      </c>
      <c r="AA621" t="s">
        <v>2669</v>
      </c>
      <c r="AB621" t="s">
        <v>2672</v>
      </c>
      <c r="AC621" t="s">
        <v>37</v>
      </c>
    </row>
    <row r="622" spans="1:29">
      <c r="A622" t="str">
        <f>+VLOOKUP(R622,Aux!$B$3:$I$1107,8,0)</f>
        <v>AR000840</v>
      </c>
      <c r="B622" t="str">
        <f>+VLOOKUP(U622,Aux!$O$2:$P$23,2,0)</f>
        <v>FI</v>
      </c>
      <c r="C622" t="str">
        <f t="shared" si="66"/>
        <v>AR000840FI</v>
      </c>
      <c r="D622">
        <f t="shared" si="65"/>
        <v>1</v>
      </c>
      <c r="E622" s="5">
        <f t="shared" si="61"/>
        <v>0.01</v>
      </c>
      <c r="F622" s="5">
        <f t="shared" si="62"/>
        <v>0.1</v>
      </c>
      <c r="G622" s="5">
        <f t="shared" si="63"/>
        <v>1</v>
      </c>
      <c r="H622" t="str">
        <f t="shared" si="64"/>
        <v>001</v>
      </c>
      <c r="I622" t="str">
        <f t="shared" si="67"/>
        <v>AR000840FI00001</v>
      </c>
      <c r="J622" t="s">
        <v>2673</v>
      </c>
      <c r="L622">
        <v>1026741</v>
      </c>
      <c r="M622" t="s">
        <v>2674</v>
      </c>
      <c r="Q622" t="s">
        <v>30</v>
      </c>
      <c r="R622" t="s">
        <v>2675</v>
      </c>
      <c r="U622" t="s">
        <v>48</v>
      </c>
      <c r="V622" t="s">
        <v>48</v>
      </c>
      <c r="W622" t="s">
        <v>48</v>
      </c>
      <c r="X622" t="s">
        <v>48</v>
      </c>
      <c r="Y622" t="s">
        <v>48</v>
      </c>
      <c r="Z622" t="s">
        <v>48</v>
      </c>
      <c r="AA622" t="s">
        <v>48</v>
      </c>
      <c r="AB622" t="s">
        <v>48</v>
      </c>
      <c r="AC622" t="s">
        <v>37</v>
      </c>
    </row>
    <row r="623" spans="1:29">
      <c r="A623" t="str">
        <f>+VLOOKUP(R623,Aux!$B$3:$I$1107,8,0)</f>
        <v>AR000850</v>
      </c>
      <c r="B623" t="str">
        <f>+VLOOKUP(U623,Aux!$O$2:$P$23,2,0)</f>
        <v>FI</v>
      </c>
      <c r="C623" t="str">
        <f t="shared" si="66"/>
        <v>AR000850FI</v>
      </c>
      <c r="D623">
        <f t="shared" si="65"/>
        <v>1</v>
      </c>
      <c r="E623" s="5">
        <f t="shared" si="61"/>
        <v>0.01</v>
      </c>
      <c r="F623" s="5">
        <f t="shared" si="62"/>
        <v>0.1</v>
      </c>
      <c r="G623" s="5">
        <f t="shared" si="63"/>
        <v>1</v>
      </c>
      <c r="H623" t="str">
        <f t="shared" si="64"/>
        <v>001</v>
      </c>
      <c r="I623" t="str">
        <f t="shared" si="67"/>
        <v>AR000850FI00001</v>
      </c>
      <c r="J623" t="s">
        <v>2676</v>
      </c>
      <c r="L623">
        <v>776050</v>
      </c>
      <c r="M623" t="s">
        <v>2677</v>
      </c>
      <c r="Q623" t="s">
        <v>30</v>
      </c>
      <c r="R623" t="s">
        <v>2678</v>
      </c>
      <c r="U623" t="s">
        <v>48</v>
      </c>
      <c r="V623" t="s">
        <v>48</v>
      </c>
      <c r="W623" t="s">
        <v>48</v>
      </c>
      <c r="X623" t="s">
        <v>48</v>
      </c>
      <c r="Y623" t="s">
        <v>48</v>
      </c>
      <c r="Z623" t="s">
        <v>48</v>
      </c>
      <c r="AA623" t="s">
        <v>48</v>
      </c>
      <c r="AB623" t="s">
        <v>48</v>
      </c>
      <c r="AC623" t="s">
        <v>37</v>
      </c>
    </row>
    <row r="624" spans="1:29">
      <c r="A624" t="str">
        <f>+VLOOKUP(R624,Aux!$B$3:$I$1107,8,0)</f>
        <v>AR000850</v>
      </c>
      <c r="B624" t="str">
        <f>+VLOOKUP(U624,Aux!$O$2:$P$23,2,0)</f>
        <v>FI</v>
      </c>
      <c r="C624" t="str">
        <f t="shared" si="66"/>
        <v>AR000850FI</v>
      </c>
      <c r="D624">
        <f t="shared" si="65"/>
        <v>2</v>
      </c>
      <c r="E624" s="5">
        <f t="shared" si="61"/>
        <v>0.02</v>
      </c>
      <c r="F624" s="5">
        <f t="shared" si="62"/>
        <v>0.2</v>
      </c>
      <c r="G624" s="5">
        <f t="shared" si="63"/>
        <v>2</v>
      </c>
      <c r="H624" t="str">
        <f t="shared" si="64"/>
        <v>002</v>
      </c>
      <c r="I624" t="str">
        <f t="shared" si="67"/>
        <v>AR000850FI00002</v>
      </c>
      <c r="J624" t="s">
        <v>2679</v>
      </c>
      <c r="L624">
        <v>991483</v>
      </c>
      <c r="M624" t="s">
        <v>2680</v>
      </c>
      <c r="Q624" t="s">
        <v>30</v>
      </c>
      <c r="R624" t="s">
        <v>2678</v>
      </c>
      <c r="U624" t="s">
        <v>48</v>
      </c>
      <c r="V624" t="s">
        <v>48</v>
      </c>
      <c r="W624" t="s">
        <v>48</v>
      </c>
      <c r="X624" t="s">
        <v>48</v>
      </c>
      <c r="Y624" t="s">
        <v>48</v>
      </c>
      <c r="Z624" t="s">
        <v>48</v>
      </c>
      <c r="AA624" t="s">
        <v>48</v>
      </c>
      <c r="AB624" t="s">
        <v>48</v>
      </c>
      <c r="AC624" t="s">
        <v>37</v>
      </c>
    </row>
    <row r="625" spans="1:29">
      <c r="A625" t="str">
        <f>+VLOOKUP(R625,Aux!$B$3:$I$1107,8,0)</f>
        <v>AR000860</v>
      </c>
      <c r="B625" t="str">
        <f>+VLOOKUP(U625,Aux!$O$2:$P$23,2,0)</f>
        <v>FI</v>
      </c>
      <c r="C625" t="str">
        <f t="shared" si="66"/>
        <v>AR000860FI</v>
      </c>
      <c r="D625">
        <f t="shared" si="65"/>
        <v>1</v>
      </c>
      <c r="E625" s="5">
        <f t="shared" si="61"/>
        <v>0.01</v>
      </c>
      <c r="F625" s="5">
        <f t="shared" si="62"/>
        <v>0.1</v>
      </c>
      <c r="G625" s="5">
        <f t="shared" si="63"/>
        <v>1</v>
      </c>
      <c r="H625" t="str">
        <f t="shared" si="64"/>
        <v>001</v>
      </c>
      <c r="I625" t="str">
        <f t="shared" si="67"/>
        <v>AR000860FI00001</v>
      </c>
      <c r="J625" t="s">
        <v>2681</v>
      </c>
      <c r="K625" t="s">
        <v>2682</v>
      </c>
      <c r="L625">
        <v>642411</v>
      </c>
      <c r="M625" t="s">
        <v>2683</v>
      </c>
      <c r="N625" t="s">
        <v>2684</v>
      </c>
      <c r="P625" t="s">
        <v>2685</v>
      </c>
      <c r="Q625" t="s">
        <v>30</v>
      </c>
      <c r="R625" t="s">
        <v>2686</v>
      </c>
      <c r="S625" t="s">
        <v>2687</v>
      </c>
      <c r="T625" t="s">
        <v>2686</v>
      </c>
      <c r="U625" t="s">
        <v>33</v>
      </c>
      <c r="V625" t="s">
        <v>34</v>
      </c>
      <c r="W625" t="s">
        <v>34</v>
      </c>
      <c r="X625" t="s">
        <v>34</v>
      </c>
      <c r="Y625" t="s">
        <v>34</v>
      </c>
      <c r="Z625" t="s">
        <v>35</v>
      </c>
      <c r="AA625" t="s">
        <v>1023</v>
      </c>
      <c r="AB625" t="s">
        <v>145</v>
      </c>
      <c r="AC625" t="s">
        <v>37</v>
      </c>
    </row>
    <row r="626" spans="1:29">
      <c r="A626" t="str">
        <f>+VLOOKUP(R626,Aux!$B$3:$I$1107,8,0)</f>
        <v>AR000860</v>
      </c>
      <c r="B626" t="str">
        <f>+VLOOKUP(U626,Aux!$O$2:$P$23,2,0)</f>
        <v>FI</v>
      </c>
      <c r="C626" t="str">
        <f t="shared" si="66"/>
        <v>AR000860FI</v>
      </c>
      <c r="D626">
        <f t="shared" si="65"/>
        <v>2</v>
      </c>
      <c r="E626" s="5">
        <f t="shared" si="61"/>
        <v>0.02</v>
      </c>
      <c r="F626" s="5">
        <f t="shared" si="62"/>
        <v>0.2</v>
      </c>
      <c r="G626" s="5">
        <f t="shared" si="63"/>
        <v>2</v>
      </c>
      <c r="H626" t="str">
        <f t="shared" si="64"/>
        <v>002</v>
      </c>
      <c r="I626" t="str">
        <f t="shared" si="67"/>
        <v>AR000860FI00002</v>
      </c>
      <c r="J626" t="s">
        <v>2688</v>
      </c>
      <c r="K626" t="s">
        <v>2682</v>
      </c>
      <c r="L626">
        <v>709818</v>
      </c>
      <c r="M626" t="s">
        <v>2689</v>
      </c>
      <c r="N626" t="s">
        <v>2690</v>
      </c>
      <c r="P626" t="s">
        <v>2691</v>
      </c>
      <c r="Q626" t="s">
        <v>30</v>
      </c>
      <c r="R626" t="s">
        <v>2686</v>
      </c>
      <c r="S626" t="s">
        <v>2687</v>
      </c>
      <c r="T626" t="s">
        <v>2686</v>
      </c>
      <c r="U626" t="s">
        <v>33</v>
      </c>
      <c r="V626" t="s">
        <v>34</v>
      </c>
      <c r="W626" t="s">
        <v>34</v>
      </c>
      <c r="X626" t="s">
        <v>34</v>
      </c>
      <c r="Y626" t="s">
        <v>34</v>
      </c>
      <c r="Z626" t="s">
        <v>35</v>
      </c>
      <c r="AA626" t="s">
        <v>1023</v>
      </c>
      <c r="AB626" t="s">
        <v>145</v>
      </c>
      <c r="AC626" t="s">
        <v>37</v>
      </c>
    </row>
    <row r="627" spans="1:29">
      <c r="A627" t="str">
        <f>+VLOOKUP(R627,Aux!$B$3:$I$1107,8,0)</f>
        <v>AR000860</v>
      </c>
      <c r="B627" t="str">
        <f>+VLOOKUP(U627,Aux!$O$2:$P$23,2,0)</f>
        <v>FI</v>
      </c>
      <c r="C627" t="str">
        <f t="shared" si="66"/>
        <v>AR000860FI</v>
      </c>
      <c r="D627">
        <f t="shared" si="65"/>
        <v>3</v>
      </c>
      <c r="E627" s="5">
        <f t="shared" si="61"/>
        <v>0.03</v>
      </c>
      <c r="F627" s="5">
        <f t="shared" si="62"/>
        <v>0.3</v>
      </c>
      <c r="G627" s="5">
        <f t="shared" si="63"/>
        <v>3</v>
      </c>
      <c r="H627" t="str">
        <f t="shared" si="64"/>
        <v>003</v>
      </c>
      <c r="I627" t="str">
        <f t="shared" si="67"/>
        <v>AR000860FI00003</v>
      </c>
      <c r="J627" t="s">
        <v>2692</v>
      </c>
      <c r="L627">
        <v>845000</v>
      </c>
      <c r="M627" t="s">
        <v>2693</v>
      </c>
      <c r="Q627" t="s">
        <v>30</v>
      </c>
      <c r="R627" t="s">
        <v>2686</v>
      </c>
      <c r="U627" t="s">
        <v>48</v>
      </c>
      <c r="V627" t="s">
        <v>48</v>
      </c>
      <c r="W627" t="s">
        <v>48</v>
      </c>
      <c r="X627" t="s">
        <v>48</v>
      </c>
      <c r="Y627" t="s">
        <v>48</v>
      </c>
      <c r="Z627" t="s">
        <v>48</v>
      </c>
      <c r="AA627" t="s">
        <v>48</v>
      </c>
      <c r="AB627" t="s">
        <v>48</v>
      </c>
      <c r="AC627" t="s">
        <v>37</v>
      </c>
    </row>
    <row r="628" spans="1:29">
      <c r="A628" t="str">
        <f>+VLOOKUP(R628,Aux!$B$3:$I$1107,8,0)</f>
        <v>AR000860</v>
      </c>
      <c r="B628" t="str">
        <f>+VLOOKUP(U628,Aux!$O$2:$P$23,2,0)</f>
        <v>FI</v>
      </c>
      <c r="C628" t="str">
        <f t="shared" si="66"/>
        <v>AR000860FI</v>
      </c>
      <c r="D628">
        <f t="shared" si="65"/>
        <v>4</v>
      </c>
      <c r="E628" s="5">
        <f t="shared" si="61"/>
        <v>0.04</v>
      </c>
      <c r="F628" s="5">
        <f t="shared" si="62"/>
        <v>0.4</v>
      </c>
      <c r="G628" s="5">
        <f t="shared" si="63"/>
        <v>4</v>
      </c>
      <c r="H628" t="str">
        <f t="shared" si="64"/>
        <v>004</v>
      </c>
      <c r="I628" t="str">
        <f t="shared" si="67"/>
        <v>AR000860FI00004</v>
      </c>
      <c r="J628" t="s">
        <v>2694</v>
      </c>
      <c r="K628" t="s">
        <v>2682</v>
      </c>
      <c r="L628">
        <v>933660</v>
      </c>
      <c r="M628" t="s">
        <v>2695</v>
      </c>
      <c r="N628" t="s">
        <v>2696</v>
      </c>
      <c r="P628" t="s">
        <v>2697</v>
      </c>
      <c r="Q628" t="s">
        <v>30</v>
      </c>
      <c r="R628" t="s">
        <v>2686</v>
      </c>
      <c r="S628" t="s">
        <v>2687</v>
      </c>
      <c r="T628" t="s">
        <v>2686</v>
      </c>
      <c r="U628" t="s">
        <v>33</v>
      </c>
      <c r="V628" t="s">
        <v>34</v>
      </c>
      <c r="W628" t="s">
        <v>34</v>
      </c>
      <c r="X628" t="s">
        <v>34</v>
      </c>
      <c r="Y628" t="s">
        <v>34</v>
      </c>
      <c r="Z628" t="s">
        <v>35</v>
      </c>
      <c r="AA628" t="s">
        <v>1023</v>
      </c>
      <c r="AB628" t="s">
        <v>145</v>
      </c>
      <c r="AC628" t="s">
        <v>37</v>
      </c>
    </row>
    <row r="629" spans="1:29">
      <c r="A629" t="str">
        <f>+VLOOKUP(R629,Aux!$B$3:$I$1107,8,0)</f>
        <v>AR000860</v>
      </c>
      <c r="B629" t="str">
        <f>+VLOOKUP(U629,Aux!$O$2:$P$23,2,0)</f>
        <v>FI</v>
      </c>
      <c r="C629" t="str">
        <f t="shared" si="66"/>
        <v>AR000860FI</v>
      </c>
      <c r="D629">
        <f t="shared" si="65"/>
        <v>5</v>
      </c>
      <c r="E629" s="5">
        <f t="shared" si="61"/>
        <v>0.05</v>
      </c>
      <c r="F629" s="5">
        <f t="shared" si="62"/>
        <v>0.5</v>
      </c>
      <c r="G629" s="5">
        <f t="shared" si="63"/>
        <v>5</v>
      </c>
      <c r="H629" t="str">
        <f t="shared" si="64"/>
        <v>005</v>
      </c>
      <c r="I629" t="str">
        <f t="shared" si="67"/>
        <v>AR000860FI00005</v>
      </c>
      <c r="J629" t="s">
        <v>2698</v>
      </c>
      <c r="K629" t="s">
        <v>2682</v>
      </c>
      <c r="L629">
        <v>933681</v>
      </c>
      <c r="M629" t="s">
        <v>2699</v>
      </c>
      <c r="N629" t="s">
        <v>2700</v>
      </c>
      <c r="P629" t="s">
        <v>2701</v>
      </c>
      <c r="Q629" t="s">
        <v>30</v>
      </c>
      <c r="R629" t="s">
        <v>2686</v>
      </c>
      <c r="S629" t="s">
        <v>2687</v>
      </c>
      <c r="T629" t="s">
        <v>2686</v>
      </c>
      <c r="U629" t="s">
        <v>33</v>
      </c>
      <c r="V629" t="s">
        <v>34</v>
      </c>
      <c r="W629" t="s">
        <v>34</v>
      </c>
      <c r="X629" t="s">
        <v>34</v>
      </c>
      <c r="Y629" t="s">
        <v>34</v>
      </c>
      <c r="Z629" t="s">
        <v>35</v>
      </c>
      <c r="AA629" t="s">
        <v>1023</v>
      </c>
      <c r="AB629" t="s">
        <v>145</v>
      </c>
      <c r="AC629" t="s">
        <v>37</v>
      </c>
    </row>
    <row r="630" spans="1:29">
      <c r="A630" t="str">
        <f>+VLOOKUP(R630,Aux!$B$3:$I$1107,8,0)</f>
        <v>AR000860</v>
      </c>
      <c r="B630" t="str">
        <f>+VLOOKUP(U630,Aux!$O$2:$P$23,2,0)</f>
        <v>FI</v>
      </c>
      <c r="C630" t="str">
        <f t="shared" si="66"/>
        <v>AR000860FI</v>
      </c>
      <c r="D630">
        <f t="shared" si="65"/>
        <v>6</v>
      </c>
      <c r="E630" s="5">
        <f t="shared" si="61"/>
        <v>0.06</v>
      </c>
      <c r="F630" s="5">
        <f t="shared" si="62"/>
        <v>0.6</v>
      </c>
      <c r="G630" s="5">
        <f t="shared" si="63"/>
        <v>6</v>
      </c>
      <c r="H630" t="str">
        <f t="shared" si="64"/>
        <v>006</v>
      </c>
      <c r="I630" t="str">
        <f t="shared" si="67"/>
        <v>AR000860FI00006</v>
      </c>
      <c r="J630" t="s">
        <v>2702</v>
      </c>
      <c r="K630" t="s">
        <v>2205</v>
      </c>
      <c r="L630">
        <v>978465</v>
      </c>
      <c r="M630" t="s">
        <v>2703</v>
      </c>
      <c r="N630" t="s">
        <v>2704</v>
      </c>
      <c r="P630" t="s">
        <v>2705</v>
      </c>
      <c r="Q630" t="s">
        <v>30</v>
      </c>
      <c r="R630" t="s">
        <v>2686</v>
      </c>
      <c r="S630" t="s">
        <v>2706</v>
      </c>
      <c r="T630" t="s">
        <v>2707</v>
      </c>
      <c r="U630" t="s">
        <v>86</v>
      </c>
      <c r="V630" t="s">
        <v>34</v>
      </c>
      <c r="W630" t="s">
        <v>34</v>
      </c>
      <c r="X630" t="s">
        <v>34</v>
      </c>
      <c r="Y630" t="s">
        <v>34</v>
      </c>
      <c r="Z630" t="s">
        <v>34</v>
      </c>
      <c r="AA630" t="s">
        <v>34</v>
      </c>
      <c r="AB630" t="s">
        <v>34</v>
      </c>
      <c r="AC630" t="s">
        <v>37</v>
      </c>
    </row>
    <row r="631" spans="1:29">
      <c r="A631" t="str">
        <f>+VLOOKUP(R631,Aux!$B$3:$I$1107,8,0)</f>
        <v>AR000860</v>
      </c>
      <c r="B631" t="str">
        <f>+VLOOKUP(U631,Aux!$O$2:$P$23,2,0)</f>
        <v>FI</v>
      </c>
      <c r="C631" t="str">
        <f t="shared" si="66"/>
        <v>AR000860FI</v>
      </c>
      <c r="D631">
        <f t="shared" si="65"/>
        <v>7</v>
      </c>
      <c r="E631" s="5">
        <f t="shared" si="61"/>
        <v>7.0000000000000007E-2</v>
      </c>
      <c r="F631" s="5">
        <f t="shared" si="62"/>
        <v>0.70000000000000007</v>
      </c>
      <c r="G631" s="5">
        <f t="shared" si="63"/>
        <v>7</v>
      </c>
      <c r="H631" t="str">
        <f t="shared" si="64"/>
        <v>007</v>
      </c>
      <c r="I631" t="str">
        <f t="shared" si="67"/>
        <v>AR000860FI00007</v>
      </c>
      <c r="J631" t="s">
        <v>2708</v>
      </c>
      <c r="L631">
        <v>987943</v>
      </c>
      <c r="M631" t="s">
        <v>2709</v>
      </c>
      <c r="Q631" t="s">
        <v>30</v>
      </c>
      <c r="R631" t="s">
        <v>2686</v>
      </c>
      <c r="U631" t="s">
        <v>48</v>
      </c>
      <c r="V631" t="s">
        <v>48</v>
      </c>
      <c r="W631" t="s">
        <v>48</v>
      </c>
      <c r="X631" t="s">
        <v>48</v>
      </c>
      <c r="Y631" t="s">
        <v>48</v>
      </c>
      <c r="Z631" t="s">
        <v>48</v>
      </c>
      <c r="AA631" t="s">
        <v>48</v>
      </c>
      <c r="AB631" t="s">
        <v>48</v>
      </c>
      <c r="AC631" t="s">
        <v>37</v>
      </c>
    </row>
    <row r="632" spans="1:29">
      <c r="A632" t="str">
        <f>+VLOOKUP(R632,Aux!$B$3:$I$1107,8,0)</f>
        <v>AR000860</v>
      </c>
      <c r="B632" t="str">
        <f>+VLOOKUP(U632,Aux!$O$2:$P$23,2,0)</f>
        <v>FI</v>
      </c>
      <c r="C632" t="str">
        <f t="shared" si="66"/>
        <v>AR000860FI</v>
      </c>
      <c r="D632">
        <f t="shared" si="65"/>
        <v>8</v>
      </c>
      <c r="E632" s="5">
        <f t="shared" si="61"/>
        <v>0.08</v>
      </c>
      <c r="F632" s="5">
        <f t="shared" si="62"/>
        <v>0.8</v>
      </c>
      <c r="G632" s="5">
        <f t="shared" si="63"/>
        <v>8</v>
      </c>
      <c r="H632" t="str">
        <f t="shared" si="64"/>
        <v>008</v>
      </c>
      <c r="I632" t="str">
        <f t="shared" si="67"/>
        <v>AR000860FI00008</v>
      </c>
      <c r="J632" t="s">
        <v>2710</v>
      </c>
      <c r="K632" t="s">
        <v>2682</v>
      </c>
      <c r="L632">
        <v>1013010</v>
      </c>
      <c r="M632" t="s">
        <v>2711</v>
      </c>
      <c r="N632" t="s">
        <v>2712</v>
      </c>
      <c r="P632" t="s">
        <v>2713</v>
      </c>
      <c r="Q632" t="s">
        <v>30</v>
      </c>
      <c r="R632" t="s">
        <v>2686</v>
      </c>
      <c r="S632" t="s">
        <v>2687</v>
      </c>
      <c r="T632" t="s">
        <v>2686</v>
      </c>
      <c r="U632" t="s">
        <v>33</v>
      </c>
      <c r="V632" t="s">
        <v>34</v>
      </c>
      <c r="W632" t="s">
        <v>34</v>
      </c>
      <c r="X632" t="s">
        <v>34</v>
      </c>
      <c r="Y632" t="s">
        <v>34</v>
      </c>
      <c r="Z632" t="s">
        <v>35</v>
      </c>
      <c r="AA632" t="s">
        <v>1023</v>
      </c>
      <c r="AB632" t="s">
        <v>145</v>
      </c>
      <c r="AC632" t="s">
        <v>37</v>
      </c>
    </row>
    <row r="633" spans="1:29">
      <c r="A633" t="str">
        <f>+VLOOKUP(R633,Aux!$B$3:$I$1107,8,0)</f>
        <v>AR000860</v>
      </c>
      <c r="B633" t="str">
        <f>+VLOOKUP(U633,Aux!$O$2:$P$23,2,0)</f>
        <v>FI</v>
      </c>
      <c r="C633" t="str">
        <f t="shared" si="66"/>
        <v>AR000860FI</v>
      </c>
      <c r="D633">
        <f t="shared" si="65"/>
        <v>9</v>
      </c>
      <c r="E633" s="5">
        <f t="shared" si="61"/>
        <v>0.09</v>
      </c>
      <c r="F633" s="5">
        <f t="shared" si="62"/>
        <v>0.89999999999999991</v>
      </c>
      <c r="G633" s="5">
        <f t="shared" si="63"/>
        <v>9</v>
      </c>
      <c r="H633" t="str">
        <f t="shared" si="64"/>
        <v>009</v>
      </c>
      <c r="I633" t="str">
        <f t="shared" si="67"/>
        <v>AR000860FI00009</v>
      </c>
      <c r="J633" t="s">
        <v>2714</v>
      </c>
      <c r="K633" t="s">
        <v>2682</v>
      </c>
      <c r="L633">
        <v>1037947</v>
      </c>
      <c r="M633" t="s">
        <v>2715</v>
      </c>
      <c r="N633" t="s">
        <v>2716</v>
      </c>
      <c r="P633" t="s">
        <v>2717</v>
      </c>
      <c r="Q633" t="s">
        <v>30</v>
      </c>
      <c r="R633" t="s">
        <v>2686</v>
      </c>
      <c r="S633" t="s">
        <v>2687</v>
      </c>
      <c r="T633" t="s">
        <v>2686</v>
      </c>
      <c r="U633" t="s">
        <v>33</v>
      </c>
      <c r="V633" t="s">
        <v>34</v>
      </c>
      <c r="W633" t="s">
        <v>34</v>
      </c>
      <c r="X633" t="s">
        <v>34</v>
      </c>
      <c r="Y633" t="s">
        <v>34</v>
      </c>
      <c r="Z633" t="s">
        <v>35</v>
      </c>
      <c r="AA633" t="s">
        <v>1023</v>
      </c>
      <c r="AB633" t="s">
        <v>145</v>
      </c>
      <c r="AC633" t="s">
        <v>37</v>
      </c>
    </row>
    <row r="634" spans="1:29">
      <c r="A634" t="str">
        <f>+VLOOKUP(R634,Aux!$B$3:$I$1107,8,0)</f>
        <v>AR000870</v>
      </c>
      <c r="B634" t="str">
        <f>+VLOOKUP(U634,Aux!$O$2:$P$23,2,0)</f>
        <v>EQ</v>
      </c>
      <c r="C634" t="str">
        <f t="shared" si="66"/>
        <v>AR000870EQ</v>
      </c>
      <c r="D634">
        <f t="shared" si="65"/>
        <v>1</v>
      </c>
      <c r="E634" s="5">
        <f t="shared" si="61"/>
        <v>0.01</v>
      </c>
      <c r="F634" s="5">
        <f t="shared" si="62"/>
        <v>0.1</v>
      </c>
      <c r="G634" s="5">
        <f t="shared" si="63"/>
        <v>1</v>
      </c>
      <c r="H634" t="str">
        <f t="shared" si="64"/>
        <v>001</v>
      </c>
      <c r="I634" t="str">
        <f t="shared" si="67"/>
        <v>AR000870EQ00001</v>
      </c>
      <c r="J634" t="s">
        <v>2718</v>
      </c>
      <c r="K634" t="s">
        <v>2719</v>
      </c>
      <c r="M634" t="s">
        <v>2720</v>
      </c>
      <c r="N634" t="s">
        <v>2721</v>
      </c>
      <c r="O634" t="s">
        <v>2722</v>
      </c>
      <c r="P634" t="s">
        <v>2723</v>
      </c>
      <c r="Q634" t="s">
        <v>30</v>
      </c>
      <c r="R634" t="s">
        <v>2724</v>
      </c>
      <c r="S634" t="s">
        <v>2724</v>
      </c>
      <c r="T634" t="s">
        <v>2724</v>
      </c>
      <c r="U634" t="s">
        <v>130</v>
      </c>
      <c r="V634" t="s">
        <v>154</v>
      </c>
      <c r="W634" t="s">
        <v>963</v>
      </c>
      <c r="X634" t="s">
        <v>964</v>
      </c>
      <c r="Y634" t="s">
        <v>2725</v>
      </c>
      <c r="Z634" t="s">
        <v>154</v>
      </c>
      <c r="AA634" t="s">
        <v>966</v>
      </c>
      <c r="AB634" t="s">
        <v>967</v>
      </c>
      <c r="AC634" t="s">
        <v>37</v>
      </c>
    </row>
    <row r="635" spans="1:29">
      <c r="A635" t="str">
        <f>+VLOOKUP(R635,Aux!$B$3:$I$1107,8,0)</f>
        <v>AR000880</v>
      </c>
      <c r="B635" t="str">
        <f>+VLOOKUP(U635,Aux!$O$2:$P$23,2,0)</f>
        <v>FI</v>
      </c>
      <c r="C635" t="str">
        <f t="shared" si="66"/>
        <v>AR000880FI</v>
      </c>
      <c r="D635">
        <f t="shared" si="65"/>
        <v>1</v>
      </c>
      <c r="E635" s="5">
        <f t="shared" si="61"/>
        <v>0.01</v>
      </c>
      <c r="F635" s="5">
        <f t="shared" si="62"/>
        <v>0.1</v>
      </c>
      <c r="G635" s="5">
        <f t="shared" si="63"/>
        <v>1</v>
      </c>
      <c r="H635" t="str">
        <f t="shared" si="64"/>
        <v>001</v>
      </c>
      <c r="I635" t="str">
        <f t="shared" si="67"/>
        <v>AR000880FI00001</v>
      </c>
      <c r="J635" t="s">
        <v>2726</v>
      </c>
      <c r="K635" t="s">
        <v>2727</v>
      </c>
      <c r="L635">
        <v>358305</v>
      </c>
      <c r="M635" t="s">
        <v>2728</v>
      </c>
      <c r="N635" t="s">
        <v>2729</v>
      </c>
      <c r="P635" t="s">
        <v>2730</v>
      </c>
      <c r="Q635" t="s">
        <v>30</v>
      </c>
      <c r="R635" t="s">
        <v>2731</v>
      </c>
      <c r="S635" t="s">
        <v>2732</v>
      </c>
      <c r="T635" t="s">
        <v>2731</v>
      </c>
      <c r="U635" t="s">
        <v>33</v>
      </c>
      <c r="V635" t="s">
        <v>34</v>
      </c>
      <c r="W635" t="s">
        <v>34</v>
      </c>
      <c r="X635" t="s">
        <v>34</v>
      </c>
      <c r="Y635" t="s">
        <v>34</v>
      </c>
      <c r="Z635" t="s">
        <v>311</v>
      </c>
      <c r="AA635" t="s">
        <v>1430</v>
      </c>
      <c r="AB635" t="s">
        <v>34</v>
      </c>
      <c r="AC635" t="s">
        <v>37</v>
      </c>
    </row>
    <row r="636" spans="1:29">
      <c r="A636" t="str">
        <f>+VLOOKUP(R636,Aux!$B$3:$I$1107,8,0)</f>
        <v>AR000890</v>
      </c>
      <c r="B636" t="str">
        <f>+VLOOKUP(U636,Aux!$O$2:$P$23,2,0)</f>
        <v>FI</v>
      </c>
      <c r="C636" t="str">
        <f t="shared" si="66"/>
        <v>AR000890FI</v>
      </c>
      <c r="D636">
        <f t="shared" si="65"/>
        <v>1</v>
      </c>
      <c r="E636" s="5">
        <f t="shared" si="61"/>
        <v>0.01</v>
      </c>
      <c r="F636" s="5">
        <f t="shared" si="62"/>
        <v>0.1</v>
      </c>
      <c r="G636" s="5">
        <f t="shared" si="63"/>
        <v>1</v>
      </c>
      <c r="H636" t="str">
        <f t="shared" si="64"/>
        <v>001</v>
      </c>
      <c r="I636" t="str">
        <f t="shared" si="67"/>
        <v>AR000890FI00001</v>
      </c>
      <c r="J636" t="s">
        <v>2733</v>
      </c>
      <c r="L636">
        <v>530263</v>
      </c>
      <c r="M636" t="s">
        <v>2734</v>
      </c>
      <c r="Q636" t="s">
        <v>30</v>
      </c>
      <c r="R636" t="s">
        <v>2735</v>
      </c>
      <c r="U636" t="s">
        <v>48</v>
      </c>
      <c r="V636" t="s">
        <v>48</v>
      </c>
      <c r="W636" t="s">
        <v>48</v>
      </c>
      <c r="X636" t="s">
        <v>48</v>
      </c>
      <c r="Y636" t="s">
        <v>48</v>
      </c>
      <c r="Z636" t="s">
        <v>48</v>
      </c>
      <c r="AA636" t="s">
        <v>48</v>
      </c>
      <c r="AB636" t="s">
        <v>48</v>
      </c>
      <c r="AC636" t="s">
        <v>37</v>
      </c>
    </row>
    <row r="637" spans="1:29">
      <c r="A637" t="str">
        <f>+VLOOKUP(R637,Aux!$B$3:$I$1107,8,0)</f>
        <v>AR000900</v>
      </c>
      <c r="B637" t="str">
        <f>+VLOOKUP(U637,Aux!$O$2:$P$23,2,0)</f>
        <v>FI</v>
      </c>
      <c r="C637" t="str">
        <f t="shared" si="66"/>
        <v>AR000900FI</v>
      </c>
      <c r="D637">
        <f t="shared" si="65"/>
        <v>1</v>
      </c>
      <c r="E637" s="5">
        <f t="shared" si="61"/>
        <v>0.01</v>
      </c>
      <c r="F637" s="5">
        <f t="shared" si="62"/>
        <v>0.1</v>
      </c>
      <c r="G637" s="5">
        <f t="shared" si="63"/>
        <v>1</v>
      </c>
      <c r="H637" t="str">
        <f t="shared" si="64"/>
        <v>001</v>
      </c>
      <c r="I637" t="str">
        <f t="shared" si="67"/>
        <v>AR000900FI00001</v>
      </c>
      <c r="J637" t="s">
        <v>2736</v>
      </c>
      <c r="L637">
        <v>1082955</v>
      </c>
      <c r="M637" t="s">
        <v>2737</v>
      </c>
      <c r="Q637" t="s">
        <v>30</v>
      </c>
      <c r="R637" t="s">
        <v>2738</v>
      </c>
      <c r="U637" t="s">
        <v>48</v>
      </c>
      <c r="V637" t="s">
        <v>48</v>
      </c>
      <c r="W637" t="s">
        <v>48</v>
      </c>
      <c r="X637" t="s">
        <v>48</v>
      </c>
      <c r="Y637" t="s">
        <v>48</v>
      </c>
      <c r="Z637" t="s">
        <v>48</v>
      </c>
      <c r="AA637" t="s">
        <v>48</v>
      </c>
      <c r="AB637" t="s">
        <v>48</v>
      </c>
      <c r="AC637" t="s">
        <v>37</v>
      </c>
    </row>
    <row r="638" spans="1:29">
      <c r="A638" t="str">
        <f>+VLOOKUP(R638,Aux!$B$3:$I$1107,8,0)</f>
        <v>AR000910</v>
      </c>
      <c r="B638" t="str">
        <f>+VLOOKUP(U638,Aux!$O$2:$P$23,2,0)</f>
        <v>FI</v>
      </c>
      <c r="C638" t="str">
        <f t="shared" si="66"/>
        <v>AR000910FI</v>
      </c>
      <c r="D638">
        <f t="shared" si="65"/>
        <v>1</v>
      </c>
      <c r="E638" s="5">
        <f t="shared" si="61"/>
        <v>0.01</v>
      </c>
      <c r="F638" s="5">
        <f t="shared" si="62"/>
        <v>0.1</v>
      </c>
      <c r="G638" s="5">
        <f t="shared" si="63"/>
        <v>1</v>
      </c>
      <c r="H638" t="str">
        <f t="shared" si="64"/>
        <v>001</v>
      </c>
      <c r="I638" t="str">
        <f t="shared" si="67"/>
        <v>AR000910FI00001</v>
      </c>
      <c r="J638" t="s">
        <v>2739</v>
      </c>
      <c r="L638">
        <v>686048</v>
      </c>
      <c r="M638" t="s">
        <v>2740</v>
      </c>
      <c r="Q638" t="s">
        <v>30</v>
      </c>
      <c r="R638" t="s">
        <v>2741</v>
      </c>
      <c r="U638" t="s">
        <v>48</v>
      </c>
      <c r="V638" t="s">
        <v>48</v>
      </c>
      <c r="W638" t="s">
        <v>48</v>
      </c>
      <c r="X638" t="s">
        <v>48</v>
      </c>
      <c r="Y638" t="s">
        <v>48</v>
      </c>
      <c r="Z638" t="s">
        <v>48</v>
      </c>
      <c r="AA638" t="s">
        <v>48</v>
      </c>
      <c r="AB638" t="s">
        <v>48</v>
      </c>
      <c r="AC638" t="s">
        <v>37</v>
      </c>
    </row>
    <row r="639" spans="1:29">
      <c r="A639" t="str">
        <f>+VLOOKUP(R639,Aux!$B$3:$I$1107,8,0)</f>
        <v>AR000910</v>
      </c>
      <c r="B639" t="str">
        <f>+VLOOKUP(U639,Aux!$O$2:$P$23,2,0)</f>
        <v>FI</v>
      </c>
      <c r="C639" t="str">
        <f t="shared" si="66"/>
        <v>AR000910FI</v>
      </c>
      <c r="D639">
        <f t="shared" si="65"/>
        <v>2</v>
      </c>
      <c r="E639" s="5">
        <f t="shared" si="61"/>
        <v>0.02</v>
      </c>
      <c r="F639" s="5">
        <f t="shared" si="62"/>
        <v>0.2</v>
      </c>
      <c r="G639" s="5">
        <f t="shared" si="63"/>
        <v>2</v>
      </c>
      <c r="H639" t="str">
        <f t="shared" si="64"/>
        <v>002</v>
      </c>
      <c r="I639" t="str">
        <f t="shared" si="67"/>
        <v>AR000910FI00002</v>
      </c>
      <c r="J639" t="s">
        <v>2742</v>
      </c>
      <c r="L639">
        <v>907322</v>
      </c>
      <c r="M639" t="s">
        <v>2743</v>
      </c>
      <c r="Q639" t="s">
        <v>30</v>
      </c>
      <c r="R639" t="s">
        <v>2741</v>
      </c>
      <c r="U639" t="s">
        <v>48</v>
      </c>
      <c r="V639" t="s">
        <v>48</v>
      </c>
      <c r="W639" t="s">
        <v>48</v>
      </c>
      <c r="X639" t="s">
        <v>48</v>
      </c>
      <c r="Y639" t="s">
        <v>48</v>
      </c>
      <c r="Z639" t="s">
        <v>48</v>
      </c>
      <c r="AA639" t="s">
        <v>48</v>
      </c>
      <c r="AB639" t="s">
        <v>48</v>
      </c>
      <c r="AC639" t="s">
        <v>37</v>
      </c>
    </row>
    <row r="640" spans="1:29">
      <c r="A640" t="str">
        <f>+VLOOKUP(R640,Aux!$B$3:$I$1107,8,0)</f>
        <v>AR000920</v>
      </c>
      <c r="B640" t="str">
        <f>+VLOOKUP(U640,Aux!$O$2:$P$23,2,0)</f>
        <v>FI</v>
      </c>
      <c r="C640" t="str">
        <f t="shared" si="66"/>
        <v>AR000920FI</v>
      </c>
      <c r="D640">
        <f t="shared" si="65"/>
        <v>1</v>
      </c>
      <c r="E640" s="5">
        <f t="shared" si="61"/>
        <v>0.01</v>
      </c>
      <c r="F640" s="5">
        <f t="shared" si="62"/>
        <v>0.1</v>
      </c>
      <c r="G640" s="5">
        <f t="shared" si="63"/>
        <v>1</v>
      </c>
      <c r="H640" t="str">
        <f t="shared" si="64"/>
        <v>001</v>
      </c>
      <c r="I640" t="str">
        <f t="shared" si="67"/>
        <v>AR000920FI00001</v>
      </c>
      <c r="J640" t="s">
        <v>2744</v>
      </c>
      <c r="L640">
        <v>488244</v>
      </c>
      <c r="M640" t="s">
        <v>2745</v>
      </c>
      <c r="Q640" t="s">
        <v>30</v>
      </c>
      <c r="R640" t="s">
        <v>2746</v>
      </c>
      <c r="U640" t="s">
        <v>48</v>
      </c>
      <c r="V640" t="s">
        <v>48</v>
      </c>
      <c r="W640" t="s">
        <v>48</v>
      </c>
      <c r="X640" t="s">
        <v>48</v>
      </c>
      <c r="Y640" t="s">
        <v>48</v>
      </c>
      <c r="Z640" t="s">
        <v>48</v>
      </c>
      <c r="AA640" t="s">
        <v>48</v>
      </c>
      <c r="AB640" t="s">
        <v>48</v>
      </c>
      <c r="AC640" t="s">
        <v>37</v>
      </c>
    </row>
    <row r="641" spans="1:29">
      <c r="A641" t="str">
        <f>+VLOOKUP(R641,Aux!$B$3:$I$1107,8,0)</f>
        <v>AR000920</v>
      </c>
      <c r="B641" t="str">
        <f>+VLOOKUP(U641,Aux!$O$2:$P$23,2,0)</f>
        <v>FI</v>
      </c>
      <c r="C641" t="str">
        <f t="shared" si="66"/>
        <v>AR000920FI</v>
      </c>
      <c r="D641">
        <f t="shared" si="65"/>
        <v>2</v>
      </c>
      <c r="E641" s="5">
        <f t="shared" si="61"/>
        <v>0.02</v>
      </c>
      <c r="F641" s="5">
        <f t="shared" si="62"/>
        <v>0.2</v>
      </c>
      <c r="G641" s="5">
        <f t="shared" si="63"/>
        <v>2</v>
      </c>
      <c r="H641" t="str">
        <f t="shared" si="64"/>
        <v>002</v>
      </c>
      <c r="I641" t="str">
        <f t="shared" si="67"/>
        <v>AR000920FI00002</v>
      </c>
      <c r="J641" t="s">
        <v>2747</v>
      </c>
      <c r="L641">
        <v>518737</v>
      </c>
      <c r="M641" t="s">
        <v>2748</v>
      </c>
      <c r="Q641" t="s">
        <v>30</v>
      </c>
      <c r="R641" t="s">
        <v>2746</v>
      </c>
      <c r="U641" t="s">
        <v>48</v>
      </c>
      <c r="V641" t="s">
        <v>48</v>
      </c>
      <c r="W641" t="s">
        <v>48</v>
      </c>
      <c r="X641" t="s">
        <v>48</v>
      </c>
      <c r="Y641" t="s">
        <v>48</v>
      </c>
      <c r="Z641" t="s">
        <v>48</v>
      </c>
      <c r="AA641" t="s">
        <v>48</v>
      </c>
      <c r="AB641" t="s">
        <v>48</v>
      </c>
      <c r="AC641" t="s">
        <v>37</v>
      </c>
    </row>
    <row r="642" spans="1:29">
      <c r="A642" t="str">
        <f>+VLOOKUP(R642,Aux!$B$3:$I$1107,8,0)</f>
        <v>AR000930</v>
      </c>
      <c r="B642" t="str">
        <f>+VLOOKUP(U642,Aux!$O$2:$P$23,2,0)</f>
        <v>FI</v>
      </c>
      <c r="C642" t="str">
        <f t="shared" si="66"/>
        <v>AR000930FI</v>
      </c>
      <c r="D642">
        <f t="shared" si="65"/>
        <v>1</v>
      </c>
      <c r="E642" s="5">
        <f t="shared" ref="E642:E705" si="68">+D642/100</f>
        <v>0.01</v>
      </c>
      <c r="F642" s="5">
        <f t="shared" ref="F642:F705" si="69">+MOD(E642*10,10)</f>
        <v>0.1</v>
      </c>
      <c r="G642" s="5">
        <f t="shared" ref="G642:G705" si="70">+MOD(D642,10)</f>
        <v>1</v>
      </c>
      <c r="H642" t="str">
        <f t="shared" ref="H642:H705" si="71">+INT(E642)&amp;INT(F642)&amp;INT(G642)</f>
        <v>001</v>
      </c>
      <c r="I642" t="str">
        <f t="shared" si="67"/>
        <v>AR000930FI00001</v>
      </c>
      <c r="J642" t="s">
        <v>2749</v>
      </c>
      <c r="K642" t="s">
        <v>2750</v>
      </c>
      <c r="L642">
        <v>986833</v>
      </c>
      <c r="M642" t="s">
        <v>2751</v>
      </c>
      <c r="N642" t="s">
        <v>2752</v>
      </c>
      <c r="P642" t="s">
        <v>2753</v>
      </c>
      <c r="Q642" t="s">
        <v>30</v>
      </c>
      <c r="R642" t="s">
        <v>2754</v>
      </c>
      <c r="S642" t="s">
        <v>2755</v>
      </c>
      <c r="T642" t="s">
        <v>2754</v>
      </c>
      <c r="U642" t="s">
        <v>33</v>
      </c>
      <c r="V642" t="s">
        <v>34</v>
      </c>
      <c r="W642" t="s">
        <v>34</v>
      </c>
      <c r="X642" t="s">
        <v>34</v>
      </c>
      <c r="Y642" t="s">
        <v>34</v>
      </c>
      <c r="Z642" t="s">
        <v>35</v>
      </c>
      <c r="AA642" t="s">
        <v>1407</v>
      </c>
      <c r="AB642" t="s">
        <v>34</v>
      </c>
      <c r="AC642" t="s">
        <v>37</v>
      </c>
    </row>
    <row r="643" spans="1:29">
      <c r="A643" t="str">
        <f>+VLOOKUP(R643,Aux!$B$3:$I$1107,8,0)</f>
        <v>AR000940</v>
      </c>
      <c r="B643" t="str">
        <f>+VLOOKUP(U643,Aux!$O$2:$P$23,2,0)</f>
        <v>FI</v>
      </c>
      <c r="C643" t="str">
        <f t="shared" si="66"/>
        <v>AR000940FI</v>
      </c>
      <c r="D643">
        <f t="shared" ref="D643:D706" si="72">+IF(C643=C642,D642+1,1)</f>
        <v>1</v>
      </c>
      <c r="E643" s="5">
        <f t="shared" si="68"/>
        <v>0.01</v>
      </c>
      <c r="F643" s="5">
        <f t="shared" si="69"/>
        <v>0.1</v>
      </c>
      <c r="G643" s="5">
        <f t="shared" si="70"/>
        <v>1</v>
      </c>
      <c r="H643" t="str">
        <f t="shared" si="71"/>
        <v>001</v>
      </c>
      <c r="I643" t="str">
        <f t="shared" si="67"/>
        <v>AR000940FI00001</v>
      </c>
      <c r="J643" t="s">
        <v>2756</v>
      </c>
      <c r="K643" t="s">
        <v>2757</v>
      </c>
      <c r="L643">
        <v>784269</v>
      </c>
      <c r="M643" t="s">
        <v>2758</v>
      </c>
      <c r="N643" t="s">
        <v>2759</v>
      </c>
      <c r="P643" t="s">
        <v>2760</v>
      </c>
      <c r="Q643" t="s">
        <v>30</v>
      </c>
      <c r="R643" t="s">
        <v>2761</v>
      </c>
      <c r="S643" t="s">
        <v>2762</v>
      </c>
      <c r="T643" t="s">
        <v>2761</v>
      </c>
      <c r="U643" t="s">
        <v>33</v>
      </c>
      <c r="V643" t="s">
        <v>34</v>
      </c>
      <c r="W643" t="s">
        <v>34</v>
      </c>
      <c r="X643" t="s">
        <v>34</v>
      </c>
      <c r="Y643" t="s">
        <v>34</v>
      </c>
      <c r="Z643" t="s">
        <v>35</v>
      </c>
      <c r="AA643" t="s">
        <v>36</v>
      </c>
      <c r="AB643" t="s">
        <v>34</v>
      </c>
      <c r="AC643" t="s">
        <v>37</v>
      </c>
    </row>
    <row r="644" spans="1:29">
      <c r="A644" t="str">
        <f>+VLOOKUP(R644,Aux!$B$3:$I$1107,8,0)</f>
        <v>AR000940</v>
      </c>
      <c r="B644" t="str">
        <f>+VLOOKUP(U644,Aux!$O$2:$P$23,2,0)</f>
        <v>FI</v>
      </c>
      <c r="C644" t="str">
        <f t="shared" si="66"/>
        <v>AR000940FI</v>
      </c>
      <c r="D644">
        <f t="shared" si="72"/>
        <v>2</v>
      </c>
      <c r="E644" s="5">
        <f t="shared" si="68"/>
        <v>0.02</v>
      </c>
      <c r="F644" s="5">
        <f t="shared" si="69"/>
        <v>0.2</v>
      </c>
      <c r="G644" s="5">
        <f t="shared" si="70"/>
        <v>2</v>
      </c>
      <c r="H644" t="str">
        <f t="shared" si="71"/>
        <v>002</v>
      </c>
      <c r="I644" t="str">
        <f t="shared" si="67"/>
        <v>AR000940FI00002</v>
      </c>
      <c r="J644" t="s">
        <v>2763</v>
      </c>
      <c r="K644" t="s">
        <v>2757</v>
      </c>
      <c r="L644">
        <v>844889</v>
      </c>
      <c r="M644" t="s">
        <v>2764</v>
      </c>
      <c r="N644" t="s">
        <v>2765</v>
      </c>
      <c r="P644" t="s">
        <v>2766</v>
      </c>
      <c r="Q644" t="s">
        <v>30</v>
      </c>
      <c r="R644" t="s">
        <v>2761</v>
      </c>
      <c r="S644" t="s">
        <v>2762</v>
      </c>
      <c r="T644" t="s">
        <v>2761</v>
      </c>
      <c r="U644" t="s">
        <v>33</v>
      </c>
      <c r="V644" t="s">
        <v>34</v>
      </c>
      <c r="W644" t="s">
        <v>34</v>
      </c>
      <c r="X644" t="s">
        <v>34</v>
      </c>
      <c r="Y644" t="s">
        <v>34</v>
      </c>
      <c r="Z644" t="s">
        <v>35</v>
      </c>
      <c r="AA644" t="s">
        <v>36</v>
      </c>
      <c r="AB644" t="s">
        <v>34</v>
      </c>
      <c r="AC644" t="s">
        <v>37</v>
      </c>
    </row>
    <row r="645" spans="1:29">
      <c r="A645" t="str">
        <f>+VLOOKUP(R645,Aux!$B$3:$I$1107,8,0)</f>
        <v>AR000940</v>
      </c>
      <c r="B645" t="str">
        <f>+VLOOKUP(U645,Aux!$O$2:$P$23,2,0)</f>
        <v>FI</v>
      </c>
      <c r="C645" t="str">
        <f t="shared" si="66"/>
        <v>AR000940FI</v>
      </c>
      <c r="D645">
        <f t="shared" si="72"/>
        <v>3</v>
      </c>
      <c r="E645" s="5">
        <f t="shared" si="68"/>
        <v>0.03</v>
      </c>
      <c r="F645" s="5">
        <f t="shared" si="69"/>
        <v>0.3</v>
      </c>
      <c r="G645" s="5">
        <f t="shared" si="70"/>
        <v>3</v>
      </c>
      <c r="H645" t="str">
        <f t="shared" si="71"/>
        <v>003</v>
      </c>
      <c r="I645" t="str">
        <f t="shared" si="67"/>
        <v>AR000940FI00003</v>
      </c>
      <c r="J645" t="s">
        <v>2767</v>
      </c>
      <c r="K645" t="s">
        <v>2757</v>
      </c>
      <c r="L645">
        <v>885459</v>
      </c>
      <c r="M645" t="s">
        <v>2768</v>
      </c>
      <c r="N645" t="s">
        <v>2769</v>
      </c>
      <c r="P645" t="s">
        <v>2770</v>
      </c>
      <c r="Q645" t="s">
        <v>30</v>
      </c>
      <c r="R645" t="s">
        <v>2761</v>
      </c>
      <c r="S645" t="s">
        <v>2762</v>
      </c>
      <c r="T645" t="s">
        <v>2761</v>
      </c>
      <c r="U645" t="s">
        <v>33</v>
      </c>
      <c r="V645" t="s">
        <v>34</v>
      </c>
      <c r="W645" t="s">
        <v>34</v>
      </c>
      <c r="X645" t="s">
        <v>34</v>
      </c>
      <c r="Y645" t="s">
        <v>34</v>
      </c>
      <c r="Z645" t="s">
        <v>35</v>
      </c>
      <c r="AA645" t="s">
        <v>36</v>
      </c>
      <c r="AB645" t="s">
        <v>34</v>
      </c>
      <c r="AC645" t="s">
        <v>37</v>
      </c>
    </row>
    <row r="646" spans="1:29">
      <c r="A646" t="str">
        <f>+VLOOKUP(R646,Aux!$B$3:$I$1107,8,0)</f>
        <v>AR000940</v>
      </c>
      <c r="B646" t="str">
        <f>+VLOOKUP(U646,Aux!$O$2:$P$23,2,0)</f>
        <v>FI</v>
      </c>
      <c r="C646" t="str">
        <f t="shared" si="66"/>
        <v>AR000940FI</v>
      </c>
      <c r="D646">
        <f t="shared" si="72"/>
        <v>4</v>
      </c>
      <c r="E646" s="5">
        <f t="shared" si="68"/>
        <v>0.04</v>
      </c>
      <c r="F646" s="5">
        <f t="shared" si="69"/>
        <v>0.4</v>
      </c>
      <c r="G646" s="5">
        <f t="shared" si="70"/>
        <v>4</v>
      </c>
      <c r="H646" t="str">
        <f t="shared" si="71"/>
        <v>004</v>
      </c>
      <c r="I646" t="str">
        <f t="shared" si="67"/>
        <v>AR000940FI00004</v>
      </c>
      <c r="J646" t="s">
        <v>2771</v>
      </c>
      <c r="K646" t="s">
        <v>2757</v>
      </c>
      <c r="L646">
        <v>912076</v>
      </c>
      <c r="M646" t="s">
        <v>2772</v>
      </c>
      <c r="N646" t="s">
        <v>2773</v>
      </c>
      <c r="P646" t="s">
        <v>2774</v>
      </c>
      <c r="Q646" t="s">
        <v>30</v>
      </c>
      <c r="R646" t="s">
        <v>2761</v>
      </c>
      <c r="S646" t="s">
        <v>2762</v>
      </c>
      <c r="T646" t="s">
        <v>2761</v>
      </c>
      <c r="U646" t="s">
        <v>33</v>
      </c>
      <c r="V646" t="s">
        <v>34</v>
      </c>
      <c r="W646" t="s">
        <v>34</v>
      </c>
      <c r="X646" t="s">
        <v>34</v>
      </c>
      <c r="Y646" t="s">
        <v>34</v>
      </c>
      <c r="Z646" t="s">
        <v>35</v>
      </c>
      <c r="AA646" t="s">
        <v>36</v>
      </c>
      <c r="AB646" t="s">
        <v>34</v>
      </c>
      <c r="AC646" t="s">
        <v>37</v>
      </c>
    </row>
    <row r="647" spans="1:29">
      <c r="A647" t="str">
        <f>+VLOOKUP(R647,Aux!$B$3:$I$1107,8,0)</f>
        <v>AR000940</v>
      </c>
      <c r="B647" t="str">
        <f>+VLOOKUP(U647,Aux!$O$2:$P$23,2,0)</f>
        <v>FI</v>
      </c>
      <c r="C647" t="str">
        <f t="shared" si="66"/>
        <v>AR000940FI</v>
      </c>
      <c r="D647">
        <f t="shared" si="72"/>
        <v>5</v>
      </c>
      <c r="E647" s="5">
        <f t="shared" si="68"/>
        <v>0.05</v>
      </c>
      <c r="F647" s="5">
        <f t="shared" si="69"/>
        <v>0.5</v>
      </c>
      <c r="G647" s="5">
        <f t="shared" si="70"/>
        <v>5</v>
      </c>
      <c r="H647" t="str">
        <f t="shared" si="71"/>
        <v>005</v>
      </c>
      <c r="I647" t="str">
        <f t="shared" si="67"/>
        <v>AR000940FI00005</v>
      </c>
      <c r="J647" t="s">
        <v>2775</v>
      </c>
      <c r="L647">
        <v>929001</v>
      </c>
      <c r="M647" t="s">
        <v>2776</v>
      </c>
      <c r="Q647" t="s">
        <v>30</v>
      </c>
      <c r="R647" t="s">
        <v>2761</v>
      </c>
      <c r="U647" t="s">
        <v>48</v>
      </c>
      <c r="V647" t="s">
        <v>48</v>
      </c>
      <c r="W647" t="s">
        <v>48</v>
      </c>
      <c r="X647" t="s">
        <v>48</v>
      </c>
      <c r="Y647" t="s">
        <v>48</v>
      </c>
      <c r="Z647" t="s">
        <v>48</v>
      </c>
      <c r="AA647" t="s">
        <v>48</v>
      </c>
      <c r="AB647" t="s">
        <v>48</v>
      </c>
      <c r="AC647" t="s">
        <v>37</v>
      </c>
    </row>
    <row r="648" spans="1:29">
      <c r="A648" t="str">
        <f>+VLOOKUP(R648,Aux!$B$3:$I$1107,8,0)</f>
        <v>AR000940</v>
      </c>
      <c r="B648" t="str">
        <f>+VLOOKUP(U648,Aux!$O$2:$P$23,2,0)</f>
        <v>FI</v>
      </c>
      <c r="C648" t="str">
        <f t="shared" si="66"/>
        <v>AR000940FI</v>
      </c>
      <c r="D648">
        <f t="shared" si="72"/>
        <v>6</v>
      </c>
      <c r="E648" s="5">
        <f t="shared" si="68"/>
        <v>0.06</v>
      </c>
      <c r="F648" s="5">
        <f t="shared" si="69"/>
        <v>0.6</v>
      </c>
      <c r="G648" s="5">
        <f t="shared" si="70"/>
        <v>6</v>
      </c>
      <c r="H648" t="str">
        <f t="shared" si="71"/>
        <v>006</v>
      </c>
      <c r="I648" t="str">
        <f t="shared" si="67"/>
        <v>AR000940FI00006</v>
      </c>
      <c r="J648" t="s">
        <v>2777</v>
      </c>
      <c r="K648" t="s">
        <v>2757</v>
      </c>
      <c r="L648">
        <v>944877</v>
      </c>
      <c r="M648" t="s">
        <v>2778</v>
      </c>
      <c r="N648" t="s">
        <v>2779</v>
      </c>
      <c r="P648" t="s">
        <v>2780</v>
      </c>
      <c r="Q648" t="s">
        <v>30</v>
      </c>
      <c r="R648" t="s">
        <v>2761</v>
      </c>
      <c r="S648" t="s">
        <v>2762</v>
      </c>
      <c r="T648" t="s">
        <v>2761</v>
      </c>
      <c r="U648" t="s">
        <v>33</v>
      </c>
      <c r="V648" t="s">
        <v>34</v>
      </c>
      <c r="W648" t="s">
        <v>34</v>
      </c>
      <c r="X648" t="s">
        <v>34</v>
      </c>
      <c r="Y648" t="s">
        <v>34</v>
      </c>
      <c r="Z648" t="s">
        <v>35</v>
      </c>
      <c r="AA648" t="s">
        <v>36</v>
      </c>
      <c r="AB648" t="s">
        <v>34</v>
      </c>
      <c r="AC648" t="s">
        <v>37</v>
      </c>
    </row>
    <row r="649" spans="1:29">
      <c r="A649" t="str">
        <f>+VLOOKUP(R649,Aux!$B$3:$I$1107,8,0)</f>
        <v>AR000940</v>
      </c>
      <c r="B649" t="str">
        <f>+VLOOKUP(U649,Aux!$O$2:$P$23,2,0)</f>
        <v>FI</v>
      </c>
      <c r="C649" t="str">
        <f t="shared" si="66"/>
        <v>AR000940FI</v>
      </c>
      <c r="D649">
        <f t="shared" si="72"/>
        <v>7</v>
      </c>
      <c r="E649" s="5">
        <f t="shared" si="68"/>
        <v>7.0000000000000007E-2</v>
      </c>
      <c r="F649" s="5">
        <f t="shared" si="69"/>
        <v>0.70000000000000007</v>
      </c>
      <c r="G649" s="5">
        <f t="shared" si="70"/>
        <v>7</v>
      </c>
      <c r="H649" t="str">
        <f t="shared" si="71"/>
        <v>007</v>
      </c>
      <c r="I649" t="str">
        <f t="shared" si="67"/>
        <v>AR000940FI00007</v>
      </c>
      <c r="J649" t="s">
        <v>2781</v>
      </c>
      <c r="K649" t="s">
        <v>2757</v>
      </c>
      <c r="L649">
        <v>961645</v>
      </c>
      <c r="M649" t="s">
        <v>2782</v>
      </c>
      <c r="N649" t="s">
        <v>2783</v>
      </c>
      <c r="P649" t="s">
        <v>2784</v>
      </c>
      <c r="Q649" t="s">
        <v>30</v>
      </c>
      <c r="R649" t="s">
        <v>2761</v>
      </c>
      <c r="S649" t="s">
        <v>2762</v>
      </c>
      <c r="T649" t="s">
        <v>2761</v>
      </c>
      <c r="U649" t="s">
        <v>33</v>
      </c>
      <c r="V649" t="s">
        <v>34</v>
      </c>
      <c r="W649" t="s">
        <v>34</v>
      </c>
      <c r="X649" t="s">
        <v>34</v>
      </c>
      <c r="Y649" t="s">
        <v>34</v>
      </c>
      <c r="Z649" t="s">
        <v>35</v>
      </c>
      <c r="AA649" t="s">
        <v>36</v>
      </c>
      <c r="AB649" t="s">
        <v>34</v>
      </c>
      <c r="AC649" t="s">
        <v>37</v>
      </c>
    </row>
    <row r="650" spans="1:29">
      <c r="A650" t="str">
        <f>+VLOOKUP(R650,Aux!$B$3:$I$1107,8,0)</f>
        <v>AR000940</v>
      </c>
      <c r="B650" t="str">
        <f>+VLOOKUP(U650,Aux!$O$2:$P$23,2,0)</f>
        <v>FI</v>
      </c>
      <c r="C650" t="str">
        <f t="shared" si="66"/>
        <v>AR000940FI</v>
      </c>
      <c r="D650">
        <f t="shared" si="72"/>
        <v>8</v>
      </c>
      <c r="E650" s="5">
        <f t="shared" si="68"/>
        <v>0.08</v>
      </c>
      <c r="F650" s="5">
        <f t="shared" si="69"/>
        <v>0.8</v>
      </c>
      <c r="G650" s="5">
        <f t="shared" si="70"/>
        <v>8</v>
      </c>
      <c r="H650" t="str">
        <f t="shared" si="71"/>
        <v>008</v>
      </c>
      <c r="I650" t="str">
        <f t="shared" si="67"/>
        <v>AR000940FI00008</v>
      </c>
      <c r="J650" t="s">
        <v>2785</v>
      </c>
      <c r="L650">
        <v>993127</v>
      </c>
      <c r="M650" t="s">
        <v>2786</v>
      </c>
      <c r="Q650" t="s">
        <v>30</v>
      </c>
      <c r="R650" t="s">
        <v>2761</v>
      </c>
      <c r="U650" t="s">
        <v>48</v>
      </c>
      <c r="V650" t="s">
        <v>48</v>
      </c>
      <c r="W650" t="s">
        <v>48</v>
      </c>
      <c r="X650" t="s">
        <v>48</v>
      </c>
      <c r="Y650" t="s">
        <v>48</v>
      </c>
      <c r="Z650" t="s">
        <v>48</v>
      </c>
      <c r="AA650" t="s">
        <v>48</v>
      </c>
      <c r="AB650" t="s">
        <v>48</v>
      </c>
      <c r="AC650" t="s">
        <v>37</v>
      </c>
    </row>
    <row r="651" spans="1:29">
      <c r="A651" t="str">
        <f>+VLOOKUP(R651,Aux!$B$3:$I$1107,8,0)</f>
        <v>AR000940</v>
      </c>
      <c r="B651" t="str">
        <f>+VLOOKUP(U651,Aux!$O$2:$P$23,2,0)</f>
        <v>FI</v>
      </c>
      <c r="C651" t="str">
        <f t="shared" si="66"/>
        <v>AR000940FI</v>
      </c>
      <c r="D651">
        <f t="shared" si="72"/>
        <v>9</v>
      </c>
      <c r="E651" s="5">
        <f t="shared" si="68"/>
        <v>0.09</v>
      </c>
      <c r="F651" s="5">
        <f t="shared" si="69"/>
        <v>0.89999999999999991</v>
      </c>
      <c r="G651" s="5">
        <f t="shared" si="70"/>
        <v>9</v>
      </c>
      <c r="H651" t="str">
        <f t="shared" si="71"/>
        <v>009</v>
      </c>
      <c r="I651" t="str">
        <f t="shared" si="67"/>
        <v>AR000940FI00009</v>
      </c>
      <c r="J651" t="s">
        <v>2787</v>
      </c>
      <c r="K651" t="s">
        <v>2757</v>
      </c>
      <c r="L651">
        <v>1017649</v>
      </c>
      <c r="M651" t="s">
        <v>2788</v>
      </c>
      <c r="N651" t="s">
        <v>2789</v>
      </c>
      <c r="P651" t="s">
        <v>2790</v>
      </c>
      <c r="Q651" t="s">
        <v>30</v>
      </c>
      <c r="R651" t="s">
        <v>2761</v>
      </c>
      <c r="S651" t="s">
        <v>2762</v>
      </c>
      <c r="T651" t="s">
        <v>2761</v>
      </c>
      <c r="U651" t="s">
        <v>33</v>
      </c>
      <c r="V651" t="s">
        <v>34</v>
      </c>
      <c r="W651" t="s">
        <v>34</v>
      </c>
      <c r="X651" t="s">
        <v>34</v>
      </c>
      <c r="Y651" t="s">
        <v>34</v>
      </c>
      <c r="Z651" t="s">
        <v>35</v>
      </c>
      <c r="AA651" t="s">
        <v>36</v>
      </c>
      <c r="AB651" t="s">
        <v>34</v>
      </c>
      <c r="AC651" t="s">
        <v>37</v>
      </c>
    </row>
    <row r="652" spans="1:29">
      <c r="A652" t="str">
        <f>+VLOOKUP(R652,Aux!$B$3:$I$1107,8,0)</f>
        <v>AR000940</v>
      </c>
      <c r="B652" t="str">
        <f>+VLOOKUP(U652,Aux!$O$2:$P$23,2,0)</f>
        <v>FI</v>
      </c>
      <c r="C652" t="str">
        <f t="shared" si="66"/>
        <v>AR000940FI</v>
      </c>
      <c r="D652">
        <f t="shared" si="72"/>
        <v>10</v>
      </c>
      <c r="E652" s="5">
        <f t="shared" si="68"/>
        <v>0.1</v>
      </c>
      <c r="F652" s="5">
        <f t="shared" si="69"/>
        <v>1</v>
      </c>
      <c r="G652" s="5">
        <f t="shared" si="70"/>
        <v>0</v>
      </c>
      <c r="H652" t="str">
        <f t="shared" si="71"/>
        <v>010</v>
      </c>
      <c r="I652" t="str">
        <f t="shared" si="67"/>
        <v>AR000940FI00010</v>
      </c>
      <c r="J652" t="s">
        <v>2791</v>
      </c>
      <c r="L652">
        <v>1029506</v>
      </c>
      <c r="M652" t="s">
        <v>2792</v>
      </c>
      <c r="Q652" t="s">
        <v>30</v>
      </c>
      <c r="R652" t="s">
        <v>2761</v>
      </c>
      <c r="U652" t="s">
        <v>48</v>
      </c>
      <c r="V652" t="s">
        <v>48</v>
      </c>
      <c r="W652" t="s">
        <v>48</v>
      </c>
      <c r="X652" t="s">
        <v>48</v>
      </c>
      <c r="Y652" t="s">
        <v>48</v>
      </c>
      <c r="Z652" t="s">
        <v>48</v>
      </c>
      <c r="AA652" t="s">
        <v>48</v>
      </c>
      <c r="AB652" t="s">
        <v>48</v>
      </c>
      <c r="AC652" t="s">
        <v>37</v>
      </c>
    </row>
    <row r="653" spans="1:29">
      <c r="A653" t="str">
        <f>+VLOOKUP(R653,Aux!$B$3:$I$1107,8,0)</f>
        <v>AR000940</v>
      </c>
      <c r="B653" t="str">
        <f>+VLOOKUP(U653,Aux!$O$2:$P$23,2,0)</f>
        <v>FI</v>
      </c>
      <c r="C653" t="str">
        <f t="shared" si="66"/>
        <v>AR000940FI</v>
      </c>
      <c r="D653">
        <f t="shared" si="72"/>
        <v>11</v>
      </c>
      <c r="E653" s="5">
        <f t="shared" si="68"/>
        <v>0.11</v>
      </c>
      <c r="F653" s="5">
        <f t="shared" si="69"/>
        <v>1.1000000000000001</v>
      </c>
      <c r="G653" s="5">
        <f t="shared" si="70"/>
        <v>1</v>
      </c>
      <c r="H653" t="str">
        <f t="shared" si="71"/>
        <v>011</v>
      </c>
      <c r="I653" t="str">
        <f t="shared" si="67"/>
        <v>AR000940FI00011</v>
      </c>
      <c r="J653" t="s">
        <v>2793</v>
      </c>
      <c r="L653">
        <v>1053216</v>
      </c>
      <c r="M653" t="s">
        <v>2794</v>
      </c>
      <c r="Q653" t="s">
        <v>30</v>
      </c>
      <c r="R653" t="s">
        <v>2761</v>
      </c>
      <c r="U653" t="s">
        <v>48</v>
      </c>
      <c r="V653" t="s">
        <v>48</v>
      </c>
      <c r="W653" t="s">
        <v>48</v>
      </c>
      <c r="X653" t="s">
        <v>48</v>
      </c>
      <c r="Y653" t="s">
        <v>48</v>
      </c>
      <c r="Z653" t="s">
        <v>48</v>
      </c>
      <c r="AA653" t="s">
        <v>48</v>
      </c>
      <c r="AB653" t="s">
        <v>48</v>
      </c>
      <c r="AC653" t="s">
        <v>37</v>
      </c>
    </row>
    <row r="654" spans="1:29">
      <c r="A654" t="str">
        <f>+VLOOKUP(R654,Aux!$B$3:$I$1107,8,0)</f>
        <v>AR000940</v>
      </c>
      <c r="B654" t="str">
        <f>+VLOOKUP(U654,Aux!$O$2:$P$23,2,0)</f>
        <v>FI</v>
      </c>
      <c r="C654" t="str">
        <f t="shared" si="66"/>
        <v>AR000940FI</v>
      </c>
      <c r="D654">
        <f t="shared" si="72"/>
        <v>12</v>
      </c>
      <c r="E654" s="5">
        <f t="shared" si="68"/>
        <v>0.12</v>
      </c>
      <c r="F654" s="5">
        <f t="shared" si="69"/>
        <v>1.2</v>
      </c>
      <c r="G654" s="5">
        <f t="shared" si="70"/>
        <v>2</v>
      </c>
      <c r="H654" t="str">
        <f t="shared" si="71"/>
        <v>012</v>
      </c>
      <c r="I654" t="str">
        <f t="shared" si="67"/>
        <v>AR000940FI00012</v>
      </c>
      <c r="J654" t="s">
        <v>2795</v>
      </c>
      <c r="M654" t="s">
        <v>2796</v>
      </c>
      <c r="Q654" t="s">
        <v>30</v>
      </c>
      <c r="R654" t="s">
        <v>2761</v>
      </c>
      <c r="U654" t="s">
        <v>33</v>
      </c>
      <c r="V654" t="s">
        <v>34</v>
      </c>
      <c r="W654" t="s">
        <v>34</v>
      </c>
      <c r="X654" t="s">
        <v>34</v>
      </c>
      <c r="Y654" t="s">
        <v>34</v>
      </c>
      <c r="Z654" t="s">
        <v>35</v>
      </c>
      <c r="AA654" t="s">
        <v>36</v>
      </c>
      <c r="AB654" t="s">
        <v>34</v>
      </c>
      <c r="AC654" t="s">
        <v>37</v>
      </c>
    </row>
    <row r="655" spans="1:29">
      <c r="A655" t="str">
        <f>+VLOOKUP(R655,Aux!$B$3:$I$1107,8,0)</f>
        <v>AR000940</v>
      </c>
      <c r="B655" t="str">
        <f>+VLOOKUP(U655,Aux!$O$2:$P$23,2,0)</f>
        <v>FI</v>
      </c>
      <c r="C655" t="str">
        <f t="shared" si="66"/>
        <v>AR000940FI</v>
      </c>
      <c r="D655">
        <f t="shared" si="72"/>
        <v>13</v>
      </c>
      <c r="E655" s="5">
        <f t="shared" si="68"/>
        <v>0.13</v>
      </c>
      <c r="F655" s="5">
        <f t="shared" si="69"/>
        <v>1.3</v>
      </c>
      <c r="G655" s="5">
        <f t="shared" si="70"/>
        <v>3</v>
      </c>
      <c r="H655" t="str">
        <f t="shared" si="71"/>
        <v>013</v>
      </c>
      <c r="I655" t="str">
        <f t="shared" si="67"/>
        <v>AR000940FI00013</v>
      </c>
      <c r="J655" t="s">
        <v>2797</v>
      </c>
      <c r="M655" t="s">
        <v>2798</v>
      </c>
      <c r="Q655" t="s">
        <v>30</v>
      </c>
      <c r="R655" t="s">
        <v>2761</v>
      </c>
      <c r="U655" t="s">
        <v>33</v>
      </c>
      <c r="V655" t="s">
        <v>34</v>
      </c>
      <c r="W655" t="s">
        <v>34</v>
      </c>
      <c r="X655" t="s">
        <v>34</v>
      </c>
      <c r="Y655" t="s">
        <v>34</v>
      </c>
      <c r="Z655" t="s">
        <v>35</v>
      </c>
      <c r="AA655" t="s">
        <v>36</v>
      </c>
      <c r="AB655" t="s">
        <v>34</v>
      </c>
      <c r="AC655" t="s">
        <v>37</v>
      </c>
    </row>
    <row r="656" spans="1:29">
      <c r="A656" t="str">
        <f>+VLOOKUP(R656,Aux!$B$3:$I$1107,8,0)</f>
        <v>AR000940</v>
      </c>
      <c r="B656" t="str">
        <f>+VLOOKUP(U656,Aux!$O$2:$P$23,2,0)</f>
        <v>FI</v>
      </c>
      <c r="C656" t="str">
        <f t="shared" si="66"/>
        <v>AR000940FI</v>
      </c>
      <c r="D656">
        <f t="shared" si="72"/>
        <v>14</v>
      </c>
      <c r="E656" s="5">
        <f t="shared" si="68"/>
        <v>0.14000000000000001</v>
      </c>
      <c r="F656" s="5">
        <f t="shared" si="69"/>
        <v>1.4000000000000001</v>
      </c>
      <c r="G656" s="5">
        <f t="shared" si="70"/>
        <v>4</v>
      </c>
      <c r="H656" t="str">
        <f t="shared" si="71"/>
        <v>014</v>
      </c>
      <c r="I656" t="str">
        <f t="shared" si="67"/>
        <v>AR000940FI00014</v>
      </c>
      <c r="J656" t="s">
        <v>2799</v>
      </c>
      <c r="M656" t="s">
        <v>2800</v>
      </c>
      <c r="Q656" t="s">
        <v>30</v>
      </c>
      <c r="R656" t="s">
        <v>2761</v>
      </c>
      <c r="U656" t="s">
        <v>33</v>
      </c>
      <c r="V656" t="s">
        <v>34</v>
      </c>
      <c r="W656" t="s">
        <v>34</v>
      </c>
      <c r="X656" t="s">
        <v>34</v>
      </c>
      <c r="Y656" t="s">
        <v>34</v>
      </c>
      <c r="Z656" t="s">
        <v>35</v>
      </c>
      <c r="AA656" t="s">
        <v>36</v>
      </c>
      <c r="AB656" t="s">
        <v>34</v>
      </c>
      <c r="AC656" t="s">
        <v>37</v>
      </c>
    </row>
    <row r="657" spans="1:29">
      <c r="A657" t="str">
        <f>+VLOOKUP(R657,Aux!$B$3:$I$1107,8,0)</f>
        <v>AR000950</v>
      </c>
      <c r="B657" t="str">
        <f>+VLOOKUP(U657,Aux!$O$2:$P$23,2,0)</f>
        <v>EQ</v>
      </c>
      <c r="C657" t="str">
        <f t="shared" si="66"/>
        <v>AR000950EQ</v>
      </c>
      <c r="D657">
        <f t="shared" si="72"/>
        <v>1</v>
      </c>
      <c r="E657" s="5">
        <f t="shared" si="68"/>
        <v>0.01</v>
      </c>
      <c r="F657" s="5">
        <f t="shared" si="69"/>
        <v>0.1</v>
      </c>
      <c r="G657" s="5">
        <f t="shared" si="70"/>
        <v>1</v>
      </c>
      <c r="H657" t="str">
        <f t="shared" si="71"/>
        <v>001</v>
      </c>
      <c r="I657" t="str">
        <f t="shared" si="67"/>
        <v>AR000950EQ00001</v>
      </c>
      <c r="J657" t="s">
        <v>2801</v>
      </c>
      <c r="K657" t="s">
        <v>2802</v>
      </c>
      <c r="M657" t="s">
        <v>2803</v>
      </c>
      <c r="N657" t="s">
        <v>2804</v>
      </c>
      <c r="O657">
        <v>2233387</v>
      </c>
      <c r="P657" t="s">
        <v>2805</v>
      </c>
      <c r="Q657" t="s">
        <v>30</v>
      </c>
      <c r="R657" t="s">
        <v>2806</v>
      </c>
      <c r="S657" t="s">
        <v>2806</v>
      </c>
      <c r="T657" t="s">
        <v>2806</v>
      </c>
      <c r="U657" t="s">
        <v>130</v>
      </c>
      <c r="V657" t="s">
        <v>2669</v>
      </c>
      <c r="W657" t="s">
        <v>2670</v>
      </c>
      <c r="X657" t="s">
        <v>2669</v>
      </c>
      <c r="Y657" t="s">
        <v>2671</v>
      </c>
      <c r="Z657" t="s">
        <v>35</v>
      </c>
      <c r="AA657" t="s">
        <v>2669</v>
      </c>
      <c r="AB657" t="s">
        <v>2672</v>
      </c>
      <c r="AC657" t="s">
        <v>37</v>
      </c>
    </row>
    <row r="658" spans="1:29">
      <c r="A658" t="str">
        <f>+VLOOKUP(R658,Aux!$B$3:$I$1107,8,0)</f>
        <v>AR000950</v>
      </c>
      <c r="B658" t="str">
        <f>+VLOOKUP(U658,Aux!$O$2:$P$23,2,0)</f>
        <v>EQ</v>
      </c>
      <c r="C658" t="str">
        <f t="shared" si="66"/>
        <v>AR000950EQ</v>
      </c>
      <c r="D658">
        <f t="shared" si="72"/>
        <v>2</v>
      </c>
      <c r="E658" s="5">
        <f t="shared" si="68"/>
        <v>0.02</v>
      </c>
      <c r="F658" s="5">
        <f t="shared" si="69"/>
        <v>0.2</v>
      </c>
      <c r="G658" s="5">
        <f t="shared" si="70"/>
        <v>2</v>
      </c>
      <c r="H658" t="str">
        <f t="shared" si="71"/>
        <v>002</v>
      </c>
      <c r="I658" t="str">
        <f t="shared" si="67"/>
        <v>AR000950EQ00002</v>
      </c>
      <c r="J658" t="s">
        <v>2807</v>
      </c>
      <c r="K658" t="s">
        <v>2808</v>
      </c>
      <c r="M658" t="s">
        <v>2809</v>
      </c>
      <c r="N658" t="s">
        <v>2810</v>
      </c>
      <c r="O658">
        <v>2226893</v>
      </c>
      <c r="P658" t="s">
        <v>2811</v>
      </c>
      <c r="Q658" t="s">
        <v>30</v>
      </c>
      <c r="R658" t="s">
        <v>2806</v>
      </c>
      <c r="S658" t="s">
        <v>2806</v>
      </c>
      <c r="T658" t="s">
        <v>2806</v>
      </c>
      <c r="U658" t="s">
        <v>1231</v>
      </c>
      <c r="V658" t="s">
        <v>2669</v>
      </c>
      <c r="W658" t="s">
        <v>2670</v>
      </c>
      <c r="X658" t="s">
        <v>2669</v>
      </c>
      <c r="Y658" t="s">
        <v>2671</v>
      </c>
      <c r="Z658" t="s">
        <v>35</v>
      </c>
      <c r="AA658" t="s">
        <v>2669</v>
      </c>
      <c r="AB658" t="s">
        <v>2672</v>
      </c>
      <c r="AC658" t="s">
        <v>37</v>
      </c>
    </row>
    <row r="659" spans="1:29">
      <c r="A659" t="str">
        <f>+VLOOKUP(R659,Aux!$B$3:$I$1107,8,0)</f>
        <v>AR000950</v>
      </c>
      <c r="B659" t="str">
        <f>+VLOOKUP(U659,Aux!$O$2:$P$23,2,0)</f>
        <v>FI</v>
      </c>
      <c r="C659" t="str">
        <f t="shared" si="66"/>
        <v>AR000950FI</v>
      </c>
      <c r="D659">
        <f t="shared" si="72"/>
        <v>1</v>
      </c>
      <c r="E659" s="5">
        <f t="shared" si="68"/>
        <v>0.01</v>
      </c>
      <c r="F659" s="5">
        <f t="shared" si="69"/>
        <v>0.1</v>
      </c>
      <c r="G659" s="5">
        <f t="shared" si="70"/>
        <v>1</v>
      </c>
      <c r="H659" t="str">
        <f t="shared" si="71"/>
        <v>001</v>
      </c>
      <c r="I659" t="str">
        <f t="shared" si="67"/>
        <v>AR000950FI00001</v>
      </c>
      <c r="J659" t="s">
        <v>2812</v>
      </c>
      <c r="K659" t="s">
        <v>2813</v>
      </c>
      <c r="L659">
        <v>524820</v>
      </c>
      <c r="M659" t="s">
        <v>2814</v>
      </c>
      <c r="N659" t="s">
        <v>2815</v>
      </c>
      <c r="O659" t="s">
        <v>2816</v>
      </c>
      <c r="P659" t="s">
        <v>2817</v>
      </c>
      <c r="Q659" t="s">
        <v>30</v>
      </c>
      <c r="R659" t="s">
        <v>2806</v>
      </c>
      <c r="S659" t="s">
        <v>2818</v>
      </c>
      <c r="T659" t="s">
        <v>2806</v>
      </c>
      <c r="U659" t="s">
        <v>33</v>
      </c>
      <c r="V659" t="s">
        <v>2669</v>
      </c>
      <c r="W659" t="s">
        <v>2670</v>
      </c>
      <c r="X659" t="s">
        <v>2669</v>
      </c>
      <c r="Y659" t="s">
        <v>2671</v>
      </c>
      <c r="Z659" t="s">
        <v>35</v>
      </c>
      <c r="AA659" t="s">
        <v>2669</v>
      </c>
      <c r="AB659" t="s">
        <v>145</v>
      </c>
      <c r="AC659" t="s">
        <v>37</v>
      </c>
    </row>
    <row r="660" spans="1:29">
      <c r="A660" t="str">
        <f>+VLOOKUP(R660,Aux!$B$3:$I$1107,8,0)</f>
        <v>AR000950</v>
      </c>
      <c r="B660" t="str">
        <f>+VLOOKUP(U660,Aux!$O$2:$P$23,2,0)</f>
        <v>FI</v>
      </c>
      <c r="C660" t="str">
        <f t="shared" si="66"/>
        <v>AR000950FI</v>
      </c>
      <c r="D660">
        <f t="shared" si="72"/>
        <v>2</v>
      </c>
      <c r="E660" s="5">
        <f t="shared" si="68"/>
        <v>0.02</v>
      </c>
      <c r="F660" s="5">
        <f t="shared" si="69"/>
        <v>0.2</v>
      </c>
      <c r="G660" s="5">
        <f t="shared" si="70"/>
        <v>2</v>
      </c>
      <c r="H660" t="str">
        <f t="shared" si="71"/>
        <v>002</v>
      </c>
      <c r="I660" t="str">
        <f t="shared" si="67"/>
        <v>AR000950FI00002</v>
      </c>
      <c r="J660" t="s">
        <v>2819</v>
      </c>
      <c r="K660" t="s">
        <v>2813</v>
      </c>
      <c r="L660">
        <v>567209</v>
      </c>
      <c r="M660" t="s">
        <v>2820</v>
      </c>
      <c r="N660" t="s">
        <v>2821</v>
      </c>
      <c r="O660" t="s">
        <v>2822</v>
      </c>
      <c r="P660" t="s">
        <v>2823</v>
      </c>
      <c r="Q660" t="s">
        <v>30</v>
      </c>
      <c r="R660" t="s">
        <v>2806</v>
      </c>
      <c r="S660" t="s">
        <v>2818</v>
      </c>
      <c r="T660" t="s">
        <v>2806</v>
      </c>
      <c r="U660" t="s">
        <v>33</v>
      </c>
      <c r="V660" t="s">
        <v>2669</v>
      </c>
      <c r="W660" t="s">
        <v>2670</v>
      </c>
      <c r="X660" t="s">
        <v>2669</v>
      </c>
      <c r="Y660" t="s">
        <v>2671</v>
      </c>
      <c r="Z660" t="s">
        <v>35</v>
      </c>
      <c r="AA660" t="s">
        <v>2669</v>
      </c>
      <c r="AB660" t="s">
        <v>145</v>
      </c>
      <c r="AC660" t="s">
        <v>37</v>
      </c>
    </row>
    <row r="661" spans="1:29">
      <c r="A661" t="str">
        <f>+VLOOKUP(R661,Aux!$B$3:$I$1107,8,0)</f>
        <v>AR000950</v>
      </c>
      <c r="B661" t="str">
        <f>+VLOOKUP(U661,Aux!$O$2:$P$23,2,0)</f>
        <v>FI</v>
      </c>
      <c r="C661" t="str">
        <f t="shared" si="66"/>
        <v>AR000950FI</v>
      </c>
      <c r="D661">
        <f t="shared" si="72"/>
        <v>3</v>
      </c>
      <c r="E661" s="5">
        <f t="shared" si="68"/>
        <v>0.03</v>
      </c>
      <c r="F661" s="5">
        <f t="shared" si="69"/>
        <v>0.3</v>
      </c>
      <c r="G661" s="5">
        <f t="shared" si="70"/>
        <v>3</v>
      </c>
      <c r="H661" t="str">
        <f t="shared" si="71"/>
        <v>003</v>
      </c>
      <c r="I661" t="str">
        <f t="shared" si="67"/>
        <v>AR000950FI00003</v>
      </c>
      <c r="J661" t="s">
        <v>2824</v>
      </c>
      <c r="K661" t="s">
        <v>2813</v>
      </c>
      <c r="L661">
        <v>650086</v>
      </c>
      <c r="M661" t="s">
        <v>2825</v>
      </c>
      <c r="N661" t="s">
        <v>2826</v>
      </c>
      <c r="P661" t="s">
        <v>2827</v>
      </c>
      <c r="Q661" t="s">
        <v>30</v>
      </c>
      <c r="R661" t="s">
        <v>2806</v>
      </c>
      <c r="S661" t="s">
        <v>2818</v>
      </c>
      <c r="T661" t="s">
        <v>2806</v>
      </c>
      <c r="U661" t="s">
        <v>33</v>
      </c>
      <c r="V661" t="s">
        <v>2669</v>
      </c>
      <c r="W661" t="s">
        <v>2670</v>
      </c>
      <c r="X661" t="s">
        <v>2669</v>
      </c>
      <c r="Y661" t="s">
        <v>2671</v>
      </c>
      <c r="Z661" t="s">
        <v>35</v>
      </c>
      <c r="AA661" t="s">
        <v>2669</v>
      </c>
      <c r="AB661" t="s">
        <v>145</v>
      </c>
      <c r="AC661" t="s">
        <v>37</v>
      </c>
    </row>
    <row r="662" spans="1:29">
      <c r="A662" t="str">
        <f>+VLOOKUP(R662,Aux!$B$3:$I$1107,8,0)</f>
        <v>AR000950</v>
      </c>
      <c r="B662" t="str">
        <f>+VLOOKUP(U662,Aux!$O$2:$P$23,2,0)</f>
        <v>FI</v>
      </c>
      <c r="C662" t="str">
        <f t="shared" si="66"/>
        <v>AR000950FI</v>
      </c>
      <c r="D662">
        <f t="shared" si="72"/>
        <v>4</v>
      </c>
      <c r="E662" s="5">
        <f t="shared" si="68"/>
        <v>0.04</v>
      </c>
      <c r="F662" s="5">
        <f t="shared" si="69"/>
        <v>0.4</v>
      </c>
      <c r="G662" s="5">
        <f t="shared" si="70"/>
        <v>4</v>
      </c>
      <c r="H662" t="str">
        <f t="shared" si="71"/>
        <v>004</v>
      </c>
      <c r="I662" t="str">
        <f t="shared" si="67"/>
        <v>AR000950FI00004</v>
      </c>
      <c r="J662" t="s">
        <v>2828</v>
      </c>
      <c r="K662" t="s">
        <v>2813</v>
      </c>
      <c r="L662">
        <v>695397</v>
      </c>
      <c r="M662" t="s">
        <v>2829</v>
      </c>
      <c r="N662" t="s">
        <v>2830</v>
      </c>
      <c r="P662" t="s">
        <v>2831</v>
      </c>
      <c r="Q662" t="s">
        <v>30</v>
      </c>
      <c r="R662" t="s">
        <v>2806</v>
      </c>
      <c r="S662" t="s">
        <v>2818</v>
      </c>
      <c r="T662" t="s">
        <v>2806</v>
      </c>
      <c r="U662" t="s">
        <v>33</v>
      </c>
      <c r="V662" t="s">
        <v>2669</v>
      </c>
      <c r="W662" t="s">
        <v>2670</v>
      </c>
      <c r="X662" t="s">
        <v>2669</v>
      </c>
      <c r="Y662" t="s">
        <v>2671</v>
      </c>
      <c r="Z662" t="s">
        <v>35</v>
      </c>
      <c r="AA662" t="s">
        <v>2669</v>
      </c>
      <c r="AB662" t="s">
        <v>145</v>
      </c>
      <c r="AC662" t="s">
        <v>37</v>
      </c>
    </row>
    <row r="663" spans="1:29">
      <c r="A663" t="str">
        <f>+VLOOKUP(R663,Aux!$B$3:$I$1107,8,0)</f>
        <v>AR000950</v>
      </c>
      <c r="B663" t="str">
        <f>+VLOOKUP(U663,Aux!$O$2:$P$23,2,0)</f>
        <v>FI</v>
      </c>
      <c r="C663" t="str">
        <f t="shared" si="66"/>
        <v>AR000950FI</v>
      </c>
      <c r="D663">
        <f t="shared" si="72"/>
        <v>5</v>
      </c>
      <c r="E663" s="5">
        <f t="shared" si="68"/>
        <v>0.05</v>
      </c>
      <c r="F663" s="5">
        <f t="shared" si="69"/>
        <v>0.5</v>
      </c>
      <c r="G663" s="5">
        <f t="shared" si="70"/>
        <v>5</v>
      </c>
      <c r="H663" t="str">
        <f t="shared" si="71"/>
        <v>005</v>
      </c>
      <c r="I663" t="str">
        <f t="shared" si="67"/>
        <v>AR000950FI00005</v>
      </c>
      <c r="J663" t="s">
        <v>2832</v>
      </c>
      <c r="K663" t="s">
        <v>2813</v>
      </c>
      <c r="L663">
        <v>742524</v>
      </c>
      <c r="M663" t="s">
        <v>2833</v>
      </c>
      <c r="N663" t="s">
        <v>2834</v>
      </c>
      <c r="P663" t="s">
        <v>2835</v>
      </c>
      <c r="Q663" t="s">
        <v>30</v>
      </c>
      <c r="R663" t="s">
        <v>2806</v>
      </c>
      <c r="S663" t="s">
        <v>2818</v>
      </c>
      <c r="T663" t="s">
        <v>2806</v>
      </c>
      <c r="U663" t="s">
        <v>33</v>
      </c>
      <c r="V663" t="s">
        <v>2669</v>
      </c>
      <c r="W663" t="s">
        <v>2670</v>
      </c>
      <c r="X663" t="s">
        <v>2669</v>
      </c>
      <c r="Y663" t="s">
        <v>2671</v>
      </c>
      <c r="Z663" t="s">
        <v>35</v>
      </c>
      <c r="AA663" t="s">
        <v>2669</v>
      </c>
      <c r="AB663" t="s">
        <v>145</v>
      </c>
      <c r="AC663" t="s">
        <v>37</v>
      </c>
    </row>
    <row r="664" spans="1:29">
      <c r="A664" t="str">
        <f>+VLOOKUP(R664,Aux!$B$3:$I$1107,8,0)</f>
        <v>AR000950</v>
      </c>
      <c r="B664" t="str">
        <f>+VLOOKUP(U664,Aux!$O$2:$P$23,2,0)</f>
        <v>FI</v>
      </c>
      <c r="C664" t="str">
        <f t="shared" si="66"/>
        <v>AR000950FI</v>
      </c>
      <c r="D664">
        <f t="shared" si="72"/>
        <v>6</v>
      </c>
      <c r="E664" s="5">
        <f t="shared" si="68"/>
        <v>0.06</v>
      </c>
      <c r="F664" s="5">
        <f t="shared" si="69"/>
        <v>0.6</v>
      </c>
      <c r="G664" s="5">
        <f t="shared" si="70"/>
        <v>6</v>
      </c>
      <c r="H664" t="str">
        <f t="shared" si="71"/>
        <v>006</v>
      </c>
      <c r="I664" t="str">
        <f t="shared" si="67"/>
        <v>AR000950FI00006</v>
      </c>
      <c r="J664" t="s">
        <v>2836</v>
      </c>
      <c r="K664" t="s">
        <v>2813</v>
      </c>
      <c r="L664">
        <v>742646</v>
      </c>
      <c r="M664" t="s">
        <v>2837</v>
      </c>
      <c r="N664" t="s">
        <v>2838</v>
      </c>
      <c r="P664" t="s">
        <v>2839</v>
      </c>
      <c r="Q664" t="s">
        <v>30</v>
      </c>
      <c r="R664" t="s">
        <v>2806</v>
      </c>
      <c r="S664" t="s">
        <v>2818</v>
      </c>
      <c r="T664" t="s">
        <v>2806</v>
      </c>
      <c r="U664" t="s">
        <v>33</v>
      </c>
      <c r="V664" t="s">
        <v>2669</v>
      </c>
      <c r="W664" t="s">
        <v>2670</v>
      </c>
      <c r="X664" t="s">
        <v>2669</v>
      </c>
      <c r="Y664" t="s">
        <v>2671</v>
      </c>
      <c r="Z664" t="s">
        <v>35</v>
      </c>
      <c r="AA664" t="s">
        <v>2669</v>
      </c>
      <c r="AB664" t="s">
        <v>145</v>
      </c>
      <c r="AC664" t="s">
        <v>37</v>
      </c>
    </row>
    <row r="665" spans="1:29">
      <c r="A665" t="str">
        <f>+VLOOKUP(R665,Aux!$B$3:$I$1107,8,0)</f>
        <v>AR000950</v>
      </c>
      <c r="B665" t="str">
        <f>+VLOOKUP(U665,Aux!$O$2:$P$23,2,0)</f>
        <v>FI</v>
      </c>
      <c r="C665" t="str">
        <f t="shared" si="66"/>
        <v>AR000950FI</v>
      </c>
      <c r="D665">
        <f t="shared" si="72"/>
        <v>7</v>
      </c>
      <c r="E665" s="5">
        <f t="shared" si="68"/>
        <v>7.0000000000000007E-2</v>
      </c>
      <c r="F665" s="5">
        <f t="shared" si="69"/>
        <v>0.70000000000000007</v>
      </c>
      <c r="G665" s="5">
        <f t="shared" si="70"/>
        <v>7</v>
      </c>
      <c r="H665" t="str">
        <f t="shared" si="71"/>
        <v>007</v>
      </c>
      <c r="I665" t="str">
        <f t="shared" si="67"/>
        <v>AR000950FI00007</v>
      </c>
      <c r="J665" t="s">
        <v>2840</v>
      </c>
      <c r="M665" t="s">
        <v>2841</v>
      </c>
      <c r="Q665" t="s">
        <v>30</v>
      </c>
      <c r="R665" t="s">
        <v>2806</v>
      </c>
      <c r="U665" t="s">
        <v>33</v>
      </c>
      <c r="V665" t="s">
        <v>2669</v>
      </c>
      <c r="W665" t="s">
        <v>2670</v>
      </c>
      <c r="X665" t="s">
        <v>2669</v>
      </c>
      <c r="Y665" t="s">
        <v>2671</v>
      </c>
      <c r="Z665" t="s">
        <v>35</v>
      </c>
      <c r="AA665" t="s">
        <v>2669</v>
      </c>
      <c r="AB665" t="s">
        <v>145</v>
      </c>
      <c r="AC665" t="s">
        <v>37</v>
      </c>
    </row>
    <row r="666" spans="1:29">
      <c r="A666" t="str">
        <f>+VLOOKUP(R666,Aux!$B$3:$I$1107,8,0)</f>
        <v>AR000950</v>
      </c>
      <c r="B666" t="str">
        <f>+VLOOKUP(U666,Aux!$O$2:$P$23,2,0)</f>
        <v>FI</v>
      </c>
      <c r="C666" t="str">
        <f t="shared" si="66"/>
        <v>AR000950FI</v>
      </c>
      <c r="D666">
        <f t="shared" si="72"/>
        <v>8</v>
      </c>
      <c r="E666" s="5">
        <f t="shared" si="68"/>
        <v>0.08</v>
      </c>
      <c r="F666" s="5">
        <f t="shared" si="69"/>
        <v>0.8</v>
      </c>
      <c r="G666" s="5">
        <f t="shared" si="70"/>
        <v>8</v>
      </c>
      <c r="H666" t="str">
        <f t="shared" si="71"/>
        <v>008</v>
      </c>
      <c r="I666" t="str">
        <f t="shared" si="67"/>
        <v>AR000950FI00008</v>
      </c>
      <c r="J666" t="s">
        <v>2842</v>
      </c>
      <c r="M666" t="s">
        <v>2843</v>
      </c>
      <c r="Q666" t="s">
        <v>30</v>
      </c>
      <c r="R666" t="s">
        <v>2806</v>
      </c>
      <c r="U666" t="s">
        <v>33</v>
      </c>
      <c r="V666" t="s">
        <v>2669</v>
      </c>
      <c r="W666" t="s">
        <v>2670</v>
      </c>
      <c r="X666" t="s">
        <v>2669</v>
      </c>
      <c r="Y666" t="s">
        <v>2671</v>
      </c>
      <c r="Z666" t="s">
        <v>35</v>
      </c>
      <c r="AA666" t="s">
        <v>2669</v>
      </c>
      <c r="AB666" t="s">
        <v>145</v>
      </c>
      <c r="AC666" t="s">
        <v>37</v>
      </c>
    </row>
    <row r="667" spans="1:29">
      <c r="A667" t="str">
        <f>+VLOOKUP(R667,Aux!$B$3:$I$1107,8,0)</f>
        <v>AR000950</v>
      </c>
      <c r="B667" t="str">
        <f>+VLOOKUP(U667,Aux!$O$2:$P$23,2,0)</f>
        <v>FI</v>
      </c>
      <c r="C667" t="str">
        <f t="shared" si="66"/>
        <v>AR000950FI</v>
      </c>
      <c r="D667">
        <f t="shared" si="72"/>
        <v>9</v>
      </c>
      <c r="E667" s="5">
        <f t="shared" si="68"/>
        <v>0.09</v>
      </c>
      <c r="F667" s="5">
        <f t="shared" si="69"/>
        <v>0.89999999999999991</v>
      </c>
      <c r="G667" s="5">
        <f t="shared" si="70"/>
        <v>9</v>
      </c>
      <c r="H667" t="str">
        <f t="shared" si="71"/>
        <v>009</v>
      </c>
      <c r="I667" t="str">
        <f t="shared" si="67"/>
        <v>AR000950FI00009</v>
      </c>
      <c r="J667" t="s">
        <v>2844</v>
      </c>
      <c r="M667" t="s">
        <v>2845</v>
      </c>
      <c r="Q667" t="s">
        <v>30</v>
      </c>
      <c r="R667" t="s">
        <v>2806</v>
      </c>
      <c r="U667" t="s">
        <v>33</v>
      </c>
      <c r="V667" t="s">
        <v>2669</v>
      </c>
      <c r="W667" t="s">
        <v>2670</v>
      </c>
      <c r="X667" t="s">
        <v>2669</v>
      </c>
      <c r="Y667" t="s">
        <v>2671</v>
      </c>
      <c r="Z667" t="s">
        <v>35</v>
      </c>
      <c r="AA667" t="s">
        <v>2669</v>
      </c>
      <c r="AB667" t="s">
        <v>145</v>
      </c>
      <c r="AC667" t="s">
        <v>37</v>
      </c>
    </row>
    <row r="668" spans="1:29">
      <c r="A668" t="str">
        <f>+VLOOKUP(R668,Aux!$B$3:$I$1107,8,0)</f>
        <v>AR000960</v>
      </c>
      <c r="B668" t="str">
        <f>+VLOOKUP(U668,Aux!$O$2:$P$23,2,0)</f>
        <v>FI</v>
      </c>
      <c r="C668" t="str">
        <f t="shared" si="66"/>
        <v>AR000960FI</v>
      </c>
      <c r="D668">
        <f t="shared" si="72"/>
        <v>1</v>
      </c>
      <c r="E668" s="5">
        <f t="shared" si="68"/>
        <v>0.01</v>
      </c>
      <c r="F668" s="5">
        <f t="shared" si="69"/>
        <v>0.1</v>
      </c>
      <c r="G668" s="5">
        <f t="shared" si="70"/>
        <v>1</v>
      </c>
      <c r="H668" t="str">
        <f t="shared" si="71"/>
        <v>001</v>
      </c>
      <c r="I668" t="str">
        <f t="shared" si="67"/>
        <v>AR000960FI00001</v>
      </c>
      <c r="J668" t="s">
        <v>2846</v>
      </c>
      <c r="K668" t="s">
        <v>2847</v>
      </c>
      <c r="L668">
        <v>584762</v>
      </c>
      <c r="M668" t="s">
        <v>2848</v>
      </c>
      <c r="N668" t="s">
        <v>2849</v>
      </c>
      <c r="O668" t="s">
        <v>2850</v>
      </c>
      <c r="P668" t="s">
        <v>2851</v>
      </c>
      <c r="Q668" t="s">
        <v>30</v>
      </c>
      <c r="R668" t="s">
        <v>2852</v>
      </c>
      <c r="S668" t="s">
        <v>2853</v>
      </c>
      <c r="T668" t="s">
        <v>2854</v>
      </c>
      <c r="U668" t="s">
        <v>33</v>
      </c>
      <c r="V668" t="s">
        <v>34</v>
      </c>
      <c r="W668" t="s">
        <v>34</v>
      </c>
      <c r="X668" t="s">
        <v>34</v>
      </c>
      <c r="Y668" t="s">
        <v>34</v>
      </c>
      <c r="Z668" t="s">
        <v>398</v>
      </c>
      <c r="AA668" t="s">
        <v>2478</v>
      </c>
      <c r="AB668" t="s">
        <v>34</v>
      </c>
      <c r="AC668" t="s">
        <v>37</v>
      </c>
    </row>
    <row r="669" spans="1:29">
      <c r="A669" t="str">
        <f>+VLOOKUP(R669,Aux!$B$3:$I$1107,8,0)</f>
        <v>AR000960</v>
      </c>
      <c r="B669" t="str">
        <f>+VLOOKUP(U669,Aux!$O$2:$P$23,2,0)</f>
        <v>FI</v>
      </c>
      <c r="C669" t="str">
        <f t="shared" si="66"/>
        <v>AR000960FI</v>
      </c>
      <c r="D669">
        <f t="shared" si="72"/>
        <v>2</v>
      </c>
      <c r="E669" s="5">
        <f t="shared" si="68"/>
        <v>0.02</v>
      </c>
      <c r="F669" s="5">
        <f t="shared" si="69"/>
        <v>0.2</v>
      </c>
      <c r="G669" s="5">
        <f t="shared" si="70"/>
        <v>2</v>
      </c>
      <c r="H669" t="str">
        <f t="shared" si="71"/>
        <v>002</v>
      </c>
      <c r="I669" t="str">
        <f t="shared" si="67"/>
        <v>AR000960FI00002</v>
      </c>
      <c r="J669" t="s">
        <v>2855</v>
      </c>
      <c r="L669">
        <v>706054</v>
      </c>
      <c r="M669" t="s">
        <v>2856</v>
      </c>
      <c r="Q669" t="s">
        <v>30</v>
      </c>
      <c r="R669" t="s">
        <v>2852</v>
      </c>
      <c r="U669" t="s">
        <v>48</v>
      </c>
      <c r="V669" t="s">
        <v>48</v>
      </c>
      <c r="W669" t="s">
        <v>48</v>
      </c>
      <c r="X669" t="s">
        <v>48</v>
      </c>
      <c r="Y669" t="s">
        <v>48</v>
      </c>
      <c r="Z669" t="s">
        <v>48</v>
      </c>
      <c r="AA669" t="s">
        <v>48</v>
      </c>
      <c r="AB669" t="s">
        <v>48</v>
      </c>
      <c r="AC669" t="s">
        <v>37</v>
      </c>
    </row>
    <row r="670" spans="1:29">
      <c r="A670" t="str">
        <f>+VLOOKUP(R670,Aux!$B$3:$I$1107,8,0)</f>
        <v>AR000960</v>
      </c>
      <c r="B670" t="str">
        <f>+VLOOKUP(U670,Aux!$O$2:$P$23,2,0)</f>
        <v>FI</v>
      </c>
      <c r="C670" t="str">
        <f t="shared" si="66"/>
        <v>AR000960FI</v>
      </c>
      <c r="D670">
        <f t="shared" si="72"/>
        <v>3</v>
      </c>
      <c r="E670" s="5">
        <f t="shared" si="68"/>
        <v>0.03</v>
      </c>
      <c r="F670" s="5">
        <f t="shared" si="69"/>
        <v>0.3</v>
      </c>
      <c r="G670" s="5">
        <f t="shared" si="70"/>
        <v>3</v>
      </c>
      <c r="H670" t="str">
        <f t="shared" si="71"/>
        <v>003</v>
      </c>
      <c r="I670" t="str">
        <f t="shared" si="67"/>
        <v>AR000960FI00003</v>
      </c>
      <c r="J670" t="s">
        <v>2857</v>
      </c>
      <c r="K670" t="s">
        <v>2847</v>
      </c>
      <c r="L670">
        <v>733992</v>
      </c>
      <c r="M670" t="s">
        <v>2858</v>
      </c>
      <c r="N670" t="s">
        <v>2859</v>
      </c>
      <c r="O670" t="s">
        <v>2860</v>
      </c>
      <c r="P670" t="s">
        <v>2861</v>
      </c>
      <c r="Q670" t="s">
        <v>30</v>
      </c>
      <c r="R670" t="s">
        <v>2852</v>
      </c>
      <c r="S670" t="s">
        <v>2853</v>
      </c>
      <c r="T670" t="s">
        <v>2854</v>
      </c>
      <c r="U670" t="s">
        <v>33</v>
      </c>
      <c r="V670" t="s">
        <v>34</v>
      </c>
      <c r="W670" t="s">
        <v>34</v>
      </c>
      <c r="X670" t="s">
        <v>34</v>
      </c>
      <c r="Y670" t="s">
        <v>34</v>
      </c>
      <c r="Z670" t="s">
        <v>398</v>
      </c>
      <c r="AA670" t="s">
        <v>2478</v>
      </c>
      <c r="AB670" t="s">
        <v>34</v>
      </c>
      <c r="AC670" t="s">
        <v>37</v>
      </c>
    </row>
    <row r="671" spans="1:29">
      <c r="A671" t="str">
        <f>+VLOOKUP(R671,Aux!$B$3:$I$1107,8,0)</f>
        <v>AR000960</v>
      </c>
      <c r="B671" t="str">
        <f>+VLOOKUP(U671,Aux!$O$2:$P$23,2,0)</f>
        <v>FI</v>
      </c>
      <c r="C671" t="str">
        <f t="shared" si="66"/>
        <v>AR000960FI</v>
      </c>
      <c r="D671">
        <f t="shared" si="72"/>
        <v>4</v>
      </c>
      <c r="E671" s="5">
        <f t="shared" si="68"/>
        <v>0.04</v>
      </c>
      <c r="F671" s="5">
        <f t="shared" si="69"/>
        <v>0.4</v>
      </c>
      <c r="G671" s="5">
        <f t="shared" si="70"/>
        <v>4</v>
      </c>
      <c r="H671" t="str">
        <f t="shared" si="71"/>
        <v>004</v>
      </c>
      <c r="I671" t="str">
        <f t="shared" si="67"/>
        <v>AR000960FI00004</v>
      </c>
      <c r="J671" t="s">
        <v>2862</v>
      </c>
      <c r="L671">
        <v>854929</v>
      </c>
      <c r="M671" t="s">
        <v>2863</v>
      </c>
      <c r="Q671" t="s">
        <v>30</v>
      </c>
      <c r="R671" t="s">
        <v>2852</v>
      </c>
      <c r="U671" t="s">
        <v>48</v>
      </c>
      <c r="V671" t="s">
        <v>48</v>
      </c>
      <c r="W671" t="s">
        <v>48</v>
      </c>
      <c r="X671" t="s">
        <v>48</v>
      </c>
      <c r="Y671" t="s">
        <v>48</v>
      </c>
      <c r="Z671" t="s">
        <v>48</v>
      </c>
      <c r="AA671" t="s">
        <v>48</v>
      </c>
      <c r="AB671" t="s">
        <v>48</v>
      </c>
      <c r="AC671" t="s">
        <v>37</v>
      </c>
    </row>
    <row r="672" spans="1:29">
      <c r="A672" t="str">
        <f>+VLOOKUP(R672,Aux!$B$3:$I$1107,8,0)</f>
        <v>AR000960</v>
      </c>
      <c r="B672" t="str">
        <f>+VLOOKUP(U672,Aux!$O$2:$P$23,2,0)</f>
        <v>FI</v>
      </c>
      <c r="C672" t="str">
        <f t="shared" si="66"/>
        <v>AR000960FI</v>
      </c>
      <c r="D672">
        <f t="shared" si="72"/>
        <v>5</v>
      </c>
      <c r="E672" s="5">
        <f t="shared" si="68"/>
        <v>0.05</v>
      </c>
      <c r="F672" s="5">
        <f t="shared" si="69"/>
        <v>0.5</v>
      </c>
      <c r="G672" s="5">
        <f t="shared" si="70"/>
        <v>5</v>
      </c>
      <c r="H672" t="str">
        <f t="shared" si="71"/>
        <v>005</v>
      </c>
      <c r="I672" t="str">
        <f t="shared" si="67"/>
        <v>AR000960FI00005</v>
      </c>
      <c r="J672" t="s">
        <v>2864</v>
      </c>
      <c r="K672" t="s">
        <v>2847</v>
      </c>
      <c r="M672" t="s">
        <v>2865</v>
      </c>
      <c r="N672" t="s">
        <v>2866</v>
      </c>
      <c r="O672" t="s">
        <v>2867</v>
      </c>
      <c r="P672" t="s">
        <v>2868</v>
      </c>
      <c r="Q672" t="s">
        <v>30</v>
      </c>
      <c r="R672" t="s">
        <v>2852</v>
      </c>
      <c r="S672" t="s">
        <v>2853</v>
      </c>
      <c r="T672" t="s">
        <v>2854</v>
      </c>
      <c r="U672" t="s">
        <v>487</v>
      </c>
      <c r="V672" t="s">
        <v>34</v>
      </c>
      <c r="W672" t="s">
        <v>34</v>
      </c>
      <c r="X672" t="s">
        <v>34</v>
      </c>
      <c r="Y672" t="s">
        <v>34</v>
      </c>
      <c r="Z672" t="s">
        <v>398</v>
      </c>
      <c r="AA672" t="s">
        <v>2478</v>
      </c>
      <c r="AB672" t="s">
        <v>34</v>
      </c>
      <c r="AC672" t="s">
        <v>37</v>
      </c>
    </row>
    <row r="673" spans="1:29">
      <c r="A673" t="str">
        <f>+VLOOKUP(R673,Aux!$B$3:$I$1107,8,0)</f>
        <v>AR000960</v>
      </c>
      <c r="B673" t="str">
        <f>+VLOOKUP(U673,Aux!$O$2:$P$23,2,0)</f>
        <v>FI</v>
      </c>
      <c r="C673" t="str">
        <f t="shared" si="66"/>
        <v>AR000960FI</v>
      </c>
      <c r="D673">
        <f t="shared" si="72"/>
        <v>6</v>
      </c>
      <c r="E673" s="5">
        <f t="shared" si="68"/>
        <v>0.06</v>
      </c>
      <c r="F673" s="5">
        <f t="shared" si="69"/>
        <v>0.6</v>
      </c>
      <c r="G673" s="5">
        <f t="shared" si="70"/>
        <v>6</v>
      </c>
      <c r="H673" t="str">
        <f t="shared" si="71"/>
        <v>006</v>
      </c>
      <c r="I673" t="str">
        <f t="shared" si="67"/>
        <v>AR000960FI00006</v>
      </c>
      <c r="J673" t="s">
        <v>2869</v>
      </c>
      <c r="M673" t="s">
        <v>2870</v>
      </c>
      <c r="Q673" t="s">
        <v>30</v>
      </c>
      <c r="R673" t="s">
        <v>2852</v>
      </c>
      <c r="U673" t="s">
        <v>48</v>
      </c>
      <c r="V673" t="s">
        <v>48</v>
      </c>
      <c r="W673" t="s">
        <v>48</v>
      </c>
      <c r="X673" t="s">
        <v>48</v>
      </c>
      <c r="Y673" t="s">
        <v>48</v>
      </c>
      <c r="Z673" t="s">
        <v>48</v>
      </c>
      <c r="AA673" t="s">
        <v>48</v>
      </c>
      <c r="AB673" t="s">
        <v>48</v>
      </c>
      <c r="AC673" t="s">
        <v>37</v>
      </c>
    </row>
    <row r="674" spans="1:29">
      <c r="A674" t="str">
        <f>+VLOOKUP(R674,Aux!$B$3:$I$1107,8,0)</f>
        <v>AR000960</v>
      </c>
      <c r="B674" t="str">
        <f>+VLOOKUP(U674,Aux!$O$2:$P$23,2,0)</f>
        <v>FI</v>
      </c>
      <c r="C674" t="str">
        <f t="shared" si="66"/>
        <v>AR000960FI</v>
      </c>
      <c r="D674">
        <f t="shared" si="72"/>
        <v>7</v>
      </c>
      <c r="E674" s="5">
        <f t="shared" si="68"/>
        <v>7.0000000000000007E-2</v>
      </c>
      <c r="F674" s="5">
        <f t="shared" si="69"/>
        <v>0.70000000000000007</v>
      </c>
      <c r="G674" s="5">
        <f t="shared" si="70"/>
        <v>7</v>
      </c>
      <c r="H674" t="str">
        <f t="shared" si="71"/>
        <v>007</v>
      </c>
      <c r="I674" t="str">
        <f t="shared" si="67"/>
        <v>AR000960FI00007</v>
      </c>
      <c r="J674" t="s">
        <v>2871</v>
      </c>
      <c r="M674" t="s">
        <v>2872</v>
      </c>
      <c r="Q674" t="s">
        <v>30</v>
      </c>
      <c r="R674" t="s">
        <v>2852</v>
      </c>
      <c r="U674" t="s">
        <v>48</v>
      </c>
      <c r="V674" t="s">
        <v>48</v>
      </c>
      <c r="W674" t="s">
        <v>48</v>
      </c>
      <c r="X674" t="s">
        <v>48</v>
      </c>
      <c r="Y674" t="s">
        <v>48</v>
      </c>
      <c r="Z674" t="s">
        <v>48</v>
      </c>
      <c r="AA674" t="s">
        <v>48</v>
      </c>
      <c r="AB674" t="s">
        <v>48</v>
      </c>
      <c r="AC674" t="s">
        <v>37</v>
      </c>
    </row>
    <row r="675" spans="1:29">
      <c r="A675" t="str">
        <f>+VLOOKUP(R675,Aux!$B$3:$I$1107,8,0)</f>
        <v>AR000960</v>
      </c>
      <c r="B675" t="str">
        <f>+VLOOKUP(U675,Aux!$O$2:$P$23,2,0)</f>
        <v>FI</v>
      </c>
      <c r="C675" t="str">
        <f t="shared" si="66"/>
        <v>AR000960FI</v>
      </c>
      <c r="D675">
        <f t="shared" si="72"/>
        <v>8</v>
      </c>
      <c r="E675" s="5">
        <f t="shared" si="68"/>
        <v>0.08</v>
      </c>
      <c r="F675" s="5">
        <f t="shared" si="69"/>
        <v>0.8</v>
      </c>
      <c r="G675" s="5">
        <f t="shared" si="70"/>
        <v>8</v>
      </c>
      <c r="H675" t="str">
        <f t="shared" si="71"/>
        <v>008</v>
      </c>
      <c r="I675" t="str">
        <f t="shared" si="67"/>
        <v>AR000960FI00008</v>
      </c>
      <c r="J675" t="s">
        <v>2873</v>
      </c>
      <c r="M675" t="s">
        <v>2874</v>
      </c>
      <c r="Q675" t="s">
        <v>30</v>
      </c>
      <c r="R675" t="s">
        <v>2852</v>
      </c>
      <c r="U675" t="s">
        <v>48</v>
      </c>
      <c r="V675" t="s">
        <v>48</v>
      </c>
      <c r="W675" t="s">
        <v>48</v>
      </c>
      <c r="X675" t="s">
        <v>48</v>
      </c>
      <c r="Y675" t="s">
        <v>48</v>
      </c>
      <c r="Z675" t="s">
        <v>48</v>
      </c>
      <c r="AA675" t="s">
        <v>48</v>
      </c>
      <c r="AB675" t="s">
        <v>48</v>
      </c>
      <c r="AC675" t="s">
        <v>37</v>
      </c>
    </row>
    <row r="676" spans="1:29">
      <c r="A676" t="str">
        <f>+VLOOKUP(R676,Aux!$B$3:$I$1107,8,0)</f>
        <v>AR000970</v>
      </c>
      <c r="B676" t="str">
        <f>+VLOOKUP(U676,Aux!$O$2:$P$23,2,0)</f>
        <v>FI</v>
      </c>
      <c r="C676" t="str">
        <f t="shared" si="66"/>
        <v>AR000970FI</v>
      </c>
      <c r="D676">
        <f t="shared" si="72"/>
        <v>1</v>
      </c>
      <c r="E676" s="5">
        <f t="shared" si="68"/>
        <v>0.01</v>
      </c>
      <c r="F676" s="5">
        <f t="shared" si="69"/>
        <v>0.1</v>
      </c>
      <c r="G676" s="5">
        <f t="shared" si="70"/>
        <v>1</v>
      </c>
      <c r="H676" t="str">
        <f t="shared" si="71"/>
        <v>001</v>
      </c>
      <c r="I676" t="str">
        <f t="shared" si="67"/>
        <v>AR000970FI00001</v>
      </c>
      <c r="J676" t="s">
        <v>2875</v>
      </c>
      <c r="M676" t="s">
        <v>2876</v>
      </c>
      <c r="Q676" t="s">
        <v>30</v>
      </c>
      <c r="R676" t="s">
        <v>2877</v>
      </c>
      <c r="U676" t="s">
        <v>86</v>
      </c>
      <c r="V676" t="s">
        <v>34</v>
      </c>
      <c r="W676" t="s">
        <v>34</v>
      </c>
      <c r="X676" t="s">
        <v>34</v>
      </c>
      <c r="Y676" t="s">
        <v>34</v>
      </c>
      <c r="Z676" t="s">
        <v>34</v>
      </c>
      <c r="AA676" t="s">
        <v>34</v>
      </c>
      <c r="AB676" t="s">
        <v>34</v>
      </c>
      <c r="AC676" t="s">
        <v>37</v>
      </c>
    </row>
    <row r="677" spans="1:29">
      <c r="A677" t="str">
        <f>+VLOOKUP(R677,Aux!$B$3:$I$1107,8,0)</f>
        <v>AR000970</v>
      </c>
      <c r="B677" t="str">
        <f>+VLOOKUP(U677,Aux!$O$2:$P$23,2,0)</f>
        <v>FI</v>
      </c>
      <c r="C677" t="str">
        <f t="shared" si="66"/>
        <v>AR000970FI</v>
      </c>
      <c r="D677">
        <f t="shared" si="72"/>
        <v>2</v>
      </c>
      <c r="E677" s="5">
        <f t="shared" si="68"/>
        <v>0.02</v>
      </c>
      <c r="F677" s="5">
        <f t="shared" si="69"/>
        <v>0.2</v>
      </c>
      <c r="G677" s="5">
        <f t="shared" si="70"/>
        <v>2</v>
      </c>
      <c r="H677" t="str">
        <f t="shared" si="71"/>
        <v>002</v>
      </c>
      <c r="I677" t="str">
        <f t="shared" si="67"/>
        <v>AR000970FI00002</v>
      </c>
      <c r="J677" t="s">
        <v>2878</v>
      </c>
      <c r="M677" t="s">
        <v>2879</v>
      </c>
      <c r="Q677" t="s">
        <v>30</v>
      </c>
      <c r="R677" t="s">
        <v>2877</v>
      </c>
      <c r="U677" t="s">
        <v>86</v>
      </c>
      <c r="V677" t="s">
        <v>34</v>
      </c>
      <c r="W677" t="s">
        <v>34</v>
      </c>
      <c r="X677" t="s">
        <v>34</v>
      </c>
      <c r="Y677" t="s">
        <v>34</v>
      </c>
      <c r="Z677" t="s">
        <v>34</v>
      </c>
      <c r="AA677" t="s">
        <v>34</v>
      </c>
      <c r="AB677" t="s">
        <v>34</v>
      </c>
      <c r="AC677" t="s">
        <v>37</v>
      </c>
    </row>
    <row r="678" spans="1:29">
      <c r="A678" t="str">
        <f>+VLOOKUP(R678,Aux!$B$3:$I$1107,8,0)</f>
        <v>AR000970</v>
      </c>
      <c r="B678" t="str">
        <f>+VLOOKUP(U678,Aux!$O$2:$P$23,2,0)</f>
        <v>FI</v>
      </c>
      <c r="C678" t="str">
        <f t="shared" si="66"/>
        <v>AR000970FI</v>
      </c>
      <c r="D678">
        <f t="shared" si="72"/>
        <v>3</v>
      </c>
      <c r="E678" s="5">
        <f t="shared" si="68"/>
        <v>0.03</v>
      </c>
      <c r="F678" s="5">
        <f t="shared" si="69"/>
        <v>0.3</v>
      </c>
      <c r="G678" s="5">
        <f t="shared" si="70"/>
        <v>3</v>
      </c>
      <c r="H678" t="str">
        <f t="shared" si="71"/>
        <v>003</v>
      </c>
      <c r="I678" t="str">
        <f t="shared" si="67"/>
        <v>AR000970FI00003</v>
      </c>
      <c r="J678" t="s">
        <v>2880</v>
      </c>
      <c r="M678" t="s">
        <v>2881</v>
      </c>
      <c r="Q678" t="s">
        <v>30</v>
      </c>
      <c r="R678" t="s">
        <v>2877</v>
      </c>
      <c r="U678" t="s">
        <v>86</v>
      </c>
      <c r="V678" t="s">
        <v>34</v>
      </c>
      <c r="W678" t="s">
        <v>34</v>
      </c>
      <c r="X678" t="s">
        <v>34</v>
      </c>
      <c r="Y678" t="s">
        <v>34</v>
      </c>
      <c r="Z678" t="s">
        <v>34</v>
      </c>
      <c r="AA678" t="s">
        <v>34</v>
      </c>
      <c r="AB678" t="s">
        <v>34</v>
      </c>
      <c r="AC678" t="s">
        <v>37</v>
      </c>
    </row>
    <row r="679" spans="1:29">
      <c r="A679" t="str">
        <f>+VLOOKUP(R679,Aux!$B$3:$I$1107,8,0)</f>
        <v>AR000970</v>
      </c>
      <c r="B679" t="str">
        <f>+VLOOKUP(U679,Aux!$O$2:$P$23,2,0)</f>
        <v>FI</v>
      </c>
      <c r="C679" t="str">
        <f t="shared" si="66"/>
        <v>AR000970FI</v>
      </c>
      <c r="D679">
        <f t="shared" si="72"/>
        <v>4</v>
      </c>
      <c r="E679" s="5">
        <f t="shared" si="68"/>
        <v>0.04</v>
      </c>
      <c r="F679" s="5">
        <f t="shared" si="69"/>
        <v>0.4</v>
      </c>
      <c r="G679" s="5">
        <f t="shared" si="70"/>
        <v>4</v>
      </c>
      <c r="H679" t="str">
        <f t="shared" si="71"/>
        <v>004</v>
      </c>
      <c r="I679" t="str">
        <f t="shared" si="67"/>
        <v>AR000970FI00004</v>
      </c>
      <c r="J679" t="s">
        <v>2882</v>
      </c>
      <c r="M679" t="s">
        <v>2883</v>
      </c>
      <c r="Q679" t="s">
        <v>30</v>
      </c>
      <c r="R679" t="s">
        <v>2877</v>
      </c>
      <c r="U679" t="s">
        <v>86</v>
      </c>
      <c r="V679" t="s">
        <v>34</v>
      </c>
      <c r="W679" t="s">
        <v>34</v>
      </c>
      <c r="X679" t="s">
        <v>34</v>
      </c>
      <c r="Y679" t="s">
        <v>34</v>
      </c>
      <c r="Z679" t="s">
        <v>34</v>
      </c>
      <c r="AA679" t="s">
        <v>34</v>
      </c>
      <c r="AB679" t="s">
        <v>34</v>
      </c>
      <c r="AC679" t="s">
        <v>37</v>
      </c>
    </row>
    <row r="680" spans="1:29">
      <c r="A680" t="str">
        <f>+VLOOKUP(R680,Aux!$B$3:$I$1107,8,0)</f>
        <v>AR000970</v>
      </c>
      <c r="B680" t="str">
        <f>+VLOOKUP(U680,Aux!$O$2:$P$23,2,0)</f>
        <v>FI</v>
      </c>
      <c r="C680" t="str">
        <f t="shared" si="66"/>
        <v>AR000970FI</v>
      </c>
      <c r="D680">
        <f t="shared" si="72"/>
        <v>5</v>
      </c>
      <c r="E680" s="5">
        <f t="shared" si="68"/>
        <v>0.05</v>
      </c>
      <c r="F680" s="5">
        <f t="shared" si="69"/>
        <v>0.5</v>
      </c>
      <c r="G680" s="5">
        <f t="shared" si="70"/>
        <v>5</v>
      </c>
      <c r="H680" t="str">
        <f t="shared" si="71"/>
        <v>005</v>
      </c>
      <c r="I680" t="str">
        <f t="shared" si="67"/>
        <v>AR000970FI00005</v>
      </c>
      <c r="J680" t="s">
        <v>2884</v>
      </c>
      <c r="M680" t="s">
        <v>2885</v>
      </c>
      <c r="Q680" t="s">
        <v>30</v>
      </c>
      <c r="R680" t="s">
        <v>2877</v>
      </c>
      <c r="U680" t="s">
        <v>86</v>
      </c>
      <c r="V680" t="s">
        <v>34</v>
      </c>
      <c r="W680" t="s">
        <v>34</v>
      </c>
      <c r="X680" t="s">
        <v>34</v>
      </c>
      <c r="Y680" t="s">
        <v>34</v>
      </c>
      <c r="Z680" t="s">
        <v>34</v>
      </c>
      <c r="AA680" t="s">
        <v>34</v>
      </c>
      <c r="AB680" t="s">
        <v>34</v>
      </c>
      <c r="AC680" t="s">
        <v>37</v>
      </c>
    </row>
    <row r="681" spans="1:29">
      <c r="A681" t="str">
        <f>+VLOOKUP(R681,Aux!$B$3:$I$1107,8,0)</f>
        <v>AR000980</v>
      </c>
      <c r="B681" t="str">
        <f>+VLOOKUP(U681,Aux!$O$2:$P$23,2,0)</f>
        <v>FI</v>
      </c>
      <c r="C681" t="str">
        <f t="shared" si="66"/>
        <v>AR000980FI</v>
      </c>
      <c r="D681">
        <f t="shared" si="72"/>
        <v>1</v>
      </c>
      <c r="E681" s="5">
        <f t="shared" si="68"/>
        <v>0.01</v>
      </c>
      <c r="F681" s="5">
        <f t="shared" si="69"/>
        <v>0.1</v>
      </c>
      <c r="G681" s="5">
        <f t="shared" si="70"/>
        <v>1</v>
      </c>
      <c r="H681" t="str">
        <f t="shared" si="71"/>
        <v>001</v>
      </c>
      <c r="I681" t="str">
        <f t="shared" si="67"/>
        <v>AR000980FI00001</v>
      </c>
      <c r="J681" t="s">
        <v>2886</v>
      </c>
      <c r="L681">
        <v>1110424</v>
      </c>
      <c r="M681" t="s">
        <v>2887</v>
      </c>
      <c r="Q681" t="s">
        <v>30</v>
      </c>
      <c r="R681" t="s">
        <v>2888</v>
      </c>
      <c r="U681" t="s">
        <v>48</v>
      </c>
      <c r="V681" t="s">
        <v>48</v>
      </c>
      <c r="W681" t="s">
        <v>48</v>
      </c>
      <c r="X681" t="s">
        <v>48</v>
      </c>
      <c r="Y681" t="s">
        <v>48</v>
      </c>
      <c r="Z681" t="s">
        <v>48</v>
      </c>
      <c r="AA681" t="s">
        <v>48</v>
      </c>
      <c r="AB681" t="s">
        <v>48</v>
      </c>
      <c r="AC681" t="s">
        <v>37</v>
      </c>
    </row>
    <row r="682" spans="1:29">
      <c r="A682" t="str">
        <f>+VLOOKUP(R682,Aux!$B$3:$I$1107,8,0)</f>
        <v>AR000990</v>
      </c>
      <c r="B682" t="str">
        <f>+VLOOKUP(U682,Aux!$O$2:$P$23,2,0)</f>
        <v>FI</v>
      </c>
      <c r="C682" t="str">
        <f t="shared" si="66"/>
        <v>AR000990FI</v>
      </c>
      <c r="D682">
        <f t="shared" si="72"/>
        <v>1</v>
      </c>
      <c r="E682" s="5">
        <f t="shared" si="68"/>
        <v>0.01</v>
      </c>
      <c r="F682" s="5">
        <f t="shared" si="69"/>
        <v>0.1</v>
      </c>
      <c r="G682" s="5">
        <f t="shared" si="70"/>
        <v>1</v>
      </c>
      <c r="H682" t="str">
        <f t="shared" si="71"/>
        <v>001</v>
      </c>
      <c r="I682" t="str">
        <f t="shared" si="67"/>
        <v>AR000990FI00001</v>
      </c>
      <c r="J682" t="s">
        <v>2889</v>
      </c>
      <c r="L682">
        <v>552248</v>
      </c>
      <c r="M682" t="s">
        <v>2890</v>
      </c>
      <c r="Q682" t="s">
        <v>30</v>
      </c>
      <c r="R682" t="s">
        <v>2891</v>
      </c>
      <c r="U682" t="s">
        <v>48</v>
      </c>
      <c r="V682" t="s">
        <v>48</v>
      </c>
      <c r="W682" t="s">
        <v>48</v>
      </c>
      <c r="X682" t="s">
        <v>48</v>
      </c>
      <c r="Y682" t="s">
        <v>48</v>
      </c>
      <c r="Z682" t="s">
        <v>48</v>
      </c>
      <c r="AA682" t="s">
        <v>48</v>
      </c>
      <c r="AB682" t="s">
        <v>48</v>
      </c>
      <c r="AC682" t="s">
        <v>37</v>
      </c>
    </row>
    <row r="683" spans="1:29">
      <c r="A683" t="str">
        <f>+VLOOKUP(R683,Aux!$B$3:$I$1107,8,0)</f>
        <v>AR000990</v>
      </c>
      <c r="B683" t="str">
        <f>+VLOOKUP(U683,Aux!$O$2:$P$23,2,0)</f>
        <v>FI</v>
      </c>
      <c r="C683" t="str">
        <f t="shared" si="66"/>
        <v>AR000990FI</v>
      </c>
      <c r="D683">
        <f t="shared" si="72"/>
        <v>2</v>
      </c>
      <c r="E683" s="5">
        <f t="shared" si="68"/>
        <v>0.02</v>
      </c>
      <c r="F683" s="5">
        <f t="shared" si="69"/>
        <v>0.2</v>
      </c>
      <c r="G683" s="5">
        <f t="shared" si="70"/>
        <v>2</v>
      </c>
      <c r="H683" t="str">
        <f t="shared" si="71"/>
        <v>002</v>
      </c>
      <c r="I683" t="str">
        <f t="shared" si="67"/>
        <v>AR000990FI00002</v>
      </c>
      <c r="J683" t="s">
        <v>2892</v>
      </c>
      <c r="K683" t="s">
        <v>2893</v>
      </c>
      <c r="L683">
        <v>697160</v>
      </c>
      <c r="M683" t="s">
        <v>2894</v>
      </c>
      <c r="N683" t="s">
        <v>2895</v>
      </c>
      <c r="P683" t="s">
        <v>2896</v>
      </c>
      <c r="Q683" t="s">
        <v>30</v>
      </c>
      <c r="R683" t="s">
        <v>2891</v>
      </c>
      <c r="S683" t="s">
        <v>2897</v>
      </c>
      <c r="T683" t="s">
        <v>2891</v>
      </c>
      <c r="U683" t="s">
        <v>33</v>
      </c>
      <c r="V683" t="s">
        <v>34</v>
      </c>
      <c r="W683" t="s">
        <v>34</v>
      </c>
      <c r="X683" t="s">
        <v>34</v>
      </c>
      <c r="Y683" t="s">
        <v>34</v>
      </c>
      <c r="Z683" t="s">
        <v>35</v>
      </c>
      <c r="AA683" t="s">
        <v>1407</v>
      </c>
      <c r="AB683" t="s">
        <v>34</v>
      </c>
      <c r="AC683" t="s">
        <v>37</v>
      </c>
    </row>
    <row r="684" spans="1:29">
      <c r="A684" t="str">
        <f>+VLOOKUP(R684,Aux!$B$3:$I$1107,8,0)</f>
        <v>AR000990</v>
      </c>
      <c r="B684" t="str">
        <f>+VLOOKUP(U684,Aux!$O$2:$P$23,2,0)</f>
        <v>FI</v>
      </c>
      <c r="C684" t="str">
        <f t="shared" si="66"/>
        <v>AR000990FI</v>
      </c>
      <c r="D684">
        <f t="shared" si="72"/>
        <v>3</v>
      </c>
      <c r="E684" s="5">
        <f t="shared" si="68"/>
        <v>0.03</v>
      </c>
      <c r="F684" s="5">
        <f t="shared" si="69"/>
        <v>0.3</v>
      </c>
      <c r="G684" s="5">
        <f t="shared" si="70"/>
        <v>3</v>
      </c>
      <c r="H684" t="str">
        <f t="shared" si="71"/>
        <v>003</v>
      </c>
      <c r="I684" t="str">
        <f t="shared" si="67"/>
        <v>AR000990FI00003</v>
      </c>
      <c r="J684" t="s">
        <v>2898</v>
      </c>
      <c r="K684" t="s">
        <v>2893</v>
      </c>
      <c r="L684">
        <v>922041</v>
      </c>
      <c r="M684" t="s">
        <v>2899</v>
      </c>
      <c r="N684" t="s">
        <v>2900</v>
      </c>
      <c r="P684" t="s">
        <v>2901</v>
      </c>
      <c r="Q684" t="s">
        <v>30</v>
      </c>
      <c r="R684" t="s">
        <v>2891</v>
      </c>
      <c r="S684" t="s">
        <v>2897</v>
      </c>
      <c r="T684" t="s">
        <v>2891</v>
      </c>
      <c r="U684" t="s">
        <v>33</v>
      </c>
      <c r="V684" t="s">
        <v>34</v>
      </c>
      <c r="W684" t="s">
        <v>34</v>
      </c>
      <c r="X684" t="s">
        <v>34</v>
      </c>
      <c r="Y684" t="s">
        <v>34</v>
      </c>
      <c r="Z684" t="s">
        <v>35</v>
      </c>
      <c r="AA684" t="s">
        <v>1407</v>
      </c>
      <c r="AB684" t="s">
        <v>34</v>
      </c>
      <c r="AC684" t="s">
        <v>37</v>
      </c>
    </row>
    <row r="685" spans="1:29">
      <c r="A685" t="str">
        <f>+VLOOKUP(R685,Aux!$B$3:$I$1107,8,0)</f>
        <v>AR001000</v>
      </c>
      <c r="B685" t="str">
        <f>+VLOOKUP(U685,Aux!$O$2:$P$23,2,0)</f>
        <v>EQ</v>
      </c>
      <c r="C685" t="str">
        <f t="shared" ref="C685:C748" si="73">+A685&amp;B685</f>
        <v>AR001000EQ</v>
      </c>
      <c r="D685">
        <f t="shared" si="72"/>
        <v>1</v>
      </c>
      <c r="E685" s="5">
        <f t="shared" si="68"/>
        <v>0.01</v>
      </c>
      <c r="F685" s="5">
        <f t="shared" si="69"/>
        <v>0.1</v>
      </c>
      <c r="G685" s="5">
        <f t="shared" si="70"/>
        <v>1</v>
      </c>
      <c r="H685" t="str">
        <f t="shared" si="71"/>
        <v>001</v>
      </c>
      <c r="I685" t="str">
        <f t="shared" ref="I685:I748" si="74">+C685&amp;"00"&amp;H685</f>
        <v>AR001000EQ00001</v>
      </c>
      <c r="J685" t="s">
        <v>2902</v>
      </c>
      <c r="K685" t="s">
        <v>2903</v>
      </c>
      <c r="M685" t="s">
        <v>2904</v>
      </c>
      <c r="N685" t="s">
        <v>2905</v>
      </c>
      <c r="O685" t="s">
        <v>2906</v>
      </c>
      <c r="P685" t="s">
        <v>2907</v>
      </c>
      <c r="Q685" t="s">
        <v>30</v>
      </c>
      <c r="R685" t="s">
        <v>2908</v>
      </c>
      <c r="S685" t="s">
        <v>2909</v>
      </c>
      <c r="T685" t="s">
        <v>2909</v>
      </c>
      <c r="U685" t="s">
        <v>130</v>
      </c>
      <c r="V685" t="s">
        <v>311</v>
      </c>
      <c r="W685" t="s">
        <v>2910</v>
      </c>
      <c r="X685" t="s">
        <v>2911</v>
      </c>
      <c r="Y685" t="s">
        <v>2910</v>
      </c>
      <c r="Z685" t="s">
        <v>1488</v>
      </c>
      <c r="AA685" t="s">
        <v>1473</v>
      </c>
      <c r="AB685" t="s">
        <v>2912</v>
      </c>
      <c r="AC685" t="s">
        <v>37</v>
      </c>
    </row>
    <row r="686" spans="1:29">
      <c r="A686" t="str">
        <f>+VLOOKUP(R686,Aux!$B$3:$I$1107,8,0)</f>
        <v>AR001010</v>
      </c>
      <c r="B686" t="str">
        <f>+VLOOKUP(U686,Aux!$O$2:$P$23,2,0)</f>
        <v>FI</v>
      </c>
      <c r="C686" t="str">
        <f t="shared" si="73"/>
        <v>AR001010FI</v>
      </c>
      <c r="D686">
        <f t="shared" si="72"/>
        <v>1</v>
      </c>
      <c r="E686" s="5">
        <f t="shared" si="68"/>
        <v>0.01</v>
      </c>
      <c r="F686" s="5">
        <f t="shared" si="69"/>
        <v>0.1</v>
      </c>
      <c r="G686" s="5">
        <f t="shared" si="70"/>
        <v>1</v>
      </c>
      <c r="H686" t="str">
        <f t="shared" si="71"/>
        <v>001</v>
      </c>
      <c r="I686" t="str">
        <f t="shared" si="74"/>
        <v>AR001010FI00001</v>
      </c>
      <c r="J686" t="s">
        <v>2913</v>
      </c>
      <c r="K686" t="s">
        <v>2914</v>
      </c>
      <c r="L686">
        <v>906767</v>
      </c>
      <c r="M686" t="s">
        <v>2915</v>
      </c>
      <c r="N686" t="s">
        <v>2916</v>
      </c>
      <c r="P686" t="s">
        <v>2917</v>
      </c>
      <c r="Q686" t="s">
        <v>30</v>
      </c>
      <c r="R686" t="s">
        <v>2918</v>
      </c>
      <c r="S686" t="s">
        <v>2919</v>
      </c>
      <c r="T686" t="s">
        <v>2918</v>
      </c>
      <c r="U686" t="s">
        <v>33</v>
      </c>
      <c r="V686" t="s">
        <v>34</v>
      </c>
      <c r="W686" t="s">
        <v>34</v>
      </c>
      <c r="X686" t="s">
        <v>34</v>
      </c>
      <c r="Y686" t="s">
        <v>34</v>
      </c>
      <c r="Z686" t="s">
        <v>311</v>
      </c>
      <c r="AA686" t="s">
        <v>1396</v>
      </c>
      <c r="AB686" t="s">
        <v>34</v>
      </c>
      <c r="AC686" t="s">
        <v>37</v>
      </c>
    </row>
    <row r="687" spans="1:29">
      <c r="A687" t="str">
        <f>+VLOOKUP(R687,Aux!$B$3:$I$1107,8,0)</f>
        <v>AR001010</v>
      </c>
      <c r="B687" t="str">
        <f>+VLOOKUP(U687,Aux!$O$2:$P$23,2,0)</f>
        <v>FI</v>
      </c>
      <c r="C687" t="str">
        <f t="shared" si="73"/>
        <v>AR001010FI</v>
      </c>
      <c r="D687">
        <f t="shared" si="72"/>
        <v>2</v>
      </c>
      <c r="E687" s="5">
        <f t="shared" si="68"/>
        <v>0.02</v>
      </c>
      <c r="F687" s="5">
        <f t="shared" si="69"/>
        <v>0.2</v>
      </c>
      <c r="G687" s="5">
        <f t="shared" si="70"/>
        <v>2</v>
      </c>
      <c r="H687" t="str">
        <f t="shared" si="71"/>
        <v>002</v>
      </c>
      <c r="I687" t="str">
        <f t="shared" si="74"/>
        <v>AR001010FI00002</v>
      </c>
      <c r="J687" t="s">
        <v>2920</v>
      </c>
      <c r="M687" t="s">
        <v>2921</v>
      </c>
      <c r="Q687" t="s">
        <v>30</v>
      </c>
      <c r="R687" t="s">
        <v>2918</v>
      </c>
      <c r="U687" t="s">
        <v>33</v>
      </c>
      <c r="V687" t="s">
        <v>34</v>
      </c>
      <c r="W687" t="s">
        <v>34</v>
      </c>
      <c r="X687" t="s">
        <v>34</v>
      </c>
      <c r="Y687" t="s">
        <v>34</v>
      </c>
      <c r="Z687" t="s">
        <v>311</v>
      </c>
      <c r="AA687" t="s">
        <v>1396</v>
      </c>
      <c r="AB687" t="s">
        <v>34</v>
      </c>
      <c r="AC687" t="s">
        <v>37</v>
      </c>
    </row>
    <row r="688" spans="1:29">
      <c r="A688" t="str">
        <f>+VLOOKUP(R688,Aux!$B$3:$I$1107,8,0)</f>
        <v>AR001020</v>
      </c>
      <c r="B688" t="str">
        <f>+VLOOKUP(U688,Aux!$O$2:$P$23,2,0)</f>
        <v>FI</v>
      </c>
      <c r="C688" t="str">
        <f t="shared" si="73"/>
        <v>AR001020FI</v>
      </c>
      <c r="D688">
        <f t="shared" si="72"/>
        <v>1</v>
      </c>
      <c r="E688" s="5">
        <f t="shared" si="68"/>
        <v>0.01</v>
      </c>
      <c r="F688" s="5">
        <f t="shared" si="69"/>
        <v>0.1</v>
      </c>
      <c r="G688" s="5">
        <f t="shared" si="70"/>
        <v>1</v>
      </c>
      <c r="H688" t="str">
        <f t="shared" si="71"/>
        <v>001</v>
      </c>
      <c r="I688" t="str">
        <f t="shared" si="74"/>
        <v>AR001020FI00001</v>
      </c>
      <c r="J688" t="s">
        <v>2922</v>
      </c>
      <c r="K688" t="s">
        <v>2923</v>
      </c>
      <c r="L688">
        <v>760516</v>
      </c>
      <c r="M688" t="s">
        <v>2924</v>
      </c>
      <c r="N688" t="s">
        <v>2925</v>
      </c>
      <c r="P688" t="s">
        <v>2926</v>
      </c>
      <c r="Q688" t="s">
        <v>30</v>
      </c>
      <c r="R688" t="s">
        <v>2927</v>
      </c>
      <c r="S688" t="s">
        <v>2928</v>
      </c>
      <c r="T688" t="s">
        <v>2927</v>
      </c>
      <c r="U688" t="s">
        <v>33</v>
      </c>
      <c r="V688" t="s">
        <v>34</v>
      </c>
      <c r="W688" t="s">
        <v>34</v>
      </c>
      <c r="X688" t="s">
        <v>34</v>
      </c>
      <c r="Y688" t="s">
        <v>34</v>
      </c>
      <c r="Z688" t="s">
        <v>189</v>
      </c>
      <c r="AA688" t="s">
        <v>190</v>
      </c>
      <c r="AB688" t="s">
        <v>34</v>
      </c>
      <c r="AC688" t="s">
        <v>37</v>
      </c>
    </row>
    <row r="689" spans="1:29">
      <c r="A689" t="str">
        <f>+VLOOKUP(R689,Aux!$B$3:$I$1107,8,0)</f>
        <v>AR001020</v>
      </c>
      <c r="B689" t="str">
        <f>+VLOOKUP(U689,Aux!$O$2:$P$23,2,0)</f>
        <v>FI</v>
      </c>
      <c r="C689" t="str">
        <f t="shared" si="73"/>
        <v>AR001020FI</v>
      </c>
      <c r="D689">
        <f t="shared" si="72"/>
        <v>2</v>
      </c>
      <c r="E689" s="5">
        <f t="shared" si="68"/>
        <v>0.02</v>
      </c>
      <c r="F689" s="5">
        <f t="shared" si="69"/>
        <v>0.2</v>
      </c>
      <c r="G689" s="5">
        <f t="shared" si="70"/>
        <v>2</v>
      </c>
      <c r="H689" t="str">
        <f t="shared" si="71"/>
        <v>002</v>
      </c>
      <c r="I689" t="str">
        <f t="shared" si="74"/>
        <v>AR001020FI00002</v>
      </c>
      <c r="J689" t="s">
        <v>2929</v>
      </c>
      <c r="K689" t="s">
        <v>2923</v>
      </c>
      <c r="L689">
        <v>920023</v>
      </c>
      <c r="M689" t="s">
        <v>2930</v>
      </c>
      <c r="N689" t="s">
        <v>2931</v>
      </c>
      <c r="P689" t="s">
        <v>2932</v>
      </c>
      <c r="Q689" t="s">
        <v>30</v>
      </c>
      <c r="R689" t="s">
        <v>2927</v>
      </c>
      <c r="S689" t="s">
        <v>2928</v>
      </c>
      <c r="T689" t="s">
        <v>2927</v>
      </c>
      <c r="U689" t="s">
        <v>33</v>
      </c>
      <c r="V689" t="s">
        <v>34</v>
      </c>
      <c r="W689" t="s">
        <v>34</v>
      </c>
      <c r="X689" t="s">
        <v>34</v>
      </c>
      <c r="Y689" t="s">
        <v>34</v>
      </c>
      <c r="Z689" t="s">
        <v>189</v>
      </c>
      <c r="AA689" t="s">
        <v>190</v>
      </c>
      <c r="AB689" t="s">
        <v>34</v>
      </c>
      <c r="AC689" t="s">
        <v>37</v>
      </c>
    </row>
    <row r="690" spans="1:29">
      <c r="A690" t="str">
        <f>+VLOOKUP(R690,Aux!$B$3:$I$1107,8,0)</f>
        <v>AR001030</v>
      </c>
      <c r="B690" t="str">
        <f>+VLOOKUP(U690,Aux!$O$2:$P$23,2,0)</f>
        <v>EQ</v>
      </c>
      <c r="C690" t="str">
        <f t="shared" si="73"/>
        <v>AR001030EQ</v>
      </c>
      <c r="D690">
        <f t="shared" si="72"/>
        <v>1</v>
      </c>
      <c r="E690" s="5">
        <f t="shared" si="68"/>
        <v>0.01</v>
      </c>
      <c r="F690" s="5">
        <f t="shared" si="69"/>
        <v>0.1</v>
      </c>
      <c r="G690" s="5">
        <f t="shared" si="70"/>
        <v>1</v>
      </c>
      <c r="H690" t="str">
        <f t="shared" si="71"/>
        <v>001</v>
      </c>
      <c r="I690" t="str">
        <f t="shared" si="74"/>
        <v>AR001030EQ00001</v>
      </c>
      <c r="J690" t="s">
        <v>2933</v>
      </c>
      <c r="K690" t="s">
        <v>2934</v>
      </c>
      <c r="M690" t="s">
        <v>2935</v>
      </c>
      <c r="N690" t="s">
        <v>2936</v>
      </c>
      <c r="O690">
        <v>2485296</v>
      </c>
      <c r="P690" t="s">
        <v>2937</v>
      </c>
      <c r="Q690" t="s">
        <v>30</v>
      </c>
      <c r="R690" t="s">
        <v>2938</v>
      </c>
      <c r="S690" t="s">
        <v>2938</v>
      </c>
      <c r="T690" t="s">
        <v>2938</v>
      </c>
      <c r="U690" t="s">
        <v>130</v>
      </c>
      <c r="V690" t="s">
        <v>174</v>
      </c>
      <c r="W690" t="s">
        <v>2939</v>
      </c>
      <c r="X690" t="s">
        <v>174</v>
      </c>
      <c r="Y690" t="s">
        <v>2939</v>
      </c>
      <c r="Z690" t="s">
        <v>174</v>
      </c>
      <c r="AA690" t="s">
        <v>174</v>
      </c>
      <c r="AB690" t="s">
        <v>1521</v>
      </c>
      <c r="AC690" t="s">
        <v>37</v>
      </c>
    </row>
    <row r="691" spans="1:29">
      <c r="A691" t="str">
        <f>+VLOOKUP(R691,Aux!$B$3:$I$1107,8,0)</f>
        <v>AR001040</v>
      </c>
      <c r="B691" t="str">
        <f>+VLOOKUP(U691,Aux!$O$2:$P$23,2,0)</f>
        <v>FI</v>
      </c>
      <c r="C691" t="str">
        <f t="shared" si="73"/>
        <v>AR001040FI</v>
      </c>
      <c r="D691">
        <f t="shared" si="72"/>
        <v>1</v>
      </c>
      <c r="E691" s="5">
        <f t="shared" si="68"/>
        <v>0.01</v>
      </c>
      <c r="F691" s="5">
        <f t="shared" si="69"/>
        <v>0.1</v>
      </c>
      <c r="G691" s="5">
        <f t="shared" si="70"/>
        <v>1</v>
      </c>
      <c r="H691" t="str">
        <f t="shared" si="71"/>
        <v>001</v>
      </c>
      <c r="I691" t="str">
        <f t="shared" si="74"/>
        <v>AR001040FI00001</v>
      </c>
      <c r="J691" t="s">
        <v>2940</v>
      </c>
      <c r="K691" t="s">
        <v>2941</v>
      </c>
      <c r="L691">
        <v>925642</v>
      </c>
      <c r="M691" t="s">
        <v>2942</v>
      </c>
      <c r="N691" t="s">
        <v>2943</v>
      </c>
      <c r="P691" t="s">
        <v>2944</v>
      </c>
      <c r="Q691" t="s">
        <v>30</v>
      </c>
      <c r="R691" t="s">
        <v>2945</v>
      </c>
      <c r="S691" t="s">
        <v>2946</v>
      </c>
      <c r="T691" t="s">
        <v>2945</v>
      </c>
      <c r="U691" t="s">
        <v>33</v>
      </c>
      <c r="V691" t="s">
        <v>34</v>
      </c>
      <c r="W691" t="s">
        <v>34</v>
      </c>
      <c r="X691" t="s">
        <v>34</v>
      </c>
      <c r="Y691" t="s">
        <v>34</v>
      </c>
      <c r="Z691" t="s">
        <v>131</v>
      </c>
      <c r="AA691" t="s">
        <v>144</v>
      </c>
      <c r="AB691" t="s">
        <v>34</v>
      </c>
      <c r="AC691" t="s">
        <v>37</v>
      </c>
    </row>
    <row r="692" spans="1:29">
      <c r="A692" t="str">
        <f>+VLOOKUP(R692,Aux!$B$3:$I$1107,8,0)</f>
        <v>AR001040</v>
      </c>
      <c r="B692" t="str">
        <f>+VLOOKUP(U692,Aux!$O$2:$P$23,2,0)</f>
        <v>FI</v>
      </c>
      <c r="C692" t="str">
        <f t="shared" si="73"/>
        <v>AR001040FI</v>
      </c>
      <c r="D692">
        <f t="shared" si="72"/>
        <v>2</v>
      </c>
      <c r="E692" s="5">
        <f t="shared" si="68"/>
        <v>0.02</v>
      </c>
      <c r="F692" s="5">
        <f t="shared" si="69"/>
        <v>0.2</v>
      </c>
      <c r="G692" s="5">
        <f t="shared" si="70"/>
        <v>2</v>
      </c>
      <c r="H692" t="str">
        <f t="shared" si="71"/>
        <v>002</v>
      </c>
      <c r="I692" t="str">
        <f t="shared" si="74"/>
        <v>AR001040FI00002</v>
      </c>
      <c r="J692" t="s">
        <v>2947</v>
      </c>
      <c r="K692" t="s">
        <v>2941</v>
      </c>
      <c r="L692">
        <v>1035350</v>
      </c>
      <c r="M692" t="s">
        <v>2948</v>
      </c>
      <c r="N692" t="s">
        <v>2949</v>
      </c>
      <c r="P692" t="s">
        <v>2950</v>
      </c>
      <c r="Q692" t="s">
        <v>30</v>
      </c>
      <c r="R692" t="s">
        <v>2945</v>
      </c>
      <c r="S692" t="s">
        <v>2946</v>
      </c>
      <c r="T692" t="s">
        <v>2945</v>
      </c>
      <c r="U692" t="s">
        <v>33</v>
      </c>
      <c r="V692" t="s">
        <v>34</v>
      </c>
      <c r="W692" t="s">
        <v>34</v>
      </c>
      <c r="X692" t="s">
        <v>34</v>
      </c>
      <c r="Y692" t="s">
        <v>34</v>
      </c>
      <c r="Z692" t="s">
        <v>131</v>
      </c>
      <c r="AA692" t="s">
        <v>144</v>
      </c>
      <c r="AB692" t="s">
        <v>34</v>
      </c>
      <c r="AC692" t="s">
        <v>37</v>
      </c>
    </row>
    <row r="693" spans="1:29">
      <c r="A693" t="str">
        <f>+VLOOKUP(R693,Aux!$B$3:$I$1107,8,0)</f>
        <v>AR001040</v>
      </c>
      <c r="B693" t="str">
        <f>+VLOOKUP(U693,Aux!$O$2:$P$23,2,0)</f>
        <v>FI</v>
      </c>
      <c r="C693" t="str">
        <f t="shared" si="73"/>
        <v>AR001040FI</v>
      </c>
      <c r="D693">
        <f t="shared" si="72"/>
        <v>3</v>
      </c>
      <c r="E693" s="5">
        <f t="shared" si="68"/>
        <v>0.03</v>
      </c>
      <c r="F693" s="5">
        <f t="shared" si="69"/>
        <v>0.3</v>
      </c>
      <c r="G693" s="5">
        <f t="shared" si="70"/>
        <v>3</v>
      </c>
      <c r="H693" t="str">
        <f t="shared" si="71"/>
        <v>003</v>
      </c>
      <c r="I693" t="str">
        <f t="shared" si="74"/>
        <v>AR001040FI00003</v>
      </c>
      <c r="J693" t="s">
        <v>2951</v>
      </c>
      <c r="M693" t="s">
        <v>2952</v>
      </c>
      <c r="Q693" t="s">
        <v>30</v>
      </c>
      <c r="R693" t="s">
        <v>2945</v>
      </c>
      <c r="U693" t="s">
        <v>33</v>
      </c>
      <c r="V693" t="s">
        <v>34</v>
      </c>
      <c r="W693" t="s">
        <v>34</v>
      </c>
      <c r="X693" t="s">
        <v>34</v>
      </c>
      <c r="Y693" t="s">
        <v>34</v>
      </c>
      <c r="Z693" t="s">
        <v>131</v>
      </c>
      <c r="AA693" t="s">
        <v>144</v>
      </c>
      <c r="AB693" t="s">
        <v>34</v>
      </c>
      <c r="AC693" t="s">
        <v>37</v>
      </c>
    </row>
    <row r="694" spans="1:29">
      <c r="A694" t="str">
        <f>+VLOOKUP(R694,Aux!$B$3:$I$1107,8,0)</f>
        <v>AR001050</v>
      </c>
      <c r="B694" t="str">
        <f>+VLOOKUP(U694,Aux!$O$2:$P$23,2,0)</f>
        <v>FI</v>
      </c>
      <c r="C694" t="str">
        <f t="shared" si="73"/>
        <v>AR001050FI</v>
      </c>
      <c r="D694">
        <f t="shared" si="72"/>
        <v>1</v>
      </c>
      <c r="E694" s="5">
        <f t="shared" si="68"/>
        <v>0.01</v>
      </c>
      <c r="F694" s="5">
        <f t="shared" si="69"/>
        <v>0.1</v>
      </c>
      <c r="G694" s="5">
        <f t="shared" si="70"/>
        <v>1</v>
      </c>
      <c r="H694" t="str">
        <f t="shared" si="71"/>
        <v>001</v>
      </c>
      <c r="I694" t="str">
        <f t="shared" si="74"/>
        <v>AR001050FI00001</v>
      </c>
      <c r="J694" t="s">
        <v>2953</v>
      </c>
      <c r="L694">
        <v>844505</v>
      </c>
      <c r="M694" t="s">
        <v>2954</v>
      </c>
      <c r="Q694" t="s">
        <v>30</v>
      </c>
      <c r="R694" t="s">
        <v>2955</v>
      </c>
      <c r="U694" t="s">
        <v>48</v>
      </c>
      <c r="V694" t="s">
        <v>48</v>
      </c>
      <c r="W694" t="s">
        <v>48</v>
      </c>
      <c r="X694" t="s">
        <v>48</v>
      </c>
      <c r="Y694" t="s">
        <v>48</v>
      </c>
      <c r="Z694" t="s">
        <v>48</v>
      </c>
      <c r="AA694" t="s">
        <v>48</v>
      </c>
      <c r="AB694" t="s">
        <v>48</v>
      </c>
      <c r="AC694" t="s">
        <v>37</v>
      </c>
    </row>
    <row r="695" spans="1:29">
      <c r="A695" t="str">
        <f>+VLOOKUP(R695,Aux!$B$3:$I$1107,8,0)</f>
        <v>AR001050</v>
      </c>
      <c r="B695" t="str">
        <f>+VLOOKUP(U695,Aux!$O$2:$P$23,2,0)</f>
        <v>FI</v>
      </c>
      <c r="C695" t="str">
        <f t="shared" si="73"/>
        <v>AR001050FI</v>
      </c>
      <c r="D695">
        <f t="shared" si="72"/>
        <v>2</v>
      </c>
      <c r="E695" s="5">
        <f t="shared" si="68"/>
        <v>0.02</v>
      </c>
      <c r="F695" s="5">
        <f t="shared" si="69"/>
        <v>0.2</v>
      </c>
      <c r="G695" s="5">
        <f t="shared" si="70"/>
        <v>2</v>
      </c>
      <c r="H695" t="str">
        <f t="shared" si="71"/>
        <v>002</v>
      </c>
      <c r="I695" t="str">
        <f t="shared" si="74"/>
        <v>AR001050FI00002</v>
      </c>
      <c r="J695" t="s">
        <v>2956</v>
      </c>
      <c r="K695" t="s">
        <v>2957</v>
      </c>
      <c r="L695">
        <v>1016175</v>
      </c>
      <c r="M695" t="s">
        <v>2958</v>
      </c>
      <c r="N695" t="s">
        <v>2959</v>
      </c>
      <c r="P695" t="s">
        <v>2960</v>
      </c>
      <c r="Q695" t="s">
        <v>30</v>
      </c>
      <c r="R695" t="s">
        <v>2955</v>
      </c>
      <c r="S695" t="s">
        <v>2961</v>
      </c>
      <c r="T695" t="s">
        <v>2955</v>
      </c>
      <c r="U695" t="s">
        <v>33</v>
      </c>
      <c r="V695" t="s">
        <v>34</v>
      </c>
      <c r="W695" t="s">
        <v>34</v>
      </c>
      <c r="X695" t="s">
        <v>34</v>
      </c>
      <c r="Y695" t="s">
        <v>34</v>
      </c>
      <c r="Z695" t="s">
        <v>35</v>
      </c>
      <c r="AA695" t="s">
        <v>2669</v>
      </c>
      <c r="AB695" t="s">
        <v>34</v>
      </c>
      <c r="AC695" t="s">
        <v>37</v>
      </c>
    </row>
    <row r="696" spans="1:29">
      <c r="A696" t="str">
        <f>+VLOOKUP(R696,Aux!$B$3:$I$1107,8,0)</f>
        <v>AR001050</v>
      </c>
      <c r="B696" t="str">
        <f>+VLOOKUP(U696,Aux!$O$2:$P$23,2,0)</f>
        <v>FI</v>
      </c>
      <c r="C696" t="str">
        <f t="shared" si="73"/>
        <v>AR001050FI</v>
      </c>
      <c r="D696">
        <f t="shared" si="72"/>
        <v>3</v>
      </c>
      <c r="E696" s="5">
        <f t="shared" si="68"/>
        <v>0.03</v>
      </c>
      <c r="F696" s="5">
        <f t="shared" si="69"/>
        <v>0.3</v>
      </c>
      <c r="G696" s="5">
        <f t="shared" si="70"/>
        <v>3</v>
      </c>
      <c r="H696" t="str">
        <f t="shared" si="71"/>
        <v>003</v>
      </c>
      <c r="I696" t="str">
        <f t="shared" si="74"/>
        <v>AR001050FI00003</v>
      </c>
      <c r="J696" t="s">
        <v>2962</v>
      </c>
      <c r="K696" t="s">
        <v>2957</v>
      </c>
      <c r="L696">
        <v>1167353</v>
      </c>
      <c r="M696" t="s">
        <v>2963</v>
      </c>
      <c r="N696" t="s">
        <v>2964</v>
      </c>
      <c r="P696" t="s">
        <v>2965</v>
      </c>
      <c r="Q696" t="s">
        <v>30</v>
      </c>
      <c r="R696" t="s">
        <v>2955</v>
      </c>
      <c r="S696" t="s">
        <v>2961</v>
      </c>
      <c r="T696" t="s">
        <v>2955</v>
      </c>
      <c r="U696" t="s">
        <v>33</v>
      </c>
      <c r="V696" t="s">
        <v>34</v>
      </c>
      <c r="W696" t="s">
        <v>34</v>
      </c>
      <c r="X696" t="s">
        <v>34</v>
      </c>
      <c r="Y696" t="s">
        <v>34</v>
      </c>
      <c r="Z696" t="s">
        <v>35</v>
      </c>
      <c r="AA696" t="s">
        <v>2669</v>
      </c>
      <c r="AB696" t="s">
        <v>34</v>
      </c>
      <c r="AC696" t="s">
        <v>37</v>
      </c>
    </row>
    <row r="697" spans="1:29">
      <c r="A697" t="str">
        <f>+VLOOKUP(R697,Aux!$B$3:$I$1107,8,0)</f>
        <v>AR001060</v>
      </c>
      <c r="B697" t="str">
        <f>+VLOOKUP(U697,Aux!$O$2:$P$23,2,0)</f>
        <v>FI</v>
      </c>
      <c r="C697" t="str">
        <f t="shared" si="73"/>
        <v>AR001060FI</v>
      </c>
      <c r="D697">
        <f t="shared" si="72"/>
        <v>1</v>
      </c>
      <c r="E697" s="5">
        <f t="shared" si="68"/>
        <v>0.01</v>
      </c>
      <c r="F697" s="5">
        <f t="shared" si="69"/>
        <v>0.1</v>
      </c>
      <c r="G697" s="5">
        <f t="shared" si="70"/>
        <v>1</v>
      </c>
      <c r="H697" t="str">
        <f t="shared" si="71"/>
        <v>001</v>
      </c>
      <c r="I697" t="str">
        <f t="shared" si="74"/>
        <v>AR001060FI00001</v>
      </c>
      <c r="J697" t="s">
        <v>2966</v>
      </c>
      <c r="K697" t="s">
        <v>2967</v>
      </c>
      <c r="L697">
        <v>562318</v>
      </c>
      <c r="M697" t="s">
        <v>2968</v>
      </c>
      <c r="N697" t="s">
        <v>2969</v>
      </c>
      <c r="O697" t="s">
        <v>2970</v>
      </c>
      <c r="P697" t="s">
        <v>2971</v>
      </c>
      <c r="Q697" t="s">
        <v>30</v>
      </c>
      <c r="R697" t="s">
        <v>2972</v>
      </c>
      <c r="S697" t="s">
        <v>2973</v>
      </c>
      <c r="T697" t="s">
        <v>2972</v>
      </c>
      <c r="U697" t="s">
        <v>33</v>
      </c>
      <c r="V697" t="s">
        <v>34</v>
      </c>
      <c r="W697" t="s">
        <v>34</v>
      </c>
      <c r="X697" t="s">
        <v>34</v>
      </c>
      <c r="Y697" t="s">
        <v>34</v>
      </c>
      <c r="Z697" t="s">
        <v>35</v>
      </c>
      <c r="AA697" t="s">
        <v>2669</v>
      </c>
      <c r="AB697" t="s">
        <v>34</v>
      </c>
      <c r="AC697" t="s">
        <v>37</v>
      </c>
    </row>
    <row r="698" spans="1:29">
      <c r="A698" t="str">
        <f>+VLOOKUP(R698,Aux!$B$3:$I$1107,8,0)</f>
        <v>AR001070</v>
      </c>
      <c r="B698" t="str">
        <f>+VLOOKUP(U698,Aux!$O$2:$P$23,2,0)</f>
        <v>EQ</v>
      </c>
      <c r="C698" t="str">
        <f t="shared" si="73"/>
        <v>AR001070EQ</v>
      </c>
      <c r="D698">
        <f t="shared" si="72"/>
        <v>1</v>
      </c>
      <c r="E698" s="5">
        <f t="shared" si="68"/>
        <v>0.01</v>
      </c>
      <c r="F698" s="5">
        <f t="shared" si="69"/>
        <v>0.1</v>
      </c>
      <c r="G698" s="5">
        <f t="shared" si="70"/>
        <v>1</v>
      </c>
      <c r="H698" t="str">
        <f t="shared" si="71"/>
        <v>001</v>
      </c>
      <c r="I698" t="str">
        <f t="shared" si="74"/>
        <v>AR001070EQ00001</v>
      </c>
      <c r="J698" t="s">
        <v>2974</v>
      </c>
      <c r="K698" t="s">
        <v>2975</v>
      </c>
      <c r="M698" t="s">
        <v>2976</v>
      </c>
      <c r="N698" t="s">
        <v>2977</v>
      </c>
      <c r="O698" t="s">
        <v>2978</v>
      </c>
      <c r="P698" t="s">
        <v>2979</v>
      </c>
      <c r="Q698" t="s">
        <v>30</v>
      </c>
      <c r="R698" t="s">
        <v>2980</v>
      </c>
      <c r="S698" t="s">
        <v>2980</v>
      </c>
      <c r="T698" t="s">
        <v>2980</v>
      </c>
      <c r="U698" t="s">
        <v>130</v>
      </c>
      <c r="V698" t="s">
        <v>174</v>
      </c>
      <c r="W698" t="s">
        <v>2262</v>
      </c>
      <c r="X698" t="s">
        <v>174</v>
      </c>
      <c r="Y698" t="s">
        <v>2262</v>
      </c>
      <c r="Z698" t="s">
        <v>174</v>
      </c>
      <c r="AA698" t="s">
        <v>174</v>
      </c>
      <c r="AB698" t="s">
        <v>1521</v>
      </c>
      <c r="AC698" t="s">
        <v>37</v>
      </c>
    </row>
    <row r="699" spans="1:29">
      <c r="A699" t="str">
        <f>+VLOOKUP(R699,Aux!$B$3:$I$1107,8,0)</f>
        <v>AR001080</v>
      </c>
      <c r="B699" t="str">
        <f>+VLOOKUP(U699,Aux!$O$2:$P$23,2,0)</f>
        <v>EQ</v>
      </c>
      <c r="C699" t="str">
        <f t="shared" si="73"/>
        <v>AR001080EQ</v>
      </c>
      <c r="D699">
        <f t="shared" si="72"/>
        <v>1</v>
      </c>
      <c r="E699" s="5">
        <f t="shared" si="68"/>
        <v>0.01</v>
      </c>
      <c r="F699" s="5">
        <f t="shared" si="69"/>
        <v>0.1</v>
      </c>
      <c r="G699" s="5">
        <f t="shared" si="70"/>
        <v>1</v>
      </c>
      <c r="H699" t="str">
        <f t="shared" si="71"/>
        <v>001</v>
      </c>
      <c r="I699" t="str">
        <f t="shared" si="74"/>
        <v>AR001080EQ00001</v>
      </c>
      <c r="J699" t="s">
        <v>2981</v>
      </c>
      <c r="K699" t="s">
        <v>2982</v>
      </c>
      <c r="M699" t="s">
        <v>2983</v>
      </c>
      <c r="N699" t="s">
        <v>2984</v>
      </c>
      <c r="O699" t="s">
        <v>2985</v>
      </c>
      <c r="P699" t="s">
        <v>2986</v>
      </c>
      <c r="Q699" t="s">
        <v>30</v>
      </c>
      <c r="R699" t="s">
        <v>2987</v>
      </c>
      <c r="S699" t="s">
        <v>2987</v>
      </c>
      <c r="T699" t="s">
        <v>2987</v>
      </c>
      <c r="U699" t="s">
        <v>130</v>
      </c>
      <c r="V699" t="s">
        <v>145</v>
      </c>
      <c r="W699" t="s">
        <v>145</v>
      </c>
      <c r="X699" t="s">
        <v>145</v>
      </c>
      <c r="Y699" t="s">
        <v>145</v>
      </c>
      <c r="Z699" t="s">
        <v>174</v>
      </c>
      <c r="AA699" t="s">
        <v>174</v>
      </c>
      <c r="AB699" t="s">
        <v>1521</v>
      </c>
      <c r="AC699" t="s">
        <v>37</v>
      </c>
    </row>
    <row r="700" spans="1:29">
      <c r="A700" t="str">
        <f>+VLOOKUP(R700,Aux!$B$3:$I$1107,8,0)</f>
        <v>AR001090</v>
      </c>
      <c r="B700" t="str">
        <f>+VLOOKUP(U700,Aux!$O$2:$P$23,2,0)</f>
        <v>FI</v>
      </c>
      <c r="C700" t="str">
        <f t="shared" si="73"/>
        <v>AR001090FI</v>
      </c>
      <c r="D700">
        <f t="shared" si="72"/>
        <v>1</v>
      </c>
      <c r="E700" s="5">
        <f t="shared" si="68"/>
        <v>0.01</v>
      </c>
      <c r="F700" s="5">
        <f t="shared" si="69"/>
        <v>0.1</v>
      </c>
      <c r="G700" s="5">
        <f t="shared" si="70"/>
        <v>1</v>
      </c>
      <c r="H700" t="str">
        <f t="shared" si="71"/>
        <v>001</v>
      </c>
      <c r="I700" t="str">
        <f t="shared" si="74"/>
        <v>AR001090FI00001</v>
      </c>
      <c r="J700" t="s">
        <v>2988</v>
      </c>
      <c r="L700">
        <v>596838</v>
      </c>
      <c r="M700" t="s">
        <v>2989</v>
      </c>
      <c r="Q700" t="s">
        <v>30</v>
      </c>
      <c r="R700" t="s">
        <v>2990</v>
      </c>
      <c r="U700" t="s">
        <v>48</v>
      </c>
      <c r="V700" t="s">
        <v>48</v>
      </c>
      <c r="W700" t="s">
        <v>48</v>
      </c>
      <c r="X700" t="s">
        <v>48</v>
      </c>
      <c r="Y700" t="s">
        <v>48</v>
      </c>
      <c r="Z700" t="s">
        <v>48</v>
      </c>
      <c r="AA700" t="s">
        <v>48</v>
      </c>
      <c r="AB700" t="s">
        <v>48</v>
      </c>
      <c r="AC700" t="s">
        <v>37</v>
      </c>
    </row>
    <row r="701" spans="1:29">
      <c r="A701" t="str">
        <f>+VLOOKUP(R701,Aux!$B$3:$I$1107,8,0)</f>
        <v>AR001100</v>
      </c>
      <c r="B701" t="str">
        <f>+VLOOKUP(U701,Aux!$O$2:$P$23,2,0)</f>
        <v>FI</v>
      </c>
      <c r="C701" t="str">
        <f t="shared" si="73"/>
        <v>AR001100FI</v>
      </c>
      <c r="D701">
        <f t="shared" si="72"/>
        <v>1</v>
      </c>
      <c r="E701" s="5">
        <f t="shared" si="68"/>
        <v>0.01</v>
      </c>
      <c r="F701" s="5">
        <f t="shared" si="69"/>
        <v>0.1</v>
      </c>
      <c r="G701" s="5">
        <f t="shared" si="70"/>
        <v>1</v>
      </c>
      <c r="H701" t="str">
        <f t="shared" si="71"/>
        <v>001</v>
      </c>
      <c r="I701" t="str">
        <f t="shared" si="74"/>
        <v>AR001100FI00001</v>
      </c>
      <c r="J701" t="s">
        <v>2991</v>
      </c>
      <c r="L701">
        <v>740253</v>
      </c>
      <c r="M701" t="s">
        <v>2992</v>
      </c>
      <c r="Q701" t="s">
        <v>30</v>
      </c>
      <c r="R701" t="s">
        <v>2993</v>
      </c>
      <c r="U701" t="s">
        <v>48</v>
      </c>
      <c r="V701" t="s">
        <v>48</v>
      </c>
      <c r="W701" t="s">
        <v>48</v>
      </c>
      <c r="X701" t="s">
        <v>48</v>
      </c>
      <c r="Y701" t="s">
        <v>48</v>
      </c>
      <c r="Z701" t="s">
        <v>48</v>
      </c>
      <c r="AA701" t="s">
        <v>48</v>
      </c>
      <c r="AB701" t="s">
        <v>48</v>
      </c>
      <c r="AC701" t="s">
        <v>37</v>
      </c>
    </row>
    <row r="702" spans="1:29">
      <c r="A702" t="str">
        <f>+VLOOKUP(R702,Aux!$B$3:$I$1107,8,0)</f>
        <v>AR001100</v>
      </c>
      <c r="B702" t="str">
        <f>+VLOOKUP(U702,Aux!$O$2:$P$23,2,0)</f>
        <v>FI</v>
      </c>
      <c r="C702" t="str">
        <f t="shared" si="73"/>
        <v>AR001100FI</v>
      </c>
      <c r="D702">
        <f t="shared" si="72"/>
        <v>2</v>
      </c>
      <c r="E702" s="5">
        <f t="shared" si="68"/>
        <v>0.02</v>
      </c>
      <c r="F702" s="5">
        <f t="shared" si="69"/>
        <v>0.2</v>
      </c>
      <c r="G702" s="5">
        <f t="shared" si="70"/>
        <v>2</v>
      </c>
      <c r="H702" t="str">
        <f t="shared" si="71"/>
        <v>002</v>
      </c>
      <c r="I702" t="str">
        <f t="shared" si="74"/>
        <v>AR001100FI00002</v>
      </c>
      <c r="J702" t="s">
        <v>2994</v>
      </c>
      <c r="L702">
        <v>792882</v>
      </c>
      <c r="M702" t="s">
        <v>2995</v>
      </c>
      <c r="Q702" t="s">
        <v>30</v>
      </c>
      <c r="R702" t="s">
        <v>2993</v>
      </c>
      <c r="U702" t="s">
        <v>48</v>
      </c>
      <c r="V702" t="s">
        <v>48</v>
      </c>
      <c r="W702" t="s">
        <v>48</v>
      </c>
      <c r="X702" t="s">
        <v>48</v>
      </c>
      <c r="Y702" t="s">
        <v>48</v>
      </c>
      <c r="Z702" t="s">
        <v>48</v>
      </c>
      <c r="AA702" t="s">
        <v>48</v>
      </c>
      <c r="AB702" t="s">
        <v>48</v>
      </c>
      <c r="AC702" t="s">
        <v>37</v>
      </c>
    </row>
    <row r="703" spans="1:29">
      <c r="A703" t="str">
        <f>+VLOOKUP(R703,Aux!$B$3:$I$1107,8,0)</f>
        <v>AR001100</v>
      </c>
      <c r="B703" t="str">
        <f>+VLOOKUP(U703,Aux!$O$2:$P$23,2,0)</f>
        <v>FI</v>
      </c>
      <c r="C703" t="str">
        <f t="shared" si="73"/>
        <v>AR001100FI</v>
      </c>
      <c r="D703">
        <f t="shared" si="72"/>
        <v>3</v>
      </c>
      <c r="E703" s="5">
        <f t="shared" si="68"/>
        <v>0.03</v>
      </c>
      <c r="F703" s="5">
        <f t="shared" si="69"/>
        <v>0.3</v>
      </c>
      <c r="G703" s="5">
        <f t="shared" si="70"/>
        <v>3</v>
      </c>
      <c r="H703" t="str">
        <f t="shared" si="71"/>
        <v>003</v>
      </c>
      <c r="I703" t="str">
        <f t="shared" si="74"/>
        <v>AR001100FI00003</v>
      </c>
      <c r="J703" t="s">
        <v>2996</v>
      </c>
      <c r="L703">
        <v>838776</v>
      </c>
      <c r="M703" t="s">
        <v>2997</v>
      </c>
      <c r="Q703" t="s">
        <v>30</v>
      </c>
      <c r="R703" t="s">
        <v>2993</v>
      </c>
      <c r="U703" t="s">
        <v>48</v>
      </c>
      <c r="V703" t="s">
        <v>48</v>
      </c>
      <c r="W703" t="s">
        <v>48</v>
      </c>
      <c r="X703" t="s">
        <v>48</v>
      </c>
      <c r="Y703" t="s">
        <v>48</v>
      </c>
      <c r="Z703" t="s">
        <v>48</v>
      </c>
      <c r="AA703" t="s">
        <v>48</v>
      </c>
      <c r="AB703" t="s">
        <v>48</v>
      </c>
      <c r="AC703" t="s">
        <v>37</v>
      </c>
    </row>
    <row r="704" spans="1:29">
      <c r="A704" t="str">
        <f>+VLOOKUP(R704,Aux!$B$3:$I$1107,8,0)</f>
        <v>AR001100</v>
      </c>
      <c r="B704" t="str">
        <f>+VLOOKUP(U704,Aux!$O$2:$P$23,2,0)</f>
        <v>FI</v>
      </c>
      <c r="C704" t="str">
        <f t="shared" si="73"/>
        <v>AR001100FI</v>
      </c>
      <c r="D704">
        <f t="shared" si="72"/>
        <v>4</v>
      </c>
      <c r="E704" s="5">
        <f t="shared" si="68"/>
        <v>0.04</v>
      </c>
      <c r="F704" s="5">
        <f t="shared" si="69"/>
        <v>0.4</v>
      </c>
      <c r="G704" s="5">
        <f t="shared" si="70"/>
        <v>4</v>
      </c>
      <c r="H704" t="str">
        <f t="shared" si="71"/>
        <v>004</v>
      </c>
      <c r="I704" t="str">
        <f t="shared" si="74"/>
        <v>AR001100FI00004</v>
      </c>
      <c r="J704" t="s">
        <v>2998</v>
      </c>
      <c r="L704">
        <v>891656</v>
      </c>
      <c r="M704" t="s">
        <v>2999</v>
      </c>
      <c r="Q704" t="s">
        <v>30</v>
      </c>
      <c r="R704" t="s">
        <v>2993</v>
      </c>
      <c r="U704" t="s">
        <v>48</v>
      </c>
      <c r="V704" t="s">
        <v>48</v>
      </c>
      <c r="W704" t="s">
        <v>48</v>
      </c>
      <c r="X704" t="s">
        <v>48</v>
      </c>
      <c r="Y704" t="s">
        <v>48</v>
      </c>
      <c r="Z704" t="s">
        <v>48</v>
      </c>
      <c r="AA704" t="s">
        <v>48</v>
      </c>
      <c r="AB704" t="s">
        <v>48</v>
      </c>
      <c r="AC704" t="s">
        <v>37</v>
      </c>
    </row>
    <row r="705" spans="1:29">
      <c r="A705" t="str">
        <f>+VLOOKUP(R705,Aux!$B$3:$I$1107,8,0)</f>
        <v>AR001100</v>
      </c>
      <c r="B705" t="str">
        <f>+VLOOKUP(U705,Aux!$O$2:$P$23,2,0)</f>
        <v>FI</v>
      </c>
      <c r="C705" t="str">
        <f t="shared" si="73"/>
        <v>AR001100FI</v>
      </c>
      <c r="D705">
        <f t="shared" si="72"/>
        <v>5</v>
      </c>
      <c r="E705" s="5">
        <f t="shared" si="68"/>
        <v>0.05</v>
      </c>
      <c r="F705" s="5">
        <f t="shared" si="69"/>
        <v>0.5</v>
      </c>
      <c r="G705" s="5">
        <f t="shared" si="70"/>
        <v>5</v>
      </c>
      <c r="H705" t="str">
        <f t="shared" si="71"/>
        <v>005</v>
      </c>
      <c r="I705" t="str">
        <f t="shared" si="74"/>
        <v>AR001100FI00005</v>
      </c>
      <c r="J705" t="s">
        <v>3000</v>
      </c>
      <c r="M705" t="s">
        <v>3001</v>
      </c>
      <c r="Q705" t="s">
        <v>30</v>
      </c>
      <c r="R705" t="s">
        <v>2993</v>
      </c>
      <c r="U705" t="s">
        <v>48</v>
      </c>
      <c r="V705" t="s">
        <v>48</v>
      </c>
      <c r="W705" t="s">
        <v>48</v>
      </c>
      <c r="X705" t="s">
        <v>48</v>
      </c>
      <c r="Y705" t="s">
        <v>48</v>
      </c>
      <c r="Z705" t="s">
        <v>48</v>
      </c>
      <c r="AA705" t="s">
        <v>48</v>
      </c>
      <c r="AB705" t="s">
        <v>48</v>
      </c>
      <c r="AC705" t="s">
        <v>37</v>
      </c>
    </row>
    <row r="706" spans="1:29">
      <c r="A706" t="str">
        <f>+VLOOKUP(R706,Aux!$B$3:$I$1107,8,0)</f>
        <v>AR001100</v>
      </c>
      <c r="B706" t="str">
        <f>+VLOOKUP(U706,Aux!$O$2:$P$23,2,0)</f>
        <v>FI</v>
      </c>
      <c r="C706" t="str">
        <f t="shared" si="73"/>
        <v>AR001100FI</v>
      </c>
      <c r="D706">
        <f t="shared" si="72"/>
        <v>6</v>
      </c>
      <c r="E706" s="5">
        <f t="shared" ref="E706:E769" si="75">+D706/100</f>
        <v>0.06</v>
      </c>
      <c r="F706" s="5">
        <f t="shared" ref="F706:F769" si="76">+MOD(E706*10,10)</f>
        <v>0.6</v>
      </c>
      <c r="G706" s="5">
        <f t="shared" ref="G706:G769" si="77">+MOD(D706,10)</f>
        <v>6</v>
      </c>
      <c r="H706" t="str">
        <f t="shared" ref="H706:H769" si="78">+INT(E706)&amp;INT(F706)&amp;INT(G706)</f>
        <v>006</v>
      </c>
      <c r="I706" t="str">
        <f t="shared" si="74"/>
        <v>AR001100FI00006</v>
      </c>
      <c r="J706" t="s">
        <v>3002</v>
      </c>
      <c r="M706" t="s">
        <v>3003</v>
      </c>
      <c r="Q706" t="s">
        <v>30</v>
      </c>
      <c r="R706" t="s">
        <v>2993</v>
      </c>
      <c r="U706" t="s">
        <v>48</v>
      </c>
      <c r="V706" t="s">
        <v>48</v>
      </c>
      <c r="W706" t="s">
        <v>48</v>
      </c>
      <c r="X706" t="s">
        <v>48</v>
      </c>
      <c r="Y706" t="s">
        <v>48</v>
      </c>
      <c r="Z706" t="s">
        <v>48</v>
      </c>
      <c r="AA706" t="s">
        <v>48</v>
      </c>
      <c r="AB706" t="s">
        <v>48</v>
      </c>
      <c r="AC706" t="s">
        <v>37</v>
      </c>
    </row>
    <row r="707" spans="1:29">
      <c r="A707" t="str">
        <f>+VLOOKUP(R707,Aux!$B$3:$I$1107,8,0)</f>
        <v>AR001110</v>
      </c>
      <c r="B707" t="str">
        <f>+VLOOKUP(U707,Aux!$O$2:$P$23,2,0)</f>
        <v>FI</v>
      </c>
      <c r="C707" t="str">
        <f t="shared" si="73"/>
        <v>AR001110FI</v>
      </c>
      <c r="D707">
        <f t="shared" ref="D707:D770" si="79">+IF(C707=C706,D706+1,1)</f>
        <v>1</v>
      </c>
      <c r="E707" s="5">
        <f t="shared" si="75"/>
        <v>0.01</v>
      </c>
      <c r="F707" s="5">
        <f t="shared" si="76"/>
        <v>0.1</v>
      </c>
      <c r="G707" s="5">
        <f t="shared" si="77"/>
        <v>1</v>
      </c>
      <c r="H707" t="str">
        <f t="shared" si="78"/>
        <v>001</v>
      </c>
      <c r="I707" t="str">
        <f t="shared" si="74"/>
        <v>AR001110FI00001</v>
      </c>
      <c r="J707" t="s">
        <v>3004</v>
      </c>
      <c r="M707" t="s">
        <v>3005</v>
      </c>
      <c r="Q707" t="s">
        <v>30</v>
      </c>
      <c r="R707" t="s">
        <v>3006</v>
      </c>
      <c r="U707" t="s">
        <v>33</v>
      </c>
      <c r="V707" t="s">
        <v>34</v>
      </c>
      <c r="W707" t="s">
        <v>34</v>
      </c>
      <c r="X707" t="s">
        <v>34</v>
      </c>
      <c r="Y707" t="s">
        <v>34</v>
      </c>
      <c r="Z707" t="s">
        <v>154</v>
      </c>
      <c r="AA707" t="s">
        <v>2446</v>
      </c>
      <c r="AB707" t="s">
        <v>34</v>
      </c>
      <c r="AC707" t="s">
        <v>37</v>
      </c>
    </row>
    <row r="708" spans="1:29">
      <c r="A708" t="str">
        <f>+VLOOKUP(R708,Aux!$B$3:$I$1107,8,0)</f>
        <v>AR001120</v>
      </c>
      <c r="B708" t="str">
        <f>+VLOOKUP(U708,Aux!$O$2:$P$23,2,0)</f>
        <v>FI</v>
      </c>
      <c r="C708" t="str">
        <f t="shared" si="73"/>
        <v>AR001120FI</v>
      </c>
      <c r="D708">
        <f t="shared" si="79"/>
        <v>1</v>
      </c>
      <c r="E708" s="5">
        <f t="shared" si="75"/>
        <v>0.01</v>
      </c>
      <c r="F708" s="5">
        <f t="shared" si="76"/>
        <v>0.1</v>
      </c>
      <c r="G708" s="5">
        <f t="shared" si="77"/>
        <v>1</v>
      </c>
      <c r="H708" t="str">
        <f t="shared" si="78"/>
        <v>001</v>
      </c>
      <c r="I708" t="str">
        <f t="shared" si="74"/>
        <v>AR001120FI00001</v>
      </c>
      <c r="J708" t="s">
        <v>3007</v>
      </c>
      <c r="M708" t="s">
        <v>3008</v>
      </c>
      <c r="Q708" t="s">
        <v>30</v>
      </c>
      <c r="R708" t="s">
        <v>3009</v>
      </c>
      <c r="U708" t="s">
        <v>33</v>
      </c>
      <c r="V708" t="s">
        <v>34</v>
      </c>
      <c r="W708" t="s">
        <v>34</v>
      </c>
      <c r="X708" t="s">
        <v>34</v>
      </c>
      <c r="Y708" t="s">
        <v>34</v>
      </c>
      <c r="Z708" t="s">
        <v>335</v>
      </c>
      <c r="AA708" t="s">
        <v>1476</v>
      </c>
      <c r="AB708" t="s">
        <v>34</v>
      </c>
      <c r="AC708" t="s">
        <v>37</v>
      </c>
    </row>
    <row r="709" spans="1:29">
      <c r="A709" t="str">
        <f>+VLOOKUP(R709,Aux!$B$3:$I$1107,8,0)</f>
        <v>AR001120</v>
      </c>
      <c r="B709" t="str">
        <f>+VLOOKUP(U709,Aux!$O$2:$P$23,2,0)</f>
        <v>FI</v>
      </c>
      <c r="C709" t="str">
        <f t="shared" si="73"/>
        <v>AR001120FI</v>
      </c>
      <c r="D709">
        <f t="shared" si="79"/>
        <v>2</v>
      </c>
      <c r="E709" s="5">
        <f t="shared" si="75"/>
        <v>0.02</v>
      </c>
      <c r="F709" s="5">
        <f t="shared" si="76"/>
        <v>0.2</v>
      </c>
      <c r="G709" s="5">
        <f t="shared" si="77"/>
        <v>2</v>
      </c>
      <c r="H709" t="str">
        <f t="shared" si="78"/>
        <v>002</v>
      </c>
      <c r="I709" t="str">
        <f t="shared" si="74"/>
        <v>AR001120FI00002</v>
      </c>
      <c r="J709" t="s">
        <v>3010</v>
      </c>
      <c r="M709" t="s">
        <v>3011</v>
      </c>
      <c r="Q709" t="s">
        <v>30</v>
      </c>
      <c r="R709" t="s">
        <v>3009</v>
      </c>
      <c r="U709" t="s">
        <v>33</v>
      </c>
      <c r="V709" t="s">
        <v>34</v>
      </c>
      <c r="W709" t="s">
        <v>34</v>
      </c>
      <c r="X709" t="s">
        <v>34</v>
      </c>
      <c r="Y709" t="s">
        <v>34</v>
      </c>
      <c r="Z709" t="s">
        <v>335</v>
      </c>
      <c r="AA709" t="s">
        <v>1476</v>
      </c>
      <c r="AB709" t="s">
        <v>34</v>
      </c>
      <c r="AC709" t="s">
        <v>37</v>
      </c>
    </row>
    <row r="710" spans="1:29">
      <c r="A710" t="str">
        <f>+VLOOKUP(R710,Aux!$B$3:$I$1107,8,0)</f>
        <v>AR001130</v>
      </c>
      <c r="B710" t="str">
        <f>+VLOOKUP(U710,Aux!$O$2:$P$23,2,0)</f>
        <v>FI</v>
      </c>
      <c r="C710" t="str">
        <f t="shared" si="73"/>
        <v>AR001130FI</v>
      </c>
      <c r="D710">
        <f t="shared" si="79"/>
        <v>1</v>
      </c>
      <c r="E710" s="5">
        <f t="shared" si="75"/>
        <v>0.01</v>
      </c>
      <c r="F710" s="5">
        <f t="shared" si="76"/>
        <v>0.1</v>
      </c>
      <c r="G710" s="5">
        <f t="shared" si="77"/>
        <v>1</v>
      </c>
      <c r="H710" t="str">
        <f t="shared" si="78"/>
        <v>001</v>
      </c>
      <c r="I710" t="str">
        <f t="shared" si="74"/>
        <v>AR001130FI00001</v>
      </c>
      <c r="J710" t="s">
        <v>3012</v>
      </c>
      <c r="K710" t="s">
        <v>3013</v>
      </c>
      <c r="L710">
        <v>692092</v>
      </c>
      <c r="M710" t="s">
        <v>3014</v>
      </c>
      <c r="N710" t="s">
        <v>3015</v>
      </c>
      <c r="P710" t="s">
        <v>3016</v>
      </c>
      <c r="Q710" t="s">
        <v>30</v>
      </c>
      <c r="R710" t="s">
        <v>3017</v>
      </c>
      <c r="S710" t="s">
        <v>3018</v>
      </c>
      <c r="T710" t="s">
        <v>3017</v>
      </c>
      <c r="U710" t="s">
        <v>33</v>
      </c>
      <c r="V710" t="s">
        <v>34</v>
      </c>
      <c r="W710" t="s">
        <v>34</v>
      </c>
      <c r="X710" t="s">
        <v>34</v>
      </c>
      <c r="Y710" t="s">
        <v>34</v>
      </c>
      <c r="Z710" t="s">
        <v>311</v>
      </c>
      <c r="AA710" t="s">
        <v>3019</v>
      </c>
      <c r="AB710" t="s">
        <v>34</v>
      </c>
      <c r="AC710" t="s">
        <v>37</v>
      </c>
    </row>
    <row r="711" spans="1:29">
      <c r="A711" t="str">
        <f>+VLOOKUP(R711,Aux!$B$3:$I$1107,8,0)</f>
        <v>AR001130</v>
      </c>
      <c r="B711" t="str">
        <f>+VLOOKUP(U711,Aux!$O$2:$P$23,2,0)</f>
        <v>FI</v>
      </c>
      <c r="C711" t="str">
        <f t="shared" si="73"/>
        <v>AR001130FI</v>
      </c>
      <c r="D711">
        <f t="shared" si="79"/>
        <v>2</v>
      </c>
      <c r="E711" s="5">
        <f t="shared" si="75"/>
        <v>0.02</v>
      </c>
      <c r="F711" s="5">
        <f t="shared" si="76"/>
        <v>0.2</v>
      </c>
      <c r="G711" s="5">
        <f t="shared" si="77"/>
        <v>2</v>
      </c>
      <c r="H711" t="str">
        <f t="shared" si="78"/>
        <v>002</v>
      </c>
      <c r="I711" t="str">
        <f t="shared" si="74"/>
        <v>AR001130FI00002</v>
      </c>
      <c r="J711" t="s">
        <v>3020</v>
      </c>
      <c r="K711" t="s">
        <v>3013</v>
      </c>
      <c r="L711">
        <v>1047530</v>
      </c>
      <c r="M711" t="s">
        <v>3021</v>
      </c>
      <c r="N711" t="s">
        <v>3022</v>
      </c>
      <c r="P711" t="s">
        <v>3023</v>
      </c>
      <c r="Q711" t="s">
        <v>30</v>
      </c>
      <c r="R711" t="s">
        <v>3017</v>
      </c>
      <c r="S711" t="s">
        <v>3018</v>
      </c>
      <c r="T711" t="s">
        <v>3017</v>
      </c>
      <c r="U711" t="s">
        <v>33</v>
      </c>
      <c r="V711" t="s">
        <v>34</v>
      </c>
      <c r="W711" t="s">
        <v>34</v>
      </c>
      <c r="X711" t="s">
        <v>34</v>
      </c>
      <c r="Y711" t="s">
        <v>34</v>
      </c>
      <c r="Z711" t="s">
        <v>311</v>
      </c>
      <c r="AA711" t="s">
        <v>3019</v>
      </c>
      <c r="AB711" t="s">
        <v>34</v>
      </c>
      <c r="AC711" t="s">
        <v>37</v>
      </c>
    </row>
    <row r="712" spans="1:29">
      <c r="A712" t="str">
        <f>+VLOOKUP(R712,Aux!$B$3:$I$1107,8,0)</f>
        <v>AR001130</v>
      </c>
      <c r="B712" t="str">
        <f>+VLOOKUP(U712,Aux!$O$2:$P$23,2,0)</f>
        <v>FI</v>
      </c>
      <c r="C712" t="str">
        <f t="shared" si="73"/>
        <v>AR001130FI</v>
      </c>
      <c r="D712">
        <f t="shared" si="79"/>
        <v>3</v>
      </c>
      <c r="E712" s="5">
        <f t="shared" si="75"/>
        <v>0.03</v>
      </c>
      <c r="F712" s="5">
        <f t="shared" si="76"/>
        <v>0.3</v>
      </c>
      <c r="G712" s="5">
        <f t="shared" si="77"/>
        <v>3</v>
      </c>
      <c r="H712" t="str">
        <f t="shared" si="78"/>
        <v>003</v>
      </c>
      <c r="I712" t="str">
        <f t="shared" si="74"/>
        <v>AR001130FI00003</v>
      </c>
      <c r="J712" t="s">
        <v>3024</v>
      </c>
      <c r="K712" t="s">
        <v>3013</v>
      </c>
      <c r="L712">
        <v>1175161</v>
      </c>
      <c r="M712" t="s">
        <v>3025</v>
      </c>
      <c r="N712" t="s">
        <v>3026</v>
      </c>
      <c r="P712" t="s">
        <v>3027</v>
      </c>
      <c r="Q712" t="s">
        <v>30</v>
      </c>
      <c r="R712" t="s">
        <v>3017</v>
      </c>
      <c r="S712" t="s">
        <v>3018</v>
      </c>
      <c r="T712" t="s">
        <v>3017</v>
      </c>
      <c r="U712" t="s">
        <v>33</v>
      </c>
      <c r="V712" t="s">
        <v>34</v>
      </c>
      <c r="W712" t="s">
        <v>34</v>
      </c>
      <c r="X712" t="s">
        <v>34</v>
      </c>
      <c r="Y712" t="s">
        <v>34</v>
      </c>
      <c r="Z712" t="s">
        <v>311</v>
      </c>
      <c r="AA712" t="s">
        <v>3019</v>
      </c>
      <c r="AB712" t="s">
        <v>34</v>
      </c>
      <c r="AC712" t="s">
        <v>37</v>
      </c>
    </row>
    <row r="713" spans="1:29">
      <c r="A713" t="str">
        <f>+VLOOKUP(R713,Aux!$B$3:$I$1107,8,0)</f>
        <v>AR001140</v>
      </c>
      <c r="B713" t="str">
        <f>+VLOOKUP(U713,Aux!$O$2:$P$23,2,0)</f>
        <v>EQ</v>
      </c>
      <c r="C713" t="str">
        <f t="shared" si="73"/>
        <v>AR001140EQ</v>
      </c>
      <c r="D713">
        <f t="shared" si="79"/>
        <v>1</v>
      </c>
      <c r="E713" s="5">
        <f t="shared" si="75"/>
        <v>0.01</v>
      </c>
      <c r="F713" s="5">
        <f t="shared" si="76"/>
        <v>0.1</v>
      </c>
      <c r="G713" s="5">
        <f t="shared" si="77"/>
        <v>1</v>
      </c>
      <c r="H713" t="str">
        <f t="shared" si="78"/>
        <v>001</v>
      </c>
      <c r="I713" t="str">
        <f t="shared" si="74"/>
        <v>AR001140EQ00001</v>
      </c>
      <c r="J713" t="s">
        <v>3028</v>
      </c>
      <c r="K713" t="s">
        <v>3029</v>
      </c>
      <c r="M713" t="s">
        <v>3030</v>
      </c>
      <c r="N713" t="s">
        <v>3031</v>
      </c>
      <c r="O713" t="s">
        <v>3032</v>
      </c>
      <c r="P713" t="s">
        <v>3033</v>
      </c>
      <c r="Q713" t="s">
        <v>30</v>
      </c>
      <c r="R713" t="s">
        <v>3034</v>
      </c>
      <c r="S713" t="s">
        <v>3035</v>
      </c>
      <c r="T713" t="s">
        <v>3036</v>
      </c>
      <c r="U713" t="s">
        <v>130</v>
      </c>
      <c r="V713" t="s">
        <v>174</v>
      </c>
      <c r="W713" t="s">
        <v>2262</v>
      </c>
      <c r="X713" t="s">
        <v>174</v>
      </c>
      <c r="Y713" t="s">
        <v>2262</v>
      </c>
      <c r="Z713" t="s">
        <v>174</v>
      </c>
      <c r="AA713" t="s">
        <v>174</v>
      </c>
      <c r="AB713" t="s">
        <v>1521</v>
      </c>
      <c r="AC713" t="s">
        <v>37</v>
      </c>
    </row>
    <row r="714" spans="1:29">
      <c r="A714" t="str">
        <f>+VLOOKUP(R714,Aux!$B$3:$I$1107,8,0)</f>
        <v>AR001150</v>
      </c>
      <c r="B714" t="str">
        <f>+VLOOKUP(U714,Aux!$O$2:$P$23,2,0)</f>
        <v>EQ</v>
      </c>
      <c r="C714" t="str">
        <f t="shared" si="73"/>
        <v>AR001150EQ</v>
      </c>
      <c r="D714">
        <f t="shared" si="79"/>
        <v>1</v>
      </c>
      <c r="E714" s="5">
        <f t="shared" si="75"/>
        <v>0.01</v>
      </c>
      <c r="F714" s="5">
        <f t="shared" si="76"/>
        <v>0.1</v>
      </c>
      <c r="G714" s="5">
        <f t="shared" si="77"/>
        <v>1</v>
      </c>
      <c r="H714" t="str">
        <f t="shared" si="78"/>
        <v>001</v>
      </c>
      <c r="I714" t="str">
        <f t="shared" si="74"/>
        <v>AR001150EQ00001</v>
      </c>
      <c r="J714" t="s">
        <v>3037</v>
      </c>
      <c r="K714" t="s">
        <v>3038</v>
      </c>
      <c r="M714" t="s">
        <v>3039</v>
      </c>
      <c r="N714" t="s">
        <v>3040</v>
      </c>
      <c r="O714">
        <v>2128041</v>
      </c>
      <c r="P714" t="s">
        <v>3041</v>
      </c>
      <c r="Q714" t="s">
        <v>30</v>
      </c>
      <c r="R714" t="s">
        <v>3042</v>
      </c>
      <c r="S714" t="s">
        <v>3043</v>
      </c>
      <c r="T714" t="s">
        <v>3044</v>
      </c>
      <c r="U714" t="s">
        <v>130</v>
      </c>
      <c r="V714" t="s">
        <v>174</v>
      </c>
      <c r="W714" t="s">
        <v>2262</v>
      </c>
      <c r="X714" t="s">
        <v>174</v>
      </c>
      <c r="Y714" t="s">
        <v>2262</v>
      </c>
      <c r="Z714" t="s">
        <v>174</v>
      </c>
      <c r="AA714" t="s">
        <v>174</v>
      </c>
      <c r="AB714" t="s">
        <v>1521</v>
      </c>
      <c r="AC714" t="s">
        <v>37</v>
      </c>
    </row>
    <row r="715" spans="1:29">
      <c r="A715" t="str">
        <f>+VLOOKUP(R715,Aux!$B$3:$I$1107,8,0)</f>
        <v>AR001150</v>
      </c>
      <c r="B715" t="str">
        <f>+VLOOKUP(U715,Aux!$O$2:$P$23,2,0)</f>
        <v>EQ</v>
      </c>
      <c r="C715" t="str">
        <f t="shared" si="73"/>
        <v>AR001150EQ</v>
      </c>
      <c r="D715">
        <f t="shared" si="79"/>
        <v>2</v>
      </c>
      <c r="E715" s="5">
        <f t="shared" si="75"/>
        <v>0.02</v>
      </c>
      <c r="F715" s="5">
        <f t="shared" si="76"/>
        <v>0.2</v>
      </c>
      <c r="G715" s="5">
        <f t="shared" si="77"/>
        <v>2</v>
      </c>
      <c r="H715" t="str">
        <f t="shared" si="78"/>
        <v>002</v>
      </c>
      <c r="I715" t="str">
        <f t="shared" si="74"/>
        <v>AR001150EQ00002</v>
      </c>
      <c r="J715" t="s">
        <v>3045</v>
      </c>
      <c r="K715" t="s">
        <v>3038</v>
      </c>
      <c r="M715" t="s">
        <v>3046</v>
      </c>
      <c r="N715" t="s">
        <v>3047</v>
      </c>
      <c r="O715" t="s">
        <v>3048</v>
      </c>
      <c r="P715" t="s">
        <v>3049</v>
      </c>
      <c r="Q715" t="s">
        <v>30</v>
      </c>
      <c r="R715" t="s">
        <v>3042</v>
      </c>
      <c r="S715" t="s">
        <v>3043</v>
      </c>
      <c r="T715" t="s">
        <v>3044</v>
      </c>
      <c r="U715" t="s">
        <v>1231</v>
      </c>
      <c r="V715" t="s">
        <v>174</v>
      </c>
      <c r="W715" t="s">
        <v>2262</v>
      </c>
      <c r="X715" t="s">
        <v>174</v>
      </c>
      <c r="Y715" t="s">
        <v>2262</v>
      </c>
      <c r="Z715" t="s">
        <v>174</v>
      </c>
      <c r="AA715" t="s">
        <v>174</v>
      </c>
      <c r="AB715" t="s">
        <v>1521</v>
      </c>
      <c r="AC715" t="s">
        <v>37</v>
      </c>
    </row>
    <row r="716" spans="1:29">
      <c r="A716" t="str">
        <f>+VLOOKUP(R716,Aux!$B$3:$I$1107,8,0)</f>
        <v>AR001150</v>
      </c>
      <c r="B716" t="str">
        <f>+VLOOKUP(U716,Aux!$O$2:$P$23,2,0)</f>
        <v>FI</v>
      </c>
      <c r="C716" t="str">
        <f t="shared" si="73"/>
        <v>AR001150FI</v>
      </c>
      <c r="D716">
        <f t="shared" si="79"/>
        <v>1</v>
      </c>
      <c r="E716" s="5">
        <f t="shared" si="75"/>
        <v>0.01</v>
      </c>
      <c r="F716" s="5">
        <f t="shared" si="76"/>
        <v>0.1</v>
      </c>
      <c r="G716" s="5">
        <f t="shared" si="77"/>
        <v>1</v>
      </c>
      <c r="H716" t="str">
        <f t="shared" si="78"/>
        <v>001</v>
      </c>
      <c r="I716" t="str">
        <f t="shared" si="74"/>
        <v>AR001150FI00001</v>
      </c>
      <c r="J716" t="s">
        <v>3050</v>
      </c>
      <c r="K716" t="s">
        <v>3051</v>
      </c>
      <c r="M716" t="s">
        <v>3052</v>
      </c>
      <c r="N716" t="s">
        <v>3053</v>
      </c>
      <c r="O716" t="s">
        <v>3054</v>
      </c>
      <c r="P716" t="s">
        <v>3055</v>
      </c>
      <c r="Q716" t="s">
        <v>30</v>
      </c>
      <c r="R716" t="s">
        <v>3042</v>
      </c>
      <c r="S716" t="s">
        <v>3056</v>
      </c>
      <c r="T716" t="s">
        <v>3044</v>
      </c>
      <c r="U716" t="s">
        <v>143</v>
      </c>
      <c r="V716" t="s">
        <v>174</v>
      </c>
      <c r="W716" t="s">
        <v>2262</v>
      </c>
      <c r="X716" t="s">
        <v>174</v>
      </c>
      <c r="Y716" t="s">
        <v>2262</v>
      </c>
      <c r="Z716" t="s">
        <v>174</v>
      </c>
      <c r="AA716" t="s">
        <v>174</v>
      </c>
      <c r="AB716" t="s">
        <v>145</v>
      </c>
      <c r="AC716" t="s">
        <v>37</v>
      </c>
    </row>
    <row r="717" spans="1:29">
      <c r="A717" t="str">
        <f>+VLOOKUP(R717,Aux!$B$3:$I$1107,8,0)</f>
        <v>AR001160</v>
      </c>
      <c r="B717" t="str">
        <f>+VLOOKUP(U717,Aux!$O$2:$P$23,2,0)</f>
        <v>FI</v>
      </c>
      <c r="C717" t="str">
        <f t="shared" si="73"/>
        <v>AR001160FI</v>
      </c>
      <c r="D717">
        <f t="shared" si="79"/>
        <v>1</v>
      </c>
      <c r="E717" s="5">
        <f t="shared" si="75"/>
        <v>0.01</v>
      </c>
      <c r="F717" s="5">
        <f t="shared" si="76"/>
        <v>0.1</v>
      </c>
      <c r="G717" s="5">
        <f t="shared" si="77"/>
        <v>1</v>
      </c>
      <c r="H717" t="str">
        <f t="shared" si="78"/>
        <v>001</v>
      </c>
      <c r="I717" t="str">
        <f t="shared" si="74"/>
        <v>AR001160FI00001</v>
      </c>
      <c r="J717" t="s">
        <v>3057</v>
      </c>
      <c r="K717" t="s">
        <v>3058</v>
      </c>
      <c r="M717" t="s">
        <v>3059</v>
      </c>
      <c r="N717" t="s">
        <v>3060</v>
      </c>
      <c r="O717" t="s">
        <v>3061</v>
      </c>
      <c r="P717" t="s">
        <v>3062</v>
      </c>
      <c r="Q717" t="s">
        <v>30</v>
      </c>
      <c r="R717" t="s">
        <v>3063</v>
      </c>
      <c r="S717" t="s">
        <v>3064</v>
      </c>
      <c r="T717" t="s">
        <v>3065</v>
      </c>
      <c r="U717" t="s">
        <v>33</v>
      </c>
      <c r="V717" t="s">
        <v>34</v>
      </c>
      <c r="W717" t="s">
        <v>34</v>
      </c>
      <c r="X717" t="s">
        <v>34</v>
      </c>
      <c r="Y717" t="s">
        <v>34</v>
      </c>
      <c r="Z717" t="s">
        <v>398</v>
      </c>
      <c r="AA717" t="s">
        <v>3066</v>
      </c>
      <c r="AB717" t="s">
        <v>34</v>
      </c>
      <c r="AC717" t="s">
        <v>37</v>
      </c>
    </row>
    <row r="718" spans="1:29">
      <c r="A718" t="str">
        <f>+VLOOKUP(R718,Aux!$B$3:$I$1107,8,0)</f>
        <v>AR001160</v>
      </c>
      <c r="B718" t="str">
        <f>+VLOOKUP(U718,Aux!$O$2:$P$23,2,0)</f>
        <v>FI</v>
      </c>
      <c r="C718" t="str">
        <f t="shared" si="73"/>
        <v>AR001160FI</v>
      </c>
      <c r="D718">
        <f t="shared" si="79"/>
        <v>2</v>
      </c>
      <c r="E718" s="5">
        <f t="shared" si="75"/>
        <v>0.02</v>
      </c>
      <c r="F718" s="5">
        <f t="shared" si="76"/>
        <v>0.2</v>
      </c>
      <c r="G718" s="5">
        <f t="shared" si="77"/>
        <v>2</v>
      </c>
      <c r="H718" t="str">
        <f t="shared" si="78"/>
        <v>002</v>
      </c>
      <c r="I718" t="str">
        <f t="shared" si="74"/>
        <v>AR001160FI00002</v>
      </c>
      <c r="J718" t="s">
        <v>3067</v>
      </c>
      <c r="M718" t="s">
        <v>3068</v>
      </c>
      <c r="Q718" t="s">
        <v>30</v>
      </c>
      <c r="R718" t="s">
        <v>3063</v>
      </c>
      <c r="U718" t="s">
        <v>33</v>
      </c>
      <c r="V718" t="s">
        <v>34</v>
      </c>
      <c r="W718" t="s">
        <v>34</v>
      </c>
      <c r="X718" t="s">
        <v>34</v>
      </c>
      <c r="Y718" t="s">
        <v>34</v>
      </c>
      <c r="Z718" t="s">
        <v>398</v>
      </c>
      <c r="AA718" t="s">
        <v>3066</v>
      </c>
      <c r="AB718" t="s">
        <v>34</v>
      </c>
      <c r="AC718" t="s">
        <v>37</v>
      </c>
    </row>
    <row r="719" spans="1:29">
      <c r="A719" t="str">
        <f>+VLOOKUP(R719,Aux!$B$3:$I$1107,8,0)</f>
        <v>AR001170</v>
      </c>
      <c r="B719" t="str">
        <f>+VLOOKUP(U719,Aux!$O$2:$P$23,2,0)</f>
        <v>FI</v>
      </c>
      <c r="C719" t="str">
        <f t="shared" si="73"/>
        <v>AR001170FI</v>
      </c>
      <c r="D719">
        <f t="shared" si="79"/>
        <v>1</v>
      </c>
      <c r="E719" s="5">
        <f t="shared" si="75"/>
        <v>0.01</v>
      </c>
      <c r="F719" s="5">
        <f t="shared" si="76"/>
        <v>0.1</v>
      </c>
      <c r="G719" s="5">
        <f t="shared" si="77"/>
        <v>1</v>
      </c>
      <c r="H719" t="str">
        <f t="shared" si="78"/>
        <v>001</v>
      </c>
      <c r="I719" t="str">
        <f t="shared" si="74"/>
        <v>AR001170FI00001</v>
      </c>
      <c r="J719" t="s">
        <v>3069</v>
      </c>
      <c r="L719">
        <v>572371</v>
      </c>
      <c r="M719" t="s">
        <v>3070</v>
      </c>
      <c r="Q719" t="s">
        <v>30</v>
      </c>
      <c r="R719" t="s">
        <v>3071</v>
      </c>
      <c r="U719" t="s">
        <v>48</v>
      </c>
      <c r="V719" t="s">
        <v>48</v>
      </c>
      <c r="W719" t="s">
        <v>48</v>
      </c>
      <c r="X719" t="s">
        <v>48</v>
      </c>
      <c r="Y719" t="s">
        <v>48</v>
      </c>
      <c r="Z719" t="s">
        <v>48</v>
      </c>
      <c r="AA719" t="s">
        <v>48</v>
      </c>
      <c r="AB719" t="s">
        <v>48</v>
      </c>
      <c r="AC719" t="s">
        <v>37</v>
      </c>
    </row>
    <row r="720" spans="1:29">
      <c r="A720" t="str">
        <f>+VLOOKUP(R720,Aux!$B$3:$I$1107,8,0)</f>
        <v>AR001170</v>
      </c>
      <c r="B720" t="str">
        <f>+VLOOKUP(U720,Aux!$O$2:$P$23,2,0)</f>
        <v>FI</v>
      </c>
      <c r="C720" t="str">
        <f t="shared" si="73"/>
        <v>AR001170FI</v>
      </c>
      <c r="D720">
        <f t="shared" si="79"/>
        <v>2</v>
      </c>
      <c r="E720" s="5">
        <f t="shared" si="75"/>
        <v>0.02</v>
      </c>
      <c r="F720" s="5">
        <f t="shared" si="76"/>
        <v>0.2</v>
      </c>
      <c r="G720" s="5">
        <f t="shared" si="77"/>
        <v>2</v>
      </c>
      <c r="H720" t="str">
        <f t="shared" si="78"/>
        <v>002</v>
      </c>
      <c r="I720" t="str">
        <f t="shared" si="74"/>
        <v>AR001170FI00002</v>
      </c>
      <c r="J720" t="s">
        <v>3072</v>
      </c>
      <c r="K720" t="s">
        <v>3073</v>
      </c>
      <c r="L720">
        <v>969257</v>
      </c>
      <c r="M720" t="s">
        <v>3074</v>
      </c>
      <c r="N720" t="s">
        <v>3075</v>
      </c>
      <c r="P720" t="s">
        <v>3076</v>
      </c>
      <c r="Q720" t="s">
        <v>30</v>
      </c>
      <c r="R720" t="s">
        <v>3071</v>
      </c>
      <c r="S720" t="s">
        <v>3077</v>
      </c>
      <c r="T720" t="s">
        <v>3071</v>
      </c>
      <c r="U720" t="s">
        <v>33</v>
      </c>
      <c r="V720" t="s">
        <v>34</v>
      </c>
      <c r="W720" t="s">
        <v>34</v>
      </c>
      <c r="X720" t="s">
        <v>34</v>
      </c>
      <c r="Y720" t="s">
        <v>34</v>
      </c>
      <c r="Z720" t="s">
        <v>35</v>
      </c>
      <c r="AA720" t="s">
        <v>36</v>
      </c>
      <c r="AB720" t="s">
        <v>34</v>
      </c>
      <c r="AC720" t="s">
        <v>37</v>
      </c>
    </row>
    <row r="721" spans="1:29">
      <c r="A721" t="str">
        <f>+VLOOKUP(R721,Aux!$B$3:$I$1107,8,0)</f>
        <v>AR001180</v>
      </c>
      <c r="B721" t="str">
        <f>+VLOOKUP(U721,Aux!$O$2:$P$23,2,0)</f>
        <v>EQ</v>
      </c>
      <c r="C721" t="str">
        <f t="shared" si="73"/>
        <v>AR001180EQ</v>
      </c>
      <c r="D721">
        <f t="shared" si="79"/>
        <v>1</v>
      </c>
      <c r="E721" s="5">
        <f t="shared" si="75"/>
        <v>0.01</v>
      </c>
      <c r="F721" s="5">
        <f t="shared" si="76"/>
        <v>0.1</v>
      </c>
      <c r="G721" s="5">
        <f t="shared" si="77"/>
        <v>1</v>
      </c>
      <c r="H721" t="str">
        <f t="shared" si="78"/>
        <v>001</v>
      </c>
      <c r="I721" t="str">
        <f t="shared" si="74"/>
        <v>AR001180EQ00001</v>
      </c>
      <c r="J721" t="s">
        <v>3078</v>
      </c>
      <c r="K721" t="s">
        <v>3079</v>
      </c>
      <c r="M721" t="s">
        <v>3080</v>
      </c>
      <c r="N721" t="s">
        <v>3081</v>
      </c>
      <c r="O721">
        <v>2186771</v>
      </c>
      <c r="P721" t="s">
        <v>3082</v>
      </c>
      <c r="Q721" t="s">
        <v>30</v>
      </c>
      <c r="R721" t="s">
        <v>3083</v>
      </c>
      <c r="S721" t="s">
        <v>3083</v>
      </c>
      <c r="T721" t="s">
        <v>3083</v>
      </c>
      <c r="U721" t="s">
        <v>130</v>
      </c>
      <c r="V721" t="s">
        <v>174</v>
      </c>
      <c r="W721" t="s">
        <v>1519</v>
      </c>
      <c r="X721" t="s">
        <v>174</v>
      </c>
      <c r="Y721" t="s">
        <v>1520</v>
      </c>
      <c r="Z721" t="s">
        <v>174</v>
      </c>
      <c r="AA721" t="s">
        <v>174</v>
      </c>
      <c r="AB721" t="s">
        <v>175</v>
      </c>
      <c r="AC721" t="s">
        <v>37</v>
      </c>
    </row>
    <row r="722" spans="1:29">
      <c r="A722" t="str">
        <f>+VLOOKUP(R722,Aux!$B$3:$I$1107,8,0)</f>
        <v>AR001190</v>
      </c>
      <c r="B722" t="str">
        <f>+VLOOKUP(U722,Aux!$O$2:$P$23,2,0)</f>
        <v>FI</v>
      </c>
      <c r="C722" t="str">
        <f t="shared" si="73"/>
        <v>AR001190FI</v>
      </c>
      <c r="D722">
        <f t="shared" si="79"/>
        <v>1</v>
      </c>
      <c r="E722" s="5">
        <f t="shared" si="75"/>
        <v>0.01</v>
      </c>
      <c r="F722" s="5">
        <f t="shared" si="76"/>
        <v>0.1</v>
      </c>
      <c r="G722" s="5">
        <f t="shared" si="77"/>
        <v>1</v>
      </c>
      <c r="H722" t="str">
        <f t="shared" si="78"/>
        <v>001</v>
      </c>
      <c r="I722" t="str">
        <f t="shared" si="74"/>
        <v>AR001190FI00001</v>
      </c>
      <c r="J722" t="s">
        <v>3084</v>
      </c>
      <c r="L722">
        <v>1059187</v>
      </c>
      <c r="M722" t="s">
        <v>3085</v>
      </c>
      <c r="Q722" t="s">
        <v>30</v>
      </c>
      <c r="R722" t="s">
        <v>3086</v>
      </c>
      <c r="U722" t="s">
        <v>48</v>
      </c>
      <c r="V722" t="s">
        <v>48</v>
      </c>
      <c r="W722" t="s">
        <v>48</v>
      </c>
      <c r="X722" t="s">
        <v>48</v>
      </c>
      <c r="Y722" t="s">
        <v>48</v>
      </c>
      <c r="Z722" t="s">
        <v>48</v>
      </c>
      <c r="AA722" t="s">
        <v>48</v>
      </c>
      <c r="AB722" t="s">
        <v>48</v>
      </c>
      <c r="AC722" t="s">
        <v>37</v>
      </c>
    </row>
    <row r="723" spans="1:29">
      <c r="A723" t="str">
        <f>+VLOOKUP(R723,Aux!$B$3:$I$1107,8,0)</f>
        <v>AR001200</v>
      </c>
      <c r="B723" t="str">
        <f>+VLOOKUP(U723,Aux!$O$2:$P$23,2,0)</f>
        <v>FI</v>
      </c>
      <c r="C723" t="str">
        <f t="shared" si="73"/>
        <v>AR001200FI</v>
      </c>
      <c r="D723">
        <f t="shared" si="79"/>
        <v>1</v>
      </c>
      <c r="E723" s="5">
        <f t="shared" si="75"/>
        <v>0.01</v>
      </c>
      <c r="F723" s="5">
        <f t="shared" si="76"/>
        <v>0.1</v>
      </c>
      <c r="G723" s="5">
        <f t="shared" si="77"/>
        <v>1</v>
      </c>
      <c r="H723" t="str">
        <f t="shared" si="78"/>
        <v>001</v>
      </c>
      <c r="I723" t="str">
        <f t="shared" si="74"/>
        <v>AR001200FI00001</v>
      </c>
      <c r="J723" t="s">
        <v>3087</v>
      </c>
      <c r="M723" t="s">
        <v>3088</v>
      </c>
      <c r="Q723" t="s">
        <v>30</v>
      </c>
      <c r="R723" t="s">
        <v>3089</v>
      </c>
      <c r="U723" t="s">
        <v>33</v>
      </c>
      <c r="V723" t="s">
        <v>34</v>
      </c>
      <c r="W723" t="s">
        <v>34</v>
      </c>
      <c r="X723" t="s">
        <v>34</v>
      </c>
      <c r="Y723" t="s">
        <v>34</v>
      </c>
      <c r="Z723" t="s">
        <v>131</v>
      </c>
      <c r="AA723" t="s">
        <v>144</v>
      </c>
      <c r="AB723" t="s">
        <v>34</v>
      </c>
      <c r="AC723" t="s">
        <v>37</v>
      </c>
    </row>
    <row r="724" spans="1:29">
      <c r="A724" t="str">
        <f>+VLOOKUP(R724,Aux!$B$3:$I$1107,8,0)</f>
        <v>AR001200</v>
      </c>
      <c r="B724" t="str">
        <f>+VLOOKUP(U724,Aux!$O$2:$P$23,2,0)</f>
        <v>FI</v>
      </c>
      <c r="C724" t="str">
        <f t="shared" si="73"/>
        <v>AR001200FI</v>
      </c>
      <c r="D724">
        <f t="shared" si="79"/>
        <v>2</v>
      </c>
      <c r="E724" s="5">
        <f t="shared" si="75"/>
        <v>0.02</v>
      </c>
      <c r="F724" s="5">
        <f t="shared" si="76"/>
        <v>0.2</v>
      </c>
      <c r="G724" s="5">
        <f t="shared" si="77"/>
        <v>2</v>
      </c>
      <c r="H724" t="str">
        <f t="shared" si="78"/>
        <v>002</v>
      </c>
      <c r="I724" t="str">
        <f t="shared" si="74"/>
        <v>AR001200FI00002</v>
      </c>
      <c r="J724" t="s">
        <v>3090</v>
      </c>
      <c r="M724" t="s">
        <v>3091</v>
      </c>
      <c r="Q724" t="s">
        <v>30</v>
      </c>
      <c r="R724" t="s">
        <v>3089</v>
      </c>
      <c r="U724" t="s">
        <v>33</v>
      </c>
      <c r="V724" t="s">
        <v>34</v>
      </c>
      <c r="W724" t="s">
        <v>34</v>
      </c>
      <c r="X724" t="s">
        <v>34</v>
      </c>
      <c r="Y724" t="s">
        <v>34</v>
      </c>
      <c r="Z724" t="s">
        <v>131</v>
      </c>
      <c r="AA724" t="s">
        <v>144</v>
      </c>
      <c r="AB724" t="s">
        <v>34</v>
      </c>
      <c r="AC724" t="s">
        <v>37</v>
      </c>
    </row>
    <row r="725" spans="1:29">
      <c r="A725" t="str">
        <f>+VLOOKUP(R725,Aux!$B$3:$I$1107,8,0)</f>
        <v>AR001210</v>
      </c>
      <c r="B725" t="str">
        <f>+VLOOKUP(U725,Aux!$O$2:$P$23,2,0)</f>
        <v>FI</v>
      </c>
      <c r="C725" t="str">
        <f t="shared" si="73"/>
        <v>AR001210FI</v>
      </c>
      <c r="D725">
        <f t="shared" si="79"/>
        <v>1</v>
      </c>
      <c r="E725" s="5">
        <f t="shared" si="75"/>
        <v>0.01</v>
      </c>
      <c r="F725" s="5">
        <f t="shared" si="76"/>
        <v>0.1</v>
      </c>
      <c r="G725" s="5">
        <f t="shared" si="77"/>
        <v>1</v>
      </c>
      <c r="H725" t="str">
        <f t="shared" si="78"/>
        <v>001</v>
      </c>
      <c r="I725" t="str">
        <f t="shared" si="74"/>
        <v>AR001210FI00001</v>
      </c>
      <c r="J725" t="s">
        <v>3092</v>
      </c>
      <c r="L725">
        <v>1034910</v>
      </c>
      <c r="M725" t="s">
        <v>3093</v>
      </c>
      <c r="Q725" t="s">
        <v>30</v>
      </c>
      <c r="R725" t="s">
        <v>3094</v>
      </c>
      <c r="U725" t="s">
        <v>48</v>
      </c>
      <c r="V725" t="s">
        <v>48</v>
      </c>
      <c r="W725" t="s">
        <v>48</v>
      </c>
      <c r="X725" t="s">
        <v>48</v>
      </c>
      <c r="Y725" t="s">
        <v>48</v>
      </c>
      <c r="Z725" t="s">
        <v>48</v>
      </c>
      <c r="AA725" t="s">
        <v>48</v>
      </c>
      <c r="AB725" t="s">
        <v>48</v>
      </c>
      <c r="AC725" t="s">
        <v>37</v>
      </c>
    </row>
    <row r="726" spans="1:29">
      <c r="A726" t="str">
        <f>+VLOOKUP(R726,Aux!$B$3:$I$1107,8,0)</f>
        <v>AR001220</v>
      </c>
      <c r="B726" t="str">
        <f>+VLOOKUP(U726,Aux!$O$2:$P$23,2,0)</f>
        <v>FI</v>
      </c>
      <c r="C726" t="str">
        <f t="shared" si="73"/>
        <v>AR001220FI</v>
      </c>
      <c r="D726">
        <f t="shared" si="79"/>
        <v>1</v>
      </c>
      <c r="E726" s="5">
        <f t="shared" si="75"/>
        <v>0.01</v>
      </c>
      <c r="F726" s="5">
        <f t="shared" si="76"/>
        <v>0.1</v>
      </c>
      <c r="G726" s="5">
        <f t="shared" si="77"/>
        <v>1</v>
      </c>
      <c r="H726" t="str">
        <f t="shared" si="78"/>
        <v>001</v>
      </c>
      <c r="I726" t="str">
        <f t="shared" si="74"/>
        <v>AR001220FI00001</v>
      </c>
      <c r="J726" t="s">
        <v>3095</v>
      </c>
      <c r="K726" t="s">
        <v>3096</v>
      </c>
      <c r="L726">
        <v>1044698</v>
      </c>
      <c r="M726" t="s">
        <v>3097</v>
      </c>
      <c r="N726" t="s">
        <v>3098</v>
      </c>
      <c r="P726" t="s">
        <v>3099</v>
      </c>
      <c r="Q726" t="s">
        <v>30</v>
      </c>
      <c r="R726" t="s">
        <v>3100</v>
      </c>
      <c r="S726" t="s">
        <v>3101</v>
      </c>
      <c r="T726" t="s">
        <v>3100</v>
      </c>
      <c r="U726" t="s">
        <v>33</v>
      </c>
      <c r="V726" t="s">
        <v>34</v>
      </c>
      <c r="W726" t="s">
        <v>34</v>
      </c>
      <c r="X726" t="s">
        <v>34</v>
      </c>
      <c r="Y726" t="s">
        <v>34</v>
      </c>
      <c r="Z726" t="s">
        <v>311</v>
      </c>
      <c r="AA726" t="s">
        <v>3019</v>
      </c>
      <c r="AB726" t="s">
        <v>145</v>
      </c>
      <c r="AC726" t="s">
        <v>37</v>
      </c>
    </row>
    <row r="727" spans="1:29">
      <c r="A727" t="str">
        <f>+VLOOKUP(R727,Aux!$B$3:$I$1107,8,0)</f>
        <v>AR001220</v>
      </c>
      <c r="B727" t="str">
        <f>+VLOOKUP(U727,Aux!$O$2:$P$23,2,0)</f>
        <v>FI</v>
      </c>
      <c r="C727" t="str">
        <f t="shared" si="73"/>
        <v>AR001220FI</v>
      </c>
      <c r="D727">
        <f t="shared" si="79"/>
        <v>2</v>
      </c>
      <c r="E727" s="5">
        <f t="shared" si="75"/>
        <v>0.02</v>
      </c>
      <c r="F727" s="5">
        <f t="shared" si="76"/>
        <v>0.2</v>
      </c>
      <c r="G727" s="5">
        <f t="shared" si="77"/>
        <v>2</v>
      </c>
      <c r="H727" t="str">
        <f t="shared" si="78"/>
        <v>002</v>
      </c>
      <c r="I727" t="str">
        <f t="shared" si="74"/>
        <v>AR001220FI00002</v>
      </c>
      <c r="J727" t="s">
        <v>3102</v>
      </c>
      <c r="K727" t="s">
        <v>3096</v>
      </c>
      <c r="L727">
        <v>1165989</v>
      </c>
      <c r="M727" t="s">
        <v>3103</v>
      </c>
      <c r="N727" t="s">
        <v>3104</v>
      </c>
      <c r="P727" t="s">
        <v>3105</v>
      </c>
      <c r="Q727" t="s">
        <v>30</v>
      </c>
      <c r="R727" t="s">
        <v>3100</v>
      </c>
      <c r="S727" t="s">
        <v>3101</v>
      </c>
      <c r="T727" t="s">
        <v>3100</v>
      </c>
      <c r="U727" t="s">
        <v>33</v>
      </c>
      <c r="V727" t="s">
        <v>34</v>
      </c>
      <c r="W727" t="s">
        <v>34</v>
      </c>
      <c r="X727" t="s">
        <v>34</v>
      </c>
      <c r="Y727" t="s">
        <v>34</v>
      </c>
      <c r="Z727" t="s">
        <v>311</v>
      </c>
      <c r="AA727" t="s">
        <v>3019</v>
      </c>
      <c r="AB727" t="s">
        <v>145</v>
      </c>
      <c r="AC727" t="s">
        <v>37</v>
      </c>
    </row>
    <row r="728" spans="1:29">
      <c r="A728" t="str">
        <f>+VLOOKUP(R728,Aux!$B$3:$I$1107,8,0)</f>
        <v>AR001220</v>
      </c>
      <c r="B728" t="str">
        <f>+VLOOKUP(U728,Aux!$O$2:$P$23,2,0)</f>
        <v>FI</v>
      </c>
      <c r="C728" t="str">
        <f t="shared" si="73"/>
        <v>AR001220FI</v>
      </c>
      <c r="D728">
        <f t="shared" si="79"/>
        <v>3</v>
      </c>
      <c r="E728" s="5">
        <f t="shared" si="75"/>
        <v>0.03</v>
      </c>
      <c r="F728" s="5">
        <f t="shared" si="76"/>
        <v>0.3</v>
      </c>
      <c r="G728" s="5">
        <f t="shared" si="77"/>
        <v>3</v>
      </c>
      <c r="H728" t="str">
        <f t="shared" si="78"/>
        <v>003</v>
      </c>
      <c r="I728" t="str">
        <f t="shared" si="74"/>
        <v>AR001220FI00003</v>
      </c>
      <c r="J728" t="s">
        <v>3106</v>
      </c>
      <c r="M728" t="s">
        <v>3107</v>
      </c>
      <c r="Q728" t="s">
        <v>30</v>
      </c>
      <c r="R728" t="s">
        <v>3100</v>
      </c>
      <c r="U728" t="s">
        <v>33</v>
      </c>
      <c r="V728" t="s">
        <v>34</v>
      </c>
      <c r="W728" t="s">
        <v>34</v>
      </c>
      <c r="X728" t="s">
        <v>34</v>
      </c>
      <c r="Y728" t="s">
        <v>34</v>
      </c>
      <c r="Z728" t="s">
        <v>311</v>
      </c>
      <c r="AA728" t="s">
        <v>3019</v>
      </c>
      <c r="AB728" t="s">
        <v>145</v>
      </c>
      <c r="AC728" t="s">
        <v>37</v>
      </c>
    </row>
    <row r="729" spans="1:29">
      <c r="A729" t="str">
        <f>+VLOOKUP(R729,Aux!$B$3:$I$1107,8,0)</f>
        <v>AR001220</v>
      </c>
      <c r="B729" t="str">
        <f>+VLOOKUP(U729,Aux!$O$2:$P$23,2,0)</f>
        <v>FI</v>
      </c>
      <c r="C729" t="str">
        <f t="shared" si="73"/>
        <v>AR001220FI</v>
      </c>
      <c r="D729">
        <f t="shared" si="79"/>
        <v>4</v>
      </c>
      <c r="E729" s="5">
        <f t="shared" si="75"/>
        <v>0.04</v>
      </c>
      <c r="F729" s="5">
        <f t="shared" si="76"/>
        <v>0.4</v>
      </c>
      <c r="G729" s="5">
        <f t="shared" si="77"/>
        <v>4</v>
      </c>
      <c r="H729" t="str">
        <f t="shared" si="78"/>
        <v>004</v>
      </c>
      <c r="I729" t="str">
        <f t="shared" si="74"/>
        <v>AR001220FI00004</v>
      </c>
      <c r="J729" t="s">
        <v>3108</v>
      </c>
      <c r="M729" t="s">
        <v>3109</v>
      </c>
      <c r="Q729" t="s">
        <v>30</v>
      </c>
      <c r="R729" t="s">
        <v>3100</v>
      </c>
      <c r="U729" t="s">
        <v>33</v>
      </c>
      <c r="V729" t="s">
        <v>34</v>
      </c>
      <c r="W729" t="s">
        <v>34</v>
      </c>
      <c r="X729" t="s">
        <v>34</v>
      </c>
      <c r="Y729" t="s">
        <v>34</v>
      </c>
      <c r="Z729" t="s">
        <v>311</v>
      </c>
      <c r="AA729" t="s">
        <v>3019</v>
      </c>
      <c r="AB729" t="s">
        <v>145</v>
      </c>
      <c r="AC729" t="s">
        <v>37</v>
      </c>
    </row>
    <row r="730" spans="1:29">
      <c r="A730" t="str">
        <f>+VLOOKUP(R730,Aux!$B$3:$I$1107,8,0)</f>
        <v>AR001220</v>
      </c>
      <c r="B730" t="str">
        <f>+VLOOKUP(U730,Aux!$O$2:$P$23,2,0)</f>
        <v>FI</v>
      </c>
      <c r="C730" t="str">
        <f t="shared" si="73"/>
        <v>AR001220FI</v>
      </c>
      <c r="D730">
        <f t="shared" si="79"/>
        <v>5</v>
      </c>
      <c r="E730" s="5">
        <f t="shared" si="75"/>
        <v>0.05</v>
      </c>
      <c r="F730" s="5">
        <f t="shared" si="76"/>
        <v>0.5</v>
      </c>
      <c r="G730" s="5">
        <f t="shared" si="77"/>
        <v>5</v>
      </c>
      <c r="H730" t="str">
        <f t="shared" si="78"/>
        <v>005</v>
      </c>
      <c r="I730" t="str">
        <f t="shared" si="74"/>
        <v>AR001220FI00005</v>
      </c>
      <c r="J730" t="s">
        <v>3110</v>
      </c>
      <c r="M730" t="s">
        <v>3111</v>
      </c>
      <c r="Q730" t="s">
        <v>30</v>
      </c>
      <c r="R730" t="s">
        <v>3100</v>
      </c>
      <c r="U730" t="s">
        <v>33</v>
      </c>
      <c r="V730" t="s">
        <v>34</v>
      </c>
      <c r="W730" t="s">
        <v>34</v>
      </c>
      <c r="X730" t="s">
        <v>34</v>
      </c>
      <c r="Y730" t="s">
        <v>34</v>
      </c>
      <c r="Z730" t="s">
        <v>311</v>
      </c>
      <c r="AA730" t="s">
        <v>3019</v>
      </c>
      <c r="AB730" t="s">
        <v>145</v>
      </c>
      <c r="AC730" t="s">
        <v>37</v>
      </c>
    </row>
    <row r="731" spans="1:29">
      <c r="A731" t="str">
        <f>+VLOOKUP(R731,Aux!$B$3:$I$1107,8,0)</f>
        <v>AR001250</v>
      </c>
      <c r="B731" t="str">
        <f>+VLOOKUP(U731,Aux!$O$2:$P$23,2,0)</f>
        <v>FI</v>
      </c>
      <c r="C731" t="str">
        <f t="shared" si="73"/>
        <v>AR001250FI</v>
      </c>
      <c r="D731">
        <f t="shared" si="79"/>
        <v>1</v>
      </c>
      <c r="E731" s="5">
        <f t="shared" si="75"/>
        <v>0.01</v>
      </c>
      <c r="F731" s="5">
        <f t="shared" si="76"/>
        <v>0.1</v>
      </c>
      <c r="G731" s="5">
        <f t="shared" si="77"/>
        <v>1</v>
      </c>
      <c r="H731" t="str">
        <f t="shared" si="78"/>
        <v>001</v>
      </c>
      <c r="I731" t="str">
        <f t="shared" si="74"/>
        <v>AR001250FI00001</v>
      </c>
      <c r="J731" t="s">
        <v>3112</v>
      </c>
      <c r="L731">
        <v>437360</v>
      </c>
      <c r="M731" t="s">
        <v>3113</v>
      </c>
      <c r="Q731" t="s">
        <v>30</v>
      </c>
      <c r="R731" t="s">
        <v>3114</v>
      </c>
      <c r="U731" t="s">
        <v>48</v>
      </c>
      <c r="V731" t="s">
        <v>48</v>
      </c>
      <c r="W731" t="s">
        <v>48</v>
      </c>
      <c r="X731" t="s">
        <v>48</v>
      </c>
      <c r="Y731" t="s">
        <v>48</v>
      </c>
      <c r="Z731" t="s">
        <v>48</v>
      </c>
      <c r="AA731" t="s">
        <v>48</v>
      </c>
      <c r="AB731" t="s">
        <v>48</v>
      </c>
      <c r="AC731" t="s">
        <v>37</v>
      </c>
    </row>
    <row r="732" spans="1:29">
      <c r="A732" t="str">
        <f>+VLOOKUP(R732,Aux!$B$3:$I$1107,8,0)</f>
        <v>AR001260</v>
      </c>
      <c r="B732" t="str">
        <f>+VLOOKUP(U732,Aux!$O$2:$P$23,2,0)</f>
        <v>FI</v>
      </c>
      <c r="C732" t="str">
        <f t="shared" si="73"/>
        <v>AR001260FI</v>
      </c>
      <c r="D732">
        <f t="shared" si="79"/>
        <v>1</v>
      </c>
      <c r="E732" s="5">
        <f t="shared" si="75"/>
        <v>0.01</v>
      </c>
      <c r="F732" s="5">
        <f t="shared" si="76"/>
        <v>0.1</v>
      </c>
      <c r="G732" s="5">
        <f t="shared" si="77"/>
        <v>1</v>
      </c>
      <c r="H732" t="str">
        <f t="shared" si="78"/>
        <v>001</v>
      </c>
      <c r="I732" t="str">
        <f t="shared" si="74"/>
        <v>AR001260FI00001</v>
      </c>
      <c r="J732" t="s">
        <v>3115</v>
      </c>
      <c r="L732">
        <v>641484</v>
      </c>
      <c r="M732" t="s">
        <v>3116</v>
      </c>
      <c r="Q732" t="s">
        <v>30</v>
      </c>
      <c r="R732" t="s">
        <v>3117</v>
      </c>
      <c r="U732" t="s">
        <v>48</v>
      </c>
      <c r="V732" t="s">
        <v>48</v>
      </c>
      <c r="W732" t="s">
        <v>48</v>
      </c>
      <c r="X732" t="s">
        <v>48</v>
      </c>
      <c r="Y732" t="s">
        <v>48</v>
      </c>
      <c r="Z732" t="s">
        <v>48</v>
      </c>
      <c r="AA732" t="s">
        <v>48</v>
      </c>
      <c r="AB732" t="s">
        <v>48</v>
      </c>
      <c r="AC732" t="s">
        <v>37</v>
      </c>
    </row>
    <row r="733" spans="1:29">
      <c r="A733" t="str">
        <f>+VLOOKUP(R733,Aux!$B$3:$I$1107,8,0)</f>
        <v>AR001270</v>
      </c>
      <c r="B733" t="str">
        <f>+VLOOKUP(U733,Aux!$O$2:$P$23,2,0)</f>
        <v>FI</v>
      </c>
      <c r="C733" t="str">
        <f t="shared" si="73"/>
        <v>AR001270FI</v>
      </c>
      <c r="D733">
        <f t="shared" si="79"/>
        <v>1</v>
      </c>
      <c r="E733" s="5">
        <f t="shared" si="75"/>
        <v>0.01</v>
      </c>
      <c r="F733" s="5">
        <f t="shared" si="76"/>
        <v>0.1</v>
      </c>
      <c r="G733" s="5">
        <f t="shared" si="77"/>
        <v>1</v>
      </c>
      <c r="H733" t="str">
        <f t="shared" si="78"/>
        <v>001</v>
      </c>
      <c r="I733" t="str">
        <f t="shared" si="74"/>
        <v>AR001270FI00001</v>
      </c>
      <c r="J733" t="s">
        <v>3118</v>
      </c>
      <c r="L733">
        <v>641526</v>
      </c>
      <c r="M733" t="s">
        <v>3119</v>
      </c>
      <c r="Q733" t="s">
        <v>30</v>
      </c>
      <c r="R733" t="s">
        <v>3120</v>
      </c>
      <c r="U733" t="s">
        <v>48</v>
      </c>
      <c r="V733" t="s">
        <v>48</v>
      </c>
      <c r="W733" t="s">
        <v>48</v>
      </c>
      <c r="X733" t="s">
        <v>48</v>
      </c>
      <c r="Y733" t="s">
        <v>48</v>
      </c>
      <c r="Z733" t="s">
        <v>48</v>
      </c>
      <c r="AA733" t="s">
        <v>48</v>
      </c>
      <c r="AB733" t="s">
        <v>48</v>
      </c>
      <c r="AC733" t="s">
        <v>37</v>
      </c>
    </row>
    <row r="734" spans="1:29">
      <c r="A734" t="str">
        <f>+VLOOKUP(R734,Aux!$B$3:$I$1107,8,0)</f>
        <v>AR001280</v>
      </c>
      <c r="B734" t="str">
        <f>+VLOOKUP(U734,Aux!$O$2:$P$23,2,0)</f>
        <v>FI</v>
      </c>
      <c r="C734" t="str">
        <f t="shared" si="73"/>
        <v>AR001280FI</v>
      </c>
      <c r="D734">
        <f t="shared" si="79"/>
        <v>1</v>
      </c>
      <c r="E734" s="5">
        <f t="shared" si="75"/>
        <v>0.01</v>
      </c>
      <c r="F734" s="5">
        <f t="shared" si="76"/>
        <v>0.1</v>
      </c>
      <c r="G734" s="5">
        <f t="shared" si="77"/>
        <v>1</v>
      </c>
      <c r="H734" t="str">
        <f t="shared" si="78"/>
        <v>001</v>
      </c>
      <c r="I734" t="str">
        <f t="shared" si="74"/>
        <v>AR001280FI00001</v>
      </c>
      <c r="J734" t="s">
        <v>3121</v>
      </c>
      <c r="L734">
        <v>435510</v>
      </c>
      <c r="M734" t="s">
        <v>3122</v>
      </c>
      <c r="Q734" t="s">
        <v>30</v>
      </c>
      <c r="R734" t="s">
        <v>3123</v>
      </c>
      <c r="U734" t="s">
        <v>48</v>
      </c>
      <c r="V734" t="s">
        <v>48</v>
      </c>
      <c r="W734" t="s">
        <v>48</v>
      </c>
      <c r="X734" t="s">
        <v>48</v>
      </c>
      <c r="Y734" t="s">
        <v>48</v>
      </c>
      <c r="Z734" t="s">
        <v>48</v>
      </c>
      <c r="AA734" t="s">
        <v>48</v>
      </c>
      <c r="AB734" t="s">
        <v>48</v>
      </c>
      <c r="AC734" t="s">
        <v>37</v>
      </c>
    </row>
    <row r="735" spans="1:29">
      <c r="A735" t="str">
        <f>+VLOOKUP(R735,Aux!$B$3:$I$1107,8,0)</f>
        <v>AR001290</v>
      </c>
      <c r="B735" t="str">
        <f>+VLOOKUP(U735,Aux!$O$2:$P$23,2,0)</f>
        <v>FI</v>
      </c>
      <c r="C735" t="str">
        <f t="shared" si="73"/>
        <v>AR001290FI</v>
      </c>
      <c r="D735">
        <f t="shared" si="79"/>
        <v>1</v>
      </c>
      <c r="E735" s="5">
        <f t="shared" si="75"/>
        <v>0.01</v>
      </c>
      <c r="F735" s="5">
        <f t="shared" si="76"/>
        <v>0.1</v>
      </c>
      <c r="G735" s="5">
        <f t="shared" si="77"/>
        <v>1</v>
      </c>
      <c r="H735" t="str">
        <f t="shared" si="78"/>
        <v>001</v>
      </c>
      <c r="I735" t="str">
        <f t="shared" si="74"/>
        <v>AR001290FI00001</v>
      </c>
      <c r="J735" t="s">
        <v>3124</v>
      </c>
      <c r="L735">
        <v>641054</v>
      </c>
      <c r="M735" t="s">
        <v>3125</v>
      </c>
      <c r="Q735" t="s">
        <v>30</v>
      </c>
      <c r="R735" t="s">
        <v>3126</v>
      </c>
      <c r="U735" t="s">
        <v>48</v>
      </c>
      <c r="V735" t="s">
        <v>48</v>
      </c>
      <c r="W735" t="s">
        <v>48</v>
      </c>
      <c r="X735" t="s">
        <v>48</v>
      </c>
      <c r="Y735" t="s">
        <v>48</v>
      </c>
      <c r="Z735" t="s">
        <v>48</v>
      </c>
      <c r="AA735" t="s">
        <v>48</v>
      </c>
      <c r="AB735" t="s">
        <v>48</v>
      </c>
      <c r="AC735" t="s">
        <v>37</v>
      </c>
    </row>
    <row r="736" spans="1:29">
      <c r="A736" t="str">
        <f>+VLOOKUP(R736,Aux!$B$3:$I$1107,8,0)</f>
        <v>AR001290</v>
      </c>
      <c r="B736" t="str">
        <f>+VLOOKUP(U736,Aux!$O$2:$P$23,2,0)</f>
        <v>FI</v>
      </c>
      <c r="C736" t="str">
        <f t="shared" si="73"/>
        <v>AR001290FI</v>
      </c>
      <c r="D736">
        <f t="shared" si="79"/>
        <v>2</v>
      </c>
      <c r="E736" s="5">
        <f t="shared" si="75"/>
        <v>0.02</v>
      </c>
      <c r="F736" s="5">
        <f t="shared" si="76"/>
        <v>0.2</v>
      </c>
      <c r="G736" s="5">
        <f t="shared" si="77"/>
        <v>2</v>
      </c>
      <c r="H736" t="str">
        <f t="shared" si="78"/>
        <v>002</v>
      </c>
      <c r="I736" t="str">
        <f t="shared" si="74"/>
        <v>AR001290FI00002</v>
      </c>
      <c r="J736" t="s">
        <v>3127</v>
      </c>
      <c r="L736">
        <v>641289</v>
      </c>
      <c r="M736" t="s">
        <v>3128</v>
      </c>
      <c r="Q736" t="s">
        <v>30</v>
      </c>
      <c r="R736" t="s">
        <v>3126</v>
      </c>
      <c r="U736" t="s">
        <v>48</v>
      </c>
      <c r="V736" t="s">
        <v>48</v>
      </c>
      <c r="W736" t="s">
        <v>48</v>
      </c>
      <c r="X736" t="s">
        <v>48</v>
      </c>
      <c r="Y736" t="s">
        <v>48</v>
      </c>
      <c r="Z736" t="s">
        <v>48</v>
      </c>
      <c r="AA736" t="s">
        <v>48</v>
      </c>
      <c r="AB736" t="s">
        <v>48</v>
      </c>
      <c r="AC736" t="s">
        <v>37</v>
      </c>
    </row>
    <row r="737" spans="1:29">
      <c r="A737" t="str">
        <f>+VLOOKUP(R737,Aux!$B$3:$I$1107,8,0)</f>
        <v>AR001290</v>
      </c>
      <c r="B737" t="str">
        <f>+VLOOKUP(U737,Aux!$O$2:$P$23,2,0)</f>
        <v>FI</v>
      </c>
      <c r="C737" t="str">
        <f t="shared" si="73"/>
        <v>AR001290FI</v>
      </c>
      <c r="D737">
        <f t="shared" si="79"/>
        <v>3</v>
      </c>
      <c r="E737" s="5">
        <f t="shared" si="75"/>
        <v>0.03</v>
      </c>
      <c r="F737" s="5">
        <f t="shared" si="76"/>
        <v>0.3</v>
      </c>
      <c r="G737" s="5">
        <f t="shared" si="77"/>
        <v>3</v>
      </c>
      <c r="H737" t="str">
        <f t="shared" si="78"/>
        <v>003</v>
      </c>
      <c r="I737" t="str">
        <f t="shared" si="74"/>
        <v>AR001290FI00003</v>
      </c>
      <c r="J737" t="s">
        <v>3129</v>
      </c>
      <c r="L737">
        <v>641383</v>
      </c>
      <c r="M737" t="s">
        <v>3130</v>
      </c>
      <c r="Q737" t="s">
        <v>30</v>
      </c>
      <c r="R737" t="s">
        <v>3126</v>
      </c>
      <c r="U737" t="s">
        <v>48</v>
      </c>
      <c r="V737" t="s">
        <v>48</v>
      </c>
      <c r="W737" t="s">
        <v>48</v>
      </c>
      <c r="X737" t="s">
        <v>48</v>
      </c>
      <c r="Y737" t="s">
        <v>48</v>
      </c>
      <c r="Z737" t="s">
        <v>48</v>
      </c>
      <c r="AA737" t="s">
        <v>48</v>
      </c>
      <c r="AB737" t="s">
        <v>48</v>
      </c>
      <c r="AC737" t="s">
        <v>37</v>
      </c>
    </row>
    <row r="738" spans="1:29">
      <c r="A738" t="str">
        <f>+VLOOKUP(R738,Aux!$B$3:$I$1107,8,0)</f>
        <v>AR001290</v>
      </c>
      <c r="B738" t="str">
        <f>+VLOOKUP(U738,Aux!$O$2:$P$23,2,0)</f>
        <v>FI</v>
      </c>
      <c r="C738" t="str">
        <f t="shared" si="73"/>
        <v>AR001290FI</v>
      </c>
      <c r="D738">
        <f t="shared" si="79"/>
        <v>4</v>
      </c>
      <c r="E738" s="5">
        <f t="shared" si="75"/>
        <v>0.04</v>
      </c>
      <c r="F738" s="5">
        <f t="shared" si="76"/>
        <v>0.4</v>
      </c>
      <c r="G738" s="5">
        <f t="shared" si="77"/>
        <v>4</v>
      </c>
      <c r="H738" t="str">
        <f t="shared" si="78"/>
        <v>004</v>
      </c>
      <c r="I738" t="str">
        <f t="shared" si="74"/>
        <v>AR001290FI00004</v>
      </c>
      <c r="J738" t="s">
        <v>3131</v>
      </c>
      <c r="L738">
        <v>641469</v>
      </c>
      <c r="M738" t="s">
        <v>3132</v>
      </c>
      <c r="Q738" t="s">
        <v>30</v>
      </c>
      <c r="R738" t="s">
        <v>3126</v>
      </c>
      <c r="U738" t="s">
        <v>48</v>
      </c>
      <c r="V738" t="s">
        <v>48</v>
      </c>
      <c r="W738" t="s">
        <v>48</v>
      </c>
      <c r="X738" t="s">
        <v>48</v>
      </c>
      <c r="Y738" t="s">
        <v>48</v>
      </c>
      <c r="Z738" t="s">
        <v>48</v>
      </c>
      <c r="AA738" t="s">
        <v>48</v>
      </c>
      <c r="AB738" t="s">
        <v>48</v>
      </c>
      <c r="AC738" t="s">
        <v>37</v>
      </c>
    </row>
    <row r="739" spans="1:29">
      <c r="A739" t="str">
        <f>+VLOOKUP(R739,Aux!$B$3:$I$1107,8,0)</f>
        <v>AR001300</v>
      </c>
      <c r="B739" t="str">
        <f>+VLOOKUP(U739,Aux!$O$2:$P$23,2,0)</f>
        <v>FI</v>
      </c>
      <c r="C739" t="str">
        <f t="shared" si="73"/>
        <v>AR001300FI</v>
      </c>
      <c r="D739">
        <f t="shared" si="79"/>
        <v>1</v>
      </c>
      <c r="E739" s="5">
        <f t="shared" si="75"/>
        <v>0.01</v>
      </c>
      <c r="F739" s="5">
        <f t="shared" si="76"/>
        <v>0.1</v>
      </c>
      <c r="G739" s="5">
        <f t="shared" si="77"/>
        <v>1</v>
      </c>
      <c r="H739" t="str">
        <f t="shared" si="78"/>
        <v>001</v>
      </c>
      <c r="I739" t="str">
        <f t="shared" si="74"/>
        <v>AR001300FI00001</v>
      </c>
      <c r="J739" t="s">
        <v>3133</v>
      </c>
      <c r="L739">
        <v>411869</v>
      </c>
      <c r="M739" t="s">
        <v>3134</v>
      </c>
      <c r="Q739" t="s">
        <v>30</v>
      </c>
      <c r="R739" t="s">
        <v>3135</v>
      </c>
      <c r="U739" t="s">
        <v>48</v>
      </c>
      <c r="V739" t="s">
        <v>48</v>
      </c>
      <c r="W739" t="s">
        <v>48</v>
      </c>
      <c r="X739" t="s">
        <v>48</v>
      </c>
      <c r="Y739" t="s">
        <v>48</v>
      </c>
      <c r="Z739" t="s">
        <v>48</v>
      </c>
      <c r="AA739" t="s">
        <v>48</v>
      </c>
      <c r="AB739" t="s">
        <v>48</v>
      </c>
      <c r="AC739" t="s">
        <v>37</v>
      </c>
    </row>
    <row r="740" spans="1:29">
      <c r="A740" t="str">
        <f>+VLOOKUP(R740,Aux!$B$3:$I$1107,8,0)</f>
        <v>AR001310</v>
      </c>
      <c r="B740" t="str">
        <f>+VLOOKUP(U740,Aux!$O$2:$P$23,2,0)</f>
        <v>FI</v>
      </c>
      <c r="C740" t="str">
        <f t="shared" si="73"/>
        <v>AR001310FI</v>
      </c>
      <c r="D740">
        <f t="shared" si="79"/>
        <v>1</v>
      </c>
      <c r="E740" s="5">
        <f t="shared" si="75"/>
        <v>0.01</v>
      </c>
      <c r="F740" s="5">
        <f t="shared" si="76"/>
        <v>0.1</v>
      </c>
      <c r="G740" s="5">
        <f t="shared" si="77"/>
        <v>1</v>
      </c>
      <c r="H740" t="str">
        <f t="shared" si="78"/>
        <v>001</v>
      </c>
      <c r="I740" t="str">
        <f t="shared" si="74"/>
        <v>AR001310FI00001</v>
      </c>
      <c r="J740" t="s">
        <v>3136</v>
      </c>
      <c r="L740">
        <v>406537</v>
      </c>
      <c r="M740" t="s">
        <v>3137</v>
      </c>
      <c r="Q740" t="s">
        <v>30</v>
      </c>
      <c r="R740" t="s">
        <v>3138</v>
      </c>
      <c r="U740" t="s">
        <v>48</v>
      </c>
      <c r="V740" t="s">
        <v>48</v>
      </c>
      <c r="W740" t="s">
        <v>48</v>
      </c>
      <c r="X740" t="s">
        <v>48</v>
      </c>
      <c r="Y740" t="s">
        <v>48</v>
      </c>
      <c r="Z740" t="s">
        <v>48</v>
      </c>
      <c r="AA740" t="s">
        <v>48</v>
      </c>
      <c r="AB740" t="s">
        <v>48</v>
      </c>
      <c r="AC740" t="s">
        <v>37</v>
      </c>
    </row>
    <row r="741" spans="1:29">
      <c r="A741" t="str">
        <f>+VLOOKUP(R741,Aux!$B$3:$I$1107,8,0)</f>
        <v>AR001310</v>
      </c>
      <c r="B741" t="str">
        <f>+VLOOKUP(U741,Aux!$O$2:$P$23,2,0)</f>
        <v>FI</v>
      </c>
      <c r="C741" t="str">
        <f t="shared" si="73"/>
        <v>AR001310FI</v>
      </c>
      <c r="D741">
        <f t="shared" si="79"/>
        <v>2</v>
      </c>
      <c r="E741" s="5">
        <f t="shared" si="75"/>
        <v>0.02</v>
      </c>
      <c r="F741" s="5">
        <f t="shared" si="76"/>
        <v>0.2</v>
      </c>
      <c r="G741" s="5">
        <f t="shared" si="77"/>
        <v>2</v>
      </c>
      <c r="H741" t="str">
        <f t="shared" si="78"/>
        <v>002</v>
      </c>
      <c r="I741" t="str">
        <f t="shared" si="74"/>
        <v>AR001310FI00002</v>
      </c>
      <c r="J741" t="s">
        <v>3139</v>
      </c>
      <c r="L741">
        <v>595541</v>
      </c>
      <c r="M741" t="s">
        <v>3140</v>
      </c>
      <c r="Q741" t="s">
        <v>30</v>
      </c>
      <c r="R741" t="s">
        <v>3138</v>
      </c>
      <c r="U741" t="s">
        <v>48</v>
      </c>
      <c r="V741" t="s">
        <v>48</v>
      </c>
      <c r="W741" t="s">
        <v>48</v>
      </c>
      <c r="X741" t="s">
        <v>48</v>
      </c>
      <c r="Y741" t="s">
        <v>48</v>
      </c>
      <c r="Z741" t="s">
        <v>48</v>
      </c>
      <c r="AA741" t="s">
        <v>48</v>
      </c>
      <c r="AB741" t="s">
        <v>48</v>
      </c>
      <c r="AC741" t="s">
        <v>37</v>
      </c>
    </row>
    <row r="742" spans="1:29">
      <c r="A742" t="str">
        <f>+VLOOKUP(R742,Aux!$B$3:$I$1107,8,0)</f>
        <v>AR001320</v>
      </c>
      <c r="B742" t="str">
        <f>+VLOOKUP(U742,Aux!$O$2:$P$23,2,0)</f>
        <v>FI</v>
      </c>
      <c r="C742" t="str">
        <f t="shared" si="73"/>
        <v>AR001320FI</v>
      </c>
      <c r="D742">
        <f t="shared" si="79"/>
        <v>1</v>
      </c>
      <c r="E742" s="5">
        <f t="shared" si="75"/>
        <v>0.01</v>
      </c>
      <c r="F742" s="5">
        <f t="shared" si="76"/>
        <v>0.1</v>
      </c>
      <c r="G742" s="5">
        <f t="shared" si="77"/>
        <v>1</v>
      </c>
      <c r="H742" t="str">
        <f t="shared" si="78"/>
        <v>001</v>
      </c>
      <c r="I742" t="str">
        <f t="shared" si="74"/>
        <v>AR001320FI00001</v>
      </c>
      <c r="J742" t="s">
        <v>3141</v>
      </c>
      <c r="L742">
        <v>305742</v>
      </c>
      <c r="M742" t="s">
        <v>3142</v>
      </c>
      <c r="Q742" t="s">
        <v>30</v>
      </c>
      <c r="R742" t="s">
        <v>3143</v>
      </c>
      <c r="U742" t="s">
        <v>48</v>
      </c>
      <c r="V742" t="s">
        <v>48</v>
      </c>
      <c r="W742" t="s">
        <v>48</v>
      </c>
      <c r="X742" t="s">
        <v>48</v>
      </c>
      <c r="Y742" t="s">
        <v>48</v>
      </c>
      <c r="Z742" t="s">
        <v>48</v>
      </c>
      <c r="AA742" t="s">
        <v>48</v>
      </c>
      <c r="AB742" t="s">
        <v>48</v>
      </c>
      <c r="AC742" t="s">
        <v>37</v>
      </c>
    </row>
    <row r="743" spans="1:29">
      <c r="A743" t="str">
        <f>+VLOOKUP(R743,Aux!$B$3:$I$1107,8,0)</f>
        <v>AR001320</v>
      </c>
      <c r="B743" t="str">
        <f>+VLOOKUP(U743,Aux!$O$2:$P$23,2,0)</f>
        <v>FI</v>
      </c>
      <c r="C743" t="str">
        <f t="shared" si="73"/>
        <v>AR001320FI</v>
      </c>
      <c r="D743">
        <f t="shared" si="79"/>
        <v>2</v>
      </c>
      <c r="E743" s="5">
        <f t="shared" si="75"/>
        <v>0.02</v>
      </c>
      <c r="F743" s="5">
        <f t="shared" si="76"/>
        <v>0.2</v>
      </c>
      <c r="G743" s="5">
        <f t="shared" si="77"/>
        <v>2</v>
      </c>
      <c r="H743" t="str">
        <f t="shared" si="78"/>
        <v>002</v>
      </c>
      <c r="I743" t="str">
        <f t="shared" si="74"/>
        <v>AR001320FI00002</v>
      </c>
      <c r="J743" t="s">
        <v>3144</v>
      </c>
      <c r="L743">
        <v>342536</v>
      </c>
      <c r="M743" t="s">
        <v>3145</v>
      </c>
      <c r="Q743" t="s">
        <v>30</v>
      </c>
      <c r="R743" t="s">
        <v>3143</v>
      </c>
      <c r="U743" t="s">
        <v>48</v>
      </c>
      <c r="V743" t="s">
        <v>48</v>
      </c>
      <c r="W743" t="s">
        <v>48</v>
      </c>
      <c r="X743" t="s">
        <v>48</v>
      </c>
      <c r="Y743" t="s">
        <v>48</v>
      </c>
      <c r="Z743" t="s">
        <v>48</v>
      </c>
      <c r="AA743" t="s">
        <v>48</v>
      </c>
      <c r="AB743" t="s">
        <v>48</v>
      </c>
      <c r="AC743" t="s">
        <v>37</v>
      </c>
    </row>
    <row r="744" spans="1:29">
      <c r="A744" t="str">
        <f>+VLOOKUP(R744,Aux!$B$3:$I$1107,8,0)</f>
        <v>AR001320</v>
      </c>
      <c r="B744" t="str">
        <f>+VLOOKUP(U744,Aux!$O$2:$P$23,2,0)</f>
        <v>FI</v>
      </c>
      <c r="C744" t="str">
        <f t="shared" si="73"/>
        <v>AR001320FI</v>
      </c>
      <c r="D744">
        <f t="shared" si="79"/>
        <v>3</v>
      </c>
      <c r="E744" s="5">
        <f t="shared" si="75"/>
        <v>0.03</v>
      </c>
      <c r="F744" s="5">
        <f t="shared" si="76"/>
        <v>0.3</v>
      </c>
      <c r="G744" s="5">
        <f t="shared" si="77"/>
        <v>3</v>
      </c>
      <c r="H744" t="str">
        <f t="shared" si="78"/>
        <v>003</v>
      </c>
      <c r="I744" t="str">
        <f t="shared" si="74"/>
        <v>AR001320FI00003</v>
      </c>
      <c r="J744" t="s">
        <v>3146</v>
      </c>
      <c r="L744">
        <v>398897</v>
      </c>
      <c r="M744" t="s">
        <v>3147</v>
      </c>
      <c r="Q744" t="s">
        <v>30</v>
      </c>
      <c r="R744" t="s">
        <v>3143</v>
      </c>
      <c r="U744" t="s">
        <v>48</v>
      </c>
      <c r="V744" t="s">
        <v>48</v>
      </c>
      <c r="W744" t="s">
        <v>48</v>
      </c>
      <c r="X744" t="s">
        <v>48</v>
      </c>
      <c r="Y744" t="s">
        <v>48</v>
      </c>
      <c r="Z744" t="s">
        <v>48</v>
      </c>
      <c r="AA744" t="s">
        <v>48</v>
      </c>
      <c r="AB744" t="s">
        <v>48</v>
      </c>
      <c r="AC744" t="s">
        <v>37</v>
      </c>
    </row>
    <row r="745" spans="1:29">
      <c r="A745" t="str">
        <f>+VLOOKUP(R745,Aux!$B$3:$I$1107,8,0)</f>
        <v>AR001320</v>
      </c>
      <c r="B745" t="str">
        <f>+VLOOKUP(U745,Aux!$O$2:$P$23,2,0)</f>
        <v>FI</v>
      </c>
      <c r="C745" t="str">
        <f t="shared" si="73"/>
        <v>AR001320FI</v>
      </c>
      <c r="D745">
        <f t="shared" si="79"/>
        <v>4</v>
      </c>
      <c r="E745" s="5">
        <f t="shared" si="75"/>
        <v>0.04</v>
      </c>
      <c r="F745" s="5">
        <f t="shared" si="76"/>
        <v>0.4</v>
      </c>
      <c r="G745" s="5">
        <f t="shared" si="77"/>
        <v>4</v>
      </c>
      <c r="H745" t="str">
        <f t="shared" si="78"/>
        <v>004</v>
      </c>
      <c r="I745" t="str">
        <f t="shared" si="74"/>
        <v>AR001320FI00004</v>
      </c>
      <c r="J745" t="s">
        <v>3148</v>
      </c>
      <c r="L745">
        <v>424397</v>
      </c>
      <c r="M745" t="s">
        <v>3149</v>
      </c>
      <c r="Q745" t="s">
        <v>30</v>
      </c>
      <c r="R745" t="s">
        <v>3143</v>
      </c>
      <c r="U745" t="s">
        <v>48</v>
      </c>
      <c r="V745" t="s">
        <v>48</v>
      </c>
      <c r="W745" t="s">
        <v>48</v>
      </c>
      <c r="X745" t="s">
        <v>48</v>
      </c>
      <c r="Y745" t="s">
        <v>48</v>
      </c>
      <c r="Z745" t="s">
        <v>48</v>
      </c>
      <c r="AA745" t="s">
        <v>48</v>
      </c>
      <c r="AB745" t="s">
        <v>48</v>
      </c>
      <c r="AC745" t="s">
        <v>37</v>
      </c>
    </row>
    <row r="746" spans="1:29">
      <c r="A746" t="str">
        <f>+VLOOKUP(R746,Aux!$B$3:$I$1107,8,0)</f>
        <v>AR001330</v>
      </c>
      <c r="B746" t="str">
        <f>+VLOOKUP(U746,Aux!$O$2:$P$23,2,0)</f>
        <v>FI</v>
      </c>
      <c r="C746" t="str">
        <f t="shared" si="73"/>
        <v>AR001330FI</v>
      </c>
      <c r="D746">
        <f t="shared" si="79"/>
        <v>1</v>
      </c>
      <c r="E746" s="5">
        <f t="shared" si="75"/>
        <v>0.01</v>
      </c>
      <c r="F746" s="5">
        <f t="shared" si="76"/>
        <v>0.1</v>
      </c>
      <c r="G746" s="5">
        <f t="shared" si="77"/>
        <v>1</v>
      </c>
      <c r="H746" t="str">
        <f t="shared" si="78"/>
        <v>001</v>
      </c>
      <c r="I746" t="str">
        <f t="shared" si="74"/>
        <v>AR001330FI00001</v>
      </c>
      <c r="J746" t="s">
        <v>3150</v>
      </c>
      <c r="K746" t="s">
        <v>3151</v>
      </c>
      <c r="L746">
        <v>1031138</v>
      </c>
      <c r="M746" t="s">
        <v>3152</v>
      </c>
      <c r="N746" t="s">
        <v>3153</v>
      </c>
      <c r="P746" t="s">
        <v>3154</v>
      </c>
      <c r="Q746" t="s">
        <v>30</v>
      </c>
      <c r="R746" t="s">
        <v>3155</v>
      </c>
      <c r="S746" t="s">
        <v>3156</v>
      </c>
      <c r="T746" t="s">
        <v>3155</v>
      </c>
      <c r="U746" t="s">
        <v>33</v>
      </c>
      <c r="V746" t="s">
        <v>34</v>
      </c>
      <c r="W746" t="s">
        <v>34</v>
      </c>
      <c r="X746" t="s">
        <v>34</v>
      </c>
      <c r="Y746" t="s">
        <v>34</v>
      </c>
      <c r="Z746" t="s">
        <v>35</v>
      </c>
      <c r="AA746" t="s">
        <v>1407</v>
      </c>
      <c r="AB746" t="s">
        <v>34</v>
      </c>
      <c r="AC746" t="s">
        <v>37</v>
      </c>
    </row>
    <row r="747" spans="1:29">
      <c r="A747" t="str">
        <f>+VLOOKUP(R747,Aux!$B$3:$I$1107,8,0)</f>
        <v>AR001340</v>
      </c>
      <c r="B747" t="str">
        <f>+VLOOKUP(U747,Aux!$O$2:$P$23,2,0)</f>
        <v>FI</v>
      </c>
      <c r="C747" t="str">
        <f t="shared" si="73"/>
        <v>AR001340FI</v>
      </c>
      <c r="D747">
        <f t="shared" si="79"/>
        <v>1</v>
      </c>
      <c r="E747" s="5">
        <f t="shared" si="75"/>
        <v>0.01</v>
      </c>
      <c r="F747" s="5">
        <f t="shared" si="76"/>
        <v>0.1</v>
      </c>
      <c r="G747" s="5">
        <f t="shared" si="77"/>
        <v>1</v>
      </c>
      <c r="H747" t="str">
        <f t="shared" si="78"/>
        <v>001</v>
      </c>
      <c r="I747" t="str">
        <f t="shared" si="74"/>
        <v>AR001340FI00001</v>
      </c>
      <c r="J747" t="s">
        <v>3157</v>
      </c>
      <c r="K747" t="s">
        <v>3158</v>
      </c>
      <c r="L747">
        <v>654840</v>
      </c>
      <c r="M747" t="s">
        <v>3159</v>
      </c>
      <c r="N747" t="s">
        <v>3160</v>
      </c>
      <c r="P747" t="s">
        <v>3161</v>
      </c>
      <c r="Q747" t="s">
        <v>30</v>
      </c>
      <c r="R747" t="s">
        <v>3162</v>
      </c>
      <c r="S747" t="s">
        <v>3163</v>
      </c>
      <c r="T747" t="s">
        <v>3162</v>
      </c>
      <c r="U747" t="s">
        <v>33</v>
      </c>
      <c r="V747" t="s">
        <v>34</v>
      </c>
      <c r="W747" t="s">
        <v>34</v>
      </c>
      <c r="X747" t="s">
        <v>34</v>
      </c>
      <c r="Y747" t="s">
        <v>34</v>
      </c>
      <c r="Z747" t="s">
        <v>174</v>
      </c>
      <c r="AA747" t="s">
        <v>175</v>
      </c>
      <c r="AB747" t="s">
        <v>145</v>
      </c>
      <c r="AC747" t="s">
        <v>37</v>
      </c>
    </row>
    <row r="748" spans="1:29">
      <c r="A748" t="str">
        <f>+VLOOKUP(R748,Aux!$B$3:$I$1107,8,0)</f>
        <v>AR001340</v>
      </c>
      <c r="B748" t="str">
        <f>+VLOOKUP(U748,Aux!$O$2:$P$23,2,0)</f>
        <v>FI</v>
      </c>
      <c r="C748" t="str">
        <f t="shared" si="73"/>
        <v>AR001340FI</v>
      </c>
      <c r="D748">
        <f t="shared" si="79"/>
        <v>2</v>
      </c>
      <c r="E748" s="5">
        <f t="shared" si="75"/>
        <v>0.02</v>
      </c>
      <c r="F748" s="5">
        <f t="shared" si="76"/>
        <v>0.2</v>
      </c>
      <c r="G748" s="5">
        <f t="shared" si="77"/>
        <v>2</v>
      </c>
      <c r="H748" t="str">
        <f t="shared" si="78"/>
        <v>002</v>
      </c>
      <c r="I748" t="str">
        <f t="shared" si="74"/>
        <v>AR001340FI00002</v>
      </c>
      <c r="J748" t="s">
        <v>3164</v>
      </c>
      <c r="K748" t="s">
        <v>3158</v>
      </c>
      <c r="L748">
        <v>870368</v>
      </c>
      <c r="M748" t="s">
        <v>3165</v>
      </c>
      <c r="N748" t="s">
        <v>3166</v>
      </c>
      <c r="P748" t="s">
        <v>3167</v>
      </c>
      <c r="Q748" t="s">
        <v>30</v>
      </c>
      <c r="R748" t="s">
        <v>3162</v>
      </c>
      <c r="S748" t="s">
        <v>3163</v>
      </c>
      <c r="T748" t="s">
        <v>3162</v>
      </c>
      <c r="U748" t="s">
        <v>33</v>
      </c>
      <c r="V748" t="s">
        <v>34</v>
      </c>
      <c r="W748" t="s">
        <v>34</v>
      </c>
      <c r="X748" t="s">
        <v>34</v>
      </c>
      <c r="Y748" t="s">
        <v>34</v>
      </c>
      <c r="Z748" t="s">
        <v>174</v>
      </c>
      <c r="AA748" t="s">
        <v>175</v>
      </c>
      <c r="AB748" t="s">
        <v>145</v>
      </c>
      <c r="AC748" t="s">
        <v>37</v>
      </c>
    </row>
    <row r="749" spans="1:29">
      <c r="A749" t="str">
        <f>+VLOOKUP(R749,Aux!$B$3:$I$1107,8,0)</f>
        <v>AR001350</v>
      </c>
      <c r="B749" t="str">
        <f>+VLOOKUP(U749,Aux!$O$2:$P$23,2,0)</f>
        <v>FI</v>
      </c>
      <c r="C749" t="str">
        <f t="shared" ref="C749:C812" si="80">+A749&amp;B749</f>
        <v>AR001350FI</v>
      </c>
      <c r="D749">
        <f t="shared" si="79"/>
        <v>1</v>
      </c>
      <c r="E749" s="5">
        <f t="shared" si="75"/>
        <v>0.01</v>
      </c>
      <c r="F749" s="5">
        <f t="shared" si="76"/>
        <v>0.1</v>
      </c>
      <c r="G749" s="5">
        <f t="shared" si="77"/>
        <v>1</v>
      </c>
      <c r="H749" t="str">
        <f t="shared" si="78"/>
        <v>001</v>
      </c>
      <c r="I749" t="str">
        <f t="shared" ref="I749:I812" si="81">+C749&amp;"00"&amp;H749</f>
        <v>AR001350FI00001</v>
      </c>
      <c r="J749" t="s">
        <v>3168</v>
      </c>
      <c r="K749" t="s">
        <v>3169</v>
      </c>
      <c r="L749">
        <v>652464</v>
      </c>
      <c r="M749" t="s">
        <v>3170</v>
      </c>
      <c r="N749" t="s">
        <v>3171</v>
      </c>
      <c r="O749" t="s">
        <v>3172</v>
      </c>
      <c r="P749" t="s">
        <v>3173</v>
      </c>
      <c r="Q749" t="s">
        <v>30</v>
      </c>
      <c r="R749" t="s">
        <v>3174</v>
      </c>
      <c r="S749" t="s">
        <v>3175</v>
      </c>
      <c r="T749" t="s">
        <v>3174</v>
      </c>
      <c r="U749" t="s">
        <v>33</v>
      </c>
      <c r="V749" t="s">
        <v>34</v>
      </c>
      <c r="W749" t="s">
        <v>34</v>
      </c>
      <c r="X749" t="s">
        <v>34</v>
      </c>
      <c r="Y749" t="s">
        <v>34</v>
      </c>
      <c r="Z749" t="s">
        <v>174</v>
      </c>
      <c r="AA749" t="s">
        <v>174</v>
      </c>
      <c r="AB749" t="s">
        <v>145</v>
      </c>
      <c r="AC749" t="s">
        <v>37</v>
      </c>
    </row>
    <row r="750" spans="1:29">
      <c r="A750" t="str">
        <f>+VLOOKUP(R750,Aux!$B$3:$I$1107,8,0)</f>
        <v>AR001350</v>
      </c>
      <c r="B750" t="str">
        <f>+VLOOKUP(U750,Aux!$O$2:$P$23,2,0)</f>
        <v>FI</v>
      </c>
      <c r="C750" t="str">
        <f t="shared" si="80"/>
        <v>AR001350FI</v>
      </c>
      <c r="D750">
        <f t="shared" si="79"/>
        <v>2</v>
      </c>
      <c r="E750" s="5">
        <f t="shared" si="75"/>
        <v>0.02</v>
      </c>
      <c r="F750" s="5">
        <f t="shared" si="76"/>
        <v>0.2</v>
      </c>
      <c r="G750" s="5">
        <f t="shared" si="77"/>
        <v>2</v>
      </c>
      <c r="H750" t="str">
        <f t="shared" si="78"/>
        <v>002</v>
      </c>
      <c r="I750" t="str">
        <f t="shared" si="81"/>
        <v>AR001350FI00002</v>
      </c>
      <c r="J750" t="s">
        <v>3176</v>
      </c>
      <c r="K750" t="s">
        <v>3169</v>
      </c>
      <c r="L750">
        <v>688203</v>
      </c>
      <c r="M750" t="s">
        <v>3177</v>
      </c>
      <c r="N750" t="s">
        <v>3178</v>
      </c>
      <c r="P750" t="s">
        <v>3179</v>
      </c>
      <c r="Q750" t="s">
        <v>30</v>
      </c>
      <c r="R750" t="s">
        <v>3174</v>
      </c>
      <c r="S750" t="s">
        <v>3175</v>
      </c>
      <c r="T750" t="s">
        <v>3174</v>
      </c>
      <c r="U750" t="s">
        <v>33</v>
      </c>
      <c r="V750" t="s">
        <v>34</v>
      </c>
      <c r="W750" t="s">
        <v>34</v>
      </c>
      <c r="X750" t="s">
        <v>34</v>
      </c>
      <c r="Y750" t="s">
        <v>34</v>
      </c>
      <c r="Z750" t="s">
        <v>174</v>
      </c>
      <c r="AA750" t="s">
        <v>174</v>
      </c>
      <c r="AB750" t="s">
        <v>145</v>
      </c>
      <c r="AC750" t="s">
        <v>37</v>
      </c>
    </row>
    <row r="751" spans="1:29">
      <c r="A751" t="str">
        <f>+VLOOKUP(R751,Aux!$B$3:$I$1107,8,0)</f>
        <v>AR001360</v>
      </c>
      <c r="B751" t="str">
        <f>+VLOOKUP(U751,Aux!$O$2:$P$23,2,0)</f>
        <v>FI</v>
      </c>
      <c r="C751" t="str">
        <f t="shared" si="80"/>
        <v>AR001360FI</v>
      </c>
      <c r="D751">
        <f t="shared" si="79"/>
        <v>1</v>
      </c>
      <c r="E751" s="5">
        <f t="shared" si="75"/>
        <v>0.01</v>
      </c>
      <c r="F751" s="5">
        <f t="shared" si="76"/>
        <v>0.1</v>
      </c>
      <c r="G751" s="5">
        <f t="shared" si="77"/>
        <v>1</v>
      </c>
      <c r="H751" t="str">
        <f t="shared" si="78"/>
        <v>001</v>
      </c>
      <c r="I751" t="str">
        <f t="shared" si="81"/>
        <v>AR001360FI00001</v>
      </c>
      <c r="J751" t="s">
        <v>3180</v>
      </c>
      <c r="K751" t="s">
        <v>3181</v>
      </c>
      <c r="L751">
        <v>731247</v>
      </c>
      <c r="M751" t="s">
        <v>3182</v>
      </c>
      <c r="N751" t="s">
        <v>3183</v>
      </c>
      <c r="P751" t="s">
        <v>3184</v>
      </c>
      <c r="Q751" t="s">
        <v>30</v>
      </c>
      <c r="R751" t="s">
        <v>3185</v>
      </c>
      <c r="S751" t="s">
        <v>3186</v>
      </c>
      <c r="T751" t="s">
        <v>3185</v>
      </c>
      <c r="U751" t="s">
        <v>33</v>
      </c>
      <c r="V751" t="s">
        <v>34</v>
      </c>
      <c r="W751" t="s">
        <v>34</v>
      </c>
      <c r="X751" t="s">
        <v>34</v>
      </c>
      <c r="Y751" t="s">
        <v>34</v>
      </c>
      <c r="Z751" t="s">
        <v>174</v>
      </c>
      <c r="AA751" t="s">
        <v>175</v>
      </c>
      <c r="AB751" t="s">
        <v>145</v>
      </c>
      <c r="AC751" t="s">
        <v>37</v>
      </c>
    </row>
    <row r="752" spans="1:29">
      <c r="A752" t="str">
        <f>+VLOOKUP(R752,Aux!$B$3:$I$1107,8,0)</f>
        <v>AR001360</v>
      </c>
      <c r="B752" t="str">
        <f>+VLOOKUP(U752,Aux!$O$2:$P$23,2,0)</f>
        <v>FI</v>
      </c>
      <c r="C752" t="str">
        <f t="shared" si="80"/>
        <v>AR001360FI</v>
      </c>
      <c r="D752">
        <f t="shared" si="79"/>
        <v>2</v>
      </c>
      <c r="E752" s="5">
        <f t="shared" si="75"/>
        <v>0.02</v>
      </c>
      <c r="F752" s="5">
        <f t="shared" si="76"/>
        <v>0.2</v>
      </c>
      <c r="G752" s="5">
        <f t="shared" si="77"/>
        <v>2</v>
      </c>
      <c r="H752" t="str">
        <f t="shared" si="78"/>
        <v>002</v>
      </c>
      <c r="I752" t="str">
        <f t="shared" si="81"/>
        <v>AR001360FI00002</v>
      </c>
      <c r="J752" t="s">
        <v>3187</v>
      </c>
      <c r="L752">
        <v>789213</v>
      </c>
      <c r="M752" t="s">
        <v>3188</v>
      </c>
      <c r="Q752" t="s">
        <v>30</v>
      </c>
      <c r="R752" t="s">
        <v>3185</v>
      </c>
      <c r="U752" t="s">
        <v>48</v>
      </c>
      <c r="V752" t="s">
        <v>48</v>
      </c>
      <c r="W752" t="s">
        <v>48</v>
      </c>
      <c r="X752" t="s">
        <v>48</v>
      </c>
      <c r="Y752" t="s">
        <v>48</v>
      </c>
      <c r="Z752" t="s">
        <v>48</v>
      </c>
      <c r="AA752" t="s">
        <v>48</v>
      </c>
      <c r="AB752" t="s">
        <v>48</v>
      </c>
      <c r="AC752" t="s">
        <v>37</v>
      </c>
    </row>
    <row r="753" spans="1:29">
      <c r="A753" t="str">
        <f>+VLOOKUP(R753,Aux!$B$3:$I$1107,8,0)</f>
        <v>AR001360</v>
      </c>
      <c r="B753" t="str">
        <f>+VLOOKUP(U753,Aux!$O$2:$P$23,2,0)</f>
        <v>FI</v>
      </c>
      <c r="C753" t="str">
        <f t="shared" si="80"/>
        <v>AR001360FI</v>
      </c>
      <c r="D753">
        <f t="shared" si="79"/>
        <v>3</v>
      </c>
      <c r="E753" s="5">
        <f t="shared" si="75"/>
        <v>0.03</v>
      </c>
      <c r="F753" s="5">
        <f t="shared" si="76"/>
        <v>0.3</v>
      </c>
      <c r="G753" s="5">
        <f t="shared" si="77"/>
        <v>3</v>
      </c>
      <c r="H753" t="str">
        <f t="shared" si="78"/>
        <v>003</v>
      </c>
      <c r="I753" t="str">
        <f t="shared" si="81"/>
        <v>AR001360FI00003</v>
      </c>
      <c r="J753" t="s">
        <v>3189</v>
      </c>
      <c r="L753">
        <v>933475</v>
      </c>
      <c r="M753" t="s">
        <v>3190</v>
      </c>
      <c r="Q753" t="s">
        <v>30</v>
      </c>
      <c r="R753" t="s">
        <v>3185</v>
      </c>
      <c r="U753" t="s">
        <v>48</v>
      </c>
      <c r="V753" t="s">
        <v>48</v>
      </c>
      <c r="W753" t="s">
        <v>48</v>
      </c>
      <c r="X753" t="s">
        <v>48</v>
      </c>
      <c r="Y753" t="s">
        <v>48</v>
      </c>
      <c r="Z753" t="s">
        <v>48</v>
      </c>
      <c r="AA753" t="s">
        <v>48</v>
      </c>
      <c r="AB753" t="s">
        <v>48</v>
      </c>
      <c r="AC753" t="s">
        <v>37</v>
      </c>
    </row>
    <row r="754" spans="1:29">
      <c r="A754" t="str">
        <f>+VLOOKUP(R754,Aux!$B$3:$I$1107,8,0)</f>
        <v>AR001360</v>
      </c>
      <c r="B754" t="str">
        <f>+VLOOKUP(U754,Aux!$O$2:$P$23,2,0)</f>
        <v>FI</v>
      </c>
      <c r="C754" t="str">
        <f t="shared" si="80"/>
        <v>AR001360FI</v>
      </c>
      <c r="D754">
        <f t="shared" si="79"/>
        <v>4</v>
      </c>
      <c r="E754" s="5">
        <f t="shared" si="75"/>
        <v>0.04</v>
      </c>
      <c r="F754" s="5">
        <f t="shared" si="76"/>
        <v>0.4</v>
      </c>
      <c r="G754" s="5">
        <f t="shared" si="77"/>
        <v>4</v>
      </c>
      <c r="H754" t="str">
        <f t="shared" si="78"/>
        <v>004</v>
      </c>
      <c r="I754" t="str">
        <f t="shared" si="81"/>
        <v>AR001360FI00004</v>
      </c>
      <c r="J754" t="s">
        <v>3191</v>
      </c>
      <c r="K754" t="s">
        <v>3181</v>
      </c>
      <c r="L754">
        <v>951252</v>
      </c>
      <c r="M754" t="s">
        <v>3192</v>
      </c>
      <c r="N754" t="s">
        <v>3193</v>
      </c>
      <c r="P754" t="s">
        <v>3194</v>
      </c>
      <c r="Q754" t="s">
        <v>30</v>
      </c>
      <c r="R754" t="s">
        <v>3185</v>
      </c>
      <c r="S754" t="s">
        <v>3186</v>
      </c>
      <c r="T754" t="s">
        <v>3185</v>
      </c>
      <c r="U754" t="s">
        <v>33</v>
      </c>
      <c r="V754" t="s">
        <v>34</v>
      </c>
      <c r="W754" t="s">
        <v>34</v>
      </c>
      <c r="X754" t="s">
        <v>34</v>
      </c>
      <c r="Y754" t="s">
        <v>34</v>
      </c>
      <c r="Z754" t="s">
        <v>174</v>
      </c>
      <c r="AA754" t="s">
        <v>175</v>
      </c>
      <c r="AB754" t="s">
        <v>145</v>
      </c>
      <c r="AC754" t="s">
        <v>37</v>
      </c>
    </row>
    <row r="755" spans="1:29">
      <c r="A755" t="str">
        <f>+VLOOKUP(R755,Aux!$B$3:$I$1107,8,0)</f>
        <v>AR001360</v>
      </c>
      <c r="B755" t="str">
        <f>+VLOOKUP(U755,Aux!$O$2:$P$23,2,0)</f>
        <v>FI</v>
      </c>
      <c r="C755" t="str">
        <f t="shared" si="80"/>
        <v>AR001360FI</v>
      </c>
      <c r="D755">
        <f t="shared" si="79"/>
        <v>5</v>
      </c>
      <c r="E755" s="5">
        <f t="shared" si="75"/>
        <v>0.05</v>
      </c>
      <c r="F755" s="5">
        <f t="shared" si="76"/>
        <v>0.5</v>
      </c>
      <c r="G755" s="5">
        <f t="shared" si="77"/>
        <v>5</v>
      </c>
      <c r="H755" t="str">
        <f t="shared" si="78"/>
        <v>005</v>
      </c>
      <c r="I755" t="str">
        <f t="shared" si="81"/>
        <v>AR001360FI00005</v>
      </c>
      <c r="J755" t="s">
        <v>3195</v>
      </c>
      <c r="K755" t="s">
        <v>3181</v>
      </c>
      <c r="L755">
        <v>1015452</v>
      </c>
      <c r="M755" t="s">
        <v>3196</v>
      </c>
      <c r="N755" t="s">
        <v>3197</v>
      </c>
      <c r="P755" t="s">
        <v>3198</v>
      </c>
      <c r="Q755" t="s">
        <v>30</v>
      </c>
      <c r="R755" t="s">
        <v>3185</v>
      </c>
      <c r="S755" t="s">
        <v>3186</v>
      </c>
      <c r="T755" t="s">
        <v>3185</v>
      </c>
      <c r="U755" t="s">
        <v>33</v>
      </c>
      <c r="V755" t="s">
        <v>34</v>
      </c>
      <c r="W755" t="s">
        <v>34</v>
      </c>
      <c r="X755" t="s">
        <v>34</v>
      </c>
      <c r="Y755" t="s">
        <v>34</v>
      </c>
      <c r="Z755" t="s">
        <v>174</v>
      </c>
      <c r="AA755" t="s">
        <v>175</v>
      </c>
      <c r="AB755" t="s">
        <v>145</v>
      </c>
      <c r="AC755" t="s">
        <v>37</v>
      </c>
    </row>
    <row r="756" spans="1:29">
      <c r="A756" t="str">
        <f>+VLOOKUP(R756,Aux!$B$3:$I$1107,8,0)</f>
        <v>AR001360</v>
      </c>
      <c r="B756" t="str">
        <f>+VLOOKUP(U756,Aux!$O$2:$P$23,2,0)</f>
        <v>FI</v>
      </c>
      <c r="C756" t="str">
        <f t="shared" si="80"/>
        <v>AR001360FI</v>
      </c>
      <c r="D756">
        <f t="shared" si="79"/>
        <v>6</v>
      </c>
      <c r="E756" s="5">
        <f t="shared" si="75"/>
        <v>0.06</v>
      </c>
      <c r="F756" s="5">
        <f t="shared" si="76"/>
        <v>0.6</v>
      </c>
      <c r="G756" s="5">
        <f t="shared" si="77"/>
        <v>6</v>
      </c>
      <c r="H756" t="str">
        <f t="shared" si="78"/>
        <v>006</v>
      </c>
      <c r="I756" t="str">
        <f t="shared" si="81"/>
        <v>AR001360FI00006</v>
      </c>
      <c r="J756" t="s">
        <v>3199</v>
      </c>
      <c r="K756" t="s">
        <v>3181</v>
      </c>
      <c r="M756" t="s">
        <v>3200</v>
      </c>
      <c r="N756" t="s">
        <v>3201</v>
      </c>
      <c r="P756" t="s">
        <v>3202</v>
      </c>
      <c r="Q756" t="s">
        <v>30</v>
      </c>
      <c r="R756" t="s">
        <v>3185</v>
      </c>
      <c r="S756" t="s">
        <v>3186</v>
      </c>
      <c r="T756" t="s">
        <v>3185</v>
      </c>
      <c r="U756" t="s">
        <v>33</v>
      </c>
      <c r="V756" t="s">
        <v>34</v>
      </c>
      <c r="W756" t="s">
        <v>34</v>
      </c>
      <c r="X756" t="s">
        <v>34</v>
      </c>
      <c r="Y756" t="s">
        <v>34</v>
      </c>
      <c r="Z756" t="s">
        <v>174</v>
      </c>
      <c r="AA756" t="s">
        <v>175</v>
      </c>
      <c r="AB756" t="s">
        <v>145</v>
      </c>
      <c r="AC756" t="s">
        <v>37</v>
      </c>
    </row>
    <row r="757" spans="1:29">
      <c r="A757" t="str">
        <f>+VLOOKUP(R757,Aux!$B$3:$I$1107,8,0)</f>
        <v>AR001360</v>
      </c>
      <c r="B757" t="str">
        <f>+VLOOKUP(U757,Aux!$O$2:$P$23,2,0)</f>
        <v>FI</v>
      </c>
      <c r="C757" t="str">
        <f t="shared" si="80"/>
        <v>AR001360FI</v>
      </c>
      <c r="D757">
        <f t="shared" si="79"/>
        <v>7</v>
      </c>
      <c r="E757" s="5">
        <f t="shared" si="75"/>
        <v>7.0000000000000007E-2</v>
      </c>
      <c r="F757" s="5">
        <f t="shared" si="76"/>
        <v>0.70000000000000007</v>
      </c>
      <c r="G757" s="5">
        <f t="shared" si="77"/>
        <v>7</v>
      </c>
      <c r="H757" t="str">
        <f t="shared" si="78"/>
        <v>007</v>
      </c>
      <c r="I757" t="str">
        <f t="shared" si="81"/>
        <v>AR001360FI00007</v>
      </c>
      <c r="J757" t="s">
        <v>3203</v>
      </c>
      <c r="K757" t="s">
        <v>3181</v>
      </c>
      <c r="M757" t="s">
        <v>3204</v>
      </c>
      <c r="N757" t="s">
        <v>3205</v>
      </c>
      <c r="O757" t="s">
        <v>3206</v>
      </c>
      <c r="P757" t="s">
        <v>3207</v>
      </c>
      <c r="Q757" t="s">
        <v>30</v>
      </c>
      <c r="R757" t="s">
        <v>3185</v>
      </c>
      <c r="S757" t="s">
        <v>3208</v>
      </c>
      <c r="T757" t="s">
        <v>3209</v>
      </c>
      <c r="U757" t="s">
        <v>2627</v>
      </c>
      <c r="V757" t="s">
        <v>34</v>
      </c>
      <c r="W757" t="s">
        <v>34</v>
      </c>
      <c r="X757" t="s">
        <v>34</v>
      </c>
      <c r="Y757" t="s">
        <v>34</v>
      </c>
      <c r="Z757" t="s">
        <v>174</v>
      </c>
      <c r="AA757" t="s">
        <v>175</v>
      </c>
      <c r="AB757" t="s">
        <v>145</v>
      </c>
      <c r="AC757" t="s">
        <v>37</v>
      </c>
    </row>
    <row r="758" spans="1:29">
      <c r="A758" t="str">
        <f>+VLOOKUP(R758,Aux!$B$3:$I$1107,8,0)</f>
        <v>AR001360</v>
      </c>
      <c r="B758" t="str">
        <f>+VLOOKUP(U758,Aux!$O$2:$P$23,2,0)</f>
        <v>FI</v>
      </c>
      <c r="C758" t="str">
        <f t="shared" si="80"/>
        <v>AR001360FI</v>
      </c>
      <c r="D758">
        <f t="shared" si="79"/>
        <v>8</v>
      </c>
      <c r="E758" s="5">
        <f t="shared" si="75"/>
        <v>0.08</v>
      </c>
      <c r="F758" s="5">
        <f t="shared" si="76"/>
        <v>0.8</v>
      </c>
      <c r="G758" s="5">
        <f t="shared" si="77"/>
        <v>8</v>
      </c>
      <c r="H758" t="str">
        <f t="shared" si="78"/>
        <v>008</v>
      </c>
      <c r="I758" t="str">
        <f t="shared" si="81"/>
        <v>AR001360FI00008</v>
      </c>
      <c r="J758" t="s">
        <v>3203</v>
      </c>
      <c r="K758" t="s">
        <v>3181</v>
      </c>
      <c r="M758" t="s">
        <v>3210</v>
      </c>
      <c r="N758" t="s">
        <v>3211</v>
      </c>
      <c r="O758" t="s">
        <v>3212</v>
      </c>
      <c r="P758" t="s">
        <v>3213</v>
      </c>
      <c r="Q758" t="s">
        <v>30</v>
      </c>
      <c r="R758" t="s">
        <v>3185</v>
      </c>
      <c r="S758" t="s">
        <v>3208</v>
      </c>
      <c r="T758" t="s">
        <v>3209</v>
      </c>
      <c r="U758" t="s">
        <v>143</v>
      </c>
      <c r="V758" t="s">
        <v>34</v>
      </c>
      <c r="W758" t="s">
        <v>34</v>
      </c>
      <c r="X758" t="s">
        <v>34</v>
      </c>
      <c r="Y758" t="s">
        <v>34</v>
      </c>
      <c r="Z758" t="s">
        <v>174</v>
      </c>
      <c r="AA758" t="s">
        <v>175</v>
      </c>
      <c r="AB758" t="s">
        <v>145</v>
      </c>
      <c r="AC758" t="s">
        <v>37</v>
      </c>
    </row>
    <row r="759" spans="1:29">
      <c r="A759" t="str">
        <f>+VLOOKUP(R759,Aux!$B$3:$I$1107,8,0)</f>
        <v>AR001360</v>
      </c>
      <c r="B759" t="str">
        <f>+VLOOKUP(U759,Aux!$O$2:$P$23,2,0)</f>
        <v>FI</v>
      </c>
      <c r="C759" t="str">
        <f t="shared" si="80"/>
        <v>AR001360FI</v>
      </c>
      <c r="D759">
        <f t="shared" si="79"/>
        <v>9</v>
      </c>
      <c r="E759" s="5">
        <f t="shared" si="75"/>
        <v>0.09</v>
      </c>
      <c r="F759" s="5">
        <f t="shared" si="76"/>
        <v>0.89999999999999991</v>
      </c>
      <c r="G759" s="5">
        <f t="shared" si="77"/>
        <v>9</v>
      </c>
      <c r="H759" t="str">
        <f t="shared" si="78"/>
        <v>009</v>
      </c>
      <c r="I759" t="str">
        <f t="shared" si="81"/>
        <v>AR001360FI00009</v>
      </c>
      <c r="J759" t="s">
        <v>3203</v>
      </c>
      <c r="K759" t="s">
        <v>3181</v>
      </c>
      <c r="M759" t="s">
        <v>3214</v>
      </c>
      <c r="N759" t="s">
        <v>3215</v>
      </c>
      <c r="O759" t="s">
        <v>3216</v>
      </c>
      <c r="P759" t="s">
        <v>3217</v>
      </c>
      <c r="Q759" t="s">
        <v>30</v>
      </c>
      <c r="R759" t="s">
        <v>3185</v>
      </c>
      <c r="S759" t="s">
        <v>3208</v>
      </c>
      <c r="T759" t="s">
        <v>3209</v>
      </c>
      <c r="U759" t="s">
        <v>143</v>
      </c>
      <c r="V759" t="s">
        <v>34</v>
      </c>
      <c r="W759" t="s">
        <v>34</v>
      </c>
      <c r="X759" t="s">
        <v>34</v>
      </c>
      <c r="Y759" t="s">
        <v>34</v>
      </c>
      <c r="Z759" t="s">
        <v>174</v>
      </c>
      <c r="AA759" t="s">
        <v>175</v>
      </c>
      <c r="AB759" t="s">
        <v>145</v>
      </c>
      <c r="AC759" t="s">
        <v>37</v>
      </c>
    </row>
    <row r="760" spans="1:29">
      <c r="A760" t="str">
        <f>+VLOOKUP(R760,Aux!$B$3:$I$1107,8,0)</f>
        <v>AR001360</v>
      </c>
      <c r="B760" t="str">
        <f>+VLOOKUP(U760,Aux!$O$2:$P$23,2,0)</f>
        <v>FI</v>
      </c>
      <c r="C760" t="str">
        <f t="shared" si="80"/>
        <v>AR001360FI</v>
      </c>
      <c r="D760">
        <f t="shared" si="79"/>
        <v>10</v>
      </c>
      <c r="E760" s="5">
        <f t="shared" si="75"/>
        <v>0.1</v>
      </c>
      <c r="F760" s="5">
        <f t="shared" si="76"/>
        <v>1</v>
      </c>
      <c r="G760" s="5">
        <f t="shared" si="77"/>
        <v>0</v>
      </c>
      <c r="H760" t="str">
        <f t="shared" si="78"/>
        <v>010</v>
      </c>
      <c r="I760" t="str">
        <f t="shared" si="81"/>
        <v>AR001360FI00010</v>
      </c>
      <c r="J760" t="s">
        <v>3218</v>
      </c>
      <c r="M760" t="s">
        <v>3219</v>
      </c>
      <c r="Q760" t="s">
        <v>30</v>
      </c>
      <c r="R760" t="s">
        <v>3185</v>
      </c>
      <c r="U760" t="s">
        <v>33</v>
      </c>
      <c r="V760" t="s">
        <v>34</v>
      </c>
      <c r="W760" t="s">
        <v>34</v>
      </c>
      <c r="X760" t="s">
        <v>34</v>
      </c>
      <c r="Y760" t="s">
        <v>34</v>
      </c>
      <c r="Z760" t="s">
        <v>174</v>
      </c>
      <c r="AA760" t="s">
        <v>175</v>
      </c>
      <c r="AB760" t="s">
        <v>145</v>
      </c>
      <c r="AC760" t="s">
        <v>37</v>
      </c>
    </row>
    <row r="761" spans="1:29">
      <c r="A761" t="str">
        <f>+VLOOKUP(R761,Aux!$B$3:$I$1107,8,0)</f>
        <v>AR001360</v>
      </c>
      <c r="B761" t="str">
        <f>+VLOOKUP(U761,Aux!$O$2:$P$23,2,0)</f>
        <v>FI</v>
      </c>
      <c r="C761" t="str">
        <f t="shared" si="80"/>
        <v>AR001360FI</v>
      </c>
      <c r="D761">
        <f t="shared" si="79"/>
        <v>11</v>
      </c>
      <c r="E761" s="5">
        <f t="shared" si="75"/>
        <v>0.11</v>
      </c>
      <c r="F761" s="5">
        <f t="shared" si="76"/>
        <v>1.1000000000000001</v>
      </c>
      <c r="G761" s="5">
        <f t="shared" si="77"/>
        <v>1</v>
      </c>
      <c r="H761" t="str">
        <f t="shared" si="78"/>
        <v>011</v>
      </c>
      <c r="I761" t="str">
        <f t="shared" si="81"/>
        <v>AR001360FI00011</v>
      </c>
      <c r="J761" t="s">
        <v>3220</v>
      </c>
      <c r="M761" t="s">
        <v>3221</v>
      </c>
      <c r="Q761" t="s">
        <v>30</v>
      </c>
      <c r="R761" t="s">
        <v>3185</v>
      </c>
      <c r="U761" t="s">
        <v>86</v>
      </c>
      <c r="V761" t="s">
        <v>34</v>
      </c>
      <c r="W761" t="s">
        <v>34</v>
      </c>
      <c r="X761" t="s">
        <v>34</v>
      </c>
      <c r="Y761" t="s">
        <v>34</v>
      </c>
      <c r="Z761" t="s">
        <v>34</v>
      </c>
      <c r="AA761" t="s">
        <v>34</v>
      </c>
      <c r="AB761" t="s">
        <v>34</v>
      </c>
      <c r="AC761" t="s">
        <v>37</v>
      </c>
    </row>
    <row r="762" spans="1:29">
      <c r="A762" t="str">
        <f>+VLOOKUP(R762,Aux!$B$3:$I$1107,8,0)</f>
        <v>AR001360</v>
      </c>
      <c r="B762" t="str">
        <f>+VLOOKUP(U762,Aux!$O$2:$P$23,2,0)</f>
        <v>FI</v>
      </c>
      <c r="C762" t="str">
        <f t="shared" si="80"/>
        <v>AR001360FI</v>
      </c>
      <c r="D762">
        <f t="shared" si="79"/>
        <v>12</v>
      </c>
      <c r="E762" s="5">
        <f t="shared" si="75"/>
        <v>0.12</v>
      </c>
      <c r="F762" s="5">
        <f t="shared" si="76"/>
        <v>1.2</v>
      </c>
      <c r="G762" s="5">
        <f t="shared" si="77"/>
        <v>2</v>
      </c>
      <c r="H762" t="str">
        <f t="shared" si="78"/>
        <v>012</v>
      </c>
      <c r="I762" t="str">
        <f t="shared" si="81"/>
        <v>AR001360FI00012</v>
      </c>
      <c r="J762" t="s">
        <v>3222</v>
      </c>
      <c r="M762" t="s">
        <v>3223</v>
      </c>
      <c r="Q762" t="s">
        <v>30</v>
      </c>
      <c r="R762" t="s">
        <v>3185</v>
      </c>
      <c r="U762" t="s">
        <v>33</v>
      </c>
      <c r="V762" t="s">
        <v>34</v>
      </c>
      <c r="W762" t="s">
        <v>34</v>
      </c>
      <c r="X762" t="s">
        <v>34</v>
      </c>
      <c r="Y762" t="s">
        <v>34</v>
      </c>
      <c r="Z762" t="s">
        <v>174</v>
      </c>
      <c r="AA762" t="s">
        <v>175</v>
      </c>
      <c r="AB762" t="s">
        <v>145</v>
      </c>
      <c r="AC762" t="s">
        <v>37</v>
      </c>
    </row>
    <row r="763" spans="1:29">
      <c r="A763" t="str">
        <f>+VLOOKUP(R763,Aux!$B$3:$I$1107,8,0)</f>
        <v>AR001360</v>
      </c>
      <c r="B763" t="str">
        <f>+VLOOKUP(U763,Aux!$O$2:$P$23,2,0)</f>
        <v>FI</v>
      </c>
      <c r="C763" t="str">
        <f t="shared" si="80"/>
        <v>AR001360FI</v>
      </c>
      <c r="D763">
        <f t="shared" si="79"/>
        <v>13</v>
      </c>
      <c r="E763" s="5">
        <f t="shared" si="75"/>
        <v>0.13</v>
      </c>
      <c r="F763" s="5">
        <f t="shared" si="76"/>
        <v>1.3</v>
      </c>
      <c r="G763" s="5">
        <f t="shared" si="77"/>
        <v>3</v>
      </c>
      <c r="H763" t="str">
        <f t="shared" si="78"/>
        <v>013</v>
      </c>
      <c r="I763" t="str">
        <f t="shared" si="81"/>
        <v>AR001360FI00013</v>
      </c>
      <c r="J763" t="s">
        <v>3224</v>
      </c>
      <c r="M763" t="s">
        <v>3225</v>
      </c>
      <c r="Q763" t="s">
        <v>30</v>
      </c>
      <c r="R763" t="s">
        <v>3185</v>
      </c>
      <c r="U763" t="s">
        <v>86</v>
      </c>
      <c r="V763" t="s">
        <v>34</v>
      </c>
      <c r="W763" t="s">
        <v>34</v>
      </c>
      <c r="X763" t="s">
        <v>34</v>
      </c>
      <c r="Y763" t="s">
        <v>34</v>
      </c>
      <c r="Z763" t="s">
        <v>34</v>
      </c>
      <c r="AA763" t="s">
        <v>34</v>
      </c>
      <c r="AB763" t="s">
        <v>34</v>
      </c>
      <c r="AC763" t="s">
        <v>37</v>
      </c>
    </row>
    <row r="764" spans="1:29">
      <c r="A764" t="str">
        <f>+VLOOKUP(R764,Aux!$B$3:$I$1107,8,0)</f>
        <v>AR001370</v>
      </c>
      <c r="B764" t="str">
        <f>+VLOOKUP(U764,Aux!$O$2:$P$23,2,0)</f>
        <v>FI</v>
      </c>
      <c r="C764" t="str">
        <f t="shared" si="80"/>
        <v>AR001370FI</v>
      </c>
      <c r="D764">
        <f t="shared" si="79"/>
        <v>1</v>
      </c>
      <c r="E764" s="5">
        <f t="shared" si="75"/>
        <v>0.01</v>
      </c>
      <c r="F764" s="5">
        <f t="shared" si="76"/>
        <v>0.1</v>
      </c>
      <c r="G764" s="5">
        <f t="shared" si="77"/>
        <v>1</v>
      </c>
      <c r="H764" t="str">
        <f t="shared" si="78"/>
        <v>001</v>
      </c>
      <c r="I764" t="str">
        <f t="shared" si="81"/>
        <v>AR001370FI00001</v>
      </c>
      <c r="J764" t="s">
        <v>3226</v>
      </c>
      <c r="L764">
        <v>509803</v>
      </c>
      <c r="M764" t="s">
        <v>3227</v>
      </c>
      <c r="Q764" t="s">
        <v>30</v>
      </c>
      <c r="R764" t="s">
        <v>3228</v>
      </c>
      <c r="U764" t="s">
        <v>48</v>
      </c>
      <c r="V764" t="s">
        <v>48</v>
      </c>
      <c r="W764" t="s">
        <v>48</v>
      </c>
      <c r="X764" t="s">
        <v>48</v>
      </c>
      <c r="Y764" t="s">
        <v>48</v>
      </c>
      <c r="Z764" t="s">
        <v>48</v>
      </c>
      <c r="AA764" t="s">
        <v>48</v>
      </c>
      <c r="AB764" t="s">
        <v>48</v>
      </c>
      <c r="AC764" t="s">
        <v>37</v>
      </c>
    </row>
    <row r="765" spans="1:29">
      <c r="A765" t="str">
        <f>+VLOOKUP(R765,Aux!$B$3:$I$1107,8,0)</f>
        <v>AR001370</v>
      </c>
      <c r="B765" t="str">
        <f>+VLOOKUP(U765,Aux!$O$2:$P$23,2,0)</f>
        <v>FI</v>
      </c>
      <c r="C765" t="str">
        <f t="shared" si="80"/>
        <v>AR001370FI</v>
      </c>
      <c r="D765">
        <f t="shared" si="79"/>
        <v>2</v>
      </c>
      <c r="E765" s="5">
        <f t="shared" si="75"/>
        <v>0.02</v>
      </c>
      <c r="F765" s="5">
        <f t="shared" si="76"/>
        <v>0.2</v>
      </c>
      <c r="G765" s="5">
        <f t="shared" si="77"/>
        <v>2</v>
      </c>
      <c r="H765" t="str">
        <f t="shared" si="78"/>
        <v>002</v>
      </c>
      <c r="I765" t="str">
        <f t="shared" si="81"/>
        <v>AR001370FI00002</v>
      </c>
      <c r="J765" t="s">
        <v>3229</v>
      </c>
      <c r="K765" t="s">
        <v>3230</v>
      </c>
      <c r="L765">
        <v>577247</v>
      </c>
      <c r="M765" t="s">
        <v>3231</v>
      </c>
      <c r="N765" t="s">
        <v>3232</v>
      </c>
      <c r="O765" t="s">
        <v>3233</v>
      </c>
      <c r="P765" t="s">
        <v>3234</v>
      </c>
      <c r="Q765" t="s">
        <v>30</v>
      </c>
      <c r="R765" t="s">
        <v>3228</v>
      </c>
      <c r="S765" t="s">
        <v>3235</v>
      </c>
      <c r="T765" t="s">
        <v>3228</v>
      </c>
      <c r="U765" t="s">
        <v>33</v>
      </c>
      <c r="V765" t="s">
        <v>34</v>
      </c>
      <c r="W765" t="s">
        <v>34</v>
      </c>
      <c r="X765" t="s">
        <v>34</v>
      </c>
      <c r="Y765" t="s">
        <v>34</v>
      </c>
      <c r="Z765" t="s">
        <v>174</v>
      </c>
      <c r="AA765" t="s">
        <v>175</v>
      </c>
      <c r="AB765" t="s">
        <v>145</v>
      </c>
      <c r="AC765" t="s">
        <v>37</v>
      </c>
    </row>
    <row r="766" spans="1:29">
      <c r="A766" t="str">
        <f>+VLOOKUP(R766,Aux!$B$3:$I$1107,8,0)</f>
        <v>AR001370</v>
      </c>
      <c r="B766" t="str">
        <f>+VLOOKUP(U766,Aux!$O$2:$P$23,2,0)</f>
        <v>FI</v>
      </c>
      <c r="C766" t="str">
        <f t="shared" si="80"/>
        <v>AR001370FI</v>
      </c>
      <c r="D766">
        <f t="shared" si="79"/>
        <v>3</v>
      </c>
      <c r="E766" s="5">
        <f t="shared" si="75"/>
        <v>0.03</v>
      </c>
      <c r="F766" s="5">
        <f t="shared" si="76"/>
        <v>0.3</v>
      </c>
      <c r="G766" s="5">
        <f t="shared" si="77"/>
        <v>3</v>
      </c>
      <c r="H766" t="str">
        <f t="shared" si="78"/>
        <v>003</v>
      </c>
      <c r="I766" t="str">
        <f t="shared" si="81"/>
        <v>AR001370FI00003</v>
      </c>
      <c r="J766" t="s">
        <v>3236</v>
      </c>
      <c r="K766" t="s">
        <v>3230</v>
      </c>
      <c r="L766">
        <v>742248</v>
      </c>
      <c r="M766" t="s">
        <v>3237</v>
      </c>
      <c r="N766" t="s">
        <v>3238</v>
      </c>
      <c r="P766" t="s">
        <v>3239</v>
      </c>
      <c r="Q766" t="s">
        <v>30</v>
      </c>
      <c r="R766" t="s">
        <v>3228</v>
      </c>
      <c r="S766" t="s">
        <v>3235</v>
      </c>
      <c r="T766" t="s">
        <v>3228</v>
      </c>
      <c r="U766" t="s">
        <v>33</v>
      </c>
      <c r="V766" t="s">
        <v>34</v>
      </c>
      <c r="W766" t="s">
        <v>34</v>
      </c>
      <c r="X766" t="s">
        <v>34</v>
      </c>
      <c r="Y766" t="s">
        <v>34</v>
      </c>
      <c r="Z766" t="s">
        <v>174</v>
      </c>
      <c r="AA766" t="s">
        <v>175</v>
      </c>
      <c r="AB766" t="s">
        <v>145</v>
      </c>
      <c r="AC766" t="s">
        <v>37</v>
      </c>
    </row>
    <row r="767" spans="1:29">
      <c r="A767" t="str">
        <f>+VLOOKUP(R767,Aux!$B$3:$I$1107,8,0)</f>
        <v>AR001370</v>
      </c>
      <c r="B767" t="str">
        <f>+VLOOKUP(U767,Aux!$O$2:$P$23,2,0)</f>
        <v>FI</v>
      </c>
      <c r="C767" t="str">
        <f t="shared" si="80"/>
        <v>AR001370FI</v>
      </c>
      <c r="D767">
        <f t="shared" si="79"/>
        <v>4</v>
      </c>
      <c r="E767" s="5">
        <f t="shared" si="75"/>
        <v>0.04</v>
      </c>
      <c r="F767" s="5">
        <f t="shared" si="76"/>
        <v>0.4</v>
      </c>
      <c r="G767" s="5">
        <f t="shared" si="77"/>
        <v>4</v>
      </c>
      <c r="H767" t="str">
        <f t="shared" si="78"/>
        <v>004</v>
      </c>
      <c r="I767" t="str">
        <f t="shared" si="81"/>
        <v>AR001370FI00004</v>
      </c>
      <c r="J767" t="s">
        <v>3240</v>
      </c>
      <c r="K767" t="s">
        <v>3230</v>
      </c>
      <c r="L767">
        <v>780771</v>
      </c>
      <c r="M767" t="s">
        <v>3241</v>
      </c>
      <c r="N767" t="s">
        <v>3242</v>
      </c>
      <c r="P767" t="s">
        <v>3243</v>
      </c>
      <c r="Q767" t="s">
        <v>30</v>
      </c>
      <c r="R767" t="s">
        <v>3228</v>
      </c>
      <c r="S767" t="s">
        <v>3235</v>
      </c>
      <c r="T767" t="s">
        <v>3228</v>
      </c>
      <c r="U767" t="s">
        <v>33</v>
      </c>
      <c r="V767" t="s">
        <v>34</v>
      </c>
      <c r="W767" t="s">
        <v>34</v>
      </c>
      <c r="X767" t="s">
        <v>34</v>
      </c>
      <c r="Y767" t="s">
        <v>34</v>
      </c>
      <c r="Z767" t="s">
        <v>174</v>
      </c>
      <c r="AA767" t="s">
        <v>175</v>
      </c>
      <c r="AB767" t="s">
        <v>145</v>
      </c>
      <c r="AC767" t="s">
        <v>37</v>
      </c>
    </row>
    <row r="768" spans="1:29">
      <c r="A768" t="str">
        <f>+VLOOKUP(R768,Aux!$B$3:$I$1107,8,0)</f>
        <v>AR001370</v>
      </c>
      <c r="B768" t="str">
        <f>+VLOOKUP(U768,Aux!$O$2:$P$23,2,0)</f>
        <v>FI</v>
      </c>
      <c r="C768" t="str">
        <f t="shared" si="80"/>
        <v>AR001370FI</v>
      </c>
      <c r="D768">
        <f t="shared" si="79"/>
        <v>5</v>
      </c>
      <c r="E768" s="5">
        <f t="shared" si="75"/>
        <v>0.05</v>
      </c>
      <c r="F768" s="5">
        <f t="shared" si="76"/>
        <v>0.5</v>
      </c>
      <c r="G768" s="5">
        <f t="shared" si="77"/>
        <v>5</v>
      </c>
      <c r="H768" t="str">
        <f t="shared" si="78"/>
        <v>005</v>
      </c>
      <c r="I768" t="str">
        <f t="shared" si="81"/>
        <v>AR001370FI00005</v>
      </c>
      <c r="J768" t="s">
        <v>3244</v>
      </c>
      <c r="K768" t="s">
        <v>3230</v>
      </c>
      <c r="L768">
        <v>809513</v>
      </c>
      <c r="M768" t="s">
        <v>3245</v>
      </c>
      <c r="N768" t="s">
        <v>3246</v>
      </c>
      <c r="P768" t="s">
        <v>3247</v>
      </c>
      <c r="Q768" t="s">
        <v>30</v>
      </c>
      <c r="R768" t="s">
        <v>3228</v>
      </c>
      <c r="S768" t="s">
        <v>3235</v>
      </c>
      <c r="T768" t="s">
        <v>3228</v>
      </c>
      <c r="U768" t="s">
        <v>33</v>
      </c>
      <c r="V768" t="s">
        <v>34</v>
      </c>
      <c r="W768" t="s">
        <v>34</v>
      </c>
      <c r="X768" t="s">
        <v>34</v>
      </c>
      <c r="Y768" t="s">
        <v>34</v>
      </c>
      <c r="Z768" t="s">
        <v>174</v>
      </c>
      <c r="AA768" t="s">
        <v>175</v>
      </c>
      <c r="AB768" t="s">
        <v>145</v>
      </c>
      <c r="AC768" t="s">
        <v>37</v>
      </c>
    </row>
    <row r="769" spans="1:29">
      <c r="A769" t="str">
        <f>+VLOOKUP(R769,Aux!$B$3:$I$1107,8,0)</f>
        <v>AR001370</v>
      </c>
      <c r="B769" t="str">
        <f>+VLOOKUP(U769,Aux!$O$2:$P$23,2,0)</f>
        <v>FI</v>
      </c>
      <c r="C769" t="str">
        <f t="shared" si="80"/>
        <v>AR001370FI</v>
      </c>
      <c r="D769">
        <f t="shared" si="79"/>
        <v>6</v>
      </c>
      <c r="E769" s="5">
        <f t="shared" si="75"/>
        <v>0.06</v>
      </c>
      <c r="F769" s="5">
        <f t="shared" si="76"/>
        <v>0.6</v>
      </c>
      <c r="G769" s="5">
        <f t="shared" si="77"/>
        <v>6</v>
      </c>
      <c r="H769" t="str">
        <f t="shared" si="78"/>
        <v>006</v>
      </c>
      <c r="I769" t="str">
        <f t="shared" si="81"/>
        <v>AR001370FI00006</v>
      </c>
      <c r="J769" t="s">
        <v>3248</v>
      </c>
      <c r="K769" t="s">
        <v>3230</v>
      </c>
      <c r="M769" t="s">
        <v>3249</v>
      </c>
      <c r="N769" t="s">
        <v>3250</v>
      </c>
      <c r="O769" t="s">
        <v>3251</v>
      </c>
      <c r="P769" t="s">
        <v>3252</v>
      </c>
      <c r="Q769" t="s">
        <v>30</v>
      </c>
      <c r="R769" t="s">
        <v>3228</v>
      </c>
      <c r="S769" t="s">
        <v>3253</v>
      </c>
      <c r="T769" t="s">
        <v>3228</v>
      </c>
      <c r="U769" t="s">
        <v>143</v>
      </c>
      <c r="V769" t="s">
        <v>34</v>
      </c>
      <c r="W769" t="s">
        <v>34</v>
      </c>
      <c r="X769" t="s">
        <v>34</v>
      </c>
      <c r="Y769" t="s">
        <v>34</v>
      </c>
      <c r="Z769" t="s">
        <v>174</v>
      </c>
      <c r="AA769" t="s">
        <v>175</v>
      </c>
      <c r="AB769" t="s">
        <v>145</v>
      </c>
      <c r="AC769" t="s">
        <v>37</v>
      </c>
    </row>
    <row r="770" spans="1:29">
      <c r="A770" t="str">
        <f>+VLOOKUP(R770,Aux!$B$3:$I$1107,8,0)</f>
        <v>AR001370</v>
      </c>
      <c r="B770" t="str">
        <f>+VLOOKUP(U770,Aux!$O$2:$P$23,2,0)</f>
        <v>FI</v>
      </c>
      <c r="C770" t="str">
        <f t="shared" si="80"/>
        <v>AR001370FI</v>
      </c>
      <c r="D770">
        <f t="shared" si="79"/>
        <v>7</v>
      </c>
      <c r="E770" s="5">
        <f t="shared" ref="E770:E833" si="82">+D770/100</f>
        <v>7.0000000000000007E-2</v>
      </c>
      <c r="F770" s="5">
        <f t="shared" ref="F770:F833" si="83">+MOD(E770*10,10)</f>
        <v>0.70000000000000007</v>
      </c>
      <c r="G770" s="5">
        <f t="shared" ref="G770:G833" si="84">+MOD(D770,10)</f>
        <v>7</v>
      </c>
      <c r="H770" t="str">
        <f t="shared" ref="H770:H833" si="85">+INT(E770)&amp;INT(F770)&amp;INT(G770)</f>
        <v>007</v>
      </c>
      <c r="I770" t="str">
        <f t="shared" si="81"/>
        <v>AR001370FI00007</v>
      </c>
      <c r="J770" t="s">
        <v>3254</v>
      </c>
      <c r="M770" t="s">
        <v>3255</v>
      </c>
      <c r="Q770" t="s">
        <v>30</v>
      </c>
      <c r="R770" t="s">
        <v>3228</v>
      </c>
      <c r="U770" t="s">
        <v>33</v>
      </c>
      <c r="V770" t="s">
        <v>34</v>
      </c>
      <c r="W770" t="s">
        <v>34</v>
      </c>
      <c r="X770" t="s">
        <v>34</v>
      </c>
      <c r="Y770" t="s">
        <v>34</v>
      </c>
      <c r="Z770" t="s">
        <v>174</v>
      </c>
      <c r="AA770" t="s">
        <v>175</v>
      </c>
      <c r="AB770" t="s">
        <v>145</v>
      </c>
      <c r="AC770" t="s">
        <v>37</v>
      </c>
    </row>
    <row r="771" spans="1:29">
      <c r="A771" t="str">
        <f>+VLOOKUP(R771,Aux!$B$3:$I$1107,8,0)</f>
        <v>AR001370</v>
      </c>
      <c r="B771" t="str">
        <f>+VLOOKUP(U771,Aux!$O$2:$P$23,2,0)</f>
        <v>FI</v>
      </c>
      <c r="C771" t="str">
        <f t="shared" si="80"/>
        <v>AR001370FI</v>
      </c>
      <c r="D771">
        <f t="shared" ref="D771:D834" si="86">+IF(C771=C770,D770+1,1)</f>
        <v>8</v>
      </c>
      <c r="E771" s="5">
        <f t="shared" si="82"/>
        <v>0.08</v>
      </c>
      <c r="F771" s="5">
        <f t="shared" si="83"/>
        <v>0.8</v>
      </c>
      <c r="G771" s="5">
        <f t="shared" si="84"/>
        <v>8</v>
      </c>
      <c r="H771" t="str">
        <f t="shared" si="85"/>
        <v>008</v>
      </c>
      <c r="I771" t="str">
        <f t="shared" si="81"/>
        <v>AR001370FI00008</v>
      </c>
      <c r="J771" t="s">
        <v>3256</v>
      </c>
      <c r="M771" t="s">
        <v>3257</v>
      </c>
      <c r="Q771" t="s">
        <v>30</v>
      </c>
      <c r="R771" t="s">
        <v>3228</v>
      </c>
      <c r="U771" t="s">
        <v>2627</v>
      </c>
      <c r="V771" t="s">
        <v>34</v>
      </c>
      <c r="W771" t="s">
        <v>34</v>
      </c>
      <c r="X771" t="s">
        <v>34</v>
      </c>
      <c r="Y771" t="s">
        <v>34</v>
      </c>
      <c r="Z771" t="s">
        <v>174</v>
      </c>
      <c r="AA771" t="s">
        <v>175</v>
      </c>
      <c r="AB771" t="s">
        <v>145</v>
      </c>
      <c r="AC771" t="s">
        <v>37</v>
      </c>
    </row>
    <row r="772" spans="1:29">
      <c r="A772" t="str">
        <f>+VLOOKUP(R772,Aux!$B$3:$I$1107,8,0)</f>
        <v>AR001380</v>
      </c>
      <c r="B772" t="str">
        <f>+VLOOKUP(U772,Aux!$O$2:$P$23,2,0)</f>
        <v>FI</v>
      </c>
      <c r="C772" t="str">
        <f t="shared" si="80"/>
        <v>AR001380FI</v>
      </c>
      <c r="D772">
        <f t="shared" si="86"/>
        <v>1</v>
      </c>
      <c r="E772" s="5">
        <f t="shared" si="82"/>
        <v>0.01</v>
      </c>
      <c r="F772" s="5">
        <f t="shared" si="83"/>
        <v>0.1</v>
      </c>
      <c r="G772" s="5">
        <f t="shared" si="84"/>
        <v>1</v>
      </c>
      <c r="H772" t="str">
        <f t="shared" si="85"/>
        <v>001</v>
      </c>
      <c r="I772" t="str">
        <f t="shared" si="81"/>
        <v>AR001380FI00001</v>
      </c>
      <c r="J772" t="s">
        <v>3258</v>
      </c>
      <c r="L772">
        <v>853065</v>
      </c>
      <c r="M772" t="s">
        <v>3259</v>
      </c>
      <c r="Q772" t="s">
        <v>30</v>
      </c>
      <c r="R772" t="s">
        <v>3260</v>
      </c>
      <c r="U772" t="s">
        <v>48</v>
      </c>
      <c r="V772" t="s">
        <v>48</v>
      </c>
      <c r="W772" t="s">
        <v>48</v>
      </c>
      <c r="X772" t="s">
        <v>48</v>
      </c>
      <c r="Y772" t="s">
        <v>48</v>
      </c>
      <c r="Z772" t="s">
        <v>48</v>
      </c>
      <c r="AA772" t="s">
        <v>48</v>
      </c>
      <c r="AB772" t="s">
        <v>48</v>
      </c>
      <c r="AC772" t="s">
        <v>37</v>
      </c>
    </row>
    <row r="773" spans="1:29">
      <c r="A773" t="str">
        <f>+VLOOKUP(R773,Aux!$B$3:$I$1107,8,0)</f>
        <v>AR001390</v>
      </c>
      <c r="B773" t="str">
        <f>+VLOOKUP(U773,Aux!$O$2:$P$23,2,0)</f>
        <v>FI</v>
      </c>
      <c r="C773" t="str">
        <f t="shared" si="80"/>
        <v>AR001390FI</v>
      </c>
      <c r="D773">
        <f t="shared" si="86"/>
        <v>1</v>
      </c>
      <c r="E773" s="5">
        <f t="shared" si="82"/>
        <v>0.01</v>
      </c>
      <c r="F773" s="5">
        <f t="shared" si="83"/>
        <v>0.1</v>
      </c>
      <c r="G773" s="5">
        <f t="shared" si="84"/>
        <v>1</v>
      </c>
      <c r="H773" t="str">
        <f t="shared" si="85"/>
        <v>001</v>
      </c>
      <c r="I773" t="str">
        <f t="shared" si="81"/>
        <v>AR001390FI00001</v>
      </c>
      <c r="J773" t="s">
        <v>3261</v>
      </c>
      <c r="L773">
        <v>1034483</v>
      </c>
      <c r="M773" t="s">
        <v>3262</v>
      </c>
      <c r="Q773" t="s">
        <v>30</v>
      </c>
      <c r="R773" t="s">
        <v>3263</v>
      </c>
      <c r="U773" t="s">
        <v>48</v>
      </c>
      <c r="V773" t="s">
        <v>48</v>
      </c>
      <c r="W773" t="s">
        <v>48</v>
      </c>
      <c r="X773" t="s">
        <v>48</v>
      </c>
      <c r="Y773" t="s">
        <v>48</v>
      </c>
      <c r="Z773" t="s">
        <v>48</v>
      </c>
      <c r="AA773" t="s">
        <v>48</v>
      </c>
      <c r="AB773" t="s">
        <v>48</v>
      </c>
      <c r="AC773" t="s">
        <v>37</v>
      </c>
    </row>
    <row r="774" spans="1:29">
      <c r="A774" t="str">
        <f>+VLOOKUP(R774,Aux!$B$3:$I$1107,8,0)</f>
        <v>AR001400</v>
      </c>
      <c r="B774" t="str">
        <f>+VLOOKUP(U774,Aux!$O$2:$P$23,2,0)</f>
        <v>EQ</v>
      </c>
      <c r="C774" t="str">
        <f t="shared" si="80"/>
        <v>AR001400EQ</v>
      </c>
      <c r="D774">
        <f t="shared" si="86"/>
        <v>1</v>
      </c>
      <c r="E774" s="5">
        <f t="shared" si="82"/>
        <v>0.01</v>
      </c>
      <c r="F774" s="5">
        <f t="shared" si="83"/>
        <v>0.1</v>
      </c>
      <c r="G774" s="5">
        <f t="shared" si="84"/>
        <v>1</v>
      </c>
      <c r="H774" t="str">
        <f t="shared" si="85"/>
        <v>001</v>
      </c>
      <c r="I774" t="str">
        <f t="shared" si="81"/>
        <v>AR001400EQ00001</v>
      </c>
      <c r="J774" t="s">
        <v>3264</v>
      </c>
      <c r="K774" t="s">
        <v>3265</v>
      </c>
      <c r="M774" t="s">
        <v>3266</v>
      </c>
      <c r="N774" t="s">
        <v>3267</v>
      </c>
      <c r="O774" t="s">
        <v>3268</v>
      </c>
      <c r="P774" t="s">
        <v>3269</v>
      </c>
      <c r="Q774" t="s">
        <v>30</v>
      </c>
      <c r="R774" t="s">
        <v>3270</v>
      </c>
      <c r="S774" t="s">
        <v>3270</v>
      </c>
      <c r="T774" t="s">
        <v>3270</v>
      </c>
      <c r="U774" t="s">
        <v>130</v>
      </c>
      <c r="V774" t="s">
        <v>1443</v>
      </c>
      <c r="W774" t="s">
        <v>336</v>
      </c>
      <c r="X774" t="s">
        <v>1445</v>
      </c>
      <c r="Y774" t="s">
        <v>337</v>
      </c>
      <c r="Z774" t="s">
        <v>335</v>
      </c>
      <c r="AA774" t="s">
        <v>1447</v>
      </c>
      <c r="AB774" t="s">
        <v>1444</v>
      </c>
      <c r="AC774" t="s">
        <v>37</v>
      </c>
    </row>
    <row r="775" spans="1:29">
      <c r="A775" t="str">
        <f>+VLOOKUP(R775,Aux!$B$3:$I$1107,8,0)</f>
        <v>AR001410</v>
      </c>
      <c r="B775" t="str">
        <f>+VLOOKUP(U775,Aux!$O$2:$P$23,2,0)</f>
        <v>FI</v>
      </c>
      <c r="C775" t="str">
        <f t="shared" si="80"/>
        <v>AR001410FI</v>
      </c>
      <c r="D775">
        <f t="shared" si="86"/>
        <v>1</v>
      </c>
      <c r="E775" s="5">
        <f t="shared" si="82"/>
        <v>0.01</v>
      </c>
      <c r="F775" s="5">
        <f t="shared" si="83"/>
        <v>0.1</v>
      </c>
      <c r="G775" s="5">
        <f t="shared" si="84"/>
        <v>1</v>
      </c>
      <c r="H775" t="str">
        <f t="shared" si="85"/>
        <v>001</v>
      </c>
      <c r="I775" t="str">
        <f t="shared" si="81"/>
        <v>AR001410FI00001</v>
      </c>
      <c r="J775" t="s">
        <v>3271</v>
      </c>
      <c r="K775" t="s">
        <v>3272</v>
      </c>
      <c r="L775">
        <v>833496</v>
      </c>
      <c r="M775" t="s">
        <v>3273</v>
      </c>
      <c r="N775" t="s">
        <v>3274</v>
      </c>
      <c r="P775" t="s">
        <v>3275</v>
      </c>
      <c r="Q775" t="s">
        <v>30</v>
      </c>
      <c r="R775" t="s">
        <v>3276</v>
      </c>
      <c r="S775" t="s">
        <v>3277</v>
      </c>
      <c r="T775" t="s">
        <v>3276</v>
      </c>
      <c r="U775" t="s">
        <v>33</v>
      </c>
      <c r="V775" t="s">
        <v>34</v>
      </c>
      <c r="W775" t="s">
        <v>34</v>
      </c>
      <c r="X775" t="s">
        <v>34</v>
      </c>
      <c r="Y775" t="s">
        <v>34</v>
      </c>
      <c r="Z775" t="s">
        <v>35</v>
      </c>
      <c r="AA775" t="s">
        <v>36</v>
      </c>
      <c r="AB775" t="s">
        <v>145</v>
      </c>
      <c r="AC775" t="s">
        <v>37</v>
      </c>
    </row>
    <row r="776" spans="1:29">
      <c r="A776" t="str">
        <f>+VLOOKUP(R776,Aux!$B$3:$I$1107,8,0)</f>
        <v>AR001410</v>
      </c>
      <c r="B776" t="str">
        <f>+VLOOKUP(U776,Aux!$O$2:$P$23,2,0)</f>
        <v>FI</v>
      </c>
      <c r="C776" t="str">
        <f t="shared" si="80"/>
        <v>AR001410FI</v>
      </c>
      <c r="D776">
        <f t="shared" si="86"/>
        <v>2</v>
      </c>
      <c r="E776" s="5">
        <f t="shared" si="82"/>
        <v>0.02</v>
      </c>
      <c r="F776" s="5">
        <f t="shared" si="83"/>
        <v>0.2</v>
      </c>
      <c r="G776" s="5">
        <f t="shared" si="84"/>
        <v>2</v>
      </c>
      <c r="H776" t="str">
        <f t="shared" si="85"/>
        <v>002</v>
      </c>
      <c r="I776" t="str">
        <f t="shared" si="81"/>
        <v>AR001410FI00002</v>
      </c>
      <c r="J776" t="s">
        <v>3278</v>
      </c>
      <c r="K776" t="s">
        <v>3272</v>
      </c>
      <c r="L776">
        <v>991467</v>
      </c>
      <c r="M776" t="s">
        <v>3279</v>
      </c>
      <c r="N776" t="s">
        <v>3280</v>
      </c>
      <c r="P776" t="s">
        <v>3281</v>
      </c>
      <c r="Q776" t="s">
        <v>30</v>
      </c>
      <c r="R776" t="s">
        <v>3276</v>
      </c>
      <c r="S776" t="s">
        <v>3277</v>
      </c>
      <c r="T776" t="s">
        <v>3276</v>
      </c>
      <c r="U776" t="s">
        <v>33</v>
      </c>
      <c r="V776" t="s">
        <v>34</v>
      </c>
      <c r="W776" t="s">
        <v>34</v>
      </c>
      <c r="X776" t="s">
        <v>34</v>
      </c>
      <c r="Y776" t="s">
        <v>34</v>
      </c>
      <c r="Z776" t="s">
        <v>35</v>
      </c>
      <c r="AA776" t="s">
        <v>36</v>
      </c>
      <c r="AB776" t="s">
        <v>145</v>
      </c>
      <c r="AC776" t="s">
        <v>37</v>
      </c>
    </row>
    <row r="777" spans="1:29">
      <c r="A777" t="str">
        <f>+VLOOKUP(R777,Aux!$B$3:$I$1107,8,0)</f>
        <v>AR001410</v>
      </c>
      <c r="B777" t="str">
        <f>+VLOOKUP(U777,Aux!$O$2:$P$23,2,0)</f>
        <v>FI</v>
      </c>
      <c r="C777" t="str">
        <f t="shared" si="80"/>
        <v>AR001410FI</v>
      </c>
      <c r="D777">
        <f t="shared" si="86"/>
        <v>3</v>
      </c>
      <c r="E777" s="5">
        <f t="shared" si="82"/>
        <v>0.03</v>
      </c>
      <c r="F777" s="5">
        <f t="shared" si="83"/>
        <v>0.3</v>
      </c>
      <c r="G777" s="5">
        <f t="shared" si="84"/>
        <v>3</v>
      </c>
      <c r="H777" t="str">
        <f t="shared" si="85"/>
        <v>003</v>
      </c>
      <c r="I777" t="str">
        <f t="shared" si="81"/>
        <v>AR001410FI00003</v>
      </c>
      <c r="J777" t="s">
        <v>3282</v>
      </c>
      <c r="L777">
        <v>1007830</v>
      </c>
      <c r="M777" t="s">
        <v>3283</v>
      </c>
      <c r="Q777" t="s">
        <v>30</v>
      </c>
      <c r="R777" t="s">
        <v>3276</v>
      </c>
      <c r="U777" t="s">
        <v>48</v>
      </c>
      <c r="V777" t="s">
        <v>48</v>
      </c>
      <c r="W777" t="s">
        <v>48</v>
      </c>
      <c r="X777" t="s">
        <v>48</v>
      </c>
      <c r="Y777" t="s">
        <v>48</v>
      </c>
      <c r="Z777" t="s">
        <v>48</v>
      </c>
      <c r="AA777" t="s">
        <v>48</v>
      </c>
      <c r="AB777" t="s">
        <v>48</v>
      </c>
      <c r="AC777" t="s">
        <v>37</v>
      </c>
    </row>
    <row r="778" spans="1:29">
      <c r="A778" t="str">
        <f>+VLOOKUP(R778,Aux!$B$3:$I$1107,8,0)</f>
        <v>AR001410</v>
      </c>
      <c r="B778" t="str">
        <f>+VLOOKUP(U778,Aux!$O$2:$P$23,2,0)</f>
        <v>FI</v>
      </c>
      <c r="C778" t="str">
        <f t="shared" si="80"/>
        <v>AR001410FI</v>
      </c>
      <c r="D778">
        <f t="shared" si="86"/>
        <v>4</v>
      </c>
      <c r="E778" s="5">
        <f t="shared" si="82"/>
        <v>0.04</v>
      </c>
      <c r="F778" s="5">
        <f t="shared" si="83"/>
        <v>0.4</v>
      </c>
      <c r="G778" s="5">
        <f t="shared" si="84"/>
        <v>4</v>
      </c>
      <c r="H778" t="str">
        <f t="shared" si="85"/>
        <v>004</v>
      </c>
      <c r="I778" t="str">
        <f t="shared" si="81"/>
        <v>AR001410FI00004</v>
      </c>
      <c r="J778" t="s">
        <v>3284</v>
      </c>
      <c r="L778">
        <v>1025790</v>
      </c>
      <c r="M778" t="s">
        <v>3285</v>
      </c>
      <c r="Q778" t="s">
        <v>30</v>
      </c>
      <c r="R778" t="s">
        <v>3276</v>
      </c>
      <c r="U778" t="s">
        <v>48</v>
      </c>
      <c r="V778" t="s">
        <v>48</v>
      </c>
      <c r="W778" t="s">
        <v>48</v>
      </c>
      <c r="X778" t="s">
        <v>48</v>
      </c>
      <c r="Y778" t="s">
        <v>48</v>
      </c>
      <c r="Z778" t="s">
        <v>48</v>
      </c>
      <c r="AA778" t="s">
        <v>48</v>
      </c>
      <c r="AB778" t="s">
        <v>48</v>
      </c>
      <c r="AC778" t="s">
        <v>37</v>
      </c>
    </row>
    <row r="779" spans="1:29">
      <c r="A779" t="str">
        <f>+VLOOKUP(R779,Aux!$B$3:$I$1107,8,0)</f>
        <v>AR001410</v>
      </c>
      <c r="B779" t="str">
        <f>+VLOOKUP(U779,Aux!$O$2:$P$23,2,0)</f>
        <v>FI</v>
      </c>
      <c r="C779" t="str">
        <f t="shared" si="80"/>
        <v>AR001410FI</v>
      </c>
      <c r="D779">
        <f t="shared" si="86"/>
        <v>5</v>
      </c>
      <c r="E779" s="5">
        <f t="shared" si="82"/>
        <v>0.05</v>
      </c>
      <c r="F779" s="5">
        <f t="shared" si="83"/>
        <v>0.5</v>
      </c>
      <c r="G779" s="5">
        <f t="shared" si="84"/>
        <v>5</v>
      </c>
      <c r="H779" t="str">
        <f t="shared" si="85"/>
        <v>005</v>
      </c>
      <c r="I779" t="str">
        <f t="shared" si="81"/>
        <v>AR001410FI00005</v>
      </c>
      <c r="J779" t="s">
        <v>3286</v>
      </c>
      <c r="K779" t="s">
        <v>3272</v>
      </c>
      <c r="L779">
        <v>1088606</v>
      </c>
      <c r="M779" t="s">
        <v>3287</v>
      </c>
      <c r="N779" t="s">
        <v>3288</v>
      </c>
      <c r="P779" t="s">
        <v>3289</v>
      </c>
      <c r="Q779" t="s">
        <v>30</v>
      </c>
      <c r="R779" t="s">
        <v>3276</v>
      </c>
      <c r="S779" t="s">
        <v>3277</v>
      </c>
      <c r="T779" t="s">
        <v>3276</v>
      </c>
      <c r="U779" t="s">
        <v>33</v>
      </c>
      <c r="V779" t="s">
        <v>34</v>
      </c>
      <c r="W779" t="s">
        <v>34</v>
      </c>
      <c r="X779" t="s">
        <v>34</v>
      </c>
      <c r="Y779" t="s">
        <v>34</v>
      </c>
      <c r="Z779" t="s">
        <v>35</v>
      </c>
      <c r="AA779" t="s">
        <v>36</v>
      </c>
      <c r="AB779" t="s">
        <v>145</v>
      </c>
      <c r="AC779" t="s">
        <v>37</v>
      </c>
    </row>
    <row r="780" spans="1:29">
      <c r="A780" t="str">
        <f>+VLOOKUP(R780,Aux!$B$3:$I$1107,8,0)</f>
        <v>AR001410</v>
      </c>
      <c r="B780" t="str">
        <f>+VLOOKUP(U780,Aux!$O$2:$P$23,2,0)</f>
        <v>FI</v>
      </c>
      <c r="C780" t="str">
        <f t="shared" si="80"/>
        <v>AR001410FI</v>
      </c>
      <c r="D780">
        <f t="shared" si="86"/>
        <v>6</v>
      </c>
      <c r="E780" s="5">
        <f t="shared" si="82"/>
        <v>0.06</v>
      </c>
      <c r="F780" s="5">
        <f t="shared" si="83"/>
        <v>0.6</v>
      </c>
      <c r="G780" s="5">
        <f t="shared" si="84"/>
        <v>6</v>
      </c>
      <c r="H780" t="str">
        <f t="shared" si="85"/>
        <v>006</v>
      </c>
      <c r="I780" t="str">
        <f t="shared" si="81"/>
        <v>AR001410FI00006</v>
      </c>
      <c r="J780" t="s">
        <v>3290</v>
      </c>
      <c r="M780" t="s">
        <v>3291</v>
      </c>
      <c r="Q780" t="s">
        <v>30</v>
      </c>
      <c r="R780" t="s">
        <v>3276</v>
      </c>
      <c r="U780" t="s">
        <v>33</v>
      </c>
      <c r="V780" t="s">
        <v>34</v>
      </c>
      <c r="W780" t="s">
        <v>34</v>
      </c>
      <c r="X780" t="s">
        <v>34</v>
      </c>
      <c r="Y780" t="s">
        <v>34</v>
      </c>
      <c r="Z780" t="s">
        <v>35</v>
      </c>
      <c r="AA780" t="s">
        <v>36</v>
      </c>
      <c r="AB780" t="s">
        <v>145</v>
      </c>
      <c r="AC780" t="s">
        <v>37</v>
      </c>
    </row>
    <row r="781" spans="1:29">
      <c r="A781" t="str">
        <f>+VLOOKUP(R781,Aux!$B$3:$I$1107,8,0)</f>
        <v>AR001410</v>
      </c>
      <c r="B781" t="str">
        <f>+VLOOKUP(U781,Aux!$O$2:$P$23,2,0)</f>
        <v>FI</v>
      </c>
      <c r="C781" t="str">
        <f t="shared" si="80"/>
        <v>AR001410FI</v>
      </c>
      <c r="D781">
        <f t="shared" si="86"/>
        <v>7</v>
      </c>
      <c r="E781" s="5">
        <f t="shared" si="82"/>
        <v>7.0000000000000007E-2</v>
      </c>
      <c r="F781" s="5">
        <f t="shared" si="83"/>
        <v>0.70000000000000007</v>
      </c>
      <c r="G781" s="5">
        <f t="shared" si="84"/>
        <v>7</v>
      </c>
      <c r="H781" t="str">
        <f t="shared" si="85"/>
        <v>007</v>
      </c>
      <c r="I781" t="str">
        <f t="shared" si="81"/>
        <v>AR001410FI00007</v>
      </c>
      <c r="J781" t="s">
        <v>3292</v>
      </c>
      <c r="M781" t="s">
        <v>3293</v>
      </c>
      <c r="Q781" t="s">
        <v>30</v>
      </c>
      <c r="R781" t="s">
        <v>3276</v>
      </c>
      <c r="U781" t="s">
        <v>33</v>
      </c>
      <c r="V781" t="s">
        <v>34</v>
      </c>
      <c r="W781" t="s">
        <v>34</v>
      </c>
      <c r="X781" t="s">
        <v>34</v>
      </c>
      <c r="Y781" t="s">
        <v>34</v>
      </c>
      <c r="Z781" t="s">
        <v>35</v>
      </c>
      <c r="AA781" t="s">
        <v>36</v>
      </c>
      <c r="AB781" t="s">
        <v>145</v>
      </c>
      <c r="AC781" t="s">
        <v>37</v>
      </c>
    </row>
    <row r="782" spans="1:29">
      <c r="A782" t="str">
        <f>+VLOOKUP(R782,Aux!$B$3:$I$1107,8,0)</f>
        <v>AR001420</v>
      </c>
      <c r="B782" t="str">
        <f>+VLOOKUP(U782,Aux!$O$2:$P$23,2,0)</f>
        <v>EQ</v>
      </c>
      <c r="C782" t="str">
        <f t="shared" si="80"/>
        <v>AR001420EQ</v>
      </c>
      <c r="D782">
        <f t="shared" si="86"/>
        <v>1</v>
      </c>
      <c r="E782" s="5">
        <f t="shared" si="82"/>
        <v>0.01</v>
      </c>
      <c r="F782" s="5">
        <f t="shared" si="83"/>
        <v>0.1</v>
      </c>
      <c r="G782" s="5">
        <f t="shared" si="84"/>
        <v>1</v>
      </c>
      <c r="H782" t="str">
        <f t="shared" si="85"/>
        <v>001</v>
      </c>
      <c r="I782" t="str">
        <f t="shared" si="81"/>
        <v>AR001420EQ00001</v>
      </c>
      <c r="J782" t="s">
        <v>3294</v>
      </c>
      <c r="K782" t="s">
        <v>3295</v>
      </c>
      <c r="M782" t="s">
        <v>3296</v>
      </c>
      <c r="N782" t="s">
        <v>3297</v>
      </c>
      <c r="O782">
        <v>2392396</v>
      </c>
      <c r="P782" t="s">
        <v>3298</v>
      </c>
      <c r="Q782" t="s">
        <v>30</v>
      </c>
      <c r="R782" t="s">
        <v>3299</v>
      </c>
      <c r="S782" t="s">
        <v>3299</v>
      </c>
      <c r="T782" t="s">
        <v>3299</v>
      </c>
      <c r="U782" t="s">
        <v>130</v>
      </c>
      <c r="V782" t="s">
        <v>311</v>
      </c>
      <c r="W782" t="s">
        <v>3300</v>
      </c>
      <c r="X782" t="s">
        <v>3301</v>
      </c>
      <c r="Y782" t="s">
        <v>3302</v>
      </c>
      <c r="Z782" t="s">
        <v>311</v>
      </c>
      <c r="AA782" t="s">
        <v>3303</v>
      </c>
      <c r="AB782" t="s">
        <v>3304</v>
      </c>
      <c r="AC782" t="s">
        <v>37</v>
      </c>
    </row>
    <row r="783" spans="1:29">
      <c r="A783" t="str">
        <f>+VLOOKUP(R783,Aux!$B$3:$I$1107,8,0)</f>
        <v>AR001420</v>
      </c>
      <c r="B783" t="str">
        <f>+VLOOKUP(U783,Aux!$O$2:$P$23,2,0)</f>
        <v>FI</v>
      </c>
      <c r="C783" t="str">
        <f t="shared" si="80"/>
        <v>AR001420FI</v>
      </c>
      <c r="D783">
        <f t="shared" si="86"/>
        <v>1</v>
      </c>
      <c r="E783" s="5">
        <f t="shared" si="82"/>
        <v>0.01</v>
      </c>
      <c r="F783" s="5">
        <f t="shared" si="83"/>
        <v>0.1</v>
      </c>
      <c r="G783" s="5">
        <f t="shared" si="84"/>
        <v>1</v>
      </c>
      <c r="H783" t="str">
        <f t="shared" si="85"/>
        <v>001</v>
      </c>
      <c r="I783" t="str">
        <f t="shared" si="81"/>
        <v>AR001420FI00001</v>
      </c>
      <c r="J783" t="s">
        <v>3305</v>
      </c>
      <c r="K783" t="s">
        <v>3306</v>
      </c>
      <c r="L783">
        <v>652401</v>
      </c>
      <c r="M783" t="s">
        <v>3307</v>
      </c>
      <c r="N783" t="s">
        <v>3308</v>
      </c>
      <c r="O783" t="s">
        <v>3309</v>
      </c>
      <c r="P783" t="s">
        <v>3310</v>
      </c>
      <c r="Q783" t="s">
        <v>30</v>
      </c>
      <c r="R783" t="s">
        <v>3299</v>
      </c>
      <c r="S783" t="s">
        <v>3311</v>
      </c>
      <c r="T783" t="s">
        <v>3299</v>
      </c>
      <c r="U783" t="s">
        <v>33</v>
      </c>
      <c r="V783" t="s">
        <v>311</v>
      </c>
      <c r="W783" t="s">
        <v>3300</v>
      </c>
      <c r="X783" t="s">
        <v>3301</v>
      </c>
      <c r="Y783" t="s">
        <v>3302</v>
      </c>
      <c r="Z783" t="s">
        <v>311</v>
      </c>
      <c r="AA783" t="s">
        <v>1396</v>
      </c>
      <c r="AB783" t="s">
        <v>145</v>
      </c>
      <c r="AC783" t="s">
        <v>37</v>
      </c>
    </row>
    <row r="784" spans="1:29">
      <c r="A784" t="str">
        <f>+VLOOKUP(R784,Aux!$B$3:$I$1107,8,0)</f>
        <v>AR001420</v>
      </c>
      <c r="B784" t="str">
        <f>+VLOOKUP(U784,Aux!$O$2:$P$23,2,0)</f>
        <v>FI</v>
      </c>
      <c r="C784" t="str">
        <f t="shared" si="80"/>
        <v>AR001420FI</v>
      </c>
      <c r="D784">
        <f t="shared" si="86"/>
        <v>2</v>
      </c>
      <c r="E784" s="5">
        <f t="shared" si="82"/>
        <v>0.02</v>
      </c>
      <c r="F784" s="5">
        <f t="shared" si="83"/>
        <v>0.2</v>
      </c>
      <c r="G784" s="5">
        <f t="shared" si="84"/>
        <v>2</v>
      </c>
      <c r="H784" t="str">
        <f t="shared" si="85"/>
        <v>002</v>
      </c>
      <c r="I784" t="str">
        <f t="shared" si="81"/>
        <v>AR001420FI00002</v>
      </c>
      <c r="J784" t="s">
        <v>3312</v>
      </c>
      <c r="K784" t="s">
        <v>3306</v>
      </c>
      <c r="L784">
        <v>709180</v>
      </c>
      <c r="M784" t="s">
        <v>3313</v>
      </c>
      <c r="N784" t="s">
        <v>3314</v>
      </c>
      <c r="P784" t="s">
        <v>3315</v>
      </c>
      <c r="Q784" t="s">
        <v>30</v>
      </c>
      <c r="R784" t="s">
        <v>3299</v>
      </c>
      <c r="S784" t="s">
        <v>3311</v>
      </c>
      <c r="T784" t="s">
        <v>3299</v>
      </c>
      <c r="U784" t="s">
        <v>33</v>
      </c>
      <c r="V784" t="s">
        <v>311</v>
      </c>
      <c r="W784" t="s">
        <v>3300</v>
      </c>
      <c r="X784" t="s">
        <v>3301</v>
      </c>
      <c r="Y784" t="s">
        <v>3302</v>
      </c>
      <c r="Z784" t="s">
        <v>311</v>
      </c>
      <c r="AA784" t="s">
        <v>1396</v>
      </c>
      <c r="AB784" t="s">
        <v>145</v>
      </c>
      <c r="AC784" t="s">
        <v>37</v>
      </c>
    </row>
    <row r="785" spans="1:29">
      <c r="A785" t="str">
        <f>+VLOOKUP(R785,Aux!$B$3:$I$1107,8,0)</f>
        <v>AR001420</v>
      </c>
      <c r="B785" t="str">
        <f>+VLOOKUP(U785,Aux!$O$2:$P$23,2,0)</f>
        <v>FI</v>
      </c>
      <c r="C785" t="str">
        <f t="shared" si="80"/>
        <v>AR001420FI</v>
      </c>
      <c r="D785">
        <f t="shared" si="86"/>
        <v>3</v>
      </c>
      <c r="E785" s="5">
        <f t="shared" si="82"/>
        <v>0.03</v>
      </c>
      <c r="F785" s="5">
        <f t="shared" si="83"/>
        <v>0.3</v>
      </c>
      <c r="G785" s="5">
        <f t="shared" si="84"/>
        <v>3</v>
      </c>
      <c r="H785" t="str">
        <f t="shared" si="85"/>
        <v>003</v>
      </c>
      <c r="I785" t="str">
        <f t="shared" si="81"/>
        <v>AR001420FI00003</v>
      </c>
      <c r="J785" t="s">
        <v>3316</v>
      </c>
      <c r="K785" t="s">
        <v>3306</v>
      </c>
      <c r="L785">
        <v>900642</v>
      </c>
      <c r="M785" t="s">
        <v>3317</v>
      </c>
      <c r="N785" t="s">
        <v>3318</v>
      </c>
      <c r="P785" t="s">
        <v>3319</v>
      </c>
      <c r="Q785" t="s">
        <v>30</v>
      </c>
      <c r="R785" t="s">
        <v>3299</v>
      </c>
      <c r="S785" t="s">
        <v>3311</v>
      </c>
      <c r="T785" t="s">
        <v>3299</v>
      </c>
      <c r="U785" t="s">
        <v>33</v>
      </c>
      <c r="V785" t="s">
        <v>311</v>
      </c>
      <c r="W785" t="s">
        <v>3300</v>
      </c>
      <c r="X785" t="s">
        <v>3301</v>
      </c>
      <c r="Y785" t="s">
        <v>3302</v>
      </c>
      <c r="Z785" t="s">
        <v>311</v>
      </c>
      <c r="AA785" t="s">
        <v>1396</v>
      </c>
      <c r="AB785" t="s">
        <v>145</v>
      </c>
      <c r="AC785" t="s">
        <v>37</v>
      </c>
    </row>
    <row r="786" spans="1:29">
      <c r="A786" t="str">
        <f>+VLOOKUP(R786,Aux!$B$3:$I$1107,8,0)</f>
        <v>AR001420</v>
      </c>
      <c r="B786" t="str">
        <f>+VLOOKUP(U786,Aux!$O$2:$P$23,2,0)</f>
        <v>FI</v>
      </c>
      <c r="C786" t="str">
        <f t="shared" si="80"/>
        <v>AR001420FI</v>
      </c>
      <c r="D786">
        <f t="shared" si="86"/>
        <v>4</v>
      </c>
      <c r="E786" s="5">
        <f t="shared" si="82"/>
        <v>0.04</v>
      </c>
      <c r="F786" s="5">
        <f t="shared" si="83"/>
        <v>0.4</v>
      </c>
      <c r="G786" s="5">
        <f t="shared" si="84"/>
        <v>4</v>
      </c>
      <c r="H786" t="str">
        <f t="shared" si="85"/>
        <v>004</v>
      </c>
      <c r="I786" t="str">
        <f t="shared" si="81"/>
        <v>AR001420FI00004</v>
      </c>
      <c r="J786" t="s">
        <v>3320</v>
      </c>
      <c r="K786" t="s">
        <v>3306</v>
      </c>
      <c r="L786">
        <v>1005350</v>
      </c>
      <c r="M786" t="s">
        <v>3321</v>
      </c>
      <c r="N786" t="s">
        <v>3322</v>
      </c>
      <c r="P786" t="s">
        <v>3323</v>
      </c>
      <c r="Q786" t="s">
        <v>30</v>
      </c>
      <c r="R786" t="s">
        <v>3299</v>
      </c>
      <c r="S786" t="s">
        <v>3311</v>
      </c>
      <c r="T786" t="s">
        <v>3299</v>
      </c>
      <c r="U786" t="s">
        <v>33</v>
      </c>
      <c r="V786" t="s">
        <v>311</v>
      </c>
      <c r="W786" t="s">
        <v>3300</v>
      </c>
      <c r="X786" t="s">
        <v>3301</v>
      </c>
      <c r="Y786" t="s">
        <v>3302</v>
      </c>
      <c r="Z786" t="s">
        <v>311</v>
      </c>
      <c r="AA786" t="s">
        <v>1396</v>
      </c>
      <c r="AB786" t="s">
        <v>145</v>
      </c>
      <c r="AC786" t="s">
        <v>37</v>
      </c>
    </row>
    <row r="787" spans="1:29">
      <c r="A787" t="str">
        <f>+VLOOKUP(R787,Aux!$B$3:$I$1107,8,0)</f>
        <v>AR001430</v>
      </c>
      <c r="B787" t="str">
        <f>+VLOOKUP(U787,Aux!$O$2:$P$23,2,0)</f>
        <v>FI</v>
      </c>
      <c r="C787" t="str">
        <f t="shared" si="80"/>
        <v>AR001430FI</v>
      </c>
      <c r="D787">
        <f t="shared" si="86"/>
        <v>1</v>
      </c>
      <c r="E787" s="5">
        <f t="shared" si="82"/>
        <v>0.01</v>
      </c>
      <c r="F787" s="5">
        <f t="shared" si="83"/>
        <v>0.1</v>
      </c>
      <c r="G787" s="5">
        <f t="shared" si="84"/>
        <v>1</v>
      </c>
      <c r="H787" t="str">
        <f t="shared" si="85"/>
        <v>001</v>
      </c>
      <c r="I787" t="str">
        <f t="shared" si="81"/>
        <v>AR001430FI00001</v>
      </c>
      <c r="J787" t="s">
        <v>3324</v>
      </c>
      <c r="L787">
        <v>1106196</v>
      </c>
      <c r="M787" t="s">
        <v>3325</v>
      </c>
      <c r="Q787" t="s">
        <v>30</v>
      </c>
      <c r="R787" t="s">
        <v>3326</v>
      </c>
      <c r="U787" t="s">
        <v>48</v>
      </c>
      <c r="V787" t="s">
        <v>48</v>
      </c>
      <c r="W787" t="s">
        <v>48</v>
      </c>
      <c r="X787" t="s">
        <v>48</v>
      </c>
      <c r="Y787" t="s">
        <v>48</v>
      </c>
      <c r="Z787" t="s">
        <v>48</v>
      </c>
      <c r="AA787" t="s">
        <v>48</v>
      </c>
      <c r="AB787" t="s">
        <v>48</v>
      </c>
      <c r="AC787" t="s">
        <v>37</v>
      </c>
    </row>
    <row r="788" spans="1:29">
      <c r="A788" t="str">
        <f>+VLOOKUP(R788,Aux!$B$3:$I$1107,8,0)</f>
        <v>AR001440</v>
      </c>
      <c r="B788" t="str">
        <f>+VLOOKUP(U788,Aux!$O$2:$P$23,2,0)</f>
        <v>EQ</v>
      </c>
      <c r="C788" t="str">
        <f t="shared" si="80"/>
        <v>AR001440EQ</v>
      </c>
      <c r="D788">
        <f t="shared" si="86"/>
        <v>1</v>
      </c>
      <c r="E788" s="5">
        <f t="shared" si="82"/>
        <v>0.01</v>
      </c>
      <c r="F788" s="5">
        <f t="shared" si="83"/>
        <v>0.1</v>
      </c>
      <c r="G788" s="5">
        <f t="shared" si="84"/>
        <v>1</v>
      </c>
      <c r="H788" t="str">
        <f t="shared" si="85"/>
        <v>001</v>
      </c>
      <c r="I788" t="str">
        <f t="shared" si="81"/>
        <v>AR001440EQ00001</v>
      </c>
      <c r="J788" t="s">
        <v>3327</v>
      </c>
      <c r="K788" t="s">
        <v>3328</v>
      </c>
      <c r="M788" t="s">
        <v>3329</v>
      </c>
      <c r="N788" t="s">
        <v>3330</v>
      </c>
      <c r="O788" t="s">
        <v>3331</v>
      </c>
      <c r="P788" t="s">
        <v>3332</v>
      </c>
      <c r="Q788" t="s">
        <v>30</v>
      </c>
      <c r="R788" t="s">
        <v>3333</v>
      </c>
      <c r="S788" t="s">
        <v>3333</v>
      </c>
      <c r="T788" t="s">
        <v>3333</v>
      </c>
      <c r="U788" t="s">
        <v>130</v>
      </c>
      <c r="V788" t="s">
        <v>1472</v>
      </c>
      <c r="W788" t="s">
        <v>1473</v>
      </c>
      <c r="X788" t="s">
        <v>1474</v>
      </c>
      <c r="Y788" t="s">
        <v>3334</v>
      </c>
      <c r="Z788" t="s">
        <v>1488</v>
      </c>
      <c r="AA788" t="s">
        <v>1473</v>
      </c>
      <c r="AB788" t="s">
        <v>3335</v>
      </c>
      <c r="AC788" t="s">
        <v>37</v>
      </c>
    </row>
    <row r="789" spans="1:29">
      <c r="A789" t="str">
        <f>+VLOOKUP(R789,Aux!$B$3:$I$1107,8,0)</f>
        <v>AR001450</v>
      </c>
      <c r="B789" t="str">
        <f>+VLOOKUP(U789,Aux!$O$2:$P$23,2,0)</f>
        <v>EQ</v>
      </c>
      <c r="C789" t="str">
        <f t="shared" si="80"/>
        <v>AR001450EQ</v>
      </c>
      <c r="D789">
        <f t="shared" si="86"/>
        <v>1</v>
      </c>
      <c r="E789" s="5">
        <f t="shared" si="82"/>
        <v>0.01</v>
      </c>
      <c r="F789" s="5">
        <f t="shared" si="83"/>
        <v>0.1</v>
      </c>
      <c r="G789" s="5">
        <f t="shared" si="84"/>
        <v>1</v>
      </c>
      <c r="H789" t="str">
        <f t="shared" si="85"/>
        <v>001</v>
      </c>
      <c r="I789" t="str">
        <f t="shared" si="81"/>
        <v>AR001450EQ00001</v>
      </c>
      <c r="J789" t="s">
        <v>3336</v>
      </c>
      <c r="K789" t="s">
        <v>3337</v>
      </c>
      <c r="M789" t="s">
        <v>3338</v>
      </c>
      <c r="N789" t="s">
        <v>3339</v>
      </c>
      <c r="O789">
        <v>2439958</v>
      </c>
      <c r="P789" t="s">
        <v>3340</v>
      </c>
      <c r="Q789" t="s">
        <v>30</v>
      </c>
      <c r="R789" t="s">
        <v>3341</v>
      </c>
      <c r="S789" t="s">
        <v>3341</v>
      </c>
      <c r="T789" t="s">
        <v>3342</v>
      </c>
      <c r="U789" t="s">
        <v>130</v>
      </c>
      <c r="V789" t="s">
        <v>154</v>
      </c>
      <c r="W789" t="s">
        <v>1540</v>
      </c>
      <c r="X789" t="s">
        <v>201</v>
      </c>
      <c r="Y789" t="s">
        <v>1540</v>
      </c>
      <c r="Z789" t="s">
        <v>154</v>
      </c>
      <c r="AA789" t="s">
        <v>966</v>
      </c>
      <c r="AB789" t="s">
        <v>967</v>
      </c>
      <c r="AC789" t="s">
        <v>37</v>
      </c>
    </row>
    <row r="790" spans="1:29">
      <c r="A790" t="str">
        <f>+VLOOKUP(R790,Aux!$B$3:$I$1107,8,0)</f>
        <v>AR001460</v>
      </c>
      <c r="B790" t="str">
        <f>+VLOOKUP(U790,Aux!$O$2:$P$23,2,0)</f>
        <v>EQ</v>
      </c>
      <c r="C790" t="str">
        <f t="shared" si="80"/>
        <v>AR001460EQ</v>
      </c>
      <c r="D790">
        <f t="shared" si="86"/>
        <v>1</v>
      </c>
      <c r="E790" s="5">
        <f t="shared" si="82"/>
        <v>0.01</v>
      </c>
      <c r="F790" s="5">
        <f t="shared" si="83"/>
        <v>0.1</v>
      </c>
      <c r="G790" s="5">
        <f t="shared" si="84"/>
        <v>1</v>
      </c>
      <c r="H790" t="str">
        <f t="shared" si="85"/>
        <v>001</v>
      </c>
      <c r="I790" t="str">
        <f t="shared" si="81"/>
        <v>AR001460EQ00001</v>
      </c>
      <c r="J790" t="s">
        <v>3343</v>
      </c>
      <c r="K790" t="s">
        <v>3344</v>
      </c>
      <c r="M790" t="s">
        <v>3345</v>
      </c>
      <c r="N790" t="s">
        <v>3346</v>
      </c>
      <c r="O790">
        <v>2613310</v>
      </c>
      <c r="P790" t="s">
        <v>3347</v>
      </c>
      <c r="Q790" t="s">
        <v>30</v>
      </c>
      <c r="R790" t="s">
        <v>3348</v>
      </c>
      <c r="S790" t="s">
        <v>3348</v>
      </c>
      <c r="T790" t="s">
        <v>3348</v>
      </c>
      <c r="U790" t="s">
        <v>130</v>
      </c>
      <c r="V790" t="s">
        <v>35</v>
      </c>
      <c r="W790" t="s">
        <v>1023</v>
      </c>
      <c r="X790" t="s">
        <v>1023</v>
      </c>
      <c r="Y790" t="s">
        <v>1125</v>
      </c>
      <c r="Z790" t="s">
        <v>35</v>
      </c>
      <c r="AA790" t="s">
        <v>1126</v>
      </c>
      <c r="AB790" t="s">
        <v>1023</v>
      </c>
      <c r="AC790" t="s">
        <v>37</v>
      </c>
    </row>
    <row r="791" spans="1:29">
      <c r="A791" t="str">
        <f>+VLOOKUP(R791,Aux!$B$3:$I$1107,8,0)</f>
        <v>AR001460</v>
      </c>
      <c r="B791" t="str">
        <f>+VLOOKUP(U791,Aux!$O$2:$P$23,2,0)</f>
        <v>EQ</v>
      </c>
      <c r="C791" t="str">
        <f t="shared" si="80"/>
        <v>AR001460EQ</v>
      </c>
      <c r="D791">
        <f t="shared" si="86"/>
        <v>2</v>
      </c>
      <c r="E791" s="5">
        <f t="shared" si="82"/>
        <v>0.02</v>
      </c>
      <c r="F791" s="5">
        <f t="shared" si="83"/>
        <v>0.2</v>
      </c>
      <c r="G791" s="5">
        <f t="shared" si="84"/>
        <v>2</v>
      </c>
      <c r="H791" t="str">
        <f t="shared" si="85"/>
        <v>002</v>
      </c>
      <c r="I791" t="str">
        <f t="shared" si="81"/>
        <v>AR001460EQ00002</v>
      </c>
      <c r="J791" t="s">
        <v>3349</v>
      </c>
      <c r="K791" t="s">
        <v>3344</v>
      </c>
      <c r="M791" t="s">
        <v>3350</v>
      </c>
      <c r="N791" t="s">
        <v>3351</v>
      </c>
      <c r="O791">
        <v>2613570</v>
      </c>
      <c r="P791" t="s">
        <v>3352</v>
      </c>
      <c r="Q791" t="s">
        <v>30</v>
      </c>
      <c r="R791" t="s">
        <v>3348</v>
      </c>
      <c r="S791" t="s">
        <v>3348</v>
      </c>
      <c r="T791" t="s">
        <v>3348</v>
      </c>
      <c r="U791" t="s">
        <v>1231</v>
      </c>
      <c r="V791" t="s">
        <v>35</v>
      </c>
      <c r="W791" t="s">
        <v>1023</v>
      </c>
      <c r="X791" t="s">
        <v>1023</v>
      </c>
      <c r="Y791" t="s">
        <v>1125</v>
      </c>
      <c r="Z791" t="s">
        <v>35</v>
      </c>
      <c r="AA791" t="s">
        <v>1126</v>
      </c>
      <c r="AB791" t="s">
        <v>1023</v>
      </c>
      <c r="AC791" t="s">
        <v>37</v>
      </c>
    </row>
    <row r="792" spans="1:29">
      <c r="A792" t="str">
        <f>+VLOOKUP(R792,Aux!$B$3:$I$1107,8,0)</f>
        <v>AR001460</v>
      </c>
      <c r="B792" t="str">
        <f>+VLOOKUP(U792,Aux!$O$2:$P$23,2,0)</f>
        <v>FI</v>
      </c>
      <c r="C792" t="str">
        <f t="shared" si="80"/>
        <v>AR001460FI</v>
      </c>
      <c r="D792">
        <f t="shared" si="86"/>
        <v>1</v>
      </c>
      <c r="E792" s="5">
        <f t="shared" si="82"/>
        <v>0.01</v>
      </c>
      <c r="F792" s="5">
        <f t="shared" si="83"/>
        <v>0.1</v>
      </c>
      <c r="G792" s="5">
        <f t="shared" si="84"/>
        <v>1</v>
      </c>
      <c r="H792" t="str">
        <f t="shared" si="85"/>
        <v>001</v>
      </c>
      <c r="I792" t="str">
        <f t="shared" si="81"/>
        <v>AR001460FI00001</v>
      </c>
      <c r="J792" t="s">
        <v>3353</v>
      </c>
      <c r="K792" t="s">
        <v>3354</v>
      </c>
      <c r="L792">
        <v>705962</v>
      </c>
      <c r="M792" t="s">
        <v>3355</v>
      </c>
      <c r="N792" t="s">
        <v>3356</v>
      </c>
      <c r="P792" t="s">
        <v>3357</v>
      </c>
      <c r="Q792" t="s">
        <v>30</v>
      </c>
      <c r="R792" t="s">
        <v>3348</v>
      </c>
      <c r="S792" t="s">
        <v>3358</v>
      </c>
      <c r="T792" t="s">
        <v>3359</v>
      </c>
      <c r="U792" t="s">
        <v>33</v>
      </c>
      <c r="V792" t="s">
        <v>34</v>
      </c>
      <c r="W792" t="s">
        <v>34</v>
      </c>
      <c r="X792" t="s">
        <v>34</v>
      </c>
      <c r="Y792" t="s">
        <v>34</v>
      </c>
      <c r="Z792" t="s">
        <v>35</v>
      </c>
      <c r="AA792" t="s">
        <v>36</v>
      </c>
      <c r="AB792" t="s">
        <v>145</v>
      </c>
      <c r="AC792" t="s">
        <v>37</v>
      </c>
    </row>
    <row r="793" spans="1:29">
      <c r="A793" t="str">
        <f>+VLOOKUP(R793,Aux!$B$3:$I$1107,8,0)</f>
        <v>AR001460</v>
      </c>
      <c r="B793" t="str">
        <f>+VLOOKUP(U793,Aux!$O$2:$P$23,2,0)</f>
        <v>FI</v>
      </c>
      <c r="C793" t="str">
        <f t="shared" si="80"/>
        <v>AR001460FI</v>
      </c>
      <c r="D793">
        <f t="shared" si="86"/>
        <v>2</v>
      </c>
      <c r="E793" s="5">
        <f t="shared" si="82"/>
        <v>0.02</v>
      </c>
      <c r="F793" s="5">
        <f t="shared" si="83"/>
        <v>0.2</v>
      </c>
      <c r="G793" s="5">
        <f t="shared" si="84"/>
        <v>2</v>
      </c>
      <c r="H793" t="str">
        <f t="shared" si="85"/>
        <v>002</v>
      </c>
      <c r="I793" t="str">
        <f t="shared" si="81"/>
        <v>AR001460FI00002</v>
      </c>
      <c r="J793" t="s">
        <v>3360</v>
      </c>
      <c r="K793" t="s">
        <v>3354</v>
      </c>
      <c r="L793">
        <v>718146</v>
      </c>
      <c r="M793" t="s">
        <v>3361</v>
      </c>
      <c r="N793" t="s">
        <v>3362</v>
      </c>
      <c r="P793" t="s">
        <v>3363</v>
      </c>
      <c r="Q793" t="s">
        <v>30</v>
      </c>
      <c r="R793" t="s">
        <v>3348</v>
      </c>
      <c r="S793" t="s">
        <v>3358</v>
      </c>
      <c r="T793" t="s">
        <v>3359</v>
      </c>
      <c r="U793" t="s">
        <v>33</v>
      </c>
      <c r="V793" t="s">
        <v>34</v>
      </c>
      <c r="W793" t="s">
        <v>34</v>
      </c>
      <c r="X793" t="s">
        <v>34</v>
      </c>
      <c r="Y793" t="s">
        <v>34</v>
      </c>
      <c r="Z793" t="s">
        <v>35</v>
      </c>
      <c r="AA793" t="s">
        <v>36</v>
      </c>
      <c r="AB793" t="s">
        <v>145</v>
      </c>
      <c r="AC793" t="s">
        <v>37</v>
      </c>
    </row>
    <row r="794" spans="1:29">
      <c r="A794" t="str">
        <f>+VLOOKUP(R794,Aux!$B$3:$I$1107,8,0)</f>
        <v>AR001460</v>
      </c>
      <c r="B794" t="str">
        <f>+VLOOKUP(U794,Aux!$O$2:$P$23,2,0)</f>
        <v>FI</v>
      </c>
      <c r="C794" t="str">
        <f t="shared" si="80"/>
        <v>AR001460FI</v>
      </c>
      <c r="D794">
        <f t="shared" si="86"/>
        <v>3</v>
      </c>
      <c r="E794" s="5">
        <f t="shared" si="82"/>
        <v>0.03</v>
      </c>
      <c r="F794" s="5">
        <f t="shared" si="83"/>
        <v>0.3</v>
      </c>
      <c r="G794" s="5">
        <f t="shared" si="84"/>
        <v>3</v>
      </c>
      <c r="H794" t="str">
        <f t="shared" si="85"/>
        <v>003</v>
      </c>
      <c r="I794" t="str">
        <f t="shared" si="81"/>
        <v>AR001460FI00003</v>
      </c>
      <c r="J794" t="s">
        <v>3364</v>
      </c>
      <c r="K794" t="s">
        <v>3354</v>
      </c>
      <c r="L794">
        <v>725270</v>
      </c>
      <c r="M794" t="s">
        <v>3365</v>
      </c>
      <c r="N794" t="s">
        <v>3366</v>
      </c>
      <c r="P794" t="s">
        <v>3367</v>
      </c>
      <c r="Q794" t="s">
        <v>30</v>
      </c>
      <c r="R794" t="s">
        <v>3348</v>
      </c>
      <c r="S794" t="s">
        <v>3358</v>
      </c>
      <c r="T794" t="s">
        <v>3359</v>
      </c>
      <c r="U794" t="s">
        <v>33</v>
      </c>
      <c r="V794" t="s">
        <v>34</v>
      </c>
      <c r="W794" t="s">
        <v>34</v>
      </c>
      <c r="X794" t="s">
        <v>34</v>
      </c>
      <c r="Y794" t="s">
        <v>34</v>
      </c>
      <c r="Z794" t="s">
        <v>35</v>
      </c>
      <c r="AA794" t="s">
        <v>36</v>
      </c>
      <c r="AB794" t="s">
        <v>145</v>
      </c>
      <c r="AC794" t="s">
        <v>37</v>
      </c>
    </row>
    <row r="795" spans="1:29">
      <c r="A795" t="str">
        <f>+VLOOKUP(R795,Aux!$B$3:$I$1107,8,0)</f>
        <v>AR001460</v>
      </c>
      <c r="B795" t="str">
        <f>+VLOOKUP(U795,Aux!$O$2:$P$23,2,0)</f>
        <v>FI</v>
      </c>
      <c r="C795" t="str">
        <f t="shared" si="80"/>
        <v>AR001460FI</v>
      </c>
      <c r="D795">
        <f t="shared" si="86"/>
        <v>4</v>
      </c>
      <c r="E795" s="5">
        <f t="shared" si="82"/>
        <v>0.04</v>
      </c>
      <c r="F795" s="5">
        <f t="shared" si="83"/>
        <v>0.4</v>
      </c>
      <c r="G795" s="5">
        <f t="shared" si="84"/>
        <v>4</v>
      </c>
      <c r="H795" t="str">
        <f t="shared" si="85"/>
        <v>004</v>
      </c>
      <c r="I795" t="str">
        <f t="shared" si="81"/>
        <v>AR001460FI00004</v>
      </c>
      <c r="J795" t="s">
        <v>3368</v>
      </c>
      <c r="K795" t="s">
        <v>3354</v>
      </c>
      <c r="L795">
        <v>739425</v>
      </c>
      <c r="M795" t="s">
        <v>3369</v>
      </c>
      <c r="N795" t="s">
        <v>3370</v>
      </c>
      <c r="P795" t="s">
        <v>3371</v>
      </c>
      <c r="Q795" t="s">
        <v>30</v>
      </c>
      <c r="R795" t="s">
        <v>3348</v>
      </c>
      <c r="S795" t="s">
        <v>3372</v>
      </c>
      <c r="T795" t="s">
        <v>3373</v>
      </c>
      <c r="U795" t="s">
        <v>33</v>
      </c>
      <c r="V795" t="s">
        <v>34</v>
      </c>
      <c r="W795" t="s">
        <v>34</v>
      </c>
      <c r="X795" t="s">
        <v>34</v>
      </c>
      <c r="Y795" t="s">
        <v>34</v>
      </c>
      <c r="Z795" t="s">
        <v>35</v>
      </c>
      <c r="AA795" t="s">
        <v>36</v>
      </c>
      <c r="AB795" t="s">
        <v>34</v>
      </c>
      <c r="AC795" t="s">
        <v>37</v>
      </c>
    </row>
    <row r="796" spans="1:29">
      <c r="A796" t="str">
        <f>+VLOOKUP(R796,Aux!$B$3:$I$1107,8,0)</f>
        <v>AR001460</v>
      </c>
      <c r="B796" t="str">
        <f>+VLOOKUP(U796,Aux!$O$2:$P$23,2,0)</f>
        <v>FI</v>
      </c>
      <c r="C796" t="str">
        <f t="shared" si="80"/>
        <v>AR001460FI</v>
      </c>
      <c r="D796">
        <f t="shared" si="86"/>
        <v>5</v>
      </c>
      <c r="E796" s="5">
        <f t="shared" si="82"/>
        <v>0.05</v>
      </c>
      <c r="F796" s="5">
        <f t="shared" si="83"/>
        <v>0.5</v>
      </c>
      <c r="G796" s="5">
        <f t="shared" si="84"/>
        <v>5</v>
      </c>
      <c r="H796" t="str">
        <f t="shared" si="85"/>
        <v>005</v>
      </c>
      <c r="I796" t="str">
        <f t="shared" si="81"/>
        <v>AR001460FI00005</v>
      </c>
      <c r="J796" t="s">
        <v>3374</v>
      </c>
      <c r="K796" t="s">
        <v>3354</v>
      </c>
      <c r="L796">
        <v>742752</v>
      </c>
      <c r="M796" t="s">
        <v>3375</v>
      </c>
      <c r="N796" t="s">
        <v>3376</v>
      </c>
      <c r="P796" t="s">
        <v>3377</v>
      </c>
      <c r="Q796" t="s">
        <v>30</v>
      </c>
      <c r="R796" t="s">
        <v>3348</v>
      </c>
      <c r="S796" t="s">
        <v>3358</v>
      </c>
      <c r="T796" t="s">
        <v>3359</v>
      </c>
      <c r="U796" t="s">
        <v>33</v>
      </c>
      <c r="V796" t="s">
        <v>34</v>
      </c>
      <c r="W796" t="s">
        <v>34</v>
      </c>
      <c r="X796" t="s">
        <v>34</v>
      </c>
      <c r="Y796" t="s">
        <v>34</v>
      </c>
      <c r="Z796" t="s">
        <v>35</v>
      </c>
      <c r="AA796" t="s">
        <v>36</v>
      </c>
      <c r="AB796" t="s">
        <v>145</v>
      </c>
      <c r="AC796" t="s">
        <v>37</v>
      </c>
    </row>
    <row r="797" spans="1:29">
      <c r="A797" t="str">
        <f>+VLOOKUP(R797,Aux!$B$3:$I$1107,8,0)</f>
        <v>AR001460</v>
      </c>
      <c r="B797" t="str">
        <f>+VLOOKUP(U797,Aux!$O$2:$P$23,2,0)</f>
        <v>FI</v>
      </c>
      <c r="C797" t="str">
        <f t="shared" si="80"/>
        <v>AR001460FI</v>
      </c>
      <c r="D797">
        <f t="shared" si="86"/>
        <v>6</v>
      </c>
      <c r="E797" s="5">
        <f t="shared" si="82"/>
        <v>0.06</v>
      </c>
      <c r="F797" s="5">
        <f t="shared" si="83"/>
        <v>0.6</v>
      </c>
      <c r="G797" s="5">
        <f t="shared" si="84"/>
        <v>6</v>
      </c>
      <c r="H797" t="str">
        <f t="shared" si="85"/>
        <v>006</v>
      </c>
      <c r="I797" t="str">
        <f t="shared" si="81"/>
        <v>AR001460FI00006</v>
      </c>
      <c r="J797" t="s">
        <v>3378</v>
      </c>
      <c r="K797" t="s">
        <v>3354</v>
      </c>
      <c r="L797">
        <v>770247</v>
      </c>
      <c r="M797" t="s">
        <v>3379</v>
      </c>
      <c r="N797" t="s">
        <v>3380</v>
      </c>
      <c r="P797" t="s">
        <v>3381</v>
      </c>
      <c r="Q797" t="s">
        <v>30</v>
      </c>
      <c r="R797" t="s">
        <v>3348</v>
      </c>
      <c r="S797" t="s">
        <v>3358</v>
      </c>
      <c r="T797" t="s">
        <v>3359</v>
      </c>
      <c r="U797" t="s">
        <v>33</v>
      </c>
      <c r="V797" t="s">
        <v>34</v>
      </c>
      <c r="W797" t="s">
        <v>34</v>
      </c>
      <c r="X797" t="s">
        <v>34</v>
      </c>
      <c r="Y797" t="s">
        <v>34</v>
      </c>
      <c r="Z797" t="s">
        <v>35</v>
      </c>
      <c r="AA797" t="s">
        <v>36</v>
      </c>
      <c r="AB797" t="s">
        <v>145</v>
      </c>
      <c r="AC797" t="s">
        <v>37</v>
      </c>
    </row>
    <row r="798" spans="1:29">
      <c r="A798" t="str">
        <f>+VLOOKUP(R798,Aux!$B$3:$I$1107,8,0)</f>
        <v>AR001460</v>
      </c>
      <c r="B798" t="str">
        <f>+VLOOKUP(U798,Aux!$O$2:$P$23,2,0)</f>
        <v>FI</v>
      </c>
      <c r="C798" t="str">
        <f t="shared" si="80"/>
        <v>AR001460FI</v>
      </c>
      <c r="D798">
        <f t="shared" si="86"/>
        <v>7</v>
      </c>
      <c r="E798" s="5">
        <f t="shared" si="82"/>
        <v>7.0000000000000007E-2</v>
      </c>
      <c r="F798" s="5">
        <f t="shared" si="83"/>
        <v>0.70000000000000007</v>
      </c>
      <c r="G798" s="5">
        <f t="shared" si="84"/>
        <v>7</v>
      </c>
      <c r="H798" t="str">
        <f t="shared" si="85"/>
        <v>007</v>
      </c>
      <c r="I798" t="str">
        <f t="shared" si="81"/>
        <v>AR001460FI00007</v>
      </c>
      <c r="J798" t="s">
        <v>3382</v>
      </c>
      <c r="K798" t="s">
        <v>3354</v>
      </c>
      <c r="L798">
        <v>801608</v>
      </c>
      <c r="M798" t="s">
        <v>3383</v>
      </c>
      <c r="N798" t="s">
        <v>3384</v>
      </c>
      <c r="P798" t="s">
        <v>3385</v>
      </c>
      <c r="Q798" t="s">
        <v>30</v>
      </c>
      <c r="R798" t="s">
        <v>3348</v>
      </c>
      <c r="S798" t="s">
        <v>3358</v>
      </c>
      <c r="T798" t="s">
        <v>3359</v>
      </c>
      <c r="U798" t="s">
        <v>33</v>
      </c>
      <c r="V798" t="s">
        <v>34</v>
      </c>
      <c r="W798" t="s">
        <v>34</v>
      </c>
      <c r="X798" t="s">
        <v>34</v>
      </c>
      <c r="Y798" t="s">
        <v>34</v>
      </c>
      <c r="Z798" t="s">
        <v>35</v>
      </c>
      <c r="AA798" t="s">
        <v>36</v>
      </c>
      <c r="AB798" t="s">
        <v>145</v>
      </c>
      <c r="AC798" t="s">
        <v>37</v>
      </c>
    </row>
    <row r="799" spans="1:29">
      <c r="A799" t="str">
        <f>+VLOOKUP(R799,Aux!$B$3:$I$1107,8,0)</f>
        <v>AR001460</v>
      </c>
      <c r="B799" t="str">
        <f>+VLOOKUP(U799,Aux!$O$2:$P$23,2,0)</f>
        <v>FI</v>
      </c>
      <c r="C799" t="str">
        <f t="shared" si="80"/>
        <v>AR001460FI</v>
      </c>
      <c r="D799">
        <f t="shared" si="86"/>
        <v>8</v>
      </c>
      <c r="E799" s="5">
        <f t="shared" si="82"/>
        <v>0.08</v>
      </c>
      <c r="F799" s="5">
        <f t="shared" si="83"/>
        <v>0.8</v>
      </c>
      <c r="G799" s="5">
        <f t="shared" si="84"/>
        <v>8</v>
      </c>
      <c r="H799" t="str">
        <f t="shared" si="85"/>
        <v>008</v>
      </c>
      <c r="I799" t="str">
        <f t="shared" si="81"/>
        <v>AR001460FI00008</v>
      </c>
      <c r="J799" t="s">
        <v>3386</v>
      </c>
      <c r="K799" t="s">
        <v>3354</v>
      </c>
      <c r="L799">
        <v>807448</v>
      </c>
      <c r="M799" t="s">
        <v>3387</v>
      </c>
      <c r="N799" t="s">
        <v>3388</v>
      </c>
      <c r="P799" t="s">
        <v>3389</v>
      </c>
      <c r="Q799" t="s">
        <v>30</v>
      </c>
      <c r="R799" t="s">
        <v>3348</v>
      </c>
      <c r="S799" t="s">
        <v>3372</v>
      </c>
      <c r="T799" t="s">
        <v>3373</v>
      </c>
      <c r="U799" t="s">
        <v>33</v>
      </c>
      <c r="V799" t="s">
        <v>34</v>
      </c>
      <c r="W799" t="s">
        <v>34</v>
      </c>
      <c r="X799" t="s">
        <v>34</v>
      </c>
      <c r="Y799" t="s">
        <v>34</v>
      </c>
      <c r="Z799" t="s">
        <v>35</v>
      </c>
      <c r="AA799" t="s">
        <v>36</v>
      </c>
      <c r="AB799" t="s">
        <v>34</v>
      </c>
      <c r="AC799" t="s">
        <v>37</v>
      </c>
    </row>
    <row r="800" spans="1:29">
      <c r="A800" t="str">
        <f>+VLOOKUP(R800,Aux!$B$3:$I$1107,8,0)</f>
        <v>AR001460</v>
      </c>
      <c r="B800" t="str">
        <f>+VLOOKUP(U800,Aux!$O$2:$P$23,2,0)</f>
        <v>FI</v>
      </c>
      <c r="C800" t="str">
        <f t="shared" si="80"/>
        <v>AR001460FI</v>
      </c>
      <c r="D800">
        <f t="shared" si="86"/>
        <v>9</v>
      </c>
      <c r="E800" s="5">
        <f t="shared" si="82"/>
        <v>0.09</v>
      </c>
      <c r="F800" s="5">
        <f t="shared" si="83"/>
        <v>0.89999999999999991</v>
      </c>
      <c r="G800" s="5">
        <f t="shared" si="84"/>
        <v>9</v>
      </c>
      <c r="H800" t="str">
        <f t="shared" si="85"/>
        <v>009</v>
      </c>
      <c r="I800" t="str">
        <f t="shared" si="81"/>
        <v>AR001460FI00009</v>
      </c>
      <c r="J800" t="s">
        <v>3390</v>
      </c>
      <c r="K800" t="s">
        <v>3354</v>
      </c>
      <c r="L800">
        <v>823097</v>
      </c>
      <c r="M800" t="s">
        <v>3391</v>
      </c>
      <c r="N800" t="s">
        <v>3392</v>
      </c>
      <c r="P800" t="s">
        <v>3393</v>
      </c>
      <c r="Q800" t="s">
        <v>30</v>
      </c>
      <c r="R800" t="s">
        <v>3348</v>
      </c>
      <c r="S800" t="s">
        <v>3358</v>
      </c>
      <c r="T800" t="s">
        <v>3359</v>
      </c>
      <c r="U800" t="s">
        <v>33</v>
      </c>
      <c r="V800" t="s">
        <v>34</v>
      </c>
      <c r="W800" t="s">
        <v>34</v>
      </c>
      <c r="X800" t="s">
        <v>34</v>
      </c>
      <c r="Y800" t="s">
        <v>34</v>
      </c>
      <c r="Z800" t="s">
        <v>35</v>
      </c>
      <c r="AA800" t="s">
        <v>36</v>
      </c>
      <c r="AB800" t="s">
        <v>145</v>
      </c>
      <c r="AC800" t="s">
        <v>37</v>
      </c>
    </row>
    <row r="801" spans="1:29">
      <c r="A801" t="str">
        <f>+VLOOKUP(R801,Aux!$B$3:$I$1107,8,0)</f>
        <v>AR001460</v>
      </c>
      <c r="B801" t="str">
        <f>+VLOOKUP(U801,Aux!$O$2:$P$23,2,0)</f>
        <v>FI</v>
      </c>
      <c r="C801" t="str">
        <f t="shared" si="80"/>
        <v>AR001460FI</v>
      </c>
      <c r="D801">
        <f t="shared" si="86"/>
        <v>10</v>
      </c>
      <c r="E801" s="5">
        <f t="shared" si="82"/>
        <v>0.1</v>
      </c>
      <c r="F801" s="5">
        <f t="shared" si="83"/>
        <v>1</v>
      </c>
      <c r="G801" s="5">
        <f t="shared" si="84"/>
        <v>0</v>
      </c>
      <c r="H801" t="str">
        <f t="shared" si="85"/>
        <v>010</v>
      </c>
      <c r="I801" t="str">
        <f t="shared" si="81"/>
        <v>AR001460FI00010</v>
      </c>
      <c r="J801" t="s">
        <v>3394</v>
      </c>
      <c r="K801" t="s">
        <v>3354</v>
      </c>
      <c r="L801">
        <v>835253</v>
      </c>
      <c r="M801" t="s">
        <v>3395</v>
      </c>
      <c r="N801" t="s">
        <v>3396</v>
      </c>
      <c r="P801" t="s">
        <v>3397</v>
      </c>
      <c r="Q801" t="s">
        <v>30</v>
      </c>
      <c r="R801" t="s">
        <v>3348</v>
      </c>
      <c r="S801" t="s">
        <v>3358</v>
      </c>
      <c r="T801" t="s">
        <v>3359</v>
      </c>
      <c r="U801" t="s">
        <v>33</v>
      </c>
      <c r="V801" t="s">
        <v>34</v>
      </c>
      <c r="W801" t="s">
        <v>34</v>
      </c>
      <c r="X801" t="s">
        <v>34</v>
      </c>
      <c r="Y801" t="s">
        <v>34</v>
      </c>
      <c r="Z801" t="s">
        <v>35</v>
      </c>
      <c r="AA801" t="s">
        <v>36</v>
      </c>
      <c r="AB801" t="s">
        <v>145</v>
      </c>
      <c r="AC801" t="s">
        <v>37</v>
      </c>
    </row>
    <row r="802" spans="1:29">
      <c r="A802" t="str">
        <f>+VLOOKUP(R802,Aux!$B$3:$I$1107,8,0)</f>
        <v>AR001460</v>
      </c>
      <c r="B802" t="str">
        <f>+VLOOKUP(U802,Aux!$O$2:$P$23,2,0)</f>
        <v>FI</v>
      </c>
      <c r="C802" t="str">
        <f t="shared" si="80"/>
        <v>AR001460FI</v>
      </c>
      <c r="D802">
        <f t="shared" si="86"/>
        <v>11</v>
      </c>
      <c r="E802" s="5">
        <f t="shared" si="82"/>
        <v>0.11</v>
      </c>
      <c r="F802" s="5">
        <f t="shared" si="83"/>
        <v>1.1000000000000001</v>
      </c>
      <c r="G802" s="5">
        <f t="shared" si="84"/>
        <v>1</v>
      </c>
      <c r="H802" t="str">
        <f t="shared" si="85"/>
        <v>011</v>
      </c>
      <c r="I802" t="str">
        <f t="shared" si="81"/>
        <v>AR001460FI00011</v>
      </c>
      <c r="J802" t="s">
        <v>3398</v>
      </c>
      <c r="K802" t="s">
        <v>3354</v>
      </c>
      <c r="L802">
        <v>852158</v>
      </c>
      <c r="M802" t="s">
        <v>3399</v>
      </c>
      <c r="N802" t="s">
        <v>3400</v>
      </c>
      <c r="P802" t="s">
        <v>3401</v>
      </c>
      <c r="Q802" t="s">
        <v>30</v>
      </c>
      <c r="R802" t="s">
        <v>3348</v>
      </c>
      <c r="S802" t="s">
        <v>3372</v>
      </c>
      <c r="T802" t="s">
        <v>3373</v>
      </c>
      <c r="U802" t="s">
        <v>33</v>
      </c>
      <c r="V802" t="s">
        <v>34</v>
      </c>
      <c r="W802" t="s">
        <v>34</v>
      </c>
      <c r="X802" t="s">
        <v>34</v>
      </c>
      <c r="Y802" t="s">
        <v>34</v>
      </c>
      <c r="Z802" t="s">
        <v>35</v>
      </c>
      <c r="AA802" t="s">
        <v>36</v>
      </c>
      <c r="AB802" t="s">
        <v>34</v>
      </c>
      <c r="AC802" t="s">
        <v>37</v>
      </c>
    </row>
    <row r="803" spans="1:29">
      <c r="A803" t="str">
        <f>+VLOOKUP(R803,Aux!$B$3:$I$1107,8,0)</f>
        <v>AR001460</v>
      </c>
      <c r="B803" t="str">
        <f>+VLOOKUP(U803,Aux!$O$2:$P$23,2,0)</f>
        <v>FI</v>
      </c>
      <c r="C803" t="str">
        <f t="shared" si="80"/>
        <v>AR001460FI</v>
      </c>
      <c r="D803">
        <f t="shared" si="86"/>
        <v>12</v>
      </c>
      <c r="E803" s="5">
        <f t="shared" si="82"/>
        <v>0.12</v>
      </c>
      <c r="F803" s="5">
        <f t="shared" si="83"/>
        <v>1.2</v>
      </c>
      <c r="G803" s="5">
        <f t="shared" si="84"/>
        <v>2</v>
      </c>
      <c r="H803" t="str">
        <f t="shared" si="85"/>
        <v>012</v>
      </c>
      <c r="I803" t="str">
        <f t="shared" si="81"/>
        <v>AR001460FI00012</v>
      </c>
      <c r="J803" t="s">
        <v>3402</v>
      </c>
      <c r="K803" t="s">
        <v>3354</v>
      </c>
      <c r="L803">
        <v>902029</v>
      </c>
      <c r="M803" t="s">
        <v>3403</v>
      </c>
      <c r="N803" t="s">
        <v>3404</v>
      </c>
      <c r="P803" t="s">
        <v>3405</v>
      </c>
      <c r="Q803" t="s">
        <v>30</v>
      </c>
      <c r="R803" t="s">
        <v>3348</v>
      </c>
      <c r="S803" t="s">
        <v>3358</v>
      </c>
      <c r="T803" t="s">
        <v>3359</v>
      </c>
      <c r="U803" t="s">
        <v>33</v>
      </c>
      <c r="V803" t="s">
        <v>34</v>
      </c>
      <c r="W803" t="s">
        <v>34</v>
      </c>
      <c r="X803" t="s">
        <v>34</v>
      </c>
      <c r="Y803" t="s">
        <v>34</v>
      </c>
      <c r="Z803" t="s">
        <v>35</v>
      </c>
      <c r="AA803" t="s">
        <v>36</v>
      </c>
      <c r="AB803" t="s">
        <v>145</v>
      </c>
      <c r="AC803" t="s">
        <v>37</v>
      </c>
    </row>
    <row r="804" spans="1:29">
      <c r="A804" t="str">
        <f>+VLOOKUP(R804,Aux!$B$3:$I$1107,8,0)</f>
        <v>AR001460</v>
      </c>
      <c r="B804" t="str">
        <f>+VLOOKUP(U804,Aux!$O$2:$P$23,2,0)</f>
        <v>FI</v>
      </c>
      <c r="C804" t="str">
        <f t="shared" si="80"/>
        <v>AR001460FI</v>
      </c>
      <c r="D804">
        <f t="shared" si="86"/>
        <v>13</v>
      </c>
      <c r="E804" s="5">
        <f t="shared" si="82"/>
        <v>0.13</v>
      </c>
      <c r="F804" s="5">
        <f t="shared" si="83"/>
        <v>1.3</v>
      </c>
      <c r="G804" s="5">
        <f t="shared" si="84"/>
        <v>3</v>
      </c>
      <c r="H804" t="str">
        <f t="shared" si="85"/>
        <v>013</v>
      </c>
      <c r="I804" t="str">
        <f t="shared" si="81"/>
        <v>AR001460FI00013</v>
      </c>
      <c r="J804" t="s">
        <v>3406</v>
      </c>
      <c r="K804" t="s">
        <v>3354</v>
      </c>
      <c r="L804">
        <v>902810</v>
      </c>
      <c r="M804" t="s">
        <v>3407</v>
      </c>
      <c r="N804" t="s">
        <v>3408</v>
      </c>
      <c r="P804" t="s">
        <v>3409</v>
      </c>
      <c r="Q804" t="s">
        <v>30</v>
      </c>
      <c r="R804" t="s">
        <v>3348</v>
      </c>
      <c r="S804" t="s">
        <v>3358</v>
      </c>
      <c r="T804" t="s">
        <v>3359</v>
      </c>
      <c r="U804" t="s">
        <v>33</v>
      </c>
      <c r="V804" t="s">
        <v>34</v>
      </c>
      <c r="W804" t="s">
        <v>34</v>
      </c>
      <c r="X804" t="s">
        <v>34</v>
      </c>
      <c r="Y804" t="s">
        <v>34</v>
      </c>
      <c r="Z804" t="s">
        <v>35</v>
      </c>
      <c r="AA804" t="s">
        <v>36</v>
      </c>
      <c r="AB804" t="s">
        <v>145</v>
      </c>
      <c r="AC804" t="s">
        <v>37</v>
      </c>
    </row>
    <row r="805" spans="1:29">
      <c r="A805" t="str">
        <f>+VLOOKUP(R805,Aux!$B$3:$I$1107,8,0)</f>
        <v>AR001460</v>
      </c>
      <c r="B805" t="str">
        <f>+VLOOKUP(U805,Aux!$O$2:$P$23,2,0)</f>
        <v>FI</v>
      </c>
      <c r="C805" t="str">
        <f t="shared" si="80"/>
        <v>AR001460FI</v>
      </c>
      <c r="D805">
        <f t="shared" si="86"/>
        <v>14</v>
      </c>
      <c r="E805" s="5">
        <f t="shared" si="82"/>
        <v>0.14000000000000001</v>
      </c>
      <c r="F805" s="5">
        <f t="shared" si="83"/>
        <v>1.4000000000000001</v>
      </c>
      <c r="G805" s="5">
        <f t="shared" si="84"/>
        <v>4</v>
      </c>
      <c r="H805" t="str">
        <f t="shared" si="85"/>
        <v>014</v>
      </c>
      <c r="I805" t="str">
        <f t="shared" si="81"/>
        <v>AR001460FI00014</v>
      </c>
      <c r="J805" t="s">
        <v>3410</v>
      </c>
      <c r="K805" t="s">
        <v>3354</v>
      </c>
      <c r="L805">
        <v>912461</v>
      </c>
      <c r="M805" t="s">
        <v>3411</v>
      </c>
      <c r="N805" t="s">
        <v>3412</v>
      </c>
      <c r="P805" t="s">
        <v>3413</v>
      </c>
      <c r="Q805" t="s">
        <v>30</v>
      </c>
      <c r="R805" t="s">
        <v>3348</v>
      </c>
      <c r="S805" t="s">
        <v>3358</v>
      </c>
      <c r="T805" t="s">
        <v>3359</v>
      </c>
      <c r="U805" t="s">
        <v>33</v>
      </c>
      <c r="V805" t="s">
        <v>34</v>
      </c>
      <c r="W805" t="s">
        <v>34</v>
      </c>
      <c r="X805" t="s">
        <v>34</v>
      </c>
      <c r="Y805" t="s">
        <v>34</v>
      </c>
      <c r="Z805" t="s">
        <v>35</v>
      </c>
      <c r="AA805" t="s">
        <v>36</v>
      </c>
      <c r="AB805" t="s">
        <v>145</v>
      </c>
      <c r="AC805" t="s">
        <v>37</v>
      </c>
    </row>
    <row r="806" spans="1:29">
      <c r="A806" t="str">
        <f>+VLOOKUP(R806,Aux!$B$3:$I$1107,8,0)</f>
        <v>AR001460</v>
      </c>
      <c r="B806" t="str">
        <f>+VLOOKUP(U806,Aux!$O$2:$P$23,2,0)</f>
        <v>FI</v>
      </c>
      <c r="C806" t="str">
        <f t="shared" si="80"/>
        <v>AR001460FI</v>
      </c>
      <c r="D806">
        <f t="shared" si="86"/>
        <v>15</v>
      </c>
      <c r="E806" s="5">
        <f t="shared" si="82"/>
        <v>0.15</v>
      </c>
      <c r="F806" s="5">
        <f t="shared" si="83"/>
        <v>1.5</v>
      </c>
      <c r="G806" s="5">
        <f t="shared" si="84"/>
        <v>5</v>
      </c>
      <c r="H806" t="str">
        <f t="shared" si="85"/>
        <v>015</v>
      </c>
      <c r="I806" t="str">
        <f t="shared" si="81"/>
        <v>AR001460FI00015</v>
      </c>
      <c r="J806" t="s">
        <v>3414</v>
      </c>
      <c r="K806" t="s">
        <v>3354</v>
      </c>
      <c r="L806">
        <v>929141</v>
      </c>
      <c r="M806" t="s">
        <v>3415</v>
      </c>
      <c r="N806" t="s">
        <v>3416</v>
      </c>
      <c r="P806" t="s">
        <v>3417</v>
      </c>
      <c r="Q806" t="s">
        <v>30</v>
      </c>
      <c r="R806" t="s">
        <v>3348</v>
      </c>
      <c r="S806" t="s">
        <v>3358</v>
      </c>
      <c r="T806" t="s">
        <v>3359</v>
      </c>
      <c r="U806" t="s">
        <v>33</v>
      </c>
      <c r="V806" t="s">
        <v>34</v>
      </c>
      <c r="W806" t="s">
        <v>34</v>
      </c>
      <c r="X806" t="s">
        <v>34</v>
      </c>
      <c r="Y806" t="s">
        <v>34</v>
      </c>
      <c r="Z806" t="s">
        <v>35</v>
      </c>
      <c r="AA806" t="s">
        <v>36</v>
      </c>
      <c r="AB806" t="s">
        <v>145</v>
      </c>
      <c r="AC806" t="s">
        <v>37</v>
      </c>
    </row>
    <row r="807" spans="1:29">
      <c r="A807" t="str">
        <f>+VLOOKUP(R807,Aux!$B$3:$I$1107,8,0)</f>
        <v>AR001460</v>
      </c>
      <c r="B807" t="str">
        <f>+VLOOKUP(U807,Aux!$O$2:$P$23,2,0)</f>
        <v>FI</v>
      </c>
      <c r="C807" t="str">
        <f t="shared" si="80"/>
        <v>AR001460FI</v>
      </c>
      <c r="D807">
        <f t="shared" si="86"/>
        <v>16</v>
      </c>
      <c r="E807" s="5">
        <f t="shared" si="82"/>
        <v>0.16</v>
      </c>
      <c r="F807" s="5">
        <f t="shared" si="83"/>
        <v>1.6</v>
      </c>
      <c r="G807" s="5">
        <f t="shared" si="84"/>
        <v>6</v>
      </c>
      <c r="H807" t="str">
        <f t="shared" si="85"/>
        <v>016</v>
      </c>
      <c r="I807" t="str">
        <f t="shared" si="81"/>
        <v>AR001460FI00016</v>
      </c>
      <c r="J807" t="s">
        <v>3418</v>
      </c>
      <c r="K807" t="s">
        <v>3419</v>
      </c>
      <c r="L807">
        <v>942274</v>
      </c>
      <c r="M807" t="s">
        <v>3420</v>
      </c>
      <c r="N807" t="s">
        <v>3421</v>
      </c>
      <c r="P807" t="s">
        <v>3422</v>
      </c>
      <c r="Q807" t="s">
        <v>30</v>
      </c>
      <c r="R807" t="s">
        <v>3348</v>
      </c>
      <c r="S807" t="s">
        <v>3423</v>
      </c>
      <c r="T807" t="s">
        <v>3348</v>
      </c>
      <c r="U807" t="s">
        <v>33</v>
      </c>
      <c r="V807" t="s">
        <v>35</v>
      </c>
      <c r="W807" t="s">
        <v>1023</v>
      </c>
      <c r="X807" t="s">
        <v>1023</v>
      </c>
      <c r="Y807" t="s">
        <v>1125</v>
      </c>
      <c r="Z807" t="s">
        <v>35</v>
      </c>
      <c r="AA807" t="s">
        <v>1023</v>
      </c>
      <c r="AB807" t="s">
        <v>145</v>
      </c>
      <c r="AC807" t="s">
        <v>37</v>
      </c>
    </row>
    <row r="808" spans="1:29">
      <c r="A808" t="str">
        <f>+VLOOKUP(R808,Aux!$B$3:$I$1107,8,0)</f>
        <v>AR001460</v>
      </c>
      <c r="B808" t="str">
        <f>+VLOOKUP(U808,Aux!$O$2:$P$23,2,0)</f>
        <v>FI</v>
      </c>
      <c r="C808" t="str">
        <f t="shared" si="80"/>
        <v>AR001460FI</v>
      </c>
      <c r="D808">
        <f t="shared" si="86"/>
        <v>17</v>
      </c>
      <c r="E808" s="5">
        <f t="shared" si="82"/>
        <v>0.17</v>
      </c>
      <c r="F808" s="5">
        <f t="shared" si="83"/>
        <v>1.7000000000000002</v>
      </c>
      <c r="G808" s="5">
        <f t="shared" si="84"/>
        <v>7</v>
      </c>
      <c r="H808" t="str">
        <f t="shared" si="85"/>
        <v>017</v>
      </c>
      <c r="I808" t="str">
        <f t="shared" si="81"/>
        <v>AR001460FI00017</v>
      </c>
      <c r="J808" t="s">
        <v>3424</v>
      </c>
      <c r="K808" t="s">
        <v>3354</v>
      </c>
      <c r="L808">
        <v>966241</v>
      </c>
      <c r="M808" t="s">
        <v>3425</v>
      </c>
      <c r="N808" t="s">
        <v>3426</v>
      </c>
      <c r="O808" t="s">
        <v>3427</v>
      </c>
      <c r="P808" t="s">
        <v>3428</v>
      </c>
      <c r="Q808" t="s">
        <v>30</v>
      </c>
      <c r="R808" t="s">
        <v>3348</v>
      </c>
      <c r="S808" t="s">
        <v>3358</v>
      </c>
      <c r="T808" t="s">
        <v>3359</v>
      </c>
      <c r="U808" t="s">
        <v>2445</v>
      </c>
      <c r="V808" t="s">
        <v>34</v>
      </c>
      <c r="W808" t="s">
        <v>34</v>
      </c>
      <c r="X808" t="s">
        <v>34</v>
      </c>
      <c r="Y808" t="s">
        <v>34</v>
      </c>
      <c r="Z808" t="s">
        <v>35</v>
      </c>
      <c r="AA808" t="s">
        <v>36</v>
      </c>
      <c r="AB808" t="s">
        <v>145</v>
      </c>
      <c r="AC808" t="s">
        <v>37</v>
      </c>
    </row>
    <row r="809" spans="1:29">
      <c r="A809" t="str">
        <f>+VLOOKUP(R809,Aux!$B$3:$I$1107,8,0)</f>
        <v>AR001460</v>
      </c>
      <c r="B809" t="str">
        <f>+VLOOKUP(U809,Aux!$O$2:$P$23,2,0)</f>
        <v>FI</v>
      </c>
      <c r="C809" t="str">
        <f t="shared" si="80"/>
        <v>AR001460FI</v>
      </c>
      <c r="D809">
        <f t="shared" si="86"/>
        <v>18</v>
      </c>
      <c r="E809" s="5">
        <f t="shared" si="82"/>
        <v>0.18</v>
      </c>
      <c r="F809" s="5">
        <f t="shared" si="83"/>
        <v>1.7999999999999998</v>
      </c>
      <c r="G809" s="5">
        <f t="shared" si="84"/>
        <v>8</v>
      </c>
      <c r="H809" t="str">
        <f t="shared" si="85"/>
        <v>018</v>
      </c>
      <c r="I809" t="str">
        <f t="shared" si="81"/>
        <v>AR001460FI00018</v>
      </c>
      <c r="J809" t="s">
        <v>3429</v>
      </c>
      <c r="K809" t="s">
        <v>3354</v>
      </c>
      <c r="L809">
        <v>977289</v>
      </c>
      <c r="M809" t="s">
        <v>3430</v>
      </c>
      <c r="N809" t="s">
        <v>3431</v>
      </c>
      <c r="O809" t="s">
        <v>3432</v>
      </c>
      <c r="P809" t="s">
        <v>3433</v>
      </c>
      <c r="Q809" t="s">
        <v>30</v>
      </c>
      <c r="R809" t="s">
        <v>3348</v>
      </c>
      <c r="S809" t="s">
        <v>3434</v>
      </c>
      <c r="T809" t="s">
        <v>3435</v>
      </c>
      <c r="U809" t="s">
        <v>33</v>
      </c>
      <c r="V809" t="s">
        <v>35</v>
      </c>
      <c r="W809" t="s">
        <v>1023</v>
      </c>
      <c r="X809" t="s">
        <v>1023</v>
      </c>
      <c r="Y809" t="s">
        <v>1125</v>
      </c>
      <c r="Z809" t="s">
        <v>35</v>
      </c>
      <c r="AA809" t="s">
        <v>1023</v>
      </c>
      <c r="AB809" t="s">
        <v>145</v>
      </c>
      <c r="AC809" t="s">
        <v>37</v>
      </c>
    </row>
    <row r="810" spans="1:29">
      <c r="A810" t="str">
        <f>+VLOOKUP(R810,Aux!$B$3:$I$1107,8,0)</f>
        <v>AR001460</v>
      </c>
      <c r="B810" t="str">
        <f>+VLOOKUP(U810,Aux!$O$2:$P$23,2,0)</f>
        <v>FI</v>
      </c>
      <c r="C810" t="str">
        <f t="shared" si="80"/>
        <v>AR001460FI</v>
      </c>
      <c r="D810">
        <f t="shared" si="86"/>
        <v>19</v>
      </c>
      <c r="E810" s="5">
        <f t="shared" si="82"/>
        <v>0.19</v>
      </c>
      <c r="F810" s="5">
        <f t="shared" si="83"/>
        <v>1.9</v>
      </c>
      <c r="G810" s="5">
        <f t="shared" si="84"/>
        <v>9</v>
      </c>
      <c r="H810" t="str">
        <f t="shared" si="85"/>
        <v>019</v>
      </c>
      <c r="I810" t="str">
        <f t="shared" si="81"/>
        <v>AR001460FI00019</v>
      </c>
      <c r="J810" t="s">
        <v>3436</v>
      </c>
      <c r="K810" t="s">
        <v>3354</v>
      </c>
      <c r="L810">
        <v>1034087</v>
      </c>
      <c r="M810" t="s">
        <v>3437</v>
      </c>
      <c r="N810" t="s">
        <v>3438</v>
      </c>
      <c r="P810" t="s">
        <v>3439</v>
      </c>
      <c r="Q810" t="s">
        <v>30</v>
      </c>
      <c r="R810" t="s">
        <v>3348</v>
      </c>
      <c r="S810" t="s">
        <v>3372</v>
      </c>
      <c r="T810" t="s">
        <v>3373</v>
      </c>
      <c r="U810" t="s">
        <v>33</v>
      </c>
      <c r="V810" t="s">
        <v>34</v>
      </c>
      <c r="W810" t="s">
        <v>34</v>
      </c>
      <c r="X810" t="s">
        <v>34</v>
      </c>
      <c r="Y810" t="s">
        <v>34</v>
      </c>
      <c r="Z810" t="s">
        <v>35</v>
      </c>
      <c r="AA810" t="s">
        <v>36</v>
      </c>
      <c r="AB810" t="s">
        <v>34</v>
      </c>
      <c r="AC810" t="s">
        <v>37</v>
      </c>
    </row>
    <row r="811" spans="1:29">
      <c r="A811" t="str">
        <f>+VLOOKUP(R811,Aux!$B$3:$I$1107,8,0)</f>
        <v>AR001460</v>
      </c>
      <c r="B811" t="str">
        <f>+VLOOKUP(U811,Aux!$O$2:$P$23,2,0)</f>
        <v>FI</v>
      </c>
      <c r="C811" t="str">
        <f t="shared" si="80"/>
        <v>AR001460FI</v>
      </c>
      <c r="D811">
        <f t="shared" si="86"/>
        <v>20</v>
      </c>
      <c r="E811" s="5">
        <f t="shared" si="82"/>
        <v>0.2</v>
      </c>
      <c r="F811" s="5">
        <f t="shared" si="83"/>
        <v>2</v>
      </c>
      <c r="G811" s="5">
        <f t="shared" si="84"/>
        <v>0</v>
      </c>
      <c r="H811" t="str">
        <f t="shared" si="85"/>
        <v>020</v>
      </c>
      <c r="I811" t="str">
        <f t="shared" si="81"/>
        <v>AR001460FI00020</v>
      </c>
      <c r="J811" t="s">
        <v>3440</v>
      </c>
      <c r="K811" t="s">
        <v>3354</v>
      </c>
      <c r="L811">
        <v>1061593</v>
      </c>
      <c r="M811" t="s">
        <v>3441</v>
      </c>
      <c r="N811" t="s">
        <v>3442</v>
      </c>
      <c r="P811" t="s">
        <v>3443</v>
      </c>
      <c r="Q811" t="s">
        <v>30</v>
      </c>
      <c r="R811" t="s">
        <v>3348</v>
      </c>
      <c r="S811" t="s">
        <v>3358</v>
      </c>
      <c r="T811" t="s">
        <v>3359</v>
      </c>
      <c r="U811" t="s">
        <v>33</v>
      </c>
      <c r="V811" t="s">
        <v>34</v>
      </c>
      <c r="W811" t="s">
        <v>34</v>
      </c>
      <c r="X811" t="s">
        <v>34</v>
      </c>
      <c r="Y811" t="s">
        <v>34</v>
      </c>
      <c r="Z811" t="s">
        <v>35</v>
      </c>
      <c r="AA811" t="s">
        <v>36</v>
      </c>
      <c r="AB811" t="s">
        <v>145</v>
      </c>
      <c r="AC811" t="s">
        <v>37</v>
      </c>
    </row>
    <row r="812" spans="1:29">
      <c r="A812" t="str">
        <f>+VLOOKUP(R812,Aux!$B$3:$I$1107,8,0)</f>
        <v>AR001460</v>
      </c>
      <c r="B812" t="str">
        <f>+VLOOKUP(U812,Aux!$O$2:$P$23,2,0)</f>
        <v>FI</v>
      </c>
      <c r="C812" t="str">
        <f t="shared" si="80"/>
        <v>AR001460FI</v>
      </c>
      <c r="D812">
        <f t="shared" si="86"/>
        <v>21</v>
      </c>
      <c r="E812" s="5">
        <f t="shared" si="82"/>
        <v>0.21</v>
      </c>
      <c r="F812" s="5">
        <f t="shared" si="83"/>
        <v>2.1</v>
      </c>
      <c r="G812" s="5">
        <f t="shared" si="84"/>
        <v>1</v>
      </c>
      <c r="H812" t="str">
        <f t="shared" si="85"/>
        <v>021</v>
      </c>
      <c r="I812" t="str">
        <f t="shared" si="81"/>
        <v>AR001460FI00021</v>
      </c>
      <c r="J812" t="s">
        <v>3444</v>
      </c>
      <c r="K812" t="s">
        <v>3354</v>
      </c>
      <c r="L812">
        <v>1090030</v>
      </c>
      <c r="M812" t="s">
        <v>3445</v>
      </c>
      <c r="N812" t="s">
        <v>3446</v>
      </c>
      <c r="O812" t="s">
        <v>3447</v>
      </c>
      <c r="P812" t="s">
        <v>3448</v>
      </c>
      <c r="Q812" t="s">
        <v>30</v>
      </c>
      <c r="R812" t="s">
        <v>3348</v>
      </c>
      <c r="S812" t="s">
        <v>3434</v>
      </c>
      <c r="T812" t="s">
        <v>3435</v>
      </c>
      <c r="U812" t="s">
        <v>33</v>
      </c>
      <c r="V812" t="s">
        <v>35</v>
      </c>
      <c r="W812" t="s">
        <v>1023</v>
      </c>
      <c r="X812" t="s">
        <v>1023</v>
      </c>
      <c r="Y812" t="s">
        <v>1125</v>
      </c>
      <c r="Z812" t="s">
        <v>35</v>
      </c>
      <c r="AA812" t="s">
        <v>1023</v>
      </c>
      <c r="AB812" t="s">
        <v>145</v>
      </c>
      <c r="AC812" t="s">
        <v>37</v>
      </c>
    </row>
    <row r="813" spans="1:29">
      <c r="A813" t="str">
        <f>+VLOOKUP(R813,Aux!$B$3:$I$1107,8,0)</f>
        <v>AR001460</v>
      </c>
      <c r="B813" t="str">
        <f>+VLOOKUP(U813,Aux!$O$2:$P$23,2,0)</f>
        <v>FI</v>
      </c>
      <c r="C813" t="str">
        <f t="shared" ref="C813:C876" si="87">+A813&amp;B813</f>
        <v>AR001460FI</v>
      </c>
      <c r="D813">
        <f t="shared" si="86"/>
        <v>22</v>
      </c>
      <c r="E813" s="5">
        <f t="shared" si="82"/>
        <v>0.22</v>
      </c>
      <c r="F813" s="5">
        <f t="shared" si="83"/>
        <v>2.2000000000000002</v>
      </c>
      <c r="G813" s="5">
        <f t="shared" si="84"/>
        <v>2</v>
      </c>
      <c r="H813" t="str">
        <f t="shared" si="85"/>
        <v>022</v>
      </c>
      <c r="I813" t="str">
        <f t="shared" ref="I813:I876" si="88">+C813&amp;"00"&amp;H813</f>
        <v>AR001460FI00022</v>
      </c>
      <c r="J813" t="s">
        <v>3449</v>
      </c>
      <c r="K813" t="s">
        <v>3354</v>
      </c>
      <c r="L813">
        <v>1090074</v>
      </c>
      <c r="M813" t="s">
        <v>3450</v>
      </c>
      <c r="N813" t="s">
        <v>3451</v>
      </c>
      <c r="P813" t="s">
        <v>3452</v>
      </c>
      <c r="Q813" t="s">
        <v>30</v>
      </c>
      <c r="R813" t="s">
        <v>3348</v>
      </c>
      <c r="S813" t="s">
        <v>3434</v>
      </c>
      <c r="T813" t="s">
        <v>3435</v>
      </c>
      <c r="U813" t="s">
        <v>33</v>
      </c>
      <c r="V813" t="s">
        <v>35</v>
      </c>
      <c r="W813" t="s">
        <v>1023</v>
      </c>
      <c r="X813" t="s">
        <v>1023</v>
      </c>
      <c r="Y813" t="s">
        <v>1125</v>
      </c>
      <c r="Z813" t="s">
        <v>35</v>
      </c>
      <c r="AA813" t="s">
        <v>1023</v>
      </c>
      <c r="AB813" t="s">
        <v>145</v>
      </c>
      <c r="AC813" t="s">
        <v>37</v>
      </c>
    </row>
    <row r="814" spans="1:29">
      <c r="A814" t="str">
        <f>+VLOOKUP(R814,Aux!$B$3:$I$1107,8,0)</f>
        <v>AR001460</v>
      </c>
      <c r="B814" t="str">
        <f>+VLOOKUP(U814,Aux!$O$2:$P$23,2,0)</f>
        <v>FI</v>
      </c>
      <c r="C814" t="str">
        <f t="shared" si="87"/>
        <v>AR001460FI</v>
      </c>
      <c r="D814">
        <f t="shared" si="86"/>
        <v>23</v>
      </c>
      <c r="E814" s="5">
        <f t="shared" si="82"/>
        <v>0.23</v>
      </c>
      <c r="F814" s="5">
        <f t="shared" si="83"/>
        <v>2.3000000000000003</v>
      </c>
      <c r="G814" s="5">
        <f t="shared" si="84"/>
        <v>3</v>
      </c>
      <c r="H814" t="str">
        <f t="shared" si="85"/>
        <v>023</v>
      </c>
      <c r="I814" t="str">
        <f t="shared" si="88"/>
        <v>AR001460FI00023</v>
      </c>
      <c r="J814" t="s">
        <v>3453</v>
      </c>
      <c r="L814">
        <v>1177726</v>
      </c>
      <c r="M814" t="s">
        <v>3454</v>
      </c>
      <c r="Q814" t="s">
        <v>30</v>
      </c>
      <c r="R814" t="s">
        <v>3348</v>
      </c>
      <c r="U814" t="s">
        <v>48</v>
      </c>
      <c r="V814" t="s">
        <v>48</v>
      </c>
      <c r="W814" t="s">
        <v>48</v>
      </c>
      <c r="X814" t="s">
        <v>48</v>
      </c>
      <c r="Y814" t="s">
        <v>48</v>
      </c>
      <c r="Z814" t="s">
        <v>48</v>
      </c>
      <c r="AA814" t="s">
        <v>48</v>
      </c>
      <c r="AB814" t="s">
        <v>48</v>
      </c>
      <c r="AC814" t="s">
        <v>37</v>
      </c>
    </row>
    <row r="815" spans="1:29">
      <c r="A815" t="str">
        <f>+VLOOKUP(R815,Aux!$B$3:$I$1107,8,0)</f>
        <v>AR001460</v>
      </c>
      <c r="B815" t="str">
        <f>+VLOOKUP(U815,Aux!$O$2:$P$23,2,0)</f>
        <v>FI</v>
      </c>
      <c r="C815" t="str">
        <f t="shared" si="87"/>
        <v>AR001460FI</v>
      </c>
      <c r="D815">
        <f t="shared" si="86"/>
        <v>24</v>
      </c>
      <c r="E815" s="5">
        <f t="shared" si="82"/>
        <v>0.24</v>
      </c>
      <c r="F815" s="5">
        <f t="shared" si="83"/>
        <v>2.4</v>
      </c>
      <c r="G815" s="5">
        <f t="shared" si="84"/>
        <v>4</v>
      </c>
      <c r="H815" t="str">
        <f t="shared" si="85"/>
        <v>024</v>
      </c>
      <c r="I815" t="str">
        <f t="shared" si="88"/>
        <v>AR001460FI00024</v>
      </c>
      <c r="J815" t="s">
        <v>3455</v>
      </c>
      <c r="K815" t="s">
        <v>3354</v>
      </c>
      <c r="M815" t="s">
        <v>3456</v>
      </c>
      <c r="N815" t="s">
        <v>3457</v>
      </c>
      <c r="O815" t="s">
        <v>3458</v>
      </c>
      <c r="P815" t="s">
        <v>3459</v>
      </c>
      <c r="Q815" t="s">
        <v>30</v>
      </c>
      <c r="R815" t="s">
        <v>3348</v>
      </c>
      <c r="S815" t="s">
        <v>3434</v>
      </c>
      <c r="T815" t="s">
        <v>3435</v>
      </c>
      <c r="U815" t="s">
        <v>143</v>
      </c>
      <c r="V815" t="s">
        <v>35</v>
      </c>
      <c r="W815" t="s">
        <v>1023</v>
      </c>
      <c r="X815" t="s">
        <v>1023</v>
      </c>
      <c r="Y815" t="s">
        <v>1125</v>
      </c>
      <c r="Z815" t="s">
        <v>35</v>
      </c>
      <c r="AA815" t="s">
        <v>1023</v>
      </c>
      <c r="AB815" t="s">
        <v>145</v>
      </c>
      <c r="AC815" t="s">
        <v>37</v>
      </c>
    </row>
    <row r="816" spans="1:29">
      <c r="A816" t="str">
        <f>+VLOOKUP(R816,Aux!$B$3:$I$1107,8,0)</f>
        <v>AR001460</v>
      </c>
      <c r="B816" t="str">
        <f>+VLOOKUP(U816,Aux!$O$2:$P$23,2,0)</f>
        <v>FI</v>
      </c>
      <c r="C816" t="str">
        <f t="shared" si="87"/>
        <v>AR001460FI</v>
      </c>
      <c r="D816">
        <f t="shared" si="86"/>
        <v>25</v>
      </c>
      <c r="E816" s="5">
        <f t="shared" si="82"/>
        <v>0.25</v>
      </c>
      <c r="F816" s="5">
        <f t="shared" si="83"/>
        <v>2.5</v>
      </c>
      <c r="G816" s="5">
        <f t="shared" si="84"/>
        <v>5</v>
      </c>
      <c r="H816" t="str">
        <f t="shared" si="85"/>
        <v>025</v>
      </c>
      <c r="I816" t="str">
        <f t="shared" si="88"/>
        <v>AR001460FI00025</v>
      </c>
      <c r="J816" t="s">
        <v>3460</v>
      </c>
      <c r="K816" t="s">
        <v>3354</v>
      </c>
      <c r="M816" t="s">
        <v>3461</v>
      </c>
      <c r="N816" t="s">
        <v>3462</v>
      </c>
      <c r="O816" t="s">
        <v>3463</v>
      </c>
      <c r="P816" t="s">
        <v>3464</v>
      </c>
      <c r="Q816" t="s">
        <v>30</v>
      </c>
      <c r="R816" t="s">
        <v>3348</v>
      </c>
      <c r="S816" t="s">
        <v>3434</v>
      </c>
      <c r="T816" t="s">
        <v>3435</v>
      </c>
      <c r="U816" t="s">
        <v>143</v>
      </c>
      <c r="V816" t="s">
        <v>35</v>
      </c>
      <c r="W816" t="s">
        <v>1023</v>
      </c>
      <c r="X816" t="s">
        <v>1023</v>
      </c>
      <c r="Y816" t="s">
        <v>1125</v>
      </c>
      <c r="Z816" t="s">
        <v>35</v>
      </c>
      <c r="AA816" t="s">
        <v>1023</v>
      </c>
      <c r="AB816" t="s">
        <v>145</v>
      </c>
      <c r="AC816" t="s">
        <v>37</v>
      </c>
    </row>
    <row r="817" spans="1:29">
      <c r="A817" t="str">
        <f>+VLOOKUP(R817,Aux!$B$3:$I$1107,8,0)</f>
        <v>AR001460</v>
      </c>
      <c r="B817" t="str">
        <f>+VLOOKUP(U817,Aux!$O$2:$P$23,2,0)</f>
        <v>FI</v>
      </c>
      <c r="C817" t="str">
        <f t="shared" si="87"/>
        <v>AR001460FI</v>
      </c>
      <c r="D817">
        <f t="shared" si="86"/>
        <v>26</v>
      </c>
      <c r="E817" s="5">
        <f t="shared" si="82"/>
        <v>0.26</v>
      </c>
      <c r="F817" s="5">
        <f t="shared" si="83"/>
        <v>2.6</v>
      </c>
      <c r="G817" s="5">
        <f t="shared" si="84"/>
        <v>6</v>
      </c>
      <c r="H817" t="str">
        <f t="shared" si="85"/>
        <v>026</v>
      </c>
      <c r="I817" t="str">
        <f t="shared" si="88"/>
        <v>AR001460FI00026</v>
      </c>
      <c r="J817" t="s">
        <v>3465</v>
      </c>
      <c r="M817" t="s">
        <v>3466</v>
      </c>
      <c r="Q817" t="s">
        <v>30</v>
      </c>
      <c r="R817" t="s">
        <v>3348</v>
      </c>
      <c r="U817" t="s">
        <v>33</v>
      </c>
      <c r="V817" t="s">
        <v>35</v>
      </c>
      <c r="W817" t="s">
        <v>1023</v>
      </c>
      <c r="X817" t="s">
        <v>1023</v>
      </c>
      <c r="Y817" t="s">
        <v>1125</v>
      </c>
      <c r="Z817" t="s">
        <v>35</v>
      </c>
      <c r="AA817" t="s">
        <v>1023</v>
      </c>
      <c r="AB817" t="s">
        <v>145</v>
      </c>
      <c r="AC817" t="s">
        <v>37</v>
      </c>
    </row>
    <row r="818" spans="1:29">
      <c r="A818" t="str">
        <f>+VLOOKUP(R818,Aux!$B$3:$I$1107,8,0)</f>
        <v>AR001460</v>
      </c>
      <c r="B818" t="str">
        <f>+VLOOKUP(U818,Aux!$O$2:$P$23,2,0)</f>
        <v>FI</v>
      </c>
      <c r="C818" t="str">
        <f t="shared" si="87"/>
        <v>AR001460FI</v>
      </c>
      <c r="D818">
        <f t="shared" si="86"/>
        <v>27</v>
      </c>
      <c r="E818" s="5">
        <f t="shared" si="82"/>
        <v>0.27</v>
      </c>
      <c r="F818" s="5">
        <f t="shared" si="83"/>
        <v>2.7</v>
      </c>
      <c r="G818" s="5">
        <f t="shared" si="84"/>
        <v>7</v>
      </c>
      <c r="H818" t="str">
        <f t="shared" si="85"/>
        <v>027</v>
      </c>
      <c r="I818" t="str">
        <f t="shared" si="88"/>
        <v>AR001460FI00027</v>
      </c>
      <c r="J818" t="s">
        <v>3467</v>
      </c>
      <c r="M818" t="s">
        <v>3468</v>
      </c>
      <c r="Q818" t="s">
        <v>30</v>
      </c>
      <c r="R818" t="s">
        <v>3348</v>
      </c>
      <c r="U818" t="s">
        <v>33</v>
      </c>
      <c r="V818" t="s">
        <v>34</v>
      </c>
      <c r="W818" t="s">
        <v>34</v>
      </c>
      <c r="X818" t="s">
        <v>34</v>
      </c>
      <c r="Y818" t="s">
        <v>34</v>
      </c>
      <c r="Z818" t="s">
        <v>35</v>
      </c>
      <c r="AA818" t="s">
        <v>36</v>
      </c>
      <c r="AB818" t="s">
        <v>145</v>
      </c>
      <c r="AC818" t="s">
        <v>37</v>
      </c>
    </row>
    <row r="819" spans="1:29">
      <c r="A819" t="str">
        <f>+VLOOKUP(R819,Aux!$B$3:$I$1107,8,0)</f>
        <v>AR001460</v>
      </c>
      <c r="B819" t="str">
        <f>+VLOOKUP(U819,Aux!$O$2:$P$23,2,0)</f>
        <v>FI</v>
      </c>
      <c r="C819" t="str">
        <f t="shared" si="87"/>
        <v>AR001460FI</v>
      </c>
      <c r="D819">
        <f t="shared" si="86"/>
        <v>28</v>
      </c>
      <c r="E819" s="5">
        <f t="shared" si="82"/>
        <v>0.28000000000000003</v>
      </c>
      <c r="F819" s="5">
        <f t="shared" si="83"/>
        <v>2.8000000000000003</v>
      </c>
      <c r="G819" s="5">
        <f t="shared" si="84"/>
        <v>8</v>
      </c>
      <c r="H819" t="str">
        <f t="shared" si="85"/>
        <v>028</v>
      </c>
      <c r="I819" t="str">
        <f t="shared" si="88"/>
        <v>AR001460FI00028</v>
      </c>
      <c r="J819" t="s">
        <v>3469</v>
      </c>
      <c r="M819" t="s">
        <v>3470</v>
      </c>
      <c r="Q819" t="s">
        <v>30</v>
      </c>
      <c r="R819" t="s">
        <v>3348</v>
      </c>
      <c r="U819" t="s">
        <v>33</v>
      </c>
      <c r="V819" t="s">
        <v>34</v>
      </c>
      <c r="W819" t="s">
        <v>34</v>
      </c>
      <c r="X819" t="s">
        <v>34</v>
      </c>
      <c r="Y819" t="s">
        <v>34</v>
      </c>
      <c r="Z819" t="s">
        <v>35</v>
      </c>
      <c r="AA819" t="s">
        <v>36</v>
      </c>
      <c r="AB819" t="s">
        <v>145</v>
      </c>
      <c r="AC819" t="s">
        <v>37</v>
      </c>
    </row>
    <row r="820" spans="1:29">
      <c r="A820" t="str">
        <f>+VLOOKUP(R820,Aux!$B$3:$I$1107,8,0)</f>
        <v>AR001460</v>
      </c>
      <c r="B820" t="str">
        <f>+VLOOKUP(U820,Aux!$O$2:$P$23,2,0)</f>
        <v>FI</v>
      </c>
      <c r="C820" t="str">
        <f t="shared" si="87"/>
        <v>AR001460FI</v>
      </c>
      <c r="D820">
        <f t="shared" si="86"/>
        <v>29</v>
      </c>
      <c r="E820" s="5">
        <f t="shared" si="82"/>
        <v>0.28999999999999998</v>
      </c>
      <c r="F820" s="5">
        <f t="shared" si="83"/>
        <v>2.9</v>
      </c>
      <c r="G820" s="5">
        <f t="shared" si="84"/>
        <v>9</v>
      </c>
      <c r="H820" t="str">
        <f t="shared" si="85"/>
        <v>029</v>
      </c>
      <c r="I820" t="str">
        <f t="shared" si="88"/>
        <v>AR001460FI00029</v>
      </c>
      <c r="J820" t="s">
        <v>3471</v>
      </c>
      <c r="M820" t="s">
        <v>3472</v>
      </c>
      <c r="Q820" t="s">
        <v>30</v>
      </c>
      <c r="R820" t="s">
        <v>3348</v>
      </c>
      <c r="U820" t="s">
        <v>33</v>
      </c>
      <c r="V820" t="s">
        <v>34</v>
      </c>
      <c r="W820" t="s">
        <v>34</v>
      </c>
      <c r="X820" t="s">
        <v>34</v>
      </c>
      <c r="Y820" t="s">
        <v>34</v>
      </c>
      <c r="Z820" t="s">
        <v>35</v>
      </c>
      <c r="AA820" t="s">
        <v>36</v>
      </c>
      <c r="AB820" t="s">
        <v>145</v>
      </c>
      <c r="AC820" t="s">
        <v>37</v>
      </c>
    </row>
    <row r="821" spans="1:29">
      <c r="A821" t="str">
        <f>+VLOOKUP(R821,Aux!$B$3:$I$1107,8,0)</f>
        <v>AR001460</v>
      </c>
      <c r="B821" t="str">
        <f>+VLOOKUP(U821,Aux!$O$2:$P$23,2,0)</f>
        <v>FI</v>
      </c>
      <c r="C821" t="str">
        <f t="shared" si="87"/>
        <v>AR001460FI</v>
      </c>
      <c r="D821">
        <f t="shared" si="86"/>
        <v>30</v>
      </c>
      <c r="E821" s="5">
        <f t="shared" si="82"/>
        <v>0.3</v>
      </c>
      <c r="F821" s="5">
        <f t="shared" si="83"/>
        <v>3</v>
      </c>
      <c r="G821" s="5">
        <f t="shared" si="84"/>
        <v>0</v>
      </c>
      <c r="H821" t="str">
        <f t="shared" si="85"/>
        <v>030</v>
      </c>
      <c r="I821" t="str">
        <f t="shared" si="88"/>
        <v>AR001460FI00030</v>
      </c>
      <c r="J821" t="s">
        <v>3473</v>
      </c>
      <c r="M821" t="s">
        <v>3474</v>
      </c>
      <c r="Q821" t="s">
        <v>30</v>
      </c>
      <c r="R821" t="s">
        <v>3348</v>
      </c>
      <c r="U821" t="s">
        <v>33</v>
      </c>
      <c r="V821" t="s">
        <v>34</v>
      </c>
      <c r="W821" t="s">
        <v>34</v>
      </c>
      <c r="X821" t="s">
        <v>34</v>
      </c>
      <c r="Y821" t="s">
        <v>34</v>
      </c>
      <c r="Z821" t="s">
        <v>35</v>
      </c>
      <c r="AA821" t="s">
        <v>36</v>
      </c>
      <c r="AB821" t="s">
        <v>145</v>
      </c>
      <c r="AC821" t="s">
        <v>37</v>
      </c>
    </row>
    <row r="822" spans="1:29">
      <c r="A822" t="str">
        <f>+VLOOKUP(R822,Aux!$B$3:$I$1107,8,0)</f>
        <v>AR001460</v>
      </c>
      <c r="B822" t="str">
        <f>+VLOOKUP(U822,Aux!$O$2:$P$23,2,0)</f>
        <v>FI</v>
      </c>
      <c r="C822" t="str">
        <f t="shared" si="87"/>
        <v>AR001460FI</v>
      </c>
      <c r="D822">
        <f t="shared" si="86"/>
        <v>31</v>
      </c>
      <c r="E822" s="5">
        <f t="shared" si="82"/>
        <v>0.31</v>
      </c>
      <c r="F822" s="5">
        <f t="shared" si="83"/>
        <v>3.1</v>
      </c>
      <c r="G822" s="5">
        <f t="shared" si="84"/>
        <v>1</v>
      </c>
      <c r="H822" t="str">
        <f t="shared" si="85"/>
        <v>031</v>
      </c>
      <c r="I822" t="str">
        <f t="shared" si="88"/>
        <v>AR001460FI00031</v>
      </c>
      <c r="J822" t="s">
        <v>3475</v>
      </c>
      <c r="M822" t="s">
        <v>3476</v>
      </c>
      <c r="Q822" t="s">
        <v>30</v>
      </c>
      <c r="R822" t="s">
        <v>3348</v>
      </c>
      <c r="U822" t="s">
        <v>33</v>
      </c>
      <c r="V822" t="s">
        <v>34</v>
      </c>
      <c r="W822" t="s">
        <v>34</v>
      </c>
      <c r="X822" t="s">
        <v>34</v>
      </c>
      <c r="Y822" t="s">
        <v>34</v>
      </c>
      <c r="Z822" t="s">
        <v>35</v>
      </c>
      <c r="AA822" t="s">
        <v>36</v>
      </c>
      <c r="AB822" t="s">
        <v>145</v>
      </c>
      <c r="AC822" t="s">
        <v>37</v>
      </c>
    </row>
    <row r="823" spans="1:29">
      <c r="A823" t="str">
        <f>+VLOOKUP(R823,Aux!$B$3:$I$1107,8,0)</f>
        <v>AR001460</v>
      </c>
      <c r="B823" t="str">
        <f>+VLOOKUP(U823,Aux!$O$2:$P$23,2,0)</f>
        <v>FI</v>
      </c>
      <c r="C823" t="str">
        <f t="shared" si="87"/>
        <v>AR001460FI</v>
      </c>
      <c r="D823">
        <f t="shared" si="86"/>
        <v>32</v>
      </c>
      <c r="E823" s="5">
        <f t="shared" si="82"/>
        <v>0.32</v>
      </c>
      <c r="F823" s="5">
        <f t="shared" si="83"/>
        <v>3.2</v>
      </c>
      <c r="G823" s="5">
        <f t="shared" si="84"/>
        <v>2</v>
      </c>
      <c r="H823" t="str">
        <f t="shared" si="85"/>
        <v>032</v>
      </c>
      <c r="I823" t="str">
        <f t="shared" si="88"/>
        <v>AR001460FI00032</v>
      </c>
      <c r="J823" t="s">
        <v>3477</v>
      </c>
      <c r="M823" t="s">
        <v>3478</v>
      </c>
      <c r="Q823" t="s">
        <v>30</v>
      </c>
      <c r="R823" t="s">
        <v>3348</v>
      </c>
      <c r="U823" t="s">
        <v>33</v>
      </c>
      <c r="V823" t="s">
        <v>34</v>
      </c>
      <c r="W823" t="s">
        <v>34</v>
      </c>
      <c r="X823" t="s">
        <v>34</v>
      </c>
      <c r="Y823" t="s">
        <v>34</v>
      </c>
      <c r="Z823" t="s">
        <v>35</v>
      </c>
      <c r="AA823" t="s">
        <v>36</v>
      </c>
      <c r="AB823" t="s">
        <v>145</v>
      </c>
      <c r="AC823" t="s">
        <v>37</v>
      </c>
    </row>
    <row r="824" spans="1:29">
      <c r="A824" t="str">
        <f>+VLOOKUP(R824,Aux!$B$3:$I$1107,8,0)</f>
        <v>AR001460</v>
      </c>
      <c r="B824" t="str">
        <f>+VLOOKUP(U824,Aux!$O$2:$P$23,2,0)</f>
        <v>FI</v>
      </c>
      <c r="C824" t="str">
        <f t="shared" si="87"/>
        <v>AR001460FI</v>
      </c>
      <c r="D824">
        <f t="shared" si="86"/>
        <v>33</v>
      </c>
      <c r="E824" s="5">
        <f t="shared" si="82"/>
        <v>0.33</v>
      </c>
      <c r="F824" s="5">
        <f t="shared" si="83"/>
        <v>3.3000000000000003</v>
      </c>
      <c r="G824" s="5">
        <f t="shared" si="84"/>
        <v>3</v>
      </c>
      <c r="H824" t="str">
        <f t="shared" si="85"/>
        <v>033</v>
      </c>
      <c r="I824" t="str">
        <f t="shared" si="88"/>
        <v>AR001460FI00033</v>
      </c>
      <c r="J824" t="s">
        <v>3479</v>
      </c>
      <c r="M824" t="s">
        <v>3480</v>
      </c>
      <c r="Q824" t="s">
        <v>30</v>
      </c>
      <c r="R824" t="s">
        <v>3348</v>
      </c>
      <c r="U824" t="s">
        <v>33</v>
      </c>
      <c r="V824" t="s">
        <v>34</v>
      </c>
      <c r="W824" t="s">
        <v>34</v>
      </c>
      <c r="X824" t="s">
        <v>34</v>
      </c>
      <c r="Y824" t="s">
        <v>34</v>
      </c>
      <c r="Z824" t="s">
        <v>35</v>
      </c>
      <c r="AA824" t="s">
        <v>36</v>
      </c>
      <c r="AB824" t="s">
        <v>145</v>
      </c>
      <c r="AC824" t="s">
        <v>37</v>
      </c>
    </row>
    <row r="825" spans="1:29">
      <c r="A825" t="str">
        <f>+VLOOKUP(R825,Aux!$B$3:$I$1107,8,0)</f>
        <v>AR001460</v>
      </c>
      <c r="B825" t="str">
        <f>+VLOOKUP(U825,Aux!$O$2:$P$23,2,0)</f>
        <v>FI</v>
      </c>
      <c r="C825" t="str">
        <f t="shared" si="87"/>
        <v>AR001460FI</v>
      </c>
      <c r="D825">
        <f t="shared" si="86"/>
        <v>34</v>
      </c>
      <c r="E825" s="5">
        <f t="shared" si="82"/>
        <v>0.34</v>
      </c>
      <c r="F825" s="5">
        <f t="shared" si="83"/>
        <v>3.4000000000000004</v>
      </c>
      <c r="G825" s="5">
        <f t="shared" si="84"/>
        <v>4</v>
      </c>
      <c r="H825" t="str">
        <f t="shared" si="85"/>
        <v>034</v>
      </c>
      <c r="I825" t="str">
        <f t="shared" si="88"/>
        <v>AR001460FI00034</v>
      </c>
      <c r="J825" t="s">
        <v>3481</v>
      </c>
      <c r="M825" t="s">
        <v>3482</v>
      </c>
      <c r="Q825" t="s">
        <v>30</v>
      </c>
      <c r="R825" t="s">
        <v>3348</v>
      </c>
      <c r="U825" t="s">
        <v>33</v>
      </c>
      <c r="V825" t="s">
        <v>34</v>
      </c>
      <c r="W825" t="s">
        <v>34</v>
      </c>
      <c r="X825" t="s">
        <v>34</v>
      </c>
      <c r="Y825" t="s">
        <v>34</v>
      </c>
      <c r="Z825" t="s">
        <v>35</v>
      </c>
      <c r="AA825" t="s">
        <v>36</v>
      </c>
      <c r="AB825" t="s">
        <v>34</v>
      </c>
      <c r="AC825" t="s">
        <v>37</v>
      </c>
    </row>
    <row r="826" spans="1:29">
      <c r="A826" t="str">
        <f>+VLOOKUP(R826,Aux!$B$3:$I$1107,8,0)</f>
        <v>AR001460</v>
      </c>
      <c r="B826" t="str">
        <f>+VLOOKUP(U826,Aux!$O$2:$P$23,2,0)</f>
        <v>FI</v>
      </c>
      <c r="C826" t="str">
        <f t="shared" si="87"/>
        <v>AR001460FI</v>
      </c>
      <c r="D826">
        <f t="shared" si="86"/>
        <v>35</v>
      </c>
      <c r="E826" s="5">
        <f t="shared" si="82"/>
        <v>0.35</v>
      </c>
      <c r="F826" s="5">
        <f t="shared" si="83"/>
        <v>3.5</v>
      </c>
      <c r="G826" s="5">
        <f t="shared" si="84"/>
        <v>5</v>
      </c>
      <c r="H826" t="str">
        <f t="shared" si="85"/>
        <v>035</v>
      </c>
      <c r="I826" t="str">
        <f t="shared" si="88"/>
        <v>AR001460FI00035</v>
      </c>
      <c r="J826" t="s">
        <v>3483</v>
      </c>
      <c r="M826" t="s">
        <v>3484</v>
      </c>
      <c r="Q826" t="s">
        <v>30</v>
      </c>
      <c r="R826" t="s">
        <v>3348</v>
      </c>
      <c r="U826" t="s">
        <v>33</v>
      </c>
      <c r="V826" t="s">
        <v>34</v>
      </c>
      <c r="W826" t="s">
        <v>34</v>
      </c>
      <c r="X826" t="s">
        <v>34</v>
      </c>
      <c r="Y826" t="s">
        <v>34</v>
      </c>
      <c r="Z826" t="s">
        <v>35</v>
      </c>
      <c r="AA826" t="s">
        <v>36</v>
      </c>
      <c r="AB826" t="s">
        <v>34</v>
      </c>
      <c r="AC826" t="s">
        <v>37</v>
      </c>
    </row>
    <row r="827" spans="1:29">
      <c r="A827" t="str">
        <f>+VLOOKUP(R827,Aux!$B$3:$I$1107,8,0)</f>
        <v>AR001460</v>
      </c>
      <c r="B827" t="str">
        <f>+VLOOKUP(U827,Aux!$O$2:$P$23,2,0)</f>
        <v>FI</v>
      </c>
      <c r="C827" t="str">
        <f t="shared" si="87"/>
        <v>AR001460FI</v>
      </c>
      <c r="D827">
        <f t="shared" si="86"/>
        <v>36</v>
      </c>
      <c r="E827" s="5">
        <f t="shared" si="82"/>
        <v>0.36</v>
      </c>
      <c r="F827" s="5">
        <f t="shared" si="83"/>
        <v>3.5999999999999996</v>
      </c>
      <c r="G827" s="5">
        <f t="shared" si="84"/>
        <v>6</v>
      </c>
      <c r="H827" t="str">
        <f t="shared" si="85"/>
        <v>036</v>
      </c>
      <c r="I827" t="str">
        <f t="shared" si="88"/>
        <v>AR001460FI00036</v>
      </c>
      <c r="J827" t="s">
        <v>3485</v>
      </c>
      <c r="M827" t="s">
        <v>3486</v>
      </c>
      <c r="Q827" t="s">
        <v>30</v>
      </c>
      <c r="R827" t="s">
        <v>3348</v>
      </c>
      <c r="U827" t="s">
        <v>33</v>
      </c>
      <c r="V827" t="s">
        <v>34</v>
      </c>
      <c r="W827" t="s">
        <v>34</v>
      </c>
      <c r="X827" t="s">
        <v>34</v>
      </c>
      <c r="Y827" t="s">
        <v>34</v>
      </c>
      <c r="Z827" t="s">
        <v>35</v>
      </c>
      <c r="AA827" t="s">
        <v>36</v>
      </c>
      <c r="AB827" t="s">
        <v>34</v>
      </c>
      <c r="AC827" t="s">
        <v>37</v>
      </c>
    </row>
    <row r="828" spans="1:29">
      <c r="A828" t="str">
        <f>+VLOOKUP(R828,Aux!$B$3:$I$1107,8,0)</f>
        <v>AR001460</v>
      </c>
      <c r="B828" t="str">
        <f>+VLOOKUP(U828,Aux!$O$2:$P$23,2,0)</f>
        <v>FI</v>
      </c>
      <c r="C828" t="str">
        <f t="shared" si="87"/>
        <v>AR001460FI</v>
      </c>
      <c r="D828">
        <f t="shared" si="86"/>
        <v>37</v>
      </c>
      <c r="E828" s="5">
        <f t="shared" si="82"/>
        <v>0.37</v>
      </c>
      <c r="F828" s="5">
        <f t="shared" si="83"/>
        <v>3.7</v>
      </c>
      <c r="G828" s="5">
        <f t="shared" si="84"/>
        <v>7</v>
      </c>
      <c r="H828" t="str">
        <f t="shared" si="85"/>
        <v>037</v>
      </c>
      <c r="I828" t="str">
        <f t="shared" si="88"/>
        <v>AR001460FI00037</v>
      </c>
      <c r="J828" t="s">
        <v>3487</v>
      </c>
      <c r="M828" t="s">
        <v>3488</v>
      </c>
      <c r="Q828" t="s">
        <v>30</v>
      </c>
      <c r="R828" t="s">
        <v>3348</v>
      </c>
      <c r="U828" t="s">
        <v>33</v>
      </c>
      <c r="V828" t="s">
        <v>34</v>
      </c>
      <c r="W828" t="s">
        <v>34</v>
      </c>
      <c r="X828" t="s">
        <v>34</v>
      </c>
      <c r="Y828" t="s">
        <v>34</v>
      </c>
      <c r="Z828" t="s">
        <v>35</v>
      </c>
      <c r="AA828" t="s">
        <v>36</v>
      </c>
      <c r="AB828" t="s">
        <v>145</v>
      </c>
      <c r="AC828" t="s">
        <v>37</v>
      </c>
    </row>
    <row r="829" spans="1:29">
      <c r="A829" t="str">
        <f>+VLOOKUP(R829,Aux!$B$3:$I$1107,8,0)</f>
        <v>AR001460</v>
      </c>
      <c r="B829" t="str">
        <f>+VLOOKUP(U829,Aux!$O$2:$P$23,2,0)</f>
        <v>FI</v>
      </c>
      <c r="C829" t="str">
        <f t="shared" si="87"/>
        <v>AR001460FI</v>
      </c>
      <c r="D829">
        <f t="shared" si="86"/>
        <v>38</v>
      </c>
      <c r="E829" s="5">
        <f t="shared" si="82"/>
        <v>0.38</v>
      </c>
      <c r="F829" s="5">
        <f t="shared" si="83"/>
        <v>3.8</v>
      </c>
      <c r="G829" s="5">
        <f t="shared" si="84"/>
        <v>8</v>
      </c>
      <c r="H829" t="str">
        <f t="shared" si="85"/>
        <v>038</v>
      </c>
      <c r="I829" t="str">
        <f t="shared" si="88"/>
        <v>AR001460FI00038</v>
      </c>
      <c r="J829" t="s">
        <v>3489</v>
      </c>
      <c r="M829" t="s">
        <v>3490</v>
      </c>
      <c r="Q829" t="s">
        <v>30</v>
      </c>
      <c r="R829" t="s">
        <v>3348</v>
      </c>
      <c r="U829" t="s">
        <v>48</v>
      </c>
      <c r="V829" t="s">
        <v>48</v>
      </c>
      <c r="W829" t="s">
        <v>48</v>
      </c>
      <c r="X829" t="s">
        <v>48</v>
      </c>
      <c r="Y829" t="s">
        <v>48</v>
      </c>
      <c r="Z829" t="s">
        <v>48</v>
      </c>
      <c r="AA829" t="s">
        <v>48</v>
      </c>
      <c r="AB829" t="s">
        <v>48</v>
      </c>
      <c r="AC829" t="s">
        <v>37</v>
      </c>
    </row>
    <row r="830" spans="1:29">
      <c r="A830" t="str">
        <f>+VLOOKUP(R830,Aux!$B$3:$I$1107,8,0)</f>
        <v>AR001460</v>
      </c>
      <c r="B830" t="str">
        <f>+VLOOKUP(U830,Aux!$O$2:$P$23,2,0)</f>
        <v>FI</v>
      </c>
      <c r="C830" t="str">
        <f t="shared" si="87"/>
        <v>AR001460FI</v>
      </c>
      <c r="D830">
        <f t="shared" si="86"/>
        <v>39</v>
      </c>
      <c r="E830" s="5">
        <f t="shared" si="82"/>
        <v>0.39</v>
      </c>
      <c r="F830" s="5">
        <f t="shared" si="83"/>
        <v>3.9000000000000004</v>
      </c>
      <c r="G830" s="5">
        <f t="shared" si="84"/>
        <v>9</v>
      </c>
      <c r="H830" t="str">
        <f t="shared" si="85"/>
        <v>039</v>
      </c>
      <c r="I830" t="str">
        <f t="shared" si="88"/>
        <v>AR001460FI00039</v>
      </c>
      <c r="J830" t="s">
        <v>3491</v>
      </c>
      <c r="M830" t="s">
        <v>3492</v>
      </c>
      <c r="Q830" t="s">
        <v>30</v>
      </c>
      <c r="R830" t="s">
        <v>3348</v>
      </c>
      <c r="U830" t="s">
        <v>33</v>
      </c>
      <c r="V830" t="s">
        <v>34</v>
      </c>
      <c r="W830" t="s">
        <v>34</v>
      </c>
      <c r="X830" t="s">
        <v>34</v>
      </c>
      <c r="Y830" t="s">
        <v>34</v>
      </c>
      <c r="Z830" t="s">
        <v>35</v>
      </c>
      <c r="AA830" t="s">
        <v>36</v>
      </c>
      <c r="AB830" t="s">
        <v>145</v>
      </c>
      <c r="AC830" t="s">
        <v>37</v>
      </c>
    </row>
    <row r="831" spans="1:29">
      <c r="A831" t="str">
        <f>+VLOOKUP(R831,Aux!$B$3:$I$1107,8,0)</f>
        <v>AR001470</v>
      </c>
      <c r="B831" t="str">
        <f>+VLOOKUP(U831,Aux!$O$2:$P$23,2,0)</f>
        <v>EQ</v>
      </c>
      <c r="C831" t="str">
        <f t="shared" si="87"/>
        <v>AR001470EQ</v>
      </c>
      <c r="D831">
        <f t="shared" si="86"/>
        <v>1</v>
      </c>
      <c r="E831" s="5">
        <f t="shared" si="82"/>
        <v>0.01</v>
      </c>
      <c r="F831" s="5">
        <f t="shared" si="83"/>
        <v>0.1</v>
      </c>
      <c r="G831" s="5">
        <f t="shared" si="84"/>
        <v>1</v>
      </c>
      <c r="H831" t="str">
        <f t="shared" si="85"/>
        <v>001</v>
      </c>
      <c r="I831" t="str">
        <f t="shared" si="88"/>
        <v>AR001470EQ00001</v>
      </c>
      <c r="J831" t="s">
        <v>3493</v>
      </c>
      <c r="K831" t="s">
        <v>3494</v>
      </c>
      <c r="M831" t="s">
        <v>3495</v>
      </c>
      <c r="N831" t="s">
        <v>3496</v>
      </c>
      <c r="O831">
        <v>2673789</v>
      </c>
      <c r="P831" t="s">
        <v>3497</v>
      </c>
      <c r="Q831" t="s">
        <v>30</v>
      </c>
      <c r="R831" t="s">
        <v>3498</v>
      </c>
      <c r="S831" t="s">
        <v>3498</v>
      </c>
      <c r="T831" t="s">
        <v>3498</v>
      </c>
      <c r="U831" t="s">
        <v>130</v>
      </c>
      <c r="V831" t="s">
        <v>35</v>
      </c>
      <c r="W831" t="s">
        <v>1457</v>
      </c>
      <c r="X831" t="s">
        <v>1458</v>
      </c>
      <c r="Y831" t="s">
        <v>1459</v>
      </c>
      <c r="Z831" t="s">
        <v>35</v>
      </c>
      <c r="AA831" t="s">
        <v>1460</v>
      </c>
      <c r="AB831" t="s">
        <v>1461</v>
      </c>
      <c r="AC831" t="s">
        <v>37</v>
      </c>
    </row>
    <row r="832" spans="1:29">
      <c r="A832" t="str">
        <f>+VLOOKUP(R832,Aux!$B$3:$I$1107,8,0)</f>
        <v>AR001480</v>
      </c>
      <c r="B832" t="str">
        <f>+VLOOKUP(U832,Aux!$O$2:$P$23,2,0)</f>
        <v>FI</v>
      </c>
      <c r="C832" t="str">
        <f t="shared" si="87"/>
        <v>AR001480FI</v>
      </c>
      <c r="D832">
        <f t="shared" si="86"/>
        <v>1</v>
      </c>
      <c r="E832" s="5">
        <f t="shared" si="82"/>
        <v>0.01</v>
      </c>
      <c r="F832" s="5">
        <f t="shared" si="83"/>
        <v>0.1</v>
      </c>
      <c r="G832" s="5">
        <f t="shared" si="84"/>
        <v>1</v>
      </c>
      <c r="H832" t="str">
        <f t="shared" si="85"/>
        <v>001</v>
      </c>
      <c r="I832" t="str">
        <f t="shared" si="88"/>
        <v>AR001480FI00001</v>
      </c>
      <c r="J832" t="s">
        <v>3499</v>
      </c>
      <c r="L832">
        <v>751596</v>
      </c>
      <c r="M832" t="s">
        <v>3500</v>
      </c>
      <c r="Q832" t="s">
        <v>30</v>
      </c>
      <c r="R832" t="s">
        <v>3501</v>
      </c>
      <c r="U832" t="s">
        <v>48</v>
      </c>
      <c r="V832" t="s">
        <v>48</v>
      </c>
      <c r="W832" t="s">
        <v>48</v>
      </c>
      <c r="X832" t="s">
        <v>48</v>
      </c>
      <c r="Y832" t="s">
        <v>48</v>
      </c>
      <c r="Z832" t="s">
        <v>48</v>
      </c>
      <c r="AA832" t="s">
        <v>48</v>
      </c>
      <c r="AB832" t="s">
        <v>48</v>
      </c>
      <c r="AC832" t="s">
        <v>37</v>
      </c>
    </row>
    <row r="833" spans="1:29">
      <c r="A833" t="str">
        <f>+VLOOKUP(R833,Aux!$B$3:$I$1107,8,0)</f>
        <v>AR001480</v>
      </c>
      <c r="B833" t="str">
        <f>+VLOOKUP(U833,Aux!$O$2:$P$23,2,0)</f>
        <v>FI</v>
      </c>
      <c r="C833" t="str">
        <f t="shared" si="87"/>
        <v>AR001480FI</v>
      </c>
      <c r="D833">
        <f t="shared" si="86"/>
        <v>2</v>
      </c>
      <c r="E833" s="5">
        <f t="shared" si="82"/>
        <v>0.02</v>
      </c>
      <c r="F833" s="5">
        <f t="shared" si="83"/>
        <v>0.2</v>
      </c>
      <c r="G833" s="5">
        <f t="shared" si="84"/>
        <v>2</v>
      </c>
      <c r="H833" t="str">
        <f t="shared" si="85"/>
        <v>002</v>
      </c>
      <c r="I833" t="str">
        <f t="shared" si="88"/>
        <v>AR001480FI00002</v>
      </c>
      <c r="J833" t="s">
        <v>3502</v>
      </c>
      <c r="L833">
        <v>843488</v>
      </c>
      <c r="M833" t="s">
        <v>3503</v>
      </c>
      <c r="Q833" t="s">
        <v>30</v>
      </c>
      <c r="R833" t="s">
        <v>3501</v>
      </c>
      <c r="U833" t="s">
        <v>48</v>
      </c>
      <c r="V833" t="s">
        <v>48</v>
      </c>
      <c r="W833" t="s">
        <v>48</v>
      </c>
      <c r="X833" t="s">
        <v>48</v>
      </c>
      <c r="Y833" t="s">
        <v>48</v>
      </c>
      <c r="Z833" t="s">
        <v>48</v>
      </c>
      <c r="AA833" t="s">
        <v>48</v>
      </c>
      <c r="AB833" t="s">
        <v>48</v>
      </c>
      <c r="AC833" t="s">
        <v>37</v>
      </c>
    </row>
    <row r="834" spans="1:29">
      <c r="A834" t="str">
        <f>+VLOOKUP(R834,Aux!$B$3:$I$1107,8,0)</f>
        <v>AR001480</v>
      </c>
      <c r="B834" t="str">
        <f>+VLOOKUP(U834,Aux!$O$2:$P$23,2,0)</f>
        <v>FI</v>
      </c>
      <c r="C834" t="str">
        <f t="shared" si="87"/>
        <v>AR001480FI</v>
      </c>
      <c r="D834">
        <f t="shared" si="86"/>
        <v>3</v>
      </c>
      <c r="E834" s="5">
        <f t="shared" ref="E834:E897" si="89">+D834/100</f>
        <v>0.03</v>
      </c>
      <c r="F834" s="5">
        <f t="shared" ref="F834:F897" si="90">+MOD(E834*10,10)</f>
        <v>0.3</v>
      </c>
      <c r="G834" s="5">
        <f t="shared" ref="G834:G897" si="91">+MOD(D834,10)</f>
        <v>3</v>
      </c>
      <c r="H834" t="str">
        <f t="shared" ref="H834:H897" si="92">+INT(E834)&amp;INT(F834)&amp;INT(G834)</f>
        <v>003</v>
      </c>
      <c r="I834" t="str">
        <f t="shared" si="88"/>
        <v>AR001480FI00003</v>
      </c>
      <c r="J834" t="s">
        <v>3504</v>
      </c>
      <c r="K834" t="s">
        <v>3505</v>
      </c>
      <c r="L834">
        <v>1092950</v>
      </c>
      <c r="M834" t="s">
        <v>3506</v>
      </c>
      <c r="Q834" t="s">
        <v>30</v>
      </c>
      <c r="R834" t="s">
        <v>3501</v>
      </c>
      <c r="S834" t="s">
        <v>34</v>
      </c>
      <c r="T834" t="s">
        <v>2410</v>
      </c>
      <c r="U834" t="s">
        <v>86</v>
      </c>
      <c r="V834" t="s">
        <v>34</v>
      </c>
      <c r="W834" t="s">
        <v>34</v>
      </c>
      <c r="X834" t="s">
        <v>34</v>
      </c>
      <c r="Y834" t="s">
        <v>34</v>
      </c>
      <c r="Z834" t="s">
        <v>34</v>
      </c>
      <c r="AA834" t="s">
        <v>34</v>
      </c>
      <c r="AB834" t="s">
        <v>34</v>
      </c>
      <c r="AC834" t="s">
        <v>37</v>
      </c>
    </row>
    <row r="835" spans="1:29">
      <c r="A835" t="str">
        <f>+VLOOKUP(R835,Aux!$B$3:$I$1107,8,0)</f>
        <v>AR001490</v>
      </c>
      <c r="B835" t="str">
        <f>+VLOOKUP(U835,Aux!$O$2:$P$23,2,0)</f>
        <v>EQ</v>
      </c>
      <c r="C835" t="str">
        <f t="shared" si="87"/>
        <v>AR001490EQ</v>
      </c>
      <c r="D835">
        <f t="shared" ref="D835:D898" si="93">+IF(C835=C834,D834+1,1)</f>
        <v>1</v>
      </c>
      <c r="E835" s="5">
        <f t="shared" si="89"/>
        <v>0.01</v>
      </c>
      <c r="F835" s="5">
        <f t="shared" si="90"/>
        <v>0.1</v>
      </c>
      <c r="G835" s="5">
        <f t="shared" si="91"/>
        <v>1</v>
      </c>
      <c r="H835" t="str">
        <f t="shared" si="92"/>
        <v>001</v>
      </c>
      <c r="I835" t="str">
        <f t="shared" si="88"/>
        <v>AR001490EQ00001</v>
      </c>
      <c r="J835" t="s">
        <v>3507</v>
      </c>
      <c r="K835" t="s">
        <v>3508</v>
      </c>
      <c r="M835" t="s">
        <v>3509</v>
      </c>
      <c r="N835" t="s">
        <v>3510</v>
      </c>
      <c r="O835" t="s">
        <v>3511</v>
      </c>
      <c r="P835" t="s">
        <v>3512</v>
      </c>
      <c r="Q835" t="s">
        <v>30</v>
      </c>
      <c r="R835" t="s">
        <v>3513</v>
      </c>
      <c r="S835" t="s">
        <v>3513</v>
      </c>
      <c r="T835" t="s">
        <v>3513</v>
      </c>
      <c r="U835" t="s">
        <v>130</v>
      </c>
      <c r="V835" t="s">
        <v>35</v>
      </c>
      <c r="W835" t="s">
        <v>1023</v>
      </c>
      <c r="X835" t="s">
        <v>1023</v>
      </c>
      <c r="Y835" t="s">
        <v>1125</v>
      </c>
      <c r="Z835" t="s">
        <v>35</v>
      </c>
      <c r="AA835" t="s">
        <v>1126</v>
      </c>
      <c r="AB835" t="s">
        <v>1023</v>
      </c>
      <c r="AC835" t="s">
        <v>37</v>
      </c>
    </row>
    <row r="836" spans="1:29">
      <c r="A836" t="str">
        <f>+VLOOKUP(R836,Aux!$B$3:$I$1107,8,0)</f>
        <v>AR001490</v>
      </c>
      <c r="B836" t="str">
        <f>+VLOOKUP(U836,Aux!$O$2:$P$23,2,0)</f>
        <v>EQ</v>
      </c>
      <c r="C836" t="str">
        <f t="shared" si="87"/>
        <v>AR001490EQ</v>
      </c>
      <c r="D836">
        <f t="shared" si="93"/>
        <v>2</v>
      </c>
      <c r="E836" s="5">
        <f t="shared" si="89"/>
        <v>0.02</v>
      </c>
      <c r="F836" s="5">
        <f t="shared" si="90"/>
        <v>0.2</v>
      </c>
      <c r="G836" s="5">
        <f t="shared" si="91"/>
        <v>2</v>
      </c>
      <c r="H836" t="str">
        <f t="shared" si="92"/>
        <v>002</v>
      </c>
      <c r="I836" t="str">
        <f t="shared" si="88"/>
        <v>AR001490EQ00002</v>
      </c>
      <c r="J836" t="s">
        <v>3514</v>
      </c>
      <c r="K836" t="s">
        <v>3508</v>
      </c>
      <c r="M836" t="s">
        <v>3515</v>
      </c>
      <c r="N836" t="s">
        <v>3516</v>
      </c>
      <c r="O836" t="s">
        <v>3517</v>
      </c>
      <c r="P836" t="s">
        <v>3518</v>
      </c>
      <c r="Q836" t="s">
        <v>30</v>
      </c>
      <c r="R836" t="s">
        <v>3513</v>
      </c>
      <c r="S836" t="s">
        <v>3513</v>
      </c>
      <c r="T836" t="s">
        <v>3513</v>
      </c>
      <c r="U836" t="s">
        <v>1231</v>
      </c>
      <c r="V836" t="s">
        <v>35</v>
      </c>
      <c r="W836" t="s">
        <v>1023</v>
      </c>
      <c r="X836" t="s">
        <v>1023</v>
      </c>
      <c r="Y836" t="s">
        <v>1125</v>
      </c>
      <c r="Z836" t="s">
        <v>35</v>
      </c>
      <c r="AA836" t="s">
        <v>1126</v>
      </c>
      <c r="AB836" t="s">
        <v>1023</v>
      </c>
      <c r="AC836" t="s">
        <v>37</v>
      </c>
    </row>
    <row r="837" spans="1:29">
      <c r="A837" t="str">
        <f>+VLOOKUP(R837,Aux!$B$3:$I$1107,8,0)</f>
        <v>AR001490</v>
      </c>
      <c r="B837" t="str">
        <f>+VLOOKUP(U837,Aux!$O$2:$P$23,2,0)</f>
        <v>FI</v>
      </c>
      <c r="C837" t="str">
        <f t="shared" si="87"/>
        <v>AR001490FI</v>
      </c>
      <c r="D837">
        <f t="shared" si="93"/>
        <v>1</v>
      </c>
      <c r="E837" s="5">
        <f t="shared" si="89"/>
        <v>0.01</v>
      </c>
      <c r="F837" s="5">
        <f t="shared" si="90"/>
        <v>0.1</v>
      </c>
      <c r="G837" s="5">
        <f t="shared" si="91"/>
        <v>1</v>
      </c>
      <c r="H837" t="str">
        <f t="shared" si="92"/>
        <v>001</v>
      </c>
      <c r="I837" t="str">
        <f t="shared" si="88"/>
        <v>AR001490FI00001</v>
      </c>
      <c r="J837" t="s">
        <v>3519</v>
      </c>
      <c r="L837">
        <v>549260</v>
      </c>
      <c r="M837" t="s">
        <v>3520</v>
      </c>
      <c r="Q837" t="s">
        <v>30</v>
      </c>
      <c r="R837" t="s">
        <v>3513</v>
      </c>
      <c r="U837" t="s">
        <v>48</v>
      </c>
      <c r="V837" t="s">
        <v>48</v>
      </c>
      <c r="W837" t="s">
        <v>48</v>
      </c>
      <c r="X837" t="s">
        <v>48</v>
      </c>
      <c r="Y837" t="s">
        <v>48</v>
      </c>
      <c r="Z837" t="s">
        <v>48</v>
      </c>
      <c r="AA837" t="s">
        <v>48</v>
      </c>
      <c r="AB837" t="s">
        <v>48</v>
      </c>
      <c r="AC837" t="s">
        <v>37</v>
      </c>
    </row>
    <row r="838" spans="1:29">
      <c r="A838" t="str">
        <f>+VLOOKUP(R838,Aux!$B$3:$I$1107,8,0)</f>
        <v>AR001490</v>
      </c>
      <c r="B838" t="str">
        <f>+VLOOKUP(U838,Aux!$O$2:$P$23,2,0)</f>
        <v>FI</v>
      </c>
      <c r="C838" t="str">
        <f t="shared" si="87"/>
        <v>AR001490FI</v>
      </c>
      <c r="D838">
        <f t="shared" si="93"/>
        <v>2</v>
      </c>
      <c r="E838" s="5">
        <f t="shared" si="89"/>
        <v>0.02</v>
      </c>
      <c r="F838" s="5">
        <f t="shared" si="90"/>
        <v>0.2</v>
      </c>
      <c r="G838" s="5">
        <f t="shared" si="91"/>
        <v>2</v>
      </c>
      <c r="H838" t="str">
        <f t="shared" si="92"/>
        <v>002</v>
      </c>
      <c r="I838" t="str">
        <f t="shared" si="88"/>
        <v>AR001490FI00002</v>
      </c>
      <c r="J838" t="s">
        <v>3521</v>
      </c>
      <c r="L838">
        <v>606962</v>
      </c>
      <c r="M838" t="s">
        <v>3522</v>
      </c>
      <c r="Q838" t="s">
        <v>30</v>
      </c>
      <c r="R838" t="s">
        <v>3513</v>
      </c>
      <c r="U838" t="s">
        <v>48</v>
      </c>
      <c r="V838" t="s">
        <v>48</v>
      </c>
      <c r="W838" t="s">
        <v>48</v>
      </c>
      <c r="X838" t="s">
        <v>48</v>
      </c>
      <c r="Y838" t="s">
        <v>48</v>
      </c>
      <c r="Z838" t="s">
        <v>48</v>
      </c>
      <c r="AA838" t="s">
        <v>48</v>
      </c>
      <c r="AB838" t="s">
        <v>48</v>
      </c>
      <c r="AC838" t="s">
        <v>37</v>
      </c>
    </row>
    <row r="839" spans="1:29">
      <c r="A839" t="str">
        <f>+VLOOKUP(R839,Aux!$B$3:$I$1107,8,0)</f>
        <v>AR001490</v>
      </c>
      <c r="B839" t="str">
        <f>+VLOOKUP(U839,Aux!$O$2:$P$23,2,0)</f>
        <v>FI</v>
      </c>
      <c r="C839" t="str">
        <f t="shared" si="87"/>
        <v>AR001490FI</v>
      </c>
      <c r="D839">
        <f t="shared" si="93"/>
        <v>3</v>
      </c>
      <c r="E839" s="5">
        <f t="shared" si="89"/>
        <v>0.03</v>
      </c>
      <c r="F839" s="5">
        <f t="shared" si="90"/>
        <v>0.3</v>
      </c>
      <c r="G839" s="5">
        <f t="shared" si="91"/>
        <v>3</v>
      </c>
      <c r="H839" t="str">
        <f t="shared" si="92"/>
        <v>003</v>
      </c>
      <c r="I839" t="str">
        <f t="shared" si="88"/>
        <v>AR001490FI00003</v>
      </c>
      <c r="J839" t="s">
        <v>3523</v>
      </c>
      <c r="L839">
        <v>629526</v>
      </c>
      <c r="M839" t="s">
        <v>3524</v>
      </c>
      <c r="Q839" t="s">
        <v>30</v>
      </c>
      <c r="R839" t="s">
        <v>3513</v>
      </c>
      <c r="U839" t="s">
        <v>48</v>
      </c>
      <c r="V839" t="s">
        <v>48</v>
      </c>
      <c r="W839" t="s">
        <v>48</v>
      </c>
      <c r="X839" t="s">
        <v>48</v>
      </c>
      <c r="Y839" t="s">
        <v>48</v>
      </c>
      <c r="Z839" t="s">
        <v>48</v>
      </c>
      <c r="AA839" t="s">
        <v>48</v>
      </c>
      <c r="AB839" t="s">
        <v>48</v>
      </c>
      <c r="AC839" t="s">
        <v>37</v>
      </c>
    </row>
    <row r="840" spans="1:29">
      <c r="A840" t="str">
        <f>+VLOOKUP(R840,Aux!$B$3:$I$1107,8,0)</f>
        <v>AR001490</v>
      </c>
      <c r="B840" t="str">
        <f>+VLOOKUP(U840,Aux!$O$2:$P$23,2,0)</f>
        <v>FI</v>
      </c>
      <c r="C840" t="str">
        <f t="shared" si="87"/>
        <v>AR001490FI</v>
      </c>
      <c r="D840">
        <f t="shared" si="93"/>
        <v>4</v>
      </c>
      <c r="E840" s="5">
        <f t="shared" si="89"/>
        <v>0.04</v>
      </c>
      <c r="F840" s="5">
        <f t="shared" si="90"/>
        <v>0.4</v>
      </c>
      <c r="G840" s="5">
        <f t="shared" si="91"/>
        <v>4</v>
      </c>
      <c r="H840" t="str">
        <f t="shared" si="92"/>
        <v>004</v>
      </c>
      <c r="I840" t="str">
        <f t="shared" si="88"/>
        <v>AR001490FI00004</v>
      </c>
      <c r="J840" t="s">
        <v>3525</v>
      </c>
      <c r="L840">
        <v>657465</v>
      </c>
      <c r="M840" t="s">
        <v>3526</v>
      </c>
      <c r="Q840" t="s">
        <v>30</v>
      </c>
      <c r="R840" t="s">
        <v>3513</v>
      </c>
      <c r="U840" t="s">
        <v>48</v>
      </c>
      <c r="V840" t="s">
        <v>48</v>
      </c>
      <c r="W840" t="s">
        <v>48</v>
      </c>
      <c r="X840" t="s">
        <v>48</v>
      </c>
      <c r="Y840" t="s">
        <v>48</v>
      </c>
      <c r="Z840" t="s">
        <v>48</v>
      </c>
      <c r="AA840" t="s">
        <v>48</v>
      </c>
      <c r="AB840" t="s">
        <v>48</v>
      </c>
      <c r="AC840" t="s">
        <v>37</v>
      </c>
    </row>
    <row r="841" spans="1:29">
      <c r="A841" t="str">
        <f>+VLOOKUP(R841,Aux!$B$3:$I$1107,8,0)</f>
        <v>AR001490</v>
      </c>
      <c r="B841" t="str">
        <f>+VLOOKUP(U841,Aux!$O$2:$P$23,2,0)</f>
        <v>FI</v>
      </c>
      <c r="C841" t="str">
        <f t="shared" si="87"/>
        <v>AR001490FI</v>
      </c>
      <c r="D841">
        <f t="shared" si="93"/>
        <v>5</v>
      </c>
      <c r="E841" s="5">
        <f t="shared" si="89"/>
        <v>0.05</v>
      </c>
      <c r="F841" s="5">
        <f t="shared" si="90"/>
        <v>0.5</v>
      </c>
      <c r="G841" s="5">
        <f t="shared" si="91"/>
        <v>5</v>
      </c>
      <c r="H841" t="str">
        <f t="shared" si="92"/>
        <v>005</v>
      </c>
      <c r="I841" t="str">
        <f t="shared" si="88"/>
        <v>AR001490FI00005</v>
      </c>
      <c r="J841" t="s">
        <v>3527</v>
      </c>
      <c r="L841">
        <v>657662</v>
      </c>
      <c r="M841" t="s">
        <v>3528</v>
      </c>
      <c r="Q841" t="s">
        <v>30</v>
      </c>
      <c r="R841" t="s">
        <v>3513</v>
      </c>
      <c r="U841" t="s">
        <v>48</v>
      </c>
      <c r="V841" t="s">
        <v>48</v>
      </c>
      <c r="W841" t="s">
        <v>48</v>
      </c>
      <c r="X841" t="s">
        <v>48</v>
      </c>
      <c r="Y841" t="s">
        <v>48</v>
      </c>
      <c r="Z841" t="s">
        <v>48</v>
      </c>
      <c r="AA841" t="s">
        <v>48</v>
      </c>
      <c r="AB841" t="s">
        <v>48</v>
      </c>
      <c r="AC841" t="s">
        <v>37</v>
      </c>
    </row>
    <row r="842" spans="1:29">
      <c r="A842" t="str">
        <f>+VLOOKUP(R842,Aux!$B$3:$I$1107,8,0)</f>
        <v>AR001490</v>
      </c>
      <c r="B842" t="str">
        <f>+VLOOKUP(U842,Aux!$O$2:$P$23,2,0)</f>
        <v>FI</v>
      </c>
      <c r="C842" t="str">
        <f t="shared" si="87"/>
        <v>AR001490FI</v>
      </c>
      <c r="D842">
        <f t="shared" si="93"/>
        <v>6</v>
      </c>
      <c r="E842" s="5">
        <f t="shared" si="89"/>
        <v>0.06</v>
      </c>
      <c r="F842" s="5">
        <f t="shared" si="90"/>
        <v>0.6</v>
      </c>
      <c r="G842" s="5">
        <f t="shared" si="91"/>
        <v>6</v>
      </c>
      <c r="H842" t="str">
        <f t="shared" si="92"/>
        <v>006</v>
      </c>
      <c r="I842" t="str">
        <f t="shared" si="88"/>
        <v>AR001490FI00006</v>
      </c>
      <c r="J842" t="s">
        <v>3529</v>
      </c>
      <c r="L842">
        <v>664768</v>
      </c>
      <c r="M842" t="s">
        <v>3530</v>
      </c>
      <c r="Q842" t="s">
        <v>30</v>
      </c>
      <c r="R842" t="s">
        <v>3513</v>
      </c>
      <c r="U842" t="s">
        <v>48</v>
      </c>
      <c r="V842" t="s">
        <v>48</v>
      </c>
      <c r="W842" t="s">
        <v>48</v>
      </c>
      <c r="X842" t="s">
        <v>48</v>
      </c>
      <c r="Y842" t="s">
        <v>48</v>
      </c>
      <c r="Z842" t="s">
        <v>48</v>
      </c>
      <c r="AA842" t="s">
        <v>48</v>
      </c>
      <c r="AB842" t="s">
        <v>48</v>
      </c>
      <c r="AC842" t="s">
        <v>37</v>
      </c>
    </row>
    <row r="843" spans="1:29">
      <c r="A843" t="str">
        <f>+VLOOKUP(R843,Aux!$B$3:$I$1107,8,0)</f>
        <v>AR001490</v>
      </c>
      <c r="B843" t="str">
        <f>+VLOOKUP(U843,Aux!$O$2:$P$23,2,0)</f>
        <v>FI</v>
      </c>
      <c r="C843" t="str">
        <f t="shared" si="87"/>
        <v>AR001490FI</v>
      </c>
      <c r="D843">
        <f t="shared" si="93"/>
        <v>7</v>
      </c>
      <c r="E843" s="5">
        <f t="shared" si="89"/>
        <v>7.0000000000000007E-2</v>
      </c>
      <c r="F843" s="5">
        <f t="shared" si="90"/>
        <v>0.70000000000000007</v>
      </c>
      <c r="G843" s="5">
        <f t="shared" si="91"/>
        <v>7</v>
      </c>
      <c r="H843" t="str">
        <f t="shared" si="92"/>
        <v>007</v>
      </c>
      <c r="I843" t="str">
        <f t="shared" si="88"/>
        <v>AR001490FI00007</v>
      </c>
      <c r="J843" t="s">
        <v>3531</v>
      </c>
      <c r="K843" t="s">
        <v>3532</v>
      </c>
      <c r="L843">
        <v>666983</v>
      </c>
      <c r="M843" t="s">
        <v>3533</v>
      </c>
      <c r="N843" t="s">
        <v>3534</v>
      </c>
      <c r="P843" t="s">
        <v>3535</v>
      </c>
      <c r="Q843" t="s">
        <v>30</v>
      </c>
      <c r="R843" t="s">
        <v>3513</v>
      </c>
      <c r="S843" t="s">
        <v>3536</v>
      </c>
      <c r="T843" t="s">
        <v>3537</v>
      </c>
      <c r="U843" t="s">
        <v>33</v>
      </c>
      <c r="V843" t="s">
        <v>34</v>
      </c>
      <c r="W843" t="s">
        <v>34</v>
      </c>
      <c r="X843" t="s">
        <v>34</v>
      </c>
      <c r="Y843" t="s">
        <v>34</v>
      </c>
      <c r="Z843" t="s">
        <v>35</v>
      </c>
      <c r="AA843" t="s">
        <v>1023</v>
      </c>
      <c r="AB843" t="s">
        <v>145</v>
      </c>
      <c r="AC843" t="s">
        <v>37</v>
      </c>
    </row>
    <row r="844" spans="1:29">
      <c r="A844" t="str">
        <f>+VLOOKUP(R844,Aux!$B$3:$I$1107,8,0)</f>
        <v>AR001490</v>
      </c>
      <c r="B844" t="str">
        <f>+VLOOKUP(U844,Aux!$O$2:$P$23,2,0)</f>
        <v>FI</v>
      </c>
      <c r="C844" t="str">
        <f t="shared" si="87"/>
        <v>AR001490FI</v>
      </c>
      <c r="D844">
        <f t="shared" si="93"/>
        <v>8</v>
      </c>
      <c r="E844" s="5">
        <f t="shared" si="89"/>
        <v>0.08</v>
      </c>
      <c r="F844" s="5">
        <f t="shared" si="90"/>
        <v>0.8</v>
      </c>
      <c r="G844" s="5">
        <f t="shared" si="91"/>
        <v>8</v>
      </c>
      <c r="H844" t="str">
        <f t="shared" si="92"/>
        <v>008</v>
      </c>
      <c r="I844" t="str">
        <f t="shared" si="88"/>
        <v>AR001490FI00008</v>
      </c>
      <c r="J844" t="s">
        <v>3538</v>
      </c>
      <c r="L844">
        <v>677724</v>
      </c>
      <c r="M844" t="s">
        <v>3539</v>
      </c>
      <c r="Q844" t="s">
        <v>30</v>
      </c>
      <c r="R844" t="s">
        <v>3513</v>
      </c>
      <c r="U844" t="s">
        <v>48</v>
      </c>
      <c r="V844" t="s">
        <v>48</v>
      </c>
      <c r="W844" t="s">
        <v>48</v>
      </c>
      <c r="X844" t="s">
        <v>48</v>
      </c>
      <c r="Y844" t="s">
        <v>48</v>
      </c>
      <c r="Z844" t="s">
        <v>48</v>
      </c>
      <c r="AA844" t="s">
        <v>48</v>
      </c>
      <c r="AB844" t="s">
        <v>48</v>
      </c>
      <c r="AC844" t="s">
        <v>37</v>
      </c>
    </row>
    <row r="845" spans="1:29">
      <c r="A845" t="str">
        <f>+VLOOKUP(R845,Aux!$B$3:$I$1107,8,0)</f>
        <v>AR001490</v>
      </c>
      <c r="B845" t="str">
        <f>+VLOOKUP(U845,Aux!$O$2:$P$23,2,0)</f>
        <v>FI</v>
      </c>
      <c r="C845" t="str">
        <f t="shared" si="87"/>
        <v>AR001490FI</v>
      </c>
      <c r="D845">
        <f t="shared" si="93"/>
        <v>9</v>
      </c>
      <c r="E845" s="5">
        <f t="shared" si="89"/>
        <v>0.09</v>
      </c>
      <c r="F845" s="5">
        <f t="shared" si="90"/>
        <v>0.89999999999999991</v>
      </c>
      <c r="G845" s="5">
        <f t="shared" si="91"/>
        <v>9</v>
      </c>
      <c r="H845" t="str">
        <f t="shared" si="92"/>
        <v>009</v>
      </c>
      <c r="I845" t="str">
        <f t="shared" si="88"/>
        <v>AR001490FI00009</v>
      </c>
      <c r="J845" t="s">
        <v>3540</v>
      </c>
      <c r="K845" t="s">
        <v>3541</v>
      </c>
      <c r="L845">
        <v>685257</v>
      </c>
      <c r="M845" t="s">
        <v>3542</v>
      </c>
      <c r="N845" t="s">
        <v>3543</v>
      </c>
      <c r="P845" t="s">
        <v>3544</v>
      </c>
      <c r="Q845" t="s">
        <v>30</v>
      </c>
      <c r="R845" t="s">
        <v>3513</v>
      </c>
      <c r="S845" t="s">
        <v>3545</v>
      </c>
      <c r="T845" t="s">
        <v>3513</v>
      </c>
      <c r="U845" t="s">
        <v>33</v>
      </c>
      <c r="V845" t="s">
        <v>35</v>
      </c>
      <c r="W845" t="s">
        <v>1023</v>
      </c>
      <c r="X845" t="s">
        <v>1023</v>
      </c>
      <c r="Y845" t="s">
        <v>1125</v>
      </c>
      <c r="Z845" t="s">
        <v>35</v>
      </c>
      <c r="AA845" t="s">
        <v>1023</v>
      </c>
      <c r="AB845" t="s">
        <v>145</v>
      </c>
      <c r="AC845" t="s">
        <v>37</v>
      </c>
    </row>
    <row r="846" spans="1:29">
      <c r="A846" t="str">
        <f>+VLOOKUP(R846,Aux!$B$3:$I$1107,8,0)</f>
        <v>AR001490</v>
      </c>
      <c r="B846" t="str">
        <f>+VLOOKUP(U846,Aux!$O$2:$P$23,2,0)</f>
        <v>FI</v>
      </c>
      <c r="C846" t="str">
        <f t="shared" si="87"/>
        <v>AR001490FI</v>
      </c>
      <c r="D846">
        <f t="shared" si="93"/>
        <v>10</v>
      </c>
      <c r="E846" s="5">
        <f t="shared" si="89"/>
        <v>0.1</v>
      </c>
      <c r="F846" s="5">
        <f t="shared" si="90"/>
        <v>1</v>
      </c>
      <c r="G846" s="5">
        <f t="shared" si="91"/>
        <v>0</v>
      </c>
      <c r="H846" t="str">
        <f t="shared" si="92"/>
        <v>010</v>
      </c>
      <c r="I846" t="str">
        <f t="shared" si="88"/>
        <v>AR001490FI00010</v>
      </c>
      <c r="J846" t="s">
        <v>3546</v>
      </c>
      <c r="L846">
        <v>697645</v>
      </c>
      <c r="M846" t="s">
        <v>3547</v>
      </c>
      <c r="Q846" t="s">
        <v>30</v>
      </c>
      <c r="R846" t="s">
        <v>3513</v>
      </c>
      <c r="U846" t="s">
        <v>48</v>
      </c>
      <c r="V846" t="s">
        <v>48</v>
      </c>
      <c r="W846" t="s">
        <v>48</v>
      </c>
      <c r="X846" t="s">
        <v>48</v>
      </c>
      <c r="Y846" t="s">
        <v>48</v>
      </c>
      <c r="Z846" t="s">
        <v>48</v>
      </c>
      <c r="AA846" t="s">
        <v>48</v>
      </c>
      <c r="AB846" t="s">
        <v>48</v>
      </c>
      <c r="AC846" t="s">
        <v>37</v>
      </c>
    </row>
    <row r="847" spans="1:29">
      <c r="A847" t="str">
        <f>+VLOOKUP(R847,Aux!$B$3:$I$1107,8,0)</f>
        <v>AR001490</v>
      </c>
      <c r="B847" t="str">
        <f>+VLOOKUP(U847,Aux!$O$2:$P$23,2,0)</f>
        <v>FI</v>
      </c>
      <c r="C847" t="str">
        <f t="shared" si="87"/>
        <v>AR001490FI</v>
      </c>
      <c r="D847">
        <f t="shared" si="93"/>
        <v>11</v>
      </c>
      <c r="E847" s="5">
        <f t="shared" si="89"/>
        <v>0.11</v>
      </c>
      <c r="F847" s="5">
        <f t="shared" si="90"/>
        <v>1.1000000000000001</v>
      </c>
      <c r="G847" s="5">
        <f t="shared" si="91"/>
        <v>1</v>
      </c>
      <c r="H847" t="str">
        <f t="shared" si="92"/>
        <v>011</v>
      </c>
      <c r="I847" t="str">
        <f t="shared" si="88"/>
        <v>AR001490FI00011</v>
      </c>
      <c r="J847" t="s">
        <v>3548</v>
      </c>
      <c r="K847" t="s">
        <v>3541</v>
      </c>
      <c r="L847">
        <v>712289</v>
      </c>
      <c r="M847" t="s">
        <v>3549</v>
      </c>
      <c r="N847" t="s">
        <v>3550</v>
      </c>
      <c r="P847" t="s">
        <v>3551</v>
      </c>
      <c r="Q847" t="s">
        <v>30</v>
      </c>
      <c r="R847" t="s">
        <v>3513</v>
      </c>
      <c r="S847" t="s">
        <v>3545</v>
      </c>
      <c r="T847" t="s">
        <v>3513</v>
      </c>
      <c r="U847" t="s">
        <v>33</v>
      </c>
      <c r="V847" t="s">
        <v>35</v>
      </c>
      <c r="W847" t="s">
        <v>1023</v>
      </c>
      <c r="X847" t="s">
        <v>1023</v>
      </c>
      <c r="Y847" t="s">
        <v>1125</v>
      </c>
      <c r="Z847" t="s">
        <v>35</v>
      </c>
      <c r="AA847" t="s">
        <v>1023</v>
      </c>
      <c r="AB847" t="s">
        <v>145</v>
      </c>
      <c r="AC847" t="s">
        <v>37</v>
      </c>
    </row>
    <row r="848" spans="1:29">
      <c r="A848" t="str">
        <f>+VLOOKUP(R848,Aux!$B$3:$I$1107,8,0)</f>
        <v>AR001490</v>
      </c>
      <c r="B848" t="str">
        <f>+VLOOKUP(U848,Aux!$O$2:$P$23,2,0)</f>
        <v>FI</v>
      </c>
      <c r="C848" t="str">
        <f t="shared" si="87"/>
        <v>AR001490FI</v>
      </c>
      <c r="D848">
        <f t="shared" si="93"/>
        <v>12</v>
      </c>
      <c r="E848" s="5">
        <f t="shared" si="89"/>
        <v>0.12</v>
      </c>
      <c r="F848" s="5">
        <f t="shared" si="90"/>
        <v>1.2</v>
      </c>
      <c r="G848" s="5">
        <f t="shared" si="91"/>
        <v>2</v>
      </c>
      <c r="H848" t="str">
        <f t="shared" si="92"/>
        <v>012</v>
      </c>
      <c r="I848" t="str">
        <f t="shared" si="88"/>
        <v>AR001490FI00012</v>
      </c>
      <c r="J848" t="s">
        <v>3552</v>
      </c>
      <c r="L848">
        <v>714111</v>
      </c>
      <c r="M848" t="s">
        <v>3553</v>
      </c>
      <c r="Q848" t="s">
        <v>30</v>
      </c>
      <c r="R848" t="s">
        <v>3513</v>
      </c>
      <c r="U848" t="s">
        <v>48</v>
      </c>
      <c r="V848" t="s">
        <v>48</v>
      </c>
      <c r="W848" t="s">
        <v>48</v>
      </c>
      <c r="X848" t="s">
        <v>48</v>
      </c>
      <c r="Y848" t="s">
        <v>48</v>
      </c>
      <c r="Z848" t="s">
        <v>48</v>
      </c>
      <c r="AA848" t="s">
        <v>48</v>
      </c>
      <c r="AB848" t="s">
        <v>48</v>
      </c>
      <c r="AC848" t="s">
        <v>37</v>
      </c>
    </row>
    <row r="849" spans="1:29">
      <c r="A849" t="str">
        <f>+VLOOKUP(R849,Aux!$B$3:$I$1107,8,0)</f>
        <v>AR001490</v>
      </c>
      <c r="B849" t="str">
        <f>+VLOOKUP(U849,Aux!$O$2:$P$23,2,0)</f>
        <v>FI</v>
      </c>
      <c r="C849" t="str">
        <f t="shared" si="87"/>
        <v>AR001490FI</v>
      </c>
      <c r="D849">
        <f t="shared" si="93"/>
        <v>13</v>
      </c>
      <c r="E849" s="5">
        <f t="shared" si="89"/>
        <v>0.13</v>
      </c>
      <c r="F849" s="5">
        <f t="shared" si="90"/>
        <v>1.3</v>
      </c>
      <c r="G849" s="5">
        <f t="shared" si="91"/>
        <v>3</v>
      </c>
      <c r="H849" t="str">
        <f t="shared" si="92"/>
        <v>013</v>
      </c>
      <c r="I849" t="str">
        <f t="shared" si="88"/>
        <v>AR001490FI00013</v>
      </c>
      <c r="J849" t="s">
        <v>3554</v>
      </c>
      <c r="L849">
        <v>796151</v>
      </c>
      <c r="M849" t="s">
        <v>3555</v>
      </c>
      <c r="Q849" t="s">
        <v>30</v>
      </c>
      <c r="R849" t="s">
        <v>3513</v>
      </c>
      <c r="U849" t="s">
        <v>48</v>
      </c>
      <c r="V849" t="s">
        <v>48</v>
      </c>
      <c r="W849" t="s">
        <v>48</v>
      </c>
      <c r="X849" t="s">
        <v>48</v>
      </c>
      <c r="Y849" t="s">
        <v>48</v>
      </c>
      <c r="Z849" t="s">
        <v>48</v>
      </c>
      <c r="AA849" t="s">
        <v>48</v>
      </c>
      <c r="AB849" t="s">
        <v>48</v>
      </c>
      <c r="AC849" t="s">
        <v>37</v>
      </c>
    </row>
    <row r="850" spans="1:29">
      <c r="A850" t="str">
        <f>+VLOOKUP(R850,Aux!$B$3:$I$1107,8,0)</f>
        <v>AR001490</v>
      </c>
      <c r="B850" t="str">
        <f>+VLOOKUP(U850,Aux!$O$2:$P$23,2,0)</f>
        <v>FI</v>
      </c>
      <c r="C850" t="str">
        <f t="shared" si="87"/>
        <v>AR001490FI</v>
      </c>
      <c r="D850">
        <f t="shared" si="93"/>
        <v>14</v>
      </c>
      <c r="E850" s="5">
        <f t="shared" si="89"/>
        <v>0.14000000000000001</v>
      </c>
      <c r="F850" s="5">
        <f t="shared" si="90"/>
        <v>1.4000000000000001</v>
      </c>
      <c r="G850" s="5">
        <f t="shared" si="91"/>
        <v>4</v>
      </c>
      <c r="H850" t="str">
        <f t="shared" si="92"/>
        <v>014</v>
      </c>
      <c r="I850" t="str">
        <f t="shared" si="88"/>
        <v>AR001490FI00014</v>
      </c>
      <c r="J850" t="s">
        <v>3556</v>
      </c>
      <c r="L850">
        <v>831510</v>
      </c>
      <c r="M850" t="s">
        <v>3557</v>
      </c>
      <c r="Q850" t="s">
        <v>30</v>
      </c>
      <c r="R850" t="s">
        <v>3513</v>
      </c>
      <c r="U850" t="s">
        <v>48</v>
      </c>
      <c r="V850" t="s">
        <v>48</v>
      </c>
      <c r="W850" t="s">
        <v>48</v>
      </c>
      <c r="X850" t="s">
        <v>48</v>
      </c>
      <c r="Y850" t="s">
        <v>48</v>
      </c>
      <c r="Z850" t="s">
        <v>48</v>
      </c>
      <c r="AA850" t="s">
        <v>48</v>
      </c>
      <c r="AB850" t="s">
        <v>48</v>
      </c>
      <c r="AC850" t="s">
        <v>37</v>
      </c>
    </row>
    <row r="851" spans="1:29">
      <c r="A851" t="str">
        <f>+VLOOKUP(R851,Aux!$B$3:$I$1107,8,0)</f>
        <v>AR001490</v>
      </c>
      <c r="B851" t="str">
        <f>+VLOOKUP(U851,Aux!$O$2:$P$23,2,0)</f>
        <v>FI</v>
      </c>
      <c r="C851" t="str">
        <f t="shared" si="87"/>
        <v>AR001490FI</v>
      </c>
      <c r="D851">
        <f t="shared" si="93"/>
        <v>15</v>
      </c>
      <c r="E851" s="5">
        <f t="shared" si="89"/>
        <v>0.15</v>
      </c>
      <c r="F851" s="5">
        <f t="shared" si="90"/>
        <v>1.5</v>
      </c>
      <c r="G851" s="5">
        <f t="shared" si="91"/>
        <v>5</v>
      </c>
      <c r="H851" t="str">
        <f t="shared" si="92"/>
        <v>015</v>
      </c>
      <c r="I851" t="str">
        <f t="shared" si="88"/>
        <v>AR001490FI00015</v>
      </c>
      <c r="J851" t="s">
        <v>3558</v>
      </c>
      <c r="L851">
        <v>847458</v>
      </c>
      <c r="M851" t="s">
        <v>3559</v>
      </c>
      <c r="Q851" t="s">
        <v>30</v>
      </c>
      <c r="R851" t="s">
        <v>3513</v>
      </c>
      <c r="U851" t="s">
        <v>48</v>
      </c>
      <c r="V851" t="s">
        <v>48</v>
      </c>
      <c r="W851" t="s">
        <v>48</v>
      </c>
      <c r="X851" t="s">
        <v>48</v>
      </c>
      <c r="Y851" t="s">
        <v>48</v>
      </c>
      <c r="Z851" t="s">
        <v>48</v>
      </c>
      <c r="AA851" t="s">
        <v>48</v>
      </c>
      <c r="AB851" t="s">
        <v>48</v>
      </c>
      <c r="AC851" t="s">
        <v>37</v>
      </c>
    </row>
    <row r="852" spans="1:29">
      <c r="A852" t="str">
        <f>+VLOOKUP(R852,Aux!$B$3:$I$1107,8,0)</f>
        <v>AR001490</v>
      </c>
      <c r="B852" t="str">
        <f>+VLOOKUP(U852,Aux!$O$2:$P$23,2,0)</f>
        <v>FI</v>
      </c>
      <c r="C852" t="str">
        <f t="shared" si="87"/>
        <v>AR001490FI</v>
      </c>
      <c r="D852">
        <f t="shared" si="93"/>
        <v>16</v>
      </c>
      <c r="E852" s="5">
        <f t="shared" si="89"/>
        <v>0.16</v>
      </c>
      <c r="F852" s="5">
        <f t="shared" si="90"/>
        <v>1.6</v>
      </c>
      <c r="G852" s="5">
        <f t="shared" si="91"/>
        <v>6</v>
      </c>
      <c r="H852" t="str">
        <f t="shared" si="92"/>
        <v>016</v>
      </c>
      <c r="I852" t="str">
        <f t="shared" si="88"/>
        <v>AR001490FI00016</v>
      </c>
      <c r="J852" t="s">
        <v>3560</v>
      </c>
      <c r="K852" t="s">
        <v>3532</v>
      </c>
      <c r="L852">
        <v>907270</v>
      </c>
      <c r="M852" t="s">
        <v>3561</v>
      </c>
      <c r="N852" t="s">
        <v>3562</v>
      </c>
      <c r="P852" t="s">
        <v>3563</v>
      </c>
      <c r="Q852" t="s">
        <v>30</v>
      </c>
      <c r="R852" t="s">
        <v>3513</v>
      </c>
      <c r="S852" t="s">
        <v>3536</v>
      </c>
      <c r="T852" t="s">
        <v>3537</v>
      </c>
      <c r="U852" t="s">
        <v>33</v>
      </c>
      <c r="V852" t="s">
        <v>34</v>
      </c>
      <c r="W852" t="s">
        <v>34</v>
      </c>
      <c r="X852" t="s">
        <v>34</v>
      </c>
      <c r="Y852" t="s">
        <v>34</v>
      </c>
      <c r="Z852" t="s">
        <v>35</v>
      </c>
      <c r="AA852" t="s">
        <v>1023</v>
      </c>
      <c r="AB852" t="s">
        <v>145</v>
      </c>
      <c r="AC852" t="s">
        <v>37</v>
      </c>
    </row>
    <row r="853" spans="1:29">
      <c r="A853" t="str">
        <f>+VLOOKUP(R853,Aux!$B$3:$I$1107,8,0)</f>
        <v>AR001490</v>
      </c>
      <c r="B853" t="str">
        <f>+VLOOKUP(U853,Aux!$O$2:$P$23,2,0)</f>
        <v>FI</v>
      </c>
      <c r="C853" t="str">
        <f t="shared" si="87"/>
        <v>AR001490FI</v>
      </c>
      <c r="D853">
        <f t="shared" si="93"/>
        <v>17</v>
      </c>
      <c r="E853" s="5">
        <f t="shared" si="89"/>
        <v>0.17</v>
      </c>
      <c r="F853" s="5">
        <f t="shared" si="90"/>
        <v>1.7000000000000002</v>
      </c>
      <c r="G853" s="5">
        <f t="shared" si="91"/>
        <v>7</v>
      </c>
      <c r="H853" t="str">
        <f t="shared" si="92"/>
        <v>017</v>
      </c>
      <c r="I853" t="str">
        <f t="shared" si="88"/>
        <v>AR001490FI00017</v>
      </c>
      <c r="J853" t="s">
        <v>3564</v>
      </c>
      <c r="K853" t="s">
        <v>3532</v>
      </c>
      <c r="L853">
        <v>948941</v>
      </c>
      <c r="M853" t="s">
        <v>3565</v>
      </c>
      <c r="N853" t="s">
        <v>3566</v>
      </c>
      <c r="O853" t="s">
        <v>3567</v>
      </c>
      <c r="P853" t="s">
        <v>3568</v>
      </c>
      <c r="Q853" t="s">
        <v>30</v>
      </c>
      <c r="R853" t="s">
        <v>3513</v>
      </c>
      <c r="S853" t="s">
        <v>3536</v>
      </c>
      <c r="T853" t="s">
        <v>3537</v>
      </c>
      <c r="U853" t="s">
        <v>375</v>
      </c>
      <c r="V853" t="s">
        <v>34</v>
      </c>
      <c r="W853" t="s">
        <v>34</v>
      </c>
      <c r="X853" t="s">
        <v>34</v>
      </c>
      <c r="Y853" t="s">
        <v>34</v>
      </c>
      <c r="Z853" t="s">
        <v>35</v>
      </c>
      <c r="AA853" t="s">
        <v>1023</v>
      </c>
      <c r="AB853" t="s">
        <v>145</v>
      </c>
      <c r="AC853" t="s">
        <v>37</v>
      </c>
    </row>
    <row r="854" spans="1:29">
      <c r="A854" t="str">
        <f>+VLOOKUP(R854,Aux!$B$3:$I$1107,8,0)</f>
        <v>AR001490</v>
      </c>
      <c r="B854" t="str">
        <f>+VLOOKUP(U854,Aux!$O$2:$P$23,2,0)</f>
        <v>FI</v>
      </c>
      <c r="C854" t="str">
        <f t="shared" si="87"/>
        <v>AR001490FI</v>
      </c>
      <c r="D854">
        <f t="shared" si="93"/>
        <v>18</v>
      </c>
      <c r="E854" s="5">
        <f t="shared" si="89"/>
        <v>0.18</v>
      </c>
      <c r="F854" s="5">
        <f t="shared" si="90"/>
        <v>1.7999999999999998</v>
      </c>
      <c r="G854" s="5">
        <f t="shared" si="91"/>
        <v>8</v>
      </c>
      <c r="H854" t="str">
        <f t="shared" si="92"/>
        <v>018</v>
      </c>
      <c r="I854" t="str">
        <f t="shared" si="88"/>
        <v>AR001490FI00018</v>
      </c>
      <c r="J854" t="s">
        <v>3569</v>
      </c>
      <c r="L854">
        <v>993576</v>
      </c>
      <c r="M854" t="s">
        <v>3570</v>
      </c>
      <c r="Q854" t="s">
        <v>30</v>
      </c>
      <c r="R854" t="s">
        <v>3513</v>
      </c>
      <c r="U854" t="s">
        <v>48</v>
      </c>
      <c r="V854" t="s">
        <v>48</v>
      </c>
      <c r="W854" t="s">
        <v>48</v>
      </c>
      <c r="X854" t="s">
        <v>48</v>
      </c>
      <c r="Y854" t="s">
        <v>48</v>
      </c>
      <c r="Z854" t="s">
        <v>48</v>
      </c>
      <c r="AA854" t="s">
        <v>48</v>
      </c>
      <c r="AB854" t="s">
        <v>48</v>
      </c>
      <c r="AC854" t="s">
        <v>37</v>
      </c>
    </row>
    <row r="855" spans="1:29">
      <c r="A855" t="str">
        <f>+VLOOKUP(R855,Aux!$B$3:$I$1107,8,0)</f>
        <v>AR001490</v>
      </c>
      <c r="B855" t="str">
        <f>+VLOOKUP(U855,Aux!$O$2:$P$23,2,0)</f>
        <v>FI</v>
      </c>
      <c r="C855" t="str">
        <f t="shared" si="87"/>
        <v>AR001490FI</v>
      </c>
      <c r="D855">
        <f t="shared" si="93"/>
        <v>19</v>
      </c>
      <c r="E855" s="5">
        <f t="shared" si="89"/>
        <v>0.19</v>
      </c>
      <c r="F855" s="5">
        <f t="shared" si="90"/>
        <v>1.9</v>
      </c>
      <c r="G855" s="5">
        <f t="shared" si="91"/>
        <v>9</v>
      </c>
      <c r="H855" t="str">
        <f t="shared" si="92"/>
        <v>019</v>
      </c>
      <c r="I855" t="str">
        <f t="shared" si="88"/>
        <v>AR001490FI00019</v>
      </c>
      <c r="J855" t="s">
        <v>3571</v>
      </c>
      <c r="K855" t="s">
        <v>3532</v>
      </c>
      <c r="L855">
        <v>1047478</v>
      </c>
      <c r="M855" t="s">
        <v>3572</v>
      </c>
      <c r="N855" t="s">
        <v>3573</v>
      </c>
      <c r="P855" t="s">
        <v>3574</v>
      </c>
      <c r="Q855" t="s">
        <v>30</v>
      </c>
      <c r="R855" t="s">
        <v>3513</v>
      </c>
      <c r="S855" t="s">
        <v>3536</v>
      </c>
      <c r="T855" t="s">
        <v>3537</v>
      </c>
      <c r="U855" t="s">
        <v>33</v>
      </c>
      <c r="V855" t="s">
        <v>34</v>
      </c>
      <c r="W855" t="s">
        <v>34</v>
      </c>
      <c r="X855" t="s">
        <v>34</v>
      </c>
      <c r="Y855" t="s">
        <v>34</v>
      </c>
      <c r="Z855" t="s">
        <v>35</v>
      </c>
      <c r="AA855" t="s">
        <v>1023</v>
      </c>
      <c r="AB855" t="s">
        <v>145</v>
      </c>
      <c r="AC855" t="s">
        <v>37</v>
      </c>
    </row>
    <row r="856" spans="1:29">
      <c r="A856" t="str">
        <f>+VLOOKUP(R856,Aux!$B$3:$I$1107,8,0)</f>
        <v>AR001490</v>
      </c>
      <c r="B856" t="str">
        <f>+VLOOKUP(U856,Aux!$O$2:$P$23,2,0)</f>
        <v>FI</v>
      </c>
      <c r="C856" t="str">
        <f t="shared" si="87"/>
        <v>AR001490FI</v>
      </c>
      <c r="D856">
        <f t="shared" si="93"/>
        <v>20</v>
      </c>
      <c r="E856" s="5">
        <f t="shared" si="89"/>
        <v>0.2</v>
      </c>
      <c r="F856" s="5">
        <f t="shared" si="90"/>
        <v>2</v>
      </c>
      <c r="G856" s="5">
        <f t="shared" si="91"/>
        <v>0</v>
      </c>
      <c r="H856" t="str">
        <f t="shared" si="92"/>
        <v>020</v>
      </c>
      <c r="I856" t="str">
        <f t="shared" si="88"/>
        <v>AR001490FI00020</v>
      </c>
      <c r="J856" t="s">
        <v>3575</v>
      </c>
      <c r="K856" t="s">
        <v>3532</v>
      </c>
      <c r="L856">
        <v>1047509</v>
      </c>
      <c r="M856" t="s">
        <v>3576</v>
      </c>
      <c r="N856" t="s">
        <v>3577</v>
      </c>
      <c r="P856" t="s">
        <v>3578</v>
      </c>
      <c r="Q856" t="s">
        <v>30</v>
      </c>
      <c r="R856" t="s">
        <v>3513</v>
      </c>
      <c r="S856" t="s">
        <v>3536</v>
      </c>
      <c r="T856" t="s">
        <v>3537</v>
      </c>
      <c r="U856" t="s">
        <v>33</v>
      </c>
      <c r="V856" t="s">
        <v>34</v>
      </c>
      <c r="W856" t="s">
        <v>34</v>
      </c>
      <c r="X856" t="s">
        <v>34</v>
      </c>
      <c r="Y856" t="s">
        <v>34</v>
      </c>
      <c r="Z856" t="s">
        <v>35</v>
      </c>
      <c r="AA856" t="s">
        <v>1023</v>
      </c>
      <c r="AB856" t="s">
        <v>145</v>
      </c>
      <c r="AC856" t="s">
        <v>37</v>
      </c>
    </row>
    <row r="857" spans="1:29">
      <c r="A857" t="str">
        <f>+VLOOKUP(R857,Aux!$B$3:$I$1107,8,0)</f>
        <v>AR001490</v>
      </c>
      <c r="B857" t="str">
        <f>+VLOOKUP(U857,Aux!$O$2:$P$23,2,0)</f>
        <v>FI</v>
      </c>
      <c r="C857" t="str">
        <f t="shared" si="87"/>
        <v>AR001490FI</v>
      </c>
      <c r="D857">
        <f t="shared" si="93"/>
        <v>21</v>
      </c>
      <c r="E857" s="5">
        <f t="shared" si="89"/>
        <v>0.21</v>
      </c>
      <c r="F857" s="5">
        <f t="shared" si="90"/>
        <v>2.1</v>
      </c>
      <c r="G857" s="5">
        <f t="shared" si="91"/>
        <v>1</v>
      </c>
      <c r="H857" t="str">
        <f t="shared" si="92"/>
        <v>021</v>
      </c>
      <c r="I857" t="str">
        <f t="shared" si="88"/>
        <v>AR001490FI00021</v>
      </c>
      <c r="J857" t="s">
        <v>3579</v>
      </c>
      <c r="K857" t="s">
        <v>3532</v>
      </c>
      <c r="L857">
        <v>1061572</v>
      </c>
      <c r="M857" t="s">
        <v>3580</v>
      </c>
      <c r="N857" t="s">
        <v>3581</v>
      </c>
      <c r="P857" t="s">
        <v>3582</v>
      </c>
      <c r="Q857" t="s">
        <v>30</v>
      </c>
      <c r="R857" t="s">
        <v>3513</v>
      </c>
      <c r="S857" t="s">
        <v>3536</v>
      </c>
      <c r="T857" t="s">
        <v>3537</v>
      </c>
      <c r="U857" t="s">
        <v>33</v>
      </c>
      <c r="V857" t="s">
        <v>34</v>
      </c>
      <c r="W857" t="s">
        <v>34</v>
      </c>
      <c r="X857" t="s">
        <v>34</v>
      </c>
      <c r="Y857" t="s">
        <v>34</v>
      </c>
      <c r="Z857" t="s">
        <v>35</v>
      </c>
      <c r="AA857" t="s">
        <v>1023</v>
      </c>
      <c r="AB857" t="s">
        <v>145</v>
      </c>
      <c r="AC857" t="s">
        <v>37</v>
      </c>
    </row>
    <row r="858" spans="1:29">
      <c r="A858" t="str">
        <f>+VLOOKUP(R858,Aux!$B$3:$I$1107,8,0)</f>
        <v>AR001490</v>
      </c>
      <c r="B858" t="str">
        <f>+VLOOKUP(U858,Aux!$O$2:$P$23,2,0)</f>
        <v>FI</v>
      </c>
      <c r="C858" t="str">
        <f t="shared" si="87"/>
        <v>AR001490FI</v>
      </c>
      <c r="D858">
        <f t="shared" si="93"/>
        <v>22</v>
      </c>
      <c r="E858" s="5">
        <f t="shared" si="89"/>
        <v>0.22</v>
      </c>
      <c r="F858" s="5">
        <f t="shared" si="90"/>
        <v>2.2000000000000002</v>
      </c>
      <c r="G858" s="5">
        <f t="shared" si="91"/>
        <v>2</v>
      </c>
      <c r="H858" t="str">
        <f t="shared" si="92"/>
        <v>022</v>
      </c>
      <c r="I858" t="str">
        <f t="shared" si="88"/>
        <v>AR001490FI00022</v>
      </c>
      <c r="J858" t="s">
        <v>3583</v>
      </c>
      <c r="L858">
        <v>1076947</v>
      </c>
      <c r="M858" t="s">
        <v>3584</v>
      </c>
      <c r="Q858" t="s">
        <v>30</v>
      </c>
      <c r="R858" t="s">
        <v>3513</v>
      </c>
      <c r="U858" t="s">
        <v>48</v>
      </c>
      <c r="V858" t="s">
        <v>48</v>
      </c>
      <c r="W858" t="s">
        <v>48</v>
      </c>
      <c r="X858" t="s">
        <v>48</v>
      </c>
      <c r="Y858" t="s">
        <v>48</v>
      </c>
      <c r="Z858" t="s">
        <v>48</v>
      </c>
      <c r="AA858" t="s">
        <v>48</v>
      </c>
      <c r="AB858" t="s">
        <v>48</v>
      </c>
      <c r="AC858" t="s">
        <v>37</v>
      </c>
    </row>
    <row r="859" spans="1:29">
      <c r="A859" t="str">
        <f>+VLOOKUP(R859,Aux!$B$3:$I$1107,8,0)</f>
        <v>AR001490</v>
      </c>
      <c r="B859" t="str">
        <f>+VLOOKUP(U859,Aux!$O$2:$P$23,2,0)</f>
        <v>FI</v>
      </c>
      <c r="C859" t="str">
        <f t="shared" si="87"/>
        <v>AR001490FI</v>
      </c>
      <c r="D859">
        <f t="shared" si="93"/>
        <v>23</v>
      </c>
      <c r="E859" s="5">
        <f t="shared" si="89"/>
        <v>0.23</v>
      </c>
      <c r="F859" s="5">
        <f t="shared" si="90"/>
        <v>2.3000000000000003</v>
      </c>
      <c r="G859" s="5">
        <f t="shared" si="91"/>
        <v>3</v>
      </c>
      <c r="H859" t="str">
        <f t="shared" si="92"/>
        <v>023</v>
      </c>
      <c r="I859" t="str">
        <f t="shared" si="88"/>
        <v>AR001490FI00023</v>
      </c>
      <c r="J859" t="s">
        <v>3585</v>
      </c>
      <c r="K859" t="s">
        <v>3532</v>
      </c>
      <c r="L859">
        <v>1119195</v>
      </c>
      <c r="M859" t="s">
        <v>3586</v>
      </c>
      <c r="N859" t="s">
        <v>3587</v>
      </c>
      <c r="P859" t="s">
        <v>3588</v>
      </c>
      <c r="Q859" t="s">
        <v>30</v>
      </c>
      <c r="R859" t="s">
        <v>3513</v>
      </c>
      <c r="S859" t="s">
        <v>3536</v>
      </c>
      <c r="T859" t="s">
        <v>3537</v>
      </c>
      <c r="U859" t="s">
        <v>33</v>
      </c>
      <c r="V859" t="s">
        <v>34</v>
      </c>
      <c r="W859" t="s">
        <v>34</v>
      </c>
      <c r="X859" t="s">
        <v>34</v>
      </c>
      <c r="Y859" t="s">
        <v>34</v>
      </c>
      <c r="Z859" t="s">
        <v>35</v>
      </c>
      <c r="AA859" t="s">
        <v>1023</v>
      </c>
      <c r="AB859" t="s">
        <v>145</v>
      </c>
      <c r="AC859" t="s">
        <v>37</v>
      </c>
    </row>
    <row r="860" spans="1:29">
      <c r="A860" t="str">
        <f>+VLOOKUP(R860,Aux!$B$3:$I$1107,8,0)</f>
        <v>AR001490</v>
      </c>
      <c r="B860" t="str">
        <f>+VLOOKUP(U860,Aux!$O$2:$P$23,2,0)</f>
        <v>FI</v>
      </c>
      <c r="C860" t="str">
        <f t="shared" si="87"/>
        <v>AR001490FI</v>
      </c>
      <c r="D860">
        <f t="shared" si="93"/>
        <v>24</v>
      </c>
      <c r="E860" s="5">
        <f t="shared" si="89"/>
        <v>0.24</v>
      </c>
      <c r="F860" s="5">
        <f t="shared" si="90"/>
        <v>2.4</v>
      </c>
      <c r="G860" s="5">
        <f t="shared" si="91"/>
        <v>4</v>
      </c>
      <c r="H860" t="str">
        <f t="shared" si="92"/>
        <v>024</v>
      </c>
      <c r="I860" t="str">
        <f t="shared" si="88"/>
        <v>AR001490FI00024</v>
      </c>
      <c r="J860" t="s">
        <v>3589</v>
      </c>
      <c r="M860" t="s">
        <v>3590</v>
      </c>
      <c r="Q860" t="s">
        <v>30</v>
      </c>
      <c r="R860" t="s">
        <v>3513</v>
      </c>
      <c r="U860" t="s">
        <v>48</v>
      </c>
      <c r="V860" t="s">
        <v>48</v>
      </c>
      <c r="W860" t="s">
        <v>48</v>
      </c>
      <c r="X860" t="s">
        <v>48</v>
      </c>
      <c r="Y860" t="s">
        <v>48</v>
      </c>
      <c r="Z860" t="s">
        <v>48</v>
      </c>
      <c r="AA860" t="s">
        <v>48</v>
      </c>
      <c r="AB860" t="s">
        <v>48</v>
      </c>
      <c r="AC860" t="s">
        <v>37</v>
      </c>
    </row>
    <row r="861" spans="1:29">
      <c r="A861" t="str">
        <f>+VLOOKUP(R861,Aux!$B$3:$I$1107,8,0)</f>
        <v>AR001490</v>
      </c>
      <c r="B861" t="str">
        <f>+VLOOKUP(U861,Aux!$O$2:$P$23,2,0)</f>
        <v>FI</v>
      </c>
      <c r="C861" t="str">
        <f t="shared" si="87"/>
        <v>AR001490FI</v>
      </c>
      <c r="D861">
        <f t="shared" si="93"/>
        <v>25</v>
      </c>
      <c r="E861" s="5">
        <f t="shared" si="89"/>
        <v>0.25</v>
      </c>
      <c r="F861" s="5">
        <f t="shared" si="90"/>
        <v>2.5</v>
      </c>
      <c r="G861" s="5">
        <f t="shared" si="91"/>
        <v>5</v>
      </c>
      <c r="H861" t="str">
        <f t="shared" si="92"/>
        <v>025</v>
      </c>
      <c r="I861" t="str">
        <f t="shared" si="88"/>
        <v>AR001490FI00025</v>
      </c>
      <c r="J861" t="s">
        <v>3591</v>
      </c>
      <c r="M861" t="s">
        <v>3592</v>
      </c>
      <c r="Q861" t="s">
        <v>30</v>
      </c>
      <c r="R861" t="s">
        <v>3513</v>
      </c>
      <c r="U861" t="s">
        <v>2627</v>
      </c>
      <c r="V861" t="s">
        <v>34</v>
      </c>
      <c r="W861" t="s">
        <v>34</v>
      </c>
      <c r="X861" t="s">
        <v>34</v>
      </c>
      <c r="Y861" t="s">
        <v>34</v>
      </c>
      <c r="Z861" t="s">
        <v>35</v>
      </c>
      <c r="AA861" t="s">
        <v>1023</v>
      </c>
      <c r="AB861" t="s">
        <v>145</v>
      </c>
      <c r="AC861" t="s">
        <v>37</v>
      </c>
    </row>
    <row r="862" spans="1:29">
      <c r="A862" t="str">
        <f>+VLOOKUP(R862,Aux!$B$3:$I$1107,8,0)</f>
        <v>AR001490</v>
      </c>
      <c r="B862" t="str">
        <f>+VLOOKUP(U862,Aux!$O$2:$P$23,2,0)</f>
        <v>FI</v>
      </c>
      <c r="C862" t="str">
        <f t="shared" si="87"/>
        <v>AR001490FI</v>
      </c>
      <c r="D862">
        <f t="shared" si="93"/>
        <v>26</v>
      </c>
      <c r="E862" s="5">
        <f t="shared" si="89"/>
        <v>0.26</v>
      </c>
      <c r="F862" s="5">
        <f t="shared" si="90"/>
        <v>2.6</v>
      </c>
      <c r="G862" s="5">
        <f t="shared" si="91"/>
        <v>6</v>
      </c>
      <c r="H862" t="str">
        <f t="shared" si="92"/>
        <v>026</v>
      </c>
      <c r="I862" t="str">
        <f t="shared" si="88"/>
        <v>AR001490FI00026</v>
      </c>
      <c r="J862" t="s">
        <v>3593</v>
      </c>
      <c r="M862" t="s">
        <v>3594</v>
      </c>
      <c r="Q862" t="s">
        <v>30</v>
      </c>
      <c r="R862" t="s">
        <v>3513</v>
      </c>
      <c r="U862" t="s">
        <v>48</v>
      </c>
      <c r="V862" t="s">
        <v>48</v>
      </c>
      <c r="W862" t="s">
        <v>48</v>
      </c>
      <c r="X862" t="s">
        <v>48</v>
      </c>
      <c r="Y862" t="s">
        <v>48</v>
      </c>
      <c r="Z862" t="s">
        <v>48</v>
      </c>
      <c r="AA862" t="s">
        <v>48</v>
      </c>
      <c r="AB862" t="s">
        <v>48</v>
      </c>
      <c r="AC862" t="s">
        <v>37</v>
      </c>
    </row>
    <row r="863" spans="1:29">
      <c r="A863" t="str">
        <f>+VLOOKUP(R863,Aux!$B$3:$I$1107,8,0)</f>
        <v>AR001490</v>
      </c>
      <c r="B863" t="str">
        <f>+VLOOKUP(U863,Aux!$O$2:$P$23,2,0)</f>
        <v>FI</v>
      </c>
      <c r="C863" t="str">
        <f t="shared" si="87"/>
        <v>AR001490FI</v>
      </c>
      <c r="D863">
        <f t="shared" si="93"/>
        <v>27</v>
      </c>
      <c r="E863" s="5">
        <f t="shared" si="89"/>
        <v>0.27</v>
      </c>
      <c r="F863" s="5">
        <f t="shared" si="90"/>
        <v>2.7</v>
      </c>
      <c r="G863" s="5">
        <f t="shared" si="91"/>
        <v>7</v>
      </c>
      <c r="H863" t="str">
        <f t="shared" si="92"/>
        <v>027</v>
      </c>
      <c r="I863" t="str">
        <f t="shared" si="88"/>
        <v>AR001490FI00027</v>
      </c>
      <c r="J863" t="s">
        <v>3595</v>
      </c>
      <c r="M863" t="s">
        <v>3596</v>
      </c>
      <c r="Q863" t="s">
        <v>30</v>
      </c>
      <c r="R863" t="s">
        <v>3513</v>
      </c>
      <c r="U863" t="s">
        <v>48</v>
      </c>
      <c r="V863" t="s">
        <v>48</v>
      </c>
      <c r="W863" t="s">
        <v>48</v>
      </c>
      <c r="X863" t="s">
        <v>48</v>
      </c>
      <c r="Y863" t="s">
        <v>48</v>
      </c>
      <c r="Z863" t="s">
        <v>48</v>
      </c>
      <c r="AA863" t="s">
        <v>48</v>
      </c>
      <c r="AB863" t="s">
        <v>48</v>
      </c>
      <c r="AC863" t="s">
        <v>37</v>
      </c>
    </row>
    <row r="864" spans="1:29">
      <c r="A864" t="str">
        <f>+VLOOKUP(R864,Aux!$B$3:$I$1107,8,0)</f>
        <v>AR001490</v>
      </c>
      <c r="B864" t="str">
        <f>+VLOOKUP(U864,Aux!$O$2:$P$23,2,0)</f>
        <v>FI</v>
      </c>
      <c r="C864" t="str">
        <f t="shared" si="87"/>
        <v>AR001490FI</v>
      </c>
      <c r="D864">
        <f t="shared" si="93"/>
        <v>28</v>
      </c>
      <c r="E864" s="5">
        <f t="shared" si="89"/>
        <v>0.28000000000000003</v>
      </c>
      <c r="F864" s="5">
        <f t="shared" si="90"/>
        <v>2.8000000000000003</v>
      </c>
      <c r="G864" s="5">
        <f t="shared" si="91"/>
        <v>8</v>
      </c>
      <c r="H864" t="str">
        <f t="shared" si="92"/>
        <v>028</v>
      </c>
      <c r="I864" t="str">
        <f t="shared" si="88"/>
        <v>AR001490FI00028</v>
      </c>
      <c r="J864" t="s">
        <v>3597</v>
      </c>
      <c r="M864" t="s">
        <v>3598</v>
      </c>
      <c r="Q864" t="s">
        <v>30</v>
      </c>
      <c r="R864" t="s">
        <v>3513</v>
      </c>
      <c r="U864" t="s">
        <v>33</v>
      </c>
      <c r="V864" t="s">
        <v>34</v>
      </c>
      <c r="W864" t="s">
        <v>34</v>
      </c>
      <c r="X864" t="s">
        <v>34</v>
      </c>
      <c r="Y864" t="s">
        <v>34</v>
      </c>
      <c r="Z864" t="s">
        <v>35</v>
      </c>
      <c r="AA864" t="s">
        <v>1023</v>
      </c>
      <c r="AB864" t="s">
        <v>145</v>
      </c>
      <c r="AC864" t="s">
        <v>37</v>
      </c>
    </row>
    <row r="865" spans="1:29">
      <c r="A865" t="str">
        <f>+VLOOKUP(R865,Aux!$B$3:$I$1107,8,0)</f>
        <v>AR001500</v>
      </c>
      <c r="B865" t="str">
        <f>+VLOOKUP(U865,Aux!$O$2:$P$23,2,0)</f>
        <v>FI</v>
      </c>
      <c r="C865" t="str">
        <f t="shared" si="87"/>
        <v>AR001500FI</v>
      </c>
      <c r="D865">
        <f t="shared" si="93"/>
        <v>1</v>
      </c>
      <c r="E865" s="5">
        <f t="shared" si="89"/>
        <v>0.01</v>
      </c>
      <c r="F865" s="5">
        <f t="shared" si="90"/>
        <v>0.1</v>
      </c>
      <c r="G865" s="5">
        <f t="shared" si="91"/>
        <v>1</v>
      </c>
      <c r="H865" t="str">
        <f t="shared" si="92"/>
        <v>001</v>
      </c>
      <c r="I865" t="str">
        <f t="shared" si="88"/>
        <v>AR001500FI00001</v>
      </c>
      <c r="J865" t="s">
        <v>3599</v>
      </c>
      <c r="L865">
        <v>1044139</v>
      </c>
      <c r="M865" t="s">
        <v>3600</v>
      </c>
      <c r="Q865" t="s">
        <v>30</v>
      </c>
      <c r="R865" t="s">
        <v>3601</v>
      </c>
      <c r="U865" t="s">
        <v>48</v>
      </c>
      <c r="V865" t="s">
        <v>48</v>
      </c>
      <c r="W865" t="s">
        <v>48</v>
      </c>
      <c r="X865" t="s">
        <v>48</v>
      </c>
      <c r="Y865" t="s">
        <v>48</v>
      </c>
      <c r="Z865" t="s">
        <v>48</v>
      </c>
      <c r="AA865" t="s">
        <v>48</v>
      </c>
      <c r="AB865" t="s">
        <v>48</v>
      </c>
      <c r="AC865" t="s">
        <v>37</v>
      </c>
    </row>
    <row r="866" spans="1:29">
      <c r="A866" t="str">
        <f>+VLOOKUP(R866,Aux!$B$3:$I$1107,8,0)</f>
        <v>AR001510</v>
      </c>
      <c r="B866" t="str">
        <f>+VLOOKUP(U866,Aux!$O$2:$P$23,2,0)</f>
        <v>FI</v>
      </c>
      <c r="C866" t="str">
        <f t="shared" si="87"/>
        <v>AR001510FI</v>
      </c>
      <c r="D866">
        <f t="shared" si="93"/>
        <v>1</v>
      </c>
      <c r="E866" s="5">
        <f t="shared" si="89"/>
        <v>0.01</v>
      </c>
      <c r="F866" s="5">
        <f t="shared" si="90"/>
        <v>0.1</v>
      </c>
      <c r="G866" s="5">
        <f t="shared" si="91"/>
        <v>1</v>
      </c>
      <c r="H866" t="str">
        <f t="shared" si="92"/>
        <v>001</v>
      </c>
      <c r="I866" t="str">
        <f t="shared" si="88"/>
        <v>AR001510FI00001</v>
      </c>
      <c r="J866" t="s">
        <v>3602</v>
      </c>
      <c r="L866">
        <v>1072783</v>
      </c>
      <c r="M866" t="s">
        <v>3603</v>
      </c>
      <c r="Q866" t="s">
        <v>30</v>
      </c>
      <c r="R866" t="s">
        <v>3604</v>
      </c>
      <c r="U866" t="s">
        <v>48</v>
      </c>
      <c r="V866" t="s">
        <v>48</v>
      </c>
      <c r="W866" t="s">
        <v>48</v>
      </c>
      <c r="X866" t="s">
        <v>48</v>
      </c>
      <c r="Y866" t="s">
        <v>48</v>
      </c>
      <c r="Z866" t="s">
        <v>48</v>
      </c>
      <c r="AA866" t="s">
        <v>48</v>
      </c>
      <c r="AB866" t="s">
        <v>48</v>
      </c>
      <c r="AC866" t="s">
        <v>37</v>
      </c>
    </row>
    <row r="867" spans="1:29">
      <c r="A867" t="str">
        <f>+VLOOKUP(R867,Aux!$B$3:$I$1107,8,0)</f>
        <v>AR001520</v>
      </c>
      <c r="B867" t="str">
        <f>+VLOOKUP(U867,Aux!$O$2:$P$23,2,0)</f>
        <v>EQ</v>
      </c>
      <c r="C867" t="str">
        <f t="shared" si="87"/>
        <v>AR001520EQ</v>
      </c>
      <c r="D867">
        <f t="shared" si="93"/>
        <v>1</v>
      </c>
      <c r="E867" s="5">
        <f t="shared" si="89"/>
        <v>0.01</v>
      </c>
      <c r="F867" s="5">
        <f t="shared" si="90"/>
        <v>0.1</v>
      </c>
      <c r="G867" s="5">
        <f t="shared" si="91"/>
        <v>1</v>
      </c>
      <c r="H867" t="str">
        <f t="shared" si="92"/>
        <v>001</v>
      </c>
      <c r="I867" t="str">
        <f t="shared" si="88"/>
        <v>AR001520EQ00001</v>
      </c>
      <c r="J867" t="s">
        <v>3605</v>
      </c>
      <c r="K867" t="s">
        <v>3606</v>
      </c>
      <c r="M867" t="s">
        <v>3607</v>
      </c>
      <c r="N867" t="s">
        <v>3608</v>
      </c>
      <c r="O867">
        <v>2595731</v>
      </c>
      <c r="P867" t="s">
        <v>3609</v>
      </c>
      <c r="Q867" t="s">
        <v>30</v>
      </c>
      <c r="R867" t="s">
        <v>3610</v>
      </c>
      <c r="S867" t="s">
        <v>3610</v>
      </c>
      <c r="T867" t="s">
        <v>3610</v>
      </c>
      <c r="U867" t="s">
        <v>130</v>
      </c>
      <c r="V867" t="s">
        <v>189</v>
      </c>
      <c r="W867" t="s">
        <v>3611</v>
      </c>
      <c r="X867" t="s">
        <v>189</v>
      </c>
      <c r="Y867" t="s">
        <v>3611</v>
      </c>
      <c r="Z867" t="s">
        <v>189</v>
      </c>
      <c r="AA867" t="s">
        <v>3611</v>
      </c>
      <c r="AB867" t="s">
        <v>3612</v>
      </c>
      <c r="AC867" t="s">
        <v>37</v>
      </c>
    </row>
    <row r="868" spans="1:29">
      <c r="A868" t="str">
        <f>+VLOOKUP(R868,Aux!$B$3:$I$1107,8,0)</f>
        <v>AR001530</v>
      </c>
      <c r="B868" t="str">
        <f>+VLOOKUP(U868,Aux!$O$2:$P$23,2,0)</f>
        <v>FI</v>
      </c>
      <c r="C868" t="str">
        <f t="shared" si="87"/>
        <v>AR001530FI</v>
      </c>
      <c r="D868">
        <f t="shared" si="93"/>
        <v>1</v>
      </c>
      <c r="E868" s="5">
        <f t="shared" si="89"/>
        <v>0.01</v>
      </c>
      <c r="F868" s="5">
        <f t="shared" si="90"/>
        <v>0.1</v>
      </c>
      <c r="G868" s="5">
        <f t="shared" si="91"/>
        <v>1</v>
      </c>
      <c r="H868" t="str">
        <f t="shared" si="92"/>
        <v>001</v>
      </c>
      <c r="I868" t="str">
        <f t="shared" si="88"/>
        <v>AR001530FI00001</v>
      </c>
      <c r="J868" t="s">
        <v>3613</v>
      </c>
      <c r="K868" t="s">
        <v>3614</v>
      </c>
      <c r="L868">
        <v>1007339</v>
      </c>
      <c r="M868" t="s">
        <v>3615</v>
      </c>
      <c r="N868" t="s">
        <v>3616</v>
      </c>
      <c r="P868" t="s">
        <v>3617</v>
      </c>
      <c r="Q868" t="s">
        <v>30</v>
      </c>
      <c r="R868" t="s">
        <v>3618</v>
      </c>
      <c r="S868" t="s">
        <v>3619</v>
      </c>
      <c r="T868" t="s">
        <v>3618</v>
      </c>
      <c r="U868" t="s">
        <v>33</v>
      </c>
      <c r="V868" t="s">
        <v>34</v>
      </c>
      <c r="W868" t="s">
        <v>34</v>
      </c>
      <c r="X868" t="s">
        <v>34</v>
      </c>
      <c r="Y868" t="s">
        <v>34</v>
      </c>
      <c r="Z868" t="s">
        <v>35</v>
      </c>
      <c r="AA868" t="s">
        <v>1023</v>
      </c>
      <c r="AB868" t="s">
        <v>145</v>
      </c>
      <c r="AC868" t="s">
        <v>37</v>
      </c>
    </row>
    <row r="869" spans="1:29">
      <c r="A869" t="str">
        <f>+VLOOKUP(R869,Aux!$B$3:$I$1107,8,0)</f>
        <v>AR001530</v>
      </c>
      <c r="B869" t="str">
        <f>+VLOOKUP(U869,Aux!$O$2:$P$23,2,0)</f>
        <v>FI</v>
      </c>
      <c r="C869" t="str">
        <f t="shared" si="87"/>
        <v>AR001530FI</v>
      </c>
      <c r="D869">
        <f t="shared" si="93"/>
        <v>2</v>
      </c>
      <c r="E869" s="5">
        <f t="shared" si="89"/>
        <v>0.02</v>
      </c>
      <c r="F869" s="5">
        <f t="shared" si="90"/>
        <v>0.2</v>
      </c>
      <c r="G869" s="5">
        <f t="shared" si="91"/>
        <v>2</v>
      </c>
      <c r="H869" t="str">
        <f t="shared" si="92"/>
        <v>002</v>
      </c>
      <c r="I869" t="str">
        <f t="shared" si="88"/>
        <v>AR001530FI00002</v>
      </c>
      <c r="J869" t="s">
        <v>3620</v>
      </c>
      <c r="K869" t="s">
        <v>3614</v>
      </c>
      <c r="L869">
        <v>1041994</v>
      </c>
      <c r="M869" t="s">
        <v>3621</v>
      </c>
      <c r="N869" t="s">
        <v>3622</v>
      </c>
      <c r="P869" t="s">
        <v>3623</v>
      </c>
      <c r="Q869" t="s">
        <v>30</v>
      </c>
      <c r="R869" t="s">
        <v>3618</v>
      </c>
      <c r="S869" t="s">
        <v>3619</v>
      </c>
      <c r="T869" t="s">
        <v>3618</v>
      </c>
      <c r="U869" t="s">
        <v>33</v>
      </c>
      <c r="V869" t="s">
        <v>34</v>
      </c>
      <c r="W869" t="s">
        <v>34</v>
      </c>
      <c r="X869" t="s">
        <v>34</v>
      </c>
      <c r="Y869" t="s">
        <v>34</v>
      </c>
      <c r="Z869" t="s">
        <v>35</v>
      </c>
      <c r="AA869" t="s">
        <v>1023</v>
      </c>
      <c r="AB869" t="s">
        <v>145</v>
      </c>
      <c r="AC869" t="s">
        <v>37</v>
      </c>
    </row>
    <row r="870" spans="1:29">
      <c r="A870" t="str">
        <f>+VLOOKUP(R870,Aux!$B$3:$I$1107,8,0)</f>
        <v>AR001530</v>
      </c>
      <c r="B870" t="str">
        <f>+VLOOKUP(U870,Aux!$O$2:$P$23,2,0)</f>
        <v>FI</v>
      </c>
      <c r="C870" t="str">
        <f t="shared" si="87"/>
        <v>AR001530FI</v>
      </c>
      <c r="D870">
        <f t="shared" si="93"/>
        <v>3</v>
      </c>
      <c r="E870" s="5">
        <f t="shared" si="89"/>
        <v>0.03</v>
      </c>
      <c r="F870" s="5">
        <f t="shared" si="90"/>
        <v>0.3</v>
      </c>
      <c r="G870" s="5">
        <f t="shared" si="91"/>
        <v>3</v>
      </c>
      <c r="H870" t="str">
        <f t="shared" si="92"/>
        <v>003</v>
      </c>
      <c r="I870" t="str">
        <f t="shared" si="88"/>
        <v>AR001530FI00003</v>
      </c>
      <c r="J870" t="s">
        <v>3624</v>
      </c>
      <c r="K870" t="s">
        <v>3614</v>
      </c>
      <c r="L870">
        <v>1042006</v>
      </c>
      <c r="M870" t="s">
        <v>3625</v>
      </c>
      <c r="N870" t="s">
        <v>3626</v>
      </c>
      <c r="P870" t="s">
        <v>3627</v>
      </c>
      <c r="Q870" t="s">
        <v>30</v>
      </c>
      <c r="R870" t="s">
        <v>3618</v>
      </c>
      <c r="S870" t="s">
        <v>3619</v>
      </c>
      <c r="T870" t="s">
        <v>3618</v>
      </c>
      <c r="U870" t="s">
        <v>33</v>
      </c>
      <c r="V870" t="s">
        <v>34</v>
      </c>
      <c r="W870" t="s">
        <v>34</v>
      </c>
      <c r="X870" t="s">
        <v>34</v>
      </c>
      <c r="Y870" t="s">
        <v>34</v>
      </c>
      <c r="Z870" t="s">
        <v>35</v>
      </c>
      <c r="AA870" t="s">
        <v>1023</v>
      </c>
      <c r="AB870" t="s">
        <v>145</v>
      </c>
      <c r="AC870" t="s">
        <v>37</v>
      </c>
    </row>
    <row r="871" spans="1:29">
      <c r="A871" t="str">
        <f>+VLOOKUP(R871,Aux!$B$3:$I$1107,8,0)</f>
        <v>AR001530</v>
      </c>
      <c r="B871" t="str">
        <f>+VLOOKUP(U871,Aux!$O$2:$P$23,2,0)</f>
        <v>FI</v>
      </c>
      <c r="C871" t="str">
        <f t="shared" si="87"/>
        <v>AR001530FI</v>
      </c>
      <c r="D871">
        <f t="shared" si="93"/>
        <v>4</v>
      </c>
      <c r="E871" s="5">
        <f t="shared" si="89"/>
        <v>0.04</v>
      </c>
      <c r="F871" s="5">
        <f t="shared" si="90"/>
        <v>0.4</v>
      </c>
      <c r="G871" s="5">
        <f t="shared" si="91"/>
        <v>4</v>
      </c>
      <c r="H871" t="str">
        <f t="shared" si="92"/>
        <v>004</v>
      </c>
      <c r="I871" t="str">
        <f t="shared" si="88"/>
        <v>AR001530FI00004</v>
      </c>
      <c r="J871" t="s">
        <v>3628</v>
      </c>
      <c r="K871" t="s">
        <v>3614</v>
      </c>
      <c r="L871">
        <v>1076233</v>
      </c>
      <c r="M871" t="s">
        <v>3629</v>
      </c>
      <c r="N871" t="s">
        <v>3630</v>
      </c>
      <c r="P871" t="s">
        <v>3631</v>
      </c>
      <c r="Q871" t="s">
        <v>30</v>
      </c>
      <c r="R871" t="s">
        <v>3618</v>
      </c>
      <c r="S871" t="s">
        <v>3619</v>
      </c>
      <c r="T871" t="s">
        <v>3618</v>
      </c>
      <c r="U871" t="s">
        <v>33</v>
      </c>
      <c r="V871" t="s">
        <v>34</v>
      </c>
      <c r="W871" t="s">
        <v>34</v>
      </c>
      <c r="X871" t="s">
        <v>34</v>
      </c>
      <c r="Y871" t="s">
        <v>34</v>
      </c>
      <c r="Z871" t="s">
        <v>35</v>
      </c>
      <c r="AA871" t="s">
        <v>1023</v>
      </c>
      <c r="AB871" t="s">
        <v>145</v>
      </c>
      <c r="AC871" t="s">
        <v>37</v>
      </c>
    </row>
    <row r="872" spans="1:29">
      <c r="A872" t="str">
        <f>+VLOOKUP(R872,Aux!$B$3:$I$1107,8,0)</f>
        <v>AR001530</v>
      </c>
      <c r="B872" t="str">
        <f>+VLOOKUP(U872,Aux!$O$2:$P$23,2,0)</f>
        <v>FI</v>
      </c>
      <c r="C872" t="str">
        <f t="shared" si="87"/>
        <v>AR001530FI</v>
      </c>
      <c r="D872">
        <f t="shared" si="93"/>
        <v>5</v>
      </c>
      <c r="E872" s="5">
        <f t="shared" si="89"/>
        <v>0.05</v>
      </c>
      <c r="F872" s="5">
        <f t="shared" si="90"/>
        <v>0.5</v>
      </c>
      <c r="G872" s="5">
        <f t="shared" si="91"/>
        <v>5</v>
      </c>
      <c r="H872" t="str">
        <f t="shared" si="92"/>
        <v>005</v>
      </c>
      <c r="I872" t="str">
        <f t="shared" si="88"/>
        <v>AR001530FI00005</v>
      </c>
      <c r="J872" t="s">
        <v>3632</v>
      </c>
      <c r="M872" t="s">
        <v>3633</v>
      </c>
      <c r="Q872" t="s">
        <v>30</v>
      </c>
      <c r="R872" t="s">
        <v>3618</v>
      </c>
      <c r="U872" t="s">
        <v>33</v>
      </c>
      <c r="V872" t="s">
        <v>34</v>
      </c>
      <c r="W872" t="s">
        <v>34</v>
      </c>
      <c r="X872" t="s">
        <v>34</v>
      </c>
      <c r="Y872" t="s">
        <v>34</v>
      </c>
      <c r="Z872" t="s">
        <v>35</v>
      </c>
      <c r="AA872" t="s">
        <v>1023</v>
      </c>
      <c r="AB872" t="s">
        <v>145</v>
      </c>
      <c r="AC872" t="s">
        <v>37</v>
      </c>
    </row>
    <row r="873" spans="1:29">
      <c r="A873" t="str">
        <f>+VLOOKUP(R873,Aux!$B$3:$I$1107,8,0)</f>
        <v>AR001540</v>
      </c>
      <c r="B873" t="str">
        <f>+VLOOKUP(U873,Aux!$O$2:$P$23,2,0)</f>
        <v>EQ</v>
      </c>
      <c r="C873" t="str">
        <f t="shared" si="87"/>
        <v>AR001540EQ</v>
      </c>
      <c r="D873">
        <f t="shared" si="93"/>
        <v>1</v>
      </c>
      <c r="E873" s="5">
        <f t="shared" si="89"/>
        <v>0.01</v>
      </c>
      <c r="F873" s="5">
        <f t="shared" si="90"/>
        <v>0.1</v>
      </c>
      <c r="G873" s="5">
        <f t="shared" si="91"/>
        <v>1</v>
      </c>
      <c r="H873" t="str">
        <f t="shared" si="92"/>
        <v>001</v>
      </c>
      <c r="I873" t="str">
        <f t="shared" si="88"/>
        <v>AR001540EQ00001</v>
      </c>
      <c r="J873" t="s">
        <v>3634</v>
      </c>
      <c r="K873" t="s">
        <v>3635</v>
      </c>
      <c r="M873" t="s">
        <v>3636</v>
      </c>
      <c r="N873" t="s">
        <v>3637</v>
      </c>
      <c r="O873">
        <v>2773065</v>
      </c>
      <c r="P873" t="s">
        <v>3638</v>
      </c>
      <c r="Q873" t="s">
        <v>30</v>
      </c>
      <c r="R873" t="s">
        <v>3639</v>
      </c>
      <c r="S873" t="s">
        <v>3640</v>
      </c>
      <c r="T873" t="s">
        <v>3641</v>
      </c>
      <c r="U873" t="s">
        <v>130</v>
      </c>
      <c r="V873" t="s">
        <v>131</v>
      </c>
      <c r="W873" t="s">
        <v>3642</v>
      </c>
      <c r="X873" t="s">
        <v>3642</v>
      </c>
      <c r="Y873" t="s">
        <v>3643</v>
      </c>
      <c r="Z873" t="s">
        <v>131</v>
      </c>
      <c r="AA873" t="s">
        <v>3644</v>
      </c>
      <c r="AB873" t="s">
        <v>3645</v>
      </c>
      <c r="AC873" t="s">
        <v>37</v>
      </c>
    </row>
    <row r="874" spans="1:29">
      <c r="A874" t="str">
        <f>+VLOOKUP(R874,Aux!$B$3:$I$1107,8,0)</f>
        <v>AR001550</v>
      </c>
      <c r="B874" t="str">
        <f>+VLOOKUP(U874,Aux!$O$2:$P$23,2,0)</f>
        <v>FI</v>
      </c>
      <c r="C874" t="str">
        <f t="shared" si="87"/>
        <v>AR001550FI</v>
      </c>
      <c r="D874">
        <f t="shared" si="93"/>
        <v>1</v>
      </c>
      <c r="E874" s="5">
        <f t="shared" si="89"/>
        <v>0.01</v>
      </c>
      <c r="F874" s="5">
        <f t="shared" si="90"/>
        <v>0.1</v>
      </c>
      <c r="G874" s="5">
        <f t="shared" si="91"/>
        <v>1</v>
      </c>
      <c r="H874" t="str">
        <f t="shared" si="92"/>
        <v>001</v>
      </c>
      <c r="I874" t="str">
        <f t="shared" si="88"/>
        <v>AR001550FI00001</v>
      </c>
      <c r="J874" t="s">
        <v>3646</v>
      </c>
      <c r="K874" t="s">
        <v>3647</v>
      </c>
      <c r="L874">
        <v>1114107</v>
      </c>
      <c r="M874" t="s">
        <v>3648</v>
      </c>
      <c r="N874" t="s">
        <v>3649</v>
      </c>
      <c r="P874" t="s">
        <v>3650</v>
      </c>
      <c r="Q874" t="s">
        <v>30</v>
      </c>
      <c r="R874" t="s">
        <v>3651</v>
      </c>
      <c r="S874" t="s">
        <v>3652</v>
      </c>
      <c r="T874" t="s">
        <v>3651</v>
      </c>
      <c r="U874" t="s">
        <v>33</v>
      </c>
      <c r="V874" t="s">
        <v>34</v>
      </c>
      <c r="W874" t="s">
        <v>34</v>
      </c>
      <c r="X874" t="s">
        <v>34</v>
      </c>
      <c r="Y874" t="s">
        <v>34</v>
      </c>
      <c r="Z874" t="s">
        <v>154</v>
      </c>
      <c r="AA874" t="s">
        <v>2446</v>
      </c>
      <c r="AB874" t="s">
        <v>34</v>
      </c>
      <c r="AC874" t="s">
        <v>37</v>
      </c>
    </row>
    <row r="875" spans="1:29">
      <c r="A875" t="str">
        <f>+VLOOKUP(R875,Aux!$B$3:$I$1107,8,0)</f>
        <v>AR001560</v>
      </c>
      <c r="B875" t="str">
        <f>+VLOOKUP(U875,Aux!$O$2:$P$23,2,0)</f>
        <v>FI</v>
      </c>
      <c r="C875" t="str">
        <f t="shared" si="87"/>
        <v>AR001560FI</v>
      </c>
      <c r="D875">
        <f t="shared" si="93"/>
        <v>1</v>
      </c>
      <c r="E875" s="5">
        <f t="shared" si="89"/>
        <v>0.01</v>
      </c>
      <c r="F875" s="5">
        <f t="shared" si="90"/>
        <v>0.1</v>
      </c>
      <c r="G875" s="5">
        <f t="shared" si="91"/>
        <v>1</v>
      </c>
      <c r="H875" t="str">
        <f t="shared" si="92"/>
        <v>001</v>
      </c>
      <c r="I875" t="str">
        <f t="shared" si="88"/>
        <v>AR001560FI00001</v>
      </c>
      <c r="J875" t="s">
        <v>3653</v>
      </c>
      <c r="L875">
        <v>577366</v>
      </c>
      <c r="M875" t="s">
        <v>3654</v>
      </c>
      <c r="Q875" t="s">
        <v>30</v>
      </c>
      <c r="R875" t="s">
        <v>3655</v>
      </c>
      <c r="U875" t="s">
        <v>48</v>
      </c>
      <c r="V875" t="s">
        <v>48</v>
      </c>
      <c r="W875" t="s">
        <v>48</v>
      </c>
      <c r="X875" t="s">
        <v>48</v>
      </c>
      <c r="Y875" t="s">
        <v>48</v>
      </c>
      <c r="Z875" t="s">
        <v>48</v>
      </c>
      <c r="AA875" t="s">
        <v>48</v>
      </c>
      <c r="AB875" t="s">
        <v>48</v>
      </c>
      <c r="AC875" t="s">
        <v>37</v>
      </c>
    </row>
    <row r="876" spans="1:29">
      <c r="A876" t="str">
        <f>+VLOOKUP(R876,Aux!$B$3:$I$1107,8,0)</f>
        <v>AR001570</v>
      </c>
      <c r="B876" t="str">
        <f>+VLOOKUP(U876,Aux!$O$2:$P$23,2,0)</f>
        <v>FI</v>
      </c>
      <c r="C876" t="str">
        <f t="shared" si="87"/>
        <v>AR001570FI</v>
      </c>
      <c r="D876">
        <f t="shared" si="93"/>
        <v>1</v>
      </c>
      <c r="E876" s="5">
        <f t="shared" si="89"/>
        <v>0.01</v>
      </c>
      <c r="F876" s="5">
        <f t="shared" si="90"/>
        <v>0.1</v>
      </c>
      <c r="G876" s="5">
        <f t="shared" si="91"/>
        <v>1</v>
      </c>
      <c r="H876" t="str">
        <f t="shared" si="92"/>
        <v>001</v>
      </c>
      <c r="I876" t="str">
        <f t="shared" si="88"/>
        <v>AR001570FI00001</v>
      </c>
      <c r="J876" t="s">
        <v>3656</v>
      </c>
      <c r="L876">
        <v>682676</v>
      </c>
      <c r="M876" t="s">
        <v>3657</v>
      </c>
      <c r="Q876" t="s">
        <v>30</v>
      </c>
      <c r="R876" t="s">
        <v>3658</v>
      </c>
      <c r="U876" t="s">
        <v>48</v>
      </c>
      <c r="V876" t="s">
        <v>48</v>
      </c>
      <c r="W876" t="s">
        <v>48</v>
      </c>
      <c r="X876" t="s">
        <v>48</v>
      </c>
      <c r="Y876" t="s">
        <v>48</v>
      </c>
      <c r="Z876" t="s">
        <v>48</v>
      </c>
      <c r="AA876" t="s">
        <v>48</v>
      </c>
      <c r="AB876" t="s">
        <v>48</v>
      </c>
      <c r="AC876" t="s">
        <v>37</v>
      </c>
    </row>
    <row r="877" spans="1:29">
      <c r="A877" t="str">
        <f>+VLOOKUP(R877,Aux!$B$3:$I$1107,8,0)</f>
        <v>AR001570</v>
      </c>
      <c r="B877" t="str">
        <f>+VLOOKUP(U877,Aux!$O$2:$P$23,2,0)</f>
        <v>FI</v>
      </c>
      <c r="C877" t="str">
        <f t="shared" ref="C877:C940" si="94">+A877&amp;B877</f>
        <v>AR001570FI</v>
      </c>
      <c r="D877">
        <f t="shared" si="93"/>
        <v>2</v>
      </c>
      <c r="E877" s="5">
        <f t="shared" si="89"/>
        <v>0.02</v>
      </c>
      <c r="F877" s="5">
        <f t="shared" si="90"/>
        <v>0.2</v>
      </c>
      <c r="G877" s="5">
        <f t="shared" si="91"/>
        <v>2</v>
      </c>
      <c r="H877" t="str">
        <f t="shared" si="92"/>
        <v>002</v>
      </c>
      <c r="I877" t="str">
        <f t="shared" ref="I877:I940" si="95">+C877&amp;"00"&amp;H877</f>
        <v>AR001570FI00002</v>
      </c>
      <c r="J877" t="s">
        <v>3659</v>
      </c>
      <c r="K877" t="s">
        <v>3660</v>
      </c>
      <c r="L877">
        <v>720614</v>
      </c>
      <c r="M877" t="s">
        <v>3661</v>
      </c>
      <c r="N877" t="s">
        <v>3662</v>
      </c>
      <c r="P877" t="s">
        <v>3663</v>
      </c>
      <c r="Q877" t="s">
        <v>30</v>
      </c>
      <c r="R877" t="s">
        <v>3658</v>
      </c>
      <c r="S877" t="s">
        <v>3664</v>
      </c>
      <c r="T877" t="s">
        <v>3658</v>
      </c>
      <c r="U877" t="s">
        <v>33</v>
      </c>
      <c r="V877" t="s">
        <v>34</v>
      </c>
      <c r="W877" t="s">
        <v>34</v>
      </c>
      <c r="X877" t="s">
        <v>34</v>
      </c>
      <c r="Y877" t="s">
        <v>34</v>
      </c>
      <c r="Z877" t="s">
        <v>35</v>
      </c>
      <c r="AA877" t="s">
        <v>1023</v>
      </c>
      <c r="AB877" t="s">
        <v>145</v>
      </c>
      <c r="AC877" t="s">
        <v>37</v>
      </c>
    </row>
    <row r="878" spans="1:29">
      <c r="A878" t="str">
        <f>+VLOOKUP(R878,Aux!$B$3:$I$1107,8,0)</f>
        <v>AR001570</v>
      </c>
      <c r="B878" t="str">
        <f>+VLOOKUP(U878,Aux!$O$2:$P$23,2,0)</f>
        <v>FI</v>
      </c>
      <c r="C878" t="str">
        <f t="shared" si="94"/>
        <v>AR001570FI</v>
      </c>
      <c r="D878">
        <f t="shared" si="93"/>
        <v>3</v>
      </c>
      <c r="E878" s="5">
        <f t="shared" si="89"/>
        <v>0.03</v>
      </c>
      <c r="F878" s="5">
        <f t="shared" si="90"/>
        <v>0.3</v>
      </c>
      <c r="G878" s="5">
        <f t="shared" si="91"/>
        <v>3</v>
      </c>
      <c r="H878" t="str">
        <f t="shared" si="92"/>
        <v>003</v>
      </c>
      <c r="I878" t="str">
        <f t="shared" si="95"/>
        <v>AR001570FI00003</v>
      </c>
      <c r="J878" t="s">
        <v>3665</v>
      </c>
      <c r="M878" t="s">
        <v>3666</v>
      </c>
      <c r="Q878" t="s">
        <v>30</v>
      </c>
      <c r="R878" t="s">
        <v>3658</v>
      </c>
      <c r="U878" t="s">
        <v>48</v>
      </c>
      <c r="V878" t="s">
        <v>48</v>
      </c>
      <c r="W878" t="s">
        <v>48</v>
      </c>
      <c r="X878" t="s">
        <v>48</v>
      </c>
      <c r="Y878" t="s">
        <v>48</v>
      </c>
      <c r="Z878" t="s">
        <v>48</v>
      </c>
      <c r="AA878" t="s">
        <v>48</v>
      </c>
      <c r="AB878" t="s">
        <v>48</v>
      </c>
      <c r="AC878" t="s">
        <v>37</v>
      </c>
    </row>
    <row r="879" spans="1:29">
      <c r="A879" t="str">
        <f>+VLOOKUP(R879,Aux!$B$3:$I$1107,8,0)</f>
        <v>AR001580</v>
      </c>
      <c r="B879" t="str">
        <f>+VLOOKUP(U879,Aux!$O$2:$P$23,2,0)</f>
        <v>FI</v>
      </c>
      <c r="C879" t="str">
        <f t="shared" si="94"/>
        <v>AR001580FI</v>
      </c>
      <c r="D879">
        <f t="shared" si="93"/>
        <v>1</v>
      </c>
      <c r="E879" s="5">
        <f t="shared" si="89"/>
        <v>0.01</v>
      </c>
      <c r="F879" s="5">
        <f t="shared" si="90"/>
        <v>0.1</v>
      </c>
      <c r="G879" s="5">
        <f t="shared" si="91"/>
        <v>1</v>
      </c>
      <c r="H879" t="str">
        <f t="shared" si="92"/>
        <v>001</v>
      </c>
      <c r="I879" t="str">
        <f t="shared" si="95"/>
        <v>AR001580FI00001</v>
      </c>
      <c r="J879" t="s">
        <v>3667</v>
      </c>
      <c r="L879">
        <v>500027</v>
      </c>
      <c r="M879" t="s">
        <v>3668</v>
      </c>
      <c r="Q879" t="s">
        <v>30</v>
      </c>
      <c r="R879" t="s">
        <v>3669</v>
      </c>
      <c r="U879" t="s">
        <v>48</v>
      </c>
      <c r="V879" t="s">
        <v>48</v>
      </c>
      <c r="W879" t="s">
        <v>48</v>
      </c>
      <c r="X879" t="s">
        <v>48</v>
      </c>
      <c r="Y879" t="s">
        <v>48</v>
      </c>
      <c r="Z879" t="s">
        <v>48</v>
      </c>
      <c r="AA879" t="s">
        <v>48</v>
      </c>
      <c r="AB879" t="s">
        <v>48</v>
      </c>
      <c r="AC879" t="s">
        <v>37</v>
      </c>
    </row>
    <row r="880" spans="1:29">
      <c r="A880" t="str">
        <f>+VLOOKUP(R880,Aux!$B$3:$I$1107,8,0)</f>
        <v>AR001580</v>
      </c>
      <c r="B880" t="str">
        <f>+VLOOKUP(U880,Aux!$O$2:$P$23,2,0)</f>
        <v>FI</v>
      </c>
      <c r="C880" t="str">
        <f t="shared" si="94"/>
        <v>AR001580FI</v>
      </c>
      <c r="D880">
        <f t="shared" si="93"/>
        <v>2</v>
      </c>
      <c r="E880" s="5">
        <f t="shared" si="89"/>
        <v>0.02</v>
      </c>
      <c r="F880" s="5">
        <f t="shared" si="90"/>
        <v>0.2</v>
      </c>
      <c r="G880" s="5">
        <f t="shared" si="91"/>
        <v>2</v>
      </c>
      <c r="H880" t="str">
        <f t="shared" si="92"/>
        <v>002</v>
      </c>
      <c r="I880" t="str">
        <f t="shared" si="95"/>
        <v>AR001580FI00002</v>
      </c>
      <c r="J880" t="s">
        <v>3670</v>
      </c>
      <c r="L880">
        <v>500039</v>
      </c>
      <c r="M880" t="s">
        <v>3671</v>
      </c>
      <c r="Q880" t="s">
        <v>30</v>
      </c>
      <c r="R880" t="s">
        <v>3669</v>
      </c>
      <c r="U880" t="s">
        <v>48</v>
      </c>
      <c r="V880" t="s">
        <v>48</v>
      </c>
      <c r="W880" t="s">
        <v>48</v>
      </c>
      <c r="X880" t="s">
        <v>48</v>
      </c>
      <c r="Y880" t="s">
        <v>48</v>
      </c>
      <c r="Z880" t="s">
        <v>48</v>
      </c>
      <c r="AA880" t="s">
        <v>48</v>
      </c>
      <c r="AB880" t="s">
        <v>48</v>
      </c>
      <c r="AC880" t="s">
        <v>37</v>
      </c>
    </row>
    <row r="881" spans="1:29">
      <c r="A881" t="str">
        <f>+VLOOKUP(R881,Aux!$B$3:$I$1107,8,0)</f>
        <v>AR001580</v>
      </c>
      <c r="B881" t="str">
        <f>+VLOOKUP(U881,Aux!$O$2:$P$23,2,0)</f>
        <v>FI</v>
      </c>
      <c r="C881" t="str">
        <f t="shared" si="94"/>
        <v>AR001580FI</v>
      </c>
      <c r="D881">
        <f t="shared" si="93"/>
        <v>3</v>
      </c>
      <c r="E881" s="5">
        <f t="shared" si="89"/>
        <v>0.03</v>
      </c>
      <c r="F881" s="5">
        <f t="shared" si="90"/>
        <v>0.3</v>
      </c>
      <c r="G881" s="5">
        <f t="shared" si="91"/>
        <v>3</v>
      </c>
      <c r="H881" t="str">
        <f t="shared" si="92"/>
        <v>003</v>
      </c>
      <c r="I881" t="str">
        <f t="shared" si="95"/>
        <v>AR001580FI00003</v>
      </c>
      <c r="J881" t="s">
        <v>3672</v>
      </c>
      <c r="K881" t="s">
        <v>3673</v>
      </c>
      <c r="L881">
        <v>530629</v>
      </c>
      <c r="M881" t="s">
        <v>3674</v>
      </c>
      <c r="N881" t="s">
        <v>3675</v>
      </c>
      <c r="O881" t="s">
        <v>3676</v>
      </c>
      <c r="P881" t="s">
        <v>3677</v>
      </c>
      <c r="Q881" t="s">
        <v>30</v>
      </c>
      <c r="R881" t="s">
        <v>3669</v>
      </c>
      <c r="S881" t="s">
        <v>3678</v>
      </c>
      <c r="T881" t="s">
        <v>3669</v>
      </c>
      <c r="U881" t="s">
        <v>33</v>
      </c>
      <c r="V881" t="s">
        <v>34</v>
      </c>
      <c r="W881" t="s">
        <v>34</v>
      </c>
      <c r="X881" t="s">
        <v>34</v>
      </c>
      <c r="Y881" t="s">
        <v>34</v>
      </c>
      <c r="Z881" t="s">
        <v>975</v>
      </c>
      <c r="AA881" t="s">
        <v>3679</v>
      </c>
      <c r="AB881" t="s">
        <v>34</v>
      </c>
      <c r="AC881" t="s">
        <v>37</v>
      </c>
    </row>
    <row r="882" spans="1:29">
      <c r="A882" t="str">
        <f>+VLOOKUP(R882,Aux!$B$3:$I$1107,8,0)</f>
        <v>AR001580</v>
      </c>
      <c r="B882" t="str">
        <f>+VLOOKUP(U882,Aux!$O$2:$P$23,2,0)</f>
        <v>FI</v>
      </c>
      <c r="C882" t="str">
        <f t="shared" si="94"/>
        <v>AR001580FI</v>
      </c>
      <c r="D882">
        <f t="shared" si="93"/>
        <v>4</v>
      </c>
      <c r="E882" s="5">
        <f t="shared" si="89"/>
        <v>0.04</v>
      </c>
      <c r="F882" s="5">
        <f t="shared" si="90"/>
        <v>0.4</v>
      </c>
      <c r="G882" s="5">
        <f t="shared" si="91"/>
        <v>4</v>
      </c>
      <c r="H882" t="str">
        <f t="shared" si="92"/>
        <v>004</v>
      </c>
      <c r="I882" t="str">
        <f t="shared" si="95"/>
        <v>AR001580FI00004</v>
      </c>
      <c r="J882" t="s">
        <v>3680</v>
      </c>
      <c r="L882">
        <v>577290</v>
      </c>
      <c r="M882" t="s">
        <v>3681</v>
      </c>
      <c r="Q882" t="s">
        <v>30</v>
      </c>
      <c r="R882" t="s">
        <v>3669</v>
      </c>
      <c r="U882" t="s">
        <v>48</v>
      </c>
      <c r="V882" t="s">
        <v>48</v>
      </c>
      <c r="W882" t="s">
        <v>48</v>
      </c>
      <c r="X882" t="s">
        <v>48</v>
      </c>
      <c r="Y882" t="s">
        <v>48</v>
      </c>
      <c r="Z882" t="s">
        <v>48</v>
      </c>
      <c r="AA882" t="s">
        <v>48</v>
      </c>
      <c r="AB882" t="s">
        <v>48</v>
      </c>
      <c r="AC882" t="s">
        <v>37</v>
      </c>
    </row>
    <row r="883" spans="1:29">
      <c r="A883" t="str">
        <f>+VLOOKUP(R883,Aux!$B$3:$I$1107,8,0)</f>
        <v>AR001580</v>
      </c>
      <c r="B883" t="str">
        <f>+VLOOKUP(U883,Aux!$O$2:$P$23,2,0)</f>
        <v>FI</v>
      </c>
      <c r="C883" t="str">
        <f t="shared" si="94"/>
        <v>AR001580FI</v>
      </c>
      <c r="D883">
        <f t="shared" si="93"/>
        <v>5</v>
      </c>
      <c r="E883" s="5">
        <f t="shared" si="89"/>
        <v>0.05</v>
      </c>
      <c r="F883" s="5">
        <f t="shared" si="90"/>
        <v>0.5</v>
      </c>
      <c r="G883" s="5">
        <f t="shared" si="91"/>
        <v>5</v>
      </c>
      <c r="H883" t="str">
        <f t="shared" si="92"/>
        <v>005</v>
      </c>
      <c r="I883" t="str">
        <f t="shared" si="95"/>
        <v>AR001580FI00005</v>
      </c>
      <c r="J883" t="s">
        <v>3682</v>
      </c>
      <c r="L883">
        <v>1114105</v>
      </c>
      <c r="M883" t="s">
        <v>3683</v>
      </c>
      <c r="Q883" t="s">
        <v>30</v>
      </c>
      <c r="R883" t="s">
        <v>3669</v>
      </c>
      <c r="U883" t="s">
        <v>48</v>
      </c>
      <c r="V883" t="s">
        <v>48</v>
      </c>
      <c r="W883" t="s">
        <v>48</v>
      </c>
      <c r="X883" t="s">
        <v>48</v>
      </c>
      <c r="Y883" t="s">
        <v>48</v>
      </c>
      <c r="Z883" t="s">
        <v>48</v>
      </c>
      <c r="AA883" t="s">
        <v>48</v>
      </c>
      <c r="AB883" t="s">
        <v>48</v>
      </c>
      <c r="AC883" t="s">
        <v>37</v>
      </c>
    </row>
    <row r="884" spans="1:29">
      <c r="A884" t="str">
        <f>+VLOOKUP(R884,Aux!$B$3:$I$1107,8,0)</f>
        <v>AR001580</v>
      </c>
      <c r="B884" t="str">
        <f>+VLOOKUP(U884,Aux!$O$2:$P$23,2,0)</f>
        <v>FI</v>
      </c>
      <c r="C884" t="str">
        <f t="shared" si="94"/>
        <v>AR001580FI</v>
      </c>
      <c r="D884">
        <f t="shared" si="93"/>
        <v>6</v>
      </c>
      <c r="E884" s="5">
        <f t="shared" si="89"/>
        <v>0.06</v>
      </c>
      <c r="F884" s="5">
        <f t="shared" si="90"/>
        <v>0.6</v>
      </c>
      <c r="G884" s="5">
        <f t="shared" si="91"/>
        <v>6</v>
      </c>
      <c r="H884" t="str">
        <f t="shared" si="92"/>
        <v>006</v>
      </c>
      <c r="I884" t="str">
        <f t="shared" si="95"/>
        <v>AR001580FI00006</v>
      </c>
      <c r="J884" t="s">
        <v>3684</v>
      </c>
      <c r="K884" t="s">
        <v>3673</v>
      </c>
      <c r="L884">
        <v>1114145</v>
      </c>
      <c r="M884" t="s">
        <v>3685</v>
      </c>
      <c r="N884" t="s">
        <v>3686</v>
      </c>
      <c r="P884" t="s">
        <v>3687</v>
      </c>
      <c r="Q884" t="s">
        <v>30</v>
      </c>
      <c r="R884" t="s">
        <v>3669</v>
      </c>
      <c r="S884" t="s">
        <v>3688</v>
      </c>
      <c r="T884" t="s">
        <v>3669</v>
      </c>
      <c r="U884" t="s">
        <v>33</v>
      </c>
      <c r="V884" t="s">
        <v>34</v>
      </c>
      <c r="W884" t="s">
        <v>34</v>
      </c>
      <c r="X884" t="s">
        <v>34</v>
      </c>
      <c r="Y884" t="s">
        <v>34</v>
      </c>
      <c r="Z884" t="s">
        <v>975</v>
      </c>
      <c r="AA884" t="s">
        <v>3679</v>
      </c>
      <c r="AB884" t="s">
        <v>34</v>
      </c>
      <c r="AC884" t="s">
        <v>37</v>
      </c>
    </row>
    <row r="885" spans="1:29">
      <c r="A885" t="str">
        <f>+VLOOKUP(R885,Aux!$B$3:$I$1107,8,0)</f>
        <v>AR001590</v>
      </c>
      <c r="B885" t="str">
        <f>+VLOOKUP(U885,Aux!$O$2:$P$23,2,0)</f>
        <v>FI</v>
      </c>
      <c r="C885" t="str">
        <f t="shared" si="94"/>
        <v>AR001590FI</v>
      </c>
      <c r="D885">
        <f t="shared" si="93"/>
        <v>1</v>
      </c>
      <c r="E885" s="5">
        <f t="shared" si="89"/>
        <v>0.01</v>
      </c>
      <c r="F885" s="5">
        <f t="shared" si="90"/>
        <v>0.1</v>
      </c>
      <c r="G885" s="5">
        <f t="shared" si="91"/>
        <v>1</v>
      </c>
      <c r="H885" t="str">
        <f t="shared" si="92"/>
        <v>001</v>
      </c>
      <c r="I885" t="str">
        <f t="shared" si="95"/>
        <v>AR001590FI00001</v>
      </c>
      <c r="J885" t="s">
        <v>3689</v>
      </c>
      <c r="L885">
        <v>557698</v>
      </c>
      <c r="M885" t="s">
        <v>3690</v>
      </c>
      <c r="Q885" t="s">
        <v>30</v>
      </c>
      <c r="R885" t="s">
        <v>3691</v>
      </c>
      <c r="U885" t="s">
        <v>48</v>
      </c>
      <c r="V885" t="s">
        <v>48</v>
      </c>
      <c r="W885" t="s">
        <v>48</v>
      </c>
      <c r="X885" t="s">
        <v>48</v>
      </c>
      <c r="Y885" t="s">
        <v>48</v>
      </c>
      <c r="Z885" t="s">
        <v>48</v>
      </c>
      <c r="AA885" t="s">
        <v>48</v>
      </c>
      <c r="AB885" t="s">
        <v>48</v>
      </c>
      <c r="AC885" t="s">
        <v>37</v>
      </c>
    </row>
    <row r="886" spans="1:29">
      <c r="A886" t="str">
        <f>+VLOOKUP(R886,Aux!$B$3:$I$1107,8,0)</f>
        <v>AR001590</v>
      </c>
      <c r="B886" t="str">
        <f>+VLOOKUP(U886,Aux!$O$2:$P$23,2,0)</f>
        <v>FI</v>
      </c>
      <c r="C886" t="str">
        <f t="shared" si="94"/>
        <v>AR001590FI</v>
      </c>
      <c r="D886">
        <f t="shared" si="93"/>
        <v>2</v>
      </c>
      <c r="E886" s="5">
        <f t="shared" si="89"/>
        <v>0.02</v>
      </c>
      <c r="F886" s="5">
        <f t="shared" si="90"/>
        <v>0.2</v>
      </c>
      <c r="G886" s="5">
        <f t="shared" si="91"/>
        <v>2</v>
      </c>
      <c r="H886" t="str">
        <f t="shared" si="92"/>
        <v>002</v>
      </c>
      <c r="I886" t="str">
        <f t="shared" si="95"/>
        <v>AR001590FI00002</v>
      </c>
      <c r="J886" t="s">
        <v>3692</v>
      </c>
      <c r="L886">
        <v>747155</v>
      </c>
      <c r="M886" t="s">
        <v>3693</v>
      </c>
      <c r="Q886" t="s">
        <v>30</v>
      </c>
      <c r="R886" t="s">
        <v>3691</v>
      </c>
      <c r="U886" t="s">
        <v>48</v>
      </c>
      <c r="V886" t="s">
        <v>48</v>
      </c>
      <c r="W886" t="s">
        <v>48</v>
      </c>
      <c r="X886" t="s">
        <v>48</v>
      </c>
      <c r="Y886" t="s">
        <v>48</v>
      </c>
      <c r="Z886" t="s">
        <v>48</v>
      </c>
      <c r="AA886" t="s">
        <v>48</v>
      </c>
      <c r="AB886" t="s">
        <v>48</v>
      </c>
      <c r="AC886" t="s">
        <v>37</v>
      </c>
    </row>
    <row r="887" spans="1:29">
      <c r="A887" t="str">
        <f>+VLOOKUP(R887,Aux!$B$3:$I$1107,8,0)</f>
        <v>AR001590</v>
      </c>
      <c r="B887" t="str">
        <f>+VLOOKUP(U887,Aux!$O$2:$P$23,2,0)</f>
        <v>FI</v>
      </c>
      <c r="C887" t="str">
        <f t="shared" si="94"/>
        <v>AR001590FI</v>
      </c>
      <c r="D887">
        <f t="shared" si="93"/>
        <v>3</v>
      </c>
      <c r="E887" s="5">
        <f t="shared" si="89"/>
        <v>0.03</v>
      </c>
      <c r="F887" s="5">
        <f t="shared" si="90"/>
        <v>0.3</v>
      </c>
      <c r="G887" s="5">
        <f t="shared" si="91"/>
        <v>3</v>
      </c>
      <c r="H887" t="str">
        <f t="shared" si="92"/>
        <v>003</v>
      </c>
      <c r="I887" t="str">
        <f t="shared" si="95"/>
        <v>AR001590FI00003</v>
      </c>
      <c r="J887" t="s">
        <v>3694</v>
      </c>
      <c r="L887">
        <v>754499</v>
      </c>
      <c r="M887" t="s">
        <v>3695</v>
      </c>
      <c r="Q887" t="s">
        <v>30</v>
      </c>
      <c r="R887" t="s">
        <v>3691</v>
      </c>
      <c r="U887" t="s">
        <v>48</v>
      </c>
      <c r="V887" t="s">
        <v>48</v>
      </c>
      <c r="W887" t="s">
        <v>48</v>
      </c>
      <c r="X887" t="s">
        <v>48</v>
      </c>
      <c r="Y887" t="s">
        <v>48</v>
      </c>
      <c r="Z887" t="s">
        <v>48</v>
      </c>
      <c r="AA887" t="s">
        <v>48</v>
      </c>
      <c r="AB887" t="s">
        <v>48</v>
      </c>
      <c r="AC887" t="s">
        <v>37</v>
      </c>
    </row>
    <row r="888" spans="1:29">
      <c r="A888" t="str">
        <f>+VLOOKUP(R888,Aux!$B$3:$I$1107,8,0)</f>
        <v>AR001600</v>
      </c>
      <c r="B888" t="str">
        <f>+VLOOKUP(U888,Aux!$O$2:$P$23,2,0)</f>
        <v>FI</v>
      </c>
      <c r="C888" t="str">
        <f t="shared" si="94"/>
        <v>AR001600FI</v>
      </c>
      <c r="D888">
        <f t="shared" si="93"/>
        <v>1</v>
      </c>
      <c r="E888" s="5">
        <f t="shared" si="89"/>
        <v>0.01</v>
      </c>
      <c r="F888" s="5">
        <f t="shared" si="90"/>
        <v>0.1</v>
      </c>
      <c r="G888" s="5">
        <f t="shared" si="91"/>
        <v>1</v>
      </c>
      <c r="H888" t="str">
        <f t="shared" si="92"/>
        <v>001</v>
      </c>
      <c r="I888" t="str">
        <f t="shared" si="95"/>
        <v>AR001600FI00001</v>
      </c>
      <c r="J888" t="s">
        <v>3696</v>
      </c>
      <c r="L888">
        <v>544077</v>
      </c>
      <c r="M888" t="s">
        <v>3697</v>
      </c>
      <c r="Q888" t="s">
        <v>30</v>
      </c>
      <c r="R888" t="s">
        <v>3698</v>
      </c>
      <c r="U888" t="s">
        <v>48</v>
      </c>
      <c r="V888" t="s">
        <v>48</v>
      </c>
      <c r="W888" t="s">
        <v>48</v>
      </c>
      <c r="X888" t="s">
        <v>48</v>
      </c>
      <c r="Y888" t="s">
        <v>48</v>
      </c>
      <c r="Z888" t="s">
        <v>48</v>
      </c>
      <c r="AA888" t="s">
        <v>48</v>
      </c>
      <c r="AB888" t="s">
        <v>48</v>
      </c>
      <c r="AC888" t="s">
        <v>37</v>
      </c>
    </row>
    <row r="889" spans="1:29">
      <c r="A889" t="str">
        <f>+VLOOKUP(R889,Aux!$B$3:$I$1107,8,0)</f>
        <v>AR001610</v>
      </c>
      <c r="B889" t="str">
        <f>+VLOOKUP(U889,Aux!$O$2:$P$23,2,0)</f>
        <v>FI</v>
      </c>
      <c r="C889" t="str">
        <f t="shared" si="94"/>
        <v>AR001610FI</v>
      </c>
      <c r="D889">
        <f t="shared" si="93"/>
        <v>1</v>
      </c>
      <c r="E889" s="5">
        <f t="shared" si="89"/>
        <v>0.01</v>
      </c>
      <c r="F889" s="5">
        <f t="shared" si="90"/>
        <v>0.1</v>
      </c>
      <c r="G889" s="5">
        <f t="shared" si="91"/>
        <v>1</v>
      </c>
      <c r="H889" t="str">
        <f t="shared" si="92"/>
        <v>001</v>
      </c>
      <c r="I889" t="str">
        <f t="shared" si="95"/>
        <v>AR001610FI00001</v>
      </c>
      <c r="J889" t="s">
        <v>3699</v>
      </c>
      <c r="K889" t="s">
        <v>3700</v>
      </c>
      <c r="L889">
        <v>760599</v>
      </c>
      <c r="M889" t="s">
        <v>3701</v>
      </c>
      <c r="N889" t="s">
        <v>3702</v>
      </c>
      <c r="P889" t="s">
        <v>3703</v>
      </c>
      <c r="Q889" t="s">
        <v>30</v>
      </c>
      <c r="R889" t="s">
        <v>3704</v>
      </c>
      <c r="S889" t="s">
        <v>3705</v>
      </c>
      <c r="T889" t="s">
        <v>3704</v>
      </c>
      <c r="U889" t="s">
        <v>33</v>
      </c>
      <c r="V889" t="s">
        <v>34</v>
      </c>
      <c r="W889" t="s">
        <v>34</v>
      </c>
      <c r="X889" t="s">
        <v>34</v>
      </c>
      <c r="Y889" t="s">
        <v>34</v>
      </c>
      <c r="Z889" t="s">
        <v>174</v>
      </c>
      <c r="AA889" t="s">
        <v>175</v>
      </c>
      <c r="AB889" t="s">
        <v>34</v>
      </c>
      <c r="AC889" t="s">
        <v>37</v>
      </c>
    </row>
    <row r="890" spans="1:29">
      <c r="A890" t="str">
        <f>+VLOOKUP(R890,Aux!$B$3:$I$1107,8,0)</f>
        <v>AR001610</v>
      </c>
      <c r="B890" t="str">
        <f>+VLOOKUP(U890,Aux!$O$2:$P$23,2,0)</f>
        <v>FI</v>
      </c>
      <c r="C890" t="str">
        <f t="shared" si="94"/>
        <v>AR001610FI</v>
      </c>
      <c r="D890">
        <f t="shared" si="93"/>
        <v>2</v>
      </c>
      <c r="E890" s="5">
        <f t="shared" si="89"/>
        <v>0.02</v>
      </c>
      <c r="F890" s="5">
        <f t="shared" si="90"/>
        <v>0.2</v>
      </c>
      <c r="G890" s="5">
        <f t="shared" si="91"/>
        <v>2</v>
      </c>
      <c r="H890" t="str">
        <f t="shared" si="92"/>
        <v>002</v>
      </c>
      <c r="I890" t="str">
        <f t="shared" si="95"/>
        <v>AR001610FI00002</v>
      </c>
      <c r="J890" t="s">
        <v>3706</v>
      </c>
      <c r="L890">
        <v>772334</v>
      </c>
      <c r="M890" t="s">
        <v>3707</v>
      </c>
      <c r="Q890" t="s">
        <v>30</v>
      </c>
      <c r="R890" t="s">
        <v>3704</v>
      </c>
      <c r="U890" t="s">
        <v>48</v>
      </c>
      <c r="V890" t="s">
        <v>48</v>
      </c>
      <c r="W890" t="s">
        <v>48</v>
      </c>
      <c r="X890" t="s">
        <v>48</v>
      </c>
      <c r="Y890" t="s">
        <v>48</v>
      </c>
      <c r="Z890" t="s">
        <v>48</v>
      </c>
      <c r="AA890" t="s">
        <v>48</v>
      </c>
      <c r="AB890" t="s">
        <v>48</v>
      </c>
      <c r="AC890" t="s">
        <v>37</v>
      </c>
    </row>
    <row r="891" spans="1:29">
      <c r="A891" t="str">
        <f>+VLOOKUP(R891,Aux!$B$3:$I$1107,8,0)</f>
        <v>AR001610</v>
      </c>
      <c r="B891" t="str">
        <f>+VLOOKUP(U891,Aux!$O$2:$P$23,2,0)</f>
        <v>FI</v>
      </c>
      <c r="C891" t="str">
        <f t="shared" si="94"/>
        <v>AR001610FI</v>
      </c>
      <c r="D891">
        <f t="shared" si="93"/>
        <v>3</v>
      </c>
      <c r="E891" s="5">
        <f t="shared" si="89"/>
        <v>0.03</v>
      </c>
      <c r="F891" s="5">
        <f t="shared" si="90"/>
        <v>0.3</v>
      </c>
      <c r="G891" s="5">
        <f t="shared" si="91"/>
        <v>3</v>
      </c>
      <c r="H891" t="str">
        <f t="shared" si="92"/>
        <v>003</v>
      </c>
      <c r="I891" t="str">
        <f t="shared" si="95"/>
        <v>AR001610FI00003</v>
      </c>
      <c r="J891" t="s">
        <v>3708</v>
      </c>
      <c r="K891" t="s">
        <v>3700</v>
      </c>
      <c r="L891">
        <v>902107</v>
      </c>
      <c r="M891" t="s">
        <v>3709</v>
      </c>
      <c r="N891" t="s">
        <v>3710</v>
      </c>
      <c r="P891" t="s">
        <v>3711</v>
      </c>
      <c r="Q891" t="s">
        <v>30</v>
      </c>
      <c r="R891" t="s">
        <v>3704</v>
      </c>
      <c r="S891" t="s">
        <v>3705</v>
      </c>
      <c r="T891" t="s">
        <v>3704</v>
      </c>
      <c r="U891" t="s">
        <v>33</v>
      </c>
      <c r="V891" t="s">
        <v>34</v>
      </c>
      <c r="W891" t="s">
        <v>34</v>
      </c>
      <c r="X891" t="s">
        <v>34</v>
      </c>
      <c r="Y891" t="s">
        <v>34</v>
      </c>
      <c r="Z891" t="s">
        <v>174</v>
      </c>
      <c r="AA891" t="s">
        <v>175</v>
      </c>
      <c r="AB891" t="s">
        <v>34</v>
      </c>
      <c r="AC891" t="s">
        <v>37</v>
      </c>
    </row>
    <row r="892" spans="1:29">
      <c r="A892" t="str">
        <f>+VLOOKUP(R892,Aux!$B$3:$I$1107,8,0)</f>
        <v>AR001610</v>
      </c>
      <c r="B892" t="str">
        <f>+VLOOKUP(U892,Aux!$O$2:$P$23,2,0)</f>
        <v>FI</v>
      </c>
      <c r="C892" t="str">
        <f t="shared" si="94"/>
        <v>AR001610FI</v>
      </c>
      <c r="D892">
        <f t="shared" si="93"/>
        <v>4</v>
      </c>
      <c r="E892" s="5">
        <f t="shared" si="89"/>
        <v>0.04</v>
      </c>
      <c r="F892" s="5">
        <f t="shared" si="90"/>
        <v>0.4</v>
      </c>
      <c r="G892" s="5">
        <f t="shared" si="91"/>
        <v>4</v>
      </c>
      <c r="H892" t="str">
        <f t="shared" si="92"/>
        <v>004</v>
      </c>
      <c r="I892" t="str">
        <f t="shared" si="95"/>
        <v>AR001610FI00004</v>
      </c>
      <c r="J892" t="s">
        <v>3712</v>
      </c>
      <c r="L892">
        <v>1022939</v>
      </c>
      <c r="M892" t="s">
        <v>3713</v>
      </c>
      <c r="Q892" t="s">
        <v>30</v>
      </c>
      <c r="R892" t="s">
        <v>3704</v>
      </c>
      <c r="U892" t="s">
        <v>48</v>
      </c>
      <c r="V892" t="s">
        <v>48</v>
      </c>
      <c r="W892" t="s">
        <v>48</v>
      </c>
      <c r="X892" t="s">
        <v>48</v>
      </c>
      <c r="Y892" t="s">
        <v>48</v>
      </c>
      <c r="Z892" t="s">
        <v>48</v>
      </c>
      <c r="AA892" t="s">
        <v>48</v>
      </c>
      <c r="AB892" t="s">
        <v>48</v>
      </c>
      <c r="AC892" t="s">
        <v>37</v>
      </c>
    </row>
    <row r="893" spans="1:29">
      <c r="A893" t="str">
        <f>+VLOOKUP(R893,Aux!$B$3:$I$1107,8,0)</f>
        <v>AR001620</v>
      </c>
      <c r="B893" t="str">
        <f>+VLOOKUP(U893,Aux!$O$2:$P$23,2,0)</f>
        <v>FI</v>
      </c>
      <c r="C893" t="str">
        <f t="shared" si="94"/>
        <v>AR001620FI</v>
      </c>
      <c r="D893">
        <f t="shared" si="93"/>
        <v>1</v>
      </c>
      <c r="E893" s="5">
        <f t="shared" si="89"/>
        <v>0.01</v>
      </c>
      <c r="F893" s="5">
        <f t="shared" si="90"/>
        <v>0.1</v>
      </c>
      <c r="G893" s="5">
        <f t="shared" si="91"/>
        <v>1</v>
      </c>
      <c r="H893" t="str">
        <f t="shared" si="92"/>
        <v>001</v>
      </c>
      <c r="I893" t="str">
        <f t="shared" si="95"/>
        <v>AR001620FI00001</v>
      </c>
      <c r="J893" t="s">
        <v>3714</v>
      </c>
      <c r="L893">
        <v>855690</v>
      </c>
      <c r="M893" t="s">
        <v>3715</v>
      </c>
      <c r="Q893" t="s">
        <v>30</v>
      </c>
      <c r="R893" t="s">
        <v>3716</v>
      </c>
      <c r="U893" t="s">
        <v>48</v>
      </c>
      <c r="V893" t="s">
        <v>48</v>
      </c>
      <c r="W893" t="s">
        <v>48</v>
      </c>
      <c r="X893" t="s">
        <v>48</v>
      </c>
      <c r="Y893" t="s">
        <v>48</v>
      </c>
      <c r="Z893" t="s">
        <v>48</v>
      </c>
      <c r="AA893" t="s">
        <v>48</v>
      </c>
      <c r="AB893" t="s">
        <v>48</v>
      </c>
      <c r="AC893" t="s">
        <v>37</v>
      </c>
    </row>
    <row r="894" spans="1:29">
      <c r="A894" t="str">
        <f>+VLOOKUP(R894,Aux!$B$3:$I$1107,8,0)</f>
        <v>AR001630</v>
      </c>
      <c r="B894" t="str">
        <f>+VLOOKUP(U894,Aux!$O$2:$P$23,2,0)</f>
        <v>FI</v>
      </c>
      <c r="C894" t="str">
        <f t="shared" si="94"/>
        <v>AR001630FI</v>
      </c>
      <c r="D894">
        <f t="shared" si="93"/>
        <v>1</v>
      </c>
      <c r="E894" s="5">
        <f t="shared" si="89"/>
        <v>0.01</v>
      </c>
      <c r="F894" s="5">
        <f t="shared" si="90"/>
        <v>0.1</v>
      </c>
      <c r="G894" s="5">
        <f t="shared" si="91"/>
        <v>1</v>
      </c>
      <c r="H894" t="str">
        <f t="shared" si="92"/>
        <v>001</v>
      </c>
      <c r="I894" t="str">
        <f t="shared" si="95"/>
        <v>AR001630FI00001</v>
      </c>
      <c r="J894" t="s">
        <v>3717</v>
      </c>
      <c r="L894">
        <v>855546</v>
      </c>
      <c r="M894" t="s">
        <v>3718</v>
      </c>
      <c r="Q894" t="s">
        <v>30</v>
      </c>
      <c r="R894" t="s">
        <v>3719</v>
      </c>
      <c r="U894" t="s">
        <v>48</v>
      </c>
      <c r="V894" t="s">
        <v>48</v>
      </c>
      <c r="W894" t="s">
        <v>48</v>
      </c>
      <c r="X894" t="s">
        <v>48</v>
      </c>
      <c r="Y894" t="s">
        <v>48</v>
      </c>
      <c r="Z894" t="s">
        <v>48</v>
      </c>
      <c r="AA894" t="s">
        <v>48</v>
      </c>
      <c r="AB894" t="s">
        <v>48</v>
      </c>
      <c r="AC894" t="s">
        <v>37</v>
      </c>
    </row>
    <row r="895" spans="1:29">
      <c r="A895" t="str">
        <f>+VLOOKUP(R895,Aux!$B$3:$I$1107,8,0)</f>
        <v>AR001630</v>
      </c>
      <c r="B895" t="str">
        <f>+VLOOKUP(U895,Aux!$O$2:$P$23,2,0)</f>
        <v>FI</v>
      </c>
      <c r="C895" t="str">
        <f t="shared" si="94"/>
        <v>AR001630FI</v>
      </c>
      <c r="D895">
        <f t="shared" si="93"/>
        <v>2</v>
      </c>
      <c r="E895" s="5">
        <f t="shared" si="89"/>
        <v>0.02</v>
      </c>
      <c r="F895" s="5">
        <f t="shared" si="90"/>
        <v>0.2</v>
      </c>
      <c r="G895" s="5">
        <f t="shared" si="91"/>
        <v>2</v>
      </c>
      <c r="H895" t="str">
        <f t="shared" si="92"/>
        <v>002</v>
      </c>
      <c r="I895" t="str">
        <f t="shared" si="95"/>
        <v>AR001630FI00002</v>
      </c>
      <c r="J895" t="s">
        <v>3720</v>
      </c>
      <c r="L895">
        <v>944856</v>
      </c>
      <c r="M895" t="s">
        <v>3721</v>
      </c>
      <c r="Q895" t="s">
        <v>30</v>
      </c>
      <c r="R895" t="s">
        <v>3719</v>
      </c>
      <c r="U895" t="s">
        <v>48</v>
      </c>
      <c r="V895" t="s">
        <v>48</v>
      </c>
      <c r="W895" t="s">
        <v>48</v>
      </c>
      <c r="X895" t="s">
        <v>48</v>
      </c>
      <c r="Y895" t="s">
        <v>48</v>
      </c>
      <c r="Z895" t="s">
        <v>48</v>
      </c>
      <c r="AA895" t="s">
        <v>48</v>
      </c>
      <c r="AB895" t="s">
        <v>48</v>
      </c>
      <c r="AC895" t="s">
        <v>37</v>
      </c>
    </row>
    <row r="896" spans="1:29">
      <c r="A896" t="str">
        <f>+VLOOKUP(R896,Aux!$B$3:$I$1107,8,0)</f>
        <v>AR001640</v>
      </c>
      <c r="B896" t="str">
        <f>+VLOOKUP(U896,Aux!$O$2:$P$23,2,0)</f>
        <v>FI</v>
      </c>
      <c r="C896" t="str">
        <f t="shared" si="94"/>
        <v>AR001640FI</v>
      </c>
      <c r="D896">
        <f t="shared" si="93"/>
        <v>1</v>
      </c>
      <c r="E896" s="5">
        <f t="shared" si="89"/>
        <v>0.01</v>
      </c>
      <c r="F896" s="5">
        <f t="shared" si="90"/>
        <v>0.1</v>
      </c>
      <c r="G896" s="5">
        <f t="shared" si="91"/>
        <v>1</v>
      </c>
      <c r="H896" t="str">
        <f t="shared" si="92"/>
        <v>001</v>
      </c>
      <c r="I896" t="str">
        <f t="shared" si="95"/>
        <v>AR001640FI00001</v>
      </c>
      <c r="J896" t="s">
        <v>3722</v>
      </c>
      <c r="K896" t="s">
        <v>3723</v>
      </c>
      <c r="L896">
        <v>784743</v>
      </c>
      <c r="M896" t="s">
        <v>3724</v>
      </c>
      <c r="N896" t="s">
        <v>3725</v>
      </c>
      <c r="P896" t="s">
        <v>3726</v>
      </c>
      <c r="Q896" t="s">
        <v>30</v>
      </c>
      <c r="R896" t="s">
        <v>3727</v>
      </c>
      <c r="S896" t="s">
        <v>3728</v>
      </c>
      <c r="T896" t="s">
        <v>3727</v>
      </c>
      <c r="U896" t="s">
        <v>33</v>
      </c>
      <c r="V896" t="s">
        <v>131</v>
      </c>
      <c r="W896" t="s">
        <v>132</v>
      </c>
      <c r="X896" t="s">
        <v>133</v>
      </c>
      <c r="Y896" t="s">
        <v>134</v>
      </c>
      <c r="Z896" t="s">
        <v>131</v>
      </c>
      <c r="AA896" t="s">
        <v>144</v>
      </c>
      <c r="AB896" t="s">
        <v>145</v>
      </c>
      <c r="AC896" t="s">
        <v>37</v>
      </c>
    </row>
    <row r="897" spans="1:29">
      <c r="A897" t="str">
        <f>+VLOOKUP(R897,Aux!$B$3:$I$1107,8,0)</f>
        <v>AR001640</v>
      </c>
      <c r="B897" t="str">
        <f>+VLOOKUP(U897,Aux!$O$2:$P$23,2,0)</f>
        <v>FI</v>
      </c>
      <c r="C897" t="str">
        <f t="shared" si="94"/>
        <v>AR001640FI</v>
      </c>
      <c r="D897">
        <f t="shared" si="93"/>
        <v>2</v>
      </c>
      <c r="E897" s="5">
        <f t="shared" si="89"/>
        <v>0.02</v>
      </c>
      <c r="F897" s="5">
        <f t="shared" si="90"/>
        <v>0.2</v>
      </c>
      <c r="G897" s="5">
        <f t="shared" si="91"/>
        <v>2</v>
      </c>
      <c r="H897" t="str">
        <f t="shared" si="92"/>
        <v>002</v>
      </c>
      <c r="I897" t="str">
        <f t="shared" si="95"/>
        <v>AR001640FI00002</v>
      </c>
      <c r="J897" t="s">
        <v>3729</v>
      </c>
      <c r="K897" t="s">
        <v>3723</v>
      </c>
      <c r="L897">
        <v>949701</v>
      </c>
      <c r="M897" t="s">
        <v>3730</v>
      </c>
      <c r="N897" t="s">
        <v>3731</v>
      </c>
      <c r="P897" t="s">
        <v>3732</v>
      </c>
      <c r="Q897" t="s">
        <v>30</v>
      </c>
      <c r="R897" t="s">
        <v>3727</v>
      </c>
      <c r="S897" t="s">
        <v>3728</v>
      </c>
      <c r="T897" t="s">
        <v>3727</v>
      </c>
      <c r="U897" t="s">
        <v>33</v>
      </c>
      <c r="V897" t="s">
        <v>131</v>
      </c>
      <c r="W897" t="s">
        <v>132</v>
      </c>
      <c r="X897" t="s">
        <v>133</v>
      </c>
      <c r="Y897" t="s">
        <v>134</v>
      </c>
      <c r="Z897" t="s">
        <v>131</v>
      </c>
      <c r="AA897" t="s">
        <v>144</v>
      </c>
      <c r="AB897" t="s">
        <v>145</v>
      </c>
      <c r="AC897" t="s">
        <v>37</v>
      </c>
    </row>
    <row r="898" spans="1:29">
      <c r="A898" t="str">
        <f>+VLOOKUP(R898,Aux!$B$3:$I$1107,8,0)</f>
        <v>AR001650</v>
      </c>
      <c r="B898" t="str">
        <f>+VLOOKUP(U898,Aux!$O$2:$P$23,2,0)</f>
        <v>EQ</v>
      </c>
      <c r="C898" t="str">
        <f t="shared" si="94"/>
        <v>AR001650EQ</v>
      </c>
      <c r="D898">
        <f t="shared" si="93"/>
        <v>1</v>
      </c>
      <c r="E898" s="5">
        <f t="shared" ref="E898:E961" si="96">+D898/100</f>
        <v>0.01</v>
      </c>
      <c r="F898" s="5">
        <f t="shared" ref="F898:F961" si="97">+MOD(E898*10,10)</f>
        <v>0.1</v>
      </c>
      <c r="G898" s="5">
        <f t="shared" ref="G898:G961" si="98">+MOD(D898,10)</f>
        <v>1</v>
      </c>
      <c r="H898" t="str">
        <f t="shared" ref="H898:H961" si="99">+INT(E898)&amp;INT(F898)&amp;INT(G898)</f>
        <v>001</v>
      </c>
      <c r="I898" t="str">
        <f t="shared" si="95"/>
        <v>AR001650EQ00001</v>
      </c>
      <c r="J898" t="s">
        <v>3733</v>
      </c>
      <c r="K898" t="s">
        <v>3734</v>
      </c>
      <c r="M898" t="s">
        <v>3735</v>
      </c>
      <c r="N898" t="s">
        <v>3736</v>
      </c>
      <c r="O898">
        <v>2038980</v>
      </c>
      <c r="P898" t="s">
        <v>3737</v>
      </c>
      <c r="Q898" t="s">
        <v>30</v>
      </c>
      <c r="R898" t="s">
        <v>3738</v>
      </c>
      <c r="S898" t="s">
        <v>3738</v>
      </c>
      <c r="T898" t="s">
        <v>3739</v>
      </c>
      <c r="U898" t="s">
        <v>130</v>
      </c>
      <c r="V898" t="s">
        <v>2669</v>
      </c>
      <c r="W898" t="s">
        <v>2670</v>
      </c>
      <c r="X898" t="s">
        <v>2669</v>
      </c>
      <c r="Y898" t="s">
        <v>3740</v>
      </c>
      <c r="Z898" t="s">
        <v>35</v>
      </c>
      <c r="AA898" t="s">
        <v>2669</v>
      </c>
      <c r="AB898" t="s">
        <v>2672</v>
      </c>
      <c r="AC898" t="s">
        <v>37</v>
      </c>
    </row>
    <row r="899" spans="1:29">
      <c r="A899" t="str">
        <f>+VLOOKUP(R899,Aux!$B$3:$I$1107,8,0)</f>
        <v>AR001650</v>
      </c>
      <c r="B899" t="str">
        <f>+VLOOKUP(U899,Aux!$O$2:$P$23,2,0)</f>
        <v>EQ</v>
      </c>
      <c r="C899" t="str">
        <f t="shared" si="94"/>
        <v>AR001650EQ</v>
      </c>
      <c r="D899">
        <f t="shared" ref="D899:D962" si="100">+IF(C899=C898,D898+1,1)</f>
        <v>2</v>
      </c>
      <c r="E899" s="5">
        <f t="shared" si="96"/>
        <v>0.02</v>
      </c>
      <c r="F899" s="5">
        <f t="shared" si="97"/>
        <v>0.2</v>
      </c>
      <c r="G899" s="5">
        <f t="shared" si="98"/>
        <v>2</v>
      </c>
      <c r="H899" t="str">
        <f t="shared" si="99"/>
        <v>002</v>
      </c>
      <c r="I899" t="str">
        <f t="shared" si="95"/>
        <v>AR001650EQ00002</v>
      </c>
      <c r="J899" t="s">
        <v>3741</v>
      </c>
      <c r="K899" t="s">
        <v>3734</v>
      </c>
      <c r="M899" t="s">
        <v>3742</v>
      </c>
      <c r="N899" t="s">
        <v>3743</v>
      </c>
      <c r="O899" t="s">
        <v>3744</v>
      </c>
      <c r="P899" t="s">
        <v>3745</v>
      </c>
      <c r="Q899" t="s">
        <v>30</v>
      </c>
      <c r="R899" t="s">
        <v>3738</v>
      </c>
      <c r="S899" t="s">
        <v>3738</v>
      </c>
      <c r="T899" t="s">
        <v>3739</v>
      </c>
      <c r="U899" t="s">
        <v>1231</v>
      </c>
      <c r="V899" t="s">
        <v>2669</v>
      </c>
      <c r="W899" t="s">
        <v>2670</v>
      </c>
      <c r="X899" t="s">
        <v>2669</v>
      </c>
      <c r="Y899" t="s">
        <v>3740</v>
      </c>
      <c r="Z899" t="s">
        <v>35</v>
      </c>
      <c r="AA899" t="s">
        <v>2669</v>
      </c>
      <c r="AB899" t="s">
        <v>2672</v>
      </c>
      <c r="AC899" t="s">
        <v>37</v>
      </c>
    </row>
    <row r="900" spans="1:29">
      <c r="A900" t="str">
        <f>+VLOOKUP(R900,Aux!$B$3:$I$1107,8,0)</f>
        <v>AR001650</v>
      </c>
      <c r="B900" t="str">
        <f>+VLOOKUP(U900,Aux!$O$2:$P$23,2,0)</f>
        <v>EQ</v>
      </c>
      <c r="C900" t="str">
        <f t="shared" si="94"/>
        <v>AR001650EQ</v>
      </c>
      <c r="D900">
        <f t="shared" si="100"/>
        <v>3</v>
      </c>
      <c r="E900" s="5">
        <f t="shared" si="96"/>
        <v>0.03</v>
      </c>
      <c r="F900" s="5">
        <f t="shared" si="97"/>
        <v>0.3</v>
      </c>
      <c r="G900" s="5">
        <f t="shared" si="98"/>
        <v>3</v>
      </c>
      <c r="H900" t="str">
        <f t="shared" si="99"/>
        <v>003</v>
      </c>
      <c r="I900" t="str">
        <f t="shared" si="95"/>
        <v>AR001650EQ00003</v>
      </c>
      <c r="J900" t="s">
        <v>3746</v>
      </c>
      <c r="K900" t="s">
        <v>3747</v>
      </c>
      <c r="M900" t="s">
        <v>3748</v>
      </c>
      <c r="N900" t="s">
        <v>3749</v>
      </c>
      <c r="O900">
        <v>2473020</v>
      </c>
      <c r="P900" t="s">
        <v>3750</v>
      </c>
      <c r="Q900" t="s">
        <v>30</v>
      </c>
      <c r="R900" t="s">
        <v>3738</v>
      </c>
      <c r="S900" t="s">
        <v>3751</v>
      </c>
      <c r="T900" t="s">
        <v>3752</v>
      </c>
      <c r="U900" t="s">
        <v>1231</v>
      </c>
      <c r="V900" t="s">
        <v>2669</v>
      </c>
      <c r="W900" t="s">
        <v>2670</v>
      </c>
      <c r="X900" t="s">
        <v>2669</v>
      </c>
      <c r="Y900" t="s">
        <v>3740</v>
      </c>
      <c r="Z900" t="s">
        <v>131</v>
      </c>
      <c r="AA900" t="s">
        <v>3644</v>
      </c>
      <c r="AB900" t="s">
        <v>3645</v>
      </c>
      <c r="AC900" t="s">
        <v>37</v>
      </c>
    </row>
    <row r="901" spans="1:29">
      <c r="A901" t="str">
        <f>+VLOOKUP(R901,Aux!$B$3:$I$1107,8,0)</f>
        <v>AR001650</v>
      </c>
      <c r="B901" t="str">
        <f>+VLOOKUP(U901,Aux!$O$2:$P$23,2,0)</f>
        <v>EQ</v>
      </c>
      <c r="C901" t="str">
        <f t="shared" si="94"/>
        <v>AR001650EQ</v>
      </c>
      <c r="D901">
        <f t="shared" si="100"/>
        <v>4</v>
      </c>
      <c r="E901" s="5">
        <f t="shared" si="96"/>
        <v>0.04</v>
      </c>
      <c r="F901" s="5">
        <f t="shared" si="97"/>
        <v>0.4</v>
      </c>
      <c r="G901" s="5">
        <f t="shared" si="98"/>
        <v>4</v>
      </c>
      <c r="H901" t="str">
        <f t="shared" si="99"/>
        <v>004</v>
      </c>
      <c r="I901" t="str">
        <f t="shared" si="95"/>
        <v>AR001650EQ00004</v>
      </c>
      <c r="J901" t="s">
        <v>3753</v>
      </c>
      <c r="K901" t="s">
        <v>3754</v>
      </c>
      <c r="M901" t="s">
        <v>3755</v>
      </c>
      <c r="N901" t="s">
        <v>3756</v>
      </c>
      <c r="O901">
        <v>2458577</v>
      </c>
      <c r="P901" t="s">
        <v>3757</v>
      </c>
      <c r="Q901" t="s">
        <v>30</v>
      </c>
      <c r="R901" t="s">
        <v>3738</v>
      </c>
      <c r="S901" t="s">
        <v>3751</v>
      </c>
      <c r="T901" t="s">
        <v>3752</v>
      </c>
      <c r="U901" t="s">
        <v>130</v>
      </c>
      <c r="V901" t="s">
        <v>2669</v>
      </c>
      <c r="W901" t="s">
        <v>2670</v>
      </c>
      <c r="X901" t="s">
        <v>2669</v>
      </c>
      <c r="Y901" t="s">
        <v>3740</v>
      </c>
      <c r="Z901" t="s">
        <v>131</v>
      </c>
      <c r="AA901" t="s">
        <v>3644</v>
      </c>
      <c r="AB901" t="s">
        <v>3645</v>
      </c>
      <c r="AC901" t="s">
        <v>37</v>
      </c>
    </row>
    <row r="902" spans="1:29">
      <c r="A902" t="str">
        <f>+VLOOKUP(R902,Aux!$B$3:$I$1107,8,0)</f>
        <v>AR001650</v>
      </c>
      <c r="B902" t="str">
        <f>+VLOOKUP(U902,Aux!$O$2:$P$23,2,0)</f>
        <v>FI</v>
      </c>
      <c r="C902" t="str">
        <f t="shared" si="94"/>
        <v>AR001650FI</v>
      </c>
      <c r="D902">
        <f t="shared" si="100"/>
        <v>1</v>
      </c>
      <c r="E902" s="5">
        <f t="shared" si="96"/>
        <v>0.01</v>
      </c>
      <c r="F902" s="5">
        <f t="shared" si="97"/>
        <v>0.1</v>
      </c>
      <c r="G902" s="5">
        <f t="shared" si="98"/>
        <v>1</v>
      </c>
      <c r="H902" t="str">
        <f t="shared" si="99"/>
        <v>001</v>
      </c>
      <c r="I902" t="str">
        <f t="shared" si="95"/>
        <v>AR001650FI00001</v>
      </c>
      <c r="J902" t="s">
        <v>3758</v>
      </c>
      <c r="K902" t="s">
        <v>3759</v>
      </c>
      <c r="L902">
        <v>752670</v>
      </c>
      <c r="M902" t="s">
        <v>3760</v>
      </c>
      <c r="N902" t="s">
        <v>3761</v>
      </c>
      <c r="P902" t="s">
        <v>3762</v>
      </c>
      <c r="Q902" t="s">
        <v>30</v>
      </c>
      <c r="R902" t="s">
        <v>3738</v>
      </c>
      <c r="S902" t="s">
        <v>3763</v>
      </c>
      <c r="T902" t="s">
        <v>3739</v>
      </c>
      <c r="U902" t="s">
        <v>33</v>
      </c>
      <c r="V902" t="s">
        <v>2669</v>
      </c>
      <c r="W902" t="s">
        <v>2670</v>
      </c>
      <c r="X902" t="s">
        <v>2669</v>
      </c>
      <c r="Y902" t="s">
        <v>3740</v>
      </c>
      <c r="Z902" t="s">
        <v>35</v>
      </c>
      <c r="AA902" t="s">
        <v>2669</v>
      </c>
      <c r="AB902" t="s">
        <v>145</v>
      </c>
      <c r="AC902" t="s">
        <v>37</v>
      </c>
    </row>
    <row r="903" spans="1:29">
      <c r="A903" t="str">
        <f>+VLOOKUP(R903,Aux!$B$3:$I$1107,8,0)</f>
        <v>AR001650</v>
      </c>
      <c r="B903" t="str">
        <f>+VLOOKUP(U903,Aux!$O$2:$P$23,2,0)</f>
        <v>FI</v>
      </c>
      <c r="C903" t="str">
        <f t="shared" si="94"/>
        <v>AR001650FI</v>
      </c>
      <c r="D903">
        <f t="shared" si="100"/>
        <v>2</v>
      </c>
      <c r="E903" s="5">
        <f t="shared" si="96"/>
        <v>0.02</v>
      </c>
      <c r="F903" s="5">
        <f t="shared" si="97"/>
        <v>0.2</v>
      </c>
      <c r="G903" s="5">
        <f t="shared" si="98"/>
        <v>2</v>
      </c>
      <c r="H903" t="str">
        <f t="shared" si="99"/>
        <v>002</v>
      </c>
      <c r="I903" t="str">
        <f t="shared" si="95"/>
        <v>AR001650FI00002</v>
      </c>
      <c r="J903" t="s">
        <v>3764</v>
      </c>
      <c r="K903" t="s">
        <v>3759</v>
      </c>
      <c r="M903" t="s">
        <v>3765</v>
      </c>
      <c r="N903" t="s">
        <v>3766</v>
      </c>
      <c r="O903" t="s">
        <v>3767</v>
      </c>
      <c r="P903" t="s">
        <v>3768</v>
      </c>
      <c r="Q903" t="s">
        <v>30</v>
      </c>
      <c r="R903" t="s">
        <v>3738</v>
      </c>
      <c r="S903" t="s">
        <v>3763</v>
      </c>
      <c r="T903" t="s">
        <v>3739</v>
      </c>
      <c r="U903" t="s">
        <v>33</v>
      </c>
      <c r="V903" t="s">
        <v>2669</v>
      </c>
      <c r="W903" t="s">
        <v>2670</v>
      </c>
      <c r="X903" t="s">
        <v>2669</v>
      </c>
      <c r="Y903" t="s">
        <v>3740</v>
      </c>
      <c r="Z903" t="s">
        <v>35</v>
      </c>
      <c r="AA903" t="s">
        <v>2669</v>
      </c>
      <c r="AB903" t="s">
        <v>145</v>
      </c>
      <c r="AC903" t="s">
        <v>37</v>
      </c>
    </row>
    <row r="904" spans="1:29">
      <c r="A904" t="str">
        <f>+VLOOKUP(R904,Aux!$B$3:$I$1107,8,0)</f>
        <v>AR001650</v>
      </c>
      <c r="B904" t="str">
        <f>+VLOOKUP(U904,Aux!$O$2:$P$23,2,0)</f>
        <v>FI</v>
      </c>
      <c r="C904" t="str">
        <f t="shared" si="94"/>
        <v>AR001650FI</v>
      </c>
      <c r="D904">
        <f t="shared" si="100"/>
        <v>3</v>
      </c>
      <c r="E904" s="5">
        <f t="shared" si="96"/>
        <v>0.03</v>
      </c>
      <c r="F904" s="5">
        <f t="shared" si="97"/>
        <v>0.3</v>
      </c>
      <c r="G904" s="5">
        <f t="shared" si="98"/>
        <v>3</v>
      </c>
      <c r="H904" t="str">
        <f t="shared" si="99"/>
        <v>003</v>
      </c>
      <c r="I904" t="str">
        <f t="shared" si="95"/>
        <v>AR001650FI00003</v>
      </c>
      <c r="J904" t="s">
        <v>3769</v>
      </c>
      <c r="K904" t="s">
        <v>3759</v>
      </c>
      <c r="M904" t="s">
        <v>3770</v>
      </c>
      <c r="N904" t="s">
        <v>3771</v>
      </c>
      <c r="O904" t="s">
        <v>3772</v>
      </c>
      <c r="P904" t="s">
        <v>3773</v>
      </c>
      <c r="Q904" t="s">
        <v>30</v>
      </c>
      <c r="R904" t="s">
        <v>3738</v>
      </c>
      <c r="S904" t="s">
        <v>3763</v>
      </c>
      <c r="T904" t="s">
        <v>3739</v>
      </c>
      <c r="U904" t="s">
        <v>143</v>
      </c>
      <c r="V904" t="s">
        <v>2669</v>
      </c>
      <c r="W904" t="s">
        <v>2670</v>
      </c>
      <c r="X904" t="s">
        <v>2669</v>
      </c>
      <c r="Y904" t="s">
        <v>3740</v>
      </c>
      <c r="Z904" t="s">
        <v>35</v>
      </c>
      <c r="AA904" t="s">
        <v>2669</v>
      </c>
      <c r="AB904" t="s">
        <v>145</v>
      </c>
      <c r="AC904" t="s">
        <v>37</v>
      </c>
    </row>
    <row r="905" spans="1:29">
      <c r="A905" t="str">
        <f>+VLOOKUP(R905,Aux!$B$3:$I$1107,8,0)</f>
        <v>AR001650</v>
      </c>
      <c r="B905" t="str">
        <f>+VLOOKUP(U905,Aux!$O$2:$P$23,2,0)</f>
        <v>FI</v>
      </c>
      <c r="C905" t="str">
        <f t="shared" si="94"/>
        <v>AR001650FI</v>
      </c>
      <c r="D905">
        <f t="shared" si="100"/>
        <v>4</v>
      </c>
      <c r="E905" s="5">
        <f t="shared" si="96"/>
        <v>0.04</v>
      </c>
      <c r="F905" s="5">
        <f t="shared" si="97"/>
        <v>0.4</v>
      </c>
      <c r="G905" s="5">
        <f t="shared" si="98"/>
        <v>4</v>
      </c>
      <c r="H905" t="str">
        <f t="shared" si="99"/>
        <v>004</v>
      </c>
      <c r="I905" t="str">
        <f t="shared" si="95"/>
        <v>AR001650FI00004</v>
      </c>
      <c r="J905" t="s">
        <v>3774</v>
      </c>
      <c r="K905" t="s">
        <v>3775</v>
      </c>
      <c r="M905" t="s">
        <v>3776</v>
      </c>
      <c r="N905" t="s">
        <v>3777</v>
      </c>
      <c r="O905" t="s">
        <v>3778</v>
      </c>
      <c r="P905" t="s">
        <v>3779</v>
      </c>
      <c r="Q905" t="s">
        <v>30</v>
      </c>
      <c r="R905" t="s">
        <v>3738</v>
      </c>
      <c r="S905" t="s">
        <v>3780</v>
      </c>
      <c r="T905" t="s">
        <v>3752</v>
      </c>
      <c r="U905" t="s">
        <v>143</v>
      </c>
      <c r="V905" t="s">
        <v>2669</v>
      </c>
      <c r="W905" t="s">
        <v>2670</v>
      </c>
      <c r="X905" t="s">
        <v>2669</v>
      </c>
      <c r="Y905" t="s">
        <v>3740</v>
      </c>
      <c r="Z905" t="s">
        <v>131</v>
      </c>
      <c r="AA905" t="s">
        <v>3781</v>
      </c>
      <c r="AB905" t="s">
        <v>145</v>
      </c>
      <c r="AC905" t="s">
        <v>37</v>
      </c>
    </row>
    <row r="906" spans="1:29">
      <c r="A906" t="str">
        <f>+VLOOKUP(R906,Aux!$B$3:$I$1107,8,0)</f>
        <v>AR001650</v>
      </c>
      <c r="B906" t="str">
        <f>+VLOOKUP(U906,Aux!$O$2:$P$23,2,0)</f>
        <v>FI</v>
      </c>
      <c r="C906" t="str">
        <f t="shared" si="94"/>
        <v>AR001650FI</v>
      </c>
      <c r="D906">
        <f t="shared" si="100"/>
        <v>5</v>
      </c>
      <c r="E906" s="5">
        <f t="shared" si="96"/>
        <v>0.05</v>
      </c>
      <c r="F906" s="5">
        <f t="shared" si="97"/>
        <v>0.5</v>
      </c>
      <c r="G906" s="5">
        <f t="shared" si="98"/>
        <v>5</v>
      </c>
      <c r="H906" t="str">
        <f t="shared" si="99"/>
        <v>005</v>
      </c>
      <c r="I906" t="str">
        <f t="shared" si="95"/>
        <v>AR001650FI00005</v>
      </c>
      <c r="J906" t="s">
        <v>3782</v>
      </c>
      <c r="K906" t="s">
        <v>3775</v>
      </c>
      <c r="M906" t="s">
        <v>3783</v>
      </c>
      <c r="N906" t="s">
        <v>3784</v>
      </c>
      <c r="O906" t="s">
        <v>3785</v>
      </c>
      <c r="P906" t="s">
        <v>3786</v>
      </c>
      <c r="Q906" t="s">
        <v>30</v>
      </c>
      <c r="R906" t="s">
        <v>3738</v>
      </c>
      <c r="S906" t="s">
        <v>3780</v>
      </c>
      <c r="T906" t="s">
        <v>3752</v>
      </c>
      <c r="U906" t="s">
        <v>33</v>
      </c>
      <c r="V906" t="s">
        <v>2669</v>
      </c>
      <c r="W906" t="s">
        <v>2670</v>
      </c>
      <c r="X906" t="s">
        <v>2669</v>
      </c>
      <c r="Y906" t="s">
        <v>3740</v>
      </c>
      <c r="Z906" t="s">
        <v>131</v>
      </c>
      <c r="AA906" t="s">
        <v>3781</v>
      </c>
      <c r="AB906" t="s">
        <v>145</v>
      </c>
      <c r="AC906" t="s">
        <v>37</v>
      </c>
    </row>
    <row r="907" spans="1:29">
      <c r="A907" t="str">
        <f>+VLOOKUP(R907,Aux!$B$3:$I$1107,8,0)</f>
        <v>AR001650</v>
      </c>
      <c r="B907" t="str">
        <f>+VLOOKUP(U907,Aux!$O$2:$P$23,2,0)</f>
        <v>FI</v>
      </c>
      <c r="C907" t="str">
        <f t="shared" si="94"/>
        <v>AR001650FI</v>
      </c>
      <c r="D907">
        <f t="shared" si="100"/>
        <v>6</v>
      </c>
      <c r="E907" s="5">
        <f t="shared" si="96"/>
        <v>0.06</v>
      </c>
      <c r="F907" s="5">
        <f t="shared" si="97"/>
        <v>0.6</v>
      </c>
      <c r="G907" s="5">
        <f t="shared" si="98"/>
        <v>6</v>
      </c>
      <c r="H907" t="str">
        <f t="shared" si="99"/>
        <v>006</v>
      </c>
      <c r="I907" t="str">
        <f t="shared" si="95"/>
        <v>AR001650FI00006</v>
      </c>
      <c r="J907" t="s">
        <v>3787</v>
      </c>
      <c r="M907" t="s">
        <v>3788</v>
      </c>
      <c r="Q907" t="s">
        <v>30</v>
      </c>
      <c r="R907" t="s">
        <v>3738</v>
      </c>
      <c r="U907" t="s">
        <v>33</v>
      </c>
      <c r="V907" t="s">
        <v>2669</v>
      </c>
      <c r="W907" t="s">
        <v>2670</v>
      </c>
      <c r="X907" t="s">
        <v>2669</v>
      </c>
      <c r="Y907" t="s">
        <v>3740</v>
      </c>
      <c r="Z907" t="s">
        <v>131</v>
      </c>
      <c r="AA907" t="s">
        <v>3781</v>
      </c>
      <c r="AB907" t="s">
        <v>145</v>
      </c>
      <c r="AC907" t="s">
        <v>37</v>
      </c>
    </row>
    <row r="908" spans="1:29">
      <c r="A908" t="str">
        <f>+VLOOKUP(R908,Aux!$B$3:$I$1107,8,0)</f>
        <v>AR001650</v>
      </c>
      <c r="B908" t="str">
        <f>+VLOOKUP(U908,Aux!$O$2:$P$23,2,0)</f>
        <v>FI</v>
      </c>
      <c r="C908" t="str">
        <f t="shared" si="94"/>
        <v>AR001650FI</v>
      </c>
      <c r="D908">
        <f t="shared" si="100"/>
        <v>7</v>
      </c>
      <c r="E908" s="5">
        <f t="shared" si="96"/>
        <v>7.0000000000000007E-2</v>
      </c>
      <c r="F908" s="5">
        <f t="shared" si="97"/>
        <v>0.70000000000000007</v>
      </c>
      <c r="G908" s="5">
        <f t="shared" si="98"/>
        <v>7</v>
      </c>
      <c r="H908" t="str">
        <f t="shared" si="99"/>
        <v>007</v>
      </c>
      <c r="I908" t="str">
        <f t="shared" si="95"/>
        <v>AR001650FI00007</v>
      </c>
      <c r="J908" t="s">
        <v>3789</v>
      </c>
      <c r="M908" t="s">
        <v>3790</v>
      </c>
      <c r="Q908" t="s">
        <v>30</v>
      </c>
      <c r="R908" t="s">
        <v>3738</v>
      </c>
      <c r="U908" t="s">
        <v>33</v>
      </c>
      <c r="V908" t="s">
        <v>2669</v>
      </c>
      <c r="W908" t="s">
        <v>2670</v>
      </c>
      <c r="X908" t="s">
        <v>2669</v>
      </c>
      <c r="Y908" t="s">
        <v>3740</v>
      </c>
      <c r="Z908" t="s">
        <v>131</v>
      </c>
      <c r="AA908" t="s">
        <v>3781</v>
      </c>
      <c r="AB908" t="s">
        <v>145</v>
      </c>
      <c r="AC908" t="s">
        <v>37</v>
      </c>
    </row>
    <row r="909" spans="1:29">
      <c r="A909" t="str">
        <f>+VLOOKUP(R909,Aux!$B$3:$I$1107,8,0)</f>
        <v>AR001660</v>
      </c>
      <c r="B909" t="str">
        <f>+VLOOKUP(U909,Aux!$O$2:$P$23,2,0)</f>
        <v>FI</v>
      </c>
      <c r="C909" t="str">
        <f t="shared" si="94"/>
        <v>AR001660FI</v>
      </c>
      <c r="D909">
        <f t="shared" si="100"/>
        <v>1</v>
      </c>
      <c r="E909" s="5">
        <f t="shared" si="96"/>
        <v>0.01</v>
      </c>
      <c r="F909" s="5">
        <f t="shared" si="97"/>
        <v>0.1</v>
      </c>
      <c r="G909" s="5">
        <f t="shared" si="98"/>
        <v>1</v>
      </c>
      <c r="H909" t="str">
        <f t="shared" si="99"/>
        <v>001</v>
      </c>
      <c r="I909" t="str">
        <f t="shared" si="95"/>
        <v>AR001660FI00001</v>
      </c>
      <c r="J909" t="s">
        <v>3791</v>
      </c>
      <c r="K909" t="s">
        <v>3792</v>
      </c>
      <c r="L909">
        <v>827131</v>
      </c>
      <c r="M909" t="s">
        <v>3793</v>
      </c>
      <c r="N909" t="s">
        <v>3794</v>
      </c>
      <c r="P909" t="s">
        <v>3795</v>
      </c>
      <c r="Q909" t="s">
        <v>30</v>
      </c>
      <c r="R909" t="s">
        <v>3796</v>
      </c>
      <c r="S909" t="s">
        <v>3797</v>
      </c>
      <c r="T909" t="s">
        <v>3796</v>
      </c>
      <c r="U909" t="s">
        <v>33</v>
      </c>
      <c r="V909" t="s">
        <v>34</v>
      </c>
      <c r="W909" t="s">
        <v>34</v>
      </c>
      <c r="X909" t="s">
        <v>34</v>
      </c>
      <c r="Y909" t="s">
        <v>34</v>
      </c>
      <c r="Z909" t="s">
        <v>154</v>
      </c>
      <c r="AA909" t="s">
        <v>3798</v>
      </c>
      <c r="AB909" t="s">
        <v>145</v>
      </c>
      <c r="AC909" t="s">
        <v>37</v>
      </c>
    </row>
    <row r="910" spans="1:29">
      <c r="A910" t="str">
        <f>+VLOOKUP(R910,Aux!$B$3:$I$1107,8,0)</f>
        <v>AR001660</v>
      </c>
      <c r="B910" t="str">
        <f>+VLOOKUP(U910,Aux!$O$2:$P$23,2,0)</f>
        <v>FI</v>
      </c>
      <c r="C910" t="str">
        <f t="shared" si="94"/>
        <v>AR001660FI</v>
      </c>
      <c r="D910">
        <f t="shared" si="100"/>
        <v>2</v>
      </c>
      <c r="E910" s="5">
        <f t="shared" si="96"/>
        <v>0.02</v>
      </c>
      <c r="F910" s="5">
        <f t="shared" si="97"/>
        <v>0.2</v>
      </c>
      <c r="G910" s="5">
        <f t="shared" si="98"/>
        <v>2</v>
      </c>
      <c r="H910" t="str">
        <f t="shared" si="99"/>
        <v>002</v>
      </c>
      <c r="I910" t="str">
        <f t="shared" si="95"/>
        <v>AR001660FI00002</v>
      </c>
      <c r="J910" t="s">
        <v>3799</v>
      </c>
      <c r="K910" t="s">
        <v>3792</v>
      </c>
      <c r="L910">
        <v>900715</v>
      </c>
      <c r="M910" t="s">
        <v>3800</v>
      </c>
      <c r="N910" t="s">
        <v>3801</v>
      </c>
      <c r="P910" t="s">
        <v>3802</v>
      </c>
      <c r="Q910" t="s">
        <v>30</v>
      </c>
      <c r="R910" t="s">
        <v>3796</v>
      </c>
      <c r="S910" t="s">
        <v>3797</v>
      </c>
      <c r="T910" t="s">
        <v>3796</v>
      </c>
      <c r="U910" t="s">
        <v>33</v>
      </c>
      <c r="V910" t="s">
        <v>34</v>
      </c>
      <c r="W910" t="s">
        <v>34</v>
      </c>
      <c r="X910" t="s">
        <v>34</v>
      </c>
      <c r="Y910" t="s">
        <v>34</v>
      </c>
      <c r="Z910" t="s">
        <v>154</v>
      </c>
      <c r="AA910" t="s">
        <v>3798</v>
      </c>
      <c r="AB910" t="s">
        <v>145</v>
      </c>
      <c r="AC910" t="s">
        <v>37</v>
      </c>
    </row>
    <row r="911" spans="1:29">
      <c r="A911" t="str">
        <f>+VLOOKUP(R911,Aux!$B$3:$I$1107,8,0)</f>
        <v>AR001660</v>
      </c>
      <c r="B911" t="str">
        <f>+VLOOKUP(U911,Aux!$O$2:$P$23,2,0)</f>
        <v>FI</v>
      </c>
      <c r="C911" t="str">
        <f t="shared" si="94"/>
        <v>AR001660FI</v>
      </c>
      <c r="D911">
        <f t="shared" si="100"/>
        <v>3</v>
      </c>
      <c r="E911" s="5">
        <f t="shared" si="96"/>
        <v>0.03</v>
      </c>
      <c r="F911" s="5">
        <f t="shared" si="97"/>
        <v>0.3</v>
      </c>
      <c r="G911" s="5">
        <f t="shared" si="98"/>
        <v>3</v>
      </c>
      <c r="H911" t="str">
        <f t="shared" si="99"/>
        <v>003</v>
      </c>
      <c r="I911" t="str">
        <f t="shared" si="95"/>
        <v>AR001660FI00003</v>
      </c>
      <c r="J911" t="s">
        <v>3803</v>
      </c>
      <c r="K911" t="s">
        <v>3792</v>
      </c>
      <c r="L911">
        <v>932687</v>
      </c>
      <c r="M911" t="s">
        <v>3804</v>
      </c>
      <c r="N911" t="s">
        <v>3805</v>
      </c>
      <c r="P911" t="s">
        <v>3806</v>
      </c>
      <c r="Q911" t="s">
        <v>30</v>
      </c>
      <c r="R911" t="s">
        <v>3796</v>
      </c>
      <c r="S911" t="s">
        <v>3797</v>
      </c>
      <c r="T911" t="s">
        <v>3796</v>
      </c>
      <c r="U911" t="s">
        <v>33</v>
      </c>
      <c r="V911" t="s">
        <v>34</v>
      </c>
      <c r="W911" t="s">
        <v>34</v>
      </c>
      <c r="X911" t="s">
        <v>34</v>
      </c>
      <c r="Y911" t="s">
        <v>34</v>
      </c>
      <c r="Z911" t="s">
        <v>154</v>
      </c>
      <c r="AA911" t="s">
        <v>3798</v>
      </c>
      <c r="AB911" t="s">
        <v>145</v>
      </c>
      <c r="AC911" t="s">
        <v>37</v>
      </c>
    </row>
    <row r="912" spans="1:29">
      <c r="A912" t="str">
        <f>+VLOOKUP(R912,Aux!$B$3:$I$1107,8,0)</f>
        <v>AR001660</v>
      </c>
      <c r="B912" t="str">
        <f>+VLOOKUP(U912,Aux!$O$2:$P$23,2,0)</f>
        <v>FI</v>
      </c>
      <c r="C912" t="str">
        <f t="shared" si="94"/>
        <v>AR001660FI</v>
      </c>
      <c r="D912">
        <f t="shared" si="100"/>
        <v>4</v>
      </c>
      <c r="E912" s="5">
        <f t="shared" si="96"/>
        <v>0.04</v>
      </c>
      <c r="F912" s="5">
        <f t="shared" si="97"/>
        <v>0.4</v>
      </c>
      <c r="G912" s="5">
        <f t="shared" si="98"/>
        <v>4</v>
      </c>
      <c r="H912" t="str">
        <f t="shared" si="99"/>
        <v>004</v>
      </c>
      <c r="I912" t="str">
        <f t="shared" si="95"/>
        <v>AR001660FI00004</v>
      </c>
      <c r="J912" t="s">
        <v>3807</v>
      </c>
      <c r="K912" t="s">
        <v>3792</v>
      </c>
      <c r="L912">
        <v>1046566</v>
      </c>
      <c r="M912" t="s">
        <v>3808</v>
      </c>
      <c r="N912" t="s">
        <v>3809</v>
      </c>
      <c r="P912" t="s">
        <v>3810</v>
      </c>
      <c r="Q912" t="s">
        <v>30</v>
      </c>
      <c r="R912" t="s">
        <v>3796</v>
      </c>
      <c r="S912" t="s">
        <v>3797</v>
      </c>
      <c r="T912" t="s">
        <v>3796</v>
      </c>
      <c r="U912" t="s">
        <v>33</v>
      </c>
      <c r="V912" t="s">
        <v>34</v>
      </c>
      <c r="W912" t="s">
        <v>34</v>
      </c>
      <c r="X912" t="s">
        <v>34</v>
      </c>
      <c r="Y912" t="s">
        <v>34</v>
      </c>
      <c r="Z912" t="s">
        <v>154</v>
      </c>
      <c r="AA912" t="s">
        <v>3798</v>
      </c>
      <c r="AB912" t="s">
        <v>145</v>
      </c>
      <c r="AC912" t="s">
        <v>37</v>
      </c>
    </row>
    <row r="913" spans="1:29">
      <c r="A913" t="str">
        <f>+VLOOKUP(R913,Aux!$B$3:$I$1107,8,0)</f>
        <v>AR001660</v>
      </c>
      <c r="B913" t="str">
        <f>+VLOOKUP(U913,Aux!$O$2:$P$23,2,0)</f>
        <v>FI</v>
      </c>
      <c r="C913" t="str">
        <f t="shared" si="94"/>
        <v>AR001660FI</v>
      </c>
      <c r="D913">
        <f t="shared" si="100"/>
        <v>5</v>
      </c>
      <c r="E913" s="5">
        <f t="shared" si="96"/>
        <v>0.05</v>
      </c>
      <c r="F913" s="5">
        <f t="shared" si="97"/>
        <v>0.5</v>
      </c>
      <c r="G913" s="5">
        <f t="shared" si="98"/>
        <v>5</v>
      </c>
      <c r="H913" t="str">
        <f t="shared" si="99"/>
        <v>005</v>
      </c>
      <c r="I913" t="str">
        <f t="shared" si="95"/>
        <v>AR001660FI00005</v>
      </c>
      <c r="J913" t="s">
        <v>3811</v>
      </c>
      <c r="M913" t="s">
        <v>3812</v>
      </c>
      <c r="Q913" t="s">
        <v>30</v>
      </c>
      <c r="R913" t="s">
        <v>3796</v>
      </c>
      <c r="U913" t="s">
        <v>33</v>
      </c>
      <c r="V913" t="s">
        <v>34</v>
      </c>
      <c r="W913" t="s">
        <v>34</v>
      </c>
      <c r="X913" t="s">
        <v>34</v>
      </c>
      <c r="Y913" t="s">
        <v>34</v>
      </c>
      <c r="Z913" t="s">
        <v>154</v>
      </c>
      <c r="AA913" t="s">
        <v>3798</v>
      </c>
      <c r="AB913" t="s">
        <v>145</v>
      </c>
      <c r="AC913" t="s">
        <v>37</v>
      </c>
    </row>
    <row r="914" spans="1:29">
      <c r="A914" t="str">
        <f>+VLOOKUP(R914,Aux!$B$3:$I$1107,8,0)</f>
        <v>AR001660</v>
      </c>
      <c r="B914" t="str">
        <f>+VLOOKUP(U914,Aux!$O$2:$P$23,2,0)</f>
        <v>FI</v>
      </c>
      <c r="C914" t="str">
        <f t="shared" si="94"/>
        <v>AR001660FI</v>
      </c>
      <c r="D914">
        <f t="shared" si="100"/>
        <v>6</v>
      </c>
      <c r="E914" s="5">
        <f t="shared" si="96"/>
        <v>0.06</v>
      </c>
      <c r="F914" s="5">
        <f t="shared" si="97"/>
        <v>0.6</v>
      </c>
      <c r="G914" s="5">
        <f t="shared" si="98"/>
        <v>6</v>
      </c>
      <c r="H914" t="str">
        <f t="shared" si="99"/>
        <v>006</v>
      </c>
      <c r="I914" t="str">
        <f t="shared" si="95"/>
        <v>AR001660FI00006</v>
      </c>
      <c r="J914" t="s">
        <v>3813</v>
      </c>
      <c r="M914" t="s">
        <v>3814</v>
      </c>
      <c r="Q914" t="s">
        <v>30</v>
      </c>
      <c r="R914" t="s">
        <v>3796</v>
      </c>
      <c r="U914" t="s">
        <v>33</v>
      </c>
      <c r="V914" t="s">
        <v>34</v>
      </c>
      <c r="W914" t="s">
        <v>34</v>
      </c>
      <c r="X914" t="s">
        <v>34</v>
      </c>
      <c r="Y914" t="s">
        <v>34</v>
      </c>
      <c r="Z914" t="s">
        <v>154</v>
      </c>
      <c r="AA914" t="s">
        <v>3798</v>
      </c>
      <c r="AB914" t="s">
        <v>145</v>
      </c>
      <c r="AC914" t="s">
        <v>37</v>
      </c>
    </row>
    <row r="915" spans="1:29">
      <c r="A915" t="str">
        <f>+VLOOKUP(R915,Aux!$B$3:$I$1107,8,0)</f>
        <v>AR001660</v>
      </c>
      <c r="B915" t="str">
        <f>+VLOOKUP(U915,Aux!$O$2:$P$23,2,0)</f>
        <v>FI</v>
      </c>
      <c r="C915" t="str">
        <f t="shared" si="94"/>
        <v>AR001660FI</v>
      </c>
      <c r="D915">
        <f t="shared" si="100"/>
        <v>7</v>
      </c>
      <c r="E915" s="5">
        <f t="shared" si="96"/>
        <v>7.0000000000000007E-2</v>
      </c>
      <c r="F915" s="5">
        <f t="shared" si="97"/>
        <v>0.70000000000000007</v>
      </c>
      <c r="G915" s="5">
        <f t="shared" si="98"/>
        <v>7</v>
      </c>
      <c r="H915" t="str">
        <f t="shared" si="99"/>
        <v>007</v>
      </c>
      <c r="I915" t="str">
        <f t="shared" si="95"/>
        <v>AR001660FI00007</v>
      </c>
      <c r="J915" t="s">
        <v>3815</v>
      </c>
      <c r="M915" t="s">
        <v>3816</v>
      </c>
      <c r="Q915" t="s">
        <v>30</v>
      </c>
      <c r="R915" t="s">
        <v>3796</v>
      </c>
      <c r="U915" t="s">
        <v>33</v>
      </c>
      <c r="V915" t="s">
        <v>34</v>
      </c>
      <c r="W915" t="s">
        <v>34</v>
      </c>
      <c r="X915" t="s">
        <v>34</v>
      </c>
      <c r="Y915" t="s">
        <v>34</v>
      </c>
      <c r="Z915" t="s">
        <v>154</v>
      </c>
      <c r="AA915" t="s">
        <v>3798</v>
      </c>
      <c r="AB915" t="s">
        <v>145</v>
      </c>
      <c r="AC915" t="s">
        <v>37</v>
      </c>
    </row>
    <row r="916" spans="1:29">
      <c r="A916" t="str">
        <f>+VLOOKUP(R916,Aux!$B$3:$I$1107,8,0)</f>
        <v>AR001660</v>
      </c>
      <c r="B916" t="str">
        <f>+VLOOKUP(U916,Aux!$O$2:$P$23,2,0)</f>
        <v>FI</v>
      </c>
      <c r="C916" t="str">
        <f t="shared" si="94"/>
        <v>AR001660FI</v>
      </c>
      <c r="D916">
        <f t="shared" si="100"/>
        <v>8</v>
      </c>
      <c r="E916" s="5">
        <f t="shared" si="96"/>
        <v>0.08</v>
      </c>
      <c r="F916" s="5">
        <f t="shared" si="97"/>
        <v>0.8</v>
      </c>
      <c r="G916" s="5">
        <f t="shared" si="98"/>
        <v>8</v>
      </c>
      <c r="H916" t="str">
        <f t="shared" si="99"/>
        <v>008</v>
      </c>
      <c r="I916" t="str">
        <f t="shared" si="95"/>
        <v>AR001660FI00008</v>
      </c>
      <c r="J916" t="s">
        <v>3817</v>
      </c>
      <c r="M916" t="s">
        <v>3818</v>
      </c>
      <c r="Q916" t="s">
        <v>30</v>
      </c>
      <c r="R916" t="s">
        <v>3796</v>
      </c>
      <c r="U916" t="s">
        <v>33</v>
      </c>
      <c r="V916" t="s">
        <v>34</v>
      </c>
      <c r="W916" t="s">
        <v>34</v>
      </c>
      <c r="X916" t="s">
        <v>34</v>
      </c>
      <c r="Y916" t="s">
        <v>34</v>
      </c>
      <c r="Z916" t="s">
        <v>154</v>
      </c>
      <c r="AA916" t="s">
        <v>3798</v>
      </c>
      <c r="AB916" t="s">
        <v>145</v>
      </c>
      <c r="AC916" t="s">
        <v>37</v>
      </c>
    </row>
    <row r="917" spans="1:29">
      <c r="A917" t="str">
        <f>+VLOOKUP(R917,Aux!$B$3:$I$1107,8,0)</f>
        <v>AR001660</v>
      </c>
      <c r="B917" t="str">
        <f>+VLOOKUP(U917,Aux!$O$2:$P$23,2,0)</f>
        <v>FI</v>
      </c>
      <c r="C917" t="str">
        <f t="shared" si="94"/>
        <v>AR001660FI</v>
      </c>
      <c r="D917">
        <f t="shared" si="100"/>
        <v>9</v>
      </c>
      <c r="E917" s="5">
        <f t="shared" si="96"/>
        <v>0.09</v>
      </c>
      <c r="F917" s="5">
        <f t="shared" si="97"/>
        <v>0.89999999999999991</v>
      </c>
      <c r="G917" s="5">
        <f t="shared" si="98"/>
        <v>9</v>
      </c>
      <c r="H917" t="str">
        <f t="shared" si="99"/>
        <v>009</v>
      </c>
      <c r="I917" t="str">
        <f t="shared" si="95"/>
        <v>AR001660FI00009</v>
      </c>
      <c r="J917" t="s">
        <v>3819</v>
      </c>
      <c r="M917" t="s">
        <v>3820</v>
      </c>
      <c r="Q917" t="s">
        <v>30</v>
      </c>
      <c r="R917" t="s">
        <v>3796</v>
      </c>
      <c r="U917" t="s">
        <v>33</v>
      </c>
      <c r="V917" t="s">
        <v>34</v>
      </c>
      <c r="W917" t="s">
        <v>34</v>
      </c>
      <c r="X917" t="s">
        <v>34</v>
      </c>
      <c r="Y917" t="s">
        <v>34</v>
      </c>
      <c r="Z917" t="s">
        <v>154</v>
      </c>
      <c r="AA917" t="s">
        <v>3798</v>
      </c>
      <c r="AB917" t="s">
        <v>145</v>
      </c>
      <c r="AC917" t="s">
        <v>37</v>
      </c>
    </row>
    <row r="918" spans="1:29">
      <c r="A918" t="str">
        <f>+VLOOKUP(R918,Aux!$B$3:$I$1107,8,0)</f>
        <v>AR001660</v>
      </c>
      <c r="B918" t="str">
        <f>+VLOOKUP(U918,Aux!$O$2:$P$23,2,0)</f>
        <v>FI</v>
      </c>
      <c r="C918" t="str">
        <f t="shared" si="94"/>
        <v>AR001660FI</v>
      </c>
      <c r="D918">
        <f t="shared" si="100"/>
        <v>10</v>
      </c>
      <c r="E918" s="5">
        <f t="shared" si="96"/>
        <v>0.1</v>
      </c>
      <c r="F918" s="5">
        <f t="shared" si="97"/>
        <v>1</v>
      </c>
      <c r="G918" s="5">
        <f t="shared" si="98"/>
        <v>0</v>
      </c>
      <c r="H918" t="str">
        <f t="shared" si="99"/>
        <v>010</v>
      </c>
      <c r="I918" t="str">
        <f t="shared" si="95"/>
        <v>AR001660FI00010</v>
      </c>
      <c r="J918" t="s">
        <v>3821</v>
      </c>
      <c r="M918" t="s">
        <v>3822</v>
      </c>
      <c r="Q918" t="s">
        <v>30</v>
      </c>
      <c r="R918" t="s">
        <v>3796</v>
      </c>
      <c r="U918" t="s">
        <v>33</v>
      </c>
      <c r="V918" t="s">
        <v>34</v>
      </c>
      <c r="W918" t="s">
        <v>34</v>
      </c>
      <c r="X918" t="s">
        <v>34</v>
      </c>
      <c r="Y918" t="s">
        <v>34</v>
      </c>
      <c r="Z918" t="s">
        <v>154</v>
      </c>
      <c r="AA918" t="s">
        <v>3798</v>
      </c>
      <c r="AB918" t="s">
        <v>145</v>
      </c>
      <c r="AC918" t="s">
        <v>37</v>
      </c>
    </row>
    <row r="919" spans="1:29">
      <c r="A919" t="str">
        <f>+VLOOKUP(R919,Aux!$B$3:$I$1107,8,0)</f>
        <v>AR001660</v>
      </c>
      <c r="B919" t="str">
        <f>+VLOOKUP(U919,Aux!$O$2:$P$23,2,0)</f>
        <v>FI</v>
      </c>
      <c r="C919" t="str">
        <f t="shared" si="94"/>
        <v>AR001660FI</v>
      </c>
      <c r="D919">
        <f t="shared" si="100"/>
        <v>11</v>
      </c>
      <c r="E919" s="5">
        <f t="shared" si="96"/>
        <v>0.11</v>
      </c>
      <c r="F919" s="5">
        <f t="shared" si="97"/>
        <v>1.1000000000000001</v>
      </c>
      <c r="G919" s="5">
        <f t="shared" si="98"/>
        <v>1</v>
      </c>
      <c r="H919" t="str">
        <f t="shared" si="99"/>
        <v>011</v>
      </c>
      <c r="I919" t="str">
        <f t="shared" si="95"/>
        <v>AR001660FI00011</v>
      </c>
      <c r="J919" t="s">
        <v>3823</v>
      </c>
      <c r="M919" t="s">
        <v>3824</v>
      </c>
      <c r="Q919" t="s">
        <v>30</v>
      </c>
      <c r="R919" t="s">
        <v>3796</v>
      </c>
      <c r="U919" t="s">
        <v>33</v>
      </c>
      <c r="V919" t="s">
        <v>34</v>
      </c>
      <c r="W919" t="s">
        <v>34</v>
      </c>
      <c r="X919" t="s">
        <v>34</v>
      </c>
      <c r="Y919" t="s">
        <v>34</v>
      </c>
      <c r="Z919" t="s">
        <v>154</v>
      </c>
      <c r="AA919" t="s">
        <v>3798</v>
      </c>
      <c r="AB919" t="s">
        <v>145</v>
      </c>
      <c r="AC919" t="s">
        <v>37</v>
      </c>
    </row>
    <row r="920" spans="1:29">
      <c r="A920" t="str">
        <f>+VLOOKUP(R920,Aux!$B$3:$I$1107,8,0)</f>
        <v>AR001670</v>
      </c>
      <c r="B920" t="str">
        <f>+VLOOKUP(U920,Aux!$O$2:$P$23,2,0)</f>
        <v>FI</v>
      </c>
      <c r="C920" t="str">
        <f t="shared" si="94"/>
        <v>AR001670FI</v>
      </c>
      <c r="D920">
        <f t="shared" si="100"/>
        <v>1</v>
      </c>
      <c r="E920" s="5">
        <f t="shared" si="96"/>
        <v>0.01</v>
      </c>
      <c r="F920" s="5">
        <f t="shared" si="97"/>
        <v>0.1</v>
      </c>
      <c r="G920" s="5">
        <f t="shared" si="98"/>
        <v>1</v>
      </c>
      <c r="H920" t="str">
        <f t="shared" si="99"/>
        <v>001</v>
      </c>
      <c r="I920" t="str">
        <f t="shared" si="95"/>
        <v>AR001670FI00001</v>
      </c>
      <c r="J920" t="s">
        <v>3825</v>
      </c>
      <c r="K920" t="s">
        <v>3826</v>
      </c>
      <c r="L920">
        <v>649255</v>
      </c>
      <c r="M920" t="s">
        <v>3827</v>
      </c>
      <c r="N920" t="s">
        <v>3828</v>
      </c>
      <c r="O920" t="s">
        <v>3829</v>
      </c>
      <c r="P920" t="s">
        <v>3830</v>
      </c>
      <c r="Q920" t="s">
        <v>30</v>
      </c>
      <c r="R920" t="s">
        <v>3831</v>
      </c>
      <c r="S920" t="s">
        <v>3832</v>
      </c>
      <c r="T920" t="s">
        <v>3831</v>
      </c>
      <c r="U920" t="s">
        <v>33</v>
      </c>
      <c r="V920" t="s">
        <v>34</v>
      </c>
      <c r="W920" t="s">
        <v>34</v>
      </c>
      <c r="X920" t="s">
        <v>34</v>
      </c>
      <c r="Y920" t="s">
        <v>34</v>
      </c>
      <c r="Z920" t="s">
        <v>154</v>
      </c>
      <c r="AA920" t="s">
        <v>2446</v>
      </c>
      <c r="AB920" t="s">
        <v>34</v>
      </c>
      <c r="AC920" t="s">
        <v>37</v>
      </c>
    </row>
    <row r="921" spans="1:29">
      <c r="A921" t="str">
        <f>+VLOOKUP(R921,Aux!$B$3:$I$1107,8,0)</f>
        <v>AR001670</v>
      </c>
      <c r="B921" t="str">
        <f>+VLOOKUP(U921,Aux!$O$2:$P$23,2,0)</f>
        <v>FI</v>
      </c>
      <c r="C921" t="str">
        <f t="shared" si="94"/>
        <v>AR001670FI</v>
      </c>
      <c r="D921">
        <f t="shared" si="100"/>
        <v>2</v>
      </c>
      <c r="E921" s="5">
        <f t="shared" si="96"/>
        <v>0.02</v>
      </c>
      <c r="F921" s="5">
        <f t="shared" si="97"/>
        <v>0.2</v>
      </c>
      <c r="G921" s="5">
        <f t="shared" si="98"/>
        <v>2</v>
      </c>
      <c r="H921" t="str">
        <f t="shared" si="99"/>
        <v>002</v>
      </c>
      <c r="I921" t="str">
        <f t="shared" si="95"/>
        <v>AR001670FI00002</v>
      </c>
      <c r="J921" t="s">
        <v>3833</v>
      </c>
      <c r="K921" t="s">
        <v>3826</v>
      </c>
      <c r="L921">
        <v>741506</v>
      </c>
      <c r="M921" t="s">
        <v>3834</v>
      </c>
      <c r="N921" t="s">
        <v>3835</v>
      </c>
      <c r="P921" t="s">
        <v>3836</v>
      </c>
      <c r="Q921" t="s">
        <v>30</v>
      </c>
      <c r="R921" t="s">
        <v>3831</v>
      </c>
      <c r="S921" t="s">
        <v>3832</v>
      </c>
      <c r="T921" t="s">
        <v>3831</v>
      </c>
      <c r="U921" t="s">
        <v>33</v>
      </c>
      <c r="V921" t="s">
        <v>34</v>
      </c>
      <c r="W921" t="s">
        <v>34</v>
      </c>
      <c r="X921" t="s">
        <v>34</v>
      </c>
      <c r="Y921" t="s">
        <v>34</v>
      </c>
      <c r="Z921" t="s">
        <v>154</v>
      </c>
      <c r="AA921" t="s">
        <v>2446</v>
      </c>
      <c r="AB921" t="s">
        <v>34</v>
      </c>
      <c r="AC921" t="s">
        <v>37</v>
      </c>
    </row>
    <row r="922" spans="1:29">
      <c r="A922" t="str">
        <f>+VLOOKUP(R922,Aux!$B$3:$I$1107,8,0)</f>
        <v>AR001670</v>
      </c>
      <c r="B922" t="str">
        <f>+VLOOKUP(U922,Aux!$O$2:$P$23,2,0)</f>
        <v>FI</v>
      </c>
      <c r="C922" t="str">
        <f t="shared" si="94"/>
        <v>AR001670FI</v>
      </c>
      <c r="D922">
        <f t="shared" si="100"/>
        <v>3</v>
      </c>
      <c r="E922" s="5">
        <f t="shared" si="96"/>
        <v>0.03</v>
      </c>
      <c r="F922" s="5">
        <f t="shared" si="97"/>
        <v>0.3</v>
      </c>
      <c r="G922" s="5">
        <f t="shared" si="98"/>
        <v>3</v>
      </c>
      <c r="H922" t="str">
        <f t="shared" si="99"/>
        <v>003</v>
      </c>
      <c r="I922" t="str">
        <f t="shared" si="95"/>
        <v>AR001670FI00003</v>
      </c>
      <c r="J922" t="s">
        <v>3837</v>
      </c>
      <c r="K922" t="s">
        <v>3826</v>
      </c>
      <c r="L922">
        <v>782768</v>
      </c>
      <c r="M922" t="s">
        <v>3838</v>
      </c>
      <c r="N922" t="s">
        <v>3839</v>
      </c>
      <c r="P922" t="s">
        <v>3840</v>
      </c>
      <c r="Q922" t="s">
        <v>30</v>
      </c>
      <c r="R922" t="s">
        <v>3831</v>
      </c>
      <c r="S922" t="s">
        <v>3832</v>
      </c>
      <c r="T922" t="s">
        <v>3831</v>
      </c>
      <c r="U922" t="s">
        <v>33</v>
      </c>
      <c r="V922" t="s">
        <v>34</v>
      </c>
      <c r="W922" t="s">
        <v>34</v>
      </c>
      <c r="X922" t="s">
        <v>34</v>
      </c>
      <c r="Y922" t="s">
        <v>34</v>
      </c>
      <c r="Z922" t="s">
        <v>154</v>
      </c>
      <c r="AA922" t="s">
        <v>2446</v>
      </c>
      <c r="AB922" t="s">
        <v>34</v>
      </c>
      <c r="AC922" t="s">
        <v>37</v>
      </c>
    </row>
    <row r="923" spans="1:29">
      <c r="A923" t="str">
        <f>+VLOOKUP(R923,Aux!$B$3:$I$1107,8,0)</f>
        <v>AR001680</v>
      </c>
      <c r="B923" t="str">
        <f>+VLOOKUP(U923,Aux!$O$2:$P$23,2,0)</f>
        <v>FI</v>
      </c>
      <c r="C923" t="str">
        <f t="shared" si="94"/>
        <v>AR001680FI</v>
      </c>
      <c r="D923">
        <f t="shared" si="100"/>
        <v>1</v>
      </c>
      <c r="E923" s="5">
        <f t="shared" si="96"/>
        <v>0.01</v>
      </c>
      <c r="F923" s="5">
        <f t="shared" si="97"/>
        <v>0.1</v>
      </c>
      <c r="G923" s="5">
        <f t="shared" si="98"/>
        <v>1</v>
      </c>
      <c r="H923" t="str">
        <f t="shared" si="99"/>
        <v>001</v>
      </c>
      <c r="I923" t="str">
        <f t="shared" si="95"/>
        <v>AR001680FI00001</v>
      </c>
      <c r="J923" t="s">
        <v>3841</v>
      </c>
      <c r="L923">
        <v>346783</v>
      </c>
      <c r="M923" t="s">
        <v>3842</v>
      </c>
      <c r="Q923" t="s">
        <v>30</v>
      </c>
      <c r="R923" t="s">
        <v>3843</v>
      </c>
      <c r="U923" t="s">
        <v>48</v>
      </c>
      <c r="V923" t="s">
        <v>48</v>
      </c>
      <c r="W923" t="s">
        <v>48</v>
      </c>
      <c r="X923" t="s">
        <v>48</v>
      </c>
      <c r="Y923" t="s">
        <v>48</v>
      </c>
      <c r="Z923" t="s">
        <v>48</v>
      </c>
      <c r="AA923" t="s">
        <v>48</v>
      </c>
      <c r="AB923" t="s">
        <v>48</v>
      </c>
      <c r="AC923" t="s">
        <v>37</v>
      </c>
    </row>
    <row r="924" spans="1:29">
      <c r="A924" t="str">
        <f>+VLOOKUP(R924,Aux!$B$3:$I$1107,8,0)</f>
        <v>AR001690</v>
      </c>
      <c r="B924" t="str">
        <f>+VLOOKUP(U924,Aux!$O$2:$P$23,2,0)</f>
        <v>FI</v>
      </c>
      <c r="C924" t="str">
        <f t="shared" si="94"/>
        <v>AR001690FI</v>
      </c>
      <c r="D924">
        <f t="shared" si="100"/>
        <v>1</v>
      </c>
      <c r="E924" s="5">
        <f t="shared" si="96"/>
        <v>0.01</v>
      </c>
      <c r="F924" s="5">
        <f t="shared" si="97"/>
        <v>0.1</v>
      </c>
      <c r="G924" s="5">
        <f t="shared" si="98"/>
        <v>1</v>
      </c>
      <c r="H924" t="str">
        <f t="shared" si="99"/>
        <v>001</v>
      </c>
      <c r="I924" t="str">
        <f t="shared" si="95"/>
        <v>AR001690FI00001</v>
      </c>
      <c r="J924" t="s">
        <v>3844</v>
      </c>
      <c r="K924" t="s">
        <v>3845</v>
      </c>
      <c r="L924">
        <v>630428</v>
      </c>
      <c r="M924" t="s">
        <v>3846</v>
      </c>
      <c r="N924" t="s">
        <v>3847</v>
      </c>
      <c r="P924" t="s">
        <v>3848</v>
      </c>
      <c r="Q924" t="s">
        <v>30</v>
      </c>
      <c r="R924" t="s">
        <v>3849</v>
      </c>
      <c r="S924" t="s">
        <v>3850</v>
      </c>
      <c r="T924" t="s">
        <v>3849</v>
      </c>
      <c r="U924" t="s">
        <v>33</v>
      </c>
      <c r="V924" t="s">
        <v>34</v>
      </c>
      <c r="W924" t="s">
        <v>34</v>
      </c>
      <c r="X924" t="s">
        <v>34</v>
      </c>
      <c r="Y924" t="s">
        <v>34</v>
      </c>
      <c r="Z924" t="s">
        <v>131</v>
      </c>
      <c r="AA924" t="s">
        <v>135</v>
      </c>
      <c r="AB924" t="s">
        <v>34</v>
      </c>
      <c r="AC924" t="s">
        <v>37</v>
      </c>
    </row>
    <row r="925" spans="1:29">
      <c r="A925" t="str">
        <f>+VLOOKUP(R925,Aux!$B$3:$I$1107,8,0)</f>
        <v>AR001700</v>
      </c>
      <c r="B925" t="str">
        <f>+VLOOKUP(U925,Aux!$O$2:$P$23,2,0)</f>
        <v>EQ</v>
      </c>
      <c r="C925" t="str">
        <f t="shared" si="94"/>
        <v>AR001700EQ</v>
      </c>
      <c r="D925">
        <f t="shared" si="100"/>
        <v>1</v>
      </c>
      <c r="E925" s="5">
        <f t="shared" si="96"/>
        <v>0.01</v>
      </c>
      <c r="F925" s="5">
        <f t="shared" si="97"/>
        <v>0.1</v>
      </c>
      <c r="G925" s="5">
        <f t="shared" si="98"/>
        <v>1</v>
      </c>
      <c r="H925" t="str">
        <f t="shared" si="99"/>
        <v>001</v>
      </c>
      <c r="I925" t="str">
        <f t="shared" si="95"/>
        <v>AR001700EQ00001</v>
      </c>
      <c r="J925" t="s">
        <v>3851</v>
      </c>
      <c r="K925" t="s">
        <v>3852</v>
      </c>
      <c r="M925" t="s">
        <v>3853</v>
      </c>
      <c r="N925" t="s">
        <v>3854</v>
      </c>
      <c r="O925">
        <v>2509527</v>
      </c>
      <c r="P925" t="s">
        <v>3855</v>
      </c>
      <c r="Q925" t="s">
        <v>30</v>
      </c>
      <c r="R925" t="s">
        <v>3856</v>
      </c>
      <c r="S925" t="s">
        <v>3856</v>
      </c>
      <c r="T925" t="s">
        <v>3856</v>
      </c>
      <c r="U925" t="s">
        <v>130</v>
      </c>
      <c r="V925" t="s">
        <v>131</v>
      </c>
      <c r="W925" t="s">
        <v>132</v>
      </c>
      <c r="X925" t="s">
        <v>133</v>
      </c>
      <c r="Y925" t="s">
        <v>3857</v>
      </c>
      <c r="Z925" t="s">
        <v>131</v>
      </c>
      <c r="AA925" t="s">
        <v>135</v>
      </c>
      <c r="AB925" t="s">
        <v>136</v>
      </c>
      <c r="AC925" t="s">
        <v>37</v>
      </c>
    </row>
    <row r="926" spans="1:29">
      <c r="A926" t="str">
        <f>+VLOOKUP(R926,Aux!$B$3:$I$1107,8,0)</f>
        <v>AR001700</v>
      </c>
      <c r="B926" t="str">
        <f>+VLOOKUP(U926,Aux!$O$2:$P$23,2,0)</f>
        <v>FI</v>
      </c>
      <c r="C926" t="str">
        <f t="shared" si="94"/>
        <v>AR001700FI</v>
      </c>
      <c r="D926">
        <f t="shared" si="100"/>
        <v>1</v>
      </c>
      <c r="E926" s="5">
        <f t="shared" si="96"/>
        <v>0.01</v>
      </c>
      <c r="F926" s="5">
        <f t="shared" si="97"/>
        <v>0.1</v>
      </c>
      <c r="G926" s="5">
        <f t="shared" si="98"/>
        <v>1</v>
      </c>
      <c r="H926" t="str">
        <f t="shared" si="99"/>
        <v>001</v>
      </c>
      <c r="I926" t="str">
        <f t="shared" si="95"/>
        <v>AR001700FI00001</v>
      </c>
      <c r="J926" t="s">
        <v>3858</v>
      </c>
      <c r="K926" t="s">
        <v>3859</v>
      </c>
      <c r="L926">
        <v>657496</v>
      </c>
      <c r="M926" t="s">
        <v>3860</v>
      </c>
      <c r="N926" t="s">
        <v>3861</v>
      </c>
      <c r="P926" t="s">
        <v>3862</v>
      </c>
      <c r="Q926" t="s">
        <v>30</v>
      </c>
      <c r="R926" t="s">
        <v>3856</v>
      </c>
      <c r="S926" t="s">
        <v>3863</v>
      </c>
      <c r="T926" t="s">
        <v>3856</v>
      </c>
      <c r="U926" t="s">
        <v>33</v>
      </c>
      <c r="V926" t="s">
        <v>131</v>
      </c>
      <c r="W926" t="s">
        <v>132</v>
      </c>
      <c r="X926" t="s">
        <v>133</v>
      </c>
      <c r="Y926" t="s">
        <v>3857</v>
      </c>
      <c r="Z926" t="s">
        <v>131</v>
      </c>
      <c r="AA926" t="s">
        <v>144</v>
      </c>
      <c r="AB926" t="s">
        <v>145</v>
      </c>
      <c r="AC926" t="s">
        <v>37</v>
      </c>
    </row>
    <row r="927" spans="1:29">
      <c r="A927" t="str">
        <f>+VLOOKUP(R927,Aux!$B$3:$I$1107,8,0)</f>
        <v>AR001700</v>
      </c>
      <c r="B927" t="str">
        <f>+VLOOKUP(U927,Aux!$O$2:$P$23,2,0)</f>
        <v>FI</v>
      </c>
      <c r="C927" t="str">
        <f t="shared" si="94"/>
        <v>AR001700FI</v>
      </c>
      <c r="D927">
        <f t="shared" si="100"/>
        <v>2</v>
      </c>
      <c r="E927" s="5">
        <f t="shared" si="96"/>
        <v>0.02</v>
      </c>
      <c r="F927" s="5">
        <f t="shared" si="97"/>
        <v>0.2</v>
      </c>
      <c r="G927" s="5">
        <f t="shared" si="98"/>
        <v>2</v>
      </c>
      <c r="H927" t="str">
        <f t="shared" si="99"/>
        <v>002</v>
      </c>
      <c r="I927" t="str">
        <f t="shared" si="95"/>
        <v>AR001700FI00002</v>
      </c>
      <c r="J927" t="s">
        <v>3864</v>
      </c>
      <c r="K927" t="s">
        <v>3859</v>
      </c>
      <c r="L927">
        <v>699846</v>
      </c>
      <c r="M927" t="s">
        <v>3865</v>
      </c>
      <c r="N927" t="s">
        <v>3866</v>
      </c>
      <c r="P927" t="s">
        <v>3867</v>
      </c>
      <c r="Q927" t="s">
        <v>30</v>
      </c>
      <c r="R927" t="s">
        <v>3856</v>
      </c>
      <c r="S927" t="s">
        <v>3863</v>
      </c>
      <c r="T927" t="s">
        <v>3856</v>
      </c>
      <c r="U927" t="s">
        <v>33</v>
      </c>
      <c r="V927" t="s">
        <v>131</v>
      </c>
      <c r="W927" t="s">
        <v>132</v>
      </c>
      <c r="X927" t="s">
        <v>133</v>
      </c>
      <c r="Y927" t="s">
        <v>3857</v>
      </c>
      <c r="Z927" t="s">
        <v>131</v>
      </c>
      <c r="AA927" t="s">
        <v>144</v>
      </c>
      <c r="AB927" t="s">
        <v>145</v>
      </c>
      <c r="AC927" t="s">
        <v>37</v>
      </c>
    </row>
    <row r="928" spans="1:29">
      <c r="A928" t="str">
        <f>+VLOOKUP(R928,Aux!$B$3:$I$1107,8,0)</f>
        <v>AR001700</v>
      </c>
      <c r="B928" t="str">
        <f>+VLOOKUP(U928,Aux!$O$2:$P$23,2,0)</f>
        <v>FI</v>
      </c>
      <c r="C928" t="str">
        <f t="shared" si="94"/>
        <v>AR001700FI</v>
      </c>
      <c r="D928">
        <f t="shared" si="100"/>
        <v>3</v>
      </c>
      <c r="E928" s="5">
        <f t="shared" si="96"/>
        <v>0.03</v>
      </c>
      <c r="F928" s="5">
        <f t="shared" si="97"/>
        <v>0.3</v>
      </c>
      <c r="G928" s="5">
        <f t="shared" si="98"/>
        <v>3</v>
      </c>
      <c r="H928" t="str">
        <f t="shared" si="99"/>
        <v>003</v>
      </c>
      <c r="I928" t="str">
        <f t="shared" si="95"/>
        <v>AR001700FI00003</v>
      </c>
      <c r="J928" t="s">
        <v>3868</v>
      </c>
      <c r="K928" t="s">
        <v>3859</v>
      </c>
      <c r="L928">
        <v>877270</v>
      </c>
      <c r="M928" t="s">
        <v>3869</v>
      </c>
      <c r="N928" t="s">
        <v>3870</v>
      </c>
      <c r="P928" t="s">
        <v>3871</v>
      </c>
      <c r="Q928" t="s">
        <v>30</v>
      </c>
      <c r="R928" t="s">
        <v>3856</v>
      </c>
      <c r="S928" t="s">
        <v>3863</v>
      </c>
      <c r="T928" t="s">
        <v>3856</v>
      </c>
      <c r="U928" t="s">
        <v>33</v>
      </c>
      <c r="V928" t="s">
        <v>131</v>
      </c>
      <c r="W928" t="s">
        <v>132</v>
      </c>
      <c r="X928" t="s">
        <v>133</v>
      </c>
      <c r="Y928" t="s">
        <v>3857</v>
      </c>
      <c r="Z928" t="s">
        <v>131</v>
      </c>
      <c r="AA928" t="s">
        <v>144</v>
      </c>
      <c r="AB928" t="s">
        <v>145</v>
      </c>
      <c r="AC928" t="s">
        <v>37</v>
      </c>
    </row>
    <row r="929" spans="1:29">
      <c r="A929" t="str">
        <f>+VLOOKUP(R929,Aux!$B$3:$I$1107,8,0)</f>
        <v>AR001700</v>
      </c>
      <c r="B929" t="str">
        <f>+VLOOKUP(U929,Aux!$O$2:$P$23,2,0)</f>
        <v>FI</v>
      </c>
      <c r="C929" t="str">
        <f t="shared" si="94"/>
        <v>AR001700FI</v>
      </c>
      <c r="D929">
        <f t="shared" si="100"/>
        <v>4</v>
      </c>
      <c r="E929" s="5">
        <f t="shared" si="96"/>
        <v>0.04</v>
      </c>
      <c r="F929" s="5">
        <f t="shared" si="97"/>
        <v>0.4</v>
      </c>
      <c r="G929" s="5">
        <f t="shared" si="98"/>
        <v>4</v>
      </c>
      <c r="H929" t="str">
        <f t="shared" si="99"/>
        <v>004</v>
      </c>
      <c r="I929" t="str">
        <f t="shared" si="95"/>
        <v>AR001700FI00004</v>
      </c>
      <c r="J929" t="s">
        <v>3872</v>
      </c>
      <c r="M929" t="s">
        <v>3873</v>
      </c>
      <c r="Q929" t="s">
        <v>30</v>
      </c>
      <c r="R929" t="s">
        <v>3856</v>
      </c>
      <c r="U929" t="s">
        <v>33</v>
      </c>
      <c r="V929" t="s">
        <v>131</v>
      </c>
      <c r="W929" t="s">
        <v>132</v>
      </c>
      <c r="X929" t="s">
        <v>133</v>
      </c>
      <c r="Y929" t="s">
        <v>3857</v>
      </c>
      <c r="Z929" t="s">
        <v>131</v>
      </c>
      <c r="AA929" t="s">
        <v>144</v>
      </c>
      <c r="AB929" t="s">
        <v>145</v>
      </c>
      <c r="AC929" t="s">
        <v>37</v>
      </c>
    </row>
    <row r="930" spans="1:29">
      <c r="A930" t="str">
        <f>+VLOOKUP(R930,Aux!$B$3:$I$1107,8,0)</f>
        <v>AR001710</v>
      </c>
      <c r="B930" t="str">
        <f>+VLOOKUP(U930,Aux!$O$2:$P$23,2,0)</f>
        <v>FI</v>
      </c>
      <c r="C930" t="str">
        <f t="shared" si="94"/>
        <v>AR001710FI</v>
      </c>
      <c r="D930">
        <f t="shared" si="100"/>
        <v>1</v>
      </c>
      <c r="E930" s="5">
        <f t="shared" si="96"/>
        <v>0.01</v>
      </c>
      <c r="F930" s="5">
        <f t="shared" si="97"/>
        <v>0.1</v>
      </c>
      <c r="G930" s="5">
        <f t="shared" si="98"/>
        <v>1</v>
      </c>
      <c r="H930" t="str">
        <f t="shared" si="99"/>
        <v>001</v>
      </c>
      <c r="I930" t="str">
        <f t="shared" si="95"/>
        <v>AR001710FI00001</v>
      </c>
      <c r="J930" t="s">
        <v>3874</v>
      </c>
      <c r="K930" t="s">
        <v>3875</v>
      </c>
      <c r="L930">
        <v>796443</v>
      </c>
      <c r="M930" t="s">
        <v>3876</v>
      </c>
      <c r="N930" t="s">
        <v>3877</v>
      </c>
      <c r="P930" t="s">
        <v>3878</v>
      </c>
      <c r="Q930" t="s">
        <v>30</v>
      </c>
      <c r="R930" t="s">
        <v>3879</v>
      </c>
      <c r="S930" t="s">
        <v>3880</v>
      </c>
      <c r="T930" t="s">
        <v>3881</v>
      </c>
      <c r="U930" t="s">
        <v>33</v>
      </c>
      <c r="V930" t="s">
        <v>34</v>
      </c>
      <c r="W930" t="s">
        <v>34</v>
      </c>
      <c r="X930" t="s">
        <v>34</v>
      </c>
      <c r="Y930" t="s">
        <v>34</v>
      </c>
      <c r="Z930" t="s">
        <v>398</v>
      </c>
      <c r="AA930" t="s">
        <v>3882</v>
      </c>
      <c r="AB930" t="s">
        <v>34</v>
      </c>
      <c r="AC930" t="s">
        <v>37</v>
      </c>
    </row>
    <row r="931" spans="1:29">
      <c r="A931" t="str">
        <f>+VLOOKUP(R931,Aux!$B$3:$I$1107,8,0)</f>
        <v>AR001710</v>
      </c>
      <c r="B931" t="str">
        <f>+VLOOKUP(U931,Aux!$O$2:$P$23,2,0)</f>
        <v>FI</v>
      </c>
      <c r="C931" t="str">
        <f t="shared" si="94"/>
        <v>AR001710FI</v>
      </c>
      <c r="D931">
        <f t="shared" si="100"/>
        <v>2</v>
      </c>
      <c r="E931" s="5">
        <f t="shared" si="96"/>
        <v>0.02</v>
      </c>
      <c r="F931" s="5">
        <f t="shared" si="97"/>
        <v>0.2</v>
      </c>
      <c r="G931" s="5">
        <f t="shared" si="98"/>
        <v>2</v>
      </c>
      <c r="H931" t="str">
        <f t="shared" si="99"/>
        <v>002</v>
      </c>
      <c r="I931" t="str">
        <f t="shared" si="95"/>
        <v>AR001710FI00002</v>
      </c>
      <c r="J931" t="s">
        <v>3883</v>
      </c>
      <c r="K931" t="s">
        <v>3875</v>
      </c>
      <c r="L931">
        <v>796495</v>
      </c>
      <c r="M931" t="s">
        <v>3884</v>
      </c>
      <c r="N931" t="s">
        <v>3885</v>
      </c>
      <c r="O931" t="s">
        <v>3886</v>
      </c>
      <c r="P931" t="s">
        <v>3887</v>
      </c>
      <c r="Q931" t="s">
        <v>30</v>
      </c>
      <c r="R931" t="s">
        <v>3879</v>
      </c>
      <c r="S931" t="s">
        <v>3880</v>
      </c>
      <c r="T931" t="s">
        <v>3881</v>
      </c>
      <c r="U931" t="s">
        <v>33</v>
      </c>
      <c r="V931" t="s">
        <v>34</v>
      </c>
      <c r="W931" t="s">
        <v>34</v>
      </c>
      <c r="X931" t="s">
        <v>34</v>
      </c>
      <c r="Y931" t="s">
        <v>34</v>
      </c>
      <c r="Z931" t="s">
        <v>398</v>
      </c>
      <c r="AA931" t="s">
        <v>3882</v>
      </c>
      <c r="AB931" t="s">
        <v>34</v>
      </c>
      <c r="AC931" t="s">
        <v>37</v>
      </c>
    </row>
    <row r="932" spans="1:29">
      <c r="A932" t="str">
        <f>+VLOOKUP(R932,Aux!$B$3:$I$1107,8,0)</f>
        <v>AR001710</v>
      </c>
      <c r="B932" t="str">
        <f>+VLOOKUP(U932,Aux!$O$2:$P$23,2,0)</f>
        <v>FI</v>
      </c>
      <c r="C932" t="str">
        <f t="shared" si="94"/>
        <v>AR001710FI</v>
      </c>
      <c r="D932">
        <f t="shared" si="100"/>
        <v>3</v>
      </c>
      <c r="E932" s="5">
        <f t="shared" si="96"/>
        <v>0.03</v>
      </c>
      <c r="F932" s="5">
        <f t="shared" si="97"/>
        <v>0.3</v>
      </c>
      <c r="G932" s="5">
        <f t="shared" si="98"/>
        <v>3</v>
      </c>
      <c r="H932" t="str">
        <f t="shared" si="99"/>
        <v>003</v>
      </c>
      <c r="I932" t="str">
        <f t="shared" si="95"/>
        <v>AR001710FI00003</v>
      </c>
      <c r="J932" t="s">
        <v>3888</v>
      </c>
      <c r="K932" t="s">
        <v>3875</v>
      </c>
      <c r="L932">
        <v>799788</v>
      </c>
      <c r="M932" t="s">
        <v>3889</v>
      </c>
      <c r="N932" t="s">
        <v>3890</v>
      </c>
      <c r="O932" t="s">
        <v>3891</v>
      </c>
      <c r="P932" t="s">
        <v>3892</v>
      </c>
      <c r="Q932" t="s">
        <v>30</v>
      </c>
      <c r="R932" t="s">
        <v>3879</v>
      </c>
      <c r="S932" t="s">
        <v>3880</v>
      </c>
      <c r="T932" t="s">
        <v>3881</v>
      </c>
      <c r="U932" t="s">
        <v>33</v>
      </c>
      <c r="V932" t="s">
        <v>34</v>
      </c>
      <c r="W932" t="s">
        <v>34</v>
      </c>
      <c r="X932" t="s">
        <v>34</v>
      </c>
      <c r="Y932" t="s">
        <v>34</v>
      </c>
      <c r="Z932" t="s">
        <v>398</v>
      </c>
      <c r="AA932" t="s">
        <v>3882</v>
      </c>
      <c r="AB932" t="s">
        <v>34</v>
      </c>
      <c r="AC932" t="s">
        <v>37</v>
      </c>
    </row>
    <row r="933" spans="1:29">
      <c r="A933" t="str">
        <f>+VLOOKUP(R933,Aux!$B$3:$I$1107,8,0)</f>
        <v>AR001710</v>
      </c>
      <c r="B933" t="str">
        <f>+VLOOKUP(U933,Aux!$O$2:$P$23,2,0)</f>
        <v>FI</v>
      </c>
      <c r="C933" t="str">
        <f t="shared" si="94"/>
        <v>AR001710FI</v>
      </c>
      <c r="D933">
        <f t="shared" si="100"/>
        <v>4</v>
      </c>
      <c r="E933" s="5">
        <f t="shared" si="96"/>
        <v>0.04</v>
      </c>
      <c r="F933" s="5">
        <f t="shared" si="97"/>
        <v>0.4</v>
      </c>
      <c r="G933" s="5">
        <f t="shared" si="98"/>
        <v>4</v>
      </c>
      <c r="H933" t="str">
        <f t="shared" si="99"/>
        <v>004</v>
      </c>
      <c r="I933" t="str">
        <f t="shared" si="95"/>
        <v>AR001710FI00004</v>
      </c>
      <c r="J933" t="s">
        <v>3893</v>
      </c>
      <c r="K933" t="s">
        <v>3875</v>
      </c>
      <c r="L933">
        <v>799802</v>
      </c>
      <c r="M933" t="s">
        <v>3894</v>
      </c>
      <c r="N933" t="s">
        <v>3895</v>
      </c>
      <c r="P933" t="s">
        <v>3896</v>
      </c>
      <c r="Q933" t="s">
        <v>30</v>
      </c>
      <c r="R933" t="s">
        <v>3879</v>
      </c>
      <c r="S933" t="s">
        <v>3880</v>
      </c>
      <c r="T933" t="s">
        <v>3881</v>
      </c>
      <c r="U933" t="s">
        <v>33</v>
      </c>
      <c r="V933" t="s">
        <v>34</v>
      </c>
      <c r="W933" t="s">
        <v>34</v>
      </c>
      <c r="X933" t="s">
        <v>34</v>
      </c>
      <c r="Y933" t="s">
        <v>34</v>
      </c>
      <c r="Z933" t="s">
        <v>398</v>
      </c>
      <c r="AA933" t="s">
        <v>3882</v>
      </c>
      <c r="AB933" t="s">
        <v>34</v>
      </c>
      <c r="AC933" t="s">
        <v>37</v>
      </c>
    </row>
    <row r="934" spans="1:29">
      <c r="A934" t="str">
        <f>+VLOOKUP(R934,Aux!$B$3:$I$1107,8,0)</f>
        <v>AR001710</v>
      </c>
      <c r="B934" t="str">
        <f>+VLOOKUP(U934,Aux!$O$2:$P$23,2,0)</f>
        <v>FI</v>
      </c>
      <c r="C934" t="str">
        <f t="shared" si="94"/>
        <v>AR001710FI</v>
      </c>
      <c r="D934">
        <f t="shared" si="100"/>
        <v>5</v>
      </c>
      <c r="E934" s="5">
        <f t="shared" si="96"/>
        <v>0.05</v>
      </c>
      <c r="F934" s="5">
        <f t="shared" si="97"/>
        <v>0.5</v>
      </c>
      <c r="G934" s="5">
        <f t="shared" si="98"/>
        <v>5</v>
      </c>
      <c r="H934" t="str">
        <f t="shared" si="99"/>
        <v>005</v>
      </c>
      <c r="I934" t="str">
        <f t="shared" si="95"/>
        <v>AR001710FI00005</v>
      </c>
      <c r="J934" t="s">
        <v>3897</v>
      </c>
      <c r="K934" t="s">
        <v>3875</v>
      </c>
      <c r="L934">
        <v>802002</v>
      </c>
      <c r="M934" t="s">
        <v>3898</v>
      </c>
      <c r="N934" t="s">
        <v>3899</v>
      </c>
      <c r="P934" t="s">
        <v>3900</v>
      </c>
      <c r="Q934" t="s">
        <v>30</v>
      </c>
      <c r="R934" t="s">
        <v>3879</v>
      </c>
      <c r="S934" t="s">
        <v>3880</v>
      </c>
      <c r="T934" t="s">
        <v>3881</v>
      </c>
      <c r="U934" t="s">
        <v>33</v>
      </c>
      <c r="V934" t="s">
        <v>34</v>
      </c>
      <c r="W934" t="s">
        <v>34</v>
      </c>
      <c r="X934" t="s">
        <v>34</v>
      </c>
      <c r="Y934" t="s">
        <v>34</v>
      </c>
      <c r="Z934" t="s">
        <v>398</v>
      </c>
      <c r="AA934" t="s">
        <v>3882</v>
      </c>
      <c r="AB934" t="s">
        <v>34</v>
      </c>
      <c r="AC934" t="s">
        <v>37</v>
      </c>
    </row>
    <row r="935" spans="1:29">
      <c r="A935" t="str">
        <f>+VLOOKUP(R935,Aux!$B$3:$I$1107,8,0)</f>
        <v>AR001710</v>
      </c>
      <c r="B935" t="str">
        <f>+VLOOKUP(U935,Aux!$O$2:$P$23,2,0)</f>
        <v>FI</v>
      </c>
      <c r="C935" t="str">
        <f t="shared" si="94"/>
        <v>AR001710FI</v>
      </c>
      <c r="D935">
        <f t="shared" si="100"/>
        <v>6</v>
      </c>
      <c r="E935" s="5">
        <f t="shared" si="96"/>
        <v>0.06</v>
      </c>
      <c r="F935" s="5">
        <f t="shared" si="97"/>
        <v>0.6</v>
      </c>
      <c r="G935" s="5">
        <f t="shared" si="98"/>
        <v>6</v>
      </c>
      <c r="H935" t="str">
        <f t="shared" si="99"/>
        <v>006</v>
      </c>
      <c r="I935" t="str">
        <f t="shared" si="95"/>
        <v>AR001710FI00006</v>
      </c>
      <c r="J935" t="s">
        <v>3901</v>
      </c>
      <c r="K935" t="s">
        <v>3875</v>
      </c>
      <c r="L935">
        <v>805576</v>
      </c>
      <c r="M935" t="s">
        <v>3902</v>
      </c>
      <c r="N935" t="s">
        <v>3903</v>
      </c>
      <c r="P935" t="s">
        <v>3904</v>
      </c>
      <c r="Q935" t="s">
        <v>30</v>
      </c>
      <c r="R935" t="s">
        <v>3879</v>
      </c>
      <c r="S935" t="s">
        <v>3880</v>
      </c>
      <c r="T935" t="s">
        <v>3881</v>
      </c>
      <c r="U935" t="s">
        <v>33</v>
      </c>
      <c r="V935" t="s">
        <v>34</v>
      </c>
      <c r="W935" t="s">
        <v>34</v>
      </c>
      <c r="X935" t="s">
        <v>34</v>
      </c>
      <c r="Y935" t="s">
        <v>34</v>
      </c>
      <c r="Z935" t="s">
        <v>398</v>
      </c>
      <c r="AA935" t="s">
        <v>3882</v>
      </c>
      <c r="AB935" t="s">
        <v>34</v>
      </c>
      <c r="AC935" t="s">
        <v>37</v>
      </c>
    </row>
    <row r="936" spans="1:29">
      <c r="A936" t="str">
        <f>+VLOOKUP(R936,Aux!$B$3:$I$1107,8,0)</f>
        <v>AR001710</v>
      </c>
      <c r="B936" t="str">
        <f>+VLOOKUP(U936,Aux!$O$2:$P$23,2,0)</f>
        <v>FI</v>
      </c>
      <c r="C936" t="str">
        <f t="shared" si="94"/>
        <v>AR001710FI</v>
      </c>
      <c r="D936">
        <f t="shared" si="100"/>
        <v>7</v>
      </c>
      <c r="E936" s="5">
        <f t="shared" si="96"/>
        <v>7.0000000000000007E-2</v>
      </c>
      <c r="F936" s="5">
        <f t="shared" si="97"/>
        <v>0.70000000000000007</v>
      </c>
      <c r="G936" s="5">
        <f t="shared" si="98"/>
        <v>7</v>
      </c>
      <c r="H936" t="str">
        <f t="shared" si="99"/>
        <v>007</v>
      </c>
      <c r="I936" t="str">
        <f t="shared" si="95"/>
        <v>AR001710FI00007</v>
      </c>
      <c r="J936" t="s">
        <v>3905</v>
      </c>
      <c r="K936" t="s">
        <v>3875</v>
      </c>
      <c r="L936">
        <v>805598</v>
      </c>
      <c r="M936" t="s">
        <v>3906</v>
      </c>
      <c r="N936" t="s">
        <v>3907</v>
      </c>
      <c r="O936" t="s">
        <v>3908</v>
      </c>
      <c r="P936" t="s">
        <v>3909</v>
      </c>
      <c r="Q936" t="s">
        <v>30</v>
      </c>
      <c r="R936" t="s">
        <v>3879</v>
      </c>
      <c r="S936" t="s">
        <v>3880</v>
      </c>
      <c r="T936" t="s">
        <v>3881</v>
      </c>
      <c r="U936" t="s">
        <v>33</v>
      </c>
      <c r="V936" t="s">
        <v>34</v>
      </c>
      <c r="W936" t="s">
        <v>34</v>
      </c>
      <c r="X936" t="s">
        <v>34</v>
      </c>
      <c r="Y936" t="s">
        <v>34</v>
      </c>
      <c r="Z936" t="s">
        <v>398</v>
      </c>
      <c r="AA936" t="s">
        <v>3882</v>
      </c>
      <c r="AB936" t="s">
        <v>34</v>
      </c>
      <c r="AC936" t="s">
        <v>37</v>
      </c>
    </row>
    <row r="937" spans="1:29">
      <c r="A937" t="str">
        <f>+VLOOKUP(R937,Aux!$B$3:$I$1107,8,0)</f>
        <v>AR001710</v>
      </c>
      <c r="B937" t="str">
        <f>+VLOOKUP(U937,Aux!$O$2:$P$23,2,0)</f>
        <v>FI</v>
      </c>
      <c r="C937" t="str">
        <f t="shared" si="94"/>
        <v>AR001710FI</v>
      </c>
      <c r="D937">
        <f t="shared" si="100"/>
        <v>8</v>
      </c>
      <c r="E937" s="5">
        <f t="shared" si="96"/>
        <v>0.08</v>
      </c>
      <c r="F937" s="5">
        <f t="shared" si="97"/>
        <v>0.8</v>
      </c>
      <c r="G937" s="5">
        <f t="shared" si="98"/>
        <v>8</v>
      </c>
      <c r="H937" t="str">
        <f t="shared" si="99"/>
        <v>008</v>
      </c>
      <c r="I937" t="str">
        <f t="shared" si="95"/>
        <v>AR001710FI00008</v>
      </c>
      <c r="J937" t="s">
        <v>3910</v>
      </c>
      <c r="K937" t="s">
        <v>3875</v>
      </c>
      <c r="L937">
        <v>811750</v>
      </c>
      <c r="M937" t="s">
        <v>3911</v>
      </c>
      <c r="N937" t="s">
        <v>3912</v>
      </c>
      <c r="O937" t="s">
        <v>3913</v>
      </c>
      <c r="P937" t="s">
        <v>3914</v>
      </c>
      <c r="Q937" t="s">
        <v>30</v>
      </c>
      <c r="R937" t="s">
        <v>3879</v>
      </c>
      <c r="S937" t="s">
        <v>3880</v>
      </c>
      <c r="T937" t="s">
        <v>3881</v>
      </c>
      <c r="U937" t="s">
        <v>33</v>
      </c>
      <c r="V937" t="s">
        <v>34</v>
      </c>
      <c r="W937" t="s">
        <v>34</v>
      </c>
      <c r="X937" t="s">
        <v>34</v>
      </c>
      <c r="Y937" t="s">
        <v>34</v>
      </c>
      <c r="Z937" t="s">
        <v>398</v>
      </c>
      <c r="AA937" t="s">
        <v>3882</v>
      </c>
      <c r="AB937" t="s">
        <v>34</v>
      </c>
      <c r="AC937" t="s">
        <v>37</v>
      </c>
    </row>
    <row r="938" spans="1:29">
      <c r="A938" t="str">
        <f>+VLOOKUP(R938,Aux!$B$3:$I$1107,8,0)</f>
        <v>AR001710</v>
      </c>
      <c r="B938" t="str">
        <f>+VLOOKUP(U938,Aux!$O$2:$P$23,2,0)</f>
        <v>FI</v>
      </c>
      <c r="C938" t="str">
        <f t="shared" si="94"/>
        <v>AR001710FI</v>
      </c>
      <c r="D938">
        <f t="shared" si="100"/>
        <v>9</v>
      </c>
      <c r="E938" s="5">
        <f t="shared" si="96"/>
        <v>0.09</v>
      </c>
      <c r="F938" s="5">
        <f t="shared" si="97"/>
        <v>0.89999999999999991</v>
      </c>
      <c r="G938" s="5">
        <f t="shared" si="98"/>
        <v>9</v>
      </c>
      <c r="H938" t="str">
        <f t="shared" si="99"/>
        <v>009</v>
      </c>
      <c r="I938" t="str">
        <f t="shared" si="95"/>
        <v>AR001710FI00009</v>
      </c>
      <c r="J938" t="s">
        <v>3915</v>
      </c>
      <c r="K938" t="s">
        <v>3875</v>
      </c>
      <c r="L938">
        <v>820487</v>
      </c>
      <c r="M938" t="s">
        <v>3916</v>
      </c>
      <c r="N938" t="s">
        <v>3917</v>
      </c>
      <c r="O938" t="s">
        <v>3918</v>
      </c>
      <c r="P938" t="s">
        <v>3919</v>
      </c>
      <c r="Q938" t="s">
        <v>30</v>
      </c>
      <c r="R938" t="s">
        <v>3879</v>
      </c>
      <c r="S938" t="s">
        <v>3880</v>
      </c>
      <c r="T938" t="s">
        <v>3881</v>
      </c>
      <c r="U938" t="s">
        <v>33</v>
      </c>
      <c r="V938" t="s">
        <v>34</v>
      </c>
      <c r="W938" t="s">
        <v>34</v>
      </c>
      <c r="X938" t="s">
        <v>34</v>
      </c>
      <c r="Y938" t="s">
        <v>34</v>
      </c>
      <c r="Z938" t="s">
        <v>398</v>
      </c>
      <c r="AA938" t="s">
        <v>3882</v>
      </c>
      <c r="AB938" t="s">
        <v>34</v>
      </c>
      <c r="AC938" t="s">
        <v>37</v>
      </c>
    </row>
    <row r="939" spans="1:29">
      <c r="A939" t="str">
        <f>+VLOOKUP(R939,Aux!$B$3:$I$1107,8,0)</f>
        <v>AR001710</v>
      </c>
      <c r="B939" t="str">
        <f>+VLOOKUP(U939,Aux!$O$2:$P$23,2,0)</f>
        <v>FI</v>
      </c>
      <c r="C939" t="str">
        <f t="shared" si="94"/>
        <v>AR001710FI</v>
      </c>
      <c r="D939">
        <f t="shared" si="100"/>
        <v>10</v>
      </c>
      <c r="E939" s="5">
        <f t="shared" si="96"/>
        <v>0.1</v>
      </c>
      <c r="F939" s="5">
        <f t="shared" si="97"/>
        <v>1</v>
      </c>
      <c r="G939" s="5">
        <f t="shared" si="98"/>
        <v>0</v>
      </c>
      <c r="H939" t="str">
        <f t="shared" si="99"/>
        <v>010</v>
      </c>
      <c r="I939" t="str">
        <f t="shared" si="95"/>
        <v>AR001710FI00010</v>
      </c>
      <c r="J939" t="s">
        <v>3920</v>
      </c>
      <c r="K939" t="s">
        <v>3875</v>
      </c>
      <c r="L939">
        <v>823349</v>
      </c>
      <c r="M939" t="s">
        <v>3921</v>
      </c>
      <c r="N939" t="s">
        <v>3922</v>
      </c>
      <c r="O939" t="s">
        <v>3923</v>
      </c>
      <c r="P939" t="s">
        <v>3924</v>
      </c>
      <c r="Q939" t="s">
        <v>30</v>
      </c>
      <c r="R939" t="s">
        <v>3879</v>
      </c>
      <c r="S939" t="s">
        <v>3880</v>
      </c>
      <c r="T939" t="s">
        <v>3881</v>
      </c>
      <c r="U939" t="s">
        <v>33</v>
      </c>
      <c r="V939" t="s">
        <v>34</v>
      </c>
      <c r="W939" t="s">
        <v>34</v>
      </c>
      <c r="X939" t="s">
        <v>34</v>
      </c>
      <c r="Y939" t="s">
        <v>34</v>
      </c>
      <c r="Z939" t="s">
        <v>398</v>
      </c>
      <c r="AA939" t="s">
        <v>3882</v>
      </c>
      <c r="AB939" t="s">
        <v>34</v>
      </c>
      <c r="AC939" t="s">
        <v>37</v>
      </c>
    </row>
    <row r="940" spans="1:29">
      <c r="A940" t="str">
        <f>+VLOOKUP(R940,Aux!$B$3:$I$1107,8,0)</f>
        <v>AR001710</v>
      </c>
      <c r="B940" t="str">
        <f>+VLOOKUP(U940,Aux!$O$2:$P$23,2,0)</f>
        <v>FI</v>
      </c>
      <c r="C940" t="str">
        <f t="shared" si="94"/>
        <v>AR001710FI</v>
      </c>
      <c r="D940">
        <f t="shared" si="100"/>
        <v>11</v>
      </c>
      <c r="E940" s="5">
        <f t="shared" si="96"/>
        <v>0.11</v>
      </c>
      <c r="F940" s="5">
        <f t="shared" si="97"/>
        <v>1.1000000000000001</v>
      </c>
      <c r="G940" s="5">
        <f t="shared" si="98"/>
        <v>1</v>
      </c>
      <c r="H940" t="str">
        <f t="shared" si="99"/>
        <v>011</v>
      </c>
      <c r="I940" t="str">
        <f t="shared" si="95"/>
        <v>AR001710FI00011</v>
      </c>
      <c r="J940" t="s">
        <v>3925</v>
      </c>
      <c r="K940" t="s">
        <v>3875</v>
      </c>
      <c r="L940">
        <v>823422</v>
      </c>
      <c r="M940" t="s">
        <v>3926</v>
      </c>
      <c r="N940" t="s">
        <v>3927</v>
      </c>
      <c r="O940" t="s">
        <v>3928</v>
      </c>
      <c r="P940" t="s">
        <v>3929</v>
      </c>
      <c r="Q940" t="s">
        <v>30</v>
      </c>
      <c r="R940" t="s">
        <v>3879</v>
      </c>
      <c r="S940" t="s">
        <v>3880</v>
      </c>
      <c r="T940" t="s">
        <v>3881</v>
      </c>
      <c r="U940" t="s">
        <v>33</v>
      </c>
      <c r="V940" t="s">
        <v>34</v>
      </c>
      <c r="W940" t="s">
        <v>34</v>
      </c>
      <c r="X940" t="s">
        <v>34</v>
      </c>
      <c r="Y940" t="s">
        <v>34</v>
      </c>
      <c r="Z940" t="s">
        <v>398</v>
      </c>
      <c r="AA940" t="s">
        <v>3882</v>
      </c>
      <c r="AB940" t="s">
        <v>34</v>
      </c>
      <c r="AC940" t="s">
        <v>37</v>
      </c>
    </row>
    <row r="941" spans="1:29">
      <c r="A941" t="str">
        <f>+VLOOKUP(R941,Aux!$B$3:$I$1107,8,0)</f>
        <v>AR001710</v>
      </c>
      <c r="B941" t="str">
        <f>+VLOOKUP(U941,Aux!$O$2:$P$23,2,0)</f>
        <v>FI</v>
      </c>
      <c r="C941" t="str">
        <f t="shared" ref="C941:C1004" si="101">+A941&amp;B941</f>
        <v>AR001710FI</v>
      </c>
      <c r="D941">
        <f t="shared" si="100"/>
        <v>12</v>
      </c>
      <c r="E941" s="5">
        <f t="shared" si="96"/>
        <v>0.12</v>
      </c>
      <c r="F941" s="5">
        <f t="shared" si="97"/>
        <v>1.2</v>
      </c>
      <c r="G941" s="5">
        <f t="shared" si="98"/>
        <v>2</v>
      </c>
      <c r="H941" t="str">
        <f t="shared" si="99"/>
        <v>012</v>
      </c>
      <c r="I941" t="str">
        <f t="shared" ref="I941:I1004" si="102">+C941&amp;"00"&amp;H941</f>
        <v>AR001710FI00012</v>
      </c>
      <c r="J941" t="s">
        <v>3930</v>
      </c>
      <c r="K941" t="s">
        <v>3875</v>
      </c>
      <c r="L941">
        <v>825892</v>
      </c>
      <c r="M941" t="s">
        <v>3931</v>
      </c>
      <c r="N941" t="s">
        <v>3932</v>
      </c>
      <c r="O941" t="s">
        <v>3933</v>
      </c>
      <c r="P941" t="s">
        <v>3934</v>
      </c>
      <c r="Q941" t="s">
        <v>30</v>
      </c>
      <c r="R941" t="s">
        <v>3879</v>
      </c>
      <c r="S941" t="s">
        <v>3880</v>
      </c>
      <c r="T941" t="s">
        <v>3881</v>
      </c>
      <c r="U941" t="s">
        <v>33</v>
      </c>
      <c r="V941" t="s">
        <v>34</v>
      </c>
      <c r="W941" t="s">
        <v>34</v>
      </c>
      <c r="X941" t="s">
        <v>34</v>
      </c>
      <c r="Y941" t="s">
        <v>34</v>
      </c>
      <c r="Z941" t="s">
        <v>398</v>
      </c>
      <c r="AA941" t="s">
        <v>3882</v>
      </c>
      <c r="AB941" t="s">
        <v>34</v>
      </c>
      <c r="AC941" t="s">
        <v>37</v>
      </c>
    </row>
    <row r="942" spans="1:29">
      <c r="A942" t="str">
        <f>+VLOOKUP(R942,Aux!$B$3:$I$1107,8,0)</f>
        <v>AR001710</v>
      </c>
      <c r="B942" t="str">
        <f>+VLOOKUP(U942,Aux!$O$2:$P$23,2,0)</f>
        <v>FI</v>
      </c>
      <c r="C942" t="str">
        <f t="shared" si="101"/>
        <v>AR001710FI</v>
      </c>
      <c r="D942">
        <f t="shared" si="100"/>
        <v>13</v>
      </c>
      <c r="E942" s="5">
        <f t="shared" si="96"/>
        <v>0.13</v>
      </c>
      <c r="F942" s="5">
        <f t="shared" si="97"/>
        <v>1.3</v>
      </c>
      <c r="G942" s="5">
        <f t="shared" si="98"/>
        <v>3</v>
      </c>
      <c r="H942" t="str">
        <f t="shared" si="99"/>
        <v>013</v>
      </c>
      <c r="I942" t="str">
        <f t="shared" si="102"/>
        <v>AR001710FI00013</v>
      </c>
      <c r="J942" t="s">
        <v>3935</v>
      </c>
      <c r="K942" t="s">
        <v>3875</v>
      </c>
      <c r="L942">
        <v>825915</v>
      </c>
      <c r="M942" t="s">
        <v>3936</v>
      </c>
      <c r="N942" t="s">
        <v>3937</v>
      </c>
      <c r="O942" t="s">
        <v>3938</v>
      </c>
      <c r="P942" t="s">
        <v>3939</v>
      </c>
      <c r="Q942" t="s">
        <v>30</v>
      </c>
      <c r="R942" t="s">
        <v>3879</v>
      </c>
      <c r="S942" t="s">
        <v>3880</v>
      </c>
      <c r="T942" t="s">
        <v>3881</v>
      </c>
      <c r="U942" t="s">
        <v>33</v>
      </c>
      <c r="V942" t="s">
        <v>34</v>
      </c>
      <c r="W942" t="s">
        <v>34</v>
      </c>
      <c r="X942" t="s">
        <v>34</v>
      </c>
      <c r="Y942" t="s">
        <v>34</v>
      </c>
      <c r="Z942" t="s">
        <v>398</v>
      </c>
      <c r="AA942" t="s">
        <v>3882</v>
      </c>
      <c r="AB942" t="s">
        <v>34</v>
      </c>
      <c r="AC942" t="s">
        <v>37</v>
      </c>
    </row>
    <row r="943" spans="1:29">
      <c r="A943" t="str">
        <f>+VLOOKUP(R943,Aux!$B$3:$I$1107,8,0)</f>
        <v>AR001710</v>
      </c>
      <c r="B943" t="str">
        <f>+VLOOKUP(U943,Aux!$O$2:$P$23,2,0)</f>
        <v>FI</v>
      </c>
      <c r="C943" t="str">
        <f t="shared" si="101"/>
        <v>AR001710FI</v>
      </c>
      <c r="D943">
        <f t="shared" si="100"/>
        <v>14</v>
      </c>
      <c r="E943" s="5">
        <f t="shared" si="96"/>
        <v>0.14000000000000001</v>
      </c>
      <c r="F943" s="5">
        <f t="shared" si="97"/>
        <v>1.4000000000000001</v>
      </c>
      <c r="G943" s="5">
        <f t="shared" si="98"/>
        <v>4</v>
      </c>
      <c r="H943" t="str">
        <f t="shared" si="99"/>
        <v>014</v>
      </c>
      <c r="I943" t="str">
        <f t="shared" si="102"/>
        <v>AR001710FI00014</v>
      </c>
      <c r="J943" t="s">
        <v>3940</v>
      </c>
      <c r="K943" t="s">
        <v>3875</v>
      </c>
      <c r="L943">
        <v>825935</v>
      </c>
      <c r="M943" t="s">
        <v>3941</v>
      </c>
      <c r="N943" t="s">
        <v>3942</v>
      </c>
      <c r="O943" t="s">
        <v>3943</v>
      </c>
      <c r="P943" t="s">
        <v>3944</v>
      </c>
      <c r="Q943" t="s">
        <v>30</v>
      </c>
      <c r="R943" t="s">
        <v>3879</v>
      </c>
      <c r="S943" t="s">
        <v>3880</v>
      </c>
      <c r="T943" t="s">
        <v>3881</v>
      </c>
      <c r="U943" t="s">
        <v>33</v>
      </c>
      <c r="V943" t="s">
        <v>34</v>
      </c>
      <c r="W943" t="s">
        <v>34</v>
      </c>
      <c r="X943" t="s">
        <v>34</v>
      </c>
      <c r="Y943" t="s">
        <v>34</v>
      </c>
      <c r="Z943" t="s">
        <v>398</v>
      </c>
      <c r="AA943" t="s">
        <v>3882</v>
      </c>
      <c r="AB943" t="s">
        <v>34</v>
      </c>
      <c r="AC943" t="s">
        <v>37</v>
      </c>
    </row>
    <row r="944" spans="1:29">
      <c r="A944" t="str">
        <f>+VLOOKUP(R944,Aux!$B$3:$I$1107,8,0)</f>
        <v>AR001710</v>
      </c>
      <c r="B944" t="str">
        <f>+VLOOKUP(U944,Aux!$O$2:$P$23,2,0)</f>
        <v>FI</v>
      </c>
      <c r="C944" t="str">
        <f t="shared" si="101"/>
        <v>AR001710FI</v>
      </c>
      <c r="D944">
        <f t="shared" si="100"/>
        <v>15</v>
      </c>
      <c r="E944" s="5">
        <f t="shared" si="96"/>
        <v>0.15</v>
      </c>
      <c r="F944" s="5">
        <f t="shared" si="97"/>
        <v>1.5</v>
      </c>
      <c r="G944" s="5">
        <f t="shared" si="98"/>
        <v>5</v>
      </c>
      <c r="H944" t="str">
        <f t="shared" si="99"/>
        <v>015</v>
      </c>
      <c r="I944" t="str">
        <f t="shared" si="102"/>
        <v>AR001710FI00015</v>
      </c>
      <c r="J944" t="s">
        <v>3945</v>
      </c>
      <c r="K944" t="s">
        <v>3875</v>
      </c>
      <c r="L944">
        <v>826028</v>
      </c>
      <c r="M944" t="s">
        <v>3946</v>
      </c>
      <c r="N944" t="s">
        <v>3947</v>
      </c>
      <c r="O944" t="s">
        <v>3948</v>
      </c>
      <c r="P944" t="s">
        <v>3949</v>
      </c>
      <c r="Q944" t="s">
        <v>30</v>
      </c>
      <c r="R944" t="s">
        <v>3879</v>
      </c>
      <c r="S944" t="s">
        <v>3880</v>
      </c>
      <c r="T944" t="s">
        <v>3881</v>
      </c>
      <c r="U944" t="s">
        <v>33</v>
      </c>
      <c r="V944" t="s">
        <v>34</v>
      </c>
      <c r="W944" t="s">
        <v>34</v>
      </c>
      <c r="X944" t="s">
        <v>34</v>
      </c>
      <c r="Y944" t="s">
        <v>34</v>
      </c>
      <c r="Z944" t="s">
        <v>398</v>
      </c>
      <c r="AA944" t="s">
        <v>3882</v>
      </c>
      <c r="AB944" t="s">
        <v>34</v>
      </c>
      <c r="AC944" t="s">
        <v>37</v>
      </c>
    </row>
    <row r="945" spans="1:29">
      <c r="A945" t="str">
        <f>+VLOOKUP(R945,Aux!$B$3:$I$1107,8,0)</f>
        <v>AR001710</v>
      </c>
      <c r="B945" t="str">
        <f>+VLOOKUP(U945,Aux!$O$2:$P$23,2,0)</f>
        <v>FI</v>
      </c>
      <c r="C945" t="str">
        <f t="shared" si="101"/>
        <v>AR001710FI</v>
      </c>
      <c r="D945">
        <f t="shared" si="100"/>
        <v>16</v>
      </c>
      <c r="E945" s="5">
        <f t="shared" si="96"/>
        <v>0.16</v>
      </c>
      <c r="F945" s="5">
        <f t="shared" si="97"/>
        <v>1.6</v>
      </c>
      <c r="G945" s="5">
        <f t="shared" si="98"/>
        <v>6</v>
      </c>
      <c r="H945" t="str">
        <f t="shared" si="99"/>
        <v>016</v>
      </c>
      <c r="I945" t="str">
        <f t="shared" si="102"/>
        <v>AR001710FI00016</v>
      </c>
      <c r="J945" t="s">
        <v>3950</v>
      </c>
      <c r="K945" t="s">
        <v>3875</v>
      </c>
      <c r="L945">
        <v>829510</v>
      </c>
      <c r="M945" t="s">
        <v>3951</v>
      </c>
      <c r="N945" t="s">
        <v>3952</v>
      </c>
      <c r="O945" t="s">
        <v>3953</v>
      </c>
      <c r="P945" t="s">
        <v>3954</v>
      </c>
      <c r="Q945" t="s">
        <v>30</v>
      </c>
      <c r="R945" t="s">
        <v>3879</v>
      </c>
      <c r="S945" t="s">
        <v>3880</v>
      </c>
      <c r="T945" t="s">
        <v>3881</v>
      </c>
      <c r="U945" t="s">
        <v>33</v>
      </c>
      <c r="V945" t="s">
        <v>34</v>
      </c>
      <c r="W945" t="s">
        <v>34</v>
      </c>
      <c r="X945" t="s">
        <v>34</v>
      </c>
      <c r="Y945" t="s">
        <v>34</v>
      </c>
      <c r="Z945" t="s">
        <v>398</v>
      </c>
      <c r="AA945" t="s">
        <v>3882</v>
      </c>
      <c r="AB945" t="s">
        <v>34</v>
      </c>
      <c r="AC945" t="s">
        <v>37</v>
      </c>
    </row>
    <row r="946" spans="1:29">
      <c r="A946" t="str">
        <f>+VLOOKUP(R946,Aux!$B$3:$I$1107,8,0)</f>
        <v>AR001710</v>
      </c>
      <c r="B946" t="str">
        <f>+VLOOKUP(U946,Aux!$O$2:$P$23,2,0)</f>
        <v>FI</v>
      </c>
      <c r="C946" t="str">
        <f t="shared" si="101"/>
        <v>AR001710FI</v>
      </c>
      <c r="D946">
        <f t="shared" si="100"/>
        <v>17</v>
      </c>
      <c r="E946" s="5">
        <f t="shared" si="96"/>
        <v>0.17</v>
      </c>
      <c r="F946" s="5">
        <f t="shared" si="97"/>
        <v>1.7000000000000002</v>
      </c>
      <c r="G946" s="5">
        <f t="shared" si="98"/>
        <v>7</v>
      </c>
      <c r="H946" t="str">
        <f t="shared" si="99"/>
        <v>017</v>
      </c>
      <c r="I946" t="str">
        <f t="shared" si="102"/>
        <v>AR001710FI00017</v>
      </c>
      <c r="J946" t="s">
        <v>3955</v>
      </c>
      <c r="K946" t="s">
        <v>3875</v>
      </c>
      <c r="L946">
        <v>829522</v>
      </c>
      <c r="M946" t="s">
        <v>3956</v>
      </c>
      <c r="N946" t="s">
        <v>3957</v>
      </c>
      <c r="O946" t="s">
        <v>3958</v>
      </c>
      <c r="P946" t="s">
        <v>3959</v>
      </c>
      <c r="Q946" t="s">
        <v>30</v>
      </c>
      <c r="R946" t="s">
        <v>3879</v>
      </c>
      <c r="S946" t="s">
        <v>3880</v>
      </c>
      <c r="T946" t="s">
        <v>3881</v>
      </c>
      <c r="U946" t="s">
        <v>33</v>
      </c>
      <c r="V946" t="s">
        <v>34</v>
      </c>
      <c r="W946" t="s">
        <v>34</v>
      </c>
      <c r="X946" t="s">
        <v>34</v>
      </c>
      <c r="Y946" t="s">
        <v>34</v>
      </c>
      <c r="Z946" t="s">
        <v>398</v>
      </c>
      <c r="AA946" t="s">
        <v>3882</v>
      </c>
      <c r="AB946" t="s">
        <v>34</v>
      </c>
      <c r="AC946" t="s">
        <v>37</v>
      </c>
    </row>
    <row r="947" spans="1:29">
      <c r="A947" t="str">
        <f>+VLOOKUP(R947,Aux!$B$3:$I$1107,8,0)</f>
        <v>AR001710</v>
      </c>
      <c r="B947" t="str">
        <f>+VLOOKUP(U947,Aux!$O$2:$P$23,2,0)</f>
        <v>FI</v>
      </c>
      <c r="C947" t="str">
        <f t="shared" si="101"/>
        <v>AR001710FI</v>
      </c>
      <c r="D947">
        <f t="shared" si="100"/>
        <v>18</v>
      </c>
      <c r="E947" s="5">
        <f t="shared" si="96"/>
        <v>0.18</v>
      </c>
      <c r="F947" s="5">
        <f t="shared" si="97"/>
        <v>1.7999999999999998</v>
      </c>
      <c r="G947" s="5">
        <f t="shared" si="98"/>
        <v>8</v>
      </c>
      <c r="H947" t="str">
        <f t="shared" si="99"/>
        <v>018</v>
      </c>
      <c r="I947" t="str">
        <f t="shared" si="102"/>
        <v>AR001710FI00018</v>
      </c>
      <c r="J947" t="s">
        <v>3960</v>
      </c>
      <c r="K947" t="s">
        <v>3875</v>
      </c>
      <c r="L947">
        <v>832287</v>
      </c>
      <c r="M947" t="s">
        <v>3961</v>
      </c>
      <c r="N947" t="s">
        <v>3962</v>
      </c>
      <c r="O947" t="s">
        <v>3963</v>
      </c>
      <c r="P947" t="s">
        <v>3964</v>
      </c>
      <c r="Q947" t="s">
        <v>30</v>
      </c>
      <c r="R947" t="s">
        <v>3879</v>
      </c>
      <c r="S947" t="s">
        <v>3880</v>
      </c>
      <c r="T947" t="s">
        <v>3881</v>
      </c>
      <c r="U947" t="s">
        <v>33</v>
      </c>
      <c r="V947" t="s">
        <v>34</v>
      </c>
      <c r="W947" t="s">
        <v>34</v>
      </c>
      <c r="X947" t="s">
        <v>34</v>
      </c>
      <c r="Y947" t="s">
        <v>34</v>
      </c>
      <c r="Z947" t="s">
        <v>398</v>
      </c>
      <c r="AA947" t="s">
        <v>3882</v>
      </c>
      <c r="AB947" t="s">
        <v>34</v>
      </c>
      <c r="AC947" t="s">
        <v>37</v>
      </c>
    </row>
    <row r="948" spans="1:29">
      <c r="A948" t="str">
        <f>+VLOOKUP(R948,Aux!$B$3:$I$1107,8,0)</f>
        <v>AR001710</v>
      </c>
      <c r="B948" t="str">
        <f>+VLOOKUP(U948,Aux!$O$2:$P$23,2,0)</f>
        <v>FI</v>
      </c>
      <c r="C948" t="str">
        <f t="shared" si="101"/>
        <v>AR001710FI</v>
      </c>
      <c r="D948">
        <f t="shared" si="100"/>
        <v>19</v>
      </c>
      <c r="E948" s="5">
        <f t="shared" si="96"/>
        <v>0.19</v>
      </c>
      <c r="F948" s="5">
        <f t="shared" si="97"/>
        <v>1.9</v>
      </c>
      <c r="G948" s="5">
        <f t="shared" si="98"/>
        <v>9</v>
      </c>
      <c r="H948" t="str">
        <f t="shared" si="99"/>
        <v>019</v>
      </c>
      <c r="I948" t="str">
        <f t="shared" si="102"/>
        <v>AR001710FI00019</v>
      </c>
      <c r="J948" t="s">
        <v>3965</v>
      </c>
      <c r="K948" t="s">
        <v>3875</v>
      </c>
      <c r="L948">
        <v>838426</v>
      </c>
      <c r="M948" t="s">
        <v>3966</v>
      </c>
      <c r="N948" t="s">
        <v>3967</v>
      </c>
      <c r="P948" t="s">
        <v>3968</v>
      </c>
      <c r="Q948" t="s">
        <v>30</v>
      </c>
      <c r="R948" t="s">
        <v>3879</v>
      </c>
      <c r="S948" t="s">
        <v>3880</v>
      </c>
      <c r="T948" t="s">
        <v>3881</v>
      </c>
      <c r="U948" t="s">
        <v>33</v>
      </c>
      <c r="V948" t="s">
        <v>34</v>
      </c>
      <c r="W948" t="s">
        <v>34</v>
      </c>
      <c r="X948" t="s">
        <v>34</v>
      </c>
      <c r="Y948" t="s">
        <v>34</v>
      </c>
      <c r="Z948" t="s">
        <v>398</v>
      </c>
      <c r="AA948" t="s">
        <v>3882</v>
      </c>
      <c r="AB948" t="s">
        <v>34</v>
      </c>
      <c r="AC948" t="s">
        <v>37</v>
      </c>
    </row>
    <row r="949" spans="1:29">
      <c r="A949" t="str">
        <f>+VLOOKUP(R949,Aux!$B$3:$I$1107,8,0)</f>
        <v>AR001710</v>
      </c>
      <c r="B949" t="str">
        <f>+VLOOKUP(U949,Aux!$O$2:$P$23,2,0)</f>
        <v>FI</v>
      </c>
      <c r="C949" t="str">
        <f t="shared" si="101"/>
        <v>AR001710FI</v>
      </c>
      <c r="D949">
        <f t="shared" si="100"/>
        <v>20</v>
      </c>
      <c r="E949" s="5">
        <f t="shared" si="96"/>
        <v>0.2</v>
      </c>
      <c r="F949" s="5">
        <f t="shared" si="97"/>
        <v>2</v>
      </c>
      <c r="G949" s="5">
        <f t="shared" si="98"/>
        <v>0</v>
      </c>
      <c r="H949" t="str">
        <f t="shared" si="99"/>
        <v>020</v>
      </c>
      <c r="I949" t="str">
        <f t="shared" si="102"/>
        <v>AR001710FI00020</v>
      </c>
      <c r="J949" t="s">
        <v>3969</v>
      </c>
      <c r="K949" t="s">
        <v>3875</v>
      </c>
      <c r="L949">
        <v>838454</v>
      </c>
      <c r="M949" t="s">
        <v>3970</v>
      </c>
      <c r="N949" t="s">
        <v>3971</v>
      </c>
      <c r="O949" t="s">
        <v>3972</v>
      </c>
      <c r="P949" t="s">
        <v>3973</v>
      </c>
      <c r="Q949" t="s">
        <v>30</v>
      </c>
      <c r="R949" t="s">
        <v>3879</v>
      </c>
      <c r="S949" t="s">
        <v>3880</v>
      </c>
      <c r="T949" t="s">
        <v>3881</v>
      </c>
      <c r="U949" t="s">
        <v>33</v>
      </c>
      <c r="V949" t="s">
        <v>34</v>
      </c>
      <c r="W949" t="s">
        <v>34</v>
      </c>
      <c r="X949" t="s">
        <v>34</v>
      </c>
      <c r="Y949" t="s">
        <v>34</v>
      </c>
      <c r="Z949" t="s">
        <v>398</v>
      </c>
      <c r="AA949" t="s">
        <v>3882</v>
      </c>
      <c r="AB949" t="s">
        <v>34</v>
      </c>
      <c r="AC949" t="s">
        <v>37</v>
      </c>
    </row>
    <row r="950" spans="1:29">
      <c r="A950" t="str">
        <f>+VLOOKUP(R950,Aux!$B$3:$I$1107,8,0)</f>
        <v>AR001710</v>
      </c>
      <c r="B950" t="str">
        <f>+VLOOKUP(U950,Aux!$O$2:$P$23,2,0)</f>
        <v>FI</v>
      </c>
      <c r="C950" t="str">
        <f t="shared" si="101"/>
        <v>AR001710FI</v>
      </c>
      <c r="D950">
        <f t="shared" si="100"/>
        <v>21</v>
      </c>
      <c r="E950" s="5">
        <f t="shared" si="96"/>
        <v>0.21</v>
      </c>
      <c r="F950" s="5">
        <f t="shared" si="97"/>
        <v>2.1</v>
      </c>
      <c r="G950" s="5">
        <f t="shared" si="98"/>
        <v>1</v>
      </c>
      <c r="H950" t="str">
        <f t="shared" si="99"/>
        <v>021</v>
      </c>
      <c r="I950" t="str">
        <f t="shared" si="102"/>
        <v>AR001710FI00021</v>
      </c>
      <c r="J950" t="s">
        <v>3974</v>
      </c>
      <c r="K950" t="s">
        <v>3875</v>
      </c>
      <c r="L950">
        <v>841513</v>
      </c>
      <c r="M950" t="s">
        <v>3975</v>
      </c>
      <c r="N950" t="s">
        <v>3976</v>
      </c>
      <c r="O950" t="s">
        <v>3977</v>
      </c>
      <c r="P950" t="s">
        <v>3978</v>
      </c>
      <c r="Q950" t="s">
        <v>30</v>
      </c>
      <c r="R950" t="s">
        <v>3879</v>
      </c>
      <c r="S950" t="s">
        <v>3880</v>
      </c>
      <c r="T950" t="s">
        <v>3881</v>
      </c>
      <c r="U950" t="s">
        <v>33</v>
      </c>
      <c r="V950" t="s">
        <v>34</v>
      </c>
      <c r="W950" t="s">
        <v>34</v>
      </c>
      <c r="X950" t="s">
        <v>34</v>
      </c>
      <c r="Y950" t="s">
        <v>34</v>
      </c>
      <c r="Z950" t="s">
        <v>398</v>
      </c>
      <c r="AA950" t="s">
        <v>3882</v>
      </c>
      <c r="AB950" t="s">
        <v>34</v>
      </c>
      <c r="AC950" t="s">
        <v>37</v>
      </c>
    </row>
    <row r="951" spans="1:29">
      <c r="A951" t="str">
        <f>+VLOOKUP(R951,Aux!$B$3:$I$1107,8,0)</f>
        <v>AR001710</v>
      </c>
      <c r="B951" t="str">
        <f>+VLOOKUP(U951,Aux!$O$2:$P$23,2,0)</f>
        <v>FI</v>
      </c>
      <c r="C951" t="str">
        <f t="shared" si="101"/>
        <v>AR001710FI</v>
      </c>
      <c r="D951">
        <f t="shared" si="100"/>
        <v>22</v>
      </c>
      <c r="E951" s="5">
        <f t="shared" si="96"/>
        <v>0.22</v>
      </c>
      <c r="F951" s="5">
        <f t="shared" si="97"/>
        <v>2.2000000000000002</v>
      </c>
      <c r="G951" s="5">
        <f t="shared" si="98"/>
        <v>2</v>
      </c>
      <c r="H951" t="str">
        <f t="shared" si="99"/>
        <v>022</v>
      </c>
      <c r="I951" t="str">
        <f t="shared" si="102"/>
        <v>AR001710FI00022</v>
      </c>
      <c r="J951" t="s">
        <v>3979</v>
      </c>
      <c r="K951" t="s">
        <v>3875</v>
      </c>
      <c r="L951">
        <v>841525</v>
      </c>
      <c r="M951" t="s">
        <v>3980</v>
      </c>
      <c r="N951" t="s">
        <v>3981</v>
      </c>
      <c r="O951" t="s">
        <v>3982</v>
      </c>
      <c r="P951" t="s">
        <v>3983</v>
      </c>
      <c r="Q951" t="s">
        <v>30</v>
      </c>
      <c r="R951" t="s">
        <v>3879</v>
      </c>
      <c r="S951" t="s">
        <v>3880</v>
      </c>
      <c r="T951" t="s">
        <v>3881</v>
      </c>
      <c r="U951" t="s">
        <v>33</v>
      </c>
      <c r="V951" t="s">
        <v>34</v>
      </c>
      <c r="W951" t="s">
        <v>34</v>
      </c>
      <c r="X951" t="s">
        <v>34</v>
      </c>
      <c r="Y951" t="s">
        <v>34</v>
      </c>
      <c r="Z951" t="s">
        <v>398</v>
      </c>
      <c r="AA951" t="s">
        <v>3882</v>
      </c>
      <c r="AB951" t="s">
        <v>34</v>
      </c>
      <c r="AC951" t="s">
        <v>37</v>
      </c>
    </row>
    <row r="952" spans="1:29">
      <c r="A952" t="str">
        <f>+VLOOKUP(R952,Aux!$B$3:$I$1107,8,0)</f>
        <v>AR001710</v>
      </c>
      <c r="B952" t="str">
        <f>+VLOOKUP(U952,Aux!$O$2:$P$23,2,0)</f>
        <v>FI</v>
      </c>
      <c r="C952" t="str">
        <f t="shared" si="101"/>
        <v>AR001710FI</v>
      </c>
      <c r="D952">
        <f t="shared" si="100"/>
        <v>23</v>
      </c>
      <c r="E952" s="5">
        <f t="shared" si="96"/>
        <v>0.23</v>
      </c>
      <c r="F952" s="5">
        <f t="shared" si="97"/>
        <v>2.3000000000000003</v>
      </c>
      <c r="G952" s="5">
        <f t="shared" si="98"/>
        <v>3</v>
      </c>
      <c r="H952" t="str">
        <f t="shared" si="99"/>
        <v>023</v>
      </c>
      <c r="I952" t="str">
        <f t="shared" si="102"/>
        <v>AR001710FI00023</v>
      </c>
      <c r="J952" t="s">
        <v>3984</v>
      </c>
      <c r="K952" t="s">
        <v>3875</v>
      </c>
      <c r="L952">
        <v>844271</v>
      </c>
      <c r="M952" t="s">
        <v>3985</v>
      </c>
      <c r="N952" t="s">
        <v>3986</v>
      </c>
      <c r="O952" t="s">
        <v>3987</v>
      </c>
      <c r="P952" t="s">
        <v>3988</v>
      </c>
      <c r="Q952" t="s">
        <v>30</v>
      </c>
      <c r="R952" t="s">
        <v>3879</v>
      </c>
      <c r="S952" t="s">
        <v>3880</v>
      </c>
      <c r="T952" t="s">
        <v>3881</v>
      </c>
      <c r="U952" t="s">
        <v>33</v>
      </c>
      <c r="V952" t="s">
        <v>34</v>
      </c>
      <c r="W952" t="s">
        <v>34</v>
      </c>
      <c r="X952" t="s">
        <v>34</v>
      </c>
      <c r="Y952" t="s">
        <v>34</v>
      </c>
      <c r="Z952" t="s">
        <v>398</v>
      </c>
      <c r="AA952" t="s">
        <v>3882</v>
      </c>
      <c r="AB952" t="s">
        <v>34</v>
      </c>
      <c r="AC952" t="s">
        <v>37</v>
      </c>
    </row>
    <row r="953" spans="1:29">
      <c r="A953" t="str">
        <f>+VLOOKUP(R953,Aux!$B$3:$I$1107,8,0)</f>
        <v>AR001710</v>
      </c>
      <c r="B953" t="str">
        <f>+VLOOKUP(U953,Aux!$O$2:$P$23,2,0)</f>
        <v>FI</v>
      </c>
      <c r="C953" t="str">
        <f t="shared" si="101"/>
        <v>AR001710FI</v>
      </c>
      <c r="D953">
        <f t="shared" si="100"/>
        <v>24</v>
      </c>
      <c r="E953" s="5">
        <f t="shared" si="96"/>
        <v>0.24</v>
      </c>
      <c r="F953" s="5">
        <f t="shared" si="97"/>
        <v>2.4</v>
      </c>
      <c r="G953" s="5">
        <f t="shared" si="98"/>
        <v>4</v>
      </c>
      <c r="H953" t="str">
        <f t="shared" si="99"/>
        <v>024</v>
      </c>
      <c r="I953" t="str">
        <f t="shared" si="102"/>
        <v>AR001710FI00024</v>
      </c>
      <c r="J953" t="s">
        <v>3989</v>
      </c>
      <c r="K953" t="s">
        <v>3875</v>
      </c>
      <c r="L953">
        <v>844368</v>
      </c>
      <c r="M953" t="s">
        <v>3990</v>
      </c>
      <c r="N953" t="s">
        <v>3991</v>
      </c>
      <c r="O953" t="s">
        <v>3992</v>
      </c>
      <c r="P953" t="s">
        <v>3993</v>
      </c>
      <c r="Q953" t="s">
        <v>30</v>
      </c>
      <c r="R953" t="s">
        <v>3879</v>
      </c>
      <c r="S953" t="s">
        <v>3880</v>
      </c>
      <c r="T953" t="s">
        <v>3881</v>
      </c>
      <c r="U953" t="s">
        <v>33</v>
      </c>
      <c r="V953" t="s">
        <v>34</v>
      </c>
      <c r="W953" t="s">
        <v>34</v>
      </c>
      <c r="X953" t="s">
        <v>34</v>
      </c>
      <c r="Y953" t="s">
        <v>34</v>
      </c>
      <c r="Z953" t="s">
        <v>398</v>
      </c>
      <c r="AA953" t="s">
        <v>3882</v>
      </c>
      <c r="AB953" t="s">
        <v>34</v>
      </c>
      <c r="AC953" t="s">
        <v>37</v>
      </c>
    </row>
    <row r="954" spans="1:29">
      <c r="A954" t="str">
        <f>+VLOOKUP(R954,Aux!$B$3:$I$1107,8,0)</f>
        <v>AR001710</v>
      </c>
      <c r="B954" t="str">
        <f>+VLOOKUP(U954,Aux!$O$2:$P$23,2,0)</f>
        <v>FI</v>
      </c>
      <c r="C954" t="str">
        <f t="shared" si="101"/>
        <v>AR001710FI</v>
      </c>
      <c r="D954">
        <f t="shared" si="100"/>
        <v>25</v>
      </c>
      <c r="E954" s="5">
        <f t="shared" si="96"/>
        <v>0.25</v>
      </c>
      <c r="F954" s="5">
        <f t="shared" si="97"/>
        <v>2.5</v>
      </c>
      <c r="G954" s="5">
        <f t="shared" si="98"/>
        <v>5</v>
      </c>
      <c r="H954" t="str">
        <f t="shared" si="99"/>
        <v>025</v>
      </c>
      <c r="I954" t="str">
        <f t="shared" si="102"/>
        <v>AR001710FI00025</v>
      </c>
      <c r="J954" t="s">
        <v>3994</v>
      </c>
      <c r="K954" t="s">
        <v>3875</v>
      </c>
      <c r="L954">
        <v>847182</v>
      </c>
      <c r="M954" t="s">
        <v>3995</v>
      </c>
      <c r="N954" t="s">
        <v>3996</v>
      </c>
      <c r="O954" t="s">
        <v>3997</v>
      </c>
      <c r="P954" t="s">
        <v>3998</v>
      </c>
      <c r="Q954" t="s">
        <v>30</v>
      </c>
      <c r="R954" t="s">
        <v>3879</v>
      </c>
      <c r="S954" t="s">
        <v>3880</v>
      </c>
      <c r="T954" t="s">
        <v>3881</v>
      </c>
      <c r="U954" t="s">
        <v>33</v>
      </c>
      <c r="V954" t="s">
        <v>34</v>
      </c>
      <c r="W954" t="s">
        <v>34</v>
      </c>
      <c r="X954" t="s">
        <v>34</v>
      </c>
      <c r="Y954" t="s">
        <v>34</v>
      </c>
      <c r="Z954" t="s">
        <v>398</v>
      </c>
      <c r="AA954" t="s">
        <v>3882</v>
      </c>
      <c r="AB954" t="s">
        <v>34</v>
      </c>
      <c r="AC954" t="s">
        <v>37</v>
      </c>
    </row>
    <row r="955" spans="1:29">
      <c r="A955" t="str">
        <f>+VLOOKUP(R955,Aux!$B$3:$I$1107,8,0)</f>
        <v>AR001710</v>
      </c>
      <c r="B955" t="str">
        <f>+VLOOKUP(U955,Aux!$O$2:$P$23,2,0)</f>
        <v>FI</v>
      </c>
      <c r="C955" t="str">
        <f t="shared" si="101"/>
        <v>AR001710FI</v>
      </c>
      <c r="D955">
        <f t="shared" si="100"/>
        <v>26</v>
      </c>
      <c r="E955" s="5">
        <f t="shared" si="96"/>
        <v>0.26</v>
      </c>
      <c r="F955" s="5">
        <f t="shared" si="97"/>
        <v>2.6</v>
      </c>
      <c r="G955" s="5">
        <f t="shared" si="98"/>
        <v>6</v>
      </c>
      <c r="H955" t="str">
        <f t="shared" si="99"/>
        <v>026</v>
      </c>
      <c r="I955" t="str">
        <f t="shared" si="102"/>
        <v>AR001710FI00026</v>
      </c>
      <c r="J955" t="s">
        <v>3999</v>
      </c>
      <c r="K955" t="s">
        <v>3875</v>
      </c>
      <c r="L955">
        <v>850587</v>
      </c>
      <c r="M955" t="s">
        <v>4000</v>
      </c>
      <c r="N955" t="s">
        <v>4001</v>
      </c>
      <c r="O955" t="s">
        <v>4002</v>
      </c>
      <c r="P955" t="s">
        <v>4003</v>
      </c>
      <c r="Q955" t="s">
        <v>30</v>
      </c>
      <c r="R955" t="s">
        <v>3879</v>
      </c>
      <c r="S955" t="s">
        <v>3880</v>
      </c>
      <c r="T955" t="s">
        <v>3881</v>
      </c>
      <c r="U955" t="s">
        <v>33</v>
      </c>
      <c r="V955" t="s">
        <v>34</v>
      </c>
      <c r="W955" t="s">
        <v>34</v>
      </c>
      <c r="X955" t="s">
        <v>34</v>
      </c>
      <c r="Y955" t="s">
        <v>34</v>
      </c>
      <c r="Z955" t="s">
        <v>398</v>
      </c>
      <c r="AA955" t="s">
        <v>3882</v>
      </c>
      <c r="AB955" t="s">
        <v>34</v>
      </c>
      <c r="AC955" t="s">
        <v>37</v>
      </c>
    </row>
    <row r="956" spans="1:29">
      <c r="A956" t="str">
        <f>+VLOOKUP(R956,Aux!$B$3:$I$1107,8,0)</f>
        <v>AR001710</v>
      </c>
      <c r="B956" t="str">
        <f>+VLOOKUP(U956,Aux!$O$2:$P$23,2,0)</f>
        <v>FI</v>
      </c>
      <c r="C956" t="str">
        <f t="shared" si="101"/>
        <v>AR001710FI</v>
      </c>
      <c r="D956">
        <f t="shared" si="100"/>
        <v>27</v>
      </c>
      <c r="E956" s="5">
        <f t="shared" si="96"/>
        <v>0.27</v>
      </c>
      <c r="F956" s="5">
        <f t="shared" si="97"/>
        <v>2.7</v>
      </c>
      <c r="G956" s="5">
        <f t="shared" si="98"/>
        <v>7</v>
      </c>
      <c r="H956" t="str">
        <f t="shared" si="99"/>
        <v>027</v>
      </c>
      <c r="I956" t="str">
        <f t="shared" si="102"/>
        <v>AR001710FI00027</v>
      </c>
      <c r="J956" t="s">
        <v>4004</v>
      </c>
      <c r="K956" t="s">
        <v>3875</v>
      </c>
      <c r="L956">
        <v>880844</v>
      </c>
      <c r="M956" t="s">
        <v>4005</v>
      </c>
      <c r="N956" t="s">
        <v>4006</v>
      </c>
      <c r="O956" t="s">
        <v>4007</v>
      </c>
      <c r="P956" t="s">
        <v>4008</v>
      </c>
      <c r="Q956" t="s">
        <v>30</v>
      </c>
      <c r="R956" t="s">
        <v>3879</v>
      </c>
      <c r="S956" t="s">
        <v>3880</v>
      </c>
      <c r="T956" t="s">
        <v>3881</v>
      </c>
      <c r="U956" t="s">
        <v>33</v>
      </c>
      <c r="V956" t="s">
        <v>34</v>
      </c>
      <c r="W956" t="s">
        <v>34</v>
      </c>
      <c r="X956" t="s">
        <v>34</v>
      </c>
      <c r="Y956" t="s">
        <v>34</v>
      </c>
      <c r="Z956" t="s">
        <v>398</v>
      </c>
      <c r="AA956" t="s">
        <v>3882</v>
      </c>
      <c r="AB956" t="s">
        <v>34</v>
      </c>
      <c r="AC956" t="s">
        <v>37</v>
      </c>
    </row>
    <row r="957" spans="1:29">
      <c r="A957" t="str">
        <f>+VLOOKUP(R957,Aux!$B$3:$I$1107,8,0)</f>
        <v>AR001710</v>
      </c>
      <c r="B957" t="str">
        <f>+VLOOKUP(U957,Aux!$O$2:$P$23,2,0)</f>
        <v>FI</v>
      </c>
      <c r="C957" t="str">
        <f t="shared" si="101"/>
        <v>AR001710FI</v>
      </c>
      <c r="D957">
        <f t="shared" si="100"/>
        <v>28</v>
      </c>
      <c r="E957" s="5">
        <f t="shared" si="96"/>
        <v>0.28000000000000003</v>
      </c>
      <c r="F957" s="5">
        <f t="shared" si="97"/>
        <v>2.8000000000000003</v>
      </c>
      <c r="G957" s="5">
        <f t="shared" si="98"/>
        <v>8</v>
      </c>
      <c r="H957" t="str">
        <f t="shared" si="99"/>
        <v>028</v>
      </c>
      <c r="I957" t="str">
        <f t="shared" si="102"/>
        <v>AR001710FI00028</v>
      </c>
      <c r="J957" t="s">
        <v>4009</v>
      </c>
      <c r="K957" t="s">
        <v>3875</v>
      </c>
      <c r="L957">
        <v>888116</v>
      </c>
      <c r="M957" t="s">
        <v>4010</v>
      </c>
      <c r="N957" t="s">
        <v>4011</v>
      </c>
      <c r="O957" t="s">
        <v>4012</v>
      </c>
      <c r="P957" t="s">
        <v>4013</v>
      </c>
      <c r="Q957" t="s">
        <v>30</v>
      </c>
      <c r="R957" t="s">
        <v>3879</v>
      </c>
      <c r="S957" t="s">
        <v>3880</v>
      </c>
      <c r="T957" t="s">
        <v>3881</v>
      </c>
      <c r="U957" t="s">
        <v>33</v>
      </c>
      <c r="V957" t="s">
        <v>34</v>
      </c>
      <c r="W957" t="s">
        <v>34</v>
      </c>
      <c r="X957" t="s">
        <v>34</v>
      </c>
      <c r="Y957" t="s">
        <v>34</v>
      </c>
      <c r="Z957" t="s">
        <v>398</v>
      </c>
      <c r="AA957" t="s">
        <v>3882</v>
      </c>
      <c r="AB957" t="s">
        <v>34</v>
      </c>
      <c r="AC957" t="s">
        <v>37</v>
      </c>
    </row>
    <row r="958" spans="1:29">
      <c r="A958" t="str">
        <f>+VLOOKUP(R958,Aux!$B$3:$I$1107,8,0)</f>
        <v>AR001710</v>
      </c>
      <c r="B958" t="str">
        <f>+VLOOKUP(U958,Aux!$O$2:$P$23,2,0)</f>
        <v>FI</v>
      </c>
      <c r="C958" t="str">
        <f t="shared" si="101"/>
        <v>AR001710FI</v>
      </c>
      <c r="D958">
        <f t="shared" si="100"/>
        <v>29</v>
      </c>
      <c r="E958" s="5">
        <f t="shared" si="96"/>
        <v>0.28999999999999998</v>
      </c>
      <c r="F958" s="5">
        <f t="shared" si="97"/>
        <v>2.9</v>
      </c>
      <c r="G958" s="5">
        <f t="shared" si="98"/>
        <v>9</v>
      </c>
      <c r="H958" t="str">
        <f t="shared" si="99"/>
        <v>029</v>
      </c>
      <c r="I958" t="str">
        <f t="shared" si="102"/>
        <v>AR001710FI00029</v>
      </c>
      <c r="J958" t="s">
        <v>4014</v>
      </c>
      <c r="L958">
        <v>922542</v>
      </c>
      <c r="M958" t="s">
        <v>4015</v>
      </c>
      <c r="Q958" t="s">
        <v>30</v>
      </c>
      <c r="R958" t="s">
        <v>3879</v>
      </c>
      <c r="U958" t="s">
        <v>48</v>
      </c>
      <c r="V958" t="s">
        <v>48</v>
      </c>
      <c r="W958" t="s">
        <v>48</v>
      </c>
      <c r="X958" t="s">
        <v>48</v>
      </c>
      <c r="Y958" t="s">
        <v>48</v>
      </c>
      <c r="Z958" t="s">
        <v>48</v>
      </c>
      <c r="AA958" t="s">
        <v>48</v>
      </c>
      <c r="AB958" t="s">
        <v>48</v>
      </c>
      <c r="AC958" t="s">
        <v>37</v>
      </c>
    </row>
    <row r="959" spans="1:29">
      <c r="A959" t="str">
        <f>+VLOOKUP(R959,Aux!$B$3:$I$1107,8,0)</f>
        <v>AR001710</v>
      </c>
      <c r="B959" t="str">
        <f>+VLOOKUP(U959,Aux!$O$2:$P$23,2,0)</f>
        <v>FI</v>
      </c>
      <c r="C959" t="str">
        <f t="shared" si="101"/>
        <v>AR001710FI</v>
      </c>
      <c r="D959">
        <f t="shared" si="100"/>
        <v>30</v>
      </c>
      <c r="E959" s="5">
        <f t="shared" si="96"/>
        <v>0.3</v>
      </c>
      <c r="F959" s="5">
        <f t="shared" si="97"/>
        <v>3</v>
      </c>
      <c r="G959" s="5">
        <f t="shared" si="98"/>
        <v>0</v>
      </c>
      <c r="H959" t="str">
        <f t="shared" si="99"/>
        <v>030</v>
      </c>
      <c r="I959" t="str">
        <f t="shared" si="102"/>
        <v>AR001710FI00030</v>
      </c>
      <c r="J959" t="s">
        <v>4016</v>
      </c>
      <c r="K959" t="s">
        <v>4017</v>
      </c>
      <c r="L959">
        <v>1171733</v>
      </c>
      <c r="M959" t="s">
        <v>4018</v>
      </c>
      <c r="N959" t="s">
        <v>4019</v>
      </c>
      <c r="P959" t="s">
        <v>4020</v>
      </c>
      <c r="Q959" t="s">
        <v>30</v>
      </c>
      <c r="R959" t="s">
        <v>3879</v>
      </c>
      <c r="S959" t="s">
        <v>396</v>
      </c>
      <c r="T959" t="s">
        <v>4021</v>
      </c>
      <c r="U959" t="s">
        <v>33</v>
      </c>
      <c r="V959" t="s">
        <v>34</v>
      </c>
      <c r="W959" t="s">
        <v>34</v>
      </c>
      <c r="X959" t="s">
        <v>34</v>
      </c>
      <c r="Y959" t="s">
        <v>34</v>
      </c>
      <c r="Z959" t="s">
        <v>398</v>
      </c>
      <c r="AA959" t="s">
        <v>399</v>
      </c>
      <c r="AB959" t="s">
        <v>34</v>
      </c>
      <c r="AC959" t="s">
        <v>37</v>
      </c>
    </row>
    <row r="960" spans="1:29">
      <c r="A960" t="str">
        <f>+VLOOKUP(R960,Aux!$B$3:$I$1107,8,0)</f>
        <v>AR001710</v>
      </c>
      <c r="B960" t="str">
        <f>+VLOOKUP(U960,Aux!$O$2:$P$23,2,0)</f>
        <v>FI</v>
      </c>
      <c r="C960" t="str">
        <f t="shared" si="101"/>
        <v>AR001710FI</v>
      </c>
      <c r="D960">
        <f t="shared" si="100"/>
        <v>31</v>
      </c>
      <c r="E960" s="5">
        <f t="shared" si="96"/>
        <v>0.31</v>
      </c>
      <c r="F960" s="5">
        <f t="shared" si="97"/>
        <v>3.1</v>
      </c>
      <c r="G960" s="5">
        <f t="shared" si="98"/>
        <v>1</v>
      </c>
      <c r="H960" t="str">
        <f t="shared" si="99"/>
        <v>031</v>
      </c>
      <c r="I960" t="str">
        <f t="shared" si="102"/>
        <v>AR001710FI00031</v>
      </c>
      <c r="J960" t="s">
        <v>4022</v>
      </c>
      <c r="K960" t="s">
        <v>3875</v>
      </c>
      <c r="M960" t="s">
        <v>4023</v>
      </c>
      <c r="N960" t="s">
        <v>4024</v>
      </c>
      <c r="O960" t="s">
        <v>4025</v>
      </c>
      <c r="P960" t="s">
        <v>4026</v>
      </c>
      <c r="Q960" t="s">
        <v>30</v>
      </c>
      <c r="R960" t="s">
        <v>3879</v>
      </c>
      <c r="S960" t="s">
        <v>3880</v>
      </c>
      <c r="T960" t="s">
        <v>3881</v>
      </c>
      <c r="U960" t="s">
        <v>33</v>
      </c>
      <c r="V960" t="s">
        <v>34</v>
      </c>
      <c r="W960" t="s">
        <v>34</v>
      </c>
      <c r="X960" t="s">
        <v>34</v>
      </c>
      <c r="Y960" t="s">
        <v>34</v>
      </c>
      <c r="Z960" t="s">
        <v>398</v>
      </c>
      <c r="AA960" t="s">
        <v>3882</v>
      </c>
      <c r="AB960" t="s">
        <v>34</v>
      </c>
      <c r="AC960" t="s">
        <v>37</v>
      </c>
    </row>
    <row r="961" spans="1:29">
      <c r="A961" t="str">
        <f>+VLOOKUP(R961,Aux!$B$3:$I$1107,8,0)</f>
        <v>AR001710</v>
      </c>
      <c r="B961" t="str">
        <f>+VLOOKUP(U961,Aux!$O$2:$P$23,2,0)</f>
        <v>FI</v>
      </c>
      <c r="C961" t="str">
        <f t="shared" si="101"/>
        <v>AR001710FI</v>
      </c>
      <c r="D961">
        <f t="shared" si="100"/>
        <v>32</v>
      </c>
      <c r="E961" s="5">
        <f t="shared" si="96"/>
        <v>0.32</v>
      </c>
      <c r="F961" s="5">
        <f t="shared" si="97"/>
        <v>3.2</v>
      </c>
      <c r="G961" s="5">
        <f t="shared" si="98"/>
        <v>2</v>
      </c>
      <c r="H961" t="str">
        <f t="shared" si="99"/>
        <v>032</v>
      </c>
      <c r="I961" t="str">
        <f t="shared" si="102"/>
        <v>AR001710FI00032</v>
      </c>
      <c r="J961" t="s">
        <v>4027</v>
      </c>
      <c r="K961" t="s">
        <v>3875</v>
      </c>
      <c r="M961" t="s">
        <v>4028</v>
      </c>
      <c r="N961" t="s">
        <v>4029</v>
      </c>
      <c r="O961" t="s">
        <v>4030</v>
      </c>
      <c r="P961" t="s">
        <v>4031</v>
      </c>
      <c r="Q961" t="s">
        <v>30</v>
      </c>
      <c r="R961" t="s">
        <v>3879</v>
      </c>
      <c r="S961" t="s">
        <v>3880</v>
      </c>
      <c r="T961" t="s">
        <v>3881</v>
      </c>
      <c r="U961" t="s">
        <v>33</v>
      </c>
      <c r="V961" t="s">
        <v>34</v>
      </c>
      <c r="W961" t="s">
        <v>34</v>
      </c>
      <c r="X961" t="s">
        <v>34</v>
      </c>
      <c r="Y961" t="s">
        <v>34</v>
      </c>
      <c r="Z961" t="s">
        <v>398</v>
      </c>
      <c r="AA961" t="s">
        <v>3882</v>
      </c>
      <c r="AB961" t="s">
        <v>34</v>
      </c>
      <c r="AC961" t="s">
        <v>37</v>
      </c>
    </row>
    <row r="962" spans="1:29">
      <c r="A962" t="str">
        <f>+VLOOKUP(R962,Aux!$B$3:$I$1107,8,0)</f>
        <v>AR001710</v>
      </c>
      <c r="B962" t="str">
        <f>+VLOOKUP(U962,Aux!$O$2:$P$23,2,0)</f>
        <v>FI</v>
      </c>
      <c r="C962" t="str">
        <f t="shared" si="101"/>
        <v>AR001710FI</v>
      </c>
      <c r="D962">
        <f t="shared" si="100"/>
        <v>33</v>
      </c>
      <c r="E962" s="5">
        <f t="shared" ref="E962:E1025" si="103">+D962/100</f>
        <v>0.33</v>
      </c>
      <c r="F962" s="5">
        <f t="shared" ref="F962:F1025" si="104">+MOD(E962*10,10)</f>
        <v>3.3000000000000003</v>
      </c>
      <c r="G962" s="5">
        <f t="shared" ref="G962:G1025" si="105">+MOD(D962,10)</f>
        <v>3</v>
      </c>
      <c r="H962" t="str">
        <f t="shared" ref="H962:H1025" si="106">+INT(E962)&amp;INT(F962)&amp;INT(G962)</f>
        <v>033</v>
      </c>
      <c r="I962" t="str">
        <f t="shared" si="102"/>
        <v>AR001710FI00033</v>
      </c>
      <c r="J962" t="s">
        <v>4032</v>
      </c>
      <c r="K962" t="s">
        <v>3875</v>
      </c>
      <c r="M962" t="s">
        <v>4033</v>
      </c>
      <c r="N962" t="s">
        <v>4034</v>
      </c>
      <c r="O962" t="s">
        <v>4035</v>
      </c>
      <c r="P962" t="s">
        <v>4036</v>
      </c>
      <c r="Q962" t="s">
        <v>30</v>
      </c>
      <c r="R962" t="s">
        <v>3879</v>
      </c>
      <c r="S962" t="s">
        <v>3880</v>
      </c>
      <c r="T962" t="s">
        <v>3881</v>
      </c>
      <c r="U962" t="s">
        <v>33</v>
      </c>
      <c r="V962" t="s">
        <v>34</v>
      </c>
      <c r="W962" t="s">
        <v>34</v>
      </c>
      <c r="X962" t="s">
        <v>34</v>
      </c>
      <c r="Y962" t="s">
        <v>34</v>
      </c>
      <c r="Z962" t="s">
        <v>398</v>
      </c>
      <c r="AA962" t="s">
        <v>3882</v>
      </c>
      <c r="AB962" t="s">
        <v>34</v>
      </c>
      <c r="AC962" t="s">
        <v>37</v>
      </c>
    </row>
    <row r="963" spans="1:29">
      <c r="A963" t="str">
        <f>+VLOOKUP(R963,Aux!$B$3:$I$1107,8,0)</f>
        <v>AR001710</v>
      </c>
      <c r="B963" t="str">
        <f>+VLOOKUP(U963,Aux!$O$2:$P$23,2,0)</f>
        <v>FI</v>
      </c>
      <c r="C963" t="str">
        <f t="shared" si="101"/>
        <v>AR001710FI</v>
      </c>
      <c r="D963">
        <f t="shared" ref="D963:D1026" si="107">+IF(C963=C962,D962+1,1)</f>
        <v>34</v>
      </c>
      <c r="E963" s="5">
        <f t="shared" si="103"/>
        <v>0.34</v>
      </c>
      <c r="F963" s="5">
        <f t="shared" si="104"/>
        <v>3.4000000000000004</v>
      </c>
      <c r="G963" s="5">
        <f t="shared" si="105"/>
        <v>4</v>
      </c>
      <c r="H963" t="str">
        <f t="shared" si="106"/>
        <v>034</v>
      </c>
      <c r="I963" t="str">
        <f t="shared" si="102"/>
        <v>AR001710FI00034</v>
      </c>
      <c r="J963" t="s">
        <v>4037</v>
      </c>
      <c r="K963" t="s">
        <v>3875</v>
      </c>
      <c r="M963" t="s">
        <v>4038</v>
      </c>
      <c r="N963" t="s">
        <v>4039</v>
      </c>
      <c r="P963" t="s">
        <v>4040</v>
      </c>
      <c r="Q963" t="s">
        <v>30</v>
      </c>
      <c r="R963" t="s">
        <v>3879</v>
      </c>
      <c r="S963" t="s">
        <v>3880</v>
      </c>
      <c r="T963" t="s">
        <v>3881</v>
      </c>
      <c r="U963" t="s">
        <v>33</v>
      </c>
      <c r="V963" t="s">
        <v>34</v>
      </c>
      <c r="W963" t="s">
        <v>34</v>
      </c>
      <c r="X963" t="s">
        <v>34</v>
      </c>
      <c r="Y963" t="s">
        <v>34</v>
      </c>
      <c r="Z963" t="s">
        <v>398</v>
      </c>
      <c r="AA963" t="s">
        <v>3882</v>
      </c>
      <c r="AB963" t="s">
        <v>34</v>
      </c>
      <c r="AC963" t="s">
        <v>37</v>
      </c>
    </row>
    <row r="964" spans="1:29">
      <c r="A964" t="str">
        <f>+VLOOKUP(R964,Aux!$B$3:$I$1107,8,0)</f>
        <v>AR001710</v>
      </c>
      <c r="B964" t="str">
        <f>+VLOOKUP(U964,Aux!$O$2:$P$23,2,0)</f>
        <v>FI</v>
      </c>
      <c r="C964" t="str">
        <f t="shared" si="101"/>
        <v>AR001710FI</v>
      </c>
      <c r="D964">
        <f t="shared" si="107"/>
        <v>35</v>
      </c>
      <c r="E964" s="5">
        <f t="shared" si="103"/>
        <v>0.35</v>
      </c>
      <c r="F964" s="5">
        <f t="shared" si="104"/>
        <v>3.5</v>
      </c>
      <c r="G964" s="5">
        <f t="shared" si="105"/>
        <v>5</v>
      </c>
      <c r="H964" t="str">
        <f t="shared" si="106"/>
        <v>035</v>
      </c>
      <c r="I964" t="str">
        <f t="shared" si="102"/>
        <v>AR001710FI00035</v>
      </c>
      <c r="J964" t="s">
        <v>4041</v>
      </c>
      <c r="K964" t="s">
        <v>3875</v>
      </c>
      <c r="M964" t="s">
        <v>4042</v>
      </c>
      <c r="N964" t="s">
        <v>4043</v>
      </c>
      <c r="O964" t="s">
        <v>4044</v>
      </c>
      <c r="P964" t="s">
        <v>4045</v>
      </c>
      <c r="Q964" t="s">
        <v>30</v>
      </c>
      <c r="R964" t="s">
        <v>3879</v>
      </c>
      <c r="S964" t="s">
        <v>3880</v>
      </c>
      <c r="T964" t="s">
        <v>3881</v>
      </c>
      <c r="U964" t="s">
        <v>33</v>
      </c>
      <c r="V964" t="s">
        <v>34</v>
      </c>
      <c r="W964" t="s">
        <v>34</v>
      </c>
      <c r="X964" t="s">
        <v>34</v>
      </c>
      <c r="Y964" t="s">
        <v>34</v>
      </c>
      <c r="Z964" t="s">
        <v>398</v>
      </c>
      <c r="AA964" t="s">
        <v>3882</v>
      </c>
      <c r="AB964" t="s">
        <v>34</v>
      </c>
      <c r="AC964" t="s">
        <v>37</v>
      </c>
    </row>
    <row r="965" spans="1:29">
      <c r="A965" t="str">
        <f>+VLOOKUP(R965,Aux!$B$3:$I$1107,8,0)</f>
        <v>AR001710</v>
      </c>
      <c r="B965" t="str">
        <f>+VLOOKUP(U965,Aux!$O$2:$P$23,2,0)</f>
        <v>FI</v>
      </c>
      <c r="C965" t="str">
        <f t="shared" si="101"/>
        <v>AR001710FI</v>
      </c>
      <c r="D965">
        <f t="shared" si="107"/>
        <v>36</v>
      </c>
      <c r="E965" s="5">
        <f t="shared" si="103"/>
        <v>0.36</v>
      </c>
      <c r="F965" s="5">
        <f t="shared" si="104"/>
        <v>3.5999999999999996</v>
      </c>
      <c r="G965" s="5">
        <f t="shared" si="105"/>
        <v>6</v>
      </c>
      <c r="H965" t="str">
        <f t="shared" si="106"/>
        <v>036</v>
      </c>
      <c r="I965" t="str">
        <f t="shared" si="102"/>
        <v>AR001710FI00036</v>
      </c>
      <c r="J965" t="s">
        <v>4046</v>
      </c>
      <c r="K965" t="s">
        <v>3875</v>
      </c>
      <c r="M965" t="s">
        <v>4047</v>
      </c>
      <c r="N965" t="s">
        <v>4048</v>
      </c>
      <c r="O965" t="s">
        <v>4049</v>
      </c>
      <c r="P965" t="s">
        <v>4050</v>
      </c>
      <c r="Q965" t="s">
        <v>30</v>
      </c>
      <c r="R965" t="s">
        <v>3879</v>
      </c>
      <c r="S965" t="s">
        <v>3880</v>
      </c>
      <c r="T965" t="s">
        <v>3881</v>
      </c>
      <c r="U965" t="s">
        <v>33</v>
      </c>
      <c r="V965" t="s">
        <v>34</v>
      </c>
      <c r="W965" t="s">
        <v>34</v>
      </c>
      <c r="X965" t="s">
        <v>34</v>
      </c>
      <c r="Y965" t="s">
        <v>34</v>
      </c>
      <c r="Z965" t="s">
        <v>398</v>
      </c>
      <c r="AA965" t="s">
        <v>3882</v>
      </c>
      <c r="AB965" t="s">
        <v>34</v>
      </c>
      <c r="AC965" t="s">
        <v>37</v>
      </c>
    </row>
    <row r="966" spans="1:29">
      <c r="A966" t="str">
        <f>+VLOOKUP(R966,Aux!$B$3:$I$1107,8,0)</f>
        <v>AR001710</v>
      </c>
      <c r="B966" t="str">
        <f>+VLOOKUP(U966,Aux!$O$2:$P$23,2,0)</f>
        <v>FI</v>
      </c>
      <c r="C966" t="str">
        <f t="shared" si="101"/>
        <v>AR001710FI</v>
      </c>
      <c r="D966">
        <f t="shared" si="107"/>
        <v>37</v>
      </c>
      <c r="E966" s="5">
        <f t="shared" si="103"/>
        <v>0.37</v>
      </c>
      <c r="F966" s="5">
        <f t="shared" si="104"/>
        <v>3.7</v>
      </c>
      <c r="G966" s="5">
        <f t="shared" si="105"/>
        <v>7</v>
      </c>
      <c r="H966" t="str">
        <f t="shared" si="106"/>
        <v>037</v>
      </c>
      <c r="I966" t="str">
        <f t="shared" si="102"/>
        <v>AR001710FI00037</v>
      </c>
      <c r="J966" t="s">
        <v>4051</v>
      </c>
      <c r="K966" t="s">
        <v>3875</v>
      </c>
      <c r="M966" t="s">
        <v>4052</v>
      </c>
      <c r="N966" t="s">
        <v>4053</v>
      </c>
      <c r="O966" t="s">
        <v>4054</v>
      </c>
      <c r="P966" t="s">
        <v>4055</v>
      </c>
      <c r="Q966" t="s">
        <v>30</v>
      </c>
      <c r="R966" t="s">
        <v>3879</v>
      </c>
      <c r="S966" t="s">
        <v>3880</v>
      </c>
      <c r="T966" t="s">
        <v>3881</v>
      </c>
      <c r="U966" t="s">
        <v>33</v>
      </c>
      <c r="V966" t="s">
        <v>34</v>
      </c>
      <c r="W966" t="s">
        <v>34</v>
      </c>
      <c r="X966" t="s">
        <v>34</v>
      </c>
      <c r="Y966" t="s">
        <v>34</v>
      </c>
      <c r="Z966" t="s">
        <v>398</v>
      </c>
      <c r="AA966" t="s">
        <v>3882</v>
      </c>
      <c r="AB966" t="s">
        <v>34</v>
      </c>
      <c r="AC966" t="s">
        <v>37</v>
      </c>
    </row>
    <row r="967" spans="1:29">
      <c r="A967" t="str">
        <f>+VLOOKUP(R967,Aux!$B$3:$I$1107,8,0)</f>
        <v>AR001710</v>
      </c>
      <c r="B967" t="str">
        <f>+VLOOKUP(U967,Aux!$O$2:$P$23,2,0)</f>
        <v>FI</v>
      </c>
      <c r="C967" t="str">
        <f t="shared" si="101"/>
        <v>AR001710FI</v>
      </c>
      <c r="D967">
        <f t="shared" si="107"/>
        <v>38</v>
      </c>
      <c r="E967" s="5">
        <f t="shared" si="103"/>
        <v>0.38</v>
      </c>
      <c r="F967" s="5">
        <f t="shared" si="104"/>
        <v>3.8</v>
      </c>
      <c r="G967" s="5">
        <f t="shared" si="105"/>
        <v>8</v>
      </c>
      <c r="H967" t="str">
        <f t="shared" si="106"/>
        <v>038</v>
      </c>
      <c r="I967" t="str">
        <f t="shared" si="102"/>
        <v>AR001710FI00038</v>
      </c>
      <c r="J967" t="s">
        <v>4056</v>
      </c>
      <c r="K967" t="s">
        <v>3875</v>
      </c>
      <c r="M967" t="s">
        <v>4057</v>
      </c>
      <c r="N967" t="s">
        <v>4058</v>
      </c>
      <c r="O967" t="s">
        <v>4059</v>
      </c>
      <c r="P967" t="s">
        <v>4060</v>
      </c>
      <c r="Q967" t="s">
        <v>30</v>
      </c>
      <c r="R967" t="s">
        <v>3879</v>
      </c>
      <c r="S967" t="s">
        <v>3880</v>
      </c>
      <c r="T967" t="s">
        <v>3881</v>
      </c>
      <c r="U967" t="s">
        <v>33</v>
      </c>
      <c r="V967" t="s">
        <v>34</v>
      </c>
      <c r="W967" t="s">
        <v>34</v>
      </c>
      <c r="X967" t="s">
        <v>34</v>
      </c>
      <c r="Y967" t="s">
        <v>34</v>
      </c>
      <c r="Z967" t="s">
        <v>398</v>
      </c>
      <c r="AA967" t="s">
        <v>3882</v>
      </c>
      <c r="AB967" t="s">
        <v>34</v>
      </c>
      <c r="AC967" t="s">
        <v>37</v>
      </c>
    </row>
    <row r="968" spans="1:29">
      <c r="A968" t="str">
        <f>+VLOOKUP(R968,Aux!$B$3:$I$1107,8,0)</f>
        <v>AR001710</v>
      </c>
      <c r="B968" t="str">
        <f>+VLOOKUP(U968,Aux!$O$2:$P$23,2,0)</f>
        <v>FI</v>
      </c>
      <c r="C968" t="str">
        <f t="shared" si="101"/>
        <v>AR001710FI</v>
      </c>
      <c r="D968">
        <f t="shared" si="107"/>
        <v>39</v>
      </c>
      <c r="E968" s="5">
        <f t="shared" si="103"/>
        <v>0.39</v>
      </c>
      <c r="F968" s="5">
        <f t="shared" si="104"/>
        <v>3.9000000000000004</v>
      </c>
      <c r="G968" s="5">
        <f t="shared" si="105"/>
        <v>9</v>
      </c>
      <c r="H968" t="str">
        <f t="shared" si="106"/>
        <v>039</v>
      </c>
      <c r="I968" t="str">
        <f t="shared" si="102"/>
        <v>AR001710FI00039</v>
      </c>
      <c r="J968" t="s">
        <v>4061</v>
      </c>
      <c r="K968" t="s">
        <v>3875</v>
      </c>
      <c r="M968" t="s">
        <v>4062</v>
      </c>
      <c r="N968" t="s">
        <v>4063</v>
      </c>
      <c r="O968" t="s">
        <v>4064</v>
      </c>
      <c r="P968" t="s">
        <v>4065</v>
      </c>
      <c r="Q968" t="s">
        <v>30</v>
      </c>
      <c r="R968" t="s">
        <v>3879</v>
      </c>
      <c r="S968" t="s">
        <v>3880</v>
      </c>
      <c r="T968" t="s">
        <v>3881</v>
      </c>
      <c r="U968" t="s">
        <v>33</v>
      </c>
      <c r="V968" t="s">
        <v>34</v>
      </c>
      <c r="W968" t="s">
        <v>34</v>
      </c>
      <c r="X968" t="s">
        <v>34</v>
      </c>
      <c r="Y968" t="s">
        <v>34</v>
      </c>
      <c r="Z968" t="s">
        <v>398</v>
      </c>
      <c r="AA968" t="s">
        <v>3882</v>
      </c>
      <c r="AB968" t="s">
        <v>34</v>
      </c>
      <c r="AC968" t="s">
        <v>37</v>
      </c>
    </row>
    <row r="969" spans="1:29">
      <c r="A969" t="str">
        <f>+VLOOKUP(R969,Aux!$B$3:$I$1107,8,0)</f>
        <v>AR001720</v>
      </c>
      <c r="B969" t="str">
        <f>+VLOOKUP(U969,Aux!$O$2:$P$23,2,0)</f>
        <v>FI</v>
      </c>
      <c r="C969" t="str">
        <f t="shared" si="101"/>
        <v>AR001720FI</v>
      </c>
      <c r="D969">
        <f t="shared" si="107"/>
        <v>1</v>
      </c>
      <c r="E969" s="5">
        <f t="shared" si="103"/>
        <v>0.01</v>
      </c>
      <c r="F969" s="5">
        <f t="shared" si="104"/>
        <v>0.1</v>
      </c>
      <c r="G969" s="5">
        <f t="shared" si="105"/>
        <v>1</v>
      </c>
      <c r="H969" t="str">
        <f t="shared" si="106"/>
        <v>001</v>
      </c>
      <c r="I969" t="str">
        <f t="shared" si="102"/>
        <v>AR001720FI00001</v>
      </c>
      <c r="J969" t="s">
        <v>4066</v>
      </c>
      <c r="L969">
        <v>913263</v>
      </c>
      <c r="M969" t="s">
        <v>4067</v>
      </c>
      <c r="Q969" t="s">
        <v>30</v>
      </c>
      <c r="R969" t="s">
        <v>4068</v>
      </c>
      <c r="U969" t="s">
        <v>48</v>
      </c>
      <c r="V969" t="s">
        <v>48</v>
      </c>
      <c r="W969" t="s">
        <v>48</v>
      </c>
      <c r="X969" t="s">
        <v>48</v>
      </c>
      <c r="Y969" t="s">
        <v>48</v>
      </c>
      <c r="Z969" t="s">
        <v>48</v>
      </c>
      <c r="AA969" t="s">
        <v>48</v>
      </c>
      <c r="AB969" t="s">
        <v>48</v>
      </c>
      <c r="AC969" t="s">
        <v>37</v>
      </c>
    </row>
    <row r="970" spans="1:29">
      <c r="A970" t="str">
        <f>+VLOOKUP(R970,Aux!$B$3:$I$1107,8,0)</f>
        <v>AR001720</v>
      </c>
      <c r="B970" t="str">
        <f>+VLOOKUP(U970,Aux!$O$2:$P$23,2,0)</f>
        <v>FI</v>
      </c>
      <c r="C970" t="str">
        <f t="shared" si="101"/>
        <v>AR001720FI</v>
      </c>
      <c r="D970">
        <f t="shared" si="107"/>
        <v>2</v>
      </c>
      <c r="E970" s="5">
        <f t="shared" si="103"/>
        <v>0.02</v>
      </c>
      <c r="F970" s="5">
        <f t="shared" si="104"/>
        <v>0.2</v>
      </c>
      <c r="G970" s="5">
        <f t="shared" si="105"/>
        <v>2</v>
      </c>
      <c r="H970" t="str">
        <f t="shared" si="106"/>
        <v>002</v>
      </c>
      <c r="I970" t="str">
        <f t="shared" si="102"/>
        <v>AR001720FI00002</v>
      </c>
      <c r="J970" t="s">
        <v>4069</v>
      </c>
      <c r="L970">
        <v>931156</v>
      </c>
      <c r="M970" t="s">
        <v>4070</v>
      </c>
      <c r="Q970" t="s">
        <v>30</v>
      </c>
      <c r="R970" t="s">
        <v>4068</v>
      </c>
      <c r="U970" t="s">
        <v>48</v>
      </c>
      <c r="V970" t="s">
        <v>48</v>
      </c>
      <c r="W970" t="s">
        <v>48</v>
      </c>
      <c r="X970" t="s">
        <v>48</v>
      </c>
      <c r="Y970" t="s">
        <v>48</v>
      </c>
      <c r="Z970" t="s">
        <v>48</v>
      </c>
      <c r="AA970" t="s">
        <v>48</v>
      </c>
      <c r="AB970" t="s">
        <v>48</v>
      </c>
      <c r="AC970" t="s">
        <v>37</v>
      </c>
    </row>
    <row r="971" spans="1:29">
      <c r="A971" t="str">
        <f>+VLOOKUP(R971,Aux!$B$3:$I$1107,8,0)</f>
        <v>AR001730</v>
      </c>
      <c r="B971" t="str">
        <f>+VLOOKUP(U971,Aux!$O$2:$P$23,2,0)</f>
        <v>FI</v>
      </c>
      <c r="C971" t="str">
        <f t="shared" si="101"/>
        <v>AR001730FI</v>
      </c>
      <c r="D971">
        <f t="shared" si="107"/>
        <v>1</v>
      </c>
      <c r="E971" s="5">
        <f t="shared" si="103"/>
        <v>0.01</v>
      </c>
      <c r="F971" s="5">
        <f t="shared" si="104"/>
        <v>0.1</v>
      </c>
      <c r="G971" s="5">
        <f t="shared" si="105"/>
        <v>1</v>
      </c>
      <c r="H971" t="str">
        <f t="shared" si="106"/>
        <v>001</v>
      </c>
      <c r="I971" t="str">
        <f t="shared" si="102"/>
        <v>AR001730FI00001</v>
      </c>
      <c r="J971" t="s">
        <v>4071</v>
      </c>
      <c r="L971">
        <v>600731</v>
      </c>
      <c r="M971" t="s">
        <v>4072</v>
      </c>
      <c r="Q971" t="s">
        <v>30</v>
      </c>
      <c r="R971" t="s">
        <v>4073</v>
      </c>
      <c r="U971" t="s">
        <v>48</v>
      </c>
      <c r="V971" t="s">
        <v>48</v>
      </c>
      <c r="W971" t="s">
        <v>48</v>
      </c>
      <c r="X971" t="s">
        <v>48</v>
      </c>
      <c r="Y971" t="s">
        <v>48</v>
      </c>
      <c r="Z971" t="s">
        <v>48</v>
      </c>
      <c r="AA971" t="s">
        <v>48</v>
      </c>
      <c r="AB971" t="s">
        <v>48</v>
      </c>
      <c r="AC971" t="s">
        <v>37</v>
      </c>
    </row>
    <row r="972" spans="1:29">
      <c r="A972" t="str">
        <f>+VLOOKUP(R972,Aux!$B$3:$I$1107,8,0)</f>
        <v>AR001730</v>
      </c>
      <c r="B972" t="str">
        <f>+VLOOKUP(U972,Aux!$O$2:$P$23,2,0)</f>
        <v>FI</v>
      </c>
      <c r="C972" t="str">
        <f t="shared" si="101"/>
        <v>AR001730FI</v>
      </c>
      <c r="D972">
        <f t="shared" si="107"/>
        <v>2</v>
      </c>
      <c r="E972" s="5">
        <f t="shared" si="103"/>
        <v>0.02</v>
      </c>
      <c r="F972" s="5">
        <f t="shared" si="104"/>
        <v>0.2</v>
      </c>
      <c r="G972" s="5">
        <f t="shared" si="105"/>
        <v>2</v>
      </c>
      <c r="H972" t="str">
        <f t="shared" si="106"/>
        <v>002</v>
      </c>
      <c r="I972" t="str">
        <f t="shared" si="102"/>
        <v>AR001730FI00002</v>
      </c>
      <c r="J972" t="s">
        <v>4074</v>
      </c>
      <c r="K972" t="s">
        <v>4075</v>
      </c>
      <c r="L972">
        <v>980663</v>
      </c>
      <c r="M972" t="s">
        <v>4076</v>
      </c>
      <c r="N972" t="s">
        <v>4077</v>
      </c>
      <c r="P972" t="s">
        <v>4078</v>
      </c>
      <c r="Q972" t="s">
        <v>30</v>
      </c>
      <c r="R972" t="s">
        <v>4073</v>
      </c>
      <c r="S972" t="s">
        <v>4079</v>
      </c>
      <c r="T972" t="s">
        <v>4073</v>
      </c>
      <c r="U972" t="s">
        <v>33</v>
      </c>
      <c r="V972" t="s">
        <v>34</v>
      </c>
      <c r="W972" t="s">
        <v>34</v>
      </c>
      <c r="X972" t="s">
        <v>34</v>
      </c>
      <c r="Y972" t="s">
        <v>34</v>
      </c>
      <c r="Z972" t="s">
        <v>131</v>
      </c>
      <c r="AA972" t="s">
        <v>3644</v>
      </c>
      <c r="AB972" t="s">
        <v>34</v>
      </c>
      <c r="AC972" t="s">
        <v>37</v>
      </c>
    </row>
    <row r="973" spans="1:29">
      <c r="A973" t="str">
        <f>+VLOOKUP(R973,Aux!$B$3:$I$1107,8,0)</f>
        <v>AR001730</v>
      </c>
      <c r="B973" t="str">
        <f>+VLOOKUP(U973,Aux!$O$2:$P$23,2,0)</f>
        <v>FI</v>
      </c>
      <c r="C973" t="str">
        <f t="shared" si="101"/>
        <v>AR001730FI</v>
      </c>
      <c r="D973">
        <f t="shared" si="107"/>
        <v>3</v>
      </c>
      <c r="E973" s="5">
        <f t="shared" si="103"/>
        <v>0.03</v>
      </c>
      <c r="F973" s="5">
        <f t="shared" si="104"/>
        <v>0.3</v>
      </c>
      <c r="G973" s="5">
        <f t="shared" si="105"/>
        <v>3</v>
      </c>
      <c r="H973" t="str">
        <f t="shared" si="106"/>
        <v>003</v>
      </c>
      <c r="I973" t="str">
        <f t="shared" si="102"/>
        <v>AR001730FI00003</v>
      </c>
      <c r="J973" t="s">
        <v>4080</v>
      </c>
      <c r="M973" t="s">
        <v>4081</v>
      </c>
      <c r="Q973" t="s">
        <v>30</v>
      </c>
      <c r="R973" t="s">
        <v>4073</v>
      </c>
      <c r="U973" t="s">
        <v>33</v>
      </c>
      <c r="V973" t="s">
        <v>34</v>
      </c>
      <c r="W973" t="s">
        <v>34</v>
      </c>
      <c r="X973" t="s">
        <v>34</v>
      </c>
      <c r="Y973" t="s">
        <v>34</v>
      </c>
      <c r="Z973" t="s">
        <v>131</v>
      </c>
      <c r="AA973" t="s">
        <v>3644</v>
      </c>
      <c r="AB973" t="s">
        <v>34</v>
      </c>
      <c r="AC973" t="s">
        <v>37</v>
      </c>
    </row>
    <row r="974" spans="1:29">
      <c r="A974" t="str">
        <f>+VLOOKUP(R974,Aux!$B$3:$I$1107,8,0)</f>
        <v>AR001740</v>
      </c>
      <c r="B974" t="str">
        <f>+VLOOKUP(U974,Aux!$O$2:$P$23,2,0)</f>
        <v>EQ</v>
      </c>
      <c r="C974" t="str">
        <f t="shared" si="101"/>
        <v>AR001740EQ</v>
      </c>
      <c r="D974">
        <f t="shared" si="107"/>
        <v>1</v>
      </c>
      <c r="E974" s="5">
        <f t="shared" si="103"/>
        <v>0.01</v>
      </c>
      <c r="F974" s="5">
        <f t="shared" si="104"/>
        <v>0.1</v>
      </c>
      <c r="G974" s="5">
        <f t="shared" si="105"/>
        <v>1</v>
      </c>
      <c r="H974" t="str">
        <f t="shared" si="106"/>
        <v>001</v>
      </c>
      <c r="I974" t="str">
        <f t="shared" si="102"/>
        <v>AR001740EQ00001</v>
      </c>
      <c r="J974" t="s">
        <v>4082</v>
      </c>
      <c r="K974" t="s">
        <v>4083</v>
      </c>
      <c r="M974" t="s">
        <v>4084</v>
      </c>
      <c r="N974" t="s">
        <v>4085</v>
      </c>
      <c r="O974" t="s">
        <v>4086</v>
      </c>
      <c r="P974" t="s">
        <v>4087</v>
      </c>
      <c r="Q974" t="s">
        <v>30</v>
      </c>
      <c r="R974" t="s">
        <v>4088</v>
      </c>
      <c r="S974" t="s">
        <v>4089</v>
      </c>
      <c r="T974" t="s">
        <v>4090</v>
      </c>
      <c r="U974" t="s">
        <v>130</v>
      </c>
      <c r="V974" t="s">
        <v>189</v>
      </c>
      <c r="W974" t="s">
        <v>3611</v>
      </c>
      <c r="X974" t="s">
        <v>189</v>
      </c>
      <c r="Y974" t="s">
        <v>3611</v>
      </c>
      <c r="Z974" t="s">
        <v>189</v>
      </c>
      <c r="AA974" t="s">
        <v>3611</v>
      </c>
      <c r="AB974" t="s">
        <v>4091</v>
      </c>
      <c r="AC974" t="s">
        <v>37</v>
      </c>
    </row>
    <row r="975" spans="1:29">
      <c r="A975" t="str">
        <f>+VLOOKUP(R975,Aux!$B$3:$I$1107,8,0)</f>
        <v>AR001740</v>
      </c>
      <c r="B975" t="str">
        <f>+VLOOKUP(U975,Aux!$O$2:$P$23,2,0)</f>
        <v>EQ</v>
      </c>
      <c r="C975" t="str">
        <f t="shared" si="101"/>
        <v>AR001740EQ</v>
      </c>
      <c r="D975">
        <f t="shared" si="107"/>
        <v>2</v>
      </c>
      <c r="E975" s="5">
        <f t="shared" si="103"/>
        <v>0.02</v>
      </c>
      <c r="F975" s="5">
        <f t="shared" si="104"/>
        <v>0.2</v>
      </c>
      <c r="G975" s="5">
        <f t="shared" si="105"/>
        <v>2</v>
      </c>
      <c r="H975" t="str">
        <f t="shared" si="106"/>
        <v>002</v>
      </c>
      <c r="I975" t="str">
        <f t="shared" si="102"/>
        <v>AR001740EQ00002</v>
      </c>
      <c r="J975" t="s">
        <v>4092</v>
      </c>
      <c r="K975" t="s">
        <v>4083</v>
      </c>
      <c r="M975" t="s">
        <v>4093</v>
      </c>
      <c r="N975" t="s">
        <v>4094</v>
      </c>
      <c r="O975" t="s">
        <v>4095</v>
      </c>
      <c r="P975" t="s">
        <v>4096</v>
      </c>
      <c r="Q975" t="s">
        <v>30</v>
      </c>
      <c r="R975" t="s">
        <v>4088</v>
      </c>
      <c r="S975" t="s">
        <v>4089</v>
      </c>
      <c r="T975" t="s">
        <v>4090</v>
      </c>
      <c r="U975" t="s">
        <v>1231</v>
      </c>
      <c r="V975" t="s">
        <v>189</v>
      </c>
      <c r="W975" t="s">
        <v>3611</v>
      </c>
      <c r="X975" t="s">
        <v>189</v>
      </c>
      <c r="Y975" t="s">
        <v>3611</v>
      </c>
      <c r="Z975" t="s">
        <v>189</v>
      </c>
      <c r="AA975" t="s">
        <v>3611</v>
      </c>
      <c r="AB975" t="s">
        <v>4091</v>
      </c>
      <c r="AC975" t="s">
        <v>37</v>
      </c>
    </row>
    <row r="976" spans="1:29">
      <c r="A976" t="str">
        <f>+VLOOKUP(R976,Aux!$B$3:$I$1107,8,0)</f>
        <v>AR001750</v>
      </c>
      <c r="B976" t="str">
        <f>+VLOOKUP(U976,Aux!$O$2:$P$23,2,0)</f>
        <v>FI</v>
      </c>
      <c r="C976" t="str">
        <f t="shared" si="101"/>
        <v>AR001750FI</v>
      </c>
      <c r="D976">
        <f t="shared" si="107"/>
        <v>1</v>
      </c>
      <c r="E976" s="5">
        <f t="shared" si="103"/>
        <v>0.01</v>
      </c>
      <c r="F976" s="5">
        <f t="shared" si="104"/>
        <v>0.1</v>
      </c>
      <c r="G976" s="5">
        <f t="shared" si="105"/>
        <v>1</v>
      </c>
      <c r="H976" t="str">
        <f t="shared" si="106"/>
        <v>001</v>
      </c>
      <c r="I976" t="str">
        <f t="shared" si="102"/>
        <v>AR001750FI00001</v>
      </c>
      <c r="J976" t="s">
        <v>4097</v>
      </c>
      <c r="K976" t="s">
        <v>4098</v>
      </c>
      <c r="L976">
        <v>852005</v>
      </c>
      <c r="M976" t="s">
        <v>4099</v>
      </c>
      <c r="N976" t="s">
        <v>4100</v>
      </c>
      <c r="P976" t="s">
        <v>4101</v>
      </c>
      <c r="Q976" t="s">
        <v>30</v>
      </c>
      <c r="R976" t="s">
        <v>4102</v>
      </c>
      <c r="S976" t="s">
        <v>4103</v>
      </c>
      <c r="T976" t="s">
        <v>4102</v>
      </c>
      <c r="U976" t="s">
        <v>33</v>
      </c>
      <c r="V976" t="s">
        <v>311</v>
      </c>
      <c r="W976" t="s">
        <v>4104</v>
      </c>
      <c r="X976" t="s">
        <v>3301</v>
      </c>
      <c r="Y976" t="s">
        <v>4105</v>
      </c>
      <c r="Z976" t="s">
        <v>311</v>
      </c>
      <c r="AA976" t="s">
        <v>4106</v>
      </c>
      <c r="AB976" t="s">
        <v>145</v>
      </c>
      <c r="AC976" t="s">
        <v>37</v>
      </c>
    </row>
    <row r="977" spans="1:29">
      <c r="A977" t="str">
        <f>+VLOOKUP(R977,Aux!$B$3:$I$1107,8,0)</f>
        <v>AR001760</v>
      </c>
      <c r="B977" t="str">
        <f>+VLOOKUP(U977,Aux!$O$2:$P$23,2,0)</f>
        <v>FI</v>
      </c>
      <c r="C977" t="str">
        <f t="shared" si="101"/>
        <v>AR001760FI</v>
      </c>
      <c r="D977">
        <f t="shared" si="107"/>
        <v>1</v>
      </c>
      <c r="E977" s="5">
        <f t="shared" si="103"/>
        <v>0.01</v>
      </c>
      <c r="F977" s="5">
        <f t="shared" si="104"/>
        <v>0.1</v>
      </c>
      <c r="G977" s="5">
        <f t="shared" si="105"/>
        <v>1</v>
      </c>
      <c r="H977" t="str">
        <f t="shared" si="106"/>
        <v>001</v>
      </c>
      <c r="I977" t="str">
        <f t="shared" si="102"/>
        <v>AR001760FI00001</v>
      </c>
      <c r="J977" t="s">
        <v>4107</v>
      </c>
      <c r="K977" t="s">
        <v>4108</v>
      </c>
      <c r="L977">
        <v>604682</v>
      </c>
      <c r="M977" t="s">
        <v>4109</v>
      </c>
      <c r="N977" t="s">
        <v>4110</v>
      </c>
      <c r="O977" t="s">
        <v>4111</v>
      </c>
      <c r="P977" t="s">
        <v>4112</v>
      </c>
      <c r="Q977" t="s">
        <v>30</v>
      </c>
      <c r="R977" t="s">
        <v>4113</v>
      </c>
      <c r="S977" t="s">
        <v>4114</v>
      </c>
      <c r="T977" t="s">
        <v>4113</v>
      </c>
      <c r="U977" t="s">
        <v>33</v>
      </c>
      <c r="V977" t="s">
        <v>34</v>
      </c>
      <c r="W977" t="s">
        <v>34</v>
      </c>
      <c r="X977" t="s">
        <v>34</v>
      </c>
      <c r="Y977" t="s">
        <v>34</v>
      </c>
      <c r="Z977" t="s">
        <v>131</v>
      </c>
      <c r="AA977" t="s">
        <v>144</v>
      </c>
      <c r="AB977" t="s">
        <v>145</v>
      </c>
      <c r="AC977" t="s">
        <v>37</v>
      </c>
    </row>
    <row r="978" spans="1:29">
      <c r="A978" t="str">
        <f>+VLOOKUP(R978,Aux!$B$3:$I$1107,8,0)</f>
        <v>AR001760</v>
      </c>
      <c r="B978" t="str">
        <f>+VLOOKUP(U978,Aux!$O$2:$P$23,2,0)</f>
        <v>FI</v>
      </c>
      <c r="C978" t="str">
        <f t="shared" si="101"/>
        <v>AR001760FI</v>
      </c>
      <c r="D978">
        <f t="shared" si="107"/>
        <v>2</v>
      </c>
      <c r="E978" s="5">
        <f t="shared" si="103"/>
        <v>0.02</v>
      </c>
      <c r="F978" s="5">
        <f t="shared" si="104"/>
        <v>0.2</v>
      </c>
      <c r="G978" s="5">
        <f t="shared" si="105"/>
        <v>2</v>
      </c>
      <c r="H978" t="str">
        <f t="shared" si="106"/>
        <v>002</v>
      </c>
      <c r="I978" t="str">
        <f t="shared" si="102"/>
        <v>AR001760FI00002</v>
      </c>
      <c r="J978" t="s">
        <v>4115</v>
      </c>
      <c r="L978">
        <v>604694</v>
      </c>
      <c r="M978" t="s">
        <v>4116</v>
      </c>
      <c r="Q978" t="s">
        <v>30</v>
      </c>
      <c r="R978" t="s">
        <v>4113</v>
      </c>
      <c r="U978" t="s">
        <v>48</v>
      </c>
      <c r="V978" t="s">
        <v>48</v>
      </c>
      <c r="W978" t="s">
        <v>48</v>
      </c>
      <c r="X978" t="s">
        <v>48</v>
      </c>
      <c r="Y978" t="s">
        <v>48</v>
      </c>
      <c r="Z978" t="s">
        <v>48</v>
      </c>
      <c r="AA978" t="s">
        <v>48</v>
      </c>
      <c r="AB978" t="s">
        <v>48</v>
      </c>
      <c r="AC978" t="s">
        <v>37</v>
      </c>
    </row>
    <row r="979" spans="1:29">
      <c r="A979" t="str">
        <f>+VLOOKUP(R979,Aux!$B$3:$I$1107,8,0)</f>
        <v>AR001760</v>
      </c>
      <c r="B979" t="str">
        <f>+VLOOKUP(U979,Aux!$O$2:$P$23,2,0)</f>
        <v>FI</v>
      </c>
      <c r="C979" t="str">
        <f t="shared" si="101"/>
        <v>AR001760FI</v>
      </c>
      <c r="D979">
        <f t="shared" si="107"/>
        <v>3</v>
      </c>
      <c r="E979" s="5">
        <f t="shared" si="103"/>
        <v>0.03</v>
      </c>
      <c r="F979" s="5">
        <f t="shared" si="104"/>
        <v>0.3</v>
      </c>
      <c r="G979" s="5">
        <f t="shared" si="105"/>
        <v>3</v>
      </c>
      <c r="H979" t="str">
        <f t="shared" si="106"/>
        <v>003</v>
      </c>
      <c r="I979" t="str">
        <f t="shared" si="102"/>
        <v>AR001760FI00003</v>
      </c>
      <c r="J979" t="s">
        <v>4117</v>
      </c>
      <c r="K979" t="s">
        <v>4108</v>
      </c>
      <c r="L979">
        <v>668383</v>
      </c>
      <c r="M979" t="s">
        <v>4118</v>
      </c>
      <c r="N979" t="s">
        <v>4119</v>
      </c>
      <c r="P979" t="s">
        <v>4120</v>
      </c>
      <c r="Q979" t="s">
        <v>30</v>
      </c>
      <c r="R979" t="s">
        <v>4113</v>
      </c>
      <c r="S979" t="s">
        <v>4114</v>
      </c>
      <c r="T979" t="s">
        <v>4113</v>
      </c>
      <c r="U979" t="s">
        <v>33</v>
      </c>
      <c r="V979" t="s">
        <v>34</v>
      </c>
      <c r="W979" t="s">
        <v>34</v>
      </c>
      <c r="X979" t="s">
        <v>34</v>
      </c>
      <c r="Y979" t="s">
        <v>34</v>
      </c>
      <c r="Z979" t="s">
        <v>131</v>
      </c>
      <c r="AA979" t="s">
        <v>144</v>
      </c>
      <c r="AB979" t="s">
        <v>145</v>
      </c>
      <c r="AC979" t="s">
        <v>37</v>
      </c>
    </row>
    <row r="980" spans="1:29">
      <c r="A980" t="str">
        <f>+VLOOKUP(R980,Aux!$B$3:$I$1107,8,0)</f>
        <v>AR001760</v>
      </c>
      <c r="B980" t="str">
        <f>+VLOOKUP(U980,Aux!$O$2:$P$23,2,0)</f>
        <v>FI</v>
      </c>
      <c r="C980" t="str">
        <f t="shared" si="101"/>
        <v>AR001760FI</v>
      </c>
      <c r="D980">
        <f t="shared" si="107"/>
        <v>4</v>
      </c>
      <c r="E980" s="5">
        <f t="shared" si="103"/>
        <v>0.04</v>
      </c>
      <c r="F980" s="5">
        <f t="shared" si="104"/>
        <v>0.4</v>
      </c>
      <c r="G980" s="5">
        <f t="shared" si="105"/>
        <v>4</v>
      </c>
      <c r="H980" t="str">
        <f t="shared" si="106"/>
        <v>004</v>
      </c>
      <c r="I980" t="str">
        <f t="shared" si="102"/>
        <v>AR001760FI00004</v>
      </c>
      <c r="J980" t="s">
        <v>4121</v>
      </c>
      <c r="K980" t="s">
        <v>4108</v>
      </c>
      <c r="L980">
        <v>699193</v>
      </c>
      <c r="M980" t="s">
        <v>4122</v>
      </c>
      <c r="N980" t="s">
        <v>4123</v>
      </c>
      <c r="P980" t="s">
        <v>4124</v>
      </c>
      <c r="Q980" t="s">
        <v>30</v>
      </c>
      <c r="R980" t="s">
        <v>4113</v>
      </c>
      <c r="S980" t="s">
        <v>4114</v>
      </c>
      <c r="T980" t="s">
        <v>4113</v>
      </c>
      <c r="U980" t="s">
        <v>33</v>
      </c>
      <c r="V980" t="s">
        <v>34</v>
      </c>
      <c r="W980" t="s">
        <v>34</v>
      </c>
      <c r="X980" t="s">
        <v>34</v>
      </c>
      <c r="Y980" t="s">
        <v>34</v>
      </c>
      <c r="Z980" t="s">
        <v>131</v>
      </c>
      <c r="AA980" t="s">
        <v>144</v>
      </c>
      <c r="AB980" t="s">
        <v>145</v>
      </c>
      <c r="AC980" t="s">
        <v>37</v>
      </c>
    </row>
    <row r="981" spans="1:29">
      <c r="A981" t="str">
        <f>+VLOOKUP(R981,Aux!$B$3:$I$1107,8,0)</f>
        <v>AR001760</v>
      </c>
      <c r="B981" t="str">
        <f>+VLOOKUP(U981,Aux!$O$2:$P$23,2,0)</f>
        <v>FI</v>
      </c>
      <c r="C981" t="str">
        <f t="shared" si="101"/>
        <v>AR001760FI</v>
      </c>
      <c r="D981">
        <f t="shared" si="107"/>
        <v>5</v>
      </c>
      <c r="E981" s="5">
        <f t="shared" si="103"/>
        <v>0.05</v>
      </c>
      <c r="F981" s="5">
        <f t="shared" si="104"/>
        <v>0.5</v>
      </c>
      <c r="G981" s="5">
        <f t="shared" si="105"/>
        <v>5</v>
      </c>
      <c r="H981" t="str">
        <f t="shared" si="106"/>
        <v>005</v>
      </c>
      <c r="I981" t="str">
        <f t="shared" si="102"/>
        <v>AR001760FI00005</v>
      </c>
      <c r="J981" t="s">
        <v>4125</v>
      </c>
      <c r="K981" t="s">
        <v>4108</v>
      </c>
      <c r="L981">
        <v>699214</v>
      </c>
      <c r="M981" t="s">
        <v>4126</v>
      </c>
      <c r="N981" t="s">
        <v>4127</v>
      </c>
      <c r="P981" t="s">
        <v>4128</v>
      </c>
      <c r="Q981" t="s">
        <v>30</v>
      </c>
      <c r="R981" t="s">
        <v>4113</v>
      </c>
      <c r="S981" t="s">
        <v>4114</v>
      </c>
      <c r="T981" t="s">
        <v>4113</v>
      </c>
      <c r="U981" t="s">
        <v>33</v>
      </c>
      <c r="V981" t="s">
        <v>34</v>
      </c>
      <c r="W981" t="s">
        <v>34</v>
      </c>
      <c r="X981" t="s">
        <v>34</v>
      </c>
      <c r="Y981" t="s">
        <v>34</v>
      </c>
      <c r="Z981" t="s">
        <v>131</v>
      </c>
      <c r="AA981" t="s">
        <v>144</v>
      </c>
      <c r="AB981" t="s">
        <v>145</v>
      </c>
      <c r="AC981" t="s">
        <v>37</v>
      </c>
    </row>
    <row r="982" spans="1:29">
      <c r="A982" t="str">
        <f>+VLOOKUP(R982,Aux!$B$3:$I$1107,8,0)</f>
        <v>AR001760</v>
      </c>
      <c r="B982" t="str">
        <f>+VLOOKUP(U982,Aux!$O$2:$P$23,2,0)</f>
        <v>FI</v>
      </c>
      <c r="C982" t="str">
        <f t="shared" si="101"/>
        <v>AR001760FI</v>
      </c>
      <c r="D982">
        <f t="shared" si="107"/>
        <v>6</v>
      </c>
      <c r="E982" s="5">
        <f t="shared" si="103"/>
        <v>0.06</v>
      </c>
      <c r="F982" s="5">
        <f t="shared" si="104"/>
        <v>0.6</v>
      </c>
      <c r="G982" s="5">
        <f t="shared" si="105"/>
        <v>6</v>
      </c>
      <c r="H982" t="str">
        <f t="shared" si="106"/>
        <v>006</v>
      </c>
      <c r="I982" t="str">
        <f t="shared" si="102"/>
        <v>AR001760FI00006</v>
      </c>
      <c r="J982" t="s">
        <v>4129</v>
      </c>
      <c r="K982" t="s">
        <v>4108</v>
      </c>
      <c r="L982">
        <v>812289</v>
      </c>
      <c r="M982" t="s">
        <v>4130</v>
      </c>
      <c r="N982" t="s">
        <v>4131</v>
      </c>
      <c r="P982" t="s">
        <v>4132</v>
      </c>
      <c r="Q982" t="s">
        <v>30</v>
      </c>
      <c r="R982" t="s">
        <v>4113</v>
      </c>
      <c r="S982" t="s">
        <v>4114</v>
      </c>
      <c r="T982" t="s">
        <v>4113</v>
      </c>
      <c r="U982" t="s">
        <v>33</v>
      </c>
      <c r="V982" t="s">
        <v>34</v>
      </c>
      <c r="W982" t="s">
        <v>34</v>
      </c>
      <c r="X982" t="s">
        <v>34</v>
      </c>
      <c r="Y982" t="s">
        <v>34</v>
      </c>
      <c r="Z982" t="s">
        <v>131</v>
      </c>
      <c r="AA982" t="s">
        <v>144</v>
      </c>
      <c r="AB982" t="s">
        <v>145</v>
      </c>
      <c r="AC982" t="s">
        <v>37</v>
      </c>
    </row>
    <row r="983" spans="1:29">
      <c r="A983" t="str">
        <f>+VLOOKUP(R983,Aux!$B$3:$I$1107,8,0)</f>
        <v>AR001770</v>
      </c>
      <c r="B983" t="str">
        <f>+VLOOKUP(U983,Aux!$O$2:$P$23,2,0)</f>
        <v>FI</v>
      </c>
      <c r="C983" t="str">
        <f t="shared" si="101"/>
        <v>AR001770FI</v>
      </c>
      <c r="D983">
        <f t="shared" si="107"/>
        <v>1</v>
      </c>
      <c r="E983" s="5">
        <f t="shared" si="103"/>
        <v>0.01</v>
      </c>
      <c r="F983" s="5">
        <f t="shared" si="104"/>
        <v>0.1</v>
      </c>
      <c r="G983" s="5">
        <f t="shared" si="105"/>
        <v>1</v>
      </c>
      <c r="H983" t="str">
        <f t="shared" si="106"/>
        <v>001</v>
      </c>
      <c r="I983" t="str">
        <f t="shared" si="102"/>
        <v>AR001770FI00001</v>
      </c>
      <c r="J983" t="s">
        <v>4133</v>
      </c>
      <c r="L983">
        <v>1178180</v>
      </c>
      <c r="M983" t="s">
        <v>4134</v>
      </c>
      <c r="Q983" t="s">
        <v>30</v>
      </c>
      <c r="R983" t="s">
        <v>4135</v>
      </c>
      <c r="U983" t="s">
        <v>48</v>
      </c>
      <c r="V983" t="s">
        <v>48</v>
      </c>
      <c r="W983" t="s">
        <v>48</v>
      </c>
      <c r="X983" t="s">
        <v>48</v>
      </c>
      <c r="Y983" t="s">
        <v>48</v>
      </c>
      <c r="Z983" t="s">
        <v>48</v>
      </c>
      <c r="AA983" t="s">
        <v>48</v>
      </c>
      <c r="AB983" t="s">
        <v>48</v>
      </c>
      <c r="AC983" t="s">
        <v>37</v>
      </c>
    </row>
    <row r="984" spans="1:29">
      <c r="A984" t="str">
        <f>+VLOOKUP(R984,Aux!$B$3:$I$1107,8,0)</f>
        <v>AR001780</v>
      </c>
      <c r="B984" t="str">
        <f>+VLOOKUP(U984,Aux!$O$2:$P$23,2,0)</f>
        <v>FI</v>
      </c>
      <c r="C984" t="str">
        <f t="shared" si="101"/>
        <v>AR001780FI</v>
      </c>
      <c r="D984">
        <f t="shared" si="107"/>
        <v>1</v>
      </c>
      <c r="E984" s="5">
        <f t="shared" si="103"/>
        <v>0.01</v>
      </c>
      <c r="F984" s="5">
        <f t="shared" si="104"/>
        <v>0.1</v>
      </c>
      <c r="G984" s="5">
        <f t="shared" si="105"/>
        <v>1</v>
      </c>
      <c r="H984" t="str">
        <f t="shared" si="106"/>
        <v>001</v>
      </c>
      <c r="I984" t="str">
        <f t="shared" si="102"/>
        <v>AR001780FI00001</v>
      </c>
      <c r="J984" t="s">
        <v>4136</v>
      </c>
      <c r="L984">
        <v>1179898</v>
      </c>
      <c r="M984" t="s">
        <v>4137</v>
      </c>
      <c r="Q984" t="s">
        <v>30</v>
      </c>
      <c r="R984" t="s">
        <v>4138</v>
      </c>
      <c r="U984" t="s">
        <v>48</v>
      </c>
      <c r="V984" t="s">
        <v>48</v>
      </c>
      <c r="W984" t="s">
        <v>48</v>
      </c>
      <c r="X984" t="s">
        <v>48</v>
      </c>
      <c r="Y984" t="s">
        <v>48</v>
      </c>
      <c r="Z984" t="s">
        <v>48</v>
      </c>
      <c r="AA984" t="s">
        <v>48</v>
      </c>
      <c r="AB984" t="s">
        <v>48</v>
      </c>
      <c r="AC984" t="s">
        <v>37</v>
      </c>
    </row>
    <row r="985" spans="1:29">
      <c r="A985" t="str">
        <f>+VLOOKUP(R985,Aux!$B$3:$I$1107,8,0)</f>
        <v>AR001790</v>
      </c>
      <c r="B985" t="str">
        <f>+VLOOKUP(U985,Aux!$O$2:$P$23,2,0)</f>
        <v>FI</v>
      </c>
      <c r="C985" t="str">
        <f t="shared" si="101"/>
        <v>AR001790FI</v>
      </c>
      <c r="D985">
        <f t="shared" si="107"/>
        <v>1</v>
      </c>
      <c r="E985" s="5">
        <f t="shared" si="103"/>
        <v>0.01</v>
      </c>
      <c r="F985" s="5">
        <f t="shared" si="104"/>
        <v>0.1</v>
      </c>
      <c r="G985" s="5">
        <f t="shared" si="105"/>
        <v>1</v>
      </c>
      <c r="H985" t="str">
        <f t="shared" si="106"/>
        <v>001</v>
      </c>
      <c r="I985" t="str">
        <f t="shared" si="102"/>
        <v>AR001790FI00001</v>
      </c>
      <c r="J985" t="s">
        <v>4139</v>
      </c>
      <c r="L985">
        <v>738645</v>
      </c>
      <c r="M985" t="s">
        <v>4140</v>
      </c>
      <c r="Q985" t="s">
        <v>30</v>
      </c>
      <c r="R985" t="s">
        <v>4141</v>
      </c>
      <c r="U985" t="s">
        <v>48</v>
      </c>
      <c r="V985" t="s">
        <v>48</v>
      </c>
      <c r="W985" t="s">
        <v>48</v>
      </c>
      <c r="X985" t="s">
        <v>48</v>
      </c>
      <c r="Y985" t="s">
        <v>48</v>
      </c>
      <c r="Z985" t="s">
        <v>48</v>
      </c>
      <c r="AA985" t="s">
        <v>48</v>
      </c>
      <c r="AB985" t="s">
        <v>48</v>
      </c>
      <c r="AC985" t="s">
        <v>37</v>
      </c>
    </row>
    <row r="986" spans="1:29">
      <c r="A986" t="str">
        <f>+VLOOKUP(R986,Aux!$B$3:$I$1107,8,0)</f>
        <v>AR001800</v>
      </c>
      <c r="B986" t="str">
        <f>+VLOOKUP(U986,Aux!$O$2:$P$23,2,0)</f>
        <v>FI</v>
      </c>
      <c r="C986" t="str">
        <f t="shared" si="101"/>
        <v>AR001800FI</v>
      </c>
      <c r="D986">
        <f t="shared" si="107"/>
        <v>1</v>
      </c>
      <c r="E986" s="5">
        <f t="shared" si="103"/>
        <v>0.01</v>
      </c>
      <c r="F986" s="5">
        <f t="shared" si="104"/>
        <v>0.1</v>
      </c>
      <c r="G986" s="5">
        <f t="shared" si="105"/>
        <v>1</v>
      </c>
      <c r="H986" t="str">
        <f t="shared" si="106"/>
        <v>001</v>
      </c>
      <c r="I986" t="str">
        <f t="shared" si="102"/>
        <v>AR001800FI00001</v>
      </c>
      <c r="J986" t="s">
        <v>4142</v>
      </c>
      <c r="K986" t="s">
        <v>4143</v>
      </c>
      <c r="M986" t="s">
        <v>4144</v>
      </c>
      <c r="N986" t="s">
        <v>4145</v>
      </c>
      <c r="O986" t="s">
        <v>4146</v>
      </c>
      <c r="P986" t="s">
        <v>4147</v>
      </c>
      <c r="Q986" t="s">
        <v>30</v>
      </c>
      <c r="R986" t="s">
        <v>4148</v>
      </c>
      <c r="S986" t="s">
        <v>4149</v>
      </c>
      <c r="T986" t="s">
        <v>4148</v>
      </c>
      <c r="U986" t="s">
        <v>143</v>
      </c>
      <c r="V986" t="s">
        <v>34</v>
      </c>
      <c r="W986" t="s">
        <v>34</v>
      </c>
      <c r="X986" t="s">
        <v>34</v>
      </c>
      <c r="Y986" t="s">
        <v>34</v>
      </c>
      <c r="Z986" t="s">
        <v>131</v>
      </c>
      <c r="AA986" t="s">
        <v>144</v>
      </c>
      <c r="AB986" t="s">
        <v>145</v>
      </c>
      <c r="AC986" t="s">
        <v>37</v>
      </c>
    </row>
    <row r="987" spans="1:29">
      <c r="A987" t="str">
        <f>+VLOOKUP(R987,Aux!$B$3:$I$1107,8,0)</f>
        <v>AR001810</v>
      </c>
      <c r="B987" t="str">
        <f>+VLOOKUP(U987,Aux!$O$2:$P$23,2,0)</f>
        <v>FI</v>
      </c>
      <c r="C987" t="str">
        <f t="shared" si="101"/>
        <v>AR001810FI</v>
      </c>
      <c r="D987">
        <f t="shared" si="107"/>
        <v>1</v>
      </c>
      <c r="E987" s="5">
        <f t="shared" si="103"/>
        <v>0.01</v>
      </c>
      <c r="F987" s="5">
        <f t="shared" si="104"/>
        <v>0.1</v>
      </c>
      <c r="G987" s="5">
        <f t="shared" si="105"/>
        <v>1</v>
      </c>
      <c r="H987" t="str">
        <f t="shared" si="106"/>
        <v>001</v>
      </c>
      <c r="I987" t="str">
        <f t="shared" si="102"/>
        <v>AR001810FI00001</v>
      </c>
      <c r="J987" t="s">
        <v>4150</v>
      </c>
      <c r="K987" t="s">
        <v>4151</v>
      </c>
      <c r="L987">
        <v>694231</v>
      </c>
      <c r="M987" t="s">
        <v>4152</v>
      </c>
      <c r="N987" t="s">
        <v>4153</v>
      </c>
      <c r="P987" t="s">
        <v>4154</v>
      </c>
      <c r="Q987" t="s">
        <v>30</v>
      </c>
      <c r="R987" t="s">
        <v>4155</v>
      </c>
      <c r="S987" t="s">
        <v>4156</v>
      </c>
      <c r="T987" t="s">
        <v>4155</v>
      </c>
      <c r="U987" t="s">
        <v>33</v>
      </c>
      <c r="V987" t="s">
        <v>34</v>
      </c>
      <c r="W987" t="s">
        <v>34</v>
      </c>
      <c r="X987" t="s">
        <v>34</v>
      </c>
      <c r="Y987" t="s">
        <v>34</v>
      </c>
      <c r="Z987" t="s">
        <v>975</v>
      </c>
      <c r="AA987" t="s">
        <v>976</v>
      </c>
      <c r="AB987" t="s">
        <v>34</v>
      </c>
      <c r="AC987" t="s">
        <v>37</v>
      </c>
    </row>
    <row r="988" spans="1:29">
      <c r="A988" t="str">
        <f>+VLOOKUP(R988,Aux!$B$3:$I$1107,8,0)</f>
        <v>AR001810</v>
      </c>
      <c r="B988" t="str">
        <f>+VLOOKUP(U988,Aux!$O$2:$P$23,2,0)</f>
        <v>FI</v>
      </c>
      <c r="C988" t="str">
        <f t="shared" si="101"/>
        <v>AR001810FI</v>
      </c>
      <c r="D988">
        <f t="shared" si="107"/>
        <v>2</v>
      </c>
      <c r="E988" s="5">
        <f t="shared" si="103"/>
        <v>0.02</v>
      </c>
      <c r="F988" s="5">
        <f t="shared" si="104"/>
        <v>0.2</v>
      </c>
      <c r="G988" s="5">
        <f t="shared" si="105"/>
        <v>2</v>
      </c>
      <c r="H988" t="str">
        <f t="shared" si="106"/>
        <v>002</v>
      </c>
      <c r="I988" t="str">
        <f t="shared" si="102"/>
        <v>AR001810FI00002</v>
      </c>
      <c r="J988" t="s">
        <v>4157</v>
      </c>
      <c r="M988" t="s">
        <v>4158</v>
      </c>
      <c r="Q988" t="s">
        <v>30</v>
      </c>
      <c r="R988" t="s">
        <v>4155</v>
      </c>
      <c r="U988" t="s">
        <v>33</v>
      </c>
      <c r="V988" t="s">
        <v>34</v>
      </c>
      <c r="W988" t="s">
        <v>34</v>
      </c>
      <c r="X988" t="s">
        <v>34</v>
      </c>
      <c r="Y988" t="s">
        <v>34</v>
      </c>
      <c r="Z988" t="s">
        <v>975</v>
      </c>
      <c r="AA988" t="s">
        <v>976</v>
      </c>
      <c r="AB988" t="s">
        <v>34</v>
      </c>
      <c r="AC988" t="s">
        <v>37</v>
      </c>
    </row>
    <row r="989" spans="1:29">
      <c r="A989" t="str">
        <f>+VLOOKUP(R989,Aux!$B$3:$I$1107,8,0)</f>
        <v>AR001820</v>
      </c>
      <c r="B989" t="str">
        <f>+VLOOKUP(U989,Aux!$O$2:$P$23,2,0)</f>
        <v>EQ</v>
      </c>
      <c r="C989" t="str">
        <f t="shared" si="101"/>
        <v>AR001820EQ</v>
      </c>
      <c r="D989">
        <f t="shared" si="107"/>
        <v>1</v>
      </c>
      <c r="E989" s="5">
        <f t="shared" si="103"/>
        <v>0.01</v>
      </c>
      <c r="F989" s="5">
        <f t="shared" si="104"/>
        <v>0.1</v>
      </c>
      <c r="G989" s="5">
        <f t="shared" si="105"/>
        <v>1</v>
      </c>
      <c r="H989" t="str">
        <f t="shared" si="106"/>
        <v>001</v>
      </c>
      <c r="I989" t="str">
        <f t="shared" si="102"/>
        <v>AR001820EQ00001</v>
      </c>
      <c r="J989" t="s">
        <v>4159</v>
      </c>
      <c r="K989" t="s">
        <v>4160</v>
      </c>
      <c r="L989">
        <v>500296</v>
      </c>
      <c r="M989" t="s">
        <v>4161</v>
      </c>
      <c r="N989" t="s">
        <v>4162</v>
      </c>
      <c r="O989" t="s">
        <v>4163</v>
      </c>
      <c r="P989" t="s">
        <v>4164</v>
      </c>
      <c r="Q989" t="s">
        <v>30</v>
      </c>
      <c r="R989" t="s">
        <v>4165</v>
      </c>
      <c r="S989" t="s">
        <v>4165</v>
      </c>
      <c r="T989" t="s">
        <v>4165</v>
      </c>
      <c r="U989" t="s">
        <v>130</v>
      </c>
      <c r="V989" t="s">
        <v>189</v>
      </c>
      <c r="W989" t="s">
        <v>190</v>
      </c>
      <c r="X989" t="s">
        <v>189</v>
      </c>
      <c r="Y989" t="s">
        <v>4166</v>
      </c>
      <c r="Z989" t="s">
        <v>189</v>
      </c>
      <c r="AA989" t="s">
        <v>190</v>
      </c>
      <c r="AB989" t="s">
        <v>1548</v>
      </c>
      <c r="AC989" t="s">
        <v>37</v>
      </c>
    </row>
    <row r="990" spans="1:29">
      <c r="A990" t="str">
        <f>+VLOOKUP(R990,Aux!$B$3:$I$1107,8,0)</f>
        <v>AR001820</v>
      </c>
      <c r="B990" t="str">
        <f>+VLOOKUP(U990,Aux!$O$2:$P$23,2,0)</f>
        <v>FI</v>
      </c>
      <c r="C990" t="str">
        <f t="shared" si="101"/>
        <v>AR001820FI</v>
      </c>
      <c r="D990">
        <f t="shared" si="107"/>
        <v>1</v>
      </c>
      <c r="E990" s="5">
        <f t="shared" si="103"/>
        <v>0.01</v>
      </c>
      <c r="F990" s="5">
        <f t="shared" si="104"/>
        <v>0.1</v>
      </c>
      <c r="G990" s="5">
        <f t="shared" si="105"/>
        <v>1</v>
      </c>
      <c r="H990" t="str">
        <f t="shared" si="106"/>
        <v>001</v>
      </c>
      <c r="I990" t="str">
        <f t="shared" si="102"/>
        <v>AR001820FI00001</v>
      </c>
      <c r="J990" t="s">
        <v>4167</v>
      </c>
      <c r="L990">
        <v>536342</v>
      </c>
      <c r="M990" t="s">
        <v>4168</v>
      </c>
      <c r="Q990" t="s">
        <v>30</v>
      </c>
      <c r="R990" t="s">
        <v>4165</v>
      </c>
      <c r="U990" t="s">
        <v>48</v>
      </c>
      <c r="V990" t="s">
        <v>48</v>
      </c>
      <c r="W990" t="s">
        <v>48</v>
      </c>
      <c r="X990" t="s">
        <v>48</v>
      </c>
      <c r="Y990" t="s">
        <v>48</v>
      </c>
      <c r="Z990" t="s">
        <v>48</v>
      </c>
      <c r="AA990" t="s">
        <v>48</v>
      </c>
      <c r="AB990" t="s">
        <v>48</v>
      </c>
      <c r="AC990" t="s">
        <v>37</v>
      </c>
    </row>
    <row r="991" spans="1:29">
      <c r="A991" t="str">
        <f>+VLOOKUP(R991,Aux!$B$3:$I$1107,8,0)</f>
        <v>AR001820</v>
      </c>
      <c r="B991" t="str">
        <f>+VLOOKUP(U991,Aux!$O$2:$P$23,2,0)</f>
        <v>FI</v>
      </c>
      <c r="C991" t="str">
        <f t="shared" si="101"/>
        <v>AR001820FI</v>
      </c>
      <c r="D991">
        <f t="shared" si="107"/>
        <v>2</v>
      </c>
      <c r="E991" s="5">
        <f t="shared" si="103"/>
        <v>0.02</v>
      </c>
      <c r="F991" s="5">
        <f t="shared" si="104"/>
        <v>0.2</v>
      </c>
      <c r="G991" s="5">
        <f t="shared" si="105"/>
        <v>2</v>
      </c>
      <c r="H991" t="str">
        <f t="shared" si="106"/>
        <v>002</v>
      </c>
      <c r="I991" t="str">
        <f t="shared" si="102"/>
        <v>AR001820FI00002</v>
      </c>
      <c r="J991" t="s">
        <v>4169</v>
      </c>
      <c r="K991" t="s">
        <v>4170</v>
      </c>
      <c r="L991">
        <v>868037</v>
      </c>
      <c r="M991" t="s">
        <v>4171</v>
      </c>
      <c r="N991" t="s">
        <v>4172</v>
      </c>
      <c r="P991" t="s">
        <v>4173</v>
      </c>
      <c r="Q991" t="s">
        <v>30</v>
      </c>
      <c r="R991" t="s">
        <v>4165</v>
      </c>
      <c r="S991" t="s">
        <v>4174</v>
      </c>
      <c r="T991" t="s">
        <v>4165</v>
      </c>
      <c r="U991" t="s">
        <v>33</v>
      </c>
      <c r="V991" t="s">
        <v>189</v>
      </c>
      <c r="W991" t="s">
        <v>190</v>
      </c>
      <c r="X991" t="s">
        <v>189</v>
      </c>
      <c r="Y991" t="s">
        <v>4166</v>
      </c>
      <c r="Z991" t="s">
        <v>189</v>
      </c>
      <c r="AA991" t="s">
        <v>190</v>
      </c>
      <c r="AB991" t="s">
        <v>145</v>
      </c>
      <c r="AC991" t="s">
        <v>37</v>
      </c>
    </row>
    <row r="992" spans="1:29">
      <c r="A992" t="str">
        <f>+VLOOKUP(R992,Aux!$B$3:$I$1107,8,0)</f>
        <v>AR001820</v>
      </c>
      <c r="B992" t="str">
        <f>+VLOOKUP(U992,Aux!$O$2:$P$23,2,0)</f>
        <v>FI</v>
      </c>
      <c r="C992" t="str">
        <f t="shared" si="101"/>
        <v>AR001820FI</v>
      </c>
      <c r="D992">
        <f t="shared" si="107"/>
        <v>3</v>
      </c>
      <c r="E992" s="5">
        <f t="shared" si="103"/>
        <v>0.03</v>
      </c>
      <c r="F992" s="5">
        <f t="shared" si="104"/>
        <v>0.3</v>
      </c>
      <c r="G992" s="5">
        <f t="shared" si="105"/>
        <v>3</v>
      </c>
      <c r="H992" t="str">
        <f t="shared" si="106"/>
        <v>003</v>
      </c>
      <c r="I992" t="str">
        <f t="shared" si="102"/>
        <v>AR001820FI00003</v>
      </c>
      <c r="J992" t="s">
        <v>4175</v>
      </c>
      <c r="K992" t="s">
        <v>4170</v>
      </c>
      <c r="L992">
        <v>1179926</v>
      </c>
      <c r="M992" t="s">
        <v>4176</v>
      </c>
      <c r="N992" t="s">
        <v>4177</v>
      </c>
      <c r="P992" t="s">
        <v>4178</v>
      </c>
      <c r="Q992" t="s">
        <v>30</v>
      </c>
      <c r="R992" t="s">
        <v>4165</v>
      </c>
      <c r="S992" t="s">
        <v>4174</v>
      </c>
      <c r="T992" t="s">
        <v>4165</v>
      </c>
      <c r="U992" t="s">
        <v>33</v>
      </c>
      <c r="V992" t="s">
        <v>189</v>
      </c>
      <c r="W992" t="s">
        <v>190</v>
      </c>
      <c r="X992" t="s">
        <v>189</v>
      </c>
      <c r="Y992" t="s">
        <v>4166</v>
      </c>
      <c r="Z992" t="s">
        <v>189</v>
      </c>
      <c r="AA992" t="s">
        <v>190</v>
      </c>
      <c r="AB992" t="s">
        <v>145</v>
      </c>
      <c r="AC992" t="s">
        <v>37</v>
      </c>
    </row>
    <row r="993" spans="1:29">
      <c r="A993" t="str">
        <f>+VLOOKUP(R993,Aux!$B$3:$I$1107,8,0)</f>
        <v>AR001820</v>
      </c>
      <c r="B993" t="str">
        <f>+VLOOKUP(U993,Aux!$O$2:$P$23,2,0)</f>
        <v>FI</v>
      </c>
      <c r="C993" t="str">
        <f t="shared" si="101"/>
        <v>AR001820FI</v>
      </c>
      <c r="D993">
        <f t="shared" si="107"/>
        <v>4</v>
      </c>
      <c r="E993" s="5">
        <f t="shared" si="103"/>
        <v>0.04</v>
      </c>
      <c r="F993" s="5">
        <f t="shared" si="104"/>
        <v>0.4</v>
      </c>
      <c r="G993" s="5">
        <f t="shared" si="105"/>
        <v>4</v>
      </c>
      <c r="H993" t="str">
        <f t="shared" si="106"/>
        <v>004</v>
      </c>
      <c r="I993" t="str">
        <f t="shared" si="102"/>
        <v>AR001820FI00004</v>
      </c>
      <c r="J993" t="s">
        <v>4179</v>
      </c>
      <c r="M993" t="s">
        <v>4180</v>
      </c>
      <c r="Q993" t="s">
        <v>30</v>
      </c>
      <c r="R993" t="s">
        <v>4165</v>
      </c>
      <c r="U993" t="s">
        <v>33</v>
      </c>
      <c r="V993" t="s">
        <v>189</v>
      </c>
      <c r="W993" t="s">
        <v>190</v>
      </c>
      <c r="X993" t="s">
        <v>189</v>
      </c>
      <c r="Y993" t="s">
        <v>4166</v>
      </c>
      <c r="Z993" t="s">
        <v>189</v>
      </c>
      <c r="AA993" t="s">
        <v>190</v>
      </c>
      <c r="AB993" t="s">
        <v>145</v>
      </c>
      <c r="AC993" t="s">
        <v>37</v>
      </c>
    </row>
    <row r="994" spans="1:29">
      <c r="A994" t="str">
        <f>+VLOOKUP(R994,Aux!$B$3:$I$1107,8,0)</f>
        <v>AR001820</v>
      </c>
      <c r="B994" t="str">
        <f>+VLOOKUP(U994,Aux!$O$2:$P$23,2,0)</f>
        <v>FI</v>
      </c>
      <c r="C994" t="str">
        <f t="shared" si="101"/>
        <v>AR001820FI</v>
      </c>
      <c r="D994">
        <f t="shared" si="107"/>
        <v>5</v>
      </c>
      <c r="E994" s="5">
        <f t="shared" si="103"/>
        <v>0.05</v>
      </c>
      <c r="F994" s="5">
        <f t="shared" si="104"/>
        <v>0.5</v>
      </c>
      <c r="G994" s="5">
        <f t="shared" si="105"/>
        <v>5</v>
      </c>
      <c r="H994" t="str">
        <f t="shared" si="106"/>
        <v>005</v>
      </c>
      <c r="I994" t="str">
        <f t="shared" si="102"/>
        <v>AR001820FI00005</v>
      </c>
      <c r="J994" t="s">
        <v>4181</v>
      </c>
      <c r="M994" t="s">
        <v>4182</v>
      </c>
      <c r="Q994" t="s">
        <v>30</v>
      </c>
      <c r="R994" t="s">
        <v>4165</v>
      </c>
      <c r="U994" t="s">
        <v>33</v>
      </c>
      <c r="V994" t="s">
        <v>189</v>
      </c>
      <c r="W994" t="s">
        <v>190</v>
      </c>
      <c r="X994" t="s">
        <v>189</v>
      </c>
      <c r="Y994" t="s">
        <v>4166</v>
      </c>
      <c r="Z994" t="s">
        <v>189</v>
      </c>
      <c r="AA994" t="s">
        <v>190</v>
      </c>
      <c r="AB994" t="s">
        <v>145</v>
      </c>
      <c r="AC994" t="s">
        <v>37</v>
      </c>
    </row>
    <row r="995" spans="1:29">
      <c r="A995" t="str">
        <f>+VLOOKUP(R995,Aux!$B$3:$I$1107,8,0)</f>
        <v>AR001820</v>
      </c>
      <c r="B995" t="str">
        <f>+VLOOKUP(U995,Aux!$O$2:$P$23,2,0)</f>
        <v>FI</v>
      </c>
      <c r="C995" t="str">
        <f t="shared" si="101"/>
        <v>AR001820FI</v>
      </c>
      <c r="D995">
        <f t="shared" si="107"/>
        <v>6</v>
      </c>
      <c r="E995" s="5">
        <f t="shared" si="103"/>
        <v>0.06</v>
      </c>
      <c r="F995" s="5">
        <f t="shared" si="104"/>
        <v>0.6</v>
      </c>
      <c r="G995" s="5">
        <f t="shared" si="105"/>
        <v>6</v>
      </c>
      <c r="H995" t="str">
        <f t="shared" si="106"/>
        <v>006</v>
      </c>
      <c r="I995" t="str">
        <f t="shared" si="102"/>
        <v>AR001820FI00006</v>
      </c>
      <c r="J995" t="s">
        <v>4183</v>
      </c>
      <c r="M995" t="s">
        <v>4184</v>
      </c>
      <c r="Q995" t="s">
        <v>30</v>
      </c>
      <c r="R995" t="s">
        <v>4165</v>
      </c>
      <c r="U995" t="s">
        <v>33</v>
      </c>
      <c r="V995" t="s">
        <v>189</v>
      </c>
      <c r="W995" t="s">
        <v>190</v>
      </c>
      <c r="X995" t="s">
        <v>189</v>
      </c>
      <c r="Y995" t="s">
        <v>4166</v>
      </c>
      <c r="Z995" t="s">
        <v>189</v>
      </c>
      <c r="AA995" t="s">
        <v>190</v>
      </c>
      <c r="AB995" t="s">
        <v>145</v>
      </c>
      <c r="AC995" t="s">
        <v>37</v>
      </c>
    </row>
    <row r="996" spans="1:29">
      <c r="A996" t="str">
        <f>+VLOOKUP(R996,Aux!$B$3:$I$1107,8,0)</f>
        <v>AR001830</v>
      </c>
      <c r="B996" t="str">
        <f>+VLOOKUP(U996,Aux!$O$2:$P$23,2,0)</f>
        <v>EQ</v>
      </c>
      <c r="C996" t="str">
        <f t="shared" si="101"/>
        <v>AR001830EQ</v>
      </c>
      <c r="D996">
        <f t="shared" si="107"/>
        <v>1</v>
      </c>
      <c r="E996" s="5">
        <f t="shared" si="103"/>
        <v>0.01</v>
      </c>
      <c r="F996" s="5">
        <f t="shared" si="104"/>
        <v>0.1</v>
      </c>
      <c r="G996" s="5">
        <f t="shared" si="105"/>
        <v>1</v>
      </c>
      <c r="H996" t="str">
        <f t="shared" si="106"/>
        <v>001</v>
      </c>
      <c r="I996" t="str">
        <f t="shared" si="102"/>
        <v>AR001830EQ00001</v>
      </c>
      <c r="J996" t="s">
        <v>4185</v>
      </c>
      <c r="K996" t="s">
        <v>4186</v>
      </c>
      <c r="M996" t="s">
        <v>4187</v>
      </c>
      <c r="N996" t="s">
        <v>4188</v>
      </c>
      <c r="O996" t="s">
        <v>4189</v>
      </c>
      <c r="P996" t="s">
        <v>4190</v>
      </c>
      <c r="Q996" t="s">
        <v>30</v>
      </c>
      <c r="R996" t="s">
        <v>4191</v>
      </c>
      <c r="S996" t="s">
        <v>4191</v>
      </c>
      <c r="T996" t="s">
        <v>4191</v>
      </c>
      <c r="U996" t="s">
        <v>130</v>
      </c>
      <c r="V996" t="s">
        <v>311</v>
      </c>
      <c r="W996" t="s">
        <v>2910</v>
      </c>
      <c r="X996" t="s">
        <v>2911</v>
      </c>
      <c r="Y996" t="s">
        <v>2910</v>
      </c>
      <c r="Z996" t="s">
        <v>311</v>
      </c>
      <c r="AA996" t="s">
        <v>3303</v>
      </c>
      <c r="AB996" t="s">
        <v>4192</v>
      </c>
      <c r="AC996" t="s">
        <v>37</v>
      </c>
    </row>
    <row r="997" spans="1:29">
      <c r="A997" t="str">
        <f>+VLOOKUP(R997,Aux!$B$3:$I$1107,8,0)</f>
        <v>AR001840</v>
      </c>
      <c r="B997" t="str">
        <f>+VLOOKUP(U997,Aux!$O$2:$P$23,2,0)</f>
        <v>FI</v>
      </c>
      <c r="C997" t="str">
        <f t="shared" si="101"/>
        <v>AR001840FI</v>
      </c>
      <c r="D997">
        <f t="shared" si="107"/>
        <v>1</v>
      </c>
      <c r="E997" s="5">
        <f t="shared" si="103"/>
        <v>0.01</v>
      </c>
      <c r="F997" s="5">
        <f t="shared" si="104"/>
        <v>0.1</v>
      </c>
      <c r="G997" s="5">
        <f t="shared" si="105"/>
        <v>1</v>
      </c>
      <c r="H997" t="str">
        <f t="shared" si="106"/>
        <v>001</v>
      </c>
      <c r="I997" t="str">
        <f t="shared" si="102"/>
        <v>AR001840FI00001</v>
      </c>
      <c r="J997" t="s">
        <v>4193</v>
      </c>
      <c r="K997" t="s">
        <v>4194</v>
      </c>
      <c r="L997">
        <v>738218</v>
      </c>
      <c r="M997" t="s">
        <v>4195</v>
      </c>
      <c r="N997" t="s">
        <v>4196</v>
      </c>
      <c r="P997" t="s">
        <v>4197</v>
      </c>
      <c r="Q997" t="s">
        <v>30</v>
      </c>
      <c r="R997" t="s">
        <v>4198</v>
      </c>
      <c r="S997" t="s">
        <v>4199</v>
      </c>
      <c r="T997" t="s">
        <v>4198</v>
      </c>
      <c r="U997" t="s">
        <v>33</v>
      </c>
      <c r="V997" t="s">
        <v>34</v>
      </c>
      <c r="W997" t="s">
        <v>34</v>
      </c>
      <c r="X997" t="s">
        <v>34</v>
      </c>
      <c r="Y997" t="s">
        <v>34</v>
      </c>
      <c r="Z997" t="s">
        <v>35</v>
      </c>
      <c r="AA997" t="s">
        <v>36</v>
      </c>
      <c r="AB997" t="s">
        <v>145</v>
      </c>
      <c r="AC997" t="s">
        <v>37</v>
      </c>
    </row>
    <row r="998" spans="1:29">
      <c r="A998" t="str">
        <f>+VLOOKUP(R998,Aux!$B$3:$I$1107,8,0)</f>
        <v>AR001840</v>
      </c>
      <c r="B998" t="str">
        <f>+VLOOKUP(U998,Aux!$O$2:$P$23,2,0)</f>
        <v>FI</v>
      </c>
      <c r="C998" t="str">
        <f t="shared" si="101"/>
        <v>AR001840FI</v>
      </c>
      <c r="D998">
        <f t="shared" si="107"/>
        <v>2</v>
      </c>
      <c r="E998" s="5">
        <f t="shared" si="103"/>
        <v>0.02</v>
      </c>
      <c r="F998" s="5">
        <f t="shared" si="104"/>
        <v>0.2</v>
      </c>
      <c r="G998" s="5">
        <f t="shared" si="105"/>
        <v>2</v>
      </c>
      <c r="H998" t="str">
        <f t="shared" si="106"/>
        <v>002</v>
      </c>
      <c r="I998" t="str">
        <f t="shared" si="102"/>
        <v>AR001840FI00002</v>
      </c>
      <c r="J998" t="s">
        <v>4200</v>
      </c>
      <c r="K998" t="s">
        <v>4194</v>
      </c>
      <c r="L998">
        <v>775399</v>
      </c>
      <c r="M998" t="s">
        <v>4201</v>
      </c>
      <c r="N998" t="s">
        <v>4202</v>
      </c>
      <c r="P998" t="s">
        <v>4203</v>
      </c>
      <c r="Q998" t="s">
        <v>30</v>
      </c>
      <c r="R998" t="s">
        <v>4198</v>
      </c>
      <c r="S998" t="s">
        <v>4199</v>
      </c>
      <c r="T998" t="s">
        <v>4198</v>
      </c>
      <c r="U998" t="s">
        <v>33</v>
      </c>
      <c r="V998" t="s">
        <v>34</v>
      </c>
      <c r="W998" t="s">
        <v>34</v>
      </c>
      <c r="X998" t="s">
        <v>34</v>
      </c>
      <c r="Y998" t="s">
        <v>34</v>
      </c>
      <c r="Z998" t="s">
        <v>35</v>
      </c>
      <c r="AA998" t="s">
        <v>36</v>
      </c>
      <c r="AB998" t="s">
        <v>145</v>
      </c>
      <c r="AC998" t="s">
        <v>37</v>
      </c>
    </row>
    <row r="999" spans="1:29">
      <c r="A999" t="str">
        <f>+VLOOKUP(R999,Aux!$B$3:$I$1107,8,0)</f>
        <v>AR001840</v>
      </c>
      <c r="B999" t="str">
        <f>+VLOOKUP(U999,Aux!$O$2:$P$23,2,0)</f>
        <v>FI</v>
      </c>
      <c r="C999" t="str">
        <f t="shared" si="101"/>
        <v>AR001840FI</v>
      </c>
      <c r="D999">
        <f t="shared" si="107"/>
        <v>3</v>
      </c>
      <c r="E999" s="5">
        <f t="shared" si="103"/>
        <v>0.03</v>
      </c>
      <c r="F999" s="5">
        <f t="shared" si="104"/>
        <v>0.3</v>
      </c>
      <c r="G999" s="5">
        <f t="shared" si="105"/>
        <v>3</v>
      </c>
      <c r="H999" t="str">
        <f t="shared" si="106"/>
        <v>003</v>
      </c>
      <c r="I999" t="str">
        <f t="shared" si="102"/>
        <v>AR001840FI00003</v>
      </c>
      <c r="J999" t="s">
        <v>4204</v>
      </c>
      <c r="M999" t="s">
        <v>4205</v>
      </c>
      <c r="Q999" t="s">
        <v>30</v>
      </c>
      <c r="R999" t="s">
        <v>4198</v>
      </c>
      <c r="U999" t="s">
        <v>33</v>
      </c>
      <c r="V999" t="s">
        <v>34</v>
      </c>
      <c r="W999" t="s">
        <v>34</v>
      </c>
      <c r="X999" t="s">
        <v>34</v>
      </c>
      <c r="Y999" t="s">
        <v>34</v>
      </c>
      <c r="Z999" t="s">
        <v>35</v>
      </c>
      <c r="AA999" t="s">
        <v>36</v>
      </c>
      <c r="AB999" t="s">
        <v>145</v>
      </c>
      <c r="AC999" t="s">
        <v>37</v>
      </c>
    </row>
    <row r="1000" spans="1:29">
      <c r="A1000" t="str">
        <f>+VLOOKUP(R1000,Aux!$B$3:$I$1107,8,0)</f>
        <v>AR001840</v>
      </c>
      <c r="B1000" t="str">
        <f>+VLOOKUP(U1000,Aux!$O$2:$P$23,2,0)</f>
        <v>FI</v>
      </c>
      <c r="C1000" t="str">
        <f t="shared" si="101"/>
        <v>AR001840FI</v>
      </c>
      <c r="D1000">
        <f t="shared" si="107"/>
        <v>4</v>
      </c>
      <c r="E1000" s="5">
        <f t="shared" si="103"/>
        <v>0.04</v>
      </c>
      <c r="F1000" s="5">
        <f t="shared" si="104"/>
        <v>0.4</v>
      </c>
      <c r="G1000" s="5">
        <f t="shared" si="105"/>
        <v>4</v>
      </c>
      <c r="H1000" t="str">
        <f t="shared" si="106"/>
        <v>004</v>
      </c>
      <c r="I1000" t="str">
        <f t="shared" si="102"/>
        <v>AR001840FI00004</v>
      </c>
      <c r="J1000" t="s">
        <v>4206</v>
      </c>
      <c r="M1000" t="s">
        <v>4207</v>
      </c>
      <c r="Q1000" t="s">
        <v>30</v>
      </c>
      <c r="R1000" t="s">
        <v>4198</v>
      </c>
      <c r="U1000" t="s">
        <v>33</v>
      </c>
      <c r="V1000" t="s">
        <v>34</v>
      </c>
      <c r="W1000" t="s">
        <v>34</v>
      </c>
      <c r="X1000" t="s">
        <v>34</v>
      </c>
      <c r="Y1000" t="s">
        <v>34</v>
      </c>
      <c r="Z1000" t="s">
        <v>35</v>
      </c>
      <c r="AA1000" t="s">
        <v>36</v>
      </c>
      <c r="AB1000" t="s">
        <v>145</v>
      </c>
      <c r="AC1000" t="s">
        <v>37</v>
      </c>
    </row>
    <row r="1001" spans="1:29">
      <c r="A1001" t="str">
        <f>+VLOOKUP(R1001,Aux!$B$3:$I$1107,8,0)</f>
        <v>AR001850</v>
      </c>
      <c r="B1001" t="str">
        <f>+VLOOKUP(U1001,Aux!$O$2:$P$23,2,0)</f>
        <v>EQ</v>
      </c>
      <c r="C1001" t="str">
        <f t="shared" si="101"/>
        <v>AR001850EQ</v>
      </c>
      <c r="D1001">
        <f t="shared" si="107"/>
        <v>1</v>
      </c>
      <c r="E1001" s="5">
        <f t="shared" si="103"/>
        <v>0.01</v>
      </c>
      <c r="F1001" s="5">
        <f t="shared" si="104"/>
        <v>0.1</v>
      </c>
      <c r="G1001" s="5">
        <f t="shared" si="105"/>
        <v>1</v>
      </c>
      <c r="H1001" t="str">
        <f t="shared" si="106"/>
        <v>001</v>
      </c>
      <c r="I1001" t="str">
        <f t="shared" si="102"/>
        <v>AR001850EQ00001</v>
      </c>
      <c r="J1001" t="s">
        <v>4208</v>
      </c>
      <c r="K1001" t="s">
        <v>4209</v>
      </c>
      <c r="M1001" t="s">
        <v>4210</v>
      </c>
      <c r="N1001" t="s">
        <v>4211</v>
      </c>
      <c r="O1001">
        <v>2573492</v>
      </c>
      <c r="P1001" t="s">
        <v>4212</v>
      </c>
      <c r="Q1001" t="s">
        <v>30</v>
      </c>
      <c r="R1001" t="s">
        <v>4213</v>
      </c>
      <c r="S1001" t="s">
        <v>4213</v>
      </c>
      <c r="T1001" t="s">
        <v>4213</v>
      </c>
      <c r="U1001" t="s">
        <v>130</v>
      </c>
      <c r="V1001" t="s">
        <v>174</v>
      </c>
      <c r="W1001" t="s">
        <v>2939</v>
      </c>
      <c r="X1001" t="s">
        <v>174</v>
      </c>
      <c r="Y1001" t="s">
        <v>2939</v>
      </c>
      <c r="Z1001" t="s">
        <v>174</v>
      </c>
      <c r="AA1001" t="s">
        <v>174</v>
      </c>
      <c r="AB1001" t="s">
        <v>1521</v>
      </c>
      <c r="AC1001" t="s">
        <v>37</v>
      </c>
    </row>
    <row r="1002" spans="1:29">
      <c r="A1002" t="str">
        <f>+VLOOKUP(R1002,Aux!$B$3:$I$1107,8,0)</f>
        <v>AR001850</v>
      </c>
      <c r="B1002" t="str">
        <f>+VLOOKUP(U1002,Aux!$O$2:$P$23,2,0)</f>
        <v>FI</v>
      </c>
      <c r="C1002" t="str">
        <f t="shared" si="101"/>
        <v>AR001850FI</v>
      </c>
      <c r="D1002">
        <f t="shared" si="107"/>
        <v>1</v>
      </c>
      <c r="E1002" s="5">
        <f t="shared" si="103"/>
        <v>0.01</v>
      </c>
      <c r="F1002" s="5">
        <f t="shared" si="104"/>
        <v>0.1</v>
      </c>
      <c r="G1002" s="5">
        <f t="shared" si="105"/>
        <v>1</v>
      </c>
      <c r="H1002" t="str">
        <f t="shared" si="106"/>
        <v>001</v>
      </c>
      <c r="I1002" t="str">
        <f t="shared" si="102"/>
        <v>AR001850FI00001</v>
      </c>
      <c r="J1002" t="s">
        <v>4214</v>
      </c>
      <c r="L1002">
        <v>1176414</v>
      </c>
      <c r="M1002" t="s">
        <v>4215</v>
      </c>
      <c r="Q1002" t="s">
        <v>30</v>
      </c>
      <c r="R1002" t="s">
        <v>4213</v>
      </c>
      <c r="U1002" t="s">
        <v>48</v>
      </c>
      <c r="V1002" t="s">
        <v>48</v>
      </c>
      <c r="W1002" t="s">
        <v>48</v>
      </c>
      <c r="X1002" t="s">
        <v>48</v>
      </c>
      <c r="Y1002" t="s">
        <v>48</v>
      </c>
      <c r="Z1002" t="s">
        <v>48</v>
      </c>
      <c r="AA1002" t="s">
        <v>48</v>
      </c>
      <c r="AB1002" t="s">
        <v>48</v>
      </c>
      <c r="AC1002" t="s">
        <v>37</v>
      </c>
    </row>
    <row r="1003" spans="1:29">
      <c r="A1003" t="str">
        <f>+VLOOKUP(R1003,Aux!$B$3:$I$1107,8,0)</f>
        <v>AR001860</v>
      </c>
      <c r="B1003" t="str">
        <f>+VLOOKUP(U1003,Aux!$O$2:$P$23,2,0)</f>
        <v>FI</v>
      </c>
      <c r="C1003" t="str">
        <f t="shared" si="101"/>
        <v>AR001860FI</v>
      </c>
      <c r="D1003">
        <f t="shared" si="107"/>
        <v>1</v>
      </c>
      <c r="E1003" s="5">
        <f t="shared" si="103"/>
        <v>0.01</v>
      </c>
      <c r="F1003" s="5">
        <f t="shared" si="104"/>
        <v>0.1</v>
      </c>
      <c r="G1003" s="5">
        <f t="shared" si="105"/>
        <v>1</v>
      </c>
      <c r="H1003" t="str">
        <f t="shared" si="106"/>
        <v>001</v>
      </c>
      <c r="I1003" t="str">
        <f t="shared" si="102"/>
        <v>AR001860FI00001</v>
      </c>
      <c r="J1003" t="s">
        <v>4216</v>
      </c>
      <c r="K1003" t="s">
        <v>4217</v>
      </c>
      <c r="L1003">
        <v>658791</v>
      </c>
      <c r="M1003" t="s">
        <v>4218</v>
      </c>
      <c r="N1003" t="s">
        <v>4219</v>
      </c>
      <c r="P1003" t="s">
        <v>4220</v>
      </c>
      <c r="Q1003" t="s">
        <v>30</v>
      </c>
      <c r="R1003" t="s">
        <v>4221</v>
      </c>
      <c r="S1003" t="s">
        <v>4222</v>
      </c>
      <c r="T1003" t="s">
        <v>4221</v>
      </c>
      <c r="U1003" t="s">
        <v>33</v>
      </c>
      <c r="V1003" t="s">
        <v>34</v>
      </c>
      <c r="W1003" t="s">
        <v>34</v>
      </c>
      <c r="X1003" t="s">
        <v>34</v>
      </c>
      <c r="Y1003" t="s">
        <v>34</v>
      </c>
      <c r="Z1003" t="s">
        <v>35</v>
      </c>
      <c r="AA1003" t="s">
        <v>4223</v>
      </c>
      <c r="AB1003" t="s">
        <v>34</v>
      </c>
      <c r="AC1003" t="s">
        <v>37</v>
      </c>
    </row>
    <row r="1004" spans="1:29">
      <c r="A1004" t="str">
        <f>+VLOOKUP(R1004,Aux!$B$3:$I$1107,8,0)</f>
        <v>AR001860</v>
      </c>
      <c r="B1004" t="str">
        <f>+VLOOKUP(U1004,Aux!$O$2:$P$23,2,0)</f>
        <v>FI</v>
      </c>
      <c r="C1004" t="str">
        <f t="shared" si="101"/>
        <v>AR001860FI</v>
      </c>
      <c r="D1004">
        <f t="shared" si="107"/>
        <v>2</v>
      </c>
      <c r="E1004" s="5">
        <f t="shared" si="103"/>
        <v>0.02</v>
      </c>
      <c r="F1004" s="5">
        <f t="shared" si="104"/>
        <v>0.2</v>
      </c>
      <c r="G1004" s="5">
        <f t="shared" si="105"/>
        <v>2</v>
      </c>
      <c r="H1004" t="str">
        <f t="shared" si="106"/>
        <v>002</v>
      </c>
      <c r="I1004" t="str">
        <f t="shared" si="102"/>
        <v>AR001860FI00002</v>
      </c>
      <c r="J1004" t="s">
        <v>4224</v>
      </c>
      <c r="L1004">
        <v>673829</v>
      </c>
      <c r="M1004" t="s">
        <v>4225</v>
      </c>
      <c r="Q1004" t="s">
        <v>30</v>
      </c>
      <c r="R1004" t="s">
        <v>4221</v>
      </c>
      <c r="U1004" t="s">
        <v>48</v>
      </c>
      <c r="V1004" t="s">
        <v>48</v>
      </c>
      <c r="W1004" t="s">
        <v>48</v>
      </c>
      <c r="X1004" t="s">
        <v>48</v>
      </c>
      <c r="Y1004" t="s">
        <v>48</v>
      </c>
      <c r="Z1004" t="s">
        <v>48</v>
      </c>
      <c r="AA1004" t="s">
        <v>48</v>
      </c>
      <c r="AB1004" t="s">
        <v>48</v>
      </c>
      <c r="AC1004" t="s">
        <v>37</v>
      </c>
    </row>
    <row r="1005" spans="1:29">
      <c r="A1005" t="str">
        <f>+VLOOKUP(R1005,Aux!$B$3:$I$1107,8,0)</f>
        <v>AR001860</v>
      </c>
      <c r="B1005" t="str">
        <f>+VLOOKUP(U1005,Aux!$O$2:$P$23,2,0)</f>
        <v>FI</v>
      </c>
      <c r="C1005" t="str">
        <f t="shared" ref="C1005:C1068" si="108">+A1005&amp;B1005</f>
        <v>AR001860FI</v>
      </c>
      <c r="D1005">
        <f t="shared" si="107"/>
        <v>3</v>
      </c>
      <c r="E1005" s="5">
        <f t="shared" si="103"/>
        <v>0.03</v>
      </c>
      <c r="F1005" s="5">
        <f t="shared" si="104"/>
        <v>0.3</v>
      </c>
      <c r="G1005" s="5">
        <f t="shared" si="105"/>
        <v>3</v>
      </c>
      <c r="H1005" t="str">
        <f t="shared" si="106"/>
        <v>003</v>
      </c>
      <c r="I1005" t="str">
        <f t="shared" ref="I1005:I1068" si="109">+C1005&amp;"00"&amp;H1005</f>
        <v>AR001860FI00003</v>
      </c>
      <c r="J1005" t="s">
        <v>4226</v>
      </c>
      <c r="L1005">
        <v>705334</v>
      </c>
      <c r="M1005" t="s">
        <v>4227</v>
      </c>
      <c r="Q1005" t="s">
        <v>30</v>
      </c>
      <c r="R1005" t="s">
        <v>4221</v>
      </c>
      <c r="U1005" t="s">
        <v>48</v>
      </c>
      <c r="V1005" t="s">
        <v>48</v>
      </c>
      <c r="W1005" t="s">
        <v>48</v>
      </c>
      <c r="X1005" t="s">
        <v>48</v>
      </c>
      <c r="Y1005" t="s">
        <v>48</v>
      </c>
      <c r="Z1005" t="s">
        <v>48</v>
      </c>
      <c r="AA1005" t="s">
        <v>48</v>
      </c>
      <c r="AB1005" t="s">
        <v>48</v>
      </c>
      <c r="AC1005" t="s">
        <v>37</v>
      </c>
    </row>
    <row r="1006" spans="1:29">
      <c r="A1006" t="str">
        <f>+VLOOKUP(R1006,Aux!$B$3:$I$1107,8,0)</f>
        <v>AR001860</v>
      </c>
      <c r="B1006" t="str">
        <f>+VLOOKUP(U1006,Aux!$O$2:$P$23,2,0)</f>
        <v>FI</v>
      </c>
      <c r="C1006" t="str">
        <f t="shared" si="108"/>
        <v>AR001860FI</v>
      </c>
      <c r="D1006">
        <f t="shared" si="107"/>
        <v>4</v>
      </c>
      <c r="E1006" s="5">
        <f t="shared" si="103"/>
        <v>0.04</v>
      </c>
      <c r="F1006" s="5">
        <f t="shared" si="104"/>
        <v>0.4</v>
      </c>
      <c r="G1006" s="5">
        <f t="shared" si="105"/>
        <v>4</v>
      </c>
      <c r="H1006" t="str">
        <f t="shared" si="106"/>
        <v>004</v>
      </c>
      <c r="I1006" t="str">
        <f t="shared" si="109"/>
        <v>AR001860FI00004</v>
      </c>
      <c r="J1006" t="s">
        <v>4228</v>
      </c>
      <c r="L1006">
        <v>741138</v>
      </c>
      <c r="M1006" t="s">
        <v>4229</v>
      </c>
      <c r="Q1006" t="s">
        <v>30</v>
      </c>
      <c r="R1006" t="s">
        <v>4221</v>
      </c>
      <c r="U1006" t="s">
        <v>48</v>
      </c>
      <c r="V1006" t="s">
        <v>48</v>
      </c>
      <c r="W1006" t="s">
        <v>48</v>
      </c>
      <c r="X1006" t="s">
        <v>48</v>
      </c>
      <c r="Y1006" t="s">
        <v>48</v>
      </c>
      <c r="Z1006" t="s">
        <v>48</v>
      </c>
      <c r="AA1006" t="s">
        <v>48</v>
      </c>
      <c r="AB1006" t="s">
        <v>48</v>
      </c>
      <c r="AC1006" t="s">
        <v>37</v>
      </c>
    </row>
    <row r="1007" spans="1:29">
      <c r="A1007" t="str">
        <f>+VLOOKUP(R1007,Aux!$B$3:$I$1107,8,0)</f>
        <v>AR001860</v>
      </c>
      <c r="B1007" t="str">
        <f>+VLOOKUP(U1007,Aux!$O$2:$P$23,2,0)</f>
        <v>FI</v>
      </c>
      <c r="C1007" t="str">
        <f t="shared" si="108"/>
        <v>AR001860FI</v>
      </c>
      <c r="D1007">
        <f t="shared" si="107"/>
        <v>5</v>
      </c>
      <c r="E1007" s="5">
        <f t="shared" si="103"/>
        <v>0.05</v>
      </c>
      <c r="F1007" s="5">
        <f t="shared" si="104"/>
        <v>0.5</v>
      </c>
      <c r="G1007" s="5">
        <f t="shared" si="105"/>
        <v>5</v>
      </c>
      <c r="H1007" t="str">
        <f t="shared" si="106"/>
        <v>005</v>
      </c>
      <c r="I1007" t="str">
        <f t="shared" si="109"/>
        <v>AR001860FI00005</v>
      </c>
      <c r="J1007" t="s">
        <v>4230</v>
      </c>
      <c r="L1007">
        <v>826962</v>
      </c>
      <c r="M1007" t="s">
        <v>4231</v>
      </c>
      <c r="Q1007" t="s">
        <v>30</v>
      </c>
      <c r="R1007" t="s">
        <v>4221</v>
      </c>
      <c r="U1007" t="s">
        <v>48</v>
      </c>
      <c r="V1007" t="s">
        <v>48</v>
      </c>
      <c r="W1007" t="s">
        <v>48</v>
      </c>
      <c r="X1007" t="s">
        <v>48</v>
      </c>
      <c r="Y1007" t="s">
        <v>48</v>
      </c>
      <c r="Z1007" t="s">
        <v>48</v>
      </c>
      <c r="AA1007" t="s">
        <v>48</v>
      </c>
      <c r="AB1007" t="s">
        <v>48</v>
      </c>
      <c r="AC1007" t="s">
        <v>37</v>
      </c>
    </row>
    <row r="1008" spans="1:29">
      <c r="A1008" t="str">
        <f>+VLOOKUP(R1008,Aux!$B$3:$I$1107,8,0)</f>
        <v>AR001860</v>
      </c>
      <c r="B1008" t="str">
        <f>+VLOOKUP(U1008,Aux!$O$2:$P$23,2,0)</f>
        <v>FI</v>
      </c>
      <c r="C1008" t="str">
        <f t="shared" si="108"/>
        <v>AR001860FI</v>
      </c>
      <c r="D1008">
        <f t="shared" si="107"/>
        <v>6</v>
      </c>
      <c r="E1008" s="5">
        <f t="shared" si="103"/>
        <v>0.06</v>
      </c>
      <c r="F1008" s="5">
        <f t="shared" si="104"/>
        <v>0.6</v>
      </c>
      <c r="G1008" s="5">
        <f t="shared" si="105"/>
        <v>6</v>
      </c>
      <c r="H1008" t="str">
        <f t="shared" si="106"/>
        <v>006</v>
      </c>
      <c r="I1008" t="str">
        <f t="shared" si="109"/>
        <v>AR001860FI00006</v>
      </c>
      <c r="J1008" t="s">
        <v>4232</v>
      </c>
      <c r="L1008">
        <v>826988</v>
      </c>
      <c r="M1008" t="s">
        <v>4233</v>
      </c>
      <c r="Q1008" t="s">
        <v>30</v>
      </c>
      <c r="R1008" t="s">
        <v>4221</v>
      </c>
      <c r="U1008" t="s">
        <v>48</v>
      </c>
      <c r="V1008" t="s">
        <v>48</v>
      </c>
      <c r="W1008" t="s">
        <v>48</v>
      </c>
      <c r="X1008" t="s">
        <v>48</v>
      </c>
      <c r="Y1008" t="s">
        <v>48</v>
      </c>
      <c r="Z1008" t="s">
        <v>48</v>
      </c>
      <c r="AA1008" t="s">
        <v>48</v>
      </c>
      <c r="AB1008" t="s">
        <v>48</v>
      </c>
      <c r="AC1008" t="s">
        <v>37</v>
      </c>
    </row>
    <row r="1009" spans="1:29">
      <c r="A1009" t="str">
        <f>+VLOOKUP(R1009,Aux!$B$3:$I$1107,8,0)</f>
        <v>AR001860</v>
      </c>
      <c r="B1009" t="str">
        <f>+VLOOKUP(U1009,Aux!$O$2:$P$23,2,0)</f>
        <v>FI</v>
      </c>
      <c r="C1009" t="str">
        <f t="shared" si="108"/>
        <v>AR001860FI</v>
      </c>
      <c r="D1009">
        <f t="shared" si="107"/>
        <v>7</v>
      </c>
      <c r="E1009" s="5">
        <f t="shared" si="103"/>
        <v>7.0000000000000007E-2</v>
      </c>
      <c r="F1009" s="5">
        <f t="shared" si="104"/>
        <v>0.70000000000000007</v>
      </c>
      <c r="G1009" s="5">
        <f t="shared" si="105"/>
        <v>7</v>
      </c>
      <c r="H1009" t="str">
        <f t="shared" si="106"/>
        <v>007</v>
      </c>
      <c r="I1009" t="str">
        <f t="shared" si="109"/>
        <v>AR001860FI00007</v>
      </c>
      <c r="J1009" t="s">
        <v>4234</v>
      </c>
      <c r="L1009">
        <v>827033</v>
      </c>
      <c r="M1009" t="s">
        <v>4235</v>
      </c>
      <c r="Q1009" t="s">
        <v>30</v>
      </c>
      <c r="R1009" t="s">
        <v>4221</v>
      </c>
      <c r="U1009" t="s">
        <v>48</v>
      </c>
      <c r="V1009" t="s">
        <v>48</v>
      </c>
      <c r="W1009" t="s">
        <v>48</v>
      </c>
      <c r="X1009" t="s">
        <v>48</v>
      </c>
      <c r="Y1009" t="s">
        <v>48</v>
      </c>
      <c r="Z1009" t="s">
        <v>48</v>
      </c>
      <c r="AA1009" t="s">
        <v>48</v>
      </c>
      <c r="AB1009" t="s">
        <v>48</v>
      </c>
      <c r="AC1009" t="s">
        <v>37</v>
      </c>
    </row>
    <row r="1010" spans="1:29">
      <c r="A1010" t="str">
        <f>+VLOOKUP(R1010,Aux!$B$3:$I$1107,8,0)</f>
        <v>AR001860</v>
      </c>
      <c r="B1010" t="str">
        <f>+VLOOKUP(U1010,Aux!$O$2:$P$23,2,0)</f>
        <v>FI</v>
      </c>
      <c r="C1010" t="str">
        <f t="shared" si="108"/>
        <v>AR001860FI</v>
      </c>
      <c r="D1010">
        <f t="shared" si="107"/>
        <v>8</v>
      </c>
      <c r="E1010" s="5">
        <f t="shared" si="103"/>
        <v>0.08</v>
      </c>
      <c r="F1010" s="5">
        <f t="shared" si="104"/>
        <v>0.8</v>
      </c>
      <c r="G1010" s="5">
        <f t="shared" si="105"/>
        <v>8</v>
      </c>
      <c r="H1010" t="str">
        <f t="shared" si="106"/>
        <v>008</v>
      </c>
      <c r="I1010" t="str">
        <f t="shared" si="109"/>
        <v>AR001860FI00008</v>
      </c>
      <c r="J1010" t="s">
        <v>4236</v>
      </c>
      <c r="K1010" t="s">
        <v>4217</v>
      </c>
      <c r="L1010">
        <v>885887</v>
      </c>
      <c r="M1010" t="s">
        <v>4237</v>
      </c>
      <c r="N1010" t="s">
        <v>4238</v>
      </c>
      <c r="P1010" t="s">
        <v>4239</v>
      </c>
      <c r="Q1010" t="s">
        <v>30</v>
      </c>
      <c r="R1010" t="s">
        <v>4221</v>
      </c>
      <c r="S1010" t="s">
        <v>4222</v>
      </c>
      <c r="T1010" t="s">
        <v>4221</v>
      </c>
      <c r="U1010" t="s">
        <v>33</v>
      </c>
      <c r="V1010" t="s">
        <v>34</v>
      </c>
      <c r="W1010" t="s">
        <v>34</v>
      </c>
      <c r="X1010" t="s">
        <v>34</v>
      </c>
      <c r="Y1010" t="s">
        <v>34</v>
      </c>
      <c r="Z1010" t="s">
        <v>35</v>
      </c>
      <c r="AA1010" t="s">
        <v>4223</v>
      </c>
      <c r="AB1010" t="s">
        <v>34</v>
      </c>
      <c r="AC1010" t="s">
        <v>37</v>
      </c>
    </row>
    <row r="1011" spans="1:29">
      <c r="A1011" t="str">
        <f>+VLOOKUP(R1011,Aux!$B$3:$I$1107,8,0)</f>
        <v>AR001860</v>
      </c>
      <c r="B1011" t="str">
        <f>+VLOOKUP(U1011,Aux!$O$2:$P$23,2,0)</f>
        <v>FI</v>
      </c>
      <c r="C1011" t="str">
        <f t="shared" si="108"/>
        <v>AR001860FI</v>
      </c>
      <c r="D1011">
        <f t="shared" si="107"/>
        <v>9</v>
      </c>
      <c r="E1011" s="5">
        <f t="shared" si="103"/>
        <v>0.09</v>
      </c>
      <c r="F1011" s="5">
        <f t="shared" si="104"/>
        <v>0.89999999999999991</v>
      </c>
      <c r="G1011" s="5">
        <f t="shared" si="105"/>
        <v>9</v>
      </c>
      <c r="H1011" t="str">
        <f t="shared" si="106"/>
        <v>009</v>
      </c>
      <c r="I1011" t="str">
        <f t="shared" si="109"/>
        <v>AR001860FI00009</v>
      </c>
      <c r="J1011" t="s">
        <v>4240</v>
      </c>
      <c r="L1011">
        <v>1014075</v>
      </c>
      <c r="M1011" t="s">
        <v>4241</v>
      </c>
      <c r="Q1011" t="s">
        <v>30</v>
      </c>
      <c r="R1011" t="s">
        <v>4221</v>
      </c>
      <c r="U1011" t="s">
        <v>48</v>
      </c>
      <c r="V1011" t="s">
        <v>48</v>
      </c>
      <c r="W1011" t="s">
        <v>48</v>
      </c>
      <c r="X1011" t="s">
        <v>48</v>
      </c>
      <c r="Y1011" t="s">
        <v>48</v>
      </c>
      <c r="Z1011" t="s">
        <v>48</v>
      </c>
      <c r="AA1011" t="s">
        <v>48</v>
      </c>
      <c r="AB1011" t="s">
        <v>48</v>
      </c>
      <c r="AC1011" t="s">
        <v>37</v>
      </c>
    </row>
    <row r="1012" spans="1:29">
      <c r="A1012" t="str">
        <f>+VLOOKUP(R1012,Aux!$B$3:$I$1107,8,0)</f>
        <v>AR001860</v>
      </c>
      <c r="B1012" t="str">
        <f>+VLOOKUP(U1012,Aux!$O$2:$P$23,2,0)</f>
        <v>FI</v>
      </c>
      <c r="C1012" t="str">
        <f t="shared" si="108"/>
        <v>AR001860FI</v>
      </c>
      <c r="D1012">
        <f t="shared" si="107"/>
        <v>10</v>
      </c>
      <c r="E1012" s="5">
        <f t="shared" si="103"/>
        <v>0.1</v>
      </c>
      <c r="F1012" s="5">
        <f t="shared" si="104"/>
        <v>1</v>
      </c>
      <c r="G1012" s="5">
        <f t="shared" si="105"/>
        <v>0</v>
      </c>
      <c r="H1012" t="str">
        <f t="shared" si="106"/>
        <v>010</v>
      </c>
      <c r="I1012" t="str">
        <f t="shared" si="109"/>
        <v>AR001860FI00010</v>
      </c>
      <c r="J1012" t="s">
        <v>4242</v>
      </c>
      <c r="K1012" t="s">
        <v>4217</v>
      </c>
      <c r="L1012">
        <v>1025511</v>
      </c>
      <c r="M1012" t="s">
        <v>4243</v>
      </c>
      <c r="N1012" t="s">
        <v>4244</v>
      </c>
      <c r="P1012" t="s">
        <v>4245</v>
      </c>
      <c r="Q1012" t="s">
        <v>30</v>
      </c>
      <c r="R1012" t="s">
        <v>4221</v>
      </c>
      <c r="S1012" t="s">
        <v>4222</v>
      </c>
      <c r="T1012" t="s">
        <v>4221</v>
      </c>
      <c r="U1012" t="s">
        <v>33</v>
      </c>
      <c r="V1012" t="s">
        <v>34</v>
      </c>
      <c r="W1012" t="s">
        <v>34</v>
      </c>
      <c r="X1012" t="s">
        <v>34</v>
      </c>
      <c r="Y1012" t="s">
        <v>34</v>
      </c>
      <c r="Z1012" t="s">
        <v>35</v>
      </c>
      <c r="AA1012" t="s">
        <v>4223</v>
      </c>
      <c r="AB1012" t="s">
        <v>34</v>
      </c>
      <c r="AC1012" t="s">
        <v>37</v>
      </c>
    </row>
    <row r="1013" spans="1:29">
      <c r="A1013" t="str">
        <f>+VLOOKUP(R1013,Aux!$B$3:$I$1107,8,0)</f>
        <v>AR001860</v>
      </c>
      <c r="B1013" t="str">
        <f>+VLOOKUP(U1013,Aux!$O$2:$P$23,2,0)</f>
        <v>FI</v>
      </c>
      <c r="C1013" t="str">
        <f t="shared" si="108"/>
        <v>AR001860FI</v>
      </c>
      <c r="D1013">
        <f t="shared" si="107"/>
        <v>11</v>
      </c>
      <c r="E1013" s="5">
        <f t="shared" si="103"/>
        <v>0.11</v>
      </c>
      <c r="F1013" s="5">
        <f t="shared" si="104"/>
        <v>1.1000000000000001</v>
      </c>
      <c r="G1013" s="5">
        <f t="shared" si="105"/>
        <v>1</v>
      </c>
      <c r="H1013" t="str">
        <f t="shared" si="106"/>
        <v>011</v>
      </c>
      <c r="I1013" t="str">
        <f t="shared" si="109"/>
        <v>AR001860FI00011</v>
      </c>
      <c r="J1013" t="s">
        <v>4246</v>
      </c>
      <c r="L1013">
        <v>1041801</v>
      </c>
      <c r="M1013" t="s">
        <v>4247</v>
      </c>
      <c r="Q1013" t="s">
        <v>30</v>
      </c>
      <c r="R1013" t="s">
        <v>4221</v>
      </c>
      <c r="U1013" t="s">
        <v>48</v>
      </c>
      <c r="V1013" t="s">
        <v>48</v>
      </c>
      <c r="W1013" t="s">
        <v>48</v>
      </c>
      <c r="X1013" t="s">
        <v>48</v>
      </c>
      <c r="Y1013" t="s">
        <v>48</v>
      </c>
      <c r="Z1013" t="s">
        <v>48</v>
      </c>
      <c r="AA1013" t="s">
        <v>48</v>
      </c>
      <c r="AB1013" t="s">
        <v>48</v>
      </c>
      <c r="AC1013" t="s">
        <v>37</v>
      </c>
    </row>
    <row r="1014" spans="1:29">
      <c r="A1014" t="str">
        <f>+VLOOKUP(R1014,Aux!$B$3:$I$1107,8,0)</f>
        <v>AR001870</v>
      </c>
      <c r="B1014" t="str">
        <f>+VLOOKUP(U1014,Aux!$O$2:$P$23,2,0)</f>
        <v>FI</v>
      </c>
      <c r="C1014" t="str">
        <f t="shared" si="108"/>
        <v>AR001870FI</v>
      </c>
      <c r="D1014">
        <f t="shared" si="107"/>
        <v>1</v>
      </c>
      <c r="E1014" s="5">
        <f t="shared" si="103"/>
        <v>0.01</v>
      </c>
      <c r="F1014" s="5">
        <f t="shared" si="104"/>
        <v>0.1</v>
      </c>
      <c r="G1014" s="5">
        <f t="shared" si="105"/>
        <v>1</v>
      </c>
      <c r="H1014" t="str">
        <f t="shared" si="106"/>
        <v>001</v>
      </c>
      <c r="I1014" t="str">
        <f t="shared" si="109"/>
        <v>AR001870FI00001</v>
      </c>
      <c r="J1014" t="s">
        <v>4248</v>
      </c>
      <c r="K1014" t="s">
        <v>4249</v>
      </c>
      <c r="L1014">
        <v>635828</v>
      </c>
      <c r="M1014" t="s">
        <v>4250</v>
      </c>
      <c r="N1014" t="s">
        <v>4251</v>
      </c>
      <c r="O1014" t="s">
        <v>4252</v>
      </c>
      <c r="P1014" t="s">
        <v>4253</v>
      </c>
      <c r="Q1014" t="s">
        <v>30</v>
      </c>
      <c r="R1014" t="s">
        <v>4254</v>
      </c>
      <c r="S1014" t="s">
        <v>4255</v>
      </c>
      <c r="T1014" t="s">
        <v>4254</v>
      </c>
      <c r="U1014" t="s">
        <v>33</v>
      </c>
      <c r="V1014" t="s">
        <v>34</v>
      </c>
      <c r="W1014" t="s">
        <v>34</v>
      </c>
      <c r="X1014" t="s">
        <v>34</v>
      </c>
      <c r="Y1014" t="s">
        <v>34</v>
      </c>
      <c r="Z1014" t="s">
        <v>154</v>
      </c>
      <c r="AA1014" t="s">
        <v>2446</v>
      </c>
      <c r="AB1014" t="s">
        <v>34</v>
      </c>
      <c r="AC1014" t="s">
        <v>37</v>
      </c>
    </row>
    <row r="1015" spans="1:29">
      <c r="A1015" t="str">
        <f>+VLOOKUP(R1015,Aux!$B$3:$I$1107,8,0)</f>
        <v>AR001870</v>
      </c>
      <c r="B1015" t="str">
        <f>+VLOOKUP(U1015,Aux!$O$2:$P$23,2,0)</f>
        <v>FI</v>
      </c>
      <c r="C1015" t="str">
        <f t="shared" si="108"/>
        <v>AR001870FI</v>
      </c>
      <c r="D1015">
        <f t="shared" si="107"/>
        <v>2</v>
      </c>
      <c r="E1015" s="5">
        <f t="shared" si="103"/>
        <v>0.02</v>
      </c>
      <c r="F1015" s="5">
        <f t="shared" si="104"/>
        <v>0.2</v>
      </c>
      <c r="G1015" s="5">
        <f t="shared" si="105"/>
        <v>2</v>
      </c>
      <c r="H1015" t="str">
        <f t="shared" si="106"/>
        <v>002</v>
      </c>
      <c r="I1015" t="str">
        <f t="shared" si="109"/>
        <v>AR001870FI00002</v>
      </c>
      <c r="J1015" t="s">
        <v>4256</v>
      </c>
      <c r="K1015" t="s">
        <v>4249</v>
      </c>
      <c r="L1015">
        <v>751346</v>
      </c>
      <c r="M1015" t="s">
        <v>4257</v>
      </c>
      <c r="N1015" t="s">
        <v>4258</v>
      </c>
      <c r="P1015" t="s">
        <v>4259</v>
      </c>
      <c r="Q1015" t="s">
        <v>30</v>
      </c>
      <c r="R1015" t="s">
        <v>4254</v>
      </c>
      <c r="S1015" t="s">
        <v>4255</v>
      </c>
      <c r="T1015" t="s">
        <v>4254</v>
      </c>
      <c r="U1015" t="s">
        <v>33</v>
      </c>
      <c r="V1015" t="s">
        <v>34</v>
      </c>
      <c r="W1015" t="s">
        <v>34</v>
      </c>
      <c r="X1015" t="s">
        <v>34</v>
      </c>
      <c r="Y1015" t="s">
        <v>34</v>
      </c>
      <c r="Z1015" t="s">
        <v>154</v>
      </c>
      <c r="AA1015" t="s">
        <v>2446</v>
      </c>
      <c r="AB1015" t="s">
        <v>34</v>
      </c>
      <c r="AC1015" t="s">
        <v>37</v>
      </c>
    </row>
    <row r="1016" spans="1:29">
      <c r="A1016" t="str">
        <f>+VLOOKUP(R1016,Aux!$B$3:$I$1107,8,0)</f>
        <v>AR001880</v>
      </c>
      <c r="B1016" t="str">
        <f>+VLOOKUP(U1016,Aux!$O$2:$P$23,2,0)</f>
        <v>EQ</v>
      </c>
      <c r="C1016" t="str">
        <f t="shared" si="108"/>
        <v>AR001880EQ</v>
      </c>
      <c r="D1016">
        <f t="shared" si="107"/>
        <v>1</v>
      </c>
      <c r="E1016" s="5">
        <f t="shared" si="103"/>
        <v>0.01</v>
      </c>
      <c r="F1016" s="5">
        <f t="shared" si="104"/>
        <v>0.1</v>
      </c>
      <c r="G1016" s="5">
        <f t="shared" si="105"/>
        <v>1</v>
      </c>
      <c r="H1016" t="str">
        <f t="shared" si="106"/>
        <v>001</v>
      </c>
      <c r="I1016" t="str">
        <f t="shared" si="109"/>
        <v>AR001880EQ00001</v>
      </c>
      <c r="J1016" t="s">
        <v>4260</v>
      </c>
      <c r="K1016" t="s">
        <v>4261</v>
      </c>
      <c r="M1016" t="s">
        <v>4262</v>
      </c>
      <c r="N1016" t="s">
        <v>4263</v>
      </c>
      <c r="O1016">
        <v>2592765</v>
      </c>
      <c r="P1016" t="s">
        <v>4264</v>
      </c>
      <c r="Q1016" t="s">
        <v>30</v>
      </c>
      <c r="R1016" t="s">
        <v>4265</v>
      </c>
      <c r="S1016" t="s">
        <v>4265</v>
      </c>
      <c r="T1016" t="s">
        <v>4265</v>
      </c>
      <c r="U1016" t="s">
        <v>130</v>
      </c>
      <c r="V1016" t="s">
        <v>311</v>
      </c>
      <c r="W1016" t="s">
        <v>4104</v>
      </c>
      <c r="X1016" t="s">
        <v>3301</v>
      </c>
      <c r="Y1016" t="s">
        <v>4105</v>
      </c>
      <c r="Z1016" t="s">
        <v>154</v>
      </c>
      <c r="AA1016" t="s">
        <v>4266</v>
      </c>
      <c r="AB1016" t="s">
        <v>4267</v>
      </c>
      <c r="AC1016" t="s">
        <v>37</v>
      </c>
    </row>
    <row r="1017" spans="1:29">
      <c r="A1017" t="str">
        <f>+VLOOKUP(R1017,Aux!$B$3:$I$1107,8,0)</f>
        <v>AR001890</v>
      </c>
      <c r="B1017" t="str">
        <f>+VLOOKUP(U1017,Aux!$O$2:$P$23,2,0)</f>
        <v>EQ</v>
      </c>
      <c r="C1017" t="str">
        <f t="shared" si="108"/>
        <v>AR001890EQ</v>
      </c>
      <c r="D1017">
        <f t="shared" si="107"/>
        <v>1</v>
      </c>
      <c r="E1017" s="5">
        <f t="shared" si="103"/>
        <v>0.01</v>
      </c>
      <c r="F1017" s="5">
        <f t="shared" si="104"/>
        <v>0.1</v>
      </c>
      <c r="G1017" s="5">
        <f t="shared" si="105"/>
        <v>1</v>
      </c>
      <c r="H1017" t="str">
        <f t="shared" si="106"/>
        <v>001</v>
      </c>
      <c r="I1017" t="str">
        <f t="shared" si="109"/>
        <v>AR001890EQ00001</v>
      </c>
      <c r="J1017" t="s">
        <v>4268</v>
      </c>
      <c r="K1017" t="s">
        <v>4269</v>
      </c>
      <c r="M1017" t="s">
        <v>4270</v>
      </c>
      <c r="N1017" t="s">
        <v>4271</v>
      </c>
      <c r="O1017" t="s">
        <v>4272</v>
      </c>
      <c r="P1017" t="s">
        <v>4273</v>
      </c>
      <c r="Q1017" t="s">
        <v>30</v>
      </c>
      <c r="R1017" t="s">
        <v>4274</v>
      </c>
      <c r="S1017" t="s">
        <v>4274</v>
      </c>
      <c r="T1017" t="s">
        <v>4274</v>
      </c>
      <c r="U1017" t="s">
        <v>130</v>
      </c>
      <c r="V1017" t="s">
        <v>131</v>
      </c>
      <c r="W1017" t="s">
        <v>132</v>
      </c>
      <c r="X1017" t="s">
        <v>133</v>
      </c>
      <c r="Y1017" t="s">
        <v>3857</v>
      </c>
      <c r="Z1017" t="s">
        <v>131</v>
      </c>
      <c r="AA1017" t="s">
        <v>135</v>
      </c>
      <c r="AB1017" t="s">
        <v>136</v>
      </c>
      <c r="AC1017" t="s">
        <v>37</v>
      </c>
    </row>
    <row r="1018" spans="1:29">
      <c r="A1018" t="str">
        <f>+VLOOKUP(R1018,Aux!$B$3:$I$1107,8,0)</f>
        <v>AR001890</v>
      </c>
      <c r="B1018" t="str">
        <f>+VLOOKUP(U1018,Aux!$O$2:$P$23,2,0)</f>
        <v>EQ</v>
      </c>
      <c r="C1018" t="str">
        <f t="shared" si="108"/>
        <v>AR001890EQ</v>
      </c>
      <c r="D1018">
        <f t="shared" si="107"/>
        <v>2</v>
      </c>
      <c r="E1018" s="5">
        <f t="shared" si="103"/>
        <v>0.02</v>
      </c>
      <c r="F1018" s="5">
        <f t="shared" si="104"/>
        <v>0.2</v>
      </c>
      <c r="G1018" s="5">
        <f t="shared" si="105"/>
        <v>2</v>
      </c>
      <c r="H1018" t="str">
        <f t="shared" si="106"/>
        <v>002</v>
      </c>
      <c r="I1018" t="str">
        <f t="shared" si="109"/>
        <v>AR001890EQ00002</v>
      </c>
      <c r="J1018" t="s">
        <v>4275</v>
      </c>
      <c r="K1018" t="s">
        <v>4276</v>
      </c>
      <c r="M1018" t="s">
        <v>4277</v>
      </c>
      <c r="N1018" t="s">
        <v>4278</v>
      </c>
      <c r="O1018" t="s">
        <v>4279</v>
      </c>
      <c r="P1018" t="s">
        <v>4280</v>
      </c>
      <c r="Q1018" t="s">
        <v>30</v>
      </c>
      <c r="R1018" t="s">
        <v>4274</v>
      </c>
      <c r="S1018" t="s">
        <v>4274</v>
      </c>
      <c r="T1018" t="s">
        <v>4274</v>
      </c>
      <c r="U1018" t="s">
        <v>130</v>
      </c>
      <c r="V1018" t="s">
        <v>131</v>
      </c>
      <c r="W1018" t="s">
        <v>132</v>
      </c>
      <c r="X1018" t="s">
        <v>133</v>
      </c>
      <c r="Y1018" t="s">
        <v>3857</v>
      </c>
      <c r="Z1018" t="s">
        <v>131</v>
      </c>
      <c r="AA1018" t="s">
        <v>135</v>
      </c>
      <c r="AB1018" t="s">
        <v>136</v>
      </c>
      <c r="AC1018" t="s">
        <v>37</v>
      </c>
    </row>
    <row r="1019" spans="1:29">
      <c r="A1019" t="str">
        <f>+VLOOKUP(R1019,Aux!$B$3:$I$1107,8,0)</f>
        <v>AR001900</v>
      </c>
      <c r="B1019" t="str">
        <f>+VLOOKUP(U1019,Aux!$O$2:$P$23,2,0)</f>
        <v>EQ</v>
      </c>
      <c r="C1019" t="str">
        <f t="shared" si="108"/>
        <v>AR001900EQ</v>
      </c>
      <c r="D1019">
        <f t="shared" si="107"/>
        <v>1</v>
      </c>
      <c r="E1019" s="5">
        <f t="shared" si="103"/>
        <v>0.01</v>
      </c>
      <c r="F1019" s="5">
        <f t="shared" si="104"/>
        <v>0.1</v>
      </c>
      <c r="G1019" s="5">
        <f t="shared" si="105"/>
        <v>1</v>
      </c>
      <c r="H1019" t="str">
        <f t="shared" si="106"/>
        <v>001</v>
      </c>
      <c r="I1019" t="str">
        <f t="shared" si="109"/>
        <v>AR001900EQ00001</v>
      </c>
      <c r="J1019" t="s">
        <v>4281</v>
      </c>
      <c r="K1019" t="s">
        <v>4282</v>
      </c>
      <c r="M1019" t="s">
        <v>4283</v>
      </c>
      <c r="N1019" t="s">
        <v>4284</v>
      </c>
      <c r="O1019">
        <v>2598569</v>
      </c>
      <c r="P1019" t="s">
        <v>4285</v>
      </c>
      <c r="Q1019" t="s">
        <v>30</v>
      </c>
      <c r="R1019" t="s">
        <v>4286</v>
      </c>
      <c r="S1019" t="s">
        <v>4286</v>
      </c>
      <c r="T1019" t="s">
        <v>4286</v>
      </c>
      <c r="U1019" t="s">
        <v>130</v>
      </c>
      <c r="V1019" t="s">
        <v>131</v>
      </c>
      <c r="W1019" t="s">
        <v>132</v>
      </c>
      <c r="X1019" t="s">
        <v>133</v>
      </c>
      <c r="Y1019" t="s">
        <v>134</v>
      </c>
      <c r="Z1019" t="s">
        <v>131</v>
      </c>
      <c r="AA1019" t="s">
        <v>135</v>
      </c>
      <c r="AB1019" t="s">
        <v>4287</v>
      </c>
      <c r="AC1019" t="s">
        <v>37</v>
      </c>
    </row>
    <row r="1020" spans="1:29">
      <c r="A1020" t="str">
        <f>+VLOOKUP(R1020,Aux!$B$3:$I$1107,8,0)</f>
        <v>AR001900</v>
      </c>
      <c r="B1020" t="str">
        <f>+VLOOKUP(U1020,Aux!$O$2:$P$23,2,0)</f>
        <v>EQ</v>
      </c>
      <c r="C1020" t="str">
        <f t="shared" si="108"/>
        <v>AR001900EQ</v>
      </c>
      <c r="D1020">
        <f t="shared" si="107"/>
        <v>2</v>
      </c>
      <c r="E1020" s="5">
        <f t="shared" si="103"/>
        <v>0.02</v>
      </c>
      <c r="F1020" s="5">
        <f t="shared" si="104"/>
        <v>0.2</v>
      </c>
      <c r="G1020" s="5">
        <f t="shared" si="105"/>
        <v>2</v>
      </c>
      <c r="H1020" t="str">
        <f t="shared" si="106"/>
        <v>002</v>
      </c>
      <c r="I1020" t="str">
        <f t="shared" si="109"/>
        <v>AR001900EQ00002</v>
      </c>
      <c r="J1020" t="s">
        <v>4288</v>
      </c>
      <c r="K1020" t="s">
        <v>4289</v>
      </c>
      <c r="M1020" t="s">
        <v>4290</v>
      </c>
      <c r="N1020" t="s">
        <v>4291</v>
      </c>
      <c r="O1020">
        <v>2554077</v>
      </c>
      <c r="P1020" t="s">
        <v>4292</v>
      </c>
      <c r="Q1020" t="s">
        <v>30</v>
      </c>
      <c r="R1020" t="s">
        <v>4286</v>
      </c>
      <c r="S1020" t="s">
        <v>4286</v>
      </c>
      <c r="T1020" t="s">
        <v>4286</v>
      </c>
      <c r="U1020" t="s">
        <v>130</v>
      </c>
      <c r="V1020" t="s">
        <v>131</v>
      </c>
      <c r="W1020" t="s">
        <v>132</v>
      </c>
      <c r="X1020" t="s">
        <v>133</v>
      </c>
      <c r="Y1020" t="s">
        <v>134</v>
      </c>
      <c r="Z1020" t="s">
        <v>131</v>
      </c>
      <c r="AA1020" t="s">
        <v>135</v>
      </c>
      <c r="AB1020" t="s">
        <v>4287</v>
      </c>
      <c r="AC1020" t="s">
        <v>37</v>
      </c>
    </row>
    <row r="1021" spans="1:29">
      <c r="A1021" t="str">
        <f>+VLOOKUP(R1021,Aux!$B$3:$I$1107,8,0)</f>
        <v>AR001910</v>
      </c>
      <c r="B1021" t="str">
        <f>+VLOOKUP(U1021,Aux!$O$2:$P$23,2,0)</f>
        <v>FI</v>
      </c>
      <c r="C1021" t="str">
        <f t="shared" si="108"/>
        <v>AR001910FI</v>
      </c>
      <c r="D1021">
        <f t="shared" si="107"/>
        <v>1</v>
      </c>
      <c r="E1021" s="5">
        <f t="shared" si="103"/>
        <v>0.01</v>
      </c>
      <c r="F1021" s="5">
        <f t="shared" si="104"/>
        <v>0.1</v>
      </c>
      <c r="G1021" s="5">
        <f t="shared" si="105"/>
        <v>1</v>
      </c>
      <c r="H1021" t="str">
        <f t="shared" si="106"/>
        <v>001</v>
      </c>
      <c r="I1021" t="str">
        <f t="shared" si="109"/>
        <v>AR001910FI00001</v>
      </c>
      <c r="J1021" t="s">
        <v>4293</v>
      </c>
      <c r="K1021" t="s">
        <v>4294</v>
      </c>
      <c r="L1021">
        <v>666002</v>
      </c>
      <c r="M1021" t="s">
        <v>4295</v>
      </c>
      <c r="N1021" t="s">
        <v>4296</v>
      </c>
      <c r="P1021" t="s">
        <v>4297</v>
      </c>
      <c r="Q1021" t="s">
        <v>30</v>
      </c>
      <c r="R1021" t="s">
        <v>4298</v>
      </c>
      <c r="S1021" t="s">
        <v>4299</v>
      </c>
      <c r="T1021" t="s">
        <v>4298</v>
      </c>
      <c r="U1021" t="s">
        <v>33</v>
      </c>
      <c r="V1021" t="s">
        <v>34</v>
      </c>
      <c r="W1021" t="s">
        <v>34</v>
      </c>
      <c r="X1021" t="s">
        <v>34</v>
      </c>
      <c r="Y1021" t="s">
        <v>34</v>
      </c>
      <c r="Z1021" t="s">
        <v>131</v>
      </c>
      <c r="AA1021" t="s">
        <v>144</v>
      </c>
      <c r="AB1021" t="s">
        <v>34</v>
      </c>
      <c r="AC1021" t="s">
        <v>37</v>
      </c>
    </row>
    <row r="1022" spans="1:29">
      <c r="A1022" t="str">
        <f>+VLOOKUP(R1022,Aux!$B$3:$I$1107,8,0)</f>
        <v>AR001920</v>
      </c>
      <c r="B1022" t="str">
        <f>+VLOOKUP(U1022,Aux!$O$2:$P$23,2,0)</f>
        <v>FI</v>
      </c>
      <c r="C1022" t="str">
        <f t="shared" si="108"/>
        <v>AR001920FI</v>
      </c>
      <c r="D1022">
        <f t="shared" si="107"/>
        <v>1</v>
      </c>
      <c r="E1022" s="5">
        <f t="shared" si="103"/>
        <v>0.01</v>
      </c>
      <c r="F1022" s="5">
        <f t="shared" si="104"/>
        <v>0.1</v>
      </c>
      <c r="G1022" s="5">
        <f t="shared" si="105"/>
        <v>1</v>
      </c>
      <c r="H1022" t="str">
        <f t="shared" si="106"/>
        <v>001</v>
      </c>
      <c r="I1022" t="str">
        <f t="shared" si="109"/>
        <v>AR001920FI00001</v>
      </c>
      <c r="J1022" t="s">
        <v>4300</v>
      </c>
      <c r="L1022">
        <v>567453</v>
      </c>
      <c r="M1022" t="s">
        <v>4301</v>
      </c>
      <c r="Q1022" t="s">
        <v>30</v>
      </c>
      <c r="R1022" t="s">
        <v>4302</v>
      </c>
      <c r="U1022" t="s">
        <v>48</v>
      </c>
      <c r="V1022" t="s">
        <v>48</v>
      </c>
      <c r="W1022" t="s">
        <v>48</v>
      </c>
      <c r="X1022" t="s">
        <v>48</v>
      </c>
      <c r="Y1022" t="s">
        <v>48</v>
      </c>
      <c r="Z1022" t="s">
        <v>48</v>
      </c>
      <c r="AA1022" t="s">
        <v>48</v>
      </c>
      <c r="AB1022" t="s">
        <v>48</v>
      </c>
      <c r="AC1022" t="s">
        <v>37</v>
      </c>
    </row>
    <row r="1023" spans="1:29">
      <c r="A1023" t="str">
        <f>+VLOOKUP(R1023,Aux!$B$3:$I$1107,8,0)</f>
        <v>AR001920</v>
      </c>
      <c r="B1023" t="str">
        <f>+VLOOKUP(U1023,Aux!$O$2:$P$23,2,0)</f>
        <v>FI</v>
      </c>
      <c r="C1023" t="str">
        <f t="shared" si="108"/>
        <v>AR001920FI</v>
      </c>
      <c r="D1023">
        <f t="shared" si="107"/>
        <v>2</v>
      </c>
      <c r="E1023" s="5">
        <f t="shared" si="103"/>
        <v>0.02</v>
      </c>
      <c r="F1023" s="5">
        <f t="shared" si="104"/>
        <v>0.2</v>
      </c>
      <c r="G1023" s="5">
        <f t="shared" si="105"/>
        <v>2</v>
      </c>
      <c r="H1023" t="str">
        <f t="shared" si="106"/>
        <v>002</v>
      </c>
      <c r="I1023" t="str">
        <f t="shared" si="109"/>
        <v>AR001920FI00002</v>
      </c>
      <c r="J1023" t="s">
        <v>4303</v>
      </c>
      <c r="K1023" t="s">
        <v>4304</v>
      </c>
      <c r="L1023">
        <v>715358</v>
      </c>
      <c r="M1023" t="s">
        <v>4305</v>
      </c>
      <c r="N1023" t="s">
        <v>4306</v>
      </c>
      <c r="P1023" t="s">
        <v>4307</v>
      </c>
      <c r="Q1023" t="s">
        <v>30</v>
      </c>
      <c r="R1023" t="s">
        <v>4302</v>
      </c>
      <c r="S1023" t="s">
        <v>4302</v>
      </c>
      <c r="T1023" t="s">
        <v>4308</v>
      </c>
      <c r="U1023" t="s">
        <v>33</v>
      </c>
      <c r="V1023" t="s">
        <v>34</v>
      </c>
      <c r="W1023" t="s">
        <v>34</v>
      </c>
      <c r="X1023" t="s">
        <v>34</v>
      </c>
      <c r="Y1023" t="s">
        <v>34</v>
      </c>
      <c r="Z1023" t="s">
        <v>131</v>
      </c>
      <c r="AA1023" t="s">
        <v>144</v>
      </c>
      <c r="AB1023" t="s">
        <v>34</v>
      </c>
      <c r="AC1023" t="s">
        <v>37</v>
      </c>
    </row>
    <row r="1024" spans="1:29">
      <c r="A1024" t="str">
        <f>+VLOOKUP(R1024,Aux!$B$3:$I$1107,8,0)</f>
        <v>AR001920</v>
      </c>
      <c r="B1024" t="str">
        <f>+VLOOKUP(U1024,Aux!$O$2:$P$23,2,0)</f>
        <v>FI</v>
      </c>
      <c r="C1024" t="str">
        <f t="shared" si="108"/>
        <v>AR001920FI</v>
      </c>
      <c r="D1024">
        <f t="shared" si="107"/>
        <v>3</v>
      </c>
      <c r="E1024" s="5">
        <f t="shared" si="103"/>
        <v>0.03</v>
      </c>
      <c r="F1024" s="5">
        <f t="shared" si="104"/>
        <v>0.3</v>
      </c>
      <c r="G1024" s="5">
        <f t="shared" si="105"/>
        <v>3</v>
      </c>
      <c r="H1024" t="str">
        <f t="shared" si="106"/>
        <v>003</v>
      </c>
      <c r="I1024" t="str">
        <f t="shared" si="109"/>
        <v>AR001920FI00003</v>
      </c>
      <c r="J1024" t="s">
        <v>4309</v>
      </c>
      <c r="K1024" t="s">
        <v>4304</v>
      </c>
      <c r="L1024">
        <v>786401</v>
      </c>
      <c r="M1024" t="s">
        <v>4310</v>
      </c>
      <c r="N1024" t="s">
        <v>4311</v>
      </c>
      <c r="P1024" t="s">
        <v>4312</v>
      </c>
      <c r="Q1024" t="s">
        <v>30</v>
      </c>
      <c r="R1024" t="s">
        <v>4302</v>
      </c>
      <c r="S1024" t="s">
        <v>4302</v>
      </c>
      <c r="T1024" t="s">
        <v>4308</v>
      </c>
      <c r="U1024" t="s">
        <v>33</v>
      </c>
      <c r="V1024" t="s">
        <v>34</v>
      </c>
      <c r="W1024" t="s">
        <v>34</v>
      </c>
      <c r="X1024" t="s">
        <v>34</v>
      </c>
      <c r="Y1024" t="s">
        <v>34</v>
      </c>
      <c r="Z1024" t="s">
        <v>131</v>
      </c>
      <c r="AA1024" t="s">
        <v>144</v>
      </c>
      <c r="AB1024" t="s">
        <v>34</v>
      </c>
      <c r="AC1024" t="s">
        <v>37</v>
      </c>
    </row>
    <row r="1025" spans="1:29">
      <c r="A1025" t="str">
        <f>+VLOOKUP(R1025,Aux!$B$3:$I$1107,8,0)</f>
        <v>AR001920</v>
      </c>
      <c r="B1025" t="str">
        <f>+VLOOKUP(U1025,Aux!$O$2:$P$23,2,0)</f>
        <v>FI</v>
      </c>
      <c r="C1025" t="str">
        <f t="shared" si="108"/>
        <v>AR001920FI</v>
      </c>
      <c r="D1025">
        <f t="shared" si="107"/>
        <v>4</v>
      </c>
      <c r="E1025" s="5">
        <f t="shared" si="103"/>
        <v>0.04</v>
      </c>
      <c r="F1025" s="5">
        <f t="shared" si="104"/>
        <v>0.4</v>
      </c>
      <c r="G1025" s="5">
        <f t="shared" si="105"/>
        <v>4</v>
      </c>
      <c r="H1025" t="str">
        <f t="shared" si="106"/>
        <v>004</v>
      </c>
      <c r="I1025" t="str">
        <f t="shared" si="109"/>
        <v>AR001920FI00004</v>
      </c>
      <c r="J1025" t="s">
        <v>4313</v>
      </c>
      <c r="K1025" t="s">
        <v>4304</v>
      </c>
      <c r="L1025">
        <v>786413</v>
      </c>
      <c r="M1025" t="s">
        <v>4314</v>
      </c>
      <c r="N1025" t="s">
        <v>4315</v>
      </c>
      <c r="P1025" t="s">
        <v>4316</v>
      </c>
      <c r="Q1025" t="s">
        <v>30</v>
      </c>
      <c r="R1025" t="s">
        <v>4302</v>
      </c>
      <c r="S1025" t="s">
        <v>4302</v>
      </c>
      <c r="T1025" t="s">
        <v>4308</v>
      </c>
      <c r="U1025" t="s">
        <v>33</v>
      </c>
      <c r="V1025" t="s">
        <v>34</v>
      </c>
      <c r="W1025" t="s">
        <v>34</v>
      </c>
      <c r="X1025" t="s">
        <v>34</v>
      </c>
      <c r="Y1025" t="s">
        <v>34</v>
      </c>
      <c r="Z1025" t="s">
        <v>131</v>
      </c>
      <c r="AA1025" t="s">
        <v>144</v>
      </c>
      <c r="AB1025" t="s">
        <v>34</v>
      </c>
      <c r="AC1025" t="s">
        <v>37</v>
      </c>
    </row>
    <row r="1026" spans="1:29">
      <c r="A1026" t="str">
        <f>+VLOOKUP(R1026,Aux!$B$3:$I$1107,8,0)</f>
        <v>AR001920</v>
      </c>
      <c r="B1026" t="str">
        <f>+VLOOKUP(U1026,Aux!$O$2:$P$23,2,0)</f>
        <v>FI</v>
      </c>
      <c r="C1026" t="str">
        <f t="shared" si="108"/>
        <v>AR001920FI</v>
      </c>
      <c r="D1026">
        <f t="shared" si="107"/>
        <v>5</v>
      </c>
      <c r="E1026" s="5">
        <f t="shared" ref="E1026:E1089" si="110">+D1026/100</f>
        <v>0.05</v>
      </c>
      <c r="F1026" s="5">
        <f t="shared" ref="F1026:F1089" si="111">+MOD(E1026*10,10)</f>
        <v>0.5</v>
      </c>
      <c r="G1026" s="5">
        <f t="shared" ref="G1026:G1089" si="112">+MOD(D1026,10)</f>
        <v>5</v>
      </c>
      <c r="H1026" t="str">
        <f t="shared" ref="H1026:H1089" si="113">+INT(E1026)&amp;INT(F1026)&amp;INT(G1026)</f>
        <v>005</v>
      </c>
      <c r="I1026" t="str">
        <f t="shared" si="109"/>
        <v>AR001920FI00005</v>
      </c>
      <c r="J1026" t="s">
        <v>4317</v>
      </c>
      <c r="M1026" t="s">
        <v>4318</v>
      </c>
      <c r="Q1026" t="s">
        <v>30</v>
      </c>
      <c r="R1026" t="s">
        <v>4302</v>
      </c>
      <c r="U1026" t="s">
        <v>33</v>
      </c>
      <c r="V1026" t="s">
        <v>34</v>
      </c>
      <c r="W1026" t="s">
        <v>34</v>
      </c>
      <c r="X1026" t="s">
        <v>34</v>
      </c>
      <c r="Y1026" t="s">
        <v>34</v>
      </c>
      <c r="Z1026" t="s">
        <v>131</v>
      </c>
      <c r="AA1026" t="s">
        <v>144</v>
      </c>
      <c r="AB1026" t="s">
        <v>34</v>
      </c>
      <c r="AC1026" t="s">
        <v>37</v>
      </c>
    </row>
    <row r="1027" spans="1:29">
      <c r="A1027" t="str">
        <f>+VLOOKUP(R1027,Aux!$B$3:$I$1107,8,0)</f>
        <v>AR001930</v>
      </c>
      <c r="B1027" t="str">
        <f>+VLOOKUP(U1027,Aux!$O$2:$P$23,2,0)</f>
        <v>FI</v>
      </c>
      <c r="C1027" t="str">
        <f t="shared" si="108"/>
        <v>AR001930FI</v>
      </c>
      <c r="D1027">
        <f t="shared" ref="D1027:D1090" si="114">+IF(C1027=C1026,D1026+1,1)</f>
        <v>1</v>
      </c>
      <c r="E1027" s="5">
        <f t="shared" si="110"/>
        <v>0.01</v>
      </c>
      <c r="F1027" s="5">
        <f t="shared" si="111"/>
        <v>0.1</v>
      </c>
      <c r="G1027" s="5">
        <f t="shared" si="112"/>
        <v>1</v>
      </c>
      <c r="H1027" t="str">
        <f t="shared" si="113"/>
        <v>001</v>
      </c>
      <c r="I1027" t="str">
        <f t="shared" si="109"/>
        <v>AR001930FI00001</v>
      </c>
      <c r="J1027" t="s">
        <v>4319</v>
      </c>
      <c r="K1027" t="s">
        <v>4320</v>
      </c>
      <c r="L1027">
        <v>1173047</v>
      </c>
      <c r="M1027" t="s">
        <v>4321</v>
      </c>
      <c r="Q1027" t="s">
        <v>30</v>
      </c>
      <c r="R1027" t="s">
        <v>4322</v>
      </c>
      <c r="S1027" t="s">
        <v>34</v>
      </c>
      <c r="T1027" t="s">
        <v>2410</v>
      </c>
      <c r="U1027" t="s">
        <v>86</v>
      </c>
      <c r="V1027" t="s">
        <v>34</v>
      </c>
      <c r="W1027" t="s">
        <v>34</v>
      </c>
      <c r="X1027" t="s">
        <v>34</v>
      </c>
      <c r="Y1027" t="s">
        <v>34</v>
      </c>
      <c r="Z1027" t="s">
        <v>34</v>
      </c>
      <c r="AA1027" t="s">
        <v>34</v>
      </c>
      <c r="AB1027" t="s">
        <v>34</v>
      </c>
      <c r="AC1027" t="s">
        <v>37</v>
      </c>
    </row>
    <row r="1028" spans="1:29">
      <c r="A1028" t="str">
        <f>+VLOOKUP(R1028,Aux!$B$3:$I$1107,8,0)</f>
        <v>AR001940</v>
      </c>
      <c r="B1028" t="str">
        <f>+VLOOKUP(U1028,Aux!$O$2:$P$23,2,0)</f>
        <v>FI</v>
      </c>
      <c r="C1028" t="str">
        <f t="shared" si="108"/>
        <v>AR001940FI</v>
      </c>
      <c r="D1028">
        <f t="shared" si="114"/>
        <v>1</v>
      </c>
      <c r="E1028" s="5">
        <f t="shared" si="110"/>
        <v>0.01</v>
      </c>
      <c r="F1028" s="5">
        <f t="shared" si="111"/>
        <v>0.1</v>
      </c>
      <c r="G1028" s="5">
        <f t="shared" si="112"/>
        <v>1</v>
      </c>
      <c r="H1028" t="str">
        <f t="shared" si="113"/>
        <v>001</v>
      </c>
      <c r="I1028" t="str">
        <f t="shared" si="109"/>
        <v>AR001940FI00001</v>
      </c>
      <c r="J1028" t="s">
        <v>4323</v>
      </c>
      <c r="K1028" t="s">
        <v>4324</v>
      </c>
      <c r="L1028">
        <v>664802</v>
      </c>
      <c r="M1028" t="s">
        <v>4325</v>
      </c>
      <c r="N1028" t="s">
        <v>4326</v>
      </c>
      <c r="P1028" t="s">
        <v>4327</v>
      </c>
      <c r="Q1028" t="s">
        <v>30</v>
      </c>
      <c r="R1028" t="s">
        <v>4328</v>
      </c>
      <c r="S1028" t="s">
        <v>4329</v>
      </c>
      <c r="T1028" t="s">
        <v>4330</v>
      </c>
      <c r="U1028" t="s">
        <v>33</v>
      </c>
      <c r="V1028" t="s">
        <v>34</v>
      </c>
      <c r="W1028" t="s">
        <v>34</v>
      </c>
      <c r="X1028" t="s">
        <v>34</v>
      </c>
      <c r="Y1028" t="s">
        <v>34</v>
      </c>
      <c r="Z1028" t="s">
        <v>174</v>
      </c>
      <c r="AA1028" t="s">
        <v>175</v>
      </c>
      <c r="AB1028" t="s">
        <v>145</v>
      </c>
      <c r="AC1028" t="s">
        <v>37</v>
      </c>
    </row>
    <row r="1029" spans="1:29">
      <c r="A1029" t="str">
        <f>+VLOOKUP(R1029,Aux!$B$3:$I$1107,8,0)</f>
        <v>AR001940</v>
      </c>
      <c r="B1029" t="str">
        <f>+VLOOKUP(U1029,Aux!$O$2:$P$23,2,0)</f>
        <v>FI</v>
      </c>
      <c r="C1029" t="str">
        <f t="shared" si="108"/>
        <v>AR001940FI</v>
      </c>
      <c r="D1029">
        <f t="shared" si="114"/>
        <v>2</v>
      </c>
      <c r="E1029" s="5">
        <f t="shared" si="110"/>
        <v>0.02</v>
      </c>
      <c r="F1029" s="5">
        <f t="shared" si="111"/>
        <v>0.2</v>
      </c>
      <c r="G1029" s="5">
        <f t="shared" si="112"/>
        <v>2</v>
      </c>
      <c r="H1029" t="str">
        <f t="shared" si="113"/>
        <v>002</v>
      </c>
      <c r="I1029" t="str">
        <f t="shared" si="109"/>
        <v>AR001940FI00002</v>
      </c>
      <c r="J1029" t="s">
        <v>4331</v>
      </c>
      <c r="K1029" t="s">
        <v>4324</v>
      </c>
      <c r="L1029">
        <v>780709</v>
      </c>
      <c r="M1029" t="s">
        <v>4332</v>
      </c>
      <c r="N1029" t="s">
        <v>4333</v>
      </c>
      <c r="P1029" t="s">
        <v>4334</v>
      </c>
      <c r="Q1029" t="s">
        <v>30</v>
      </c>
      <c r="R1029" t="s">
        <v>4328</v>
      </c>
      <c r="S1029" t="s">
        <v>4329</v>
      </c>
      <c r="T1029" t="s">
        <v>4330</v>
      </c>
      <c r="U1029" t="s">
        <v>33</v>
      </c>
      <c r="V1029" t="s">
        <v>34</v>
      </c>
      <c r="W1029" t="s">
        <v>34</v>
      </c>
      <c r="X1029" t="s">
        <v>34</v>
      </c>
      <c r="Y1029" t="s">
        <v>34</v>
      </c>
      <c r="Z1029" t="s">
        <v>174</v>
      </c>
      <c r="AA1029" t="s">
        <v>175</v>
      </c>
      <c r="AB1029" t="s">
        <v>145</v>
      </c>
      <c r="AC1029" t="s">
        <v>37</v>
      </c>
    </row>
    <row r="1030" spans="1:29">
      <c r="A1030" t="str">
        <f>+VLOOKUP(R1030,Aux!$B$3:$I$1107,8,0)</f>
        <v>AR001940</v>
      </c>
      <c r="B1030" t="str">
        <f>+VLOOKUP(U1030,Aux!$O$2:$P$23,2,0)</f>
        <v>FI</v>
      </c>
      <c r="C1030" t="str">
        <f t="shared" si="108"/>
        <v>AR001940FI</v>
      </c>
      <c r="D1030">
        <f t="shared" si="114"/>
        <v>3</v>
      </c>
      <c r="E1030" s="5">
        <f t="shared" si="110"/>
        <v>0.03</v>
      </c>
      <c r="F1030" s="5">
        <f t="shared" si="111"/>
        <v>0.3</v>
      </c>
      <c r="G1030" s="5">
        <f t="shared" si="112"/>
        <v>3</v>
      </c>
      <c r="H1030" t="str">
        <f t="shared" si="113"/>
        <v>003</v>
      </c>
      <c r="I1030" t="str">
        <f t="shared" si="109"/>
        <v>AR001940FI00003</v>
      </c>
      <c r="J1030" t="s">
        <v>4335</v>
      </c>
      <c r="K1030" t="s">
        <v>4324</v>
      </c>
      <c r="L1030">
        <v>860511</v>
      </c>
      <c r="M1030" t="s">
        <v>4336</v>
      </c>
      <c r="N1030" t="s">
        <v>4337</v>
      </c>
      <c r="P1030" t="s">
        <v>4338</v>
      </c>
      <c r="Q1030" t="s">
        <v>30</v>
      </c>
      <c r="R1030" t="s">
        <v>4328</v>
      </c>
      <c r="S1030" t="s">
        <v>4329</v>
      </c>
      <c r="T1030" t="s">
        <v>4330</v>
      </c>
      <c r="U1030" t="s">
        <v>33</v>
      </c>
      <c r="V1030" t="s">
        <v>34</v>
      </c>
      <c r="W1030" t="s">
        <v>34</v>
      </c>
      <c r="X1030" t="s">
        <v>34</v>
      </c>
      <c r="Y1030" t="s">
        <v>34</v>
      </c>
      <c r="Z1030" t="s">
        <v>174</v>
      </c>
      <c r="AA1030" t="s">
        <v>175</v>
      </c>
      <c r="AB1030" t="s">
        <v>145</v>
      </c>
      <c r="AC1030" t="s">
        <v>37</v>
      </c>
    </row>
    <row r="1031" spans="1:29">
      <c r="A1031" t="str">
        <f>+VLOOKUP(R1031,Aux!$B$3:$I$1107,8,0)</f>
        <v>AR001940</v>
      </c>
      <c r="B1031" t="str">
        <f>+VLOOKUP(U1031,Aux!$O$2:$P$23,2,0)</f>
        <v>FI</v>
      </c>
      <c r="C1031" t="str">
        <f t="shared" si="108"/>
        <v>AR001940FI</v>
      </c>
      <c r="D1031">
        <f t="shared" si="114"/>
        <v>4</v>
      </c>
      <c r="E1031" s="5">
        <f t="shared" si="110"/>
        <v>0.04</v>
      </c>
      <c r="F1031" s="5">
        <f t="shared" si="111"/>
        <v>0.4</v>
      </c>
      <c r="G1031" s="5">
        <f t="shared" si="112"/>
        <v>4</v>
      </c>
      <c r="H1031" t="str">
        <f t="shared" si="113"/>
        <v>004</v>
      </c>
      <c r="I1031" t="str">
        <f t="shared" si="109"/>
        <v>AR001940FI00004</v>
      </c>
      <c r="J1031" t="s">
        <v>4339</v>
      </c>
      <c r="K1031" t="s">
        <v>4340</v>
      </c>
      <c r="L1031">
        <v>930450</v>
      </c>
      <c r="M1031" t="s">
        <v>4341</v>
      </c>
      <c r="N1031" t="s">
        <v>4342</v>
      </c>
      <c r="P1031" t="s">
        <v>4343</v>
      </c>
      <c r="Q1031" t="s">
        <v>30</v>
      </c>
      <c r="R1031" t="s">
        <v>4328</v>
      </c>
      <c r="S1031" t="s">
        <v>4344</v>
      </c>
      <c r="T1031" t="s">
        <v>4345</v>
      </c>
      <c r="U1031" t="s">
        <v>33</v>
      </c>
      <c r="V1031" t="s">
        <v>34</v>
      </c>
      <c r="W1031" t="s">
        <v>34</v>
      </c>
      <c r="X1031" t="s">
        <v>34</v>
      </c>
      <c r="Y1031" t="s">
        <v>34</v>
      </c>
      <c r="Z1031" t="s">
        <v>398</v>
      </c>
      <c r="AA1031" t="s">
        <v>3066</v>
      </c>
      <c r="AB1031" t="s">
        <v>34</v>
      </c>
      <c r="AC1031" t="s">
        <v>37</v>
      </c>
    </row>
    <row r="1032" spans="1:29">
      <c r="A1032" t="str">
        <f>+VLOOKUP(R1032,Aux!$B$3:$I$1107,8,0)</f>
        <v>AR001940</v>
      </c>
      <c r="B1032" t="str">
        <f>+VLOOKUP(U1032,Aux!$O$2:$P$23,2,0)</f>
        <v>FI</v>
      </c>
      <c r="C1032" t="str">
        <f t="shared" si="108"/>
        <v>AR001940FI</v>
      </c>
      <c r="D1032">
        <f t="shared" si="114"/>
        <v>5</v>
      </c>
      <c r="E1032" s="5">
        <f t="shared" si="110"/>
        <v>0.05</v>
      </c>
      <c r="F1032" s="5">
        <f t="shared" si="111"/>
        <v>0.5</v>
      </c>
      <c r="G1032" s="5">
        <f t="shared" si="112"/>
        <v>5</v>
      </c>
      <c r="H1032" t="str">
        <f t="shared" si="113"/>
        <v>005</v>
      </c>
      <c r="I1032" t="str">
        <f t="shared" si="109"/>
        <v>AR001940FI00005</v>
      </c>
      <c r="J1032" t="s">
        <v>4346</v>
      </c>
      <c r="K1032" t="s">
        <v>4324</v>
      </c>
      <c r="L1032">
        <v>1003500</v>
      </c>
      <c r="M1032" t="s">
        <v>4347</v>
      </c>
      <c r="N1032" t="s">
        <v>4348</v>
      </c>
      <c r="P1032" t="s">
        <v>4349</v>
      </c>
      <c r="Q1032" t="s">
        <v>30</v>
      </c>
      <c r="R1032" t="s">
        <v>4328</v>
      </c>
      <c r="S1032" t="s">
        <v>4329</v>
      </c>
      <c r="T1032" t="s">
        <v>4330</v>
      </c>
      <c r="U1032" t="s">
        <v>33</v>
      </c>
      <c r="V1032" t="s">
        <v>34</v>
      </c>
      <c r="W1032" t="s">
        <v>34</v>
      </c>
      <c r="X1032" t="s">
        <v>34</v>
      </c>
      <c r="Y1032" t="s">
        <v>34</v>
      </c>
      <c r="Z1032" t="s">
        <v>174</v>
      </c>
      <c r="AA1032" t="s">
        <v>175</v>
      </c>
      <c r="AB1032" t="s">
        <v>145</v>
      </c>
      <c r="AC1032" t="s">
        <v>37</v>
      </c>
    </row>
    <row r="1033" spans="1:29">
      <c r="A1033" t="str">
        <f>+VLOOKUP(R1033,Aux!$B$3:$I$1107,8,0)</f>
        <v>AR001940</v>
      </c>
      <c r="B1033" t="str">
        <f>+VLOOKUP(U1033,Aux!$O$2:$P$23,2,0)</f>
        <v>FI</v>
      </c>
      <c r="C1033" t="str">
        <f t="shared" si="108"/>
        <v>AR001940FI</v>
      </c>
      <c r="D1033">
        <f t="shared" si="114"/>
        <v>6</v>
      </c>
      <c r="E1033" s="5">
        <f t="shared" si="110"/>
        <v>0.06</v>
      </c>
      <c r="F1033" s="5">
        <f t="shared" si="111"/>
        <v>0.6</v>
      </c>
      <c r="G1033" s="5">
        <f t="shared" si="112"/>
        <v>6</v>
      </c>
      <c r="H1033" t="str">
        <f t="shared" si="113"/>
        <v>006</v>
      </c>
      <c r="I1033" t="str">
        <f t="shared" si="109"/>
        <v>AR001940FI00006</v>
      </c>
      <c r="J1033" t="s">
        <v>4350</v>
      </c>
      <c r="M1033" t="s">
        <v>4351</v>
      </c>
      <c r="Q1033" t="s">
        <v>30</v>
      </c>
      <c r="R1033" t="s">
        <v>4328</v>
      </c>
      <c r="U1033" t="s">
        <v>33</v>
      </c>
      <c r="V1033" t="s">
        <v>34</v>
      </c>
      <c r="W1033" t="s">
        <v>34</v>
      </c>
      <c r="X1033" t="s">
        <v>34</v>
      </c>
      <c r="Y1033" t="s">
        <v>34</v>
      </c>
      <c r="Z1033" t="s">
        <v>398</v>
      </c>
      <c r="AA1033" t="s">
        <v>3066</v>
      </c>
      <c r="AB1033" t="s">
        <v>34</v>
      </c>
      <c r="AC1033" t="s">
        <v>37</v>
      </c>
    </row>
    <row r="1034" spans="1:29">
      <c r="A1034" t="str">
        <f>+VLOOKUP(R1034,Aux!$B$3:$I$1107,8,0)</f>
        <v>AR001950</v>
      </c>
      <c r="B1034" t="str">
        <f>+VLOOKUP(U1034,Aux!$O$2:$P$23,2,0)</f>
        <v>FI</v>
      </c>
      <c r="C1034" t="str">
        <f t="shared" si="108"/>
        <v>AR001950FI</v>
      </c>
      <c r="D1034">
        <f t="shared" si="114"/>
        <v>1</v>
      </c>
      <c r="E1034" s="5">
        <f t="shared" si="110"/>
        <v>0.01</v>
      </c>
      <c r="F1034" s="5">
        <f t="shared" si="111"/>
        <v>0.1</v>
      </c>
      <c r="G1034" s="5">
        <f t="shared" si="112"/>
        <v>1</v>
      </c>
      <c r="H1034" t="str">
        <f t="shared" si="113"/>
        <v>001</v>
      </c>
      <c r="I1034" t="str">
        <f t="shared" si="109"/>
        <v>AR001950FI00001</v>
      </c>
      <c r="J1034" t="s">
        <v>4352</v>
      </c>
      <c r="L1034">
        <v>577320</v>
      </c>
      <c r="M1034" t="s">
        <v>4353</v>
      </c>
      <c r="Q1034" t="s">
        <v>30</v>
      </c>
      <c r="R1034" t="s">
        <v>4354</v>
      </c>
      <c r="U1034" t="s">
        <v>48</v>
      </c>
      <c r="V1034" t="s">
        <v>48</v>
      </c>
      <c r="W1034" t="s">
        <v>48</v>
      </c>
      <c r="X1034" t="s">
        <v>48</v>
      </c>
      <c r="Y1034" t="s">
        <v>48</v>
      </c>
      <c r="Z1034" t="s">
        <v>48</v>
      </c>
      <c r="AA1034" t="s">
        <v>48</v>
      </c>
      <c r="AB1034" t="s">
        <v>48</v>
      </c>
      <c r="AC1034" t="s">
        <v>37</v>
      </c>
    </row>
    <row r="1035" spans="1:29">
      <c r="A1035" t="str">
        <f>+VLOOKUP(R1035,Aux!$B$3:$I$1107,8,0)</f>
        <v>AR001950</v>
      </c>
      <c r="B1035" t="str">
        <f>+VLOOKUP(U1035,Aux!$O$2:$P$23,2,0)</f>
        <v>FI</v>
      </c>
      <c r="C1035" t="str">
        <f t="shared" si="108"/>
        <v>AR001950FI</v>
      </c>
      <c r="D1035">
        <f t="shared" si="114"/>
        <v>2</v>
      </c>
      <c r="E1035" s="5">
        <f t="shared" si="110"/>
        <v>0.02</v>
      </c>
      <c r="F1035" s="5">
        <f t="shared" si="111"/>
        <v>0.2</v>
      </c>
      <c r="G1035" s="5">
        <f t="shared" si="112"/>
        <v>2</v>
      </c>
      <c r="H1035" t="str">
        <f t="shared" si="113"/>
        <v>002</v>
      </c>
      <c r="I1035" t="str">
        <f t="shared" si="109"/>
        <v>AR001950FI00002</v>
      </c>
      <c r="J1035" t="s">
        <v>4355</v>
      </c>
      <c r="L1035">
        <v>602461</v>
      </c>
      <c r="M1035" t="s">
        <v>4356</v>
      </c>
      <c r="Q1035" t="s">
        <v>30</v>
      </c>
      <c r="R1035" t="s">
        <v>4354</v>
      </c>
      <c r="U1035" t="s">
        <v>48</v>
      </c>
      <c r="V1035" t="s">
        <v>48</v>
      </c>
      <c r="W1035" t="s">
        <v>48</v>
      </c>
      <c r="X1035" t="s">
        <v>48</v>
      </c>
      <c r="Y1035" t="s">
        <v>48</v>
      </c>
      <c r="Z1035" t="s">
        <v>48</v>
      </c>
      <c r="AA1035" t="s">
        <v>48</v>
      </c>
      <c r="AB1035" t="s">
        <v>48</v>
      </c>
      <c r="AC1035" t="s">
        <v>37</v>
      </c>
    </row>
    <row r="1036" spans="1:29">
      <c r="A1036" t="str">
        <f>+VLOOKUP(R1036,Aux!$B$3:$I$1107,8,0)</f>
        <v>AR001950</v>
      </c>
      <c r="B1036" t="str">
        <f>+VLOOKUP(U1036,Aux!$O$2:$P$23,2,0)</f>
        <v>FI</v>
      </c>
      <c r="C1036" t="str">
        <f t="shared" si="108"/>
        <v>AR001950FI</v>
      </c>
      <c r="D1036">
        <f t="shared" si="114"/>
        <v>3</v>
      </c>
      <c r="E1036" s="5">
        <f t="shared" si="110"/>
        <v>0.03</v>
      </c>
      <c r="F1036" s="5">
        <f t="shared" si="111"/>
        <v>0.3</v>
      </c>
      <c r="G1036" s="5">
        <f t="shared" si="112"/>
        <v>3</v>
      </c>
      <c r="H1036" t="str">
        <f t="shared" si="113"/>
        <v>003</v>
      </c>
      <c r="I1036" t="str">
        <f t="shared" si="109"/>
        <v>AR001950FI00003</v>
      </c>
      <c r="J1036" t="s">
        <v>4357</v>
      </c>
      <c r="L1036">
        <v>620162</v>
      </c>
      <c r="M1036" t="s">
        <v>4358</v>
      </c>
      <c r="Q1036" t="s">
        <v>30</v>
      </c>
      <c r="R1036" t="s">
        <v>4354</v>
      </c>
      <c r="U1036" t="s">
        <v>48</v>
      </c>
      <c r="V1036" t="s">
        <v>48</v>
      </c>
      <c r="W1036" t="s">
        <v>48</v>
      </c>
      <c r="X1036" t="s">
        <v>48</v>
      </c>
      <c r="Y1036" t="s">
        <v>48</v>
      </c>
      <c r="Z1036" t="s">
        <v>48</v>
      </c>
      <c r="AA1036" t="s">
        <v>48</v>
      </c>
      <c r="AB1036" t="s">
        <v>48</v>
      </c>
      <c r="AC1036" t="s">
        <v>37</v>
      </c>
    </row>
    <row r="1037" spans="1:29">
      <c r="A1037" t="str">
        <f>+VLOOKUP(R1037,Aux!$B$3:$I$1107,8,0)</f>
        <v>AR001950</v>
      </c>
      <c r="B1037" t="str">
        <f>+VLOOKUP(U1037,Aux!$O$2:$P$23,2,0)</f>
        <v>FI</v>
      </c>
      <c r="C1037" t="str">
        <f t="shared" si="108"/>
        <v>AR001950FI</v>
      </c>
      <c r="D1037">
        <f t="shared" si="114"/>
        <v>4</v>
      </c>
      <c r="E1037" s="5">
        <f t="shared" si="110"/>
        <v>0.04</v>
      </c>
      <c r="F1037" s="5">
        <f t="shared" si="111"/>
        <v>0.4</v>
      </c>
      <c r="G1037" s="5">
        <f t="shared" si="112"/>
        <v>4</v>
      </c>
      <c r="H1037" t="str">
        <f t="shared" si="113"/>
        <v>004</v>
      </c>
      <c r="I1037" t="str">
        <f t="shared" si="109"/>
        <v>AR001950FI00004</v>
      </c>
      <c r="J1037" t="s">
        <v>4359</v>
      </c>
      <c r="L1037">
        <v>807979</v>
      </c>
      <c r="M1037" t="s">
        <v>4360</v>
      </c>
      <c r="Q1037" t="s">
        <v>30</v>
      </c>
      <c r="R1037" t="s">
        <v>4354</v>
      </c>
      <c r="U1037" t="s">
        <v>48</v>
      </c>
      <c r="V1037" t="s">
        <v>48</v>
      </c>
      <c r="W1037" t="s">
        <v>48</v>
      </c>
      <c r="X1037" t="s">
        <v>48</v>
      </c>
      <c r="Y1037" t="s">
        <v>48</v>
      </c>
      <c r="Z1037" t="s">
        <v>48</v>
      </c>
      <c r="AA1037" t="s">
        <v>48</v>
      </c>
      <c r="AB1037" t="s">
        <v>48</v>
      </c>
      <c r="AC1037" t="s">
        <v>37</v>
      </c>
    </row>
    <row r="1038" spans="1:29">
      <c r="A1038" t="str">
        <f>+VLOOKUP(R1038,Aux!$B$3:$I$1107,8,0)</f>
        <v>AR001950</v>
      </c>
      <c r="B1038" t="str">
        <f>+VLOOKUP(U1038,Aux!$O$2:$P$23,2,0)</f>
        <v>FI</v>
      </c>
      <c r="C1038" t="str">
        <f t="shared" si="108"/>
        <v>AR001950FI</v>
      </c>
      <c r="D1038">
        <f t="shared" si="114"/>
        <v>5</v>
      </c>
      <c r="E1038" s="5">
        <f t="shared" si="110"/>
        <v>0.05</v>
      </c>
      <c r="F1038" s="5">
        <f t="shared" si="111"/>
        <v>0.5</v>
      </c>
      <c r="G1038" s="5">
        <f t="shared" si="112"/>
        <v>5</v>
      </c>
      <c r="H1038" t="str">
        <f t="shared" si="113"/>
        <v>005</v>
      </c>
      <c r="I1038" t="str">
        <f t="shared" si="109"/>
        <v>AR001950FI00005</v>
      </c>
      <c r="J1038" t="s">
        <v>4361</v>
      </c>
      <c r="L1038">
        <v>827087</v>
      </c>
      <c r="M1038" t="s">
        <v>4362</v>
      </c>
      <c r="Q1038" t="s">
        <v>30</v>
      </c>
      <c r="R1038" t="s">
        <v>4354</v>
      </c>
      <c r="U1038" t="s">
        <v>48</v>
      </c>
      <c r="V1038" t="s">
        <v>48</v>
      </c>
      <c r="W1038" t="s">
        <v>48</v>
      </c>
      <c r="X1038" t="s">
        <v>48</v>
      </c>
      <c r="Y1038" t="s">
        <v>48</v>
      </c>
      <c r="Z1038" t="s">
        <v>48</v>
      </c>
      <c r="AA1038" t="s">
        <v>48</v>
      </c>
      <c r="AB1038" t="s">
        <v>48</v>
      </c>
      <c r="AC1038" t="s">
        <v>37</v>
      </c>
    </row>
    <row r="1039" spans="1:29">
      <c r="A1039" t="str">
        <f>+VLOOKUP(R1039,Aux!$B$3:$I$1107,8,0)</f>
        <v>AR001950</v>
      </c>
      <c r="B1039" t="str">
        <f>+VLOOKUP(U1039,Aux!$O$2:$P$23,2,0)</f>
        <v>FI</v>
      </c>
      <c r="C1039" t="str">
        <f t="shared" si="108"/>
        <v>AR001950FI</v>
      </c>
      <c r="D1039">
        <f t="shared" si="114"/>
        <v>6</v>
      </c>
      <c r="E1039" s="5">
        <f t="shared" si="110"/>
        <v>0.06</v>
      </c>
      <c r="F1039" s="5">
        <f t="shared" si="111"/>
        <v>0.6</v>
      </c>
      <c r="G1039" s="5">
        <f t="shared" si="112"/>
        <v>6</v>
      </c>
      <c r="H1039" t="str">
        <f t="shared" si="113"/>
        <v>006</v>
      </c>
      <c r="I1039" t="str">
        <f t="shared" si="109"/>
        <v>AR001950FI00006</v>
      </c>
      <c r="J1039" t="s">
        <v>4363</v>
      </c>
      <c r="L1039">
        <v>966467</v>
      </c>
      <c r="M1039" t="s">
        <v>4364</v>
      </c>
      <c r="Q1039" t="s">
        <v>30</v>
      </c>
      <c r="R1039" t="s">
        <v>4354</v>
      </c>
      <c r="U1039" t="s">
        <v>48</v>
      </c>
      <c r="V1039" t="s">
        <v>48</v>
      </c>
      <c r="W1039" t="s">
        <v>48</v>
      </c>
      <c r="X1039" t="s">
        <v>48</v>
      </c>
      <c r="Y1039" t="s">
        <v>48</v>
      </c>
      <c r="Z1039" t="s">
        <v>48</v>
      </c>
      <c r="AA1039" t="s">
        <v>48</v>
      </c>
      <c r="AB1039" t="s">
        <v>48</v>
      </c>
      <c r="AC1039" t="s">
        <v>37</v>
      </c>
    </row>
    <row r="1040" spans="1:29">
      <c r="A1040" t="str">
        <f>+VLOOKUP(R1040,Aux!$B$3:$I$1107,8,0)</f>
        <v>AR001950</v>
      </c>
      <c r="B1040" t="str">
        <f>+VLOOKUP(U1040,Aux!$O$2:$P$23,2,0)</f>
        <v>FI</v>
      </c>
      <c r="C1040" t="str">
        <f t="shared" si="108"/>
        <v>AR001950FI</v>
      </c>
      <c r="D1040">
        <f t="shared" si="114"/>
        <v>7</v>
      </c>
      <c r="E1040" s="5">
        <f t="shared" si="110"/>
        <v>7.0000000000000007E-2</v>
      </c>
      <c r="F1040" s="5">
        <f t="shared" si="111"/>
        <v>0.70000000000000007</v>
      </c>
      <c r="G1040" s="5">
        <f t="shared" si="112"/>
        <v>7</v>
      </c>
      <c r="H1040" t="str">
        <f t="shared" si="113"/>
        <v>007</v>
      </c>
      <c r="I1040" t="str">
        <f t="shared" si="109"/>
        <v>AR001950FI00007</v>
      </c>
      <c r="J1040" t="s">
        <v>4365</v>
      </c>
      <c r="L1040">
        <v>983681</v>
      </c>
      <c r="M1040" t="s">
        <v>4366</v>
      </c>
      <c r="Q1040" t="s">
        <v>30</v>
      </c>
      <c r="R1040" t="s">
        <v>4354</v>
      </c>
      <c r="U1040" t="s">
        <v>48</v>
      </c>
      <c r="V1040" t="s">
        <v>48</v>
      </c>
      <c r="W1040" t="s">
        <v>48</v>
      </c>
      <c r="X1040" t="s">
        <v>48</v>
      </c>
      <c r="Y1040" t="s">
        <v>48</v>
      </c>
      <c r="Z1040" t="s">
        <v>48</v>
      </c>
      <c r="AA1040" t="s">
        <v>48</v>
      </c>
      <c r="AB1040" t="s">
        <v>48</v>
      </c>
      <c r="AC1040" t="s">
        <v>37</v>
      </c>
    </row>
    <row r="1041" spans="1:29">
      <c r="A1041" t="str">
        <f>+VLOOKUP(R1041,Aux!$B$3:$I$1107,8,0)</f>
        <v>AR001950</v>
      </c>
      <c r="B1041" t="str">
        <f>+VLOOKUP(U1041,Aux!$O$2:$P$23,2,0)</f>
        <v>FI</v>
      </c>
      <c r="C1041" t="str">
        <f t="shared" si="108"/>
        <v>AR001950FI</v>
      </c>
      <c r="D1041">
        <f t="shared" si="114"/>
        <v>8</v>
      </c>
      <c r="E1041" s="5">
        <f t="shared" si="110"/>
        <v>0.08</v>
      </c>
      <c r="F1041" s="5">
        <f t="shared" si="111"/>
        <v>0.8</v>
      </c>
      <c r="G1041" s="5">
        <f t="shared" si="112"/>
        <v>8</v>
      </c>
      <c r="H1041" t="str">
        <f t="shared" si="113"/>
        <v>008</v>
      </c>
      <c r="I1041" t="str">
        <f t="shared" si="109"/>
        <v>AR001950FI00008</v>
      </c>
      <c r="J1041" t="s">
        <v>4367</v>
      </c>
      <c r="L1041">
        <v>1022186</v>
      </c>
      <c r="M1041" t="s">
        <v>4368</v>
      </c>
      <c r="Q1041" t="s">
        <v>30</v>
      </c>
      <c r="R1041" t="s">
        <v>4354</v>
      </c>
      <c r="U1041" t="s">
        <v>48</v>
      </c>
      <c r="V1041" t="s">
        <v>48</v>
      </c>
      <c r="W1041" t="s">
        <v>48</v>
      </c>
      <c r="X1041" t="s">
        <v>48</v>
      </c>
      <c r="Y1041" t="s">
        <v>48</v>
      </c>
      <c r="Z1041" t="s">
        <v>48</v>
      </c>
      <c r="AA1041" t="s">
        <v>48</v>
      </c>
      <c r="AB1041" t="s">
        <v>48</v>
      </c>
      <c r="AC1041" t="s">
        <v>37</v>
      </c>
    </row>
    <row r="1042" spans="1:29">
      <c r="A1042" t="str">
        <f>+VLOOKUP(R1042,Aux!$B$3:$I$1107,8,0)</f>
        <v>AR001950</v>
      </c>
      <c r="B1042" t="str">
        <f>+VLOOKUP(U1042,Aux!$O$2:$P$23,2,0)</f>
        <v>FI</v>
      </c>
      <c r="C1042" t="str">
        <f t="shared" si="108"/>
        <v>AR001950FI</v>
      </c>
      <c r="D1042">
        <f t="shared" si="114"/>
        <v>9</v>
      </c>
      <c r="E1042" s="5">
        <f t="shared" si="110"/>
        <v>0.09</v>
      </c>
      <c r="F1042" s="5">
        <f t="shared" si="111"/>
        <v>0.89999999999999991</v>
      </c>
      <c r="G1042" s="5">
        <f t="shared" si="112"/>
        <v>9</v>
      </c>
      <c r="H1042" t="str">
        <f t="shared" si="113"/>
        <v>009</v>
      </c>
      <c r="I1042" t="str">
        <f t="shared" si="109"/>
        <v>AR001950FI00009</v>
      </c>
      <c r="J1042" t="s">
        <v>4369</v>
      </c>
      <c r="L1042">
        <v>1082956</v>
      </c>
      <c r="M1042" t="s">
        <v>4370</v>
      </c>
      <c r="Q1042" t="s">
        <v>30</v>
      </c>
      <c r="R1042" t="s">
        <v>4354</v>
      </c>
      <c r="U1042" t="s">
        <v>48</v>
      </c>
      <c r="V1042" t="s">
        <v>48</v>
      </c>
      <c r="W1042" t="s">
        <v>48</v>
      </c>
      <c r="X1042" t="s">
        <v>48</v>
      </c>
      <c r="Y1042" t="s">
        <v>48</v>
      </c>
      <c r="Z1042" t="s">
        <v>48</v>
      </c>
      <c r="AA1042" t="s">
        <v>48</v>
      </c>
      <c r="AB1042" t="s">
        <v>48</v>
      </c>
      <c r="AC1042" t="s">
        <v>37</v>
      </c>
    </row>
    <row r="1043" spans="1:29">
      <c r="A1043" t="str">
        <f>+VLOOKUP(R1043,Aux!$B$3:$I$1107,8,0)</f>
        <v>AR001950</v>
      </c>
      <c r="B1043" t="str">
        <f>+VLOOKUP(U1043,Aux!$O$2:$P$23,2,0)</f>
        <v>FI</v>
      </c>
      <c r="C1043" t="str">
        <f t="shared" si="108"/>
        <v>AR001950FI</v>
      </c>
      <c r="D1043">
        <f t="shared" si="114"/>
        <v>10</v>
      </c>
      <c r="E1043" s="5">
        <f t="shared" si="110"/>
        <v>0.1</v>
      </c>
      <c r="F1043" s="5">
        <f t="shared" si="111"/>
        <v>1</v>
      </c>
      <c r="G1043" s="5">
        <f t="shared" si="112"/>
        <v>0</v>
      </c>
      <c r="H1043" t="str">
        <f t="shared" si="113"/>
        <v>010</v>
      </c>
      <c r="I1043" t="str">
        <f t="shared" si="109"/>
        <v>AR001950FI00010</v>
      </c>
      <c r="J1043" t="s">
        <v>4371</v>
      </c>
      <c r="M1043" t="s">
        <v>4372</v>
      </c>
      <c r="Q1043" t="s">
        <v>30</v>
      </c>
      <c r="R1043" t="s">
        <v>4354</v>
      </c>
      <c r="U1043" t="s">
        <v>48</v>
      </c>
      <c r="V1043" t="s">
        <v>48</v>
      </c>
      <c r="W1043" t="s">
        <v>48</v>
      </c>
      <c r="X1043" t="s">
        <v>48</v>
      </c>
      <c r="Y1043" t="s">
        <v>48</v>
      </c>
      <c r="Z1043" t="s">
        <v>48</v>
      </c>
      <c r="AA1043" t="s">
        <v>48</v>
      </c>
      <c r="AB1043" t="s">
        <v>48</v>
      </c>
      <c r="AC1043" t="s">
        <v>37</v>
      </c>
    </row>
    <row r="1044" spans="1:29">
      <c r="A1044" t="str">
        <f>+VLOOKUP(R1044,Aux!$B$3:$I$1107,8,0)</f>
        <v>AR001950</v>
      </c>
      <c r="B1044" t="str">
        <f>+VLOOKUP(U1044,Aux!$O$2:$P$23,2,0)</f>
        <v>FI</v>
      </c>
      <c r="C1044" t="str">
        <f t="shared" si="108"/>
        <v>AR001950FI</v>
      </c>
      <c r="D1044">
        <f t="shared" si="114"/>
        <v>11</v>
      </c>
      <c r="E1044" s="5">
        <f t="shared" si="110"/>
        <v>0.11</v>
      </c>
      <c r="F1044" s="5">
        <f t="shared" si="111"/>
        <v>1.1000000000000001</v>
      </c>
      <c r="G1044" s="5">
        <f t="shared" si="112"/>
        <v>1</v>
      </c>
      <c r="H1044" t="str">
        <f t="shared" si="113"/>
        <v>011</v>
      </c>
      <c r="I1044" t="str">
        <f t="shared" si="109"/>
        <v>AR001950FI00011</v>
      </c>
      <c r="J1044" t="s">
        <v>4373</v>
      </c>
      <c r="M1044" t="s">
        <v>4374</v>
      </c>
      <c r="Q1044" t="s">
        <v>30</v>
      </c>
      <c r="R1044" t="s">
        <v>4354</v>
      </c>
      <c r="U1044" t="s">
        <v>86</v>
      </c>
      <c r="V1044" t="s">
        <v>34</v>
      </c>
      <c r="W1044" t="s">
        <v>34</v>
      </c>
      <c r="X1044" t="s">
        <v>34</v>
      </c>
      <c r="Y1044" t="s">
        <v>34</v>
      </c>
      <c r="Z1044" t="s">
        <v>34</v>
      </c>
      <c r="AA1044" t="s">
        <v>34</v>
      </c>
      <c r="AB1044" t="s">
        <v>34</v>
      </c>
      <c r="AC1044" t="s">
        <v>37</v>
      </c>
    </row>
    <row r="1045" spans="1:29">
      <c r="A1045" t="str">
        <f>+VLOOKUP(R1045,Aux!$B$3:$I$1107,8,0)</f>
        <v>AR001950</v>
      </c>
      <c r="B1045" t="str">
        <f>+VLOOKUP(U1045,Aux!$O$2:$P$23,2,0)</f>
        <v>FI</v>
      </c>
      <c r="C1045" t="str">
        <f t="shared" si="108"/>
        <v>AR001950FI</v>
      </c>
      <c r="D1045">
        <f t="shared" si="114"/>
        <v>12</v>
      </c>
      <c r="E1045" s="5">
        <f t="shared" si="110"/>
        <v>0.12</v>
      </c>
      <c r="F1045" s="5">
        <f t="shared" si="111"/>
        <v>1.2</v>
      </c>
      <c r="G1045" s="5">
        <f t="shared" si="112"/>
        <v>2</v>
      </c>
      <c r="H1045" t="str">
        <f t="shared" si="113"/>
        <v>012</v>
      </c>
      <c r="I1045" t="str">
        <f t="shared" si="109"/>
        <v>AR001950FI00012</v>
      </c>
      <c r="J1045" t="s">
        <v>4375</v>
      </c>
      <c r="M1045" t="s">
        <v>4376</v>
      </c>
      <c r="Q1045" t="s">
        <v>30</v>
      </c>
      <c r="R1045" t="s">
        <v>4354</v>
      </c>
      <c r="U1045" t="s">
        <v>86</v>
      </c>
      <c r="V1045" t="s">
        <v>34</v>
      </c>
      <c r="W1045" t="s">
        <v>34</v>
      </c>
      <c r="X1045" t="s">
        <v>34</v>
      </c>
      <c r="Y1045" t="s">
        <v>34</v>
      </c>
      <c r="Z1045" t="s">
        <v>34</v>
      </c>
      <c r="AA1045" t="s">
        <v>34</v>
      </c>
      <c r="AB1045" t="s">
        <v>34</v>
      </c>
      <c r="AC1045" t="s">
        <v>37</v>
      </c>
    </row>
    <row r="1046" spans="1:29">
      <c r="A1046" t="str">
        <f>+VLOOKUP(R1046,Aux!$B$3:$I$1107,8,0)</f>
        <v>AR001950</v>
      </c>
      <c r="B1046" t="str">
        <f>+VLOOKUP(U1046,Aux!$O$2:$P$23,2,0)</f>
        <v>FI</v>
      </c>
      <c r="C1046" t="str">
        <f t="shared" si="108"/>
        <v>AR001950FI</v>
      </c>
      <c r="D1046">
        <f t="shared" si="114"/>
        <v>13</v>
      </c>
      <c r="E1046" s="5">
        <f t="shared" si="110"/>
        <v>0.13</v>
      </c>
      <c r="F1046" s="5">
        <f t="shared" si="111"/>
        <v>1.3</v>
      </c>
      <c r="G1046" s="5">
        <f t="shared" si="112"/>
        <v>3</v>
      </c>
      <c r="H1046" t="str">
        <f t="shared" si="113"/>
        <v>013</v>
      </c>
      <c r="I1046" t="str">
        <f t="shared" si="109"/>
        <v>AR001950FI00013</v>
      </c>
      <c r="J1046" t="s">
        <v>4377</v>
      </c>
      <c r="M1046" t="s">
        <v>4378</v>
      </c>
      <c r="Q1046" t="s">
        <v>30</v>
      </c>
      <c r="R1046" t="s">
        <v>4354</v>
      </c>
      <c r="U1046" t="s">
        <v>86</v>
      </c>
      <c r="V1046" t="s">
        <v>34</v>
      </c>
      <c r="W1046" t="s">
        <v>34</v>
      </c>
      <c r="X1046" t="s">
        <v>34</v>
      </c>
      <c r="Y1046" t="s">
        <v>34</v>
      </c>
      <c r="Z1046" t="s">
        <v>34</v>
      </c>
      <c r="AA1046" t="s">
        <v>34</v>
      </c>
      <c r="AB1046" t="s">
        <v>34</v>
      </c>
      <c r="AC1046" t="s">
        <v>37</v>
      </c>
    </row>
    <row r="1047" spans="1:29">
      <c r="A1047" t="str">
        <f>+VLOOKUP(R1047,Aux!$B$3:$I$1107,8,0)</f>
        <v>AR001950</v>
      </c>
      <c r="B1047" t="str">
        <f>+VLOOKUP(U1047,Aux!$O$2:$P$23,2,0)</f>
        <v>FI</v>
      </c>
      <c r="C1047" t="str">
        <f t="shared" si="108"/>
        <v>AR001950FI</v>
      </c>
      <c r="D1047">
        <f t="shared" si="114"/>
        <v>14</v>
      </c>
      <c r="E1047" s="5">
        <f t="shared" si="110"/>
        <v>0.14000000000000001</v>
      </c>
      <c r="F1047" s="5">
        <f t="shared" si="111"/>
        <v>1.4000000000000001</v>
      </c>
      <c r="G1047" s="5">
        <f t="shared" si="112"/>
        <v>4</v>
      </c>
      <c r="H1047" t="str">
        <f t="shared" si="113"/>
        <v>014</v>
      </c>
      <c r="I1047" t="str">
        <f t="shared" si="109"/>
        <v>AR001950FI00014</v>
      </c>
      <c r="J1047" t="s">
        <v>4379</v>
      </c>
      <c r="M1047" t="s">
        <v>4380</v>
      </c>
      <c r="Q1047" t="s">
        <v>30</v>
      </c>
      <c r="R1047" t="s">
        <v>4354</v>
      </c>
      <c r="U1047" t="s">
        <v>48</v>
      </c>
      <c r="V1047" t="s">
        <v>48</v>
      </c>
      <c r="W1047" t="s">
        <v>48</v>
      </c>
      <c r="X1047" t="s">
        <v>48</v>
      </c>
      <c r="Y1047" t="s">
        <v>48</v>
      </c>
      <c r="Z1047" t="s">
        <v>48</v>
      </c>
      <c r="AA1047" t="s">
        <v>48</v>
      </c>
      <c r="AB1047" t="s">
        <v>48</v>
      </c>
      <c r="AC1047" t="s">
        <v>37</v>
      </c>
    </row>
    <row r="1048" spans="1:29">
      <c r="A1048" t="str">
        <f>+VLOOKUP(R1048,Aux!$B$3:$I$1107,8,0)</f>
        <v>AR001950</v>
      </c>
      <c r="B1048" t="str">
        <f>+VLOOKUP(U1048,Aux!$O$2:$P$23,2,0)</f>
        <v>FI</v>
      </c>
      <c r="C1048" t="str">
        <f t="shared" si="108"/>
        <v>AR001950FI</v>
      </c>
      <c r="D1048">
        <f t="shared" si="114"/>
        <v>15</v>
      </c>
      <c r="E1048" s="5">
        <f t="shared" si="110"/>
        <v>0.15</v>
      </c>
      <c r="F1048" s="5">
        <f t="shared" si="111"/>
        <v>1.5</v>
      </c>
      <c r="G1048" s="5">
        <f t="shared" si="112"/>
        <v>5</v>
      </c>
      <c r="H1048" t="str">
        <f t="shared" si="113"/>
        <v>015</v>
      </c>
      <c r="I1048" t="str">
        <f t="shared" si="109"/>
        <v>AR001950FI00015</v>
      </c>
      <c r="J1048" t="s">
        <v>4381</v>
      </c>
      <c r="M1048" t="s">
        <v>4382</v>
      </c>
      <c r="Q1048" t="s">
        <v>30</v>
      </c>
      <c r="R1048" t="s">
        <v>4354</v>
      </c>
      <c r="U1048" t="s">
        <v>48</v>
      </c>
      <c r="V1048" t="s">
        <v>48</v>
      </c>
      <c r="W1048" t="s">
        <v>48</v>
      </c>
      <c r="X1048" t="s">
        <v>48</v>
      </c>
      <c r="Y1048" t="s">
        <v>48</v>
      </c>
      <c r="Z1048" t="s">
        <v>48</v>
      </c>
      <c r="AA1048" t="s">
        <v>48</v>
      </c>
      <c r="AB1048" t="s">
        <v>48</v>
      </c>
      <c r="AC1048" t="s">
        <v>37</v>
      </c>
    </row>
    <row r="1049" spans="1:29">
      <c r="A1049" t="str">
        <f>+VLOOKUP(R1049,Aux!$B$3:$I$1107,8,0)</f>
        <v>AR001950</v>
      </c>
      <c r="B1049" t="str">
        <f>+VLOOKUP(U1049,Aux!$O$2:$P$23,2,0)</f>
        <v>FI</v>
      </c>
      <c r="C1049" t="str">
        <f t="shared" si="108"/>
        <v>AR001950FI</v>
      </c>
      <c r="D1049">
        <f t="shared" si="114"/>
        <v>16</v>
      </c>
      <c r="E1049" s="5">
        <f t="shared" si="110"/>
        <v>0.16</v>
      </c>
      <c r="F1049" s="5">
        <f t="shared" si="111"/>
        <v>1.6</v>
      </c>
      <c r="G1049" s="5">
        <f t="shared" si="112"/>
        <v>6</v>
      </c>
      <c r="H1049" t="str">
        <f t="shared" si="113"/>
        <v>016</v>
      </c>
      <c r="I1049" t="str">
        <f t="shared" si="109"/>
        <v>AR001950FI00016</v>
      </c>
      <c r="J1049" t="s">
        <v>4383</v>
      </c>
      <c r="M1049" t="s">
        <v>4384</v>
      </c>
      <c r="Q1049" t="s">
        <v>30</v>
      </c>
      <c r="R1049" t="s">
        <v>4354</v>
      </c>
      <c r="U1049" t="s">
        <v>48</v>
      </c>
      <c r="V1049" t="s">
        <v>48</v>
      </c>
      <c r="W1049" t="s">
        <v>48</v>
      </c>
      <c r="X1049" t="s">
        <v>48</v>
      </c>
      <c r="Y1049" t="s">
        <v>48</v>
      </c>
      <c r="Z1049" t="s">
        <v>48</v>
      </c>
      <c r="AA1049" t="s">
        <v>48</v>
      </c>
      <c r="AB1049" t="s">
        <v>48</v>
      </c>
      <c r="AC1049" t="s">
        <v>37</v>
      </c>
    </row>
    <row r="1050" spans="1:29">
      <c r="A1050" t="str">
        <f>+VLOOKUP(R1050,Aux!$B$3:$I$1107,8,0)</f>
        <v>AR001950</v>
      </c>
      <c r="B1050" t="str">
        <f>+VLOOKUP(U1050,Aux!$O$2:$P$23,2,0)</f>
        <v>FI</v>
      </c>
      <c r="C1050" t="str">
        <f t="shared" si="108"/>
        <v>AR001950FI</v>
      </c>
      <c r="D1050">
        <f t="shared" si="114"/>
        <v>17</v>
      </c>
      <c r="E1050" s="5">
        <f t="shared" si="110"/>
        <v>0.17</v>
      </c>
      <c r="F1050" s="5">
        <f t="shared" si="111"/>
        <v>1.7000000000000002</v>
      </c>
      <c r="G1050" s="5">
        <f t="shared" si="112"/>
        <v>7</v>
      </c>
      <c r="H1050" t="str">
        <f t="shared" si="113"/>
        <v>017</v>
      </c>
      <c r="I1050" t="str">
        <f t="shared" si="109"/>
        <v>AR001950FI00017</v>
      </c>
      <c r="J1050" t="s">
        <v>4385</v>
      </c>
      <c r="M1050" t="s">
        <v>4386</v>
      </c>
      <c r="Q1050" t="s">
        <v>30</v>
      </c>
      <c r="R1050" t="s">
        <v>4354</v>
      </c>
      <c r="U1050" t="s">
        <v>48</v>
      </c>
      <c r="V1050" t="s">
        <v>48</v>
      </c>
      <c r="W1050" t="s">
        <v>48</v>
      </c>
      <c r="X1050" t="s">
        <v>48</v>
      </c>
      <c r="Y1050" t="s">
        <v>48</v>
      </c>
      <c r="Z1050" t="s">
        <v>48</v>
      </c>
      <c r="AA1050" t="s">
        <v>48</v>
      </c>
      <c r="AB1050" t="s">
        <v>48</v>
      </c>
      <c r="AC1050" t="s">
        <v>37</v>
      </c>
    </row>
    <row r="1051" spans="1:29">
      <c r="A1051" t="str">
        <f>+VLOOKUP(R1051,Aux!$B$3:$I$1107,8,0)</f>
        <v>AR001950</v>
      </c>
      <c r="B1051" t="str">
        <f>+VLOOKUP(U1051,Aux!$O$2:$P$23,2,0)</f>
        <v>FI</v>
      </c>
      <c r="C1051" t="str">
        <f t="shared" si="108"/>
        <v>AR001950FI</v>
      </c>
      <c r="D1051">
        <f t="shared" si="114"/>
        <v>18</v>
      </c>
      <c r="E1051" s="5">
        <f t="shared" si="110"/>
        <v>0.18</v>
      </c>
      <c r="F1051" s="5">
        <f t="shared" si="111"/>
        <v>1.7999999999999998</v>
      </c>
      <c r="G1051" s="5">
        <f t="shared" si="112"/>
        <v>8</v>
      </c>
      <c r="H1051" t="str">
        <f t="shared" si="113"/>
        <v>018</v>
      </c>
      <c r="I1051" t="str">
        <f t="shared" si="109"/>
        <v>AR001950FI00018</v>
      </c>
      <c r="J1051" t="s">
        <v>4387</v>
      </c>
      <c r="M1051" t="s">
        <v>4388</v>
      </c>
      <c r="Q1051" t="s">
        <v>30</v>
      </c>
      <c r="R1051" t="s">
        <v>4354</v>
      </c>
      <c r="U1051" t="s">
        <v>86</v>
      </c>
      <c r="V1051" t="s">
        <v>34</v>
      </c>
      <c r="W1051" t="s">
        <v>34</v>
      </c>
      <c r="X1051" t="s">
        <v>34</v>
      </c>
      <c r="Y1051" t="s">
        <v>34</v>
      </c>
      <c r="Z1051" t="s">
        <v>34</v>
      </c>
      <c r="AA1051" t="s">
        <v>34</v>
      </c>
      <c r="AB1051" t="s">
        <v>34</v>
      </c>
      <c r="AC1051" t="s">
        <v>37</v>
      </c>
    </row>
    <row r="1052" spans="1:29">
      <c r="A1052" t="str">
        <f>+VLOOKUP(R1052,Aux!$B$3:$I$1107,8,0)</f>
        <v>AR001950</v>
      </c>
      <c r="B1052" t="str">
        <f>+VLOOKUP(U1052,Aux!$O$2:$P$23,2,0)</f>
        <v>FI</v>
      </c>
      <c r="C1052" t="str">
        <f t="shared" si="108"/>
        <v>AR001950FI</v>
      </c>
      <c r="D1052">
        <f t="shared" si="114"/>
        <v>19</v>
      </c>
      <c r="E1052" s="5">
        <f t="shared" si="110"/>
        <v>0.19</v>
      </c>
      <c r="F1052" s="5">
        <f t="shared" si="111"/>
        <v>1.9</v>
      </c>
      <c r="G1052" s="5">
        <f t="shared" si="112"/>
        <v>9</v>
      </c>
      <c r="H1052" t="str">
        <f t="shared" si="113"/>
        <v>019</v>
      </c>
      <c r="I1052" t="str">
        <f t="shared" si="109"/>
        <v>AR001950FI00019</v>
      </c>
      <c r="J1052" t="s">
        <v>4389</v>
      </c>
      <c r="M1052" t="s">
        <v>4390</v>
      </c>
      <c r="Q1052" t="s">
        <v>30</v>
      </c>
      <c r="R1052" t="s">
        <v>4354</v>
      </c>
      <c r="U1052" t="s">
        <v>86</v>
      </c>
      <c r="V1052" t="s">
        <v>34</v>
      </c>
      <c r="W1052" t="s">
        <v>34</v>
      </c>
      <c r="X1052" t="s">
        <v>34</v>
      </c>
      <c r="Y1052" t="s">
        <v>34</v>
      </c>
      <c r="Z1052" t="s">
        <v>34</v>
      </c>
      <c r="AA1052" t="s">
        <v>34</v>
      </c>
      <c r="AB1052" t="s">
        <v>34</v>
      </c>
      <c r="AC1052" t="s">
        <v>37</v>
      </c>
    </row>
    <row r="1053" spans="1:29">
      <c r="A1053" t="str">
        <f>+VLOOKUP(R1053,Aux!$B$3:$I$1107,8,0)</f>
        <v>AR001950</v>
      </c>
      <c r="B1053" t="str">
        <f>+VLOOKUP(U1053,Aux!$O$2:$P$23,2,0)</f>
        <v>FI</v>
      </c>
      <c r="C1053" t="str">
        <f t="shared" si="108"/>
        <v>AR001950FI</v>
      </c>
      <c r="D1053">
        <f t="shared" si="114"/>
        <v>20</v>
      </c>
      <c r="E1053" s="5">
        <f t="shared" si="110"/>
        <v>0.2</v>
      </c>
      <c r="F1053" s="5">
        <f t="shared" si="111"/>
        <v>2</v>
      </c>
      <c r="G1053" s="5">
        <f t="shared" si="112"/>
        <v>0</v>
      </c>
      <c r="H1053" t="str">
        <f t="shared" si="113"/>
        <v>020</v>
      </c>
      <c r="I1053" t="str">
        <f t="shared" si="109"/>
        <v>AR001950FI00020</v>
      </c>
      <c r="J1053" t="s">
        <v>4391</v>
      </c>
      <c r="M1053" t="s">
        <v>4392</v>
      </c>
      <c r="Q1053" t="s">
        <v>30</v>
      </c>
      <c r="R1053" t="s">
        <v>4354</v>
      </c>
      <c r="U1053" t="s">
        <v>48</v>
      </c>
      <c r="V1053" t="s">
        <v>48</v>
      </c>
      <c r="W1053" t="s">
        <v>48</v>
      </c>
      <c r="X1053" t="s">
        <v>48</v>
      </c>
      <c r="Y1053" t="s">
        <v>48</v>
      </c>
      <c r="Z1053" t="s">
        <v>48</v>
      </c>
      <c r="AA1053" t="s">
        <v>48</v>
      </c>
      <c r="AB1053" t="s">
        <v>48</v>
      </c>
      <c r="AC1053" t="s">
        <v>37</v>
      </c>
    </row>
    <row r="1054" spans="1:29">
      <c r="A1054" t="str">
        <f>+VLOOKUP(R1054,Aux!$B$3:$I$1107,8,0)</f>
        <v>AR001950</v>
      </c>
      <c r="B1054" t="str">
        <f>+VLOOKUP(U1054,Aux!$O$2:$P$23,2,0)</f>
        <v>FI</v>
      </c>
      <c r="C1054" t="str">
        <f t="shared" si="108"/>
        <v>AR001950FI</v>
      </c>
      <c r="D1054">
        <f t="shared" si="114"/>
        <v>21</v>
      </c>
      <c r="E1054" s="5">
        <f t="shared" si="110"/>
        <v>0.21</v>
      </c>
      <c r="F1054" s="5">
        <f t="shared" si="111"/>
        <v>2.1</v>
      </c>
      <c r="G1054" s="5">
        <f t="shared" si="112"/>
        <v>1</v>
      </c>
      <c r="H1054" t="str">
        <f t="shared" si="113"/>
        <v>021</v>
      </c>
      <c r="I1054" t="str">
        <f t="shared" si="109"/>
        <v>AR001950FI00021</v>
      </c>
      <c r="J1054" t="s">
        <v>4393</v>
      </c>
      <c r="M1054" t="s">
        <v>4394</v>
      </c>
      <c r="Q1054" t="s">
        <v>30</v>
      </c>
      <c r="R1054" t="s">
        <v>4354</v>
      </c>
      <c r="U1054" t="s">
        <v>48</v>
      </c>
      <c r="V1054" t="s">
        <v>48</v>
      </c>
      <c r="W1054" t="s">
        <v>48</v>
      </c>
      <c r="X1054" t="s">
        <v>48</v>
      </c>
      <c r="Y1054" t="s">
        <v>48</v>
      </c>
      <c r="Z1054" t="s">
        <v>48</v>
      </c>
      <c r="AA1054" t="s">
        <v>48</v>
      </c>
      <c r="AB1054" t="s">
        <v>48</v>
      </c>
      <c r="AC1054" t="s">
        <v>37</v>
      </c>
    </row>
    <row r="1055" spans="1:29">
      <c r="A1055" t="str">
        <f>+VLOOKUP(R1055,Aux!$B$3:$I$1107,8,0)</f>
        <v>AR001950</v>
      </c>
      <c r="B1055" t="str">
        <f>+VLOOKUP(U1055,Aux!$O$2:$P$23,2,0)</f>
        <v>FI</v>
      </c>
      <c r="C1055" t="str">
        <f t="shared" si="108"/>
        <v>AR001950FI</v>
      </c>
      <c r="D1055">
        <f t="shared" si="114"/>
        <v>22</v>
      </c>
      <c r="E1055" s="5">
        <f t="shared" si="110"/>
        <v>0.22</v>
      </c>
      <c r="F1055" s="5">
        <f t="shared" si="111"/>
        <v>2.2000000000000002</v>
      </c>
      <c r="G1055" s="5">
        <f t="shared" si="112"/>
        <v>2</v>
      </c>
      <c r="H1055" t="str">
        <f t="shared" si="113"/>
        <v>022</v>
      </c>
      <c r="I1055" t="str">
        <f t="shared" si="109"/>
        <v>AR001950FI00022</v>
      </c>
      <c r="J1055" t="s">
        <v>4395</v>
      </c>
      <c r="M1055" t="s">
        <v>4396</v>
      </c>
      <c r="Q1055" t="s">
        <v>30</v>
      </c>
      <c r="R1055" t="s">
        <v>4354</v>
      </c>
      <c r="U1055" t="s">
        <v>48</v>
      </c>
      <c r="V1055" t="s">
        <v>48</v>
      </c>
      <c r="W1055" t="s">
        <v>48</v>
      </c>
      <c r="X1055" t="s">
        <v>48</v>
      </c>
      <c r="Y1055" t="s">
        <v>48</v>
      </c>
      <c r="Z1055" t="s">
        <v>48</v>
      </c>
      <c r="AA1055" t="s">
        <v>48</v>
      </c>
      <c r="AB1055" t="s">
        <v>48</v>
      </c>
      <c r="AC1055" t="s">
        <v>37</v>
      </c>
    </row>
    <row r="1056" spans="1:29">
      <c r="A1056" t="str">
        <f>+VLOOKUP(R1056,Aux!$B$3:$I$1107,8,0)</f>
        <v>AR001960</v>
      </c>
      <c r="B1056" t="str">
        <f>+VLOOKUP(U1056,Aux!$O$2:$P$23,2,0)</f>
        <v>FI</v>
      </c>
      <c r="C1056" t="str">
        <f t="shared" si="108"/>
        <v>AR001960FI</v>
      </c>
      <c r="D1056">
        <f t="shared" si="114"/>
        <v>1</v>
      </c>
      <c r="E1056" s="5">
        <f t="shared" si="110"/>
        <v>0.01</v>
      </c>
      <c r="F1056" s="5">
        <f t="shared" si="111"/>
        <v>0.1</v>
      </c>
      <c r="G1056" s="5">
        <f t="shared" si="112"/>
        <v>1</v>
      </c>
      <c r="H1056" t="str">
        <f t="shared" si="113"/>
        <v>001</v>
      </c>
      <c r="I1056" t="str">
        <f t="shared" si="109"/>
        <v>AR001960FI00001</v>
      </c>
      <c r="J1056" t="s">
        <v>4397</v>
      </c>
      <c r="K1056" t="s">
        <v>4398</v>
      </c>
      <c r="M1056" t="s">
        <v>4399</v>
      </c>
      <c r="N1056" t="s">
        <v>4400</v>
      </c>
      <c r="O1056" t="s">
        <v>4401</v>
      </c>
      <c r="P1056" t="s">
        <v>4402</v>
      </c>
      <c r="Q1056" t="s">
        <v>30</v>
      </c>
      <c r="R1056" t="s">
        <v>4403</v>
      </c>
      <c r="S1056" t="s">
        <v>4404</v>
      </c>
      <c r="T1056" t="s">
        <v>4405</v>
      </c>
      <c r="U1056" t="s">
        <v>2627</v>
      </c>
      <c r="V1056" t="s">
        <v>34</v>
      </c>
      <c r="W1056" t="s">
        <v>34</v>
      </c>
      <c r="X1056" t="s">
        <v>34</v>
      </c>
      <c r="Y1056" t="s">
        <v>34</v>
      </c>
      <c r="Z1056" t="s">
        <v>154</v>
      </c>
      <c r="AA1056" t="s">
        <v>155</v>
      </c>
      <c r="AB1056" t="s">
        <v>145</v>
      </c>
      <c r="AC1056" t="s">
        <v>37</v>
      </c>
    </row>
    <row r="1057" spans="1:29">
      <c r="A1057" t="str">
        <f>+VLOOKUP(R1057,Aux!$B$3:$I$1107,8,0)</f>
        <v>AR001960</v>
      </c>
      <c r="B1057" t="str">
        <f>+VLOOKUP(U1057,Aux!$O$2:$P$23,2,0)</f>
        <v>FI</v>
      </c>
      <c r="C1057" t="str">
        <f t="shared" si="108"/>
        <v>AR001960FI</v>
      </c>
      <c r="D1057">
        <f t="shared" si="114"/>
        <v>2</v>
      </c>
      <c r="E1057" s="5">
        <f t="shared" si="110"/>
        <v>0.02</v>
      </c>
      <c r="F1057" s="5">
        <f t="shared" si="111"/>
        <v>0.2</v>
      </c>
      <c r="G1057" s="5">
        <f t="shared" si="112"/>
        <v>2</v>
      </c>
      <c r="H1057" t="str">
        <f t="shared" si="113"/>
        <v>002</v>
      </c>
      <c r="I1057" t="str">
        <f t="shared" si="109"/>
        <v>AR001960FI00002</v>
      </c>
      <c r="J1057" t="s">
        <v>4397</v>
      </c>
      <c r="K1057" t="s">
        <v>4398</v>
      </c>
      <c r="M1057" t="s">
        <v>4406</v>
      </c>
      <c r="N1057" t="s">
        <v>4407</v>
      </c>
      <c r="O1057" t="s">
        <v>4408</v>
      </c>
      <c r="P1057" t="s">
        <v>4409</v>
      </c>
      <c r="Q1057" t="s">
        <v>4410</v>
      </c>
      <c r="R1057" t="s">
        <v>4403</v>
      </c>
      <c r="S1057" t="s">
        <v>4404</v>
      </c>
      <c r="T1057" t="s">
        <v>4405</v>
      </c>
      <c r="U1057" t="s">
        <v>143</v>
      </c>
      <c r="V1057" t="s">
        <v>34</v>
      </c>
      <c r="W1057" t="s">
        <v>34</v>
      </c>
      <c r="X1057" t="s">
        <v>34</v>
      </c>
      <c r="Y1057" t="s">
        <v>34</v>
      </c>
      <c r="Z1057" t="s">
        <v>154</v>
      </c>
      <c r="AA1057" t="s">
        <v>155</v>
      </c>
      <c r="AB1057" t="s">
        <v>145</v>
      </c>
      <c r="AC1057" t="s">
        <v>37</v>
      </c>
    </row>
    <row r="1058" spans="1:29">
      <c r="A1058" t="str">
        <f>+VLOOKUP(R1058,Aux!$B$3:$I$1107,8,0)</f>
        <v>AR001970</v>
      </c>
      <c r="B1058" t="str">
        <f>+VLOOKUP(U1058,Aux!$O$2:$P$23,2,0)</f>
        <v>FI</v>
      </c>
      <c r="C1058" t="str">
        <f t="shared" si="108"/>
        <v>AR001970FI</v>
      </c>
      <c r="D1058">
        <f t="shared" si="114"/>
        <v>1</v>
      </c>
      <c r="E1058" s="5">
        <f t="shared" si="110"/>
        <v>0.01</v>
      </c>
      <c r="F1058" s="5">
        <f t="shared" si="111"/>
        <v>0.1</v>
      </c>
      <c r="G1058" s="5">
        <f t="shared" si="112"/>
        <v>1</v>
      </c>
      <c r="H1058" t="str">
        <f t="shared" si="113"/>
        <v>001</v>
      </c>
      <c r="I1058" t="str">
        <f t="shared" si="109"/>
        <v>AR001970FI00001</v>
      </c>
      <c r="J1058" t="s">
        <v>4411</v>
      </c>
      <c r="M1058" t="s">
        <v>4412</v>
      </c>
      <c r="Q1058" t="s">
        <v>30</v>
      </c>
      <c r="R1058" t="s">
        <v>4413</v>
      </c>
      <c r="U1058" t="s">
        <v>33</v>
      </c>
      <c r="V1058" t="s">
        <v>34</v>
      </c>
      <c r="W1058" t="s">
        <v>34</v>
      </c>
      <c r="X1058" t="s">
        <v>34</v>
      </c>
      <c r="Y1058" t="s">
        <v>34</v>
      </c>
      <c r="Z1058" t="s">
        <v>335</v>
      </c>
      <c r="AA1058" t="s">
        <v>1476</v>
      </c>
      <c r="AB1058" t="s">
        <v>34</v>
      </c>
      <c r="AC1058" t="s">
        <v>37</v>
      </c>
    </row>
    <row r="1059" spans="1:29">
      <c r="A1059" t="str">
        <f>+VLOOKUP(R1059,Aux!$B$3:$I$1107,8,0)</f>
        <v>AR001970</v>
      </c>
      <c r="B1059" t="str">
        <f>+VLOOKUP(U1059,Aux!$O$2:$P$23,2,0)</f>
        <v>FI</v>
      </c>
      <c r="C1059" t="str">
        <f t="shared" si="108"/>
        <v>AR001970FI</v>
      </c>
      <c r="D1059">
        <f t="shared" si="114"/>
        <v>2</v>
      </c>
      <c r="E1059" s="5">
        <f t="shared" si="110"/>
        <v>0.02</v>
      </c>
      <c r="F1059" s="5">
        <f t="shared" si="111"/>
        <v>0.2</v>
      </c>
      <c r="G1059" s="5">
        <f t="shared" si="112"/>
        <v>2</v>
      </c>
      <c r="H1059" t="str">
        <f t="shared" si="113"/>
        <v>002</v>
      </c>
      <c r="I1059" t="str">
        <f t="shared" si="109"/>
        <v>AR001970FI00002</v>
      </c>
      <c r="J1059" t="s">
        <v>4414</v>
      </c>
      <c r="M1059" t="s">
        <v>4415</v>
      </c>
      <c r="Q1059" t="s">
        <v>30</v>
      </c>
      <c r="R1059" t="s">
        <v>4413</v>
      </c>
      <c r="U1059" t="s">
        <v>33</v>
      </c>
      <c r="V1059" t="s">
        <v>34</v>
      </c>
      <c r="W1059" t="s">
        <v>34</v>
      </c>
      <c r="X1059" t="s">
        <v>34</v>
      </c>
      <c r="Y1059" t="s">
        <v>34</v>
      </c>
      <c r="Z1059" t="s">
        <v>335</v>
      </c>
      <c r="AA1059" t="s">
        <v>1476</v>
      </c>
      <c r="AB1059" t="s">
        <v>34</v>
      </c>
      <c r="AC1059" t="s">
        <v>37</v>
      </c>
    </row>
    <row r="1060" spans="1:29">
      <c r="A1060" t="str">
        <f>+VLOOKUP(R1060,Aux!$B$3:$I$1107,8,0)</f>
        <v>AR001970</v>
      </c>
      <c r="B1060" t="str">
        <f>+VLOOKUP(U1060,Aux!$O$2:$P$23,2,0)</f>
        <v>FI</v>
      </c>
      <c r="C1060" t="str">
        <f t="shared" si="108"/>
        <v>AR001970FI</v>
      </c>
      <c r="D1060">
        <f t="shared" si="114"/>
        <v>3</v>
      </c>
      <c r="E1060" s="5">
        <f t="shared" si="110"/>
        <v>0.03</v>
      </c>
      <c r="F1060" s="5">
        <f t="shared" si="111"/>
        <v>0.3</v>
      </c>
      <c r="G1060" s="5">
        <f t="shared" si="112"/>
        <v>3</v>
      </c>
      <c r="H1060" t="str">
        <f t="shared" si="113"/>
        <v>003</v>
      </c>
      <c r="I1060" t="str">
        <f t="shared" si="109"/>
        <v>AR001970FI00003</v>
      </c>
      <c r="J1060" t="s">
        <v>4416</v>
      </c>
      <c r="M1060" t="s">
        <v>4417</v>
      </c>
      <c r="Q1060" t="s">
        <v>30</v>
      </c>
      <c r="R1060" t="s">
        <v>4413</v>
      </c>
      <c r="U1060" t="s">
        <v>33</v>
      </c>
      <c r="V1060" t="s">
        <v>34</v>
      </c>
      <c r="W1060" t="s">
        <v>34</v>
      </c>
      <c r="X1060" t="s">
        <v>34</v>
      </c>
      <c r="Y1060" t="s">
        <v>34</v>
      </c>
      <c r="Z1060" t="s">
        <v>335</v>
      </c>
      <c r="AA1060" t="s">
        <v>1476</v>
      </c>
      <c r="AB1060" t="s">
        <v>34</v>
      </c>
      <c r="AC1060" t="s">
        <v>37</v>
      </c>
    </row>
    <row r="1061" spans="1:29">
      <c r="A1061" t="str">
        <f>+VLOOKUP(R1061,Aux!$B$3:$I$1107,8,0)</f>
        <v>AR001970</v>
      </c>
      <c r="B1061" t="str">
        <f>+VLOOKUP(U1061,Aux!$O$2:$P$23,2,0)</f>
        <v>FI</v>
      </c>
      <c r="C1061" t="str">
        <f t="shared" si="108"/>
        <v>AR001970FI</v>
      </c>
      <c r="D1061">
        <f t="shared" si="114"/>
        <v>4</v>
      </c>
      <c r="E1061" s="5">
        <f t="shared" si="110"/>
        <v>0.04</v>
      </c>
      <c r="F1061" s="5">
        <f t="shared" si="111"/>
        <v>0.4</v>
      </c>
      <c r="G1061" s="5">
        <f t="shared" si="112"/>
        <v>4</v>
      </c>
      <c r="H1061" t="str">
        <f t="shared" si="113"/>
        <v>004</v>
      </c>
      <c r="I1061" t="str">
        <f t="shared" si="109"/>
        <v>AR001970FI00004</v>
      </c>
      <c r="J1061" t="s">
        <v>4418</v>
      </c>
      <c r="M1061" t="s">
        <v>4419</v>
      </c>
      <c r="Q1061" t="s">
        <v>30</v>
      </c>
      <c r="R1061" t="s">
        <v>4413</v>
      </c>
      <c r="U1061" t="s">
        <v>33</v>
      </c>
      <c r="V1061" t="s">
        <v>34</v>
      </c>
      <c r="W1061" t="s">
        <v>34</v>
      </c>
      <c r="X1061" t="s">
        <v>34</v>
      </c>
      <c r="Y1061" t="s">
        <v>34</v>
      </c>
      <c r="Z1061" t="s">
        <v>335</v>
      </c>
      <c r="AA1061" t="s">
        <v>1476</v>
      </c>
      <c r="AB1061" t="s">
        <v>34</v>
      </c>
      <c r="AC1061" t="s">
        <v>37</v>
      </c>
    </row>
    <row r="1062" spans="1:29">
      <c r="A1062" t="str">
        <f>+VLOOKUP(R1062,Aux!$B$3:$I$1107,8,0)</f>
        <v>AR001980</v>
      </c>
      <c r="B1062" t="str">
        <f>+VLOOKUP(U1062,Aux!$O$2:$P$23,2,0)</f>
        <v>FI</v>
      </c>
      <c r="C1062" t="str">
        <f t="shared" si="108"/>
        <v>AR001980FI</v>
      </c>
      <c r="D1062">
        <f t="shared" si="114"/>
        <v>1</v>
      </c>
      <c r="E1062" s="5">
        <f t="shared" si="110"/>
        <v>0.01</v>
      </c>
      <c r="F1062" s="5">
        <f t="shared" si="111"/>
        <v>0.1</v>
      </c>
      <c r="G1062" s="5">
        <f t="shared" si="112"/>
        <v>1</v>
      </c>
      <c r="H1062" t="str">
        <f t="shared" si="113"/>
        <v>001</v>
      </c>
      <c r="I1062" t="str">
        <f t="shared" si="109"/>
        <v>AR001980FI00001</v>
      </c>
      <c r="J1062" t="s">
        <v>4420</v>
      </c>
      <c r="K1062" t="s">
        <v>4421</v>
      </c>
      <c r="M1062" t="s">
        <v>4422</v>
      </c>
      <c r="N1062" t="s">
        <v>4423</v>
      </c>
      <c r="O1062" t="s">
        <v>4424</v>
      </c>
      <c r="P1062" t="s">
        <v>4425</v>
      </c>
      <c r="Q1062" t="s">
        <v>30</v>
      </c>
      <c r="R1062" t="s">
        <v>4426</v>
      </c>
      <c r="S1062" t="s">
        <v>4427</v>
      </c>
      <c r="T1062" t="s">
        <v>4428</v>
      </c>
      <c r="U1062" t="s">
        <v>143</v>
      </c>
      <c r="V1062" t="s">
        <v>34</v>
      </c>
      <c r="W1062" t="s">
        <v>34</v>
      </c>
      <c r="X1062" t="s">
        <v>34</v>
      </c>
      <c r="Y1062" t="s">
        <v>34</v>
      </c>
      <c r="Z1062" t="s">
        <v>154</v>
      </c>
      <c r="AA1062" t="s">
        <v>2446</v>
      </c>
      <c r="AB1062" t="s">
        <v>34</v>
      </c>
      <c r="AC1062" t="s">
        <v>37</v>
      </c>
    </row>
    <row r="1063" spans="1:29">
      <c r="A1063" t="str">
        <f>+VLOOKUP(R1063,Aux!$B$3:$I$1107,8,0)</f>
        <v>AR001980</v>
      </c>
      <c r="B1063" t="str">
        <f>+VLOOKUP(U1063,Aux!$O$2:$P$23,2,0)</f>
        <v>FI</v>
      </c>
      <c r="C1063" t="str">
        <f t="shared" si="108"/>
        <v>AR001980FI</v>
      </c>
      <c r="D1063">
        <f t="shared" si="114"/>
        <v>2</v>
      </c>
      <c r="E1063" s="5">
        <f t="shared" si="110"/>
        <v>0.02</v>
      </c>
      <c r="F1063" s="5">
        <f t="shared" si="111"/>
        <v>0.2</v>
      </c>
      <c r="G1063" s="5">
        <f t="shared" si="112"/>
        <v>2</v>
      </c>
      <c r="H1063" t="str">
        <f t="shared" si="113"/>
        <v>002</v>
      </c>
      <c r="I1063" t="str">
        <f t="shared" si="109"/>
        <v>AR001980FI00002</v>
      </c>
      <c r="J1063" t="s">
        <v>4429</v>
      </c>
      <c r="K1063" t="s">
        <v>4421</v>
      </c>
      <c r="M1063" t="s">
        <v>4430</v>
      </c>
      <c r="N1063" t="s">
        <v>4431</v>
      </c>
      <c r="O1063" t="s">
        <v>4432</v>
      </c>
      <c r="P1063" t="s">
        <v>4433</v>
      </c>
      <c r="Q1063" t="s">
        <v>30</v>
      </c>
      <c r="R1063" t="s">
        <v>4426</v>
      </c>
      <c r="S1063" t="s">
        <v>4434</v>
      </c>
      <c r="T1063" t="s">
        <v>4435</v>
      </c>
      <c r="U1063" t="s">
        <v>143</v>
      </c>
      <c r="V1063" t="s">
        <v>34</v>
      </c>
      <c r="W1063" t="s">
        <v>34</v>
      </c>
      <c r="X1063" t="s">
        <v>34</v>
      </c>
      <c r="Y1063" t="s">
        <v>34</v>
      </c>
      <c r="Z1063" t="s">
        <v>154</v>
      </c>
      <c r="AA1063" t="s">
        <v>2446</v>
      </c>
      <c r="AB1063" t="s">
        <v>34</v>
      </c>
      <c r="AC1063" t="s">
        <v>37</v>
      </c>
    </row>
    <row r="1064" spans="1:29">
      <c r="A1064" t="str">
        <f>+VLOOKUP(R1064,Aux!$B$3:$I$1107,8,0)</f>
        <v>AR001980</v>
      </c>
      <c r="B1064" t="str">
        <f>+VLOOKUP(U1064,Aux!$O$2:$P$23,2,0)</f>
        <v>FI</v>
      </c>
      <c r="C1064" t="str">
        <f t="shared" si="108"/>
        <v>AR001980FI</v>
      </c>
      <c r="D1064">
        <f t="shared" si="114"/>
        <v>3</v>
      </c>
      <c r="E1064" s="5">
        <f t="shared" si="110"/>
        <v>0.03</v>
      </c>
      <c r="F1064" s="5">
        <f t="shared" si="111"/>
        <v>0.3</v>
      </c>
      <c r="G1064" s="5">
        <f t="shared" si="112"/>
        <v>3</v>
      </c>
      <c r="H1064" t="str">
        <f t="shared" si="113"/>
        <v>003</v>
      </c>
      <c r="I1064" t="str">
        <f t="shared" si="109"/>
        <v>AR001980FI00003</v>
      </c>
      <c r="J1064" t="s">
        <v>4436</v>
      </c>
      <c r="K1064" t="s">
        <v>4421</v>
      </c>
      <c r="M1064" t="s">
        <v>4437</v>
      </c>
      <c r="N1064" t="s">
        <v>4438</v>
      </c>
      <c r="O1064" t="s">
        <v>4439</v>
      </c>
      <c r="P1064" t="s">
        <v>4440</v>
      </c>
      <c r="Q1064" t="s">
        <v>30</v>
      </c>
      <c r="R1064" t="s">
        <v>4426</v>
      </c>
      <c r="S1064" t="s">
        <v>4427</v>
      </c>
      <c r="T1064" t="s">
        <v>4428</v>
      </c>
      <c r="U1064" t="s">
        <v>143</v>
      </c>
      <c r="V1064" t="s">
        <v>34</v>
      </c>
      <c r="W1064" t="s">
        <v>34</v>
      </c>
      <c r="X1064" t="s">
        <v>34</v>
      </c>
      <c r="Y1064" t="s">
        <v>34</v>
      </c>
      <c r="Z1064" t="s">
        <v>154</v>
      </c>
      <c r="AA1064" t="s">
        <v>2446</v>
      </c>
      <c r="AB1064" t="s">
        <v>34</v>
      </c>
      <c r="AC1064" t="s">
        <v>37</v>
      </c>
    </row>
    <row r="1065" spans="1:29">
      <c r="A1065" t="str">
        <f>+VLOOKUP(R1065,Aux!$B$3:$I$1107,8,0)</f>
        <v>AR001990</v>
      </c>
      <c r="B1065" t="str">
        <f>+VLOOKUP(U1065,Aux!$O$2:$P$23,2,0)</f>
        <v>EQ</v>
      </c>
      <c r="C1065" t="str">
        <f t="shared" si="108"/>
        <v>AR001990EQ</v>
      </c>
      <c r="D1065">
        <f t="shared" si="114"/>
        <v>1</v>
      </c>
      <c r="E1065" s="5">
        <f t="shared" si="110"/>
        <v>0.01</v>
      </c>
      <c r="F1065" s="5">
        <f t="shared" si="111"/>
        <v>0.1</v>
      </c>
      <c r="G1065" s="5">
        <f t="shared" si="112"/>
        <v>1</v>
      </c>
      <c r="H1065" t="str">
        <f t="shared" si="113"/>
        <v>001</v>
      </c>
      <c r="I1065" t="str">
        <f t="shared" si="109"/>
        <v>AR001990EQ00001</v>
      </c>
      <c r="J1065" t="s">
        <v>4441</v>
      </c>
      <c r="K1065" t="s">
        <v>4442</v>
      </c>
      <c r="L1065">
        <v>406484</v>
      </c>
      <c r="M1065" t="s">
        <v>4443</v>
      </c>
      <c r="N1065" t="s">
        <v>4444</v>
      </c>
      <c r="O1065" t="s">
        <v>4445</v>
      </c>
      <c r="P1065" t="s">
        <v>4446</v>
      </c>
      <c r="Q1065" t="s">
        <v>30</v>
      </c>
      <c r="R1065" t="s">
        <v>4447</v>
      </c>
      <c r="S1065" t="s">
        <v>4447</v>
      </c>
      <c r="T1065" t="s">
        <v>4447</v>
      </c>
      <c r="U1065" t="s">
        <v>130</v>
      </c>
      <c r="V1065" t="s">
        <v>131</v>
      </c>
      <c r="W1065" t="s">
        <v>132</v>
      </c>
      <c r="X1065" t="s">
        <v>133</v>
      </c>
      <c r="Y1065" t="s">
        <v>134</v>
      </c>
      <c r="Z1065" t="s">
        <v>131</v>
      </c>
      <c r="AA1065" t="s">
        <v>135</v>
      </c>
      <c r="AB1065" t="s">
        <v>4287</v>
      </c>
      <c r="AC1065" t="s">
        <v>37</v>
      </c>
    </row>
    <row r="1066" spans="1:29">
      <c r="A1066" t="str">
        <f>+VLOOKUP(R1066,Aux!$B$3:$I$1107,8,0)</f>
        <v>AR001990</v>
      </c>
      <c r="B1066" t="str">
        <f>+VLOOKUP(U1066,Aux!$O$2:$P$23,2,0)</f>
        <v>FI</v>
      </c>
      <c r="C1066" t="str">
        <f t="shared" si="108"/>
        <v>AR001990FI</v>
      </c>
      <c r="D1066">
        <f t="shared" si="114"/>
        <v>1</v>
      </c>
      <c r="E1066" s="5">
        <f t="shared" si="110"/>
        <v>0.01</v>
      </c>
      <c r="F1066" s="5">
        <f t="shared" si="111"/>
        <v>0.1</v>
      </c>
      <c r="G1066" s="5">
        <f t="shared" si="112"/>
        <v>1</v>
      </c>
      <c r="H1066" t="str">
        <f t="shared" si="113"/>
        <v>001</v>
      </c>
      <c r="I1066" t="str">
        <f t="shared" si="109"/>
        <v>AR001990FI00001</v>
      </c>
      <c r="J1066" t="s">
        <v>4448</v>
      </c>
      <c r="K1066" t="s">
        <v>4449</v>
      </c>
      <c r="L1066">
        <v>460874</v>
      </c>
      <c r="M1066" t="s">
        <v>4450</v>
      </c>
      <c r="N1066" t="s">
        <v>4451</v>
      </c>
      <c r="P1066" t="s">
        <v>4452</v>
      </c>
      <c r="Q1066" t="s">
        <v>30</v>
      </c>
      <c r="R1066" t="s">
        <v>4447</v>
      </c>
      <c r="S1066" t="s">
        <v>4453</v>
      </c>
      <c r="T1066" t="s">
        <v>4447</v>
      </c>
      <c r="U1066" t="s">
        <v>33</v>
      </c>
      <c r="V1066" t="s">
        <v>131</v>
      </c>
      <c r="W1066" t="s">
        <v>132</v>
      </c>
      <c r="X1066" t="s">
        <v>133</v>
      </c>
      <c r="Y1066" t="s">
        <v>134</v>
      </c>
      <c r="Z1066" t="s">
        <v>131</v>
      </c>
      <c r="AA1066" t="s">
        <v>144</v>
      </c>
      <c r="AB1066" t="s">
        <v>145</v>
      </c>
      <c r="AC1066" t="s">
        <v>37</v>
      </c>
    </row>
    <row r="1067" spans="1:29">
      <c r="A1067" t="str">
        <f>+VLOOKUP(R1067,Aux!$B$3:$I$1107,8,0)</f>
        <v>AR001990</v>
      </c>
      <c r="B1067" t="str">
        <f>+VLOOKUP(U1067,Aux!$O$2:$P$23,2,0)</f>
        <v>FI</v>
      </c>
      <c r="C1067" t="str">
        <f t="shared" si="108"/>
        <v>AR001990FI</v>
      </c>
      <c r="D1067">
        <f t="shared" si="114"/>
        <v>2</v>
      </c>
      <c r="E1067" s="5">
        <f t="shared" si="110"/>
        <v>0.02</v>
      </c>
      <c r="F1067" s="5">
        <f t="shared" si="111"/>
        <v>0.2</v>
      </c>
      <c r="G1067" s="5">
        <f t="shared" si="112"/>
        <v>2</v>
      </c>
      <c r="H1067" t="str">
        <f t="shared" si="113"/>
        <v>002</v>
      </c>
      <c r="I1067" t="str">
        <f t="shared" si="109"/>
        <v>AR001990FI00002</v>
      </c>
      <c r="J1067" t="s">
        <v>4454</v>
      </c>
      <c r="L1067">
        <v>669131</v>
      </c>
      <c r="M1067" t="s">
        <v>4455</v>
      </c>
      <c r="Q1067" t="s">
        <v>30</v>
      </c>
      <c r="R1067" t="s">
        <v>4447</v>
      </c>
      <c r="U1067" t="s">
        <v>48</v>
      </c>
      <c r="V1067" t="s">
        <v>48</v>
      </c>
      <c r="W1067" t="s">
        <v>48</v>
      </c>
      <c r="X1067" t="s">
        <v>48</v>
      </c>
      <c r="Y1067" t="s">
        <v>48</v>
      </c>
      <c r="Z1067" t="s">
        <v>48</v>
      </c>
      <c r="AA1067" t="s">
        <v>48</v>
      </c>
      <c r="AB1067" t="s">
        <v>48</v>
      </c>
      <c r="AC1067" t="s">
        <v>37</v>
      </c>
    </row>
    <row r="1068" spans="1:29">
      <c r="A1068" t="str">
        <f>+VLOOKUP(R1068,Aux!$B$3:$I$1107,8,0)</f>
        <v>AR001990</v>
      </c>
      <c r="B1068" t="str">
        <f>+VLOOKUP(U1068,Aux!$O$2:$P$23,2,0)</f>
        <v>FI</v>
      </c>
      <c r="C1068" t="str">
        <f t="shared" si="108"/>
        <v>AR001990FI</v>
      </c>
      <c r="D1068">
        <f t="shared" si="114"/>
        <v>3</v>
      </c>
      <c r="E1068" s="5">
        <f t="shared" si="110"/>
        <v>0.03</v>
      </c>
      <c r="F1068" s="5">
        <f t="shared" si="111"/>
        <v>0.3</v>
      </c>
      <c r="G1068" s="5">
        <f t="shared" si="112"/>
        <v>3</v>
      </c>
      <c r="H1068" t="str">
        <f t="shared" si="113"/>
        <v>003</v>
      </c>
      <c r="I1068" t="str">
        <f t="shared" si="109"/>
        <v>AR001990FI00003</v>
      </c>
      <c r="J1068" t="s">
        <v>4456</v>
      </c>
      <c r="K1068" t="s">
        <v>4449</v>
      </c>
      <c r="L1068">
        <v>890199</v>
      </c>
      <c r="M1068" t="s">
        <v>4457</v>
      </c>
      <c r="N1068" t="s">
        <v>4458</v>
      </c>
      <c r="P1068" t="s">
        <v>4459</v>
      </c>
      <c r="Q1068" t="s">
        <v>30</v>
      </c>
      <c r="R1068" t="s">
        <v>4447</v>
      </c>
      <c r="S1068" t="s">
        <v>4453</v>
      </c>
      <c r="T1068" t="s">
        <v>4447</v>
      </c>
      <c r="U1068" t="s">
        <v>33</v>
      </c>
      <c r="V1068" t="s">
        <v>131</v>
      </c>
      <c r="W1068" t="s">
        <v>132</v>
      </c>
      <c r="X1068" t="s">
        <v>133</v>
      </c>
      <c r="Y1068" t="s">
        <v>134</v>
      </c>
      <c r="Z1068" t="s">
        <v>131</v>
      </c>
      <c r="AA1068" t="s">
        <v>144</v>
      </c>
      <c r="AB1068" t="s">
        <v>145</v>
      </c>
      <c r="AC1068" t="s">
        <v>37</v>
      </c>
    </row>
    <row r="1069" spans="1:29">
      <c r="A1069" t="str">
        <f>+VLOOKUP(R1069,Aux!$B$3:$I$1107,8,0)</f>
        <v>AR002000</v>
      </c>
      <c r="B1069" t="str">
        <f>+VLOOKUP(U1069,Aux!$O$2:$P$23,2,0)</f>
        <v>EQ</v>
      </c>
      <c r="C1069" t="str">
        <f t="shared" ref="C1069:C1132" si="115">+A1069&amp;B1069</f>
        <v>AR002000EQ</v>
      </c>
      <c r="D1069">
        <f t="shared" si="114"/>
        <v>1</v>
      </c>
      <c r="E1069" s="5">
        <f t="shared" si="110"/>
        <v>0.01</v>
      </c>
      <c r="F1069" s="5">
        <f t="shared" si="111"/>
        <v>0.1</v>
      </c>
      <c r="G1069" s="5">
        <f t="shared" si="112"/>
        <v>1</v>
      </c>
      <c r="H1069" t="str">
        <f t="shared" si="113"/>
        <v>001</v>
      </c>
      <c r="I1069" t="str">
        <f t="shared" ref="I1069:I1132" si="116">+C1069&amp;"00"&amp;H1069</f>
        <v>AR002000EQ00001</v>
      </c>
      <c r="J1069" t="s">
        <v>4460</v>
      </c>
      <c r="K1069" t="s">
        <v>4461</v>
      </c>
      <c r="M1069" t="s">
        <v>4462</v>
      </c>
      <c r="N1069" t="s">
        <v>4463</v>
      </c>
      <c r="O1069" t="s">
        <v>4464</v>
      </c>
      <c r="P1069" t="s">
        <v>4465</v>
      </c>
      <c r="Q1069" t="s">
        <v>30</v>
      </c>
      <c r="R1069" t="s">
        <v>4466</v>
      </c>
      <c r="S1069" t="s">
        <v>4466</v>
      </c>
      <c r="T1069" t="s">
        <v>4466</v>
      </c>
      <c r="U1069" t="s">
        <v>1231</v>
      </c>
      <c r="V1069" t="s">
        <v>174</v>
      </c>
      <c r="W1069" t="s">
        <v>2262</v>
      </c>
      <c r="X1069" t="s">
        <v>174</v>
      </c>
      <c r="Y1069" t="s">
        <v>2262</v>
      </c>
      <c r="Z1069" t="s">
        <v>174</v>
      </c>
      <c r="AA1069" t="s">
        <v>174</v>
      </c>
      <c r="AB1069" t="s">
        <v>1521</v>
      </c>
      <c r="AC1069" t="s">
        <v>37</v>
      </c>
    </row>
    <row r="1070" spans="1:29">
      <c r="A1070" t="str">
        <f>+VLOOKUP(R1070,Aux!$B$3:$I$1107,8,0)</f>
        <v>AR002000</v>
      </c>
      <c r="B1070" t="str">
        <f>+VLOOKUP(U1070,Aux!$O$2:$P$23,2,0)</f>
        <v>EQ</v>
      </c>
      <c r="C1070" t="str">
        <f t="shared" si="115"/>
        <v>AR002000EQ</v>
      </c>
      <c r="D1070">
        <f t="shared" si="114"/>
        <v>2</v>
      </c>
      <c r="E1070" s="5">
        <f t="shared" si="110"/>
        <v>0.02</v>
      </c>
      <c r="F1070" s="5">
        <f t="shared" si="111"/>
        <v>0.2</v>
      </c>
      <c r="G1070" s="5">
        <f t="shared" si="112"/>
        <v>2</v>
      </c>
      <c r="H1070" t="str">
        <f t="shared" si="113"/>
        <v>002</v>
      </c>
      <c r="I1070" t="str">
        <f t="shared" si="116"/>
        <v>AR002000EQ00002</v>
      </c>
      <c r="J1070" t="s">
        <v>4467</v>
      </c>
      <c r="K1070" t="s">
        <v>4468</v>
      </c>
      <c r="M1070" t="s">
        <v>4469</v>
      </c>
      <c r="N1070" t="s">
        <v>4470</v>
      </c>
      <c r="O1070">
        <v>2499974</v>
      </c>
      <c r="P1070" t="s">
        <v>4471</v>
      </c>
      <c r="Q1070" t="s">
        <v>30</v>
      </c>
      <c r="R1070" t="s">
        <v>4466</v>
      </c>
      <c r="S1070" t="s">
        <v>4466</v>
      </c>
      <c r="T1070" t="s">
        <v>4466</v>
      </c>
      <c r="U1070" t="s">
        <v>130</v>
      </c>
      <c r="V1070" t="s">
        <v>174</v>
      </c>
      <c r="W1070" t="s">
        <v>2262</v>
      </c>
      <c r="X1070" t="s">
        <v>174</v>
      </c>
      <c r="Y1070" t="s">
        <v>2262</v>
      </c>
      <c r="Z1070" t="s">
        <v>174</v>
      </c>
      <c r="AA1070" t="s">
        <v>174</v>
      </c>
      <c r="AB1070" t="s">
        <v>1521</v>
      </c>
      <c r="AC1070" t="s">
        <v>37</v>
      </c>
    </row>
    <row r="1071" spans="1:29">
      <c r="A1071" t="str">
        <f>+VLOOKUP(R1071,Aux!$B$3:$I$1107,8,0)</f>
        <v>AR002000</v>
      </c>
      <c r="B1071" t="str">
        <f>+VLOOKUP(U1071,Aux!$O$2:$P$23,2,0)</f>
        <v>EQ</v>
      </c>
      <c r="C1071" t="str">
        <f t="shared" si="115"/>
        <v>AR002000EQ</v>
      </c>
      <c r="D1071">
        <f t="shared" si="114"/>
        <v>3</v>
      </c>
      <c r="E1071" s="5">
        <f t="shared" si="110"/>
        <v>0.03</v>
      </c>
      <c r="F1071" s="5">
        <f t="shared" si="111"/>
        <v>0.3</v>
      </c>
      <c r="G1071" s="5">
        <f t="shared" si="112"/>
        <v>3</v>
      </c>
      <c r="H1071" t="str">
        <f t="shared" si="113"/>
        <v>003</v>
      </c>
      <c r="I1071" t="str">
        <f t="shared" si="116"/>
        <v>AR002000EQ00003</v>
      </c>
      <c r="J1071" t="s">
        <v>4472</v>
      </c>
      <c r="K1071" t="s">
        <v>4473</v>
      </c>
      <c r="M1071" t="s">
        <v>4474</v>
      </c>
      <c r="N1071" t="s">
        <v>4475</v>
      </c>
      <c r="O1071" t="s">
        <v>4476</v>
      </c>
      <c r="P1071" t="s">
        <v>4477</v>
      </c>
      <c r="Q1071" t="s">
        <v>30</v>
      </c>
      <c r="R1071" t="s">
        <v>4466</v>
      </c>
      <c r="S1071" t="s">
        <v>4478</v>
      </c>
      <c r="T1071" t="s">
        <v>4478</v>
      </c>
      <c r="U1071" t="s">
        <v>130</v>
      </c>
      <c r="V1071" t="s">
        <v>975</v>
      </c>
      <c r="W1071" t="s">
        <v>4479</v>
      </c>
      <c r="X1071" t="s">
        <v>975</v>
      </c>
      <c r="Y1071" t="s">
        <v>4480</v>
      </c>
      <c r="Z1071" t="s">
        <v>975</v>
      </c>
      <c r="AA1071" t="s">
        <v>4481</v>
      </c>
      <c r="AB1071" t="s">
        <v>4482</v>
      </c>
      <c r="AC1071" t="s">
        <v>37</v>
      </c>
    </row>
    <row r="1072" spans="1:29">
      <c r="A1072" t="str">
        <f>+VLOOKUP(R1072,Aux!$B$3:$I$1107,8,0)</f>
        <v>AR002000</v>
      </c>
      <c r="B1072" t="str">
        <f>+VLOOKUP(U1072,Aux!$O$2:$P$23,2,0)</f>
        <v>EQ</v>
      </c>
      <c r="C1072" t="str">
        <f t="shared" si="115"/>
        <v>AR002000EQ</v>
      </c>
      <c r="D1072">
        <f t="shared" si="114"/>
        <v>4</v>
      </c>
      <c r="E1072" s="5">
        <f t="shared" si="110"/>
        <v>0.04</v>
      </c>
      <c r="F1072" s="5">
        <f t="shared" si="111"/>
        <v>0.4</v>
      </c>
      <c r="G1072" s="5">
        <f t="shared" si="112"/>
        <v>4</v>
      </c>
      <c r="H1072" t="str">
        <f t="shared" si="113"/>
        <v>004</v>
      </c>
      <c r="I1072" t="str">
        <f t="shared" si="116"/>
        <v>AR002000EQ00004</v>
      </c>
      <c r="J1072" t="s">
        <v>4483</v>
      </c>
      <c r="K1072" t="s">
        <v>4484</v>
      </c>
      <c r="M1072" t="s">
        <v>4485</v>
      </c>
      <c r="N1072" t="s">
        <v>4486</v>
      </c>
      <c r="O1072" t="s">
        <v>4487</v>
      </c>
      <c r="P1072" t="s">
        <v>4488</v>
      </c>
      <c r="Q1072" t="s">
        <v>30</v>
      </c>
      <c r="R1072" t="s">
        <v>4466</v>
      </c>
      <c r="S1072" t="s">
        <v>4489</v>
      </c>
      <c r="T1072" t="s">
        <v>4489</v>
      </c>
      <c r="U1072" t="s">
        <v>130</v>
      </c>
      <c r="V1072" t="s">
        <v>975</v>
      </c>
      <c r="W1072" t="s">
        <v>4479</v>
      </c>
      <c r="X1072" t="s">
        <v>975</v>
      </c>
      <c r="Y1072" t="s">
        <v>4490</v>
      </c>
      <c r="Z1072" t="s">
        <v>975</v>
      </c>
      <c r="AA1072" t="s">
        <v>4481</v>
      </c>
      <c r="AB1072" t="s">
        <v>976</v>
      </c>
      <c r="AC1072" t="s">
        <v>37</v>
      </c>
    </row>
    <row r="1073" spans="1:29">
      <c r="A1073" t="str">
        <f>+VLOOKUP(R1073,Aux!$B$3:$I$1107,8,0)</f>
        <v>AR002000</v>
      </c>
      <c r="B1073" t="str">
        <f>+VLOOKUP(U1073,Aux!$O$2:$P$23,2,0)</f>
        <v>FI</v>
      </c>
      <c r="C1073" t="str">
        <f t="shared" si="115"/>
        <v>AR002000FI</v>
      </c>
      <c r="D1073">
        <f t="shared" si="114"/>
        <v>1</v>
      </c>
      <c r="E1073" s="5">
        <f t="shared" si="110"/>
        <v>0.01</v>
      </c>
      <c r="F1073" s="5">
        <f t="shared" si="111"/>
        <v>0.1</v>
      </c>
      <c r="G1073" s="5">
        <f t="shared" si="112"/>
        <v>1</v>
      </c>
      <c r="H1073" t="str">
        <f t="shared" si="113"/>
        <v>001</v>
      </c>
      <c r="I1073" t="str">
        <f t="shared" si="116"/>
        <v>AR002000FI00001</v>
      </c>
      <c r="J1073" t="s">
        <v>4491</v>
      </c>
      <c r="L1073">
        <v>533641</v>
      </c>
      <c r="M1073" t="s">
        <v>4492</v>
      </c>
      <c r="Q1073" t="s">
        <v>30</v>
      </c>
      <c r="R1073" t="s">
        <v>4466</v>
      </c>
      <c r="U1073" t="s">
        <v>48</v>
      </c>
      <c r="V1073" t="s">
        <v>48</v>
      </c>
      <c r="W1073" t="s">
        <v>48</v>
      </c>
      <c r="X1073" t="s">
        <v>48</v>
      </c>
      <c r="Y1073" t="s">
        <v>48</v>
      </c>
      <c r="Z1073" t="s">
        <v>48</v>
      </c>
      <c r="AA1073" t="s">
        <v>48</v>
      </c>
      <c r="AB1073" t="s">
        <v>48</v>
      </c>
      <c r="AC1073" t="s">
        <v>37</v>
      </c>
    </row>
    <row r="1074" spans="1:29">
      <c r="A1074" t="str">
        <f>+VLOOKUP(R1074,Aux!$B$3:$I$1107,8,0)</f>
        <v>AR002000</v>
      </c>
      <c r="B1074" t="str">
        <f>+VLOOKUP(U1074,Aux!$O$2:$P$23,2,0)</f>
        <v>FI</v>
      </c>
      <c r="C1074" t="str">
        <f t="shared" si="115"/>
        <v>AR002000FI</v>
      </c>
      <c r="D1074">
        <f t="shared" si="114"/>
        <v>2</v>
      </c>
      <c r="E1074" s="5">
        <f t="shared" si="110"/>
        <v>0.02</v>
      </c>
      <c r="F1074" s="5">
        <f t="shared" si="111"/>
        <v>0.2</v>
      </c>
      <c r="G1074" s="5">
        <f t="shared" si="112"/>
        <v>2</v>
      </c>
      <c r="H1074" t="str">
        <f t="shared" si="113"/>
        <v>002</v>
      </c>
      <c r="I1074" t="str">
        <f t="shared" si="116"/>
        <v>AR002000FI00002</v>
      </c>
      <c r="J1074" t="s">
        <v>4493</v>
      </c>
      <c r="K1074" t="s">
        <v>4494</v>
      </c>
      <c r="L1074">
        <v>620521</v>
      </c>
      <c r="M1074" t="s">
        <v>4495</v>
      </c>
      <c r="N1074" t="s">
        <v>4496</v>
      </c>
      <c r="O1074" t="s">
        <v>4497</v>
      </c>
      <c r="P1074" t="s">
        <v>4498</v>
      </c>
      <c r="Q1074" t="s">
        <v>30</v>
      </c>
      <c r="R1074" t="s">
        <v>4466</v>
      </c>
      <c r="S1074" t="s">
        <v>4499</v>
      </c>
      <c r="T1074" t="s">
        <v>4489</v>
      </c>
      <c r="U1074" t="s">
        <v>33</v>
      </c>
      <c r="V1074" t="s">
        <v>975</v>
      </c>
      <c r="W1074" t="s">
        <v>4479</v>
      </c>
      <c r="X1074" t="s">
        <v>975</v>
      </c>
      <c r="Y1074" t="s">
        <v>4490</v>
      </c>
      <c r="Z1074" t="s">
        <v>975</v>
      </c>
      <c r="AA1074" t="s">
        <v>976</v>
      </c>
      <c r="AB1074" t="s">
        <v>145</v>
      </c>
      <c r="AC1074" t="s">
        <v>37</v>
      </c>
    </row>
    <row r="1075" spans="1:29">
      <c r="A1075" t="str">
        <f>+VLOOKUP(R1075,Aux!$B$3:$I$1107,8,0)</f>
        <v>AR002000</v>
      </c>
      <c r="B1075" t="str">
        <f>+VLOOKUP(U1075,Aux!$O$2:$P$23,2,0)</f>
        <v>FI</v>
      </c>
      <c r="C1075" t="str">
        <f t="shared" si="115"/>
        <v>AR002000FI</v>
      </c>
      <c r="D1075">
        <f t="shared" si="114"/>
        <v>3</v>
      </c>
      <c r="E1075" s="5">
        <f t="shared" si="110"/>
        <v>0.03</v>
      </c>
      <c r="F1075" s="5">
        <f t="shared" si="111"/>
        <v>0.3</v>
      </c>
      <c r="G1075" s="5">
        <f t="shared" si="112"/>
        <v>3</v>
      </c>
      <c r="H1075" t="str">
        <f t="shared" si="113"/>
        <v>003</v>
      </c>
      <c r="I1075" t="str">
        <f t="shared" si="116"/>
        <v>AR002000FI00003</v>
      </c>
      <c r="J1075" t="s">
        <v>4500</v>
      </c>
      <c r="K1075" t="s">
        <v>4494</v>
      </c>
      <c r="L1075">
        <v>692114</v>
      </c>
      <c r="M1075" t="s">
        <v>4501</v>
      </c>
      <c r="N1075" t="s">
        <v>4502</v>
      </c>
      <c r="P1075" t="s">
        <v>4503</v>
      </c>
      <c r="Q1075" t="s">
        <v>30</v>
      </c>
      <c r="R1075" t="s">
        <v>4466</v>
      </c>
      <c r="S1075" t="s">
        <v>4499</v>
      </c>
      <c r="T1075" t="s">
        <v>4489</v>
      </c>
      <c r="U1075" t="s">
        <v>33</v>
      </c>
      <c r="V1075" t="s">
        <v>975</v>
      </c>
      <c r="W1075" t="s">
        <v>4479</v>
      </c>
      <c r="X1075" t="s">
        <v>975</v>
      </c>
      <c r="Y1075" t="s">
        <v>4490</v>
      </c>
      <c r="Z1075" t="s">
        <v>975</v>
      </c>
      <c r="AA1075" t="s">
        <v>976</v>
      </c>
      <c r="AB1075" t="s">
        <v>145</v>
      </c>
      <c r="AC1075" t="s">
        <v>37</v>
      </c>
    </row>
    <row r="1076" spans="1:29">
      <c r="A1076" t="str">
        <f>+VLOOKUP(R1076,Aux!$B$3:$I$1107,8,0)</f>
        <v>AR002000</v>
      </c>
      <c r="B1076" t="str">
        <f>+VLOOKUP(U1076,Aux!$O$2:$P$23,2,0)</f>
        <v>FI</v>
      </c>
      <c r="C1076" t="str">
        <f t="shared" si="115"/>
        <v>AR002000FI</v>
      </c>
      <c r="D1076">
        <f t="shared" si="114"/>
        <v>4</v>
      </c>
      <c r="E1076" s="5">
        <f t="shared" si="110"/>
        <v>0.04</v>
      </c>
      <c r="F1076" s="5">
        <f t="shared" si="111"/>
        <v>0.4</v>
      </c>
      <c r="G1076" s="5">
        <f t="shared" si="112"/>
        <v>4</v>
      </c>
      <c r="H1076" t="str">
        <f t="shared" si="113"/>
        <v>004</v>
      </c>
      <c r="I1076" t="str">
        <f t="shared" si="116"/>
        <v>AR002000FI00004</v>
      </c>
      <c r="J1076" t="s">
        <v>4504</v>
      </c>
      <c r="K1076" t="s">
        <v>4494</v>
      </c>
      <c r="L1076">
        <v>706730</v>
      </c>
      <c r="M1076" t="s">
        <v>4505</v>
      </c>
      <c r="N1076" t="s">
        <v>4506</v>
      </c>
      <c r="P1076" t="s">
        <v>4507</v>
      </c>
      <c r="Q1076" t="s">
        <v>30</v>
      </c>
      <c r="R1076" t="s">
        <v>4466</v>
      </c>
      <c r="S1076" t="s">
        <v>4499</v>
      </c>
      <c r="T1076" t="s">
        <v>4489</v>
      </c>
      <c r="U1076" t="s">
        <v>33</v>
      </c>
      <c r="V1076" t="s">
        <v>975</v>
      </c>
      <c r="W1076" t="s">
        <v>4479</v>
      </c>
      <c r="X1076" t="s">
        <v>975</v>
      </c>
      <c r="Y1076" t="s">
        <v>4490</v>
      </c>
      <c r="Z1076" t="s">
        <v>975</v>
      </c>
      <c r="AA1076" t="s">
        <v>976</v>
      </c>
      <c r="AB1076" t="s">
        <v>145</v>
      </c>
      <c r="AC1076" t="s">
        <v>37</v>
      </c>
    </row>
    <row r="1077" spans="1:29">
      <c r="A1077" t="str">
        <f>+VLOOKUP(R1077,Aux!$B$3:$I$1107,8,0)</f>
        <v>AR002000</v>
      </c>
      <c r="B1077" t="str">
        <f>+VLOOKUP(U1077,Aux!$O$2:$P$23,2,0)</f>
        <v>FI</v>
      </c>
      <c r="C1077" t="str">
        <f t="shared" si="115"/>
        <v>AR002000FI</v>
      </c>
      <c r="D1077">
        <f t="shared" si="114"/>
        <v>5</v>
      </c>
      <c r="E1077" s="5">
        <f t="shared" si="110"/>
        <v>0.05</v>
      </c>
      <c r="F1077" s="5">
        <f t="shared" si="111"/>
        <v>0.5</v>
      </c>
      <c r="G1077" s="5">
        <f t="shared" si="112"/>
        <v>5</v>
      </c>
      <c r="H1077" t="str">
        <f t="shared" si="113"/>
        <v>005</v>
      </c>
      <c r="I1077" t="str">
        <f t="shared" si="116"/>
        <v>AR002000FI00005</v>
      </c>
      <c r="J1077" t="s">
        <v>4508</v>
      </c>
      <c r="K1077" t="s">
        <v>4509</v>
      </c>
      <c r="L1077">
        <v>764718</v>
      </c>
      <c r="M1077" t="s">
        <v>4510</v>
      </c>
      <c r="N1077" t="s">
        <v>4511</v>
      </c>
      <c r="P1077" t="s">
        <v>4512</v>
      </c>
      <c r="Q1077" t="s">
        <v>30</v>
      </c>
      <c r="R1077" t="s">
        <v>4466</v>
      </c>
      <c r="S1077" t="s">
        <v>4513</v>
      </c>
      <c r="T1077" t="s">
        <v>4466</v>
      </c>
      <c r="U1077" t="s">
        <v>33</v>
      </c>
      <c r="V1077" t="s">
        <v>174</v>
      </c>
      <c r="W1077" t="s">
        <v>2262</v>
      </c>
      <c r="X1077" t="s">
        <v>174</v>
      </c>
      <c r="Y1077" t="s">
        <v>2262</v>
      </c>
      <c r="Z1077" t="s">
        <v>174</v>
      </c>
      <c r="AA1077" t="s">
        <v>174</v>
      </c>
      <c r="AB1077" t="s">
        <v>145</v>
      </c>
      <c r="AC1077" t="s">
        <v>37</v>
      </c>
    </row>
    <row r="1078" spans="1:29">
      <c r="A1078" t="str">
        <f>+VLOOKUP(R1078,Aux!$B$3:$I$1107,8,0)</f>
        <v>AR002000</v>
      </c>
      <c r="B1078" t="str">
        <f>+VLOOKUP(U1078,Aux!$O$2:$P$23,2,0)</f>
        <v>FI</v>
      </c>
      <c r="C1078" t="str">
        <f t="shared" si="115"/>
        <v>AR002000FI</v>
      </c>
      <c r="D1078">
        <f t="shared" si="114"/>
        <v>6</v>
      </c>
      <c r="E1078" s="5">
        <f t="shared" si="110"/>
        <v>0.06</v>
      </c>
      <c r="F1078" s="5">
        <f t="shared" si="111"/>
        <v>0.6</v>
      </c>
      <c r="G1078" s="5">
        <f t="shared" si="112"/>
        <v>6</v>
      </c>
      <c r="H1078" t="str">
        <f t="shared" si="113"/>
        <v>006</v>
      </c>
      <c r="I1078" t="str">
        <f t="shared" si="116"/>
        <v>AR002000FI00006</v>
      </c>
      <c r="J1078" t="s">
        <v>4514</v>
      </c>
      <c r="K1078" t="s">
        <v>4509</v>
      </c>
      <c r="L1078">
        <v>779689</v>
      </c>
      <c r="M1078" t="s">
        <v>4515</v>
      </c>
      <c r="N1078" t="s">
        <v>4516</v>
      </c>
      <c r="P1078" t="s">
        <v>4517</v>
      </c>
      <c r="Q1078" t="s">
        <v>30</v>
      </c>
      <c r="R1078" t="s">
        <v>4466</v>
      </c>
      <c r="S1078" t="s">
        <v>4513</v>
      </c>
      <c r="T1078" t="s">
        <v>4466</v>
      </c>
      <c r="U1078" t="s">
        <v>33</v>
      </c>
      <c r="V1078" t="s">
        <v>174</v>
      </c>
      <c r="W1078" t="s">
        <v>2262</v>
      </c>
      <c r="X1078" t="s">
        <v>174</v>
      </c>
      <c r="Y1078" t="s">
        <v>2262</v>
      </c>
      <c r="Z1078" t="s">
        <v>174</v>
      </c>
      <c r="AA1078" t="s">
        <v>174</v>
      </c>
      <c r="AB1078" t="s">
        <v>145</v>
      </c>
      <c r="AC1078" t="s">
        <v>37</v>
      </c>
    </row>
    <row r="1079" spans="1:29">
      <c r="A1079" t="str">
        <f>+VLOOKUP(R1079,Aux!$B$3:$I$1107,8,0)</f>
        <v>AR002000</v>
      </c>
      <c r="B1079" t="str">
        <f>+VLOOKUP(U1079,Aux!$O$2:$P$23,2,0)</f>
        <v>FI</v>
      </c>
      <c r="C1079" t="str">
        <f t="shared" si="115"/>
        <v>AR002000FI</v>
      </c>
      <c r="D1079">
        <f t="shared" si="114"/>
        <v>7</v>
      </c>
      <c r="E1079" s="5">
        <f t="shared" si="110"/>
        <v>7.0000000000000007E-2</v>
      </c>
      <c r="F1079" s="5">
        <f t="shared" si="111"/>
        <v>0.70000000000000007</v>
      </c>
      <c r="G1079" s="5">
        <f t="shared" si="112"/>
        <v>7</v>
      </c>
      <c r="H1079" t="str">
        <f t="shared" si="113"/>
        <v>007</v>
      </c>
      <c r="I1079" t="str">
        <f t="shared" si="116"/>
        <v>AR002000FI00007</v>
      </c>
      <c r="J1079" t="s">
        <v>4518</v>
      </c>
      <c r="K1079" t="s">
        <v>4494</v>
      </c>
      <c r="L1079">
        <v>807991</v>
      </c>
      <c r="M1079" t="s">
        <v>4519</v>
      </c>
      <c r="N1079" t="s">
        <v>4520</v>
      </c>
      <c r="P1079" t="s">
        <v>4521</v>
      </c>
      <c r="Q1079" t="s">
        <v>30</v>
      </c>
      <c r="R1079" t="s">
        <v>4466</v>
      </c>
      <c r="S1079" t="s">
        <v>4499</v>
      </c>
      <c r="T1079" t="s">
        <v>4489</v>
      </c>
      <c r="U1079" t="s">
        <v>33</v>
      </c>
      <c r="V1079" t="s">
        <v>975</v>
      </c>
      <c r="W1079" t="s">
        <v>4479</v>
      </c>
      <c r="X1079" t="s">
        <v>975</v>
      </c>
      <c r="Y1079" t="s">
        <v>4490</v>
      </c>
      <c r="Z1079" t="s">
        <v>975</v>
      </c>
      <c r="AA1079" t="s">
        <v>976</v>
      </c>
      <c r="AB1079" t="s">
        <v>145</v>
      </c>
      <c r="AC1079" t="s">
        <v>37</v>
      </c>
    </row>
    <row r="1080" spans="1:29">
      <c r="A1080" t="str">
        <f>+VLOOKUP(R1080,Aux!$B$3:$I$1107,8,0)</f>
        <v>AR002000</v>
      </c>
      <c r="B1080" t="str">
        <f>+VLOOKUP(U1080,Aux!$O$2:$P$23,2,0)</f>
        <v>FI</v>
      </c>
      <c r="C1080" t="str">
        <f t="shared" si="115"/>
        <v>AR002000FI</v>
      </c>
      <c r="D1080">
        <f t="shared" si="114"/>
        <v>8</v>
      </c>
      <c r="E1080" s="5">
        <f t="shared" si="110"/>
        <v>0.08</v>
      </c>
      <c r="F1080" s="5">
        <f t="shared" si="111"/>
        <v>0.8</v>
      </c>
      <c r="G1080" s="5">
        <f t="shared" si="112"/>
        <v>8</v>
      </c>
      <c r="H1080" t="str">
        <f t="shared" si="113"/>
        <v>008</v>
      </c>
      <c r="I1080" t="str">
        <f t="shared" si="116"/>
        <v>AR002000FI00008</v>
      </c>
      <c r="J1080" t="s">
        <v>4522</v>
      </c>
      <c r="K1080" t="s">
        <v>4494</v>
      </c>
      <c r="L1080">
        <v>865292</v>
      </c>
      <c r="M1080" t="s">
        <v>4523</v>
      </c>
      <c r="N1080" t="s">
        <v>4524</v>
      </c>
      <c r="P1080" t="s">
        <v>4525</v>
      </c>
      <c r="Q1080" t="s">
        <v>30</v>
      </c>
      <c r="R1080" t="s">
        <v>4466</v>
      </c>
      <c r="S1080" t="s">
        <v>4499</v>
      </c>
      <c r="T1080" t="s">
        <v>4489</v>
      </c>
      <c r="U1080" t="s">
        <v>33</v>
      </c>
      <c r="V1080" t="s">
        <v>975</v>
      </c>
      <c r="W1080" t="s">
        <v>4479</v>
      </c>
      <c r="X1080" t="s">
        <v>975</v>
      </c>
      <c r="Y1080" t="s">
        <v>4490</v>
      </c>
      <c r="Z1080" t="s">
        <v>975</v>
      </c>
      <c r="AA1080" t="s">
        <v>976</v>
      </c>
      <c r="AB1080" t="s">
        <v>145</v>
      </c>
      <c r="AC1080" t="s">
        <v>37</v>
      </c>
    </row>
    <row r="1081" spans="1:29">
      <c r="A1081" t="str">
        <f>+VLOOKUP(R1081,Aux!$B$3:$I$1107,8,0)</f>
        <v>AR002000</v>
      </c>
      <c r="B1081" t="str">
        <f>+VLOOKUP(U1081,Aux!$O$2:$P$23,2,0)</f>
        <v>FI</v>
      </c>
      <c r="C1081" t="str">
        <f t="shared" si="115"/>
        <v>AR002000FI</v>
      </c>
      <c r="D1081">
        <f t="shared" si="114"/>
        <v>9</v>
      </c>
      <c r="E1081" s="5">
        <f t="shared" si="110"/>
        <v>0.09</v>
      </c>
      <c r="F1081" s="5">
        <f t="shared" si="111"/>
        <v>0.89999999999999991</v>
      </c>
      <c r="G1081" s="5">
        <f t="shared" si="112"/>
        <v>9</v>
      </c>
      <c r="H1081" t="str">
        <f t="shared" si="113"/>
        <v>009</v>
      </c>
      <c r="I1081" t="str">
        <f t="shared" si="116"/>
        <v>AR002000FI00009</v>
      </c>
      <c r="J1081" t="s">
        <v>4526</v>
      </c>
      <c r="K1081" t="s">
        <v>4509</v>
      </c>
      <c r="M1081" t="s">
        <v>4527</v>
      </c>
      <c r="N1081" t="s">
        <v>4528</v>
      </c>
      <c r="O1081" t="s">
        <v>4529</v>
      </c>
      <c r="P1081" t="s">
        <v>4530</v>
      </c>
      <c r="Q1081" t="s">
        <v>30</v>
      </c>
      <c r="R1081" t="s">
        <v>4466</v>
      </c>
      <c r="S1081" t="s">
        <v>4513</v>
      </c>
      <c r="T1081" t="s">
        <v>4466</v>
      </c>
      <c r="U1081" t="s">
        <v>143</v>
      </c>
      <c r="V1081" t="s">
        <v>174</v>
      </c>
      <c r="W1081" t="s">
        <v>2262</v>
      </c>
      <c r="X1081" t="s">
        <v>174</v>
      </c>
      <c r="Y1081" t="s">
        <v>2262</v>
      </c>
      <c r="Z1081" t="s">
        <v>174</v>
      </c>
      <c r="AA1081" t="s">
        <v>174</v>
      </c>
      <c r="AB1081" t="s">
        <v>145</v>
      </c>
      <c r="AC1081" t="s">
        <v>37</v>
      </c>
    </row>
    <row r="1082" spans="1:29">
      <c r="A1082" t="str">
        <f>+VLOOKUP(R1082,Aux!$B$3:$I$1107,8,0)</f>
        <v>AR002000</v>
      </c>
      <c r="B1082" t="str">
        <f>+VLOOKUP(U1082,Aux!$O$2:$P$23,2,0)</f>
        <v>FI</v>
      </c>
      <c r="C1082" t="str">
        <f t="shared" si="115"/>
        <v>AR002000FI</v>
      </c>
      <c r="D1082">
        <f t="shared" si="114"/>
        <v>10</v>
      </c>
      <c r="E1082" s="5">
        <f t="shared" si="110"/>
        <v>0.1</v>
      </c>
      <c r="F1082" s="5">
        <f t="shared" si="111"/>
        <v>1</v>
      </c>
      <c r="G1082" s="5">
        <f t="shared" si="112"/>
        <v>0</v>
      </c>
      <c r="H1082" t="str">
        <f t="shared" si="113"/>
        <v>010</v>
      </c>
      <c r="I1082" t="str">
        <f t="shared" si="116"/>
        <v>AR002000FI00010</v>
      </c>
      <c r="J1082" t="s">
        <v>4531</v>
      </c>
      <c r="K1082" t="s">
        <v>4509</v>
      </c>
      <c r="M1082" t="s">
        <v>4532</v>
      </c>
      <c r="N1082" t="s">
        <v>4533</v>
      </c>
      <c r="O1082" t="s">
        <v>4534</v>
      </c>
      <c r="P1082" t="s">
        <v>4535</v>
      </c>
      <c r="Q1082" t="s">
        <v>30</v>
      </c>
      <c r="R1082" t="s">
        <v>4466</v>
      </c>
      <c r="S1082" t="s">
        <v>4513</v>
      </c>
      <c r="T1082" t="s">
        <v>4466</v>
      </c>
      <c r="U1082" t="s">
        <v>2627</v>
      </c>
      <c r="V1082" t="s">
        <v>174</v>
      </c>
      <c r="W1082" t="s">
        <v>2262</v>
      </c>
      <c r="X1082" t="s">
        <v>174</v>
      </c>
      <c r="Y1082" t="s">
        <v>2262</v>
      </c>
      <c r="Z1082" t="s">
        <v>174</v>
      </c>
      <c r="AA1082" t="s">
        <v>174</v>
      </c>
      <c r="AB1082" t="s">
        <v>145</v>
      </c>
      <c r="AC1082" t="s">
        <v>37</v>
      </c>
    </row>
    <row r="1083" spans="1:29">
      <c r="A1083" t="str">
        <f>+VLOOKUP(R1083,Aux!$B$3:$I$1107,8,0)</f>
        <v>AR002000</v>
      </c>
      <c r="B1083" t="str">
        <f>+VLOOKUP(U1083,Aux!$O$2:$P$23,2,0)</f>
        <v>FI</v>
      </c>
      <c r="C1083" t="str">
        <f t="shared" si="115"/>
        <v>AR002000FI</v>
      </c>
      <c r="D1083">
        <f t="shared" si="114"/>
        <v>11</v>
      </c>
      <c r="E1083" s="5">
        <f t="shared" si="110"/>
        <v>0.11</v>
      </c>
      <c r="F1083" s="5">
        <f t="shared" si="111"/>
        <v>1.1000000000000001</v>
      </c>
      <c r="G1083" s="5">
        <f t="shared" si="112"/>
        <v>1</v>
      </c>
      <c r="H1083" t="str">
        <f t="shared" si="113"/>
        <v>011</v>
      </c>
      <c r="I1083" t="str">
        <f t="shared" si="116"/>
        <v>AR002000FI00011</v>
      </c>
      <c r="J1083" t="s">
        <v>4531</v>
      </c>
      <c r="K1083" t="s">
        <v>4509</v>
      </c>
      <c r="M1083" t="s">
        <v>4536</v>
      </c>
      <c r="N1083" t="s">
        <v>4537</v>
      </c>
      <c r="O1083" t="s">
        <v>4538</v>
      </c>
      <c r="P1083" t="s">
        <v>4539</v>
      </c>
      <c r="Q1083" t="s">
        <v>30</v>
      </c>
      <c r="R1083" t="s">
        <v>4466</v>
      </c>
      <c r="S1083" t="s">
        <v>4513</v>
      </c>
      <c r="T1083" t="s">
        <v>4466</v>
      </c>
      <c r="U1083" t="s">
        <v>143</v>
      </c>
      <c r="V1083" t="s">
        <v>174</v>
      </c>
      <c r="W1083" t="s">
        <v>2262</v>
      </c>
      <c r="X1083" t="s">
        <v>174</v>
      </c>
      <c r="Y1083" t="s">
        <v>2262</v>
      </c>
      <c r="Z1083" t="s">
        <v>174</v>
      </c>
      <c r="AA1083" t="s">
        <v>174</v>
      </c>
      <c r="AB1083" t="s">
        <v>145</v>
      </c>
      <c r="AC1083" t="s">
        <v>37</v>
      </c>
    </row>
    <row r="1084" spans="1:29">
      <c r="A1084" t="str">
        <f>+VLOOKUP(R1084,Aux!$B$3:$I$1107,8,0)</f>
        <v>AR002000</v>
      </c>
      <c r="B1084" t="str">
        <f>+VLOOKUP(U1084,Aux!$O$2:$P$23,2,0)</f>
        <v>FI</v>
      </c>
      <c r="C1084" t="str">
        <f t="shared" si="115"/>
        <v>AR002000FI</v>
      </c>
      <c r="D1084">
        <f t="shared" si="114"/>
        <v>12</v>
      </c>
      <c r="E1084" s="5">
        <f t="shared" si="110"/>
        <v>0.12</v>
      </c>
      <c r="F1084" s="5">
        <f t="shared" si="111"/>
        <v>1.2</v>
      </c>
      <c r="G1084" s="5">
        <f t="shared" si="112"/>
        <v>2</v>
      </c>
      <c r="H1084" t="str">
        <f t="shared" si="113"/>
        <v>012</v>
      </c>
      <c r="I1084" t="str">
        <f t="shared" si="116"/>
        <v>AR002000FI00012</v>
      </c>
      <c r="J1084" t="s">
        <v>4540</v>
      </c>
      <c r="K1084" t="s">
        <v>4509</v>
      </c>
      <c r="M1084" t="s">
        <v>4541</v>
      </c>
      <c r="N1084" t="s">
        <v>4542</v>
      </c>
      <c r="O1084" t="s">
        <v>4543</v>
      </c>
      <c r="P1084" t="s">
        <v>4544</v>
      </c>
      <c r="Q1084" t="s">
        <v>30</v>
      </c>
      <c r="R1084" t="s">
        <v>4466</v>
      </c>
      <c r="S1084" t="s">
        <v>4513</v>
      </c>
      <c r="T1084" t="s">
        <v>4466</v>
      </c>
      <c r="U1084" t="s">
        <v>143</v>
      </c>
      <c r="V1084" t="s">
        <v>174</v>
      </c>
      <c r="W1084" t="s">
        <v>2262</v>
      </c>
      <c r="X1084" t="s">
        <v>174</v>
      </c>
      <c r="Y1084" t="s">
        <v>2262</v>
      </c>
      <c r="Z1084" t="s">
        <v>174</v>
      </c>
      <c r="AA1084" t="s">
        <v>174</v>
      </c>
      <c r="AB1084" t="s">
        <v>145</v>
      </c>
      <c r="AC1084" t="s">
        <v>37</v>
      </c>
    </row>
    <row r="1085" spans="1:29">
      <c r="A1085" t="str">
        <f>+VLOOKUP(R1085,Aux!$B$3:$I$1107,8,0)</f>
        <v>AR002000</v>
      </c>
      <c r="B1085" t="str">
        <f>+VLOOKUP(U1085,Aux!$O$2:$P$23,2,0)</f>
        <v>FI</v>
      </c>
      <c r="C1085" t="str">
        <f t="shared" si="115"/>
        <v>AR002000FI</v>
      </c>
      <c r="D1085">
        <f t="shared" si="114"/>
        <v>13</v>
      </c>
      <c r="E1085" s="5">
        <f t="shared" si="110"/>
        <v>0.13</v>
      </c>
      <c r="F1085" s="5">
        <f t="shared" si="111"/>
        <v>1.3</v>
      </c>
      <c r="G1085" s="5">
        <f t="shared" si="112"/>
        <v>3</v>
      </c>
      <c r="H1085" t="str">
        <f t="shared" si="113"/>
        <v>013</v>
      </c>
      <c r="I1085" t="str">
        <f t="shared" si="116"/>
        <v>AR002000FI00013</v>
      </c>
      <c r="J1085" t="s">
        <v>4545</v>
      </c>
      <c r="M1085" t="s">
        <v>4546</v>
      </c>
      <c r="Q1085" t="s">
        <v>30</v>
      </c>
      <c r="R1085" t="s">
        <v>4466</v>
      </c>
      <c r="U1085" t="s">
        <v>33</v>
      </c>
      <c r="V1085" t="s">
        <v>174</v>
      </c>
      <c r="W1085" t="s">
        <v>2262</v>
      </c>
      <c r="X1085" t="s">
        <v>174</v>
      </c>
      <c r="Y1085" t="s">
        <v>2262</v>
      </c>
      <c r="Z1085" t="s">
        <v>174</v>
      </c>
      <c r="AA1085" t="s">
        <v>174</v>
      </c>
      <c r="AB1085" t="s">
        <v>145</v>
      </c>
      <c r="AC1085" t="s">
        <v>37</v>
      </c>
    </row>
    <row r="1086" spans="1:29">
      <c r="A1086" t="str">
        <f>+VLOOKUP(R1086,Aux!$B$3:$I$1107,8,0)</f>
        <v>AR002010</v>
      </c>
      <c r="B1086" t="str">
        <f>+VLOOKUP(U1086,Aux!$O$2:$P$23,2,0)</f>
        <v>FI</v>
      </c>
      <c r="C1086" t="str">
        <f t="shared" si="115"/>
        <v>AR002010FI</v>
      </c>
      <c r="D1086">
        <f t="shared" si="114"/>
        <v>1</v>
      </c>
      <c r="E1086" s="5">
        <f t="shared" si="110"/>
        <v>0.01</v>
      </c>
      <c r="F1086" s="5">
        <f t="shared" si="111"/>
        <v>0.1</v>
      </c>
      <c r="G1086" s="5">
        <f t="shared" si="112"/>
        <v>1</v>
      </c>
      <c r="H1086" t="str">
        <f t="shared" si="113"/>
        <v>001</v>
      </c>
      <c r="I1086" t="str">
        <f t="shared" si="116"/>
        <v>AR002010FI00001</v>
      </c>
      <c r="J1086" t="s">
        <v>4547</v>
      </c>
      <c r="K1086" t="s">
        <v>4548</v>
      </c>
      <c r="L1086">
        <v>566736</v>
      </c>
      <c r="M1086" t="s">
        <v>4549</v>
      </c>
      <c r="N1086" t="s">
        <v>4550</v>
      </c>
      <c r="O1086" t="s">
        <v>4551</v>
      </c>
      <c r="P1086" t="s">
        <v>4552</v>
      </c>
      <c r="Q1086" t="s">
        <v>30</v>
      </c>
      <c r="R1086" t="s">
        <v>4553</v>
      </c>
      <c r="S1086" t="s">
        <v>4554</v>
      </c>
      <c r="T1086" t="s">
        <v>4555</v>
      </c>
      <c r="U1086" t="s">
        <v>33</v>
      </c>
      <c r="V1086" t="s">
        <v>34</v>
      </c>
      <c r="W1086" t="s">
        <v>34</v>
      </c>
      <c r="X1086" t="s">
        <v>34</v>
      </c>
      <c r="Y1086" t="s">
        <v>34</v>
      </c>
      <c r="Z1086" t="s">
        <v>975</v>
      </c>
      <c r="AA1086" t="s">
        <v>976</v>
      </c>
      <c r="AB1086" t="s">
        <v>34</v>
      </c>
      <c r="AC1086" t="s">
        <v>37</v>
      </c>
    </row>
    <row r="1087" spans="1:29">
      <c r="A1087" t="str">
        <f>+VLOOKUP(R1087,Aux!$B$3:$I$1107,8,0)</f>
        <v>AR002010</v>
      </c>
      <c r="B1087" t="str">
        <f>+VLOOKUP(U1087,Aux!$O$2:$P$23,2,0)</f>
        <v>FI</v>
      </c>
      <c r="C1087" t="str">
        <f t="shared" si="115"/>
        <v>AR002010FI</v>
      </c>
      <c r="D1087">
        <f t="shared" si="114"/>
        <v>2</v>
      </c>
      <c r="E1087" s="5">
        <f t="shared" si="110"/>
        <v>0.02</v>
      </c>
      <c r="F1087" s="5">
        <f t="shared" si="111"/>
        <v>0.2</v>
      </c>
      <c r="G1087" s="5">
        <f t="shared" si="112"/>
        <v>2</v>
      </c>
      <c r="H1087" t="str">
        <f t="shared" si="113"/>
        <v>002</v>
      </c>
      <c r="I1087" t="str">
        <f t="shared" si="116"/>
        <v>AR002010FI00002</v>
      </c>
      <c r="J1087" t="s">
        <v>4556</v>
      </c>
      <c r="K1087" t="s">
        <v>4548</v>
      </c>
      <c r="L1087">
        <v>664494</v>
      </c>
      <c r="M1087" t="s">
        <v>4557</v>
      </c>
      <c r="N1087" t="s">
        <v>4558</v>
      </c>
      <c r="P1087" t="s">
        <v>4559</v>
      </c>
      <c r="Q1087" t="s">
        <v>30</v>
      </c>
      <c r="R1087" t="s">
        <v>4553</v>
      </c>
      <c r="S1087" t="s">
        <v>4554</v>
      </c>
      <c r="T1087" t="s">
        <v>4555</v>
      </c>
      <c r="U1087" t="s">
        <v>33</v>
      </c>
      <c r="V1087" t="s">
        <v>34</v>
      </c>
      <c r="W1087" t="s">
        <v>34</v>
      </c>
      <c r="X1087" t="s">
        <v>34</v>
      </c>
      <c r="Y1087" t="s">
        <v>34</v>
      </c>
      <c r="Z1087" t="s">
        <v>975</v>
      </c>
      <c r="AA1087" t="s">
        <v>976</v>
      </c>
      <c r="AB1087" t="s">
        <v>34</v>
      </c>
      <c r="AC1087" t="s">
        <v>37</v>
      </c>
    </row>
    <row r="1088" spans="1:29">
      <c r="A1088" t="str">
        <f>+VLOOKUP(R1088,Aux!$B$3:$I$1107,8,0)</f>
        <v>AR002010</v>
      </c>
      <c r="B1088" t="str">
        <f>+VLOOKUP(U1088,Aux!$O$2:$P$23,2,0)</f>
        <v>FI</v>
      </c>
      <c r="C1088" t="str">
        <f t="shared" si="115"/>
        <v>AR002010FI</v>
      </c>
      <c r="D1088">
        <f t="shared" si="114"/>
        <v>3</v>
      </c>
      <c r="E1088" s="5">
        <f t="shared" si="110"/>
        <v>0.03</v>
      </c>
      <c r="F1088" s="5">
        <f t="shared" si="111"/>
        <v>0.3</v>
      </c>
      <c r="G1088" s="5">
        <f t="shared" si="112"/>
        <v>3</v>
      </c>
      <c r="H1088" t="str">
        <f t="shared" si="113"/>
        <v>003</v>
      </c>
      <c r="I1088" t="str">
        <f t="shared" si="116"/>
        <v>AR002010FI00003</v>
      </c>
      <c r="J1088" t="s">
        <v>4560</v>
      </c>
      <c r="K1088" t="s">
        <v>4548</v>
      </c>
      <c r="L1088">
        <v>696574</v>
      </c>
      <c r="M1088" t="s">
        <v>4561</v>
      </c>
      <c r="N1088" t="s">
        <v>4562</v>
      </c>
      <c r="P1088" t="s">
        <v>4563</v>
      </c>
      <c r="Q1088" t="s">
        <v>30</v>
      </c>
      <c r="R1088" t="s">
        <v>4553</v>
      </c>
      <c r="S1088" t="s">
        <v>4554</v>
      </c>
      <c r="T1088" t="s">
        <v>4555</v>
      </c>
      <c r="U1088" t="s">
        <v>33</v>
      </c>
      <c r="V1088" t="s">
        <v>34</v>
      </c>
      <c r="W1088" t="s">
        <v>34</v>
      </c>
      <c r="X1088" t="s">
        <v>34</v>
      </c>
      <c r="Y1088" t="s">
        <v>34</v>
      </c>
      <c r="Z1088" t="s">
        <v>975</v>
      </c>
      <c r="AA1088" t="s">
        <v>976</v>
      </c>
      <c r="AB1088" t="s">
        <v>34</v>
      </c>
      <c r="AC1088" t="s">
        <v>37</v>
      </c>
    </row>
    <row r="1089" spans="1:29">
      <c r="A1089" t="str">
        <f>+VLOOKUP(R1089,Aux!$B$3:$I$1107,8,0)</f>
        <v>AR002010</v>
      </c>
      <c r="B1089" t="str">
        <f>+VLOOKUP(U1089,Aux!$O$2:$P$23,2,0)</f>
        <v>FI</v>
      </c>
      <c r="C1089" t="str">
        <f t="shared" si="115"/>
        <v>AR002010FI</v>
      </c>
      <c r="D1089">
        <f t="shared" si="114"/>
        <v>4</v>
      </c>
      <c r="E1089" s="5">
        <f t="shared" si="110"/>
        <v>0.04</v>
      </c>
      <c r="F1089" s="5">
        <f t="shared" si="111"/>
        <v>0.4</v>
      </c>
      <c r="G1089" s="5">
        <f t="shared" si="112"/>
        <v>4</v>
      </c>
      <c r="H1089" t="str">
        <f t="shared" si="113"/>
        <v>004</v>
      </c>
      <c r="I1089" t="str">
        <f t="shared" si="116"/>
        <v>AR002010FI00004</v>
      </c>
      <c r="J1089" t="s">
        <v>4564</v>
      </c>
      <c r="K1089" t="s">
        <v>4548</v>
      </c>
      <c r="L1089">
        <v>696586</v>
      </c>
      <c r="M1089" t="s">
        <v>4565</v>
      </c>
      <c r="N1089" t="s">
        <v>4566</v>
      </c>
      <c r="P1089" t="s">
        <v>4567</v>
      </c>
      <c r="Q1089" t="s">
        <v>30</v>
      </c>
      <c r="R1089" t="s">
        <v>4553</v>
      </c>
      <c r="S1089" t="s">
        <v>4554</v>
      </c>
      <c r="T1089" t="s">
        <v>4555</v>
      </c>
      <c r="U1089" t="s">
        <v>33</v>
      </c>
      <c r="V1089" t="s">
        <v>34</v>
      </c>
      <c r="W1089" t="s">
        <v>34</v>
      </c>
      <c r="X1089" t="s">
        <v>34</v>
      </c>
      <c r="Y1089" t="s">
        <v>34</v>
      </c>
      <c r="Z1089" t="s">
        <v>975</v>
      </c>
      <c r="AA1089" t="s">
        <v>976</v>
      </c>
      <c r="AB1089" t="s">
        <v>34</v>
      </c>
      <c r="AC1089" t="s">
        <v>37</v>
      </c>
    </row>
    <row r="1090" spans="1:29">
      <c r="A1090" t="str">
        <f>+VLOOKUP(R1090,Aux!$B$3:$I$1107,8,0)</f>
        <v>AR002010</v>
      </c>
      <c r="B1090" t="str">
        <f>+VLOOKUP(U1090,Aux!$O$2:$P$23,2,0)</f>
        <v>FI</v>
      </c>
      <c r="C1090" t="str">
        <f t="shared" si="115"/>
        <v>AR002010FI</v>
      </c>
      <c r="D1090">
        <f t="shared" si="114"/>
        <v>5</v>
      </c>
      <c r="E1090" s="5">
        <f t="shared" ref="E1090:E1153" si="117">+D1090/100</f>
        <v>0.05</v>
      </c>
      <c r="F1090" s="5">
        <f t="shared" ref="F1090:F1153" si="118">+MOD(E1090*10,10)</f>
        <v>0.5</v>
      </c>
      <c r="G1090" s="5">
        <f t="shared" ref="G1090:G1153" si="119">+MOD(D1090,10)</f>
        <v>5</v>
      </c>
      <c r="H1090" t="str">
        <f t="shared" ref="H1090:H1153" si="120">+INT(E1090)&amp;INT(F1090)&amp;INT(G1090)</f>
        <v>005</v>
      </c>
      <c r="I1090" t="str">
        <f t="shared" si="116"/>
        <v>AR002010FI00005</v>
      </c>
      <c r="J1090" t="s">
        <v>4568</v>
      </c>
      <c r="K1090" t="s">
        <v>4548</v>
      </c>
      <c r="L1090">
        <v>781786</v>
      </c>
      <c r="M1090" t="s">
        <v>4569</v>
      </c>
      <c r="N1090" t="s">
        <v>4570</v>
      </c>
      <c r="P1090" t="s">
        <v>4571</v>
      </c>
      <c r="Q1090" t="s">
        <v>30</v>
      </c>
      <c r="R1090" t="s">
        <v>4553</v>
      </c>
      <c r="S1090" t="s">
        <v>4554</v>
      </c>
      <c r="T1090" t="s">
        <v>4555</v>
      </c>
      <c r="U1090" t="s">
        <v>33</v>
      </c>
      <c r="V1090" t="s">
        <v>34</v>
      </c>
      <c r="W1090" t="s">
        <v>34</v>
      </c>
      <c r="X1090" t="s">
        <v>34</v>
      </c>
      <c r="Y1090" t="s">
        <v>34</v>
      </c>
      <c r="Z1090" t="s">
        <v>975</v>
      </c>
      <c r="AA1090" t="s">
        <v>976</v>
      </c>
      <c r="AB1090" t="s">
        <v>34</v>
      </c>
      <c r="AC1090" t="s">
        <v>37</v>
      </c>
    </row>
    <row r="1091" spans="1:29">
      <c r="A1091" t="str">
        <f>+VLOOKUP(R1091,Aux!$B$3:$I$1107,8,0)</f>
        <v>AR002010</v>
      </c>
      <c r="B1091" t="str">
        <f>+VLOOKUP(U1091,Aux!$O$2:$P$23,2,0)</f>
        <v>FI</v>
      </c>
      <c r="C1091" t="str">
        <f t="shared" si="115"/>
        <v>AR002010FI</v>
      </c>
      <c r="D1091">
        <f t="shared" ref="D1091:D1154" si="121">+IF(C1091=C1090,D1090+1,1)</f>
        <v>6</v>
      </c>
      <c r="E1091" s="5">
        <f t="shared" si="117"/>
        <v>0.06</v>
      </c>
      <c r="F1091" s="5">
        <f t="shared" si="118"/>
        <v>0.6</v>
      </c>
      <c r="G1091" s="5">
        <f t="shared" si="119"/>
        <v>6</v>
      </c>
      <c r="H1091" t="str">
        <f t="shared" si="120"/>
        <v>006</v>
      </c>
      <c r="I1091" t="str">
        <f t="shared" si="116"/>
        <v>AR002010FI00006</v>
      </c>
      <c r="J1091" t="s">
        <v>4572</v>
      </c>
      <c r="K1091" t="s">
        <v>4548</v>
      </c>
      <c r="L1091">
        <v>786878</v>
      </c>
      <c r="M1091" t="s">
        <v>4573</v>
      </c>
      <c r="N1091" t="s">
        <v>4574</v>
      </c>
      <c r="P1091" t="s">
        <v>4575</v>
      </c>
      <c r="Q1091" t="s">
        <v>30</v>
      </c>
      <c r="R1091" t="s">
        <v>4553</v>
      </c>
      <c r="S1091" t="s">
        <v>4554</v>
      </c>
      <c r="T1091" t="s">
        <v>4555</v>
      </c>
      <c r="U1091" t="s">
        <v>33</v>
      </c>
      <c r="V1091" t="s">
        <v>34</v>
      </c>
      <c r="W1091" t="s">
        <v>34</v>
      </c>
      <c r="X1091" t="s">
        <v>34</v>
      </c>
      <c r="Y1091" t="s">
        <v>34</v>
      </c>
      <c r="Z1091" t="s">
        <v>975</v>
      </c>
      <c r="AA1091" t="s">
        <v>976</v>
      </c>
      <c r="AB1091" t="s">
        <v>34</v>
      </c>
      <c r="AC1091" t="s">
        <v>37</v>
      </c>
    </row>
    <row r="1092" spans="1:29">
      <c r="A1092" t="str">
        <f>+VLOOKUP(R1092,Aux!$B$3:$I$1107,8,0)</f>
        <v>AR002010</v>
      </c>
      <c r="B1092" t="str">
        <f>+VLOOKUP(U1092,Aux!$O$2:$P$23,2,0)</f>
        <v>FI</v>
      </c>
      <c r="C1092" t="str">
        <f t="shared" si="115"/>
        <v>AR002010FI</v>
      </c>
      <c r="D1092">
        <f t="shared" si="121"/>
        <v>7</v>
      </c>
      <c r="E1092" s="5">
        <f t="shared" si="117"/>
        <v>7.0000000000000007E-2</v>
      </c>
      <c r="F1092" s="5">
        <f t="shared" si="118"/>
        <v>0.70000000000000007</v>
      </c>
      <c r="G1092" s="5">
        <f t="shared" si="119"/>
        <v>7</v>
      </c>
      <c r="H1092" t="str">
        <f t="shared" si="120"/>
        <v>007</v>
      </c>
      <c r="I1092" t="str">
        <f t="shared" si="116"/>
        <v>AR002010FI00007</v>
      </c>
      <c r="J1092" t="s">
        <v>4576</v>
      </c>
      <c r="K1092" t="s">
        <v>4548</v>
      </c>
      <c r="M1092" t="s">
        <v>4577</v>
      </c>
      <c r="N1092" t="s">
        <v>4578</v>
      </c>
      <c r="O1092" t="s">
        <v>4579</v>
      </c>
      <c r="P1092" t="s">
        <v>4580</v>
      </c>
      <c r="Q1092" t="s">
        <v>30</v>
      </c>
      <c r="R1092" t="s">
        <v>4553</v>
      </c>
      <c r="S1092" t="s">
        <v>4554</v>
      </c>
      <c r="T1092" t="s">
        <v>4555</v>
      </c>
      <c r="U1092" t="s">
        <v>143</v>
      </c>
      <c r="V1092" t="s">
        <v>34</v>
      </c>
      <c r="W1092" t="s">
        <v>34</v>
      </c>
      <c r="X1092" t="s">
        <v>34</v>
      </c>
      <c r="Y1092" t="s">
        <v>34</v>
      </c>
      <c r="Z1092" t="s">
        <v>975</v>
      </c>
      <c r="AA1092" t="s">
        <v>976</v>
      </c>
      <c r="AB1092" t="s">
        <v>34</v>
      </c>
      <c r="AC1092" t="s">
        <v>37</v>
      </c>
    </row>
    <row r="1093" spans="1:29">
      <c r="A1093" t="str">
        <f>+VLOOKUP(R1093,Aux!$B$3:$I$1107,8,0)</f>
        <v>AR002020</v>
      </c>
      <c r="B1093" t="str">
        <f>+VLOOKUP(U1093,Aux!$O$2:$P$23,2,0)</f>
        <v>FI</v>
      </c>
      <c r="C1093" t="str">
        <f t="shared" si="115"/>
        <v>AR002020FI</v>
      </c>
      <c r="D1093">
        <f t="shared" si="121"/>
        <v>1</v>
      </c>
      <c r="E1093" s="5">
        <f t="shared" si="117"/>
        <v>0.01</v>
      </c>
      <c r="F1093" s="5">
        <f t="shared" si="118"/>
        <v>0.1</v>
      </c>
      <c r="G1093" s="5">
        <f t="shared" si="119"/>
        <v>1</v>
      </c>
      <c r="H1093" t="str">
        <f t="shared" si="120"/>
        <v>001</v>
      </c>
      <c r="I1093" t="str">
        <f t="shared" si="116"/>
        <v>AR002020FI00001</v>
      </c>
      <c r="J1093" t="s">
        <v>4581</v>
      </c>
      <c r="L1093">
        <v>1142091</v>
      </c>
      <c r="M1093" t="s">
        <v>4582</v>
      </c>
      <c r="Q1093" t="s">
        <v>30</v>
      </c>
      <c r="R1093" t="s">
        <v>4583</v>
      </c>
      <c r="U1093" t="s">
        <v>48</v>
      </c>
      <c r="V1093" t="s">
        <v>48</v>
      </c>
      <c r="W1093" t="s">
        <v>48</v>
      </c>
      <c r="X1093" t="s">
        <v>48</v>
      </c>
      <c r="Y1093" t="s">
        <v>48</v>
      </c>
      <c r="Z1093" t="s">
        <v>48</v>
      </c>
      <c r="AA1093" t="s">
        <v>48</v>
      </c>
      <c r="AB1093" t="s">
        <v>48</v>
      </c>
      <c r="AC1093" t="s">
        <v>37</v>
      </c>
    </row>
    <row r="1094" spans="1:29">
      <c r="A1094" t="str">
        <f>+VLOOKUP(R1094,Aux!$B$3:$I$1107,8,0)</f>
        <v>AR002030</v>
      </c>
      <c r="B1094" t="str">
        <f>+VLOOKUP(U1094,Aux!$O$2:$P$23,2,0)</f>
        <v>FI</v>
      </c>
      <c r="C1094" t="str">
        <f t="shared" si="115"/>
        <v>AR002030FI</v>
      </c>
      <c r="D1094">
        <f t="shared" si="121"/>
        <v>1</v>
      </c>
      <c r="E1094" s="5">
        <f t="shared" si="117"/>
        <v>0.01</v>
      </c>
      <c r="F1094" s="5">
        <f t="shared" si="118"/>
        <v>0.1</v>
      </c>
      <c r="G1094" s="5">
        <f t="shared" si="119"/>
        <v>1</v>
      </c>
      <c r="H1094" t="str">
        <f t="shared" si="120"/>
        <v>001</v>
      </c>
      <c r="I1094" t="str">
        <f t="shared" si="116"/>
        <v>AR002030FI00001</v>
      </c>
      <c r="J1094" t="s">
        <v>4584</v>
      </c>
      <c r="K1094" t="s">
        <v>4585</v>
      </c>
      <c r="L1094">
        <v>1091054</v>
      </c>
      <c r="M1094" t="s">
        <v>4586</v>
      </c>
      <c r="N1094" t="s">
        <v>4587</v>
      </c>
      <c r="P1094" t="s">
        <v>4588</v>
      </c>
      <c r="Q1094" t="s">
        <v>30</v>
      </c>
      <c r="R1094" t="s">
        <v>4589</v>
      </c>
      <c r="S1094" t="s">
        <v>4590</v>
      </c>
      <c r="T1094" t="s">
        <v>4589</v>
      </c>
      <c r="U1094" t="s">
        <v>33</v>
      </c>
      <c r="V1094" t="s">
        <v>34</v>
      </c>
      <c r="W1094" t="s">
        <v>34</v>
      </c>
      <c r="X1094" t="s">
        <v>34</v>
      </c>
      <c r="Y1094" t="s">
        <v>34</v>
      </c>
      <c r="Z1094" t="s">
        <v>131</v>
      </c>
      <c r="AA1094" t="s">
        <v>144</v>
      </c>
      <c r="AB1094" t="s">
        <v>34</v>
      </c>
      <c r="AC1094" t="s">
        <v>37</v>
      </c>
    </row>
    <row r="1095" spans="1:29">
      <c r="A1095" t="str">
        <f>+VLOOKUP(R1095,Aux!$B$3:$I$1107,8,0)</f>
        <v>AR002030</v>
      </c>
      <c r="B1095" t="str">
        <f>+VLOOKUP(U1095,Aux!$O$2:$P$23,2,0)</f>
        <v>FI</v>
      </c>
      <c r="C1095" t="str">
        <f t="shared" si="115"/>
        <v>AR002030FI</v>
      </c>
      <c r="D1095">
        <f t="shared" si="121"/>
        <v>2</v>
      </c>
      <c r="E1095" s="5">
        <f t="shared" si="117"/>
        <v>0.02</v>
      </c>
      <c r="F1095" s="5">
        <f t="shared" si="118"/>
        <v>0.2</v>
      </c>
      <c r="G1095" s="5">
        <f t="shared" si="119"/>
        <v>2</v>
      </c>
      <c r="H1095" t="str">
        <f t="shared" si="120"/>
        <v>002</v>
      </c>
      <c r="I1095" t="str">
        <f t="shared" si="116"/>
        <v>AR002030FI00002</v>
      </c>
      <c r="J1095" t="s">
        <v>4591</v>
      </c>
      <c r="M1095" t="s">
        <v>4592</v>
      </c>
      <c r="Q1095" t="s">
        <v>30</v>
      </c>
      <c r="R1095" t="s">
        <v>4589</v>
      </c>
      <c r="U1095" t="s">
        <v>33</v>
      </c>
      <c r="V1095" t="s">
        <v>34</v>
      </c>
      <c r="W1095" t="s">
        <v>34</v>
      </c>
      <c r="X1095" t="s">
        <v>34</v>
      </c>
      <c r="Y1095" t="s">
        <v>34</v>
      </c>
      <c r="Z1095" t="s">
        <v>131</v>
      </c>
      <c r="AA1095" t="s">
        <v>144</v>
      </c>
      <c r="AB1095" t="s">
        <v>34</v>
      </c>
      <c r="AC1095" t="s">
        <v>37</v>
      </c>
    </row>
    <row r="1096" spans="1:29">
      <c r="A1096" t="str">
        <f>+VLOOKUP(R1096,Aux!$B$3:$I$1107,8,0)</f>
        <v>AR002040</v>
      </c>
      <c r="B1096" t="str">
        <f>+VLOOKUP(U1096,Aux!$O$2:$P$23,2,0)</f>
        <v>EQ</v>
      </c>
      <c r="C1096" t="str">
        <f t="shared" si="115"/>
        <v>AR002040EQ</v>
      </c>
      <c r="D1096">
        <f t="shared" si="121"/>
        <v>1</v>
      </c>
      <c r="E1096" s="5">
        <f t="shared" si="117"/>
        <v>0.01</v>
      </c>
      <c r="F1096" s="5">
        <f t="shared" si="118"/>
        <v>0.1</v>
      </c>
      <c r="G1096" s="5">
        <f t="shared" si="119"/>
        <v>1</v>
      </c>
      <c r="H1096" t="str">
        <f t="shared" si="120"/>
        <v>001</v>
      </c>
      <c r="I1096" t="str">
        <f t="shared" si="116"/>
        <v>AR002040EQ00001</v>
      </c>
      <c r="J1096" t="s">
        <v>4593</v>
      </c>
      <c r="K1096" t="s">
        <v>4594</v>
      </c>
      <c r="M1096" t="s">
        <v>4595</v>
      </c>
      <c r="N1096" t="s">
        <v>4596</v>
      </c>
      <c r="O1096" t="s">
        <v>4597</v>
      </c>
      <c r="P1096" t="s">
        <v>4598</v>
      </c>
      <c r="Q1096" t="s">
        <v>30</v>
      </c>
      <c r="R1096" t="s">
        <v>4599</v>
      </c>
      <c r="S1096" t="s">
        <v>4599</v>
      </c>
      <c r="T1096" t="s">
        <v>4599</v>
      </c>
      <c r="U1096" t="s">
        <v>130</v>
      </c>
      <c r="V1096" t="s">
        <v>311</v>
      </c>
      <c r="W1096" t="s">
        <v>4600</v>
      </c>
      <c r="X1096" t="s">
        <v>2911</v>
      </c>
      <c r="Y1096" t="s">
        <v>4601</v>
      </c>
      <c r="Z1096" t="s">
        <v>975</v>
      </c>
      <c r="AA1096" t="s">
        <v>4481</v>
      </c>
      <c r="AB1096" t="s">
        <v>4602</v>
      </c>
      <c r="AC1096" t="s">
        <v>37</v>
      </c>
    </row>
    <row r="1097" spans="1:29">
      <c r="A1097" t="str">
        <f>+VLOOKUP(R1097,Aux!$B$3:$I$1107,8,0)</f>
        <v>AR002050</v>
      </c>
      <c r="B1097" t="str">
        <f>+VLOOKUP(U1097,Aux!$O$2:$P$23,2,0)</f>
        <v>FI</v>
      </c>
      <c r="C1097" t="str">
        <f t="shared" si="115"/>
        <v>AR002050FI</v>
      </c>
      <c r="D1097">
        <f t="shared" si="121"/>
        <v>1</v>
      </c>
      <c r="E1097" s="5">
        <f t="shared" si="117"/>
        <v>0.01</v>
      </c>
      <c r="F1097" s="5">
        <f t="shared" si="118"/>
        <v>0.1</v>
      </c>
      <c r="G1097" s="5">
        <f t="shared" si="119"/>
        <v>1</v>
      </c>
      <c r="H1097" t="str">
        <f t="shared" si="120"/>
        <v>001</v>
      </c>
      <c r="I1097" t="str">
        <f t="shared" si="116"/>
        <v>AR002050FI00001</v>
      </c>
      <c r="J1097" t="s">
        <v>4603</v>
      </c>
      <c r="K1097" t="s">
        <v>4604</v>
      </c>
      <c r="L1097">
        <v>693826</v>
      </c>
      <c r="M1097" t="s">
        <v>4605</v>
      </c>
      <c r="N1097" t="s">
        <v>4606</v>
      </c>
      <c r="P1097" t="s">
        <v>4607</v>
      </c>
      <c r="Q1097" t="s">
        <v>30</v>
      </c>
      <c r="R1097" t="s">
        <v>4608</v>
      </c>
      <c r="S1097" t="s">
        <v>4609</v>
      </c>
      <c r="T1097" t="s">
        <v>4608</v>
      </c>
      <c r="U1097" t="s">
        <v>33</v>
      </c>
      <c r="V1097" t="s">
        <v>34</v>
      </c>
      <c r="W1097" t="s">
        <v>34</v>
      </c>
      <c r="X1097" t="s">
        <v>34</v>
      </c>
      <c r="Y1097" t="s">
        <v>34</v>
      </c>
      <c r="Z1097" t="s">
        <v>189</v>
      </c>
      <c r="AA1097" t="s">
        <v>190</v>
      </c>
      <c r="AB1097" t="s">
        <v>34</v>
      </c>
      <c r="AC1097" t="s">
        <v>37</v>
      </c>
    </row>
    <row r="1098" spans="1:29">
      <c r="A1098" t="str">
        <f>+VLOOKUP(R1098,Aux!$B$3:$I$1107,8,0)</f>
        <v>AR002050</v>
      </c>
      <c r="B1098" t="str">
        <f>+VLOOKUP(U1098,Aux!$O$2:$P$23,2,0)</f>
        <v>FI</v>
      </c>
      <c r="C1098" t="str">
        <f t="shared" si="115"/>
        <v>AR002050FI</v>
      </c>
      <c r="D1098">
        <f t="shared" si="121"/>
        <v>2</v>
      </c>
      <c r="E1098" s="5">
        <f t="shared" si="117"/>
        <v>0.02</v>
      </c>
      <c r="F1098" s="5">
        <f t="shared" si="118"/>
        <v>0.2</v>
      </c>
      <c r="G1098" s="5">
        <f t="shared" si="119"/>
        <v>2</v>
      </c>
      <c r="H1098" t="str">
        <f t="shared" si="120"/>
        <v>002</v>
      </c>
      <c r="I1098" t="str">
        <f t="shared" si="116"/>
        <v>AR002050FI00002</v>
      </c>
      <c r="J1098" t="s">
        <v>4610</v>
      </c>
      <c r="L1098">
        <v>720946</v>
      </c>
      <c r="M1098" t="s">
        <v>4611</v>
      </c>
      <c r="Q1098" t="s">
        <v>30</v>
      </c>
      <c r="R1098" t="s">
        <v>4608</v>
      </c>
      <c r="U1098" t="s">
        <v>48</v>
      </c>
      <c r="V1098" t="s">
        <v>48</v>
      </c>
      <c r="W1098" t="s">
        <v>48</v>
      </c>
      <c r="X1098" t="s">
        <v>48</v>
      </c>
      <c r="Y1098" t="s">
        <v>48</v>
      </c>
      <c r="Z1098" t="s">
        <v>48</v>
      </c>
      <c r="AA1098" t="s">
        <v>48</v>
      </c>
      <c r="AB1098" t="s">
        <v>48</v>
      </c>
      <c r="AC1098" t="s">
        <v>37</v>
      </c>
    </row>
    <row r="1099" spans="1:29">
      <c r="A1099" t="str">
        <f>+VLOOKUP(R1099,Aux!$B$3:$I$1107,8,0)</f>
        <v>AR002060</v>
      </c>
      <c r="B1099" t="str">
        <f>+VLOOKUP(U1099,Aux!$O$2:$P$23,2,0)</f>
        <v>FI</v>
      </c>
      <c r="C1099" t="str">
        <f t="shared" si="115"/>
        <v>AR002060FI</v>
      </c>
      <c r="D1099">
        <f t="shared" si="121"/>
        <v>1</v>
      </c>
      <c r="E1099" s="5">
        <f t="shared" si="117"/>
        <v>0.01</v>
      </c>
      <c r="F1099" s="5">
        <f t="shared" si="118"/>
        <v>0.1</v>
      </c>
      <c r="G1099" s="5">
        <f t="shared" si="119"/>
        <v>1</v>
      </c>
      <c r="H1099" t="str">
        <f t="shared" si="120"/>
        <v>001</v>
      </c>
      <c r="I1099" t="str">
        <f t="shared" si="116"/>
        <v>AR002060FI00001</v>
      </c>
      <c r="J1099" t="s">
        <v>4612</v>
      </c>
      <c r="K1099" t="s">
        <v>4613</v>
      </c>
      <c r="L1099">
        <v>669110</v>
      </c>
      <c r="M1099" t="s">
        <v>4614</v>
      </c>
      <c r="N1099" t="s">
        <v>4615</v>
      </c>
      <c r="P1099" t="s">
        <v>4616</v>
      </c>
      <c r="Q1099" t="s">
        <v>30</v>
      </c>
      <c r="R1099" t="s">
        <v>4617</v>
      </c>
      <c r="S1099" t="s">
        <v>4618</v>
      </c>
      <c r="T1099" t="s">
        <v>4617</v>
      </c>
      <c r="U1099" t="s">
        <v>33</v>
      </c>
      <c r="V1099" t="s">
        <v>34</v>
      </c>
      <c r="W1099" t="s">
        <v>34</v>
      </c>
      <c r="X1099" t="s">
        <v>34</v>
      </c>
      <c r="Y1099" t="s">
        <v>34</v>
      </c>
      <c r="Z1099" t="s">
        <v>35</v>
      </c>
      <c r="AA1099" t="s">
        <v>1576</v>
      </c>
      <c r="AB1099" t="s">
        <v>34</v>
      </c>
      <c r="AC1099" t="s">
        <v>37</v>
      </c>
    </row>
    <row r="1100" spans="1:29">
      <c r="A1100" t="str">
        <f>+VLOOKUP(R1100,Aux!$B$3:$I$1107,8,0)</f>
        <v>AR002070</v>
      </c>
      <c r="B1100" t="str">
        <f>+VLOOKUP(U1100,Aux!$O$2:$P$23,2,0)</f>
        <v>EQ</v>
      </c>
      <c r="C1100" t="str">
        <f t="shared" si="115"/>
        <v>AR002070EQ</v>
      </c>
      <c r="D1100">
        <f t="shared" si="121"/>
        <v>1</v>
      </c>
      <c r="E1100" s="5">
        <f t="shared" si="117"/>
        <v>0.01</v>
      </c>
      <c r="F1100" s="5">
        <f t="shared" si="118"/>
        <v>0.1</v>
      </c>
      <c r="G1100" s="5">
        <f t="shared" si="119"/>
        <v>1</v>
      </c>
      <c r="H1100" t="str">
        <f t="shared" si="120"/>
        <v>001</v>
      </c>
      <c r="I1100" t="str">
        <f t="shared" si="116"/>
        <v>AR002070EQ00001</v>
      </c>
      <c r="J1100" t="s">
        <v>4619</v>
      </c>
      <c r="K1100" t="s">
        <v>4620</v>
      </c>
      <c r="M1100" t="s">
        <v>4621</v>
      </c>
      <c r="N1100" t="s">
        <v>4622</v>
      </c>
      <c r="O1100" t="s">
        <v>4623</v>
      </c>
      <c r="P1100" t="s">
        <v>4624</v>
      </c>
      <c r="Q1100" t="s">
        <v>30</v>
      </c>
      <c r="R1100" t="s">
        <v>4625</v>
      </c>
      <c r="S1100" t="s">
        <v>4625</v>
      </c>
      <c r="T1100" t="s">
        <v>4625</v>
      </c>
      <c r="U1100" t="s">
        <v>130</v>
      </c>
      <c r="V1100" t="s">
        <v>975</v>
      </c>
      <c r="W1100" t="s">
        <v>4479</v>
      </c>
      <c r="X1100" t="s">
        <v>975</v>
      </c>
      <c r="Y1100" t="s">
        <v>4490</v>
      </c>
      <c r="Z1100" t="s">
        <v>975</v>
      </c>
      <c r="AA1100" t="s">
        <v>4481</v>
      </c>
      <c r="AB1100" t="s">
        <v>976</v>
      </c>
      <c r="AC1100" t="s">
        <v>37</v>
      </c>
    </row>
    <row r="1101" spans="1:29">
      <c r="A1101" t="str">
        <f>+VLOOKUP(R1101,Aux!$B$3:$I$1107,8,0)</f>
        <v>AR002080</v>
      </c>
      <c r="B1101" t="str">
        <f>+VLOOKUP(U1101,Aux!$O$2:$P$23,2,0)</f>
        <v>FI</v>
      </c>
      <c r="C1101" t="str">
        <f t="shared" si="115"/>
        <v>AR002080FI</v>
      </c>
      <c r="D1101">
        <f t="shared" si="121"/>
        <v>1</v>
      </c>
      <c r="E1101" s="5">
        <f t="shared" si="117"/>
        <v>0.01</v>
      </c>
      <c r="F1101" s="5">
        <f t="shared" si="118"/>
        <v>0.1</v>
      </c>
      <c r="G1101" s="5">
        <f t="shared" si="119"/>
        <v>1</v>
      </c>
      <c r="H1101" t="str">
        <f t="shared" si="120"/>
        <v>001</v>
      </c>
      <c r="I1101" t="str">
        <f t="shared" si="116"/>
        <v>AR002080FI00001</v>
      </c>
      <c r="J1101" t="s">
        <v>4626</v>
      </c>
      <c r="L1101">
        <v>712277</v>
      </c>
      <c r="M1101" t="s">
        <v>4627</v>
      </c>
      <c r="Q1101" t="s">
        <v>30</v>
      </c>
      <c r="R1101" t="s">
        <v>4628</v>
      </c>
      <c r="U1101" t="s">
        <v>48</v>
      </c>
      <c r="V1101" t="s">
        <v>48</v>
      </c>
      <c r="W1101" t="s">
        <v>48</v>
      </c>
      <c r="X1101" t="s">
        <v>48</v>
      </c>
      <c r="Y1101" t="s">
        <v>48</v>
      </c>
      <c r="Z1101" t="s">
        <v>48</v>
      </c>
      <c r="AA1101" t="s">
        <v>48</v>
      </c>
      <c r="AB1101" t="s">
        <v>48</v>
      </c>
      <c r="AC1101" t="s">
        <v>37</v>
      </c>
    </row>
    <row r="1102" spans="1:29">
      <c r="A1102" t="str">
        <f>+VLOOKUP(R1102,Aux!$B$3:$I$1107,8,0)</f>
        <v>AR002080</v>
      </c>
      <c r="B1102" t="str">
        <f>+VLOOKUP(U1102,Aux!$O$2:$P$23,2,0)</f>
        <v>FI</v>
      </c>
      <c r="C1102" t="str">
        <f t="shared" si="115"/>
        <v>AR002080FI</v>
      </c>
      <c r="D1102">
        <f t="shared" si="121"/>
        <v>2</v>
      </c>
      <c r="E1102" s="5">
        <f t="shared" si="117"/>
        <v>0.02</v>
      </c>
      <c r="F1102" s="5">
        <f t="shared" si="118"/>
        <v>0.2</v>
      </c>
      <c r="G1102" s="5">
        <f t="shared" si="119"/>
        <v>2</v>
      </c>
      <c r="H1102" t="str">
        <f t="shared" si="120"/>
        <v>002</v>
      </c>
      <c r="I1102" t="str">
        <f t="shared" si="116"/>
        <v>AR002080FI00002</v>
      </c>
      <c r="J1102" t="s">
        <v>4629</v>
      </c>
      <c r="L1102">
        <v>833469</v>
      </c>
      <c r="M1102" t="s">
        <v>4630</v>
      </c>
      <c r="Q1102" t="s">
        <v>30</v>
      </c>
      <c r="R1102" t="s">
        <v>4628</v>
      </c>
      <c r="U1102" t="s">
        <v>48</v>
      </c>
      <c r="V1102" t="s">
        <v>48</v>
      </c>
      <c r="W1102" t="s">
        <v>48</v>
      </c>
      <c r="X1102" t="s">
        <v>48</v>
      </c>
      <c r="Y1102" t="s">
        <v>48</v>
      </c>
      <c r="Z1102" t="s">
        <v>48</v>
      </c>
      <c r="AA1102" t="s">
        <v>48</v>
      </c>
      <c r="AB1102" t="s">
        <v>48</v>
      </c>
      <c r="AC1102" t="s">
        <v>37</v>
      </c>
    </row>
    <row r="1103" spans="1:29">
      <c r="A1103" t="str">
        <f>+VLOOKUP(R1103,Aux!$B$3:$I$1107,8,0)</f>
        <v>AR002080</v>
      </c>
      <c r="B1103" t="str">
        <f>+VLOOKUP(U1103,Aux!$O$2:$P$23,2,0)</f>
        <v>FI</v>
      </c>
      <c r="C1103" t="str">
        <f t="shared" si="115"/>
        <v>AR002080FI</v>
      </c>
      <c r="D1103">
        <f t="shared" si="121"/>
        <v>3</v>
      </c>
      <c r="E1103" s="5">
        <f t="shared" si="117"/>
        <v>0.03</v>
      </c>
      <c r="F1103" s="5">
        <f t="shared" si="118"/>
        <v>0.3</v>
      </c>
      <c r="G1103" s="5">
        <f t="shared" si="119"/>
        <v>3</v>
      </c>
      <c r="H1103" t="str">
        <f t="shared" si="120"/>
        <v>003</v>
      </c>
      <c r="I1103" t="str">
        <f t="shared" si="116"/>
        <v>AR002080FI00003</v>
      </c>
      <c r="J1103" t="s">
        <v>4631</v>
      </c>
      <c r="L1103">
        <v>1044748</v>
      </c>
      <c r="M1103" t="s">
        <v>4632</v>
      </c>
      <c r="Q1103" t="s">
        <v>30</v>
      </c>
      <c r="R1103" t="s">
        <v>4628</v>
      </c>
      <c r="U1103" t="s">
        <v>48</v>
      </c>
      <c r="V1103" t="s">
        <v>48</v>
      </c>
      <c r="W1103" t="s">
        <v>48</v>
      </c>
      <c r="X1103" t="s">
        <v>48</v>
      </c>
      <c r="Y1103" t="s">
        <v>48</v>
      </c>
      <c r="Z1103" t="s">
        <v>48</v>
      </c>
      <c r="AA1103" t="s">
        <v>48</v>
      </c>
      <c r="AB1103" t="s">
        <v>48</v>
      </c>
      <c r="AC1103" t="s">
        <v>37</v>
      </c>
    </row>
    <row r="1104" spans="1:29">
      <c r="A1104" t="str">
        <f>+VLOOKUP(R1104,Aux!$B$3:$I$1107,8,0)</f>
        <v>AR002090</v>
      </c>
      <c r="B1104" t="str">
        <f>+VLOOKUP(U1104,Aux!$O$2:$P$23,2,0)</f>
        <v>FI</v>
      </c>
      <c r="C1104" t="str">
        <f t="shared" si="115"/>
        <v>AR002090FI</v>
      </c>
      <c r="D1104">
        <f t="shared" si="121"/>
        <v>1</v>
      </c>
      <c r="E1104" s="5">
        <f t="shared" si="117"/>
        <v>0.01</v>
      </c>
      <c r="F1104" s="5">
        <f t="shared" si="118"/>
        <v>0.1</v>
      </c>
      <c r="G1104" s="5">
        <f t="shared" si="119"/>
        <v>1</v>
      </c>
      <c r="H1104" t="str">
        <f t="shared" si="120"/>
        <v>001</v>
      </c>
      <c r="I1104" t="str">
        <f t="shared" si="116"/>
        <v>AR002090FI00001</v>
      </c>
      <c r="J1104" t="s">
        <v>4633</v>
      </c>
      <c r="K1104" t="s">
        <v>4634</v>
      </c>
      <c r="L1104">
        <v>576572</v>
      </c>
      <c r="M1104" t="s">
        <v>4635</v>
      </c>
      <c r="N1104" t="s">
        <v>4636</v>
      </c>
      <c r="O1104" t="s">
        <v>4637</v>
      </c>
      <c r="P1104" t="s">
        <v>4638</v>
      </c>
      <c r="Q1104" t="s">
        <v>30</v>
      </c>
      <c r="R1104" t="s">
        <v>4639</v>
      </c>
      <c r="S1104" t="s">
        <v>4640</v>
      </c>
      <c r="T1104" t="s">
        <v>4639</v>
      </c>
      <c r="U1104" t="s">
        <v>33</v>
      </c>
      <c r="V1104" t="s">
        <v>34</v>
      </c>
      <c r="W1104" t="s">
        <v>34</v>
      </c>
      <c r="X1104" t="s">
        <v>34</v>
      </c>
      <c r="Y1104" t="s">
        <v>34</v>
      </c>
      <c r="Z1104" t="s">
        <v>154</v>
      </c>
      <c r="AA1104" t="s">
        <v>4641</v>
      </c>
      <c r="AB1104" t="s">
        <v>34</v>
      </c>
      <c r="AC1104" t="s">
        <v>37</v>
      </c>
    </row>
    <row r="1105" spans="1:29">
      <c r="A1105" t="str">
        <f>+VLOOKUP(R1105,Aux!$B$3:$I$1107,8,0)</f>
        <v>AR002090</v>
      </c>
      <c r="B1105" t="str">
        <f>+VLOOKUP(U1105,Aux!$O$2:$P$23,2,0)</f>
        <v>FI</v>
      </c>
      <c r="C1105" t="str">
        <f t="shared" si="115"/>
        <v>AR002090FI</v>
      </c>
      <c r="D1105">
        <f t="shared" si="121"/>
        <v>2</v>
      </c>
      <c r="E1105" s="5">
        <f t="shared" si="117"/>
        <v>0.02</v>
      </c>
      <c r="F1105" s="5">
        <f t="shared" si="118"/>
        <v>0.2</v>
      </c>
      <c r="G1105" s="5">
        <f t="shared" si="119"/>
        <v>2</v>
      </c>
      <c r="H1105" t="str">
        <f t="shared" si="120"/>
        <v>002</v>
      </c>
      <c r="I1105" t="str">
        <f t="shared" si="116"/>
        <v>AR002090FI00002</v>
      </c>
      <c r="J1105" t="s">
        <v>4642</v>
      </c>
      <c r="K1105" t="s">
        <v>4634</v>
      </c>
      <c r="L1105">
        <v>791100</v>
      </c>
      <c r="M1105" t="s">
        <v>4643</v>
      </c>
      <c r="N1105" t="s">
        <v>4644</v>
      </c>
      <c r="P1105" t="s">
        <v>4645</v>
      </c>
      <c r="Q1105" t="s">
        <v>30</v>
      </c>
      <c r="R1105" t="s">
        <v>4639</v>
      </c>
      <c r="S1105" t="s">
        <v>4640</v>
      </c>
      <c r="T1105" t="s">
        <v>4639</v>
      </c>
      <c r="U1105" t="s">
        <v>33</v>
      </c>
      <c r="V1105" t="s">
        <v>34</v>
      </c>
      <c r="W1105" t="s">
        <v>34</v>
      </c>
      <c r="X1105" t="s">
        <v>34</v>
      </c>
      <c r="Y1105" t="s">
        <v>34</v>
      </c>
      <c r="Z1105" t="s">
        <v>154</v>
      </c>
      <c r="AA1105" t="s">
        <v>4641</v>
      </c>
      <c r="AB1105" t="s">
        <v>34</v>
      </c>
      <c r="AC1105" t="s">
        <v>37</v>
      </c>
    </row>
    <row r="1106" spans="1:29">
      <c r="A1106" t="str">
        <f>+VLOOKUP(R1106,Aux!$B$3:$I$1107,8,0)</f>
        <v>AR002100</v>
      </c>
      <c r="B1106" t="str">
        <f>+VLOOKUP(U1106,Aux!$O$2:$P$23,2,0)</f>
        <v>FI</v>
      </c>
      <c r="C1106" t="str">
        <f t="shared" si="115"/>
        <v>AR002100FI</v>
      </c>
      <c r="D1106">
        <f t="shared" si="121"/>
        <v>1</v>
      </c>
      <c r="E1106" s="5">
        <f t="shared" si="117"/>
        <v>0.01</v>
      </c>
      <c r="F1106" s="5">
        <f t="shared" si="118"/>
        <v>0.1</v>
      </c>
      <c r="G1106" s="5">
        <f t="shared" si="119"/>
        <v>1</v>
      </c>
      <c r="H1106" t="str">
        <f t="shared" si="120"/>
        <v>001</v>
      </c>
      <c r="I1106" t="str">
        <f t="shared" si="116"/>
        <v>AR002100FI00001</v>
      </c>
      <c r="J1106" t="s">
        <v>4646</v>
      </c>
      <c r="K1106" t="s">
        <v>4647</v>
      </c>
      <c r="L1106">
        <v>1170159</v>
      </c>
      <c r="M1106" t="s">
        <v>4648</v>
      </c>
      <c r="N1106" t="s">
        <v>4649</v>
      </c>
      <c r="P1106" t="s">
        <v>4650</v>
      </c>
      <c r="Q1106" t="s">
        <v>30</v>
      </c>
      <c r="R1106" t="s">
        <v>4651</v>
      </c>
      <c r="S1106" t="s">
        <v>4652</v>
      </c>
      <c r="T1106" t="s">
        <v>4651</v>
      </c>
      <c r="U1106" t="s">
        <v>33</v>
      </c>
      <c r="V1106" t="s">
        <v>34</v>
      </c>
      <c r="W1106" t="s">
        <v>34</v>
      </c>
      <c r="X1106" t="s">
        <v>34</v>
      </c>
      <c r="Y1106" t="s">
        <v>34</v>
      </c>
      <c r="Z1106" t="s">
        <v>154</v>
      </c>
      <c r="AA1106" t="s">
        <v>2446</v>
      </c>
      <c r="AB1106" t="s">
        <v>34</v>
      </c>
      <c r="AC1106" t="s">
        <v>37</v>
      </c>
    </row>
    <row r="1107" spans="1:29">
      <c r="A1107" t="str">
        <f>+VLOOKUP(R1107,Aux!$B$3:$I$1107,8,0)</f>
        <v>AR002100</v>
      </c>
      <c r="B1107" t="str">
        <f>+VLOOKUP(U1107,Aux!$O$2:$P$23,2,0)</f>
        <v>FI</v>
      </c>
      <c r="C1107" t="str">
        <f t="shared" si="115"/>
        <v>AR002100FI</v>
      </c>
      <c r="D1107">
        <f t="shared" si="121"/>
        <v>2</v>
      </c>
      <c r="E1107" s="5">
        <f t="shared" si="117"/>
        <v>0.02</v>
      </c>
      <c r="F1107" s="5">
        <f t="shared" si="118"/>
        <v>0.2</v>
      </c>
      <c r="G1107" s="5">
        <f t="shared" si="119"/>
        <v>2</v>
      </c>
      <c r="H1107" t="str">
        <f t="shared" si="120"/>
        <v>002</v>
      </c>
      <c r="I1107" t="str">
        <f t="shared" si="116"/>
        <v>AR002100FI00002</v>
      </c>
      <c r="J1107" t="s">
        <v>4653</v>
      </c>
      <c r="M1107" t="s">
        <v>4654</v>
      </c>
      <c r="Q1107" t="s">
        <v>30</v>
      </c>
      <c r="R1107" t="s">
        <v>4651</v>
      </c>
      <c r="U1107" t="s">
        <v>33</v>
      </c>
      <c r="V1107" t="s">
        <v>34</v>
      </c>
      <c r="W1107" t="s">
        <v>34</v>
      </c>
      <c r="X1107" t="s">
        <v>34</v>
      </c>
      <c r="Y1107" t="s">
        <v>34</v>
      </c>
      <c r="Z1107" t="s">
        <v>154</v>
      </c>
      <c r="AA1107" t="s">
        <v>2446</v>
      </c>
      <c r="AB1107" t="s">
        <v>34</v>
      </c>
      <c r="AC1107" t="s">
        <v>37</v>
      </c>
    </row>
    <row r="1108" spans="1:29">
      <c r="A1108" t="str">
        <f>+VLOOKUP(R1108,Aux!$B$3:$I$1107,8,0)</f>
        <v>AR002100</v>
      </c>
      <c r="B1108" t="str">
        <f>+VLOOKUP(U1108,Aux!$O$2:$P$23,2,0)</f>
        <v>FI</v>
      </c>
      <c r="C1108" t="str">
        <f t="shared" si="115"/>
        <v>AR002100FI</v>
      </c>
      <c r="D1108">
        <f t="shared" si="121"/>
        <v>3</v>
      </c>
      <c r="E1108" s="5">
        <f t="shared" si="117"/>
        <v>0.03</v>
      </c>
      <c r="F1108" s="5">
        <f t="shared" si="118"/>
        <v>0.3</v>
      </c>
      <c r="G1108" s="5">
        <f t="shared" si="119"/>
        <v>3</v>
      </c>
      <c r="H1108" t="str">
        <f t="shared" si="120"/>
        <v>003</v>
      </c>
      <c r="I1108" t="str">
        <f t="shared" si="116"/>
        <v>AR002100FI00003</v>
      </c>
      <c r="J1108" t="s">
        <v>4655</v>
      </c>
      <c r="M1108" t="s">
        <v>4656</v>
      </c>
      <c r="Q1108" t="s">
        <v>30</v>
      </c>
      <c r="R1108" t="s">
        <v>4651</v>
      </c>
      <c r="U1108" t="s">
        <v>33</v>
      </c>
      <c r="V1108" t="s">
        <v>34</v>
      </c>
      <c r="W1108" t="s">
        <v>34</v>
      </c>
      <c r="X1108" t="s">
        <v>34</v>
      </c>
      <c r="Y1108" t="s">
        <v>34</v>
      </c>
      <c r="Z1108" t="s">
        <v>154</v>
      </c>
      <c r="AA1108" t="s">
        <v>2446</v>
      </c>
      <c r="AB1108" t="s">
        <v>34</v>
      </c>
      <c r="AC1108" t="s">
        <v>37</v>
      </c>
    </row>
    <row r="1109" spans="1:29">
      <c r="A1109" t="str">
        <f>+VLOOKUP(R1109,Aux!$B$3:$I$1107,8,0)</f>
        <v>AR002110</v>
      </c>
      <c r="B1109" t="str">
        <f>+VLOOKUP(U1109,Aux!$O$2:$P$23,2,0)</f>
        <v>FI</v>
      </c>
      <c r="C1109" t="str">
        <f t="shared" si="115"/>
        <v>AR002110FI</v>
      </c>
      <c r="D1109">
        <f t="shared" si="121"/>
        <v>1</v>
      </c>
      <c r="E1109" s="5">
        <f t="shared" si="117"/>
        <v>0.01</v>
      </c>
      <c r="F1109" s="5">
        <f t="shared" si="118"/>
        <v>0.1</v>
      </c>
      <c r="G1109" s="5">
        <f t="shared" si="119"/>
        <v>1</v>
      </c>
      <c r="H1109" t="str">
        <f t="shared" si="120"/>
        <v>001</v>
      </c>
      <c r="I1109" t="str">
        <f t="shared" si="116"/>
        <v>AR002110FI00001</v>
      </c>
      <c r="J1109" t="s">
        <v>4657</v>
      </c>
      <c r="L1109">
        <v>940285</v>
      </c>
      <c r="M1109" t="s">
        <v>4658</v>
      </c>
      <c r="Q1109" t="s">
        <v>30</v>
      </c>
      <c r="R1109" t="s">
        <v>4659</v>
      </c>
      <c r="U1109" t="s">
        <v>48</v>
      </c>
      <c r="V1109" t="s">
        <v>48</v>
      </c>
      <c r="W1109" t="s">
        <v>48</v>
      </c>
      <c r="X1109" t="s">
        <v>48</v>
      </c>
      <c r="Y1109" t="s">
        <v>48</v>
      </c>
      <c r="Z1109" t="s">
        <v>48</v>
      </c>
      <c r="AA1109" t="s">
        <v>48</v>
      </c>
      <c r="AB1109" t="s">
        <v>48</v>
      </c>
      <c r="AC1109" t="s">
        <v>37</v>
      </c>
    </row>
    <row r="1110" spans="1:29">
      <c r="A1110" t="str">
        <f>+VLOOKUP(R1110,Aux!$B$3:$I$1107,8,0)</f>
        <v>AR002110</v>
      </c>
      <c r="B1110" t="str">
        <f>+VLOOKUP(U1110,Aux!$O$2:$P$23,2,0)</f>
        <v>FI</v>
      </c>
      <c r="C1110" t="str">
        <f t="shared" si="115"/>
        <v>AR002110FI</v>
      </c>
      <c r="D1110">
        <f t="shared" si="121"/>
        <v>2</v>
      </c>
      <c r="E1110" s="5">
        <f t="shared" si="117"/>
        <v>0.02</v>
      </c>
      <c r="F1110" s="5">
        <f t="shared" si="118"/>
        <v>0.2</v>
      </c>
      <c r="G1110" s="5">
        <f t="shared" si="119"/>
        <v>2</v>
      </c>
      <c r="H1110" t="str">
        <f t="shared" si="120"/>
        <v>002</v>
      </c>
      <c r="I1110" t="str">
        <f t="shared" si="116"/>
        <v>AR002110FI00002</v>
      </c>
      <c r="J1110" t="s">
        <v>4660</v>
      </c>
      <c r="L1110">
        <v>1049600</v>
      </c>
      <c r="M1110" t="s">
        <v>4661</v>
      </c>
      <c r="Q1110" t="s">
        <v>30</v>
      </c>
      <c r="R1110" t="s">
        <v>4659</v>
      </c>
      <c r="U1110" t="s">
        <v>48</v>
      </c>
      <c r="V1110" t="s">
        <v>48</v>
      </c>
      <c r="W1110" t="s">
        <v>48</v>
      </c>
      <c r="X1110" t="s">
        <v>48</v>
      </c>
      <c r="Y1110" t="s">
        <v>48</v>
      </c>
      <c r="Z1110" t="s">
        <v>48</v>
      </c>
      <c r="AA1110" t="s">
        <v>48</v>
      </c>
      <c r="AB1110" t="s">
        <v>48</v>
      </c>
      <c r="AC1110" t="s">
        <v>37</v>
      </c>
    </row>
    <row r="1111" spans="1:29">
      <c r="A1111" t="str">
        <f>+VLOOKUP(R1111,Aux!$B$3:$I$1107,8,0)</f>
        <v>AR002110</v>
      </c>
      <c r="B1111" t="str">
        <f>+VLOOKUP(U1111,Aux!$O$2:$P$23,2,0)</f>
        <v>FI</v>
      </c>
      <c r="C1111" t="str">
        <f t="shared" si="115"/>
        <v>AR002110FI</v>
      </c>
      <c r="D1111">
        <f t="shared" si="121"/>
        <v>3</v>
      </c>
      <c r="E1111" s="5">
        <f t="shared" si="117"/>
        <v>0.03</v>
      </c>
      <c r="F1111" s="5">
        <f t="shared" si="118"/>
        <v>0.3</v>
      </c>
      <c r="G1111" s="5">
        <f t="shared" si="119"/>
        <v>3</v>
      </c>
      <c r="H1111" t="str">
        <f t="shared" si="120"/>
        <v>003</v>
      </c>
      <c r="I1111" t="str">
        <f t="shared" si="116"/>
        <v>AR002110FI00003</v>
      </c>
      <c r="J1111" t="s">
        <v>4662</v>
      </c>
      <c r="L1111">
        <v>1181125</v>
      </c>
      <c r="M1111" t="s">
        <v>4663</v>
      </c>
      <c r="Q1111" t="s">
        <v>30</v>
      </c>
      <c r="R1111" t="s">
        <v>4659</v>
      </c>
      <c r="U1111" t="s">
        <v>48</v>
      </c>
      <c r="V1111" t="s">
        <v>48</v>
      </c>
      <c r="W1111" t="s">
        <v>48</v>
      </c>
      <c r="X1111" t="s">
        <v>48</v>
      </c>
      <c r="Y1111" t="s">
        <v>48</v>
      </c>
      <c r="Z1111" t="s">
        <v>48</v>
      </c>
      <c r="AA1111" t="s">
        <v>48</v>
      </c>
      <c r="AB1111" t="s">
        <v>48</v>
      </c>
      <c r="AC1111" t="s">
        <v>37</v>
      </c>
    </row>
    <row r="1112" spans="1:29">
      <c r="A1112" t="str">
        <f>+VLOOKUP(R1112,Aux!$B$3:$I$1107,8,0)</f>
        <v>AR002120</v>
      </c>
      <c r="B1112" t="str">
        <f>+VLOOKUP(U1112,Aux!$O$2:$P$23,2,0)</f>
        <v>FI</v>
      </c>
      <c r="C1112" t="str">
        <f t="shared" si="115"/>
        <v>AR002120FI</v>
      </c>
      <c r="D1112">
        <f t="shared" si="121"/>
        <v>1</v>
      </c>
      <c r="E1112" s="5">
        <f t="shared" si="117"/>
        <v>0.01</v>
      </c>
      <c r="F1112" s="5">
        <f t="shared" si="118"/>
        <v>0.1</v>
      </c>
      <c r="G1112" s="5">
        <f t="shared" si="119"/>
        <v>1</v>
      </c>
      <c r="H1112" t="str">
        <f t="shared" si="120"/>
        <v>001</v>
      </c>
      <c r="I1112" t="str">
        <f t="shared" si="116"/>
        <v>AR002120FI00001</v>
      </c>
      <c r="J1112" t="s">
        <v>4664</v>
      </c>
      <c r="K1112" t="s">
        <v>4665</v>
      </c>
      <c r="L1112">
        <v>904753</v>
      </c>
      <c r="M1112" t="s">
        <v>4666</v>
      </c>
      <c r="N1112" t="s">
        <v>4667</v>
      </c>
      <c r="P1112" t="s">
        <v>4668</v>
      </c>
      <c r="Q1112" t="s">
        <v>30</v>
      </c>
      <c r="R1112" t="s">
        <v>4669</v>
      </c>
      <c r="S1112" t="s">
        <v>4670</v>
      </c>
      <c r="T1112" t="s">
        <v>4669</v>
      </c>
      <c r="U1112" t="s">
        <v>33</v>
      </c>
      <c r="V1112" t="s">
        <v>34</v>
      </c>
      <c r="W1112" t="s">
        <v>34</v>
      </c>
      <c r="X1112" t="s">
        <v>34</v>
      </c>
      <c r="Y1112" t="s">
        <v>34</v>
      </c>
      <c r="Z1112" t="s">
        <v>35</v>
      </c>
      <c r="AA1112" t="s">
        <v>36</v>
      </c>
      <c r="AB1112" t="s">
        <v>34</v>
      </c>
      <c r="AC1112" t="s">
        <v>37</v>
      </c>
    </row>
    <row r="1113" spans="1:29">
      <c r="A1113" t="str">
        <f>+VLOOKUP(R1113,Aux!$B$3:$I$1107,8,0)</f>
        <v>AR002120</v>
      </c>
      <c r="B1113" t="str">
        <f>+VLOOKUP(U1113,Aux!$O$2:$P$23,2,0)</f>
        <v>FI</v>
      </c>
      <c r="C1113" t="str">
        <f t="shared" si="115"/>
        <v>AR002120FI</v>
      </c>
      <c r="D1113">
        <f t="shared" si="121"/>
        <v>2</v>
      </c>
      <c r="E1113" s="5">
        <f t="shared" si="117"/>
        <v>0.02</v>
      </c>
      <c r="F1113" s="5">
        <f t="shared" si="118"/>
        <v>0.2</v>
      </c>
      <c r="G1113" s="5">
        <f t="shared" si="119"/>
        <v>2</v>
      </c>
      <c r="H1113" t="str">
        <f t="shared" si="120"/>
        <v>002</v>
      </c>
      <c r="I1113" t="str">
        <f t="shared" si="116"/>
        <v>AR002120FI00002</v>
      </c>
      <c r="J1113" t="s">
        <v>4671</v>
      </c>
      <c r="L1113">
        <v>943123</v>
      </c>
      <c r="M1113" t="s">
        <v>4672</v>
      </c>
      <c r="Q1113" t="s">
        <v>30</v>
      </c>
      <c r="R1113" t="s">
        <v>4669</v>
      </c>
      <c r="U1113" t="s">
        <v>48</v>
      </c>
      <c r="V1113" t="s">
        <v>48</v>
      </c>
      <c r="W1113" t="s">
        <v>48</v>
      </c>
      <c r="X1113" t="s">
        <v>48</v>
      </c>
      <c r="Y1113" t="s">
        <v>48</v>
      </c>
      <c r="Z1113" t="s">
        <v>48</v>
      </c>
      <c r="AA1113" t="s">
        <v>48</v>
      </c>
      <c r="AB1113" t="s">
        <v>48</v>
      </c>
      <c r="AC1113" t="s">
        <v>37</v>
      </c>
    </row>
    <row r="1114" spans="1:29">
      <c r="A1114" t="str">
        <f>+VLOOKUP(R1114,Aux!$B$3:$I$1107,8,0)</f>
        <v>AR002120</v>
      </c>
      <c r="B1114" t="str">
        <f>+VLOOKUP(U1114,Aux!$O$2:$P$23,2,0)</f>
        <v>FI</v>
      </c>
      <c r="C1114" t="str">
        <f t="shared" si="115"/>
        <v>AR002120FI</v>
      </c>
      <c r="D1114">
        <f t="shared" si="121"/>
        <v>3</v>
      </c>
      <c r="E1114" s="5">
        <f t="shared" si="117"/>
        <v>0.03</v>
      </c>
      <c r="F1114" s="5">
        <f t="shared" si="118"/>
        <v>0.3</v>
      </c>
      <c r="G1114" s="5">
        <f t="shared" si="119"/>
        <v>3</v>
      </c>
      <c r="H1114" t="str">
        <f t="shared" si="120"/>
        <v>003</v>
      </c>
      <c r="I1114" t="str">
        <f t="shared" si="116"/>
        <v>AR002120FI00003</v>
      </c>
      <c r="J1114" t="s">
        <v>4673</v>
      </c>
      <c r="K1114" t="s">
        <v>4665</v>
      </c>
      <c r="L1114">
        <v>1014537</v>
      </c>
      <c r="M1114" t="s">
        <v>4674</v>
      </c>
      <c r="N1114" t="s">
        <v>4675</v>
      </c>
      <c r="P1114" t="s">
        <v>4676</v>
      </c>
      <c r="Q1114" t="s">
        <v>30</v>
      </c>
      <c r="R1114" t="s">
        <v>4669</v>
      </c>
      <c r="S1114" t="s">
        <v>4670</v>
      </c>
      <c r="T1114" t="s">
        <v>4669</v>
      </c>
      <c r="U1114" t="s">
        <v>33</v>
      </c>
      <c r="V1114" t="s">
        <v>34</v>
      </c>
      <c r="W1114" t="s">
        <v>34</v>
      </c>
      <c r="X1114" t="s">
        <v>34</v>
      </c>
      <c r="Y1114" t="s">
        <v>34</v>
      </c>
      <c r="Z1114" t="s">
        <v>35</v>
      </c>
      <c r="AA1114" t="s">
        <v>36</v>
      </c>
      <c r="AB1114" t="s">
        <v>34</v>
      </c>
      <c r="AC1114" t="s">
        <v>37</v>
      </c>
    </row>
    <row r="1115" spans="1:29">
      <c r="A1115" t="str">
        <f>+VLOOKUP(R1115,Aux!$B$3:$I$1107,8,0)</f>
        <v>AR002130</v>
      </c>
      <c r="B1115" t="str">
        <f>+VLOOKUP(U1115,Aux!$O$2:$P$23,2,0)</f>
        <v>FI</v>
      </c>
      <c r="C1115" t="str">
        <f t="shared" si="115"/>
        <v>AR002130FI</v>
      </c>
      <c r="D1115">
        <f t="shared" si="121"/>
        <v>1</v>
      </c>
      <c r="E1115" s="5">
        <f t="shared" si="117"/>
        <v>0.01</v>
      </c>
      <c r="F1115" s="5">
        <f t="shared" si="118"/>
        <v>0.1</v>
      </c>
      <c r="G1115" s="5">
        <f t="shared" si="119"/>
        <v>1</v>
      </c>
      <c r="H1115" t="str">
        <f t="shared" si="120"/>
        <v>001</v>
      </c>
      <c r="I1115" t="str">
        <f t="shared" si="116"/>
        <v>AR002130FI00001</v>
      </c>
      <c r="J1115" t="s">
        <v>4677</v>
      </c>
      <c r="L1115">
        <v>855525</v>
      </c>
      <c r="M1115" t="s">
        <v>4678</v>
      </c>
      <c r="Q1115" t="s">
        <v>30</v>
      </c>
      <c r="R1115" t="s">
        <v>4679</v>
      </c>
      <c r="U1115" t="s">
        <v>48</v>
      </c>
      <c r="V1115" t="s">
        <v>48</v>
      </c>
      <c r="W1115" t="s">
        <v>48</v>
      </c>
      <c r="X1115" t="s">
        <v>48</v>
      </c>
      <c r="Y1115" t="s">
        <v>48</v>
      </c>
      <c r="Z1115" t="s">
        <v>48</v>
      </c>
      <c r="AA1115" t="s">
        <v>48</v>
      </c>
      <c r="AB1115" t="s">
        <v>48</v>
      </c>
      <c r="AC1115" t="s">
        <v>37</v>
      </c>
    </row>
    <row r="1116" spans="1:29">
      <c r="A1116" t="str">
        <f>+VLOOKUP(R1116,Aux!$B$3:$I$1107,8,0)</f>
        <v>AR002130</v>
      </c>
      <c r="B1116" t="str">
        <f>+VLOOKUP(U1116,Aux!$O$2:$P$23,2,0)</f>
        <v>FI</v>
      </c>
      <c r="C1116" t="str">
        <f t="shared" si="115"/>
        <v>AR002130FI</v>
      </c>
      <c r="D1116">
        <f t="shared" si="121"/>
        <v>2</v>
      </c>
      <c r="E1116" s="5">
        <f t="shared" si="117"/>
        <v>0.02</v>
      </c>
      <c r="F1116" s="5">
        <f t="shared" si="118"/>
        <v>0.2</v>
      </c>
      <c r="G1116" s="5">
        <f t="shared" si="119"/>
        <v>2</v>
      </c>
      <c r="H1116" t="str">
        <f t="shared" si="120"/>
        <v>002</v>
      </c>
      <c r="I1116" t="str">
        <f t="shared" si="116"/>
        <v>AR002130FI00002</v>
      </c>
      <c r="J1116" t="s">
        <v>4680</v>
      </c>
      <c r="K1116" t="s">
        <v>4681</v>
      </c>
      <c r="L1116">
        <v>1011080</v>
      </c>
      <c r="M1116" t="s">
        <v>4682</v>
      </c>
      <c r="N1116" t="s">
        <v>4683</v>
      </c>
      <c r="P1116" t="s">
        <v>4684</v>
      </c>
      <c r="Q1116" t="s">
        <v>30</v>
      </c>
      <c r="R1116" t="s">
        <v>4679</v>
      </c>
      <c r="S1116" t="s">
        <v>4685</v>
      </c>
      <c r="T1116" t="s">
        <v>4679</v>
      </c>
      <c r="U1116" t="s">
        <v>33</v>
      </c>
      <c r="V1116" t="s">
        <v>34</v>
      </c>
      <c r="W1116" t="s">
        <v>34</v>
      </c>
      <c r="X1116" t="s">
        <v>34</v>
      </c>
      <c r="Y1116" t="s">
        <v>34</v>
      </c>
      <c r="Z1116" t="s">
        <v>189</v>
      </c>
      <c r="AA1116" t="s">
        <v>4686</v>
      </c>
      <c r="AB1116" t="s">
        <v>34</v>
      </c>
      <c r="AC1116" t="s">
        <v>37</v>
      </c>
    </row>
    <row r="1117" spans="1:29">
      <c r="A1117" t="str">
        <f>+VLOOKUP(R1117,Aux!$B$3:$I$1107,8,0)</f>
        <v>AR002140</v>
      </c>
      <c r="B1117" t="str">
        <f>+VLOOKUP(U1117,Aux!$O$2:$P$23,2,0)</f>
        <v>FI</v>
      </c>
      <c r="C1117" t="str">
        <f t="shared" si="115"/>
        <v>AR002140FI</v>
      </c>
      <c r="D1117">
        <f t="shared" si="121"/>
        <v>1</v>
      </c>
      <c r="E1117" s="5">
        <f t="shared" si="117"/>
        <v>0.01</v>
      </c>
      <c r="F1117" s="5">
        <f t="shared" si="118"/>
        <v>0.1</v>
      </c>
      <c r="G1117" s="5">
        <f t="shared" si="119"/>
        <v>1</v>
      </c>
      <c r="H1117" t="str">
        <f t="shared" si="120"/>
        <v>001</v>
      </c>
      <c r="I1117" t="str">
        <f t="shared" si="116"/>
        <v>AR002140FI00001</v>
      </c>
      <c r="J1117" t="s">
        <v>4687</v>
      </c>
      <c r="L1117">
        <v>1046554</v>
      </c>
      <c r="M1117" t="s">
        <v>4688</v>
      </c>
      <c r="Q1117" t="s">
        <v>30</v>
      </c>
      <c r="R1117" t="s">
        <v>4689</v>
      </c>
      <c r="U1117" t="s">
        <v>48</v>
      </c>
      <c r="V1117" t="s">
        <v>48</v>
      </c>
      <c r="W1117" t="s">
        <v>48</v>
      </c>
      <c r="X1117" t="s">
        <v>48</v>
      </c>
      <c r="Y1117" t="s">
        <v>48</v>
      </c>
      <c r="Z1117" t="s">
        <v>48</v>
      </c>
      <c r="AA1117" t="s">
        <v>48</v>
      </c>
      <c r="AB1117" t="s">
        <v>48</v>
      </c>
      <c r="AC1117" t="s">
        <v>37</v>
      </c>
    </row>
    <row r="1118" spans="1:29">
      <c r="A1118" t="str">
        <f>+VLOOKUP(R1118,Aux!$B$3:$I$1107,8,0)</f>
        <v>AR002140</v>
      </c>
      <c r="B1118" t="str">
        <f>+VLOOKUP(U1118,Aux!$O$2:$P$23,2,0)</f>
        <v>FI</v>
      </c>
      <c r="C1118" t="str">
        <f t="shared" si="115"/>
        <v>AR002140FI</v>
      </c>
      <c r="D1118">
        <f t="shared" si="121"/>
        <v>2</v>
      </c>
      <c r="E1118" s="5">
        <f t="shared" si="117"/>
        <v>0.02</v>
      </c>
      <c r="F1118" s="5">
        <f t="shared" si="118"/>
        <v>0.2</v>
      </c>
      <c r="G1118" s="5">
        <f t="shared" si="119"/>
        <v>2</v>
      </c>
      <c r="H1118" t="str">
        <f t="shared" si="120"/>
        <v>002</v>
      </c>
      <c r="I1118" t="str">
        <f t="shared" si="116"/>
        <v>AR002140FI00002</v>
      </c>
      <c r="J1118" t="s">
        <v>4690</v>
      </c>
      <c r="K1118" t="s">
        <v>4691</v>
      </c>
      <c r="L1118">
        <v>1150214</v>
      </c>
      <c r="M1118" t="s">
        <v>4692</v>
      </c>
      <c r="N1118" t="s">
        <v>4693</v>
      </c>
      <c r="P1118" t="s">
        <v>4694</v>
      </c>
      <c r="Q1118" t="s">
        <v>30</v>
      </c>
      <c r="R1118" t="s">
        <v>4689</v>
      </c>
      <c r="S1118" t="s">
        <v>4689</v>
      </c>
      <c r="T1118" t="s">
        <v>4695</v>
      </c>
      <c r="U1118" t="s">
        <v>86</v>
      </c>
      <c r="V1118" t="s">
        <v>34</v>
      </c>
      <c r="W1118" t="s">
        <v>34</v>
      </c>
      <c r="X1118" t="s">
        <v>34</v>
      </c>
      <c r="Y1118" t="s">
        <v>34</v>
      </c>
      <c r="Z1118" t="s">
        <v>34</v>
      </c>
      <c r="AA1118" t="s">
        <v>34</v>
      </c>
      <c r="AB1118" t="s">
        <v>34</v>
      </c>
      <c r="AC1118" t="s">
        <v>37</v>
      </c>
    </row>
    <row r="1119" spans="1:29">
      <c r="A1119" t="str">
        <f>+VLOOKUP(R1119,Aux!$B$3:$I$1107,8,0)</f>
        <v>AR002150</v>
      </c>
      <c r="B1119" t="str">
        <f>+VLOOKUP(U1119,Aux!$O$2:$P$23,2,0)</f>
        <v>FI</v>
      </c>
      <c r="C1119" t="str">
        <f t="shared" si="115"/>
        <v>AR002150FI</v>
      </c>
      <c r="D1119">
        <f t="shared" si="121"/>
        <v>1</v>
      </c>
      <c r="E1119" s="5">
        <f t="shared" si="117"/>
        <v>0.01</v>
      </c>
      <c r="F1119" s="5">
        <f t="shared" si="118"/>
        <v>0.1</v>
      </c>
      <c r="G1119" s="5">
        <f t="shared" si="119"/>
        <v>1</v>
      </c>
      <c r="H1119" t="str">
        <f t="shared" si="120"/>
        <v>001</v>
      </c>
      <c r="I1119" t="str">
        <f t="shared" si="116"/>
        <v>AR002150FI00001</v>
      </c>
      <c r="J1119" t="s">
        <v>4696</v>
      </c>
      <c r="L1119">
        <v>557733</v>
      </c>
      <c r="M1119" t="s">
        <v>4697</v>
      </c>
      <c r="Q1119" t="s">
        <v>30</v>
      </c>
      <c r="R1119" t="s">
        <v>4698</v>
      </c>
      <c r="U1119" t="s">
        <v>48</v>
      </c>
      <c r="V1119" t="s">
        <v>48</v>
      </c>
      <c r="W1119" t="s">
        <v>48</v>
      </c>
      <c r="X1119" t="s">
        <v>48</v>
      </c>
      <c r="Y1119" t="s">
        <v>48</v>
      </c>
      <c r="Z1119" t="s">
        <v>48</v>
      </c>
      <c r="AA1119" t="s">
        <v>48</v>
      </c>
      <c r="AB1119" t="s">
        <v>48</v>
      </c>
      <c r="AC1119" t="s">
        <v>37</v>
      </c>
    </row>
    <row r="1120" spans="1:29">
      <c r="A1120" t="str">
        <f>+VLOOKUP(R1120,Aux!$B$3:$I$1107,8,0)</f>
        <v>AR002170</v>
      </c>
      <c r="B1120" t="str">
        <f>+VLOOKUP(U1120,Aux!$O$2:$P$23,2,0)</f>
        <v>FI</v>
      </c>
      <c r="C1120" t="str">
        <f t="shared" si="115"/>
        <v>AR002170FI</v>
      </c>
      <c r="D1120">
        <f t="shared" si="121"/>
        <v>1</v>
      </c>
      <c r="E1120" s="5">
        <f t="shared" si="117"/>
        <v>0.01</v>
      </c>
      <c r="F1120" s="5">
        <f t="shared" si="118"/>
        <v>0.1</v>
      </c>
      <c r="G1120" s="5">
        <f t="shared" si="119"/>
        <v>1</v>
      </c>
      <c r="H1120" t="str">
        <f t="shared" si="120"/>
        <v>001</v>
      </c>
      <c r="I1120" t="str">
        <f t="shared" si="116"/>
        <v>AR002170FI00001</v>
      </c>
      <c r="J1120" t="s">
        <v>4699</v>
      </c>
      <c r="K1120" t="s">
        <v>4700</v>
      </c>
      <c r="L1120">
        <v>395695</v>
      </c>
      <c r="M1120" t="s">
        <v>4701</v>
      </c>
      <c r="N1120" t="s">
        <v>4702</v>
      </c>
      <c r="O1120" t="s">
        <v>4703</v>
      </c>
      <c r="P1120" t="s">
        <v>4704</v>
      </c>
      <c r="Q1120" t="s">
        <v>30</v>
      </c>
      <c r="R1120" t="s">
        <v>4705</v>
      </c>
      <c r="S1120" t="s">
        <v>4706</v>
      </c>
      <c r="T1120" t="s">
        <v>4707</v>
      </c>
      <c r="U1120" t="s">
        <v>143</v>
      </c>
      <c r="V1120" t="s">
        <v>34</v>
      </c>
      <c r="W1120" t="s">
        <v>34</v>
      </c>
      <c r="X1120" t="s">
        <v>34</v>
      </c>
      <c r="Y1120" t="s">
        <v>34</v>
      </c>
      <c r="Z1120" t="s">
        <v>398</v>
      </c>
      <c r="AA1120" t="s">
        <v>3066</v>
      </c>
      <c r="AB1120" t="s">
        <v>34</v>
      </c>
      <c r="AC1120" t="s">
        <v>37</v>
      </c>
    </row>
    <row r="1121" spans="1:29">
      <c r="A1121" t="str">
        <f>+VLOOKUP(R1121,Aux!$B$3:$I$1107,8,0)</f>
        <v>AR002170</v>
      </c>
      <c r="B1121" t="str">
        <f>+VLOOKUP(U1121,Aux!$O$2:$P$23,2,0)</f>
        <v>FI</v>
      </c>
      <c r="C1121" t="str">
        <f t="shared" si="115"/>
        <v>AR002170FI</v>
      </c>
      <c r="D1121">
        <f t="shared" si="121"/>
        <v>2</v>
      </c>
      <c r="E1121" s="5">
        <f t="shared" si="117"/>
        <v>0.02</v>
      </c>
      <c r="F1121" s="5">
        <f t="shared" si="118"/>
        <v>0.2</v>
      </c>
      <c r="G1121" s="5">
        <f t="shared" si="119"/>
        <v>2</v>
      </c>
      <c r="H1121" t="str">
        <f t="shared" si="120"/>
        <v>002</v>
      </c>
      <c r="I1121" t="str">
        <f t="shared" si="116"/>
        <v>AR002170FI00002</v>
      </c>
      <c r="J1121" t="s">
        <v>4708</v>
      </c>
      <c r="L1121">
        <v>710982</v>
      </c>
      <c r="M1121" t="s">
        <v>4709</v>
      </c>
      <c r="Q1121" t="s">
        <v>30</v>
      </c>
      <c r="R1121" t="s">
        <v>4705</v>
      </c>
      <c r="U1121" t="s">
        <v>48</v>
      </c>
      <c r="V1121" t="s">
        <v>48</v>
      </c>
      <c r="W1121" t="s">
        <v>48</v>
      </c>
      <c r="X1121" t="s">
        <v>48</v>
      </c>
      <c r="Y1121" t="s">
        <v>48</v>
      </c>
      <c r="Z1121" t="s">
        <v>48</v>
      </c>
      <c r="AA1121" t="s">
        <v>48</v>
      </c>
      <c r="AB1121" t="s">
        <v>48</v>
      </c>
      <c r="AC1121" t="s">
        <v>37</v>
      </c>
    </row>
    <row r="1122" spans="1:29">
      <c r="A1122" t="str">
        <f>+VLOOKUP(R1122,Aux!$B$3:$I$1107,8,0)</f>
        <v>AR002170</v>
      </c>
      <c r="B1122" t="str">
        <f>+VLOOKUP(U1122,Aux!$O$2:$P$23,2,0)</f>
        <v>FI</v>
      </c>
      <c r="C1122" t="str">
        <f t="shared" si="115"/>
        <v>AR002170FI</v>
      </c>
      <c r="D1122">
        <f t="shared" si="121"/>
        <v>3</v>
      </c>
      <c r="E1122" s="5">
        <f t="shared" si="117"/>
        <v>0.03</v>
      </c>
      <c r="F1122" s="5">
        <f t="shared" si="118"/>
        <v>0.3</v>
      </c>
      <c r="G1122" s="5">
        <f t="shared" si="119"/>
        <v>3</v>
      </c>
      <c r="H1122" t="str">
        <f t="shared" si="120"/>
        <v>003</v>
      </c>
      <c r="I1122" t="str">
        <f t="shared" si="116"/>
        <v>AR002170FI00003</v>
      </c>
      <c r="J1122" t="s">
        <v>4710</v>
      </c>
      <c r="K1122" t="s">
        <v>4700</v>
      </c>
      <c r="L1122">
        <v>739487</v>
      </c>
      <c r="M1122" t="s">
        <v>4711</v>
      </c>
      <c r="N1122" t="s">
        <v>4712</v>
      </c>
      <c r="O1122" t="s">
        <v>4713</v>
      </c>
      <c r="P1122" t="s">
        <v>4714</v>
      </c>
      <c r="Q1122" t="s">
        <v>30</v>
      </c>
      <c r="R1122" t="s">
        <v>4705</v>
      </c>
      <c r="S1122" t="s">
        <v>4706</v>
      </c>
      <c r="T1122" t="s">
        <v>4707</v>
      </c>
      <c r="U1122" t="s">
        <v>33</v>
      </c>
      <c r="V1122" t="s">
        <v>34</v>
      </c>
      <c r="W1122" t="s">
        <v>34</v>
      </c>
      <c r="X1122" t="s">
        <v>34</v>
      </c>
      <c r="Y1122" t="s">
        <v>34</v>
      </c>
      <c r="Z1122" t="s">
        <v>398</v>
      </c>
      <c r="AA1122" t="s">
        <v>3066</v>
      </c>
      <c r="AB1122" t="s">
        <v>34</v>
      </c>
      <c r="AC1122" t="s">
        <v>37</v>
      </c>
    </row>
    <row r="1123" spans="1:29">
      <c r="A1123" t="str">
        <f>+VLOOKUP(R1123,Aux!$B$3:$I$1107,8,0)</f>
        <v>AR002170</v>
      </c>
      <c r="B1123" t="str">
        <f>+VLOOKUP(U1123,Aux!$O$2:$P$23,2,0)</f>
        <v>FI</v>
      </c>
      <c r="C1123" t="str">
        <f t="shared" si="115"/>
        <v>AR002170FI</v>
      </c>
      <c r="D1123">
        <f t="shared" si="121"/>
        <v>4</v>
      </c>
      <c r="E1123" s="5">
        <f t="shared" si="117"/>
        <v>0.04</v>
      </c>
      <c r="F1123" s="5">
        <f t="shared" si="118"/>
        <v>0.4</v>
      </c>
      <c r="G1123" s="5">
        <f t="shared" si="119"/>
        <v>4</v>
      </c>
      <c r="H1123" t="str">
        <f t="shared" si="120"/>
        <v>004</v>
      </c>
      <c r="I1123" t="str">
        <f t="shared" si="116"/>
        <v>AR002170FI00004</v>
      </c>
      <c r="J1123" t="s">
        <v>4715</v>
      </c>
      <c r="L1123">
        <v>769660</v>
      </c>
      <c r="M1123" t="s">
        <v>4716</v>
      </c>
      <c r="Q1123" t="s">
        <v>30</v>
      </c>
      <c r="R1123" t="s">
        <v>4705</v>
      </c>
      <c r="U1123" t="s">
        <v>48</v>
      </c>
      <c r="V1123" t="s">
        <v>48</v>
      </c>
      <c r="W1123" t="s">
        <v>48</v>
      </c>
      <c r="X1123" t="s">
        <v>48</v>
      </c>
      <c r="Y1123" t="s">
        <v>48</v>
      </c>
      <c r="Z1123" t="s">
        <v>48</v>
      </c>
      <c r="AA1123" t="s">
        <v>48</v>
      </c>
      <c r="AB1123" t="s">
        <v>48</v>
      </c>
      <c r="AC1123" t="s">
        <v>37</v>
      </c>
    </row>
    <row r="1124" spans="1:29">
      <c r="A1124" t="str">
        <f>+VLOOKUP(R1124,Aux!$B$3:$I$1107,8,0)</f>
        <v>AR002170</v>
      </c>
      <c r="B1124" t="str">
        <f>+VLOOKUP(U1124,Aux!$O$2:$P$23,2,0)</f>
        <v>FI</v>
      </c>
      <c r="C1124" t="str">
        <f t="shared" si="115"/>
        <v>AR002170FI</v>
      </c>
      <c r="D1124">
        <f t="shared" si="121"/>
        <v>5</v>
      </c>
      <c r="E1124" s="5">
        <f t="shared" si="117"/>
        <v>0.05</v>
      </c>
      <c r="F1124" s="5">
        <f t="shared" si="118"/>
        <v>0.5</v>
      </c>
      <c r="G1124" s="5">
        <f t="shared" si="119"/>
        <v>5</v>
      </c>
      <c r="H1124" t="str">
        <f t="shared" si="120"/>
        <v>005</v>
      </c>
      <c r="I1124" t="str">
        <f t="shared" si="116"/>
        <v>AR002170FI00005</v>
      </c>
      <c r="J1124" t="s">
        <v>4717</v>
      </c>
      <c r="L1124">
        <v>779403</v>
      </c>
      <c r="M1124" t="s">
        <v>4718</v>
      </c>
      <c r="Q1124" t="s">
        <v>30</v>
      </c>
      <c r="R1124" t="s">
        <v>4705</v>
      </c>
      <c r="U1124" t="s">
        <v>48</v>
      </c>
      <c r="V1124" t="s">
        <v>48</v>
      </c>
      <c r="W1124" t="s">
        <v>48</v>
      </c>
      <c r="X1124" t="s">
        <v>48</v>
      </c>
      <c r="Y1124" t="s">
        <v>48</v>
      </c>
      <c r="Z1124" t="s">
        <v>48</v>
      </c>
      <c r="AA1124" t="s">
        <v>48</v>
      </c>
      <c r="AB1124" t="s">
        <v>48</v>
      </c>
      <c r="AC1124" t="s">
        <v>37</v>
      </c>
    </row>
    <row r="1125" spans="1:29">
      <c r="A1125" t="str">
        <f>+VLOOKUP(R1125,Aux!$B$3:$I$1107,8,0)</f>
        <v>AR002170</v>
      </c>
      <c r="B1125" t="str">
        <f>+VLOOKUP(U1125,Aux!$O$2:$P$23,2,0)</f>
        <v>FI</v>
      </c>
      <c r="C1125" t="str">
        <f t="shared" si="115"/>
        <v>AR002170FI</v>
      </c>
      <c r="D1125">
        <f t="shared" si="121"/>
        <v>6</v>
      </c>
      <c r="E1125" s="5">
        <f t="shared" si="117"/>
        <v>0.06</v>
      </c>
      <c r="F1125" s="5">
        <f t="shared" si="118"/>
        <v>0.6</v>
      </c>
      <c r="G1125" s="5">
        <f t="shared" si="119"/>
        <v>6</v>
      </c>
      <c r="H1125" t="str">
        <f t="shared" si="120"/>
        <v>006</v>
      </c>
      <c r="I1125" t="str">
        <f t="shared" si="116"/>
        <v>AR002170FI00006</v>
      </c>
      <c r="J1125" t="s">
        <v>4719</v>
      </c>
      <c r="L1125">
        <v>800389</v>
      </c>
      <c r="M1125" t="s">
        <v>4720</v>
      </c>
      <c r="Q1125" t="s">
        <v>30</v>
      </c>
      <c r="R1125" t="s">
        <v>4705</v>
      </c>
      <c r="U1125" t="s">
        <v>48</v>
      </c>
      <c r="V1125" t="s">
        <v>48</v>
      </c>
      <c r="W1125" t="s">
        <v>48</v>
      </c>
      <c r="X1125" t="s">
        <v>48</v>
      </c>
      <c r="Y1125" t="s">
        <v>48</v>
      </c>
      <c r="Z1125" t="s">
        <v>48</v>
      </c>
      <c r="AA1125" t="s">
        <v>48</v>
      </c>
      <c r="AB1125" t="s">
        <v>48</v>
      </c>
      <c r="AC1125" t="s">
        <v>37</v>
      </c>
    </row>
    <row r="1126" spans="1:29">
      <c r="A1126" t="str">
        <f>+VLOOKUP(R1126,Aux!$B$3:$I$1107,8,0)</f>
        <v>AR002170</v>
      </c>
      <c r="B1126" t="str">
        <f>+VLOOKUP(U1126,Aux!$O$2:$P$23,2,0)</f>
        <v>FI</v>
      </c>
      <c r="C1126" t="str">
        <f t="shared" si="115"/>
        <v>AR002170FI</v>
      </c>
      <c r="D1126">
        <f t="shared" si="121"/>
        <v>7</v>
      </c>
      <c r="E1126" s="5">
        <f t="shared" si="117"/>
        <v>7.0000000000000007E-2</v>
      </c>
      <c r="F1126" s="5">
        <f t="shared" si="118"/>
        <v>0.70000000000000007</v>
      </c>
      <c r="G1126" s="5">
        <f t="shared" si="119"/>
        <v>7</v>
      </c>
      <c r="H1126" t="str">
        <f t="shared" si="120"/>
        <v>007</v>
      </c>
      <c r="I1126" t="str">
        <f t="shared" si="116"/>
        <v>AR002170FI00007</v>
      </c>
      <c r="J1126" t="s">
        <v>4721</v>
      </c>
      <c r="K1126" t="s">
        <v>4700</v>
      </c>
      <c r="L1126">
        <v>863961</v>
      </c>
      <c r="M1126" t="s">
        <v>4722</v>
      </c>
      <c r="N1126" t="s">
        <v>4723</v>
      </c>
      <c r="O1126" t="s">
        <v>4724</v>
      </c>
      <c r="P1126" t="s">
        <v>4725</v>
      </c>
      <c r="Q1126" t="s">
        <v>30</v>
      </c>
      <c r="R1126" t="s">
        <v>4705</v>
      </c>
      <c r="S1126" t="s">
        <v>4706</v>
      </c>
      <c r="T1126" t="s">
        <v>4707</v>
      </c>
      <c r="U1126" t="s">
        <v>33</v>
      </c>
      <c r="V1126" t="s">
        <v>34</v>
      </c>
      <c r="W1126" t="s">
        <v>34</v>
      </c>
      <c r="X1126" t="s">
        <v>34</v>
      </c>
      <c r="Y1126" t="s">
        <v>34</v>
      </c>
      <c r="Z1126" t="s">
        <v>398</v>
      </c>
      <c r="AA1126" t="s">
        <v>3066</v>
      </c>
      <c r="AB1126" t="s">
        <v>34</v>
      </c>
      <c r="AC1126" t="s">
        <v>37</v>
      </c>
    </row>
    <row r="1127" spans="1:29">
      <c r="A1127" t="str">
        <f>+VLOOKUP(R1127,Aux!$B$3:$I$1107,8,0)</f>
        <v>AR002170</v>
      </c>
      <c r="B1127" t="str">
        <f>+VLOOKUP(U1127,Aux!$O$2:$P$23,2,0)</f>
        <v>FI</v>
      </c>
      <c r="C1127" t="str">
        <f t="shared" si="115"/>
        <v>AR002170FI</v>
      </c>
      <c r="D1127">
        <f t="shared" si="121"/>
        <v>8</v>
      </c>
      <c r="E1127" s="5">
        <f t="shared" si="117"/>
        <v>0.08</v>
      </c>
      <c r="F1127" s="5">
        <f t="shared" si="118"/>
        <v>0.8</v>
      </c>
      <c r="G1127" s="5">
        <f t="shared" si="119"/>
        <v>8</v>
      </c>
      <c r="H1127" t="str">
        <f t="shared" si="120"/>
        <v>008</v>
      </c>
      <c r="I1127" t="str">
        <f t="shared" si="116"/>
        <v>AR002170FI00008</v>
      </c>
      <c r="J1127" t="s">
        <v>4726</v>
      </c>
      <c r="K1127" t="s">
        <v>4700</v>
      </c>
      <c r="L1127">
        <v>864768</v>
      </c>
      <c r="M1127" t="s">
        <v>4727</v>
      </c>
      <c r="N1127" t="s">
        <v>4728</v>
      </c>
      <c r="O1127" t="s">
        <v>4729</v>
      </c>
      <c r="P1127" t="s">
        <v>4730</v>
      </c>
      <c r="Q1127" t="s">
        <v>30</v>
      </c>
      <c r="R1127" t="s">
        <v>4705</v>
      </c>
      <c r="S1127" t="s">
        <v>4706</v>
      </c>
      <c r="T1127" t="s">
        <v>4707</v>
      </c>
      <c r="U1127" t="s">
        <v>33</v>
      </c>
      <c r="V1127" t="s">
        <v>34</v>
      </c>
      <c r="W1127" t="s">
        <v>34</v>
      </c>
      <c r="X1127" t="s">
        <v>34</v>
      </c>
      <c r="Y1127" t="s">
        <v>34</v>
      </c>
      <c r="Z1127" t="s">
        <v>398</v>
      </c>
      <c r="AA1127" t="s">
        <v>3066</v>
      </c>
      <c r="AB1127" t="s">
        <v>34</v>
      </c>
      <c r="AC1127" t="s">
        <v>37</v>
      </c>
    </row>
    <row r="1128" spans="1:29">
      <c r="A1128" t="str">
        <f>+VLOOKUP(R1128,Aux!$B$3:$I$1107,8,0)</f>
        <v>AR002170</v>
      </c>
      <c r="B1128" t="str">
        <f>+VLOOKUP(U1128,Aux!$O$2:$P$23,2,0)</f>
        <v>FI</v>
      </c>
      <c r="C1128" t="str">
        <f t="shared" si="115"/>
        <v>AR002170FI</v>
      </c>
      <c r="D1128">
        <f t="shared" si="121"/>
        <v>9</v>
      </c>
      <c r="E1128" s="5">
        <f t="shared" si="117"/>
        <v>0.09</v>
      </c>
      <c r="F1128" s="5">
        <f t="shared" si="118"/>
        <v>0.89999999999999991</v>
      </c>
      <c r="G1128" s="5">
        <f t="shared" si="119"/>
        <v>9</v>
      </c>
      <c r="H1128" t="str">
        <f t="shared" si="120"/>
        <v>009</v>
      </c>
      <c r="I1128" t="str">
        <f t="shared" si="116"/>
        <v>AR002170FI00009</v>
      </c>
      <c r="J1128" t="s">
        <v>4731</v>
      </c>
      <c r="L1128">
        <v>873420</v>
      </c>
      <c r="M1128" t="s">
        <v>4732</v>
      </c>
      <c r="Q1128" t="s">
        <v>30</v>
      </c>
      <c r="R1128" t="s">
        <v>4705</v>
      </c>
      <c r="U1128" t="s">
        <v>48</v>
      </c>
      <c r="V1128" t="s">
        <v>48</v>
      </c>
      <c r="W1128" t="s">
        <v>48</v>
      </c>
      <c r="X1128" t="s">
        <v>48</v>
      </c>
      <c r="Y1128" t="s">
        <v>48</v>
      </c>
      <c r="Z1128" t="s">
        <v>48</v>
      </c>
      <c r="AA1128" t="s">
        <v>48</v>
      </c>
      <c r="AB1128" t="s">
        <v>48</v>
      </c>
      <c r="AC1128" t="s">
        <v>37</v>
      </c>
    </row>
    <row r="1129" spans="1:29">
      <c r="A1129" t="str">
        <f>+VLOOKUP(R1129,Aux!$B$3:$I$1107,8,0)</f>
        <v>AR002170</v>
      </c>
      <c r="B1129" t="str">
        <f>+VLOOKUP(U1129,Aux!$O$2:$P$23,2,0)</f>
        <v>FI</v>
      </c>
      <c r="C1129" t="str">
        <f t="shared" si="115"/>
        <v>AR002170FI</v>
      </c>
      <c r="D1129">
        <f t="shared" si="121"/>
        <v>10</v>
      </c>
      <c r="E1129" s="5">
        <f t="shared" si="117"/>
        <v>0.1</v>
      </c>
      <c r="F1129" s="5">
        <f t="shared" si="118"/>
        <v>1</v>
      </c>
      <c r="G1129" s="5">
        <f t="shared" si="119"/>
        <v>0</v>
      </c>
      <c r="H1129" t="str">
        <f t="shared" si="120"/>
        <v>010</v>
      </c>
      <c r="I1129" t="str">
        <f t="shared" si="116"/>
        <v>AR002170FI00010</v>
      </c>
      <c r="J1129" t="s">
        <v>4733</v>
      </c>
      <c r="L1129">
        <v>919140</v>
      </c>
      <c r="M1129" t="s">
        <v>4734</v>
      </c>
      <c r="Q1129" t="s">
        <v>30</v>
      </c>
      <c r="R1129" t="s">
        <v>4705</v>
      </c>
      <c r="U1129" t="s">
        <v>48</v>
      </c>
      <c r="V1129" t="s">
        <v>48</v>
      </c>
      <c r="W1129" t="s">
        <v>48</v>
      </c>
      <c r="X1129" t="s">
        <v>48</v>
      </c>
      <c r="Y1129" t="s">
        <v>48</v>
      </c>
      <c r="Z1129" t="s">
        <v>48</v>
      </c>
      <c r="AA1129" t="s">
        <v>48</v>
      </c>
      <c r="AB1129" t="s">
        <v>48</v>
      </c>
      <c r="AC1129" t="s">
        <v>37</v>
      </c>
    </row>
    <row r="1130" spans="1:29">
      <c r="A1130" t="str">
        <f>+VLOOKUP(R1130,Aux!$B$3:$I$1107,8,0)</f>
        <v>AR002170</v>
      </c>
      <c r="B1130" t="str">
        <f>+VLOOKUP(U1130,Aux!$O$2:$P$23,2,0)</f>
        <v>FI</v>
      </c>
      <c r="C1130" t="str">
        <f t="shared" si="115"/>
        <v>AR002170FI</v>
      </c>
      <c r="D1130">
        <f t="shared" si="121"/>
        <v>11</v>
      </c>
      <c r="E1130" s="5">
        <f t="shared" si="117"/>
        <v>0.11</v>
      </c>
      <c r="F1130" s="5">
        <f t="shared" si="118"/>
        <v>1.1000000000000001</v>
      </c>
      <c r="G1130" s="5">
        <f t="shared" si="119"/>
        <v>1</v>
      </c>
      <c r="H1130" t="str">
        <f t="shared" si="120"/>
        <v>011</v>
      </c>
      <c r="I1130" t="str">
        <f t="shared" si="116"/>
        <v>AR002170FI00011</v>
      </c>
      <c r="J1130" t="s">
        <v>4735</v>
      </c>
      <c r="L1130">
        <v>919168</v>
      </c>
      <c r="M1130" t="s">
        <v>4736</v>
      </c>
      <c r="Q1130" t="s">
        <v>30</v>
      </c>
      <c r="R1130" t="s">
        <v>4705</v>
      </c>
      <c r="U1130" t="s">
        <v>48</v>
      </c>
      <c r="V1130" t="s">
        <v>48</v>
      </c>
      <c r="W1130" t="s">
        <v>48</v>
      </c>
      <c r="X1130" t="s">
        <v>48</v>
      </c>
      <c r="Y1130" t="s">
        <v>48</v>
      </c>
      <c r="Z1130" t="s">
        <v>48</v>
      </c>
      <c r="AA1130" t="s">
        <v>48</v>
      </c>
      <c r="AB1130" t="s">
        <v>48</v>
      </c>
      <c r="AC1130" t="s">
        <v>37</v>
      </c>
    </row>
    <row r="1131" spans="1:29">
      <c r="A1131" t="str">
        <f>+VLOOKUP(R1131,Aux!$B$3:$I$1107,8,0)</f>
        <v>AR002170</v>
      </c>
      <c r="B1131" t="str">
        <f>+VLOOKUP(U1131,Aux!$O$2:$P$23,2,0)</f>
        <v>FI</v>
      </c>
      <c r="C1131" t="str">
        <f t="shared" si="115"/>
        <v>AR002170FI</v>
      </c>
      <c r="D1131">
        <f t="shared" si="121"/>
        <v>12</v>
      </c>
      <c r="E1131" s="5">
        <f t="shared" si="117"/>
        <v>0.12</v>
      </c>
      <c r="F1131" s="5">
        <f t="shared" si="118"/>
        <v>1.2</v>
      </c>
      <c r="G1131" s="5">
        <f t="shared" si="119"/>
        <v>2</v>
      </c>
      <c r="H1131" t="str">
        <f t="shared" si="120"/>
        <v>012</v>
      </c>
      <c r="I1131" t="str">
        <f t="shared" si="116"/>
        <v>AR002170FI00012</v>
      </c>
      <c r="J1131" t="s">
        <v>4737</v>
      </c>
      <c r="L1131">
        <v>919180</v>
      </c>
      <c r="M1131" t="s">
        <v>4738</v>
      </c>
      <c r="Q1131" t="s">
        <v>30</v>
      </c>
      <c r="R1131" t="s">
        <v>4705</v>
      </c>
      <c r="U1131" t="s">
        <v>48</v>
      </c>
      <c r="V1131" t="s">
        <v>48</v>
      </c>
      <c r="W1131" t="s">
        <v>48</v>
      </c>
      <c r="X1131" t="s">
        <v>48</v>
      </c>
      <c r="Y1131" t="s">
        <v>48</v>
      </c>
      <c r="Z1131" t="s">
        <v>48</v>
      </c>
      <c r="AA1131" t="s">
        <v>48</v>
      </c>
      <c r="AB1131" t="s">
        <v>48</v>
      </c>
      <c r="AC1131" t="s">
        <v>37</v>
      </c>
    </row>
    <row r="1132" spans="1:29">
      <c r="A1132" t="str">
        <f>+VLOOKUP(R1132,Aux!$B$3:$I$1107,8,0)</f>
        <v>AR002170</v>
      </c>
      <c r="B1132" t="str">
        <f>+VLOOKUP(U1132,Aux!$O$2:$P$23,2,0)</f>
        <v>FI</v>
      </c>
      <c r="C1132" t="str">
        <f t="shared" si="115"/>
        <v>AR002170FI</v>
      </c>
      <c r="D1132">
        <f t="shared" si="121"/>
        <v>13</v>
      </c>
      <c r="E1132" s="5">
        <f t="shared" si="117"/>
        <v>0.13</v>
      </c>
      <c r="F1132" s="5">
        <f t="shared" si="118"/>
        <v>1.3</v>
      </c>
      <c r="G1132" s="5">
        <f t="shared" si="119"/>
        <v>3</v>
      </c>
      <c r="H1132" t="str">
        <f t="shared" si="120"/>
        <v>013</v>
      </c>
      <c r="I1132" t="str">
        <f t="shared" si="116"/>
        <v>AR002170FI00013</v>
      </c>
      <c r="J1132" t="s">
        <v>4739</v>
      </c>
      <c r="K1132" t="s">
        <v>4700</v>
      </c>
      <c r="L1132">
        <v>928306</v>
      </c>
      <c r="M1132" t="s">
        <v>4740</v>
      </c>
      <c r="N1132" t="s">
        <v>4741</v>
      </c>
      <c r="O1132" t="s">
        <v>4742</v>
      </c>
      <c r="P1132" t="s">
        <v>4743</v>
      </c>
      <c r="Q1132" t="s">
        <v>30</v>
      </c>
      <c r="R1132" t="s">
        <v>4705</v>
      </c>
      <c r="S1132" t="s">
        <v>4706</v>
      </c>
      <c r="T1132" t="s">
        <v>4707</v>
      </c>
      <c r="U1132" t="s">
        <v>33</v>
      </c>
      <c r="V1132" t="s">
        <v>34</v>
      </c>
      <c r="W1132" t="s">
        <v>34</v>
      </c>
      <c r="X1132" t="s">
        <v>34</v>
      </c>
      <c r="Y1132" t="s">
        <v>34</v>
      </c>
      <c r="Z1132" t="s">
        <v>398</v>
      </c>
      <c r="AA1132" t="s">
        <v>3066</v>
      </c>
      <c r="AB1132" t="s">
        <v>34</v>
      </c>
      <c r="AC1132" t="s">
        <v>37</v>
      </c>
    </row>
    <row r="1133" spans="1:29">
      <c r="A1133" t="str">
        <f>+VLOOKUP(R1133,Aux!$B$3:$I$1107,8,0)</f>
        <v>AR002170</v>
      </c>
      <c r="B1133" t="str">
        <f>+VLOOKUP(U1133,Aux!$O$2:$P$23,2,0)</f>
        <v>FI</v>
      </c>
      <c r="C1133" t="str">
        <f t="shared" ref="C1133:C1196" si="122">+A1133&amp;B1133</f>
        <v>AR002170FI</v>
      </c>
      <c r="D1133">
        <f t="shared" si="121"/>
        <v>14</v>
      </c>
      <c r="E1133" s="5">
        <f t="shared" si="117"/>
        <v>0.14000000000000001</v>
      </c>
      <c r="F1133" s="5">
        <f t="shared" si="118"/>
        <v>1.4000000000000001</v>
      </c>
      <c r="G1133" s="5">
        <f t="shared" si="119"/>
        <v>4</v>
      </c>
      <c r="H1133" t="str">
        <f t="shared" si="120"/>
        <v>014</v>
      </c>
      <c r="I1133" t="str">
        <f t="shared" ref="I1133:I1196" si="123">+C1133&amp;"00"&amp;H1133</f>
        <v>AR002170FI00014</v>
      </c>
      <c r="J1133" t="s">
        <v>4744</v>
      </c>
      <c r="K1133" t="s">
        <v>4700</v>
      </c>
      <c r="L1133">
        <v>934291</v>
      </c>
      <c r="M1133" t="s">
        <v>4745</v>
      </c>
      <c r="N1133" t="s">
        <v>4746</v>
      </c>
      <c r="P1133" t="s">
        <v>4747</v>
      </c>
      <c r="Q1133" t="s">
        <v>30</v>
      </c>
      <c r="R1133" t="s">
        <v>4705</v>
      </c>
      <c r="S1133" t="s">
        <v>4706</v>
      </c>
      <c r="T1133" t="s">
        <v>4707</v>
      </c>
      <c r="U1133" t="s">
        <v>33</v>
      </c>
      <c r="V1133" t="s">
        <v>34</v>
      </c>
      <c r="W1133" t="s">
        <v>34</v>
      </c>
      <c r="X1133" t="s">
        <v>34</v>
      </c>
      <c r="Y1133" t="s">
        <v>34</v>
      </c>
      <c r="Z1133" t="s">
        <v>398</v>
      </c>
      <c r="AA1133" t="s">
        <v>3066</v>
      </c>
      <c r="AB1133" t="s">
        <v>34</v>
      </c>
      <c r="AC1133" t="s">
        <v>37</v>
      </c>
    </row>
    <row r="1134" spans="1:29">
      <c r="A1134" t="str">
        <f>+VLOOKUP(R1134,Aux!$B$3:$I$1107,8,0)</f>
        <v>AR002170</v>
      </c>
      <c r="B1134" t="str">
        <f>+VLOOKUP(U1134,Aux!$O$2:$P$23,2,0)</f>
        <v>FI</v>
      </c>
      <c r="C1134" t="str">
        <f t="shared" si="122"/>
        <v>AR002170FI</v>
      </c>
      <c r="D1134">
        <f t="shared" si="121"/>
        <v>15</v>
      </c>
      <c r="E1134" s="5">
        <f t="shared" si="117"/>
        <v>0.15</v>
      </c>
      <c r="F1134" s="5">
        <f t="shared" si="118"/>
        <v>1.5</v>
      </c>
      <c r="G1134" s="5">
        <f t="shared" si="119"/>
        <v>5</v>
      </c>
      <c r="H1134" t="str">
        <f t="shared" si="120"/>
        <v>015</v>
      </c>
      <c r="I1134" t="str">
        <f t="shared" si="123"/>
        <v>AR002170FI00015</v>
      </c>
      <c r="J1134" t="s">
        <v>4748</v>
      </c>
      <c r="L1134">
        <v>965674</v>
      </c>
      <c r="M1134" t="s">
        <v>4749</v>
      </c>
      <c r="Q1134" t="s">
        <v>30</v>
      </c>
      <c r="R1134" t="s">
        <v>4705</v>
      </c>
      <c r="U1134" t="s">
        <v>48</v>
      </c>
      <c r="V1134" t="s">
        <v>48</v>
      </c>
      <c r="W1134" t="s">
        <v>48</v>
      </c>
      <c r="X1134" t="s">
        <v>48</v>
      </c>
      <c r="Y1134" t="s">
        <v>48</v>
      </c>
      <c r="Z1134" t="s">
        <v>48</v>
      </c>
      <c r="AA1134" t="s">
        <v>48</v>
      </c>
      <c r="AB1134" t="s">
        <v>48</v>
      </c>
      <c r="AC1134" t="s">
        <v>37</v>
      </c>
    </row>
    <row r="1135" spans="1:29">
      <c r="A1135" t="str">
        <f>+VLOOKUP(R1135,Aux!$B$3:$I$1107,8,0)</f>
        <v>AR002170</v>
      </c>
      <c r="B1135" t="str">
        <f>+VLOOKUP(U1135,Aux!$O$2:$P$23,2,0)</f>
        <v>FI</v>
      </c>
      <c r="C1135" t="str">
        <f t="shared" si="122"/>
        <v>AR002170FI</v>
      </c>
      <c r="D1135">
        <f t="shared" si="121"/>
        <v>16</v>
      </c>
      <c r="E1135" s="5">
        <f t="shared" si="117"/>
        <v>0.16</v>
      </c>
      <c r="F1135" s="5">
        <f t="shared" si="118"/>
        <v>1.6</v>
      </c>
      <c r="G1135" s="5">
        <f t="shared" si="119"/>
        <v>6</v>
      </c>
      <c r="H1135" t="str">
        <f t="shared" si="120"/>
        <v>016</v>
      </c>
      <c r="I1135" t="str">
        <f t="shared" si="123"/>
        <v>AR002170FI00016</v>
      </c>
      <c r="J1135" t="s">
        <v>4750</v>
      </c>
      <c r="K1135" t="s">
        <v>4700</v>
      </c>
      <c r="L1135">
        <v>965952</v>
      </c>
      <c r="M1135" t="s">
        <v>4751</v>
      </c>
      <c r="N1135" t="s">
        <v>4752</v>
      </c>
      <c r="O1135" t="s">
        <v>4753</v>
      </c>
      <c r="P1135" t="s">
        <v>4754</v>
      </c>
      <c r="Q1135" t="s">
        <v>30</v>
      </c>
      <c r="R1135" t="s">
        <v>4705</v>
      </c>
      <c r="S1135" t="s">
        <v>4706</v>
      </c>
      <c r="T1135" t="s">
        <v>4707</v>
      </c>
      <c r="U1135" t="s">
        <v>143</v>
      </c>
      <c r="V1135" t="s">
        <v>34</v>
      </c>
      <c r="W1135" t="s">
        <v>34</v>
      </c>
      <c r="X1135" t="s">
        <v>34</v>
      </c>
      <c r="Y1135" t="s">
        <v>34</v>
      </c>
      <c r="Z1135" t="s">
        <v>398</v>
      </c>
      <c r="AA1135" t="s">
        <v>3066</v>
      </c>
      <c r="AB1135" t="s">
        <v>34</v>
      </c>
      <c r="AC1135" t="s">
        <v>37</v>
      </c>
    </row>
    <row r="1136" spans="1:29">
      <c r="A1136" t="str">
        <f>+VLOOKUP(R1136,Aux!$B$3:$I$1107,8,0)</f>
        <v>AR002170</v>
      </c>
      <c r="B1136" t="str">
        <f>+VLOOKUP(U1136,Aux!$O$2:$P$23,2,0)</f>
        <v>FI</v>
      </c>
      <c r="C1136" t="str">
        <f t="shared" si="122"/>
        <v>AR002170FI</v>
      </c>
      <c r="D1136">
        <f t="shared" si="121"/>
        <v>17</v>
      </c>
      <c r="E1136" s="5">
        <f t="shared" si="117"/>
        <v>0.17</v>
      </c>
      <c r="F1136" s="5">
        <f t="shared" si="118"/>
        <v>1.7000000000000002</v>
      </c>
      <c r="G1136" s="5">
        <f t="shared" si="119"/>
        <v>7</v>
      </c>
      <c r="H1136" t="str">
        <f t="shared" si="120"/>
        <v>017</v>
      </c>
      <c r="I1136" t="str">
        <f t="shared" si="123"/>
        <v>AR002170FI00017</v>
      </c>
      <c r="J1136" t="s">
        <v>4755</v>
      </c>
      <c r="K1136" t="s">
        <v>4700</v>
      </c>
      <c r="L1136">
        <v>966424</v>
      </c>
      <c r="M1136" t="s">
        <v>4756</v>
      </c>
      <c r="N1136" t="s">
        <v>4757</v>
      </c>
      <c r="O1136" t="s">
        <v>4758</v>
      </c>
      <c r="P1136" t="s">
        <v>4759</v>
      </c>
      <c r="Q1136" t="s">
        <v>30</v>
      </c>
      <c r="R1136" t="s">
        <v>4705</v>
      </c>
      <c r="S1136" t="s">
        <v>4706</v>
      </c>
      <c r="T1136" t="s">
        <v>4707</v>
      </c>
      <c r="U1136" t="s">
        <v>143</v>
      </c>
      <c r="V1136" t="s">
        <v>34</v>
      </c>
      <c r="W1136" t="s">
        <v>34</v>
      </c>
      <c r="X1136" t="s">
        <v>34</v>
      </c>
      <c r="Y1136" t="s">
        <v>34</v>
      </c>
      <c r="Z1136" t="s">
        <v>398</v>
      </c>
      <c r="AA1136" t="s">
        <v>3066</v>
      </c>
      <c r="AB1136" t="s">
        <v>34</v>
      </c>
      <c r="AC1136" t="s">
        <v>37</v>
      </c>
    </row>
    <row r="1137" spans="1:29">
      <c r="A1137" t="str">
        <f>+VLOOKUP(R1137,Aux!$B$3:$I$1107,8,0)</f>
        <v>AR002170</v>
      </c>
      <c r="B1137" t="str">
        <f>+VLOOKUP(U1137,Aux!$O$2:$P$23,2,0)</f>
        <v>FI</v>
      </c>
      <c r="C1137" t="str">
        <f t="shared" si="122"/>
        <v>AR002170FI</v>
      </c>
      <c r="D1137">
        <f t="shared" si="121"/>
        <v>18</v>
      </c>
      <c r="E1137" s="5">
        <f t="shared" si="117"/>
        <v>0.18</v>
      </c>
      <c r="F1137" s="5">
        <f t="shared" si="118"/>
        <v>1.7999999999999998</v>
      </c>
      <c r="G1137" s="5">
        <f t="shared" si="119"/>
        <v>8</v>
      </c>
      <c r="H1137" t="str">
        <f t="shared" si="120"/>
        <v>018</v>
      </c>
      <c r="I1137" t="str">
        <f t="shared" si="123"/>
        <v>AR002170FI00018</v>
      </c>
      <c r="J1137" t="s">
        <v>4760</v>
      </c>
      <c r="K1137" t="s">
        <v>4761</v>
      </c>
      <c r="L1137">
        <v>967216</v>
      </c>
      <c r="M1137" t="s">
        <v>4762</v>
      </c>
      <c r="N1137" t="s">
        <v>4763</v>
      </c>
      <c r="P1137" t="s">
        <v>4764</v>
      </c>
      <c r="Q1137" t="s">
        <v>30</v>
      </c>
      <c r="R1137" t="s">
        <v>4705</v>
      </c>
      <c r="S1137" t="s">
        <v>4765</v>
      </c>
      <c r="T1137" t="s">
        <v>4766</v>
      </c>
      <c r="U1137" t="s">
        <v>33</v>
      </c>
      <c r="V1137" t="s">
        <v>34</v>
      </c>
      <c r="W1137" t="s">
        <v>34</v>
      </c>
      <c r="X1137" t="s">
        <v>34</v>
      </c>
      <c r="Y1137" t="s">
        <v>34</v>
      </c>
      <c r="Z1137" t="s">
        <v>35</v>
      </c>
      <c r="AA1137" t="s">
        <v>1023</v>
      </c>
      <c r="AB1137" t="s">
        <v>34</v>
      </c>
      <c r="AC1137" t="s">
        <v>37</v>
      </c>
    </row>
    <row r="1138" spans="1:29">
      <c r="A1138" t="str">
        <f>+VLOOKUP(R1138,Aux!$B$3:$I$1107,8,0)</f>
        <v>AR002170</v>
      </c>
      <c r="B1138" t="str">
        <f>+VLOOKUP(U1138,Aux!$O$2:$P$23,2,0)</f>
        <v>FI</v>
      </c>
      <c r="C1138" t="str">
        <f t="shared" si="122"/>
        <v>AR002170FI</v>
      </c>
      <c r="D1138">
        <f t="shared" si="121"/>
        <v>19</v>
      </c>
      <c r="E1138" s="5">
        <f t="shared" si="117"/>
        <v>0.19</v>
      </c>
      <c r="F1138" s="5">
        <f t="shared" si="118"/>
        <v>1.9</v>
      </c>
      <c r="G1138" s="5">
        <f t="shared" si="119"/>
        <v>9</v>
      </c>
      <c r="H1138" t="str">
        <f t="shared" si="120"/>
        <v>019</v>
      </c>
      <c r="I1138" t="str">
        <f t="shared" si="123"/>
        <v>AR002170FI00019</v>
      </c>
      <c r="J1138" t="s">
        <v>4767</v>
      </c>
      <c r="K1138" t="s">
        <v>4700</v>
      </c>
      <c r="L1138">
        <v>998984</v>
      </c>
      <c r="M1138" t="s">
        <v>4768</v>
      </c>
      <c r="N1138" t="s">
        <v>4769</v>
      </c>
      <c r="P1138" t="s">
        <v>4770</v>
      </c>
      <c r="Q1138" t="s">
        <v>30</v>
      </c>
      <c r="R1138" t="s">
        <v>4705</v>
      </c>
      <c r="S1138" t="s">
        <v>4706</v>
      </c>
      <c r="T1138" t="s">
        <v>4707</v>
      </c>
      <c r="U1138" t="s">
        <v>33</v>
      </c>
      <c r="V1138" t="s">
        <v>34</v>
      </c>
      <c r="W1138" t="s">
        <v>34</v>
      </c>
      <c r="X1138" t="s">
        <v>34</v>
      </c>
      <c r="Y1138" t="s">
        <v>34</v>
      </c>
      <c r="Z1138" t="s">
        <v>398</v>
      </c>
      <c r="AA1138" t="s">
        <v>3066</v>
      </c>
      <c r="AB1138" t="s">
        <v>34</v>
      </c>
      <c r="AC1138" t="s">
        <v>37</v>
      </c>
    </row>
    <row r="1139" spans="1:29">
      <c r="A1139" t="str">
        <f>+VLOOKUP(R1139,Aux!$B$3:$I$1107,8,0)</f>
        <v>AR002170</v>
      </c>
      <c r="B1139" t="str">
        <f>+VLOOKUP(U1139,Aux!$O$2:$P$23,2,0)</f>
        <v>FI</v>
      </c>
      <c r="C1139" t="str">
        <f t="shared" si="122"/>
        <v>AR002170FI</v>
      </c>
      <c r="D1139">
        <f t="shared" si="121"/>
        <v>20</v>
      </c>
      <c r="E1139" s="5">
        <f t="shared" si="117"/>
        <v>0.2</v>
      </c>
      <c r="F1139" s="5">
        <f t="shared" si="118"/>
        <v>2</v>
      </c>
      <c r="G1139" s="5">
        <f t="shared" si="119"/>
        <v>0</v>
      </c>
      <c r="H1139" t="str">
        <f t="shared" si="120"/>
        <v>020</v>
      </c>
      <c r="I1139" t="str">
        <f t="shared" si="123"/>
        <v>AR002170FI00020</v>
      </c>
      <c r="J1139" t="s">
        <v>4771</v>
      </c>
      <c r="K1139" t="s">
        <v>4761</v>
      </c>
      <c r="L1139">
        <v>1031907</v>
      </c>
      <c r="M1139" t="s">
        <v>4772</v>
      </c>
      <c r="N1139" t="s">
        <v>4773</v>
      </c>
      <c r="O1139" t="s">
        <v>4774</v>
      </c>
      <c r="P1139" t="s">
        <v>4775</v>
      </c>
      <c r="Q1139" t="s">
        <v>30</v>
      </c>
      <c r="R1139" t="s">
        <v>4705</v>
      </c>
      <c r="S1139" t="s">
        <v>4765</v>
      </c>
      <c r="T1139" t="s">
        <v>4766</v>
      </c>
      <c r="U1139" t="s">
        <v>33</v>
      </c>
      <c r="V1139" t="s">
        <v>34</v>
      </c>
      <c r="W1139" t="s">
        <v>34</v>
      </c>
      <c r="X1139" t="s">
        <v>34</v>
      </c>
      <c r="Y1139" t="s">
        <v>34</v>
      </c>
      <c r="Z1139" t="s">
        <v>35</v>
      </c>
      <c r="AA1139" t="s">
        <v>1023</v>
      </c>
      <c r="AB1139" t="s">
        <v>34</v>
      </c>
      <c r="AC1139" t="s">
        <v>37</v>
      </c>
    </row>
    <row r="1140" spans="1:29">
      <c r="A1140" t="str">
        <f>+VLOOKUP(R1140,Aux!$B$3:$I$1107,8,0)</f>
        <v>AR002170</v>
      </c>
      <c r="B1140" t="str">
        <f>+VLOOKUP(U1140,Aux!$O$2:$P$23,2,0)</f>
        <v>FI</v>
      </c>
      <c r="C1140" t="str">
        <f t="shared" si="122"/>
        <v>AR002170FI</v>
      </c>
      <c r="D1140">
        <f t="shared" si="121"/>
        <v>21</v>
      </c>
      <c r="E1140" s="5">
        <f t="shared" si="117"/>
        <v>0.21</v>
      </c>
      <c r="F1140" s="5">
        <f t="shared" si="118"/>
        <v>2.1</v>
      </c>
      <c r="G1140" s="5">
        <f t="shared" si="119"/>
        <v>1</v>
      </c>
      <c r="H1140" t="str">
        <f t="shared" si="120"/>
        <v>021</v>
      </c>
      <c r="I1140" t="str">
        <f t="shared" si="123"/>
        <v>AR002170FI00021</v>
      </c>
      <c r="J1140" t="s">
        <v>4776</v>
      </c>
      <c r="L1140">
        <v>1075814</v>
      </c>
      <c r="M1140" t="s">
        <v>4777</v>
      </c>
      <c r="Q1140" t="s">
        <v>30</v>
      </c>
      <c r="R1140" t="s">
        <v>4705</v>
      </c>
      <c r="U1140" t="s">
        <v>48</v>
      </c>
      <c r="V1140" t="s">
        <v>48</v>
      </c>
      <c r="W1140" t="s">
        <v>48</v>
      </c>
      <c r="X1140" t="s">
        <v>48</v>
      </c>
      <c r="Y1140" t="s">
        <v>48</v>
      </c>
      <c r="Z1140" t="s">
        <v>48</v>
      </c>
      <c r="AA1140" t="s">
        <v>48</v>
      </c>
      <c r="AB1140" t="s">
        <v>48</v>
      </c>
      <c r="AC1140" t="s">
        <v>37</v>
      </c>
    </row>
    <row r="1141" spans="1:29">
      <c r="A1141" t="str">
        <f>+VLOOKUP(R1141,Aux!$B$3:$I$1107,8,0)</f>
        <v>AR002170</v>
      </c>
      <c r="B1141" t="str">
        <f>+VLOOKUP(U1141,Aux!$O$2:$P$23,2,0)</f>
        <v>FI</v>
      </c>
      <c r="C1141" t="str">
        <f t="shared" si="122"/>
        <v>AR002170FI</v>
      </c>
      <c r="D1141">
        <f t="shared" si="121"/>
        <v>22</v>
      </c>
      <c r="E1141" s="5">
        <f t="shared" si="117"/>
        <v>0.22</v>
      </c>
      <c r="F1141" s="5">
        <f t="shared" si="118"/>
        <v>2.2000000000000002</v>
      </c>
      <c r="G1141" s="5">
        <f t="shared" si="119"/>
        <v>2</v>
      </c>
      <c r="H1141" t="str">
        <f t="shared" si="120"/>
        <v>022</v>
      </c>
      <c r="I1141" t="str">
        <f t="shared" si="123"/>
        <v>AR002170FI00022</v>
      </c>
      <c r="J1141" t="s">
        <v>4778</v>
      </c>
      <c r="L1141">
        <v>1075835</v>
      </c>
      <c r="M1141" t="s">
        <v>4779</v>
      </c>
      <c r="Q1141" t="s">
        <v>30</v>
      </c>
      <c r="R1141" t="s">
        <v>4705</v>
      </c>
      <c r="U1141" t="s">
        <v>48</v>
      </c>
      <c r="V1141" t="s">
        <v>48</v>
      </c>
      <c r="W1141" t="s">
        <v>48</v>
      </c>
      <c r="X1141" t="s">
        <v>48</v>
      </c>
      <c r="Y1141" t="s">
        <v>48</v>
      </c>
      <c r="Z1141" t="s">
        <v>48</v>
      </c>
      <c r="AA1141" t="s">
        <v>48</v>
      </c>
      <c r="AB1141" t="s">
        <v>48</v>
      </c>
      <c r="AC1141" t="s">
        <v>37</v>
      </c>
    </row>
    <row r="1142" spans="1:29">
      <c r="A1142" t="str">
        <f>+VLOOKUP(R1142,Aux!$B$3:$I$1107,8,0)</f>
        <v>AR002170</v>
      </c>
      <c r="B1142" t="str">
        <f>+VLOOKUP(U1142,Aux!$O$2:$P$23,2,0)</f>
        <v>FI</v>
      </c>
      <c r="C1142" t="str">
        <f t="shared" si="122"/>
        <v>AR002170FI</v>
      </c>
      <c r="D1142">
        <f t="shared" si="121"/>
        <v>23</v>
      </c>
      <c r="E1142" s="5">
        <f t="shared" si="117"/>
        <v>0.23</v>
      </c>
      <c r="F1142" s="5">
        <f t="shared" si="118"/>
        <v>2.3000000000000003</v>
      </c>
      <c r="G1142" s="5">
        <f t="shared" si="119"/>
        <v>3</v>
      </c>
      <c r="H1142" t="str">
        <f t="shared" si="120"/>
        <v>023</v>
      </c>
      <c r="I1142" t="str">
        <f t="shared" si="123"/>
        <v>AR002170FI00023</v>
      </c>
      <c r="J1142" t="s">
        <v>4780</v>
      </c>
      <c r="K1142" t="s">
        <v>4761</v>
      </c>
      <c r="L1142">
        <v>1085283</v>
      </c>
      <c r="M1142" t="s">
        <v>4781</v>
      </c>
      <c r="N1142" t="s">
        <v>4782</v>
      </c>
      <c r="P1142" t="s">
        <v>4783</v>
      </c>
      <c r="Q1142" t="s">
        <v>30</v>
      </c>
      <c r="R1142" t="s">
        <v>4705</v>
      </c>
      <c r="S1142" t="s">
        <v>4765</v>
      </c>
      <c r="T1142" t="s">
        <v>4766</v>
      </c>
      <c r="U1142" t="s">
        <v>33</v>
      </c>
      <c r="V1142" t="s">
        <v>34</v>
      </c>
      <c r="W1142" t="s">
        <v>34</v>
      </c>
      <c r="X1142" t="s">
        <v>34</v>
      </c>
      <c r="Y1142" t="s">
        <v>34</v>
      </c>
      <c r="Z1142" t="s">
        <v>35</v>
      </c>
      <c r="AA1142" t="s">
        <v>1023</v>
      </c>
      <c r="AB1142" t="s">
        <v>34</v>
      </c>
      <c r="AC1142" t="s">
        <v>37</v>
      </c>
    </row>
    <row r="1143" spans="1:29">
      <c r="A1143" t="str">
        <f>+VLOOKUP(R1143,Aux!$B$3:$I$1107,8,0)</f>
        <v>AR002170</v>
      </c>
      <c r="B1143" t="str">
        <f>+VLOOKUP(U1143,Aux!$O$2:$P$23,2,0)</f>
        <v>FI</v>
      </c>
      <c r="C1143" t="str">
        <f t="shared" si="122"/>
        <v>AR002170FI</v>
      </c>
      <c r="D1143">
        <f t="shared" si="121"/>
        <v>24</v>
      </c>
      <c r="E1143" s="5">
        <f t="shared" si="117"/>
        <v>0.24</v>
      </c>
      <c r="F1143" s="5">
        <f t="shared" si="118"/>
        <v>2.4</v>
      </c>
      <c r="G1143" s="5">
        <f t="shared" si="119"/>
        <v>4</v>
      </c>
      <c r="H1143" t="str">
        <f t="shared" si="120"/>
        <v>024</v>
      </c>
      <c r="I1143" t="str">
        <f t="shared" si="123"/>
        <v>AR002170FI00024</v>
      </c>
      <c r="J1143" t="s">
        <v>4784</v>
      </c>
      <c r="K1143" t="s">
        <v>4761</v>
      </c>
      <c r="L1143">
        <v>1085295</v>
      </c>
      <c r="M1143" t="s">
        <v>4785</v>
      </c>
      <c r="N1143" t="s">
        <v>4786</v>
      </c>
      <c r="O1143" t="s">
        <v>4787</v>
      </c>
      <c r="P1143" t="s">
        <v>4788</v>
      </c>
      <c r="Q1143" t="s">
        <v>30</v>
      </c>
      <c r="R1143" t="s">
        <v>4705</v>
      </c>
      <c r="S1143" t="s">
        <v>4765</v>
      </c>
      <c r="T1143" t="s">
        <v>4766</v>
      </c>
      <c r="U1143" t="s">
        <v>33</v>
      </c>
      <c r="V1143" t="s">
        <v>34</v>
      </c>
      <c r="W1143" t="s">
        <v>34</v>
      </c>
      <c r="X1143" t="s">
        <v>34</v>
      </c>
      <c r="Y1143" t="s">
        <v>34</v>
      </c>
      <c r="Z1143" t="s">
        <v>35</v>
      </c>
      <c r="AA1143" t="s">
        <v>1023</v>
      </c>
      <c r="AB1143" t="s">
        <v>34</v>
      </c>
      <c r="AC1143" t="s">
        <v>37</v>
      </c>
    </row>
    <row r="1144" spans="1:29">
      <c r="A1144" t="str">
        <f>+VLOOKUP(R1144,Aux!$B$3:$I$1107,8,0)</f>
        <v>AR002170</v>
      </c>
      <c r="B1144" t="str">
        <f>+VLOOKUP(U1144,Aux!$O$2:$P$23,2,0)</f>
        <v>FI</v>
      </c>
      <c r="C1144" t="str">
        <f t="shared" si="122"/>
        <v>AR002170FI</v>
      </c>
      <c r="D1144">
        <f t="shared" si="121"/>
        <v>25</v>
      </c>
      <c r="E1144" s="5">
        <f t="shared" si="117"/>
        <v>0.25</v>
      </c>
      <c r="F1144" s="5">
        <f t="shared" si="118"/>
        <v>2.5</v>
      </c>
      <c r="G1144" s="5">
        <f t="shared" si="119"/>
        <v>5</v>
      </c>
      <c r="H1144" t="str">
        <f t="shared" si="120"/>
        <v>025</v>
      </c>
      <c r="I1144" t="str">
        <f t="shared" si="123"/>
        <v>AR002170FI00025</v>
      </c>
      <c r="J1144" t="s">
        <v>4789</v>
      </c>
      <c r="L1144">
        <v>1087429</v>
      </c>
      <c r="M1144" t="s">
        <v>4790</v>
      </c>
      <c r="Q1144" t="s">
        <v>30</v>
      </c>
      <c r="R1144" t="s">
        <v>4705</v>
      </c>
      <c r="U1144" t="s">
        <v>48</v>
      </c>
      <c r="V1144" t="s">
        <v>48</v>
      </c>
      <c r="W1144" t="s">
        <v>48</v>
      </c>
      <c r="X1144" t="s">
        <v>48</v>
      </c>
      <c r="Y1144" t="s">
        <v>48</v>
      </c>
      <c r="Z1144" t="s">
        <v>48</v>
      </c>
      <c r="AA1144" t="s">
        <v>48</v>
      </c>
      <c r="AB1144" t="s">
        <v>48</v>
      </c>
      <c r="AC1144" t="s">
        <v>37</v>
      </c>
    </row>
    <row r="1145" spans="1:29">
      <c r="A1145" t="str">
        <f>+VLOOKUP(R1145,Aux!$B$3:$I$1107,8,0)</f>
        <v>AR002170</v>
      </c>
      <c r="B1145" t="str">
        <f>+VLOOKUP(U1145,Aux!$O$2:$P$23,2,0)</f>
        <v>FI</v>
      </c>
      <c r="C1145" t="str">
        <f t="shared" si="122"/>
        <v>AR002170FI</v>
      </c>
      <c r="D1145">
        <f t="shared" si="121"/>
        <v>26</v>
      </c>
      <c r="E1145" s="5">
        <f t="shared" si="117"/>
        <v>0.26</v>
      </c>
      <c r="F1145" s="5">
        <f t="shared" si="118"/>
        <v>2.6</v>
      </c>
      <c r="G1145" s="5">
        <f t="shared" si="119"/>
        <v>6</v>
      </c>
      <c r="H1145" t="str">
        <f t="shared" si="120"/>
        <v>026</v>
      </c>
      <c r="I1145" t="str">
        <f t="shared" si="123"/>
        <v>AR002170FI00026</v>
      </c>
      <c r="J1145" t="s">
        <v>4791</v>
      </c>
      <c r="K1145" t="s">
        <v>4700</v>
      </c>
      <c r="L1145">
        <v>1118028</v>
      </c>
      <c r="M1145" t="s">
        <v>4792</v>
      </c>
      <c r="N1145" t="s">
        <v>4793</v>
      </c>
      <c r="O1145" t="s">
        <v>4794</v>
      </c>
      <c r="P1145" t="s">
        <v>4795</v>
      </c>
      <c r="Q1145" t="s">
        <v>30</v>
      </c>
      <c r="R1145" t="s">
        <v>4705</v>
      </c>
      <c r="S1145" t="s">
        <v>4706</v>
      </c>
      <c r="T1145" t="s">
        <v>4707</v>
      </c>
      <c r="U1145" t="s">
        <v>33</v>
      </c>
      <c r="V1145" t="s">
        <v>34</v>
      </c>
      <c r="W1145" t="s">
        <v>34</v>
      </c>
      <c r="X1145" t="s">
        <v>34</v>
      </c>
      <c r="Y1145" t="s">
        <v>34</v>
      </c>
      <c r="Z1145" t="s">
        <v>398</v>
      </c>
      <c r="AA1145" t="s">
        <v>3066</v>
      </c>
      <c r="AB1145" t="s">
        <v>34</v>
      </c>
      <c r="AC1145" t="s">
        <v>37</v>
      </c>
    </row>
    <row r="1146" spans="1:29">
      <c r="A1146" t="str">
        <f>+VLOOKUP(R1146,Aux!$B$3:$I$1107,8,0)</f>
        <v>AR002170</v>
      </c>
      <c r="B1146" t="str">
        <f>+VLOOKUP(U1146,Aux!$O$2:$P$23,2,0)</f>
        <v>FI</v>
      </c>
      <c r="C1146" t="str">
        <f t="shared" si="122"/>
        <v>AR002170FI</v>
      </c>
      <c r="D1146">
        <f t="shared" si="121"/>
        <v>27</v>
      </c>
      <c r="E1146" s="5">
        <f t="shared" si="117"/>
        <v>0.27</v>
      </c>
      <c r="F1146" s="5">
        <f t="shared" si="118"/>
        <v>2.7</v>
      </c>
      <c r="G1146" s="5">
        <f t="shared" si="119"/>
        <v>7</v>
      </c>
      <c r="H1146" t="str">
        <f t="shared" si="120"/>
        <v>027</v>
      </c>
      <c r="I1146" t="str">
        <f t="shared" si="123"/>
        <v>AR002170FI00027</v>
      </c>
      <c r="J1146" t="s">
        <v>4796</v>
      </c>
      <c r="K1146" t="s">
        <v>4700</v>
      </c>
      <c r="M1146" t="s">
        <v>4797</v>
      </c>
      <c r="N1146" t="s">
        <v>4798</v>
      </c>
      <c r="O1146" t="s">
        <v>4799</v>
      </c>
      <c r="P1146" t="s">
        <v>4800</v>
      </c>
      <c r="Q1146" t="s">
        <v>30</v>
      </c>
      <c r="R1146" t="s">
        <v>4705</v>
      </c>
      <c r="S1146" t="s">
        <v>4706</v>
      </c>
      <c r="T1146" t="s">
        <v>4707</v>
      </c>
      <c r="U1146" t="s">
        <v>143</v>
      </c>
      <c r="V1146" t="s">
        <v>34</v>
      </c>
      <c r="W1146" t="s">
        <v>34</v>
      </c>
      <c r="X1146" t="s">
        <v>34</v>
      </c>
      <c r="Y1146" t="s">
        <v>34</v>
      </c>
      <c r="Z1146" t="s">
        <v>398</v>
      </c>
      <c r="AA1146" t="s">
        <v>3066</v>
      </c>
      <c r="AB1146" t="s">
        <v>34</v>
      </c>
      <c r="AC1146" t="s">
        <v>37</v>
      </c>
    </row>
    <row r="1147" spans="1:29">
      <c r="A1147" t="str">
        <f>+VLOOKUP(R1147,Aux!$B$3:$I$1107,8,0)</f>
        <v>AR002170</v>
      </c>
      <c r="B1147" t="str">
        <f>+VLOOKUP(U1147,Aux!$O$2:$P$23,2,0)</f>
        <v>FI</v>
      </c>
      <c r="C1147" t="str">
        <f t="shared" si="122"/>
        <v>AR002170FI</v>
      </c>
      <c r="D1147">
        <f t="shared" si="121"/>
        <v>28</v>
      </c>
      <c r="E1147" s="5">
        <f t="shared" si="117"/>
        <v>0.28000000000000003</v>
      </c>
      <c r="F1147" s="5">
        <f t="shared" si="118"/>
        <v>2.8000000000000003</v>
      </c>
      <c r="G1147" s="5">
        <f t="shared" si="119"/>
        <v>8</v>
      </c>
      <c r="H1147" t="str">
        <f t="shared" si="120"/>
        <v>028</v>
      </c>
      <c r="I1147" t="str">
        <f t="shared" si="123"/>
        <v>AR002170FI00028</v>
      </c>
      <c r="J1147" t="s">
        <v>4801</v>
      </c>
      <c r="K1147" t="s">
        <v>4700</v>
      </c>
      <c r="M1147" t="s">
        <v>4802</v>
      </c>
      <c r="N1147" t="s">
        <v>4803</v>
      </c>
      <c r="O1147" t="s">
        <v>4804</v>
      </c>
      <c r="P1147" t="s">
        <v>4805</v>
      </c>
      <c r="Q1147" t="s">
        <v>30</v>
      </c>
      <c r="R1147" t="s">
        <v>4705</v>
      </c>
      <c r="S1147" t="s">
        <v>4706</v>
      </c>
      <c r="T1147" t="s">
        <v>4707</v>
      </c>
      <c r="U1147" t="s">
        <v>143</v>
      </c>
      <c r="V1147" t="s">
        <v>34</v>
      </c>
      <c r="W1147" t="s">
        <v>34</v>
      </c>
      <c r="X1147" t="s">
        <v>34</v>
      </c>
      <c r="Y1147" t="s">
        <v>34</v>
      </c>
      <c r="Z1147" t="s">
        <v>398</v>
      </c>
      <c r="AA1147" t="s">
        <v>3066</v>
      </c>
      <c r="AB1147" t="s">
        <v>34</v>
      </c>
      <c r="AC1147" t="s">
        <v>37</v>
      </c>
    </row>
    <row r="1148" spans="1:29">
      <c r="A1148" t="str">
        <f>+VLOOKUP(R1148,Aux!$B$3:$I$1107,8,0)</f>
        <v>AR002170</v>
      </c>
      <c r="B1148" t="str">
        <f>+VLOOKUP(U1148,Aux!$O$2:$P$23,2,0)</f>
        <v>FI</v>
      </c>
      <c r="C1148" t="str">
        <f t="shared" si="122"/>
        <v>AR002170FI</v>
      </c>
      <c r="D1148">
        <f t="shared" si="121"/>
        <v>29</v>
      </c>
      <c r="E1148" s="5">
        <f t="shared" si="117"/>
        <v>0.28999999999999998</v>
      </c>
      <c r="F1148" s="5">
        <f t="shared" si="118"/>
        <v>2.9</v>
      </c>
      <c r="G1148" s="5">
        <f t="shared" si="119"/>
        <v>9</v>
      </c>
      <c r="H1148" t="str">
        <f t="shared" si="120"/>
        <v>029</v>
      </c>
      <c r="I1148" t="str">
        <f t="shared" si="123"/>
        <v>AR002170FI00029</v>
      </c>
      <c r="J1148" t="s">
        <v>4806</v>
      </c>
      <c r="K1148" t="s">
        <v>4700</v>
      </c>
      <c r="M1148" t="s">
        <v>4807</v>
      </c>
      <c r="N1148" t="s">
        <v>4808</v>
      </c>
      <c r="O1148" t="s">
        <v>4809</v>
      </c>
      <c r="P1148" t="s">
        <v>4810</v>
      </c>
      <c r="Q1148" t="s">
        <v>30</v>
      </c>
      <c r="R1148" t="s">
        <v>4705</v>
      </c>
      <c r="S1148" t="s">
        <v>4706</v>
      </c>
      <c r="T1148" t="s">
        <v>4707</v>
      </c>
      <c r="U1148" t="s">
        <v>143</v>
      </c>
      <c r="V1148" t="s">
        <v>34</v>
      </c>
      <c r="W1148" t="s">
        <v>34</v>
      </c>
      <c r="X1148" t="s">
        <v>34</v>
      </c>
      <c r="Y1148" t="s">
        <v>34</v>
      </c>
      <c r="Z1148" t="s">
        <v>398</v>
      </c>
      <c r="AA1148" t="s">
        <v>3066</v>
      </c>
      <c r="AB1148" t="s">
        <v>34</v>
      </c>
      <c r="AC1148" t="s">
        <v>37</v>
      </c>
    </row>
    <row r="1149" spans="1:29">
      <c r="A1149" t="str">
        <f>+VLOOKUP(R1149,Aux!$B$3:$I$1107,8,0)</f>
        <v>AR002170</v>
      </c>
      <c r="B1149" t="str">
        <f>+VLOOKUP(U1149,Aux!$O$2:$P$23,2,0)</f>
        <v>FI</v>
      </c>
      <c r="C1149" t="str">
        <f t="shared" si="122"/>
        <v>AR002170FI</v>
      </c>
      <c r="D1149">
        <f t="shared" si="121"/>
        <v>30</v>
      </c>
      <c r="E1149" s="5">
        <f t="shared" si="117"/>
        <v>0.3</v>
      </c>
      <c r="F1149" s="5">
        <f t="shared" si="118"/>
        <v>3</v>
      </c>
      <c r="G1149" s="5">
        <f t="shared" si="119"/>
        <v>0</v>
      </c>
      <c r="H1149" t="str">
        <f t="shared" si="120"/>
        <v>030</v>
      </c>
      <c r="I1149" t="str">
        <f t="shared" si="123"/>
        <v>AR002170FI00030</v>
      </c>
      <c r="J1149" t="s">
        <v>4806</v>
      </c>
      <c r="K1149" t="s">
        <v>4700</v>
      </c>
      <c r="M1149" t="s">
        <v>4811</v>
      </c>
      <c r="N1149" t="s">
        <v>4812</v>
      </c>
      <c r="O1149" t="s">
        <v>4813</v>
      </c>
      <c r="P1149" t="s">
        <v>4814</v>
      </c>
      <c r="Q1149" t="s">
        <v>30</v>
      </c>
      <c r="R1149" t="s">
        <v>4705</v>
      </c>
      <c r="S1149" t="s">
        <v>4706</v>
      </c>
      <c r="T1149" t="s">
        <v>4707</v>
      </c>
      <c r="U1149" t="s">
        <v>143</v>
      </c>
      <c r="V1149" t="s">
        <v>34</v>
      </c>
      <c r="W1149" t="s">
        <v>34</v>
      </c>
      <c r="X1149" t="s">
        <v>34</v>
      </c>
      <c r="Y1149" t="s">
        <v>34</v>
      </c>
      <c r="Z1149" t="s">
        <v>398</v>
      </c>
      <c r="AA1149" t="s">
        <v>3066</v>
      </c>
      <c r="AB1149" t="s">
        <v>34</v>
      </c>
      <c r="AC1149" t="s">
        <v>37</v>
      </c>
    </row>
    <row r="1150" spans="1:29">
      <c r="A1150" t="str">
        <f>+VLOOKUP(R1150,Aux!$B$3:$I$1107,8,0)</f>
        <v>AR002170</v>
      </c>
      <c r="B1150" t="str">
        <f>+VLOOKUP(U1150,Aux!$O$2:$P$23,2,0)</f>
        <v>FI</v>
      </c>
      <c r="C1150" t="str">
        <f t="shared" si="122"/>
        <v>AR002170FI</v>
      </c>
      <c r="D1150">
        <f t="shared" si="121"/>
        <v>31</v>
      </c>
      <c r="E1150" s="5">
        <f t="shared" si="117"/>
        <v>0.31</v>
      </c>
      <c r="F1150" s="5">
        <f t="shared" si="118"/>
        <v>3.1</v>
      </c>
      <c r="G1150" s="5">
        <f t="shared" si="119"/>
        <v>1</v>
      </c>
      <c r="H1150" t="str">
        <f t="shared" si="120"/>
        <v>031</v>
      </c>
      <c r="I1150" t="str">
        <f t="shared" si="123"/>
        <v>AR002170FI00031</v>
      </c>
      <c r="J1150" t="s">
        <v>4806</v>
      </c>
      <c r="K1150" t="s">
        <v>4700</v>
      </c>
      <c r="M1150" t="s">
        <v>4815</v>
      </c>
      <c r="N1150" t="s">
        <v>4816</v>
      </c>
      <c r="O1150" t="s">
        <v>4817</v>
      </c>
      <c r="P1150" t="s">
        <v>4818</v>
      </c>
      <c r="Q1150" t="s">
        <v>30</v>
      </c>
      <c r="R1150" t="s">
        <v>4705</v>
      </c>
      <c r="S1150" t="s">
        <v>4706</v>
      </c>
      <c r="T1150" t="s">
        <v>4707</v>
      </c>
      <c r="U1150" t="s">
        <v>143</v>
      </c>
      <c r="V1150" t="s">
        <v>34</v>
      </c>
      <c r="W1150" t="s">
        <v>34</v>
      </c>
      <c r="X1150" t="s">
        <v>34</v>
      </c>
      <c r="Y1150" t="s">
        <v>34</v>
      </c>
      <c r="Z1150" t="s">
        <v>398</v>
      </c>
      <c r="AA1150" t="s">
        <v>3066</v>
      </c>
      <c r="AB1150" t="s">
        <v>34</v>
      </c>
      <c r="AC1150" t="s">
        <v>37</v>
      </c>
    </row>
    <row r="1151" spans="1:29">
      <c r="A1151" t="str">
        <f>+VLOOKUP(R1151,Aux!$B$3:$I$1107,8,0)</f>
        <v>AR002170</v>
      </c>
      <c r="B1151" t="str">
        <f>+VLOOKUP(U1151,Aux!$O$2:$P$23,2,0)</f>
        <v>FI</v>
      </c>
      <c r="C1151" t="str">
        <f t="shared" si="122"/>
        <v>AR002170FI</v>
      </c>
      <c r="D1151">
        <f t="shared" si="121"/>
        <v>32</v>
      </c>
      <c r="E1151" s="5">
        <f t="shared" si="117"/>
        <v>0.32</v>
      </c>
      <c r="F1151" s="5">
        <f t="shared" si="118"/>
        <v>3.2</v>
      </c>
      <c r="G1151" s="5">
        <f t="shared" si="119"/>
        <v>2</v>
      </c>
      <c r="H1151" t="str">
        <f t="shared" si="120"/>
        <v>032</v>
      </c>
      <c r="I1151" t="str">
        <f t="shared" si="123"/>
        <v>AR002170FI00032</v>
      </c>
      <c r="J1151" t="s">
        <v>4819</v>
      </c>
      <c r="K1151" t="s">
        <v>4700</v>
      </c>
      <c r="M1151" t="s">
        <v>4820</v>
      </c>
      <c r="N1151" t="s">
        <v>4821</v>
      </c>
      <c r="O1151" t="s">
        <v>4822</v>
      </c>
      <c r="P1151" t="s">
        <v>4823</v>
      </c>
      <c r="Q1151" t="s">
        <v>30</v>
      </c>
      <c r="R1151" t="s">
        <v>4705</v>
      </c>
      <c r="S1151" t="s">
        <v>4706</v>
      </c>
      <c r="T1151" t="s">
        <v>4707</v>
      </c>
      <c r="U1151" t="s">
        <v>143</v>
      </c>
      <c r="V1151" t="s">
        <v>34</v>
      </c>
      <c r="W1151" t="s">
        <v>34</v>
      </c>
      <c r="X1151" t="s">
        <v>34</v>
      </c>
      <c r="Y1151" t="s">
        <v>34</v>
      </c>
      <c r="Z1151" t="s">
        <v>398</v>
      </c>
      <c r="AA1151" t="s">
        <v>3066</v>
      </c>
      <c r="AB1151" t="s">
        <v>34</v>
      </c>
      <c r="AC1151" t="s">
        <v>37</v>
      </c>
    </row>
    <row r="1152" spans="1:29">
      <c r="A1152" t="str">
        <f>+VLOOKUP(R1152,Aux!$B$3:$I$1107,8,0)</f>
        <v>AR002170</v>
      </c>
      <c r="B1152" t="str">
        <f>+VLOOKUP(U1152,Aux!$O$2:$P$23,2,0)</f>
        <v>FI</v>
      </c>
      <c r="C1152" t="str">
        <f t="shared" si="122"/>
        <v>AR002170FI</v>
      </c>
      <c r="D1152">
        <f t="shared" si="121"/>
        <v>33</v>
      </c>
      <c r="E1152" s="5">
        <f t="shared" si="117"/>
        <v>0.33</v>
      </c>
      <c r="F1152" s="5">
        <f t="shared" si="118"/>
        <v>3.3000000000000003</v>
      </c>
      <c r="G1152" s="5">
        <f t="shared" si="119"/>
        <v>3</v>
      </c>
      <c r="H1152" t="str">
        <f t="shared" si="120"/>
        <v>033</v>
      </c>
      <c r="I1152" t="str">
        <f t="shared" si="123"/>
        <v>AR002170FI00033</v>
      </c>
      <c r="J1152" t="s">
        <v>4824</v>
      </c>
      <c r="K1152" t="s">
        <v>4700</v>
      </c>
      <c r="M1152" t="s">
        <v>4825</v>
      </c>
      <c r="N1152" t="s">
        <v>4826</v>
      </c>
      <c r="O1152" t="s">
        <v>4827</v>
      </c>
      <c r="P1152" t="s">
        <v>4828</v>
      </c>
      <c r="Q1152" t="s">
        <v>30</v>
      </c>
      <c r="R1152" t="s">
        <v>4705</v>
      </c>
      <c r="S1152" t="s">
        <v>4706</v>
      </c>
      <c r="T1152" t="s">
        <v>4707</v>
      </c>
      <c r="U1152" t="s">
        <v>143</v>
      </c>
      <c r="V1152" t="s">
        <v>34</v>
      </c>
      <c r="W1152" t="s">
        <v>34</v>
      </c>
      <c r="X1152" t="s">
        <v>34</v>
      </c>
      <c r="Y1152" t="s">
        <v>34</v>
      </c>
      <c r="Z1152" t="s">
        <v>398</v>
      </c>
      <c r="AA1152" t="s">
        <v>3066</v>
      </c>
      <c r="AB1152" t="s">
        <v>34</v>
      </c>
      <c r="AC1152" t="s">
        <v>37</v>
      </c>
    </row>
    <row r="1153" spans="1:29">
      <c r="A1153" t="str">
        <f>+VLOOKUP(R1153,Aux!$B$3:$I$1107,8,0)</f>
        <v>AR002170</v>
      </c>
      <c r="B1153" t="str">
        <f>+VLOOKUP(U1153,Aux!$O$2:$P$23,2,0)</f>
        <v>FI</v>
      </c>
      <c r="C1153" t="str">
        <f t="shared" si="122"/>
        <v>AR002170FI</v>
      </c>
      <c r="D1153">
        <f t="shared" si="121"/>
        <v>34</v>
      </c>
      <c r="E1153" s="5">
        <f t="shared" si="117"/>
        <v>0.34</v>
      </c>
      <c r="F1153" s="5">
        <f t="shared" si="118"/>
        <v>3.4000000000000004</v>
      </c>
      <c r="G1153" s="5">
        <f t="shared" si="119"/>
        <v>4</v>
      </c>
      <c r="H1153" t="str">
        <f t="shared" si="120"/>
        <v>034</v>
      </c>
      <c r="I1153" t="str">
        <f t="shared" si="123"/>
        <v>AR002170FI00034</v>
      </c>
      <c r="J1153" t="s">
        <v>4829</v>
      </c>
      <c r="K1153" t="s">
        <v>4700</v>
      </c>
      <c r="M1153" t="s">
        <v>4830</v>
      </c>
      <c r="N1153" t="s">
        <v>4831</v>
      </c>
      <c r="O1153" t="s">
        <v>4832</v>
      </c>
      <c r="P1153" t="s">
        <v>4833</v>
      </c>
      <c r="Q1153" t="s">
        <v>30</v>
      </c>
      <c r="R1153" t="s">
        <v>4705</v>
      </c>
      <c r="S1153" t="s">
        <v>4706</v>
      </c>
      <c r="T1153" t="s">
        <v>4707</v>
      </c>
      <c r="U1153" t="s">
        <v>487</v>
      </c>
      <c r="V1153" t="s">
        <v>34</v>
      </c>
      <c r="W1153" t="s">
        <v>34</v>
      </c>
      <c r="X1153" t="s">
        <v>34</v>
      </c>
      <c r="Y1153" t="s">
        <v>34</v>
      </c>
      <c r="Z1153" t="s">
        <v>398</v>
      </c>
      <c r="AA1153" t="s">
        <v>3066</v>
      </c>
      <c r="AB1153" t="s">
        <v>34</v>
      </c>
      <c r="AC1153" t="s">
        <v>37</v>
      </c>
    </row>
    <row r="1154" spans="1:29">
      <c r="A1154" t="str">
        <f>+VLOOKUP(R1154,Aux!$B$3:$I$1107,8,0)</f>
        <v>AR002170</v>
      </c>
      <c r="B1154" t="str">
        <f>+VLOOKUP(U1154,Aux!$O$2:$P$23,2,0)</f>
        <v>FI</v>
      </c>
      <c r="C1154" t="str">
        <f t="shared" si="122"/>
        <v>AR002170FI</v>
      </c>
      <c r="D1154">
        <f t="shared" si="121"/>
        <v>35</v>
      </c>
      <c r="E1154" s="5">
        <f t="shared" ref="E1154:E1217" si="124">+D1154/100</f>
        <v>0.35</v>
      </c>
      <c r="F1154" s="5">
        <f t="shared" ref="F1154:F1217" si="125">+MOD(E1154*10,10)</f>
        <v>3.5</v>
      </c>
      <c r="G1154" s="5">
        <f t="shared" ref="G1154:G1217" si="126">+MOD(D1154,10)</f>
        <v>5</v>
      </c>
      <c r="H1154" t="str">
        <f t="shared" ref="H1154:H1217" si="127">+INT(E1154)&amp;INT(F1154)&amp;INT(G1154)</f>
        <v>035</v>
      </c>
      <c r="I1154" t="str">
        <f t="shared" si="123"/>
        <v>AR002170FI00035</v>
      </c>
      <c r="J1154" t="s">
        <v>4834</v>
      </c>
      <c r="M1154" t="s">
        <v>4835</v>
      </c>
      <c r="Q1154" t="s">
        <v>30</v>
      </c>
      <c r="R1154" t="s">
        <v>4705</v>
      </c>
      <c r="U1154" t="s">
        <v>48</v>
      </c>
      <c r="V1154" t="s">
        <v>48</v>
      </c>
      <c r="W1154" t="s">
        <v>48</v>
      </c>
      <c r="X1154" t="s">
        <v>48</v>
      </c>
      <c r="Y1154" t="s">
        <v>48</v>
      </c>
      <c r="Z1154" t="s">
        <v>48</v>
      </c>
      <c r="AA1154" t="s">
        <v>48</v>
      </c>
      <c r="AB1154" t="s">
        <v>48</v>
      </c>
      <c r="AC1154" t="s">
        <v>37</v>
      </c>
    </row>
    <row r="1155" spans="1:29">
      <c r="A1155" t="str">
        <f>+VLOOKUP(R1155,Aux!$B$3:$I$1107,8,0)</f>
        <v>AR002170</v>
      </c>
      <c r="B1155" t="str">
        <f>+VLOOKUP(U1155,Aux!$O$2:$P$23,2,0)</f>
        <v>FI</v>
      </c>
      <c r="C1155" t="str">
        <f t="shared" si="122"/>
        <v>AR002170FI</v>
      </c>
      <c r="D1155">
        <f t="shared" ref="D1155:D1218" si="128">+IF(C1155=C1154,D1154+1,1)</f>
        <v>36</v>
      </c>
      <c r="E1155" s="5">
        <f t="shared" si="124"/>
        <v>0.36</v>
      </c>
      <c r="F1155" s="5">
        <f t="shared" si="125"/>
        <v>3.5999999999999996</v>
      </c>
      <c r="G1155" s="5">
        <f t="shared" si="126"/>
        <v>6</v>
      </c>
      <c r="H1155" t="str">
        <f t="shared" si="127"/>
        <v>036</v>
      </c>
      <c r="I1155" t="str">
        <f t="shared" si="123"/>
        <v>AR002170FI00036</v>
      </c>
      <c r="J1155" t="s">
        <v>4836</v>
      </c>
      <c r="M1155" t="s">
        <v>4837</v>
      </c>
      <c r="Q1155" t="s">
        <v>30</v>
      </c>
      <c r="R1155" t="s">
        <v>4705</v>
      </c>
      <c r="U1155" t="s">
        <v>48</v>
      </c>
      <c r="V1155" t="s">
        <v>48</v>
      </c>
      <c r="W1155" t="s">
        <v>48</v>
      </c>
      <c r="X1155" t="s">
        <v>48</v>
      </c>
      <c r="Y1155" t="s">
        <v>48</v>
      </c>
      <c r="Z1155" t="s">
        <v>48</v>
      </c>
      <c r="AA1155" t="s">
        <v>48</v>
      </c>
      <c r="AB1155" t="s">
        <v>48</v>
      </c>
      <c r="AC1155" t="s">
        <v>37</v>
      </c>
    </row>
    <row r="1156" spans="1:29">
      <c r="A1156" t="str">
        <f>+VLOOKUP(R1156,Aux!$B$3:$I$1107,8,0)</f>
        <v>AR002170</v>
      </c>
      <c r="B1156" t="str">
        <f>+VLOOKUP(U1156,Aux!$O$2:$P$23,2,0)</f>
        <v>FI</v>
      </c>
      <c r="C1156" t="str">
        <f t="shared" si="122"/>
        <v>AR002170FI</v>
      </c>
      <c r="D1156">
        <f t="shared" si="128"/>
        <v>37</v>
      </c>
      <c r="E1156" s="5">
        <f t="shared" si="124"/>
        <v>0.37</v>
      </c>
      <c r="F1156" s="5">
        <f t="shared" si="125"/>
        <v>3.7</v>
      </c>
      <c r="G1156" s="5">
        <f t="shared" si="126"/>
        <v>7</v>
      </c>
      <c r="H1156" t="str">
        <f t="shared" si="127"/>
        <v>037</v>
      </c>
      <c r="I1156" t="str">
        <f t="shared" si="123"/>
        <v>AR002170FI00037</v>
      </c>
      <c r="J1156" t="s">
        <v>4838</v>
      </c>
      <c r="M1156" t="s">
        <v>4839</v>
      </c>
      <c r="Q1156" t="s">
        <v>30</v>
      </c>
      <c r="R1156" t="s">
        <v>4705</v>
      </c>
      <c r="U1156" t="s">
        <v>33</v>
      </c>
      <c r="V1156" t="s">
        <v>34</v>
      </c>
      <c r="W1156" t="s">
        <v>34</v>
      </c>
      <c r="X1156" t="s">
        <v>34</v>
      </c>
      <c r="Y1156" t="s">
        <v>34</v>
      </c>
      <c r="Z1156" t="s">
        <v>35</v>
      </c>
      <c r="AA1156" t="s">
        <v>1023</v>
      </c>
      <c r="AB1156" t="s">
        <v>34</v>
      </c>
      <c r="AC1156" t="s">
        <v>37</v>
      </c>
    </row>
    <row r="1157" spans="1:29">
      <c r="A1157" t="str">
        <f>+VLOOKUP(R1157,Aux!$B$3:$I$1107,8,0)</f>
        <v>AR002170</v>
      </c>
      <c r="B1157" t="str">
        <f>+VLOOKUP(U1157,Aux!$O$2:$P$23,2,0)</f>
        <v>FI</v>
      </c>
      <c r="C1157" t="str">
        <f t="shared" si="122"/>
        <v>AR002170FI</v>
      </c>
      <c r="D1157">
        <f t="shared" si="128"/>
        <v>38</v>
      </c>
      <c r="E1157" s="5">
        <f t="shared" si="124"/>
        <v>0.38</v>
      </c>
      <c r="F1157" s="5">
        <f t="shared" si="125"/>
        <v>3.8</v>
      </c>
      <c r="G1157" s="5">
        <f t="shared" si="126"/>
        <v>8</v>
      </c>
      <c r="H1157" t="str">
        <f t="shared" si="127"/>
        <v>038</v>
      </c>
      <c r="I1157" t="str">
        <f t="shared" si="123"/>
        <v>AR002170FI00038</v>
      </c>
      <c r="J1157" t="s">
        <v>4840</v>
      </c>
      <c r="M1157" t="s">
        <v>4841</v>
      </c>
      <c r="Q1157" t="s">
        <v>30</v>
      </c>
      <c r="R1157" t="s">
        <v>4705</v>
      </c>
      <c r="U1157" t="s">
        <v>33</v>
      </c>
      <c r="V1157" t="s">
        <v>34</v>
      </c>
      <c r="W1157" t="s">
        <v>34</v>
      </c>
      <c r="X1157" t="s">
        <v>34</v>
      </c>
      <c r="Y1157" t="s">
        <v>34</v>
      </c>
      <c r="Z1157" t="s">
        <v>35</v>
      </c>
      <c r="AA1157" t="s">
        <v>1023</v>
      </c>
      <c r="AB1157" t="s">
        <v>34</v>
      </c>
      <c r="AC1157" t="s">
        <v>37</v>
      </c>
    </row>
    <row r="1158" spans="1:29">
      <c r="A1158" t="str">
        <f>+VLOOKUP(R1158,Aux!$B$3:$I$1107,8,0)</f>
        <v>AR002170</v>
      </c>
      <c r="B1158" t="str">
        <f>+VLOOKUP(U1158,Aux!$O$2:$P$23,2,0)</f>
        <v>FI</v>
      </c>
      <c r="C1158" t="str">
        <f t="shared" si="122"/>
        <v>AR002170FI</v>
      </c>
      <c r="D1158">
        <f t="shared" si="128"/>
        <v>39</v>
      </c>
      <c r="E1158" s="5">
        <f t="shared" si="124"/>
        <v>0.39</v>
      </c>
      <c r="F1158" s="5">
        <f t="shared" si="125"/>
        <v>3.9000000000000004</v>
      </c>
      <c r="G1158" s="5">
        <f t="shared" si="126"/>
        <v>9</v>
      </c>
      <c r="H1158" t="str">
        <f t="shared" si="127"/>
        <v>039</v>
      </c>
      <c r="I1158" t="str">
        <f t="shared" si="123"/>
        <v>AR002170FI00039</v>
      </c>
      <c r="J1158" t="s">
        <v>4842</v>
      </c>
      <c r="M1158" t="s">
        <v>4843</v>
      </c>
      <c r="Q1158" t="s">
        <v>30</v>
      </c>
      <c r="R1158" t="s">
        <v>4705</v>
      </c>
      <c r="U1158" t="s">
        <v>33</v>
      </c>
      <c r="V1158" t="s">
        <v>34</v>
      </c>
      <c r="W1158" t="s">
        <v>34</v>
      </c>
      <c r="X1158" t="s">
        <v>34</v>
      </c>
      <c r="Y1158" t="s">
        <v>34</v>
      </c>
      <c r="Z1158" t="s">
        <v>35</v>
      </c>
      <c r="AA1158" t="s">
        <v>1023</v>
      </c>
      <c r="AB1158" t="s">
        <v>34</v>
      </c>
      <c r="AC1158" t="s">
        <v>37</v>
      </c>
    </row>
    <row r="1159" spans="1:29">
      <c r="A1159" t="str">
        <f>+VLOOKUP(R1159,Aux!$B$3:$I$1107,8,0)</f>
        <v>AR002170</v>
      </c>
      <c r="B1159" t="str">
        <f>+VLOOKUP(U1159,Aux!$O$2:$P$23,2,0)</f>
        <v>FI</v>
      </c>
      <c r="C1159" t="str">
        <f t="shared" si="122"/>
        <v>AR002170FI</v>
      </c>
      <c r="D1159">
        <f t="shared" si="128"/>
        <v>40</v>
      </c>
      <c r="E1159" s="5">
        <f t="shared" si="124"/>
        <v>0.4</v>
      </c>
      <c r="F1159" s="5">
        <f t="shared" si="125"/>
        <v>4</v>
      </c>
      <c r="G1159" s="5">
        <f t="shared" si="126"/>
        <v>0</v>
      </c>
      <c r="H1159" t="str">
        <f t="shared" si="127"/>
        <v>040</v>
      </c>
      <c r="I1159" t="str">
        <f t="shared" si="123"/>
        <v>AR002170FI00040</v>
      </c>
      <c r="J1159" t="s">
        <v>4844</v>
      </c>
      <c r="M1159" t="s">
        <v>4845</v>
      </c>
      <c r="Q1159" t="s">
        <v>30</v>
      </c>
      <c r="R1159" t="s">
        <v>4705</v>
      </c>
      <c r="U1159" t="s">
        <v>33</v>
      </c>
      <c r="V1159" t="s">
        <v>34</v>
      </c>
      <c r="W1159" t="s">
        <v>34</v>
      </c>
      <c r="X1159" t="s">
        <v>34</v>
      </c>
      <c r="Y1159" t="s">
        <v>34</v>
      </c>
      <c r="Z1159" t="s">
        <v>35</v>
      </c>
      <c r="AA1159" t="s">
        <v>1023</v>
      </c>
      <c r="AB1159" t="s">
        <v>34</v>
      </c>
      <c r="AC1159" t="s">
        <v>37</v>
      </c>
    </row>
    <row r="1160" spans="1:29">
      <c r="A1160" t="str">
        <f>+VLOOKUP(R1160,Aux!$B$3:$I$1107,8,0)</f>
        <v>AR002170</v>
      </c>
      <c r="B1160" t="str">
        <f>+VLOOKUP(U1160,Aux!$O$2:$P$23,2,0)</f>
        <v>FI</v>
      </c>
      <c r="C1160" t="str">
        <f t="shared" si="122"/>
        <v>AR002170FI</v>
      </c>
      <c r="D1160">
        <f t="shared" si="128"/>
        <v>41</v>
      </c>
      <c r="E1160" s="5">
        <f t="shared" si="124"/>
        <v>0.41</v>
      </c>
      <c r="F1160" s="5">
        <f t="shared" si="125"/>
        <v>4.0999999999999996</v>
      </c>
      <c r="G1160" s="5">
        <f t="shared" si="126"/>
        <v>1</v>
      </c>
      <c r="H1160" t="str">
        <f t="shared" si="127"/>
        <v>041</v>
      </c>
      <c r="I1160" t="str">
        <f t="shared" si="123"/>
        <v>AR002170FI00041</v>
      </c>
      <c r="J1160" t="s">
        <v>4846</v>
      </c>
      <c r="M1160" t="s">
        <v>4847</v>
      </c>
      <c r="Q1160" t="s">
        <v>30</v>
      </c>
      <c r="R1160" t="s">
        <v>4705</v>
      </c>
      <c r="U1160" t="s">
        <v>33</v>
      </c>
      <c r="V1160" t="s">
        <v>34</v>
      </c>
      <c r="W1160" t="s">
        <v>34</v>
      </c>
      <c r="X1160" t="s">
        <v>34</v>
      </c>
      <c r="Y1160" t="s">
        <v>34</v>
      </c>
      <c r="Z1160" t="s">
        <v>35</v>
      </c>
      <c r="AA1160" t="s">
        <v>1023</v>
      </c>
      <c r="AB1160" t="s">
        <v>34</v>
      </c>
      <c r="AC1160" t="s">
        <v>37</v>
      </c>
    </row>
    <row r="1161" spans="1:29">
      <c r="A1161" t="str">
        <f>+VLOOKUP(R1161,Aux!$B$3:$I$1107,8,0)</f>
        <v>AR002170</v>
      </c>
      <c r="B1161" t="str">
        <f>+VLOOKUP(U1161,Aux!$O$2:$P$23,2,0)</f>
        <v>FI</v>
      </c>
      <c r="C1161" t="str">
        <f t="shared" si="122"/>
        <v>AR002170FI</v>
      </c>
      <c r="D1161">
        <f t="shared" si="128"/>
        <v>42</v>
      </c>
      <c r="E1161" s="5">
        <f t="shared" si="124"/>
        <v>0.42</v>
      </c>
      <c r="F1161" s="5">
        <f t="shared" si="125"/>
        <v>4.2</v>
      </c>
      <c r="G1161" s="5">
        <f t="shared" si="126"/>
        <v>2</v>
      </c>
      <c r="H1161" t="str">
        <f t="shared" si="127"/>
        <v>042</v>
      </c>
      <c r="I1161" t="str">
        <f t="shared" si="123"/>
        <v>AR002170FI00042</v>
      </c>
      <c r="J1161" t="s">
        <v>4848</v>
      </c>
      <c r="M1161" t="s">
        <v>4849</v>
      </c>
      <c r="Q1161" t="s">
        <v>30</v>
      </c>
      <c r="R1161" t="s">
        <v>4705</v>
      </c>
      <c r="U1161" t="s">
        <v>33</v>
      </c>
      <c r="V1161" t="s">
        <v>34</v>
      </c>
      <c r="W1161" t="s">
        <v>34</v>
      </c>
      <c r="X1161" t="s">
        <v>34</v>
      </c>
      <c r="Y1161" t="s">
        <v>34</v>
      </c>
      <c r="Z1161" t="s">
        <v>398</v>
      </c>
      <c r="AA1161" t="s">
        <v>3066</v>
      </c>
      <c r="AB1161" t="s">
        <v>34</v>
      </c>
      <c r="AC1161" t="s">
        <v>37</v>
      </c>
    </row>
    <row r="1162" spans="1:29">
      <c r="A1162" t="str">
        <f>+VLOOKUP(R1162,Aux!$B$3:$I$1107,8,0)</f>
        <v>AR002170</v>
      </c>
      <c r="B1162" t="str">
        <f>+VLOOKUP(U1162,Aux!$O$2:$P$23,2,0)</f>
        <v>FI</v>
      </c>
      <c r="C1162" t="str">
        <f t="shared" si="122"/>
        <v>AR002170FI</v>
      </c>
      <c r="D1162">
        <f t="shared" si="128"/>
        <v>43</v>
      </c>
      <c r="E1162" s="5">
        <f t="shared" si="124"/>
        <v>0.43</v>
      </c>
      <c r="F1162" s="5">
        <f t="shared" si="125"/>
        <v>4.3</v>
      </c>
      <c r="G1162" s="5">
        <f t="shared" si="126"/>
        <v>3</v>
      </c>
      <c r="H1162" t="str">
        <f t="shared" si="127"/>
        <v>043</v>
      </c>
      <c r="I1162" t="str">
        <f t="shared" si="123"/>
        <v>AR002170FI00043</v>
      </c>
      <c r="J1162" t="s">
        <v>4850</v>
      </c>
      <c r="M1162" t="s">
        <v>4851</v>
      </c>
      <c r="Q1162" t="s">
        <v>30</v>
      </c>
      <c r="R1162" t="s">
        <v>4705</v>
      </c>
      <c r="U1162" t="s">
        <v>33</v>
      </c>
      <c r="V1162" t="s">
        <v>34</v>
      </c>
      <c r="W1162" t="s">
        <v>34</v>
      </c>
      <c r="X1162" t="s">
        <v>34</v>
      </c>
      <c r="Y1162" t="s">
        <v>34</v>
      </c>
      <c r="Z1162" t="s">
        <v>398</v>
      </c>
      <c r="AA1162" t="s">
        <v>3066</v>
      </c>
      <c r="AB1162" t="s">
        <v>34</v>
      </c>
      <c r="AC1162" t="s">
        <v>37</v>
      </c>
    </row>
    <row r="1163" spans="1:29">
      <c r="A1163" t="str">
        <f>+VLOOKUP(R1163,Aux!$B$3:$I$1107,8,0)</f>
        <v>AR002170</v>
      </c>
      <c r="B1163" t="str">
        <f>+VLOOKUP(U1163,Aux!$O$2:$P$23,2,0)</f>
        <v>FI</v>
      </c>
      <c r="C1163" t="str">
        <f t="shared" si="122"/>
        <v>AR002170FI</v>
      </c>
      <c r="D1163">
        <f t="shared" si="128"/>
        <v>44</v>
      </c>
      <c r="E1163" s="5">
        <f t="shared" si="124"/>
        <v>0.44</v>
      </c>
      <c r="F1163" s="5">
        <f t="shared" si="125"/>
        <v>4.4000000000000004</v>
      </c>
      <c r="G1163" s="5">
        <f t="shared" si="126"/>
        <v>4</v>
      </c>
      <c r="H1163" t="str">
        <f t="shared" si="127"/>
        <v>044</v>
      </c>
      <c r="I1163" t="str">
        <f t="shared" si="123"/>
        <v>AR002170FI00044</v>
      </c>
      <c r="J1163" t="s">
        <v>4852</v>
      </c>
      <c r="M1163" t="s">
        <v>4853</v>
      </c>
      <c r="Q1163" t="s">
        <v>30</v>
      </c>
      <c r="R1163" t="s">
        <v>4705</v>
      </c>
      <c r="U1163" t="s">
        <v>33</v>
      </c>
      <c r="V1163" t="s">
        <v>34</v>
      </c>
      <c r="W1163" t="s">
        <v>34</v>
      </c>
      <c r="X1163" t="s">
        <v>34</v>
      </c>
      <c r="Y1163" t="s">
        <v>34</v>
      </c>
      <c r="Z1163" t="s">
        <v>398</v>
      </c>
      <c r="AA1163" t="s">
        <v>2478</v>
      </c>
      <c r="AB1163" t="s">
        <v>34</v>
      </c>
      <c r="AC1163" t="s">
        <v>37</v>
      </c>
    </row>
    <row r="1164" spans="1:29">
      <c r="A1164" t="str">
        <f>+VLOOKUP(R1164,Aux!$B$3:$I$1107,8,0)</f>
        <v>AR002170</v>
      </c>
      <c r="B1164" t="str">
        <f>+VLOOKUP(U1164,Aux!$O$2:$P$23,2,0)</f>
        <v>FI</v>
      </c>
      <c r="C1164" t="str">
        <f t="shared" si="122"/>
        <v>AR002170FI</v>
      </c>
      <c r="D1164">
        <f t="shared" si="128"/>
        <v>45</v>
      </c>
      <c r="E1164" s="5">
        <f t="shared" si="124"/>
        <v>0.45</v>
      </c>
      <c r="F1164" s="5">
        <f t="shared" si="125"/>
        <v>4.5</v>
      </c>
      <c r="G1164" s="5">
        <f t="shared" si="126"/>
        <v>5</v>
      </c>
      <c r="H1164" t="str">
        <f t="shared" si="127"/>
        <v>045</v>
      </c>
      <c r="I1164" t="str">
        <f t="shared" si="123"/>
        <v>AR002170FI00045</v>
      </c>
      <c r="J1164" t="s">
        <v>4854</v>
      </c>
      <c r="M1164" t="s">
        <v>4855</v>
      </c>
      <c r="Q1164" t="s">
        <v>30</v>
      </c>
      <c r="R1164" t="s">
        <v>4705</v>
      </c>
      <c r="U1164" t="s">
        <v>33</v>
      </c>
      <c r="V1164" t="s">
        <v>34</v>
      </c>
      <c r="W1164" t="s">
        <v>34</v>
      </c>
      <c r="X1164" t="s">
        <v>34</v>
      </c>
      <c r="Y1164" t="s">
        <v>34</v>
      </c>
      <c r="Z1164" t="s">
        <v>398</v>
      </c>
      <c r="AA1164" t="s">
        <v>3066</v>
      </c>
      <c r="AB1164" t="s">
        <v>34</v>
      </c>
      <c r="AC1164" t="s">
        <v>37</v>
      </c>
    </row>
    <row r="1165" spans="1:29">
      <c r="A1165" t="str">
        <f>+VLOOKUP(R1165,Aux!$B$3:$I$1107,8,0)</f>
        <v>AR002170</v>
      </c>
      <c r="B1165" t="str">
        <f>+VLOOKUP(U1165,Aux!$O$2:$P$23,2,0)</f>
        <v>FI</v>
      </c>
      <c r="C1165" t="str">
        <f t="shared" si="122"/>
        <v>AR002170FI</v>
      </c>
      <c r="D1165">
        <f t="shared" si="128"/>
        <v>46</v>
      </c>
      <c r="E1165" s="5">
        <f t="shared" si="124"/>
        <v>0.46</v>
      </c>
      <c r="F1165" s="5">
        <f t="shared" si="125"/>
        <v>4.6000000000000005</v>
      </c>
      <c r="G1165" s="5">
        <f t="shared" si="126"/>
        <v>6</v>
      </c>
      <c r="H1165" t="str">
        <f t="shared" si="127"/>
        <v>046</v>
      </c>
      <c r="I1165" t="str">
        <f t="shared" si="123"/>
        <v>AR002170FI00046</v>
      </c>
      <c r="J1165" t="s">
        <v>4856</v>
      </c>
      <c r="M1165" t="s">
        <v>4857</v>
      </c>
      <c r="Q1165" t="s">
        <v>30</v>
      </c>
      <c r="R1165" t="s">
        <v>4705</v>
      </c>
      <c r="U1165" t="s">
        <v>48</v>
      </c>
      <c r="V1165" t="s">
        <v>48</v>
      </c>
      <c r="W1165" t="s">
        <v>48</v>
      </c>
      <c r="X1165" t="s">
        <v>48</v>
      </c>
      <c r="Y1165" t="s">
        <v>48</v>
      </c>
      <c r="Z1165" t="s">
        <v>48</v>
      </c>
      <c r="AA1165" t="s">
        <v>48</v>
      </c>
      <c r="AB1165" t="s">
        <v>48</v>
      </c>
      <c r="AC1165" t="s">
        <v>37</v>
      </c>
    </row>
    <row r="1166" spans="1:29">
      <c r="A1166" t="str">
        <f>+VLOOKUP(R1166,Aux!$B$3:$I$1107,8,0)</f>
        <v>AR002170</v>
      </c>
      <c r="B1166" t="str">
        <f>+VLOOKUP(U1166,Aux!$O$2:$P$23,2,0)</f>
        <v>FI</v>
      </c>
      <c r="C1166" t="str">
        <f t="shared" si="122"/>
        <v>AR002170FI</v>
      </c>
      <c r="D1166">
        <f t="shared" si="128"/>
        <v>47</v>
      </c>
      <c r="E1166" s="5">
        <f t="shared" si="124"/>
        <v>0.47</v>
      </c>
      <c r="F1166" s="5">
        <f t="shared" si="125"/>
        <v>4.6999999999999993</v>
      </c>
      <c r="G1166" s="5">
        <f t="shared" si="126"/>
        <v>7</v>
      </c>
      <c r="H1166" t="str">
        <f t="shared" si="127"/>
        <v>047</v>
      </c>
      <c r="I1166" t="str">
        <f t="shared" si="123"/>
        <v>AR002170FI00047</v>
      </c>
      <c r="J1166" t="s">
        <v>4858</v>
      </c>
      <c r="M1166" t="s">
        <v>4859</v>
      </c>
      <c r="Q1166" t="s">
        <v>30</v>
      </c>
      <c r="R1166" t="s">
        <v>4705</v>
      </c>
      <c r="U1166" t="s">
        <v>33</v>
      </c>
      <c r="V1166" t="s">
        <v>34</v>
      </c>
      <c r="W1166" t="s">
        <v>34</v>
      </c>
      <c r="X1166" t="s">
        <v>34</v>
      </c>
      <c r="Y1166" t="s">
        <v>34</v>
      </c>
      <c r="Z1166" t="s">
        <v>398</v>
      </c>
      <c r="AA1166" t="s">
        <v>3066</v>
      </c>
      <c r="AB1166" t="s">
        <v>34</v>
      </c>
      <c r="AC1166" t="s">
        <v>37</v>
      </c>
    </row>
    <row r="1167" spans="1:29">
      <c r="A1167" t="str">
        <f>+VLOOKUP(R1167,Aux!$B$3:$I$1107,8,0)</f>
        <v>AR002170</v>
      </c>
      <c r="B1167" t="str">
        <f>+VLOOKUP(U1167,Aux!$O$2:$P$23,2,0)</f>
        <v>FI</v>
      </c>
      <c r="C1167" t="str">
        <f t="shared" si="122"/>
        <v>AR002170FI</v>
      </c>
      <c r="D1167">
        <f t="shared" si="128"/>
        <v>48</v>
      </c>
      <c r="E1167" s="5">
        <f t="shared" si="124"/>
        <v>0.48</v>
      </c>
      <c r="F1167" s="5">
        <f t="shared" si="125"/>
        <v>4.8</v>
      </c>
      <c r="G1167" s="5">
        <f t="shared" si="126"/>
        <v>8</v>
      </c>
      <c r="H1167" t="str">
        <f t="shared" si="127"/>
        <v>048</v>
      </c>
      <c r="I1167" t="str">
        <f t="shared" si="123"/>
        <v>AR002170FI00048</v>
      </c>
      <c r="J1167" t="s">
        <v>4860</v>
      </c>
      <c r="M1167" t="s">
        <v>4861</v>
      </c>
      <c r="Q1167" t="s">
        <v>30</v>
      </c>
      <c r="R1167" t="s">
        <v>4705</v>
      </c>
      <c r="U1167" t="s">
        <v>33</v>
      </c>
      <c r="V1167" t="s">
        <v>34</v>
      </c>
      <c r="W1167" t="s">
        <v>34</v>
      </c>
      <c r="X1167" t="s">
        <v>34</v>
      </c>
      <c r="Y1167" t="s">
        <v>34</v>
      </c>
      <c r="Z1167" t="s">
        <v>398</v>
      </c>
      <c r="AA1167" t="s">
        <v>3066</v>
      </c>
      <c r="AB1167" t="s">
        <v>34</v>
      </c>
      <c r="AC1167" t="s">
        <v>37</v>
      </c>
    </row>
    <row r="1168" spans="1:29">
      <c r="A1168" t="str">
        <f>+VLOOKUP(R1168,Aux!$B$3:$I$1107,8,0)</f>
        <v>AR002170</v>
      </c>
      <c r="B1168" t="str">
        <f>+VLOOKUP(U1168,Aux!$O$2:$P$23,2,0)</f>
        <v>FI</v>
      </c>
      <c r="C1168" t="str">
        <f t="shared" si="122"/>
        <v>AR002170FI</v>
      </c>
      <c r="D1168">
        <f t="shared" si="128"/>
        <v>49</v>
      </c>
      <c r="E1168" s="5">
        <f t="shared" si="124"/>
        <v>0.49</v>
      </c>
      <c r="F1168" s="5">
        <f t="shared" si="125"/>
        <v>4.9000000000000004</v>
      </c>
      <c r="G1168" s="5">
        <f t="shared" si="126"/>
        <v>9</v>
      </c>
      <c r="H1168" t="str">
        <f t="shared" si="127"/>
        <v>049</v>
      </c>
      <c r="I1168" t="str">
        <f t="shared" si="123"/>
        <v>AR002170FI00049</v>
      </c>
      <c r="J1168" t="s">
        <v>4862</v>
      </c>
      <c r="M1168" t="s">
        <v>4863</v>
      </c>
      <c r="Q1168" t="s">
        <v>30</v>
      </c>
      <c r="R1168" t="s">
        <v>4705</v>
      </c>
      <c r="U1168" t="s">
        <v>33</v>
      </c>
      <c r="V1168" t="s">
        <v>34</v>
      </c>
      <c r="W1168" t="s">
        <v>34</v>
      </c>
      <c r="X1168" t="s">
        <v>34</v>
      </c>
      <c r="Y1168" t="s">
        <v>34</v>
      </c>
      <c r="Z1168" t="s">
        <v>398</v>
      </c>
      <c r="AA1168" t="s">
        <v>3066</v>
      </c>
      <c r="AB1168" t="s">
        <v>34</v>
      </c>
      <c r="AC1168" t="s">
        <v>37</v>
      </c>
    </row>
    <row r="1169" spans="1:29">
      <c r="A1169" t="str">
        <f>+VLOOKUP(R1169,Aux!$B$3:$I$1107,8,0)</f>
        <v>AR002170</v>
      </c>
      <c r="B1169" t="str">
        <f>+VLOOKUP(U1169,Aux!$O$2:$P$23,2,0)</f>
        <v>FI</v>
      </c>
      <c r="C1169" t="str">
        <f t="shared" si="122"/>
        <v>AR002170FI</v>
      </c>
      <c r="D1169">
        <f t="shared" si="128"/>
        <v>50</v>
      </c>
      <c r="E1169" s="5">
        <f t="shared" si="124"/>
        <v>0.5</v>
      </c>
      <c r="F1169" s="5">
        <f t="shared" si="125"/>
        <v>5</v>
      </c>
      <c r="G1169" s="5">
        <f t="shared" si="126"/>
        <v>0</v>
      </c>
      <c r="H1169" t="str">
        <f t="shared" si="127"/>
        <v>050</v>
      </c>
      <c r="I1169" t="str">
        <f t="shared" si="123"/>
        <v>AR002170FI00050</v>
      </c>
      <c r="J1169" t="s">
        <v>4864</v>
      </c>
      <c r="M1169" t="s">
        <v>4865</v>
      </c>
      <c r="Q1169" t="s">
        <v>30</v>
      </c>
      <c r="R1169" t="s">
        <v>4705</v>
      </c>
      <c r="U1169" t="s">
        <v>33</v>
      </c>
      <c r="V1169" t="s">
        <v>34</v>
      </c>
      <c r="W1169" t="s">
        <v>34</v>
      </c>
      <c r="X1169" t="s">
        <v>34</v>
      </c>
      <c r="Y1169" t="s">
        <v>34</v>
      </c>
      <c r="Z1169" t="s">
        <v>398</v>
      </c>
      <c r="AA1169" t="s">
        <v>3066</v>
      </c>
      <c r="AB1169" t="s">
        <v>34</v>
      </c>
      <c r="AC1169" t="s">
        <v>37</v>
      </c>
    </row>
    <row r="1170" spans="1:29">
      <c r="A1170" t="str">
        <f>+VLOOKUP(R1170,Aux!$B$3:$I$1107,8,0)</f>
        <v>AR002170</v>
      </c>
      <c r="B1170" t="str">
        <f>+VLOOKUP(U1170,Aux!$O$2:$P$23,2,0)</f>
        <v>FI</v>
      </c>
      <c r="C1170" t="str">
        <f t="shared" si="122"/>
        <v>AR002170FI</v>
      </c>
      <c r="D1170">
        <f t="shared" si="128"/>
        <v>51</v>
      </c>
      <c r="E1170" s="5">
        <f t="shared" si="124"/>
        <v>0.51</v>
      </c>
      <c r="F1170" s="5">
        <f t="shared" si="125"/>
        <v>5.0999999999999996</v>
      </c>
      <c r="G1170" s="5">
        <f t="shared" si="126"/>
        <v>1</v>
      </c>
      <c r="H1170" t="str">
        <f t="shared" si="127"/>
        <v>051</v>
      </c>
      <c r="I1170" t="str">
        <f t="shared" si="123"/>
        <v>AR002170FI00051</v>
      </c>
      <c r="J1170" t="s">
        <v>4866</v>
      </c>
      <c r="M1170" t="s">
        <v>4867</v>
      </c>
      <c r="Q1170" t="s">
        <v>30</v>
      </c>
      <c r="R1170" t="s">
        <v>4705</v>
      </c>
      <c r="U1170" t="s">
        <v>33</v>
      </c>
      <c r="V1170" t="s">
        <v>34</v>
      </c>
      <c r="W1170" t="s">
        <v>34</v>
      </c>
      <c r="X1170" t="s">
        <v>34</v>
      </c>
      <c r="Y1170" t="s">
        <v>34</v>
      </c>
      <c r="Z1170" t="s">
        <v>398</v>
      </c>
      <c r="AA1170" t="s">
        <v>2478</v>
      </c>
      <c r="AB1170" t="s">
        <v>34</v>
      </c>
      <c r="AC1170" t="s">
        <v>37</v>
      </c>
    </row>
    <row r="1171" spans="1:29">
      <c r="A1171" t="str">
        <f>+VLOOKUP(R1171,Aux!$B$3:$I$1107,8,0)</f>
        <v>AR002170</v>
      </c>
      <c r="B1171" t="str">
        <f>+VLOOKUP(U1171,Aux!$O$2:$P$23,2,0)</f>
        <v>FI</v>
      </c>
      <c r="C1171" t="str">
        <f t="shared" si="122"/>
        <v>AR002170FI</v>
      </c>
      <c r="D1171">
        <f t="shared" si="128"/>
        <v>52</v>
      </c>
      <c r="E1171" s="5">
        <f t="shared" si="124"/>
        <v>0.52</v>
      </c>
      <c r="F1171" s="5">
        <f t="shared" si="125"/>
        <v>5.2</v>
      </c>
      <c r="G1171" s="5">
        <f t="shared" si="126"/>
        <v>2</v>
      </c>
      <c r="H1171" t="str">
        <f t="shared" si="127"/>
        <v>052</v>
      </c>
      <c r="I1171" t="str">
        <f t="shared" si="123"/>
        <v>AR002170FI00052</v>
      </c>
      <c r="J1171" t="s">
        <v>4868</v>
      </c>
      <c r="M1171" t="s">
        <v>4869</v>
      </c>
      <c r="Q1171" t="s">
        <v>30</v>
      </c>
      <c r="R1171" t="s">
        <v>4705</v>
      </c>
      <c r="U1171" t="s">
        <v>33</v>
      </c>
      <c r="V1171" t="s">
        <v>34</v>
      </c>
      <c r="W1171" t="s">
        <v>34</v>
      </c>
      <c r="X1171" t="s">
        <v>34</v>
      </c>
      <c r="Y1171" t="s">
        <v>34</v>
      </c>
      <c r="Z1171" t="s">
        <v>398</v>
      </c>
      <c r="AA1171" t="s">
        <v>3066</v>
      </c>
      <c r="AB1171" t="s">
        <v>34</v>
      </c>
      <c r="AC1171" t="s">
        <v>37</v>
      </c>
    </row>
    <row r="1172" spans="1:29">
      <c r="A1172" t="str">
        <f>+VLOOKUP(R1172,Aux!$B$3:$I$1107,8,0)</f>
        <v>AR002170</v>
      </c>
      <c r="B1172" t="str">
        <f>+VLOOKUP(U1172,Aux!$O$2:$P$23,2,0)</f>
        <v>FI</v>
      </c>
      <c r="C1172" t="str">
        <f t="shared" si="122"/>
        <v>AR002170FI</v>
      </c>
      <c r="D1172">
        <f t="shared" si="128"/>
        <v>53</v>
      </c>
      <c r="E1172" s="5">
        <f t="shared" si="124"/>
        <v>0.53</v>
      </c>
      <c r="F1172" s="5">
        <f t="shared" si="125"/>
        <v>5.3000000000000007</v>
      </c>
      <c r="G1172" s="5">
        <f t="shared" si="126"/>
        <v>3</v>
      </c>
      <c r="H1172" t="str">
        <f t="shared" si="127"/>
        <v>053</v>
      </c>
      <c r="I1172" t="str">
        <f t="shared" si="123"/>
        <v>AR002170FI00053</v>
      </c>
      <c r="J1172" t="s">
        <v>4870</v>
      </c>
      <c r="M1172" t="s">
        <v>4871</v>
      </c>
      <c r="Q1172" t="s">
        <v>30</v>
      </c>
      <c r="R1172" t="s">
        <v>4705</v>
      </c>
      <c r="U1172" t="s">
        <v>33</v>
      </c>
      <c r="V1172" t="s">
        <v>34</v>
      </c>
      <c r="W1172" t="s">
        <v>34</v>
      </c>
      <c r="X1172" t="s">
        <v>34</v>
      </c>
      <c r="Y1172" t="s">
        <v>34</v>
      </c>
      <c r="Z1172" t="s">
        <v>398</v>
      </c>
      <c r="AA1172" t="s">
        <v>3066</v>
      </c>
      <c r="AB1172" t="s">
        <v>34</v>
      </c>
      <c r="AC1172" t="s">
        <v>37</v>
      </c>
    </row>
    <row r="1173" spans="1:29">
      <c r="A1173" t="str">
        <f>+VLOOKUP(R1173,Aux!$B$3:$I$1107,8,0)</f>
        <v>AR002170</v>
      </c>
      <c r="B1173" t="str">
        <f>+VLOOKUP(U1173,Aux!$O$2:$P$23,2,0)</f>
        <v>FI</v>
      </c>
      <c r="C1173" t="str">
        <f t="shared" si="122"/>
        <v>AR002170FI</v>
      </c>
      <c r="D1173">
        <f t="shared" si="128"/>
        <v>54</v>
      </c>
      <c r="E1173" s="5">
        <f t="shared" si="124"/>
        <v>0.54</v>
      </c>
      <c r="F1173" s="5">
        <f t="shared" si="125"/>
        <v>5.4</v>
      </c>
      <c r="G1173" s="5">
        <f t="shared" si="126"/>
        <v>4</v>
      </c>
      <c r="H1173" t="str">
        <f t="shared" si="127"/>
        <v>054</v>
      </c>
      <c r="I1173" t="str">
        <f t="shared" si="123"/>
        <v>AR002170FI00054</v>
      </c>
      <c r="J1173" t="s">
        <v>4872</v>
      </c>
      <c r="M1173" t="s">
        <v>4873</v>
      </c>
      <c r="Q1173" t="s">
        <v>30</v>
      </c>
      <c r="R1173" t="s">
        <v>4705</v>
      </c>
      <c r="U1173" t="s">
        <v>33</v>
      </c>
      <c r="V1173" t="s">
        <v>34</v>
      </c>
      <c r="W1173" t="s">
        <v>34</v>
      </c>
      <c r="X1173" t="s">
        <v>34</v>
      </c>
      <c r="Y1173" t="s">
        <v>34</v>
      </c>
      <c r="Z1173" t="s">
        <v>398</v>
      </c>
      <c r="AA1173" t="s">
        <v>3066</v>
      </c>
      <c r="AB1173" t="s">
        <v>34</v>
      </c>
      <c r="AC1173" t="s">
        <v>37</v>
      </c>
    </row>
    <row r="1174" spans="1:29">
      <c r="A1174" t="str">
        <f>+VLOOKUP(R1174,Aux!$B$3:$I$1107,8,0)</f>
        <v>AR002170</v>
      </c>
      <c r="B1174" t="str">
        <f>+VLOOKUP(U1174,Aux!$O$2:$P$23,2,0)</f>
        <v>FI</v>
      </c>
      <c r="C1174" t="str">
        <f t="shared" si="122"/>
        <v>AR002170FI</v>
      </c>
      <c r="D1174">
        <f t="shared" si="128"/>
        <v>55</v>
      </c>
      <c r="E1174" s="5">
        <f t="shared" si="124"/>
        <v>0.55000000000000004</v>
      </c>
      <c r="F1174" s="5">
        <f t="shared" si="125"/>
        <v>5.5</v>
      </c>
      <c r="G1174" s="5">
        <f t="shared" si="126"/>
        <v>5</v>
      </c>
      <c r="H1174" t="str">
        <f t="shared" si="127"/>
        <v>055</v>
      </c>
      <c r="I1174" t="str">
        <f t="shared" si="123"/>
        <v>AR002170FI00055</v>
      </c>
      <c r="J1174" t="s">
        <v>4874</v>
      </c>
      <c r="M1174" t="s">
        <v>4875</v>
      </c>
      <c r="Q1174" t="s">
        <v>30</v>
      </c>
      <c r="R1174" t="s">
        <v>4705</v>
      </c>
      <c r="U1174" t="s">
        <v>33</v>
      </c>
      <c r="V1174" t="s">
        <v>34</v>
      </c>
      <c r="W1174" t="s">
        <v>34</v>
      </c>
      <c r="X1174" t="s">
        <v>34</v>
      </c>
      <c r="Y1174" t="s">
        <v>34</v>
      </c>
      <c r="Z1174" t="s">
        <v>398</v>
      </c>
      <c r="AA1174" t="s">
        <v>3066</v>
      </c>
      <c r="AB1174" t="s">
        <v>34</v>
      </c>
      <c r="AC1174" t="s">
        <v>37</v>
      </c>
    </row>
    <row r="1175" spans="1:29">
      <c r="A1175" t="str">
        <f>+VLOOKUP(R1175,Aux!$B$3:$I$1107,8,0)</f>
        <v>AR002170</v>
      </c>
      <c r="B1175" t="str">
        <f>+VLOOKUP(U1175,Aux!$O$2:$P$23,2,0)</f>
        <v>FI</v>
      </c>
      <c r="C1175" t="str">
        <f t="shared" si="122"/>
        <v>AR002170FI</v>
      </c>
      <c r="D1175">
        <f t="shared" si="128"/>
        <v>56</v>
      </c>
      <c r="E1175" s="5">
        <f t="shared" si="124"/>
        <v>0.56000000000000005</v>
      </c>
      <c r="F1175" s="5">
        <f t="shared" si="125"/>
        <v>5.6000000000000005</v>
      </c>
      <c r="G1175" s="5">
        <f t="shared" si="126"/>
        <v>6</v>
      </c>
      <c r="H1175" t="str">
        <f t="shared" si="127"/>
        <v>056</v>
      </c>
      <c r="I1175" t="str">
        <f t="shared" si="123"/>
        <v>AR002170FI00056</v>
      </c>
      <c r="J1175" t="s">
        <v>4876</v>
      </c>
      <c r="M1175" t="s">
        <v>4877</v>
      </c>
      <c r="Q1175" t="s">
        <v>30</v>
      </c>
      <c r="R1175" t="s">
        <v>4705</v>
      </c>
      <c r="U1175" t="s">
        <v>33</v>
      </c>
      <c r="V1175" t="s">
        <v>34</v>
      </c>
      <c r="W1175" t="s">
        <v>34</v>
      </c>
      <c r="X1175" t="s">
        <v>34</v>
      </c>
      <c r="Y1175" t="s">
        <v>34</v>
      </c>
      <c r="Z1175" t="s">
        <v>398</v>
      </c>
      <c r="AA1175" t="s">
        <v>3066</v>
      </c>
      <c r="AB1175" t="s">
        <v>34</v>
      </c>
      <c r="AC1175" t="s">
        <v>37</v>
      </c>
    </row>
    <row r="1176" spans="1:29">
      <c r="A1176" t="str">
        <f>+VLOOKUP(R1176,Aux!$B$3:$I$1107,8,0)</f>
        <v>AR002170</v>
      </c>
      <c r="B1176" t="str">
        <f>+VLOOKUP(U1176,Aux!$O$2:$P$23,2,0)</f>
        <v>FI</v>
      </c>
      <c r="C1176" t="str">
        <f t="shared" si="122"/>
        <v>AR002170FI</v>
      </c>
      <c r="D1176">
        <f t="shared" si="128"/>
        <v>57</v>
      </c>
      <c r="E1176" s="5">
        <f t="shared" si="124"/>
        <v>0.56999999999999995</v>
      </c>
      <c r="F1176" s="5">
        <f t="shared" si="125"/>
        <v>5.6999999999999993</v>
      </c>
      <c r="G1176" s="5">
        <f t="shared" si="126"/>
        <v>7</v>
      </c>
      <c r="H1176" t="str">
        <f t="shared" si="127"/>
        <v>057</v>
      </c>
      <c r="I1176" t="str">
        <f t="shared" si="123"/>
        <v>AR002170FI00057</v>
      </c>
      <c r="J1176" t="s">
        <v>4878</v>
      </c>
      <c r="M1176" t="s">
        <v>4879</v>
      </c>
      <c r="Q1176" t="s">
        <v>30</v>
      </c>
      <c r="R1176" t="s">
        <v>4705</v>
      </c>
      <c r="U1176" t="s">
        <v>143</v>
      </c>
      <c r="V1176" t="s">
        <v>34</v>
      </c>
      <c r="W1176" t="s">
        <v>34</v>
      </c>
      <c r="X1176" t="s">
        <v>34</v>
      </c>
      <c r="Y1176" t="s">
        <v>34</v>
      </c>
      <c r="Z1176" t="s">
        <v>398</v>
      </c>
      <c r="AA1176" t="s">
        <v>3066</v>
      </c>
      <c r="AB1176" t="s">
        <v>34</v>
      </c>
      <c r="AC1176" t="s">
        <v>37</v>
      </c>
    </row>
    <row r="1177" spans="1:29">
      <c r="A1177" t="str">
        <f>+VLOOKUP(R1177,Aux!$B$3:$I$1107,8,0)</f>
        <v>AR002170</v>
      </c>
      <c r="B1177" t="str">
        <f>+VLOOKUP(U1177,Aux!$O$2:$P$23,2,0)</f>
        <v>FI</v>
      </c>
      <c r="C1177" t="str">
        <f t="shared" si="122"/>
        <v>AR002170FI</v>
      </c>
      <c r="D1177">
        <f t="shared" si="128"/>
        <v>58</v>
      </c>
      <c r="E1177" s="5">
        <f t="shared" si="124"/>
        <v>0.57999999999999996</v>
      </c>
      <c r="F1177" s="5">
        <f t="shared" si="125"/>
        <v>5.8</v>
      </c>
      <c r="G1177" s="5">
        <f t="shared" si="126"/>
        <v>8</v>
      </c>
      <c r="H1177" t="str">
        <f t="shared" si="127"/>
        <v>058</v>
      </c>
      <c r="I1177" t="str">
        <f t="shared" si="123"/>
        <v>AR002170FI00058</v>
      </c>
      <c r="J1177" t="s">
        <v>4880</v>
      </c>
      <c r="M1177" t="s">
        <v>4881</v>
      </c>
      <c r="Q1177" t="s">
        <v>30</v>
      </c>
      <c r="R1177" t="s">
        <v>4705</v>
      </c>
      <c r="U1177" t="s">
        <v>143</v>
      </c>
      <c r="V1177" t="s">
        <v>34</v>
      </c>
      <c r="W1177" t="s">
        <v>34</v>
      </c>
      <c r="X1177" t="s">
        <v>34</v>
      </c>
      <c r="Y1177" t="s">
        <v>34</v>
      </c>
      <c r="Z1177" t="s">
        <v>398</v>
      </c>
      <c r="AA1177" t="s">
        <v>3066</v>
      </c>
      <c r="AB1177" t="s">
        <v>34</v>
      </c>
      <c r="AC1177" t="s">
        <v>37</v>
      </c>
    </row>
    <row r="1178" spans="1:29">
      <c r="A1178" t="str">
        <f>+VLOOKUP(R1178,Aux!$B$3:$I$1107,8,0)</f>
        <v>AR002190</v>
      </c>
      <c r="B1178" t="str">
        <f>+VLOOKUP(U1178,Aux!$O$2:$P$23,2,0)</f>
        <v>FI</v>
      </c>
      <c r="C1178" t="str">
        <f t="shared" si="122"/>
        <v>AR002190FI</v>
      </c>
      <c r="D1178">
        <f t="shared" si="128"/>
        <v>1</v>
      </c>
      <c r="E1178" s="5">
        <f t="shared" si="124"/>
        <v>0.01</v>
      </c>
      <c r="F1178" s="5">
        <f t="shared" si="125"/>
        <v>0.1</v>
      </c>
      <c r="G1178" s="5">
        <f t="shared" si="126"/>
        <v>1</v>
      </c>
      <c r="H1178" t="str">
        <f t="shared" si="127"/>
        <v>001</v>
      </c>
      <c r="I1178" t="str">
        <f t="shared" si="123"/>
        <v>AR002190FI00001</v>
      </c>
      <c r="J1178" t="s">
        <v>4882</v>
      </c>
      <c r="K1178" t="s">
        <v>4883</v>
      </c>
      <c r="M1178" t="s">
        <v>4884</v>
      </c>
      <c r="N1178" t="s">
        <v>4885</v>
      </c>
      <c r="O1178" t="s">
        <v>4886</v>
      </c>
      <c r="P1178" t="s">
        <v>4887</v>
      </c>
      <c r="Q1178" t="s">
        <v>30</v>
      </c>
      <c r="R1178" t="s">
        <v>4888</v>
      </c>
      <c r="S1178" t="s">
        <v>4889</v>
      </c>
      <c r="T1178" t="s">
        <v>4888</v>
      </c>
      <c r="U1178" t="s">
        <v>143</v>
      </c>
      <c r="V1178" t="s">
        <v>34</v>
      </c>
      <c r="W1178" t="s">
        <v>34</v>
      </c>
      <c r="X1178" t="s">
        <v>34</v>
      </c>
      <c r="Y1178" t="s">
        <v>34</v>
      </c>
      <c r="Z1178" t="s">
        <v>398</v>
      </c>
      <c r="AA1178" t="s">
        <v>3066</v>
      </c>
      <c r="AB1178" t="s">
        <v>34</v>
      </c>
      <c r="AC1178" t="s">
        <v>37</v>
      </c>
    </row>
    <row r="1179" spans="1:29">
      <c r="A1179" t="str">
        <f>+VLOOKUP(R1179,Aux!$B$3:$I$1107,8,0)</f>
        <v>AR002190</v>
      </c>
      <c r="B1179" t="str">
        <f>+VLOOKUP(U1179,Aux!$O$2:$P$23,2,0)</f>
        <v>FI</v>
      </c>
      <c r="C1179" t="str">
        <f t="shared" si="122"/>
        <v>AR002190FI</v>
      </c>
      <c r="D1179">
        <f t="shared" si="128"/>
        <v>2</v>
      </c>
      <c r="E1179" s="5">
        <f t="shared" si="124"/>
        <v>0.02</v>
      </c>
      <c r="F1179" s="5">
        <f t="shared" si="125"/>
        <v>0.2</v>
      </c>
      <c r="G1179" s="5">
        <f t="shared" si="126"/>
        <v>2</v>
      </c>
      <c r="H1179" t="str">
        <f t="shared" si="127"/>
        <v>002</v>
      </c>
      <c r="I1179" t="str">
        <f t="shared" si="123"/>
        <v>AR002190FI00002</v>
      </c>
      <c r="J1179" t="s">
        <v>4890</v>
      </c>
      <c r="K1179" t="s">
        <v>4883</v>
      </c>
      <c r="M1179" t="s">
        <v>4891</v>
      </c>
      <c r="N1179" t="s">
        <v>4892</v>
      </c>
      <c r="O1179" t="s">
        <v>4893</v>
      </c>
      <c r="P1179" t="s">
        <v>4894</v>
      </c>
      <c r="Q1179" t="s">
        <v>30</v>
      </c>
      <c r="R1179" t="s">
        <v>4888</v>
      </c>
      <c r="S1179" t="s">
        <v>4889</v>
      </c>
      <c r="T1179" t="s">
        <v>4888</v>
      </c>
      <c r="U1179" t="s">
        <v>143</v>
      </c>
      <c r="V1179" t="s">
        <v>34</v>
      </c>
      <c r="W1179" t="s">
        <v>34</v>
      </c>
      <c r="X1179" t="s">
        <v>34</v>
      </c>
      <c r="Y1179" t="s">
        <v>34</v>
      </c>
      <c r="Z1179" t="s">
        <v>398</v>
      </c>
      <c r="AA1179" t="s">
        <v>3066</v>
      </c>
      <c r="AB1179" t="s">
        <v>34</v>
      </c>
      <c r="AC1179" t="s">
        <v>37</v>
      </c>
    </row>
    <row r="1180" spans="1:29">
      <c r="A1180" t="str">
        <f>+VLOOKUP(R1180,Aux!$B$3:$I$1107,8,0)</f>
        <v>AR002190</v>
      </c>
      <c r="B1180" t="str">
        <f>+VLOOKUP(U1180,Aux!$O$2:$P$23,2,0)</f>
        <v>FI</v>
      </c>
      <c r="C1180" t="str">
        <f t="shared" si="122"/>
        <v>AR002190FI</v>
      </c>
      <c r="D1180">
        <f t="shared" si="128"/>
        <v>3</v>
      </c>
      <c r="E1180" s="5">
        <f t="shared" si="124"/>
        <v>0.03</v>
      </c>
      <c r="F1180" s="5">
        <f t="shared" si="125"/>
        <v>0.3</v>
      </c>
      <c r="G1180" s="5">
        <f t="shared" si="126"/>
        <v>3</v>
      </c>
      <c r="H1180" t="str">
        <f t="shared" si="127"/>
        <v>003</v>
      </c>
      <c r="I1180" t="str">
        <f t="shared" si="123"/>
        <v>AR002190FI00003</v>
      </c>
      <c r="J1180" t="s">
        <v>4895</v>
      </c>
      <c r="K1180" t="s">
        <v>4883</v>
      </c>
      <c r="M1180" t="s">
        <v>4896</v>
      </c>
      <c r="N1180" t="s">
        <v>4897</v>
      </c>
      <c r="O1180" t="s">
        <v>4898</v>
      </c>
      <c r="P1180" t="s">
        <v>4899</v>
      </c>
      <c r="Q1180" t="s">
        <v>30</v>
      </c>
      <c r="R1180" t="s">
        <v>4888</v>
      </c>
      <c r="S1180" t="s">
        <v>4889</v>
      </c>
      <c r="T1180" t="s">
        <v>4888</v>
      </c>
      <c r="U1180" t="s">
        <v>33</v>
      </c>
      <c r="V1180" t="s">
        <v>34</v>
      </c>
      <c r="W1180" t="s">
        <v>34</v>
      </c>
      <c r="X1180" t="s">
        <v>34</v>
      </c>
      <c r="Y1180" t="s">
        <v>34</v>
      </c>
      <c r="Z1180" t="s">
        <v>398</v>
      </c>
      <c r="AA1180" t="s">
        <v>3066</v>
      </c>
      <c r="AB1180" t="s">
        <v>34</v>
      </c>
      <c r="AC1180" t="s">
        <v>37</v>
      </c>
    </row>
    <row r="1181" spans="1:29">
      <c r="A1181" t="str">
        <f>+VLOOKUP(R1181,Aux!$B$3:$I$1107,8,0)</f>
        <v>AR002190</v>
      </c>
      <c r="B1181" t="str">
        <f>+VLOOKUP(U1181,Aux!$O$2:$P$23,2,0)</f>
        <v>FI</v>
      </c>
      <c r="C1181" t="str">
        <f t="shared" si="122"/>
        <v>AR002190FI</v>
      </c>
      <c r="D1181">
        <f t="shared" si="128"/>
        <v>4</v>
      </c>
      <c r="E1181" s="5">
        <f t="shared" si="124"/>
        <v>0.04</v>
      </c>
      <c r="F1181" s="5">
        <f t="shared" si="125"/>
        <v>0.4</v>
      </c>
      <c r="G1181" s="5">
        <f t="shared" si="126"/>
        <v>4</v>
      </c>
      <c r="H1181" t="str">
        <f t="shared" si="127"/>
        <v>004</v>
      </c>
      <c r="I1181" t="str">
        <f t="shared" si="123"/>
        <v>AR002190FI00004</v>
      </c>
      <c r="J1181" t="s">
        <v>4900</v>
      </c>
      <c r="K1181" t="s">
        <v>4883</v>
      </c>
      <c r="M1181" t="s">
        <v>4901</v>
      </c>
      <c r="N1181" t="s">
        <v>4902</v>
      </c>
      <c r="O1181" t="s">
        <v>4903</v>
      </c>
      <c r="P1181" t="s">
        <v>4904</v>
      </c>
      <c r="Q1181" t="s">
        <v>30</v>
      </c>
      <c r="R1181" t="s">
        <v>4888</v>
      </c>
      <c r="S1181" t="s">
        <v>4889</v>
      </c>
      <c r="T1181" t="s">
        <v>4888</v>
      </c>
      <c r="U1181" t="s">
        <v>143</v>
      </c>
      <c r="V1181" t="s">
        <v>34</v>
      </c>
      <c r="W1181" t="s">
        <v>34</v>
      </c>
      <c r="X1181" t="s">
        <v>34</v>
      </c>
      <c r="Y1181" t="s">
        <v>34</v>
      </c>
      <c r="Z1181" t="s">
        <v>398</v>
      </c>
      <c r="AA1181" t="s">
        <v>3066</v>
      </c>
      <c r="AB1181" t="s">
        <v>34</v>
      </c>
      <c r="AC1181" t="s">
        <v>37</v>
      </c>
    </row>
    <row r="1182" spans="1:29">
      <c r="A1182" t="str">
        <f>+VLOOKUP(R1182,Aux!$B$3:$I$1107,8,0)</f>
        <v>AR002190</v>
      </c>
      <c r="B1182" t="str">
        <f>+VLOOKUP(U1182,Aux!$O$2:$P$23,2,0)</f>
        <v>FI</v>
      </c>
      <c r="C1182" t="str">
        <f t="shared" si="122"/>
        <v>AR002190FI</v>
      </c>
      <c r="D1182">
        <f t="shared" si="128"/>
        <v>5</v>
      </c>
      <c r="E1182" s="5">
        <f t="shared" si="124"/>
        <v>0.05</v>
      </c>
      <c r="F1182" s="5">
        <f t="shared" si="125"/>
        <v>0.5</v>
      </c>
      <c r="G1182" s="5">
        <f t="shared" si="126"/>
        <v>5</v>
      </c>
      <c r="H1182" t="str">
        <f t="shared" si="127"/>
        <v>005</v>
      </c>
      <c r="I1182" t="str">
        <f t="shared" si="123"/>
        <v>AR002190FI00005</v>
      </c>
      <c r="J1182" t="s">
        <v>4905</v>
      </c>
      <c r="M1182" t="s">
        <v>4906</v>
      </c>
      <c r="Q1182" t="s">
        <v>30</v>
      </c>
      <c r="R1182" t="s">
        <v>4888</v>
      </c>
      <c r="U1182" t="s">
        <v>33</v>
      </c>
      <c r="V1182" t="s">
        <v>34</v>
      </c>
      <c r="W1182" t="s">
        <v>34</v>
      </c>
      <c r="X1182" t="s">
        <v>34</v>
      </c>
      <c r="Y1182" t="s">
        <v>34</v>
      </c>
      <c r="Z1182" t="s">
        <v>35</v>
      </c>
      <c r="AA1182" t="s">
        <v>1023</v>
      </c>
      <c r="AB1182" t="s">
        <v>145</v>
      </c>
      <c r="AC1182" t="s">
        <v>37</v>
      </c>
    </row>
    <row r="1183" spans="1:29">
      <c r="A1183" t="str">
        <f>+VLOOKUP(R1183,Aux!$B$3:$I$1107,8,0)</f>
        <v>AR002200</v>
      </c>
      <c r="B1183" t="str">
        <f>+VLOOKUP(U1183,Aux!$O$2:$P$23,2,0)</f>
        <v>FI</v>
      </c>
      <c r="C1183" t="str">
        <f t="shared" si="122"/>
        <v>AR002200FI</v>
      </c>
      <c r="D1183">
        <f t="shared" si="128"/>
        <v>1</v>
      </c>
      <c r="E1183" s="5">
        <f t="shared" si="124"/>
        <v>0.01</v>
      </c>
      <c r="F1183" s="5">
        <f t="shared" si="125"/>
        <v>0.1</v>
      </c>
      <c r="G1183" s="5">
        <f t="shared" si="126"/>
        <v>1</v>
      </c>
      <c r="H1183" t="str">
        <f t="shared" si="127"/>
        <v>001</v>
      </c>
      <c r="I1183" t="str">
        <f t="shared" si="123"/>
        <v>AR002200FI00001</v>
      </c>
      <c r="J1183" t="s">
        <v>4907</v>
      </c>
      <c r="L1183">
        <v>405405</v>
      </c>
      <c r="M1183" t="s">
        <v>4908</v>
      </c>
      <c r="Q1183" t="s">
        <v>30</v>
      </c>
      <c r="R1183" t="s">
        <v>4909</v>
      </c>
      <c r="U1183" t="s">
        <v>48</v>
      </c>
      <c r="V1183" t="s">
        <v>48</v>
      </c>
      <c r="W1183" t="s">
        <v>48</v>
      </c>
      <c r="X1183" t="s">
        <v>48</v>
      </c>
      <c r="Y1183" t="s">
        <v>48</v>
      </c>
      <c r="Z1183" t="s">
        <v>48</v>
      </c>
      <c r="AA1183" t="s">
        <v>48</v>
      </c>
      <c r="AB1183" t="s">
        <v>48</v>
      </c>
      <c r="AC1183" t="s">
        <v>37</v>
      </c>
    </row>
    <row r="1184" spans="1:29">
      <c r="A1184" t="str">
        <f>+VLOOKUP(R1184,Aux!$B$3:$I$1107,8,0)</f>
        <v>AR002200</v>
      </c>
      <c r="B1184" t="str">
        <f>+VLOOKUP(U1184,Aux!$O$2:$P$23,2,0)</f>
        <v>FI</v>
      </c>
      <c r="C1184" t="str">
        <f t="shared" si="122"/>
        <v>AR002200FI</v>
      </c>
      <c r="D1184">
        <f t="shared" si="128"/>
        <v>2</v>
      </c>
      <c r="E1184" s="5">
        <f t="shared" si="124"/>
        <v>0.02</v>
      </c>
      <c r="F1184" s="5">
        <f t="shared" si="125"/>
        <v>0.2</v>
      </c>
      <c r="G1184" s="5">
        <f t="shared" si="126"/>
        <v>2</v>
      </c>
      <c r="H1184" t="str">
        <f t="shared" si="127"/>
        <v>002</v>
      </c>
      <c r="I1184" t="str">
        <f t="shared" si="123"/>
        <v>AR002200FI00002</v>
      </c>
      <c r="J1184" t="s">
        <v>4910</v>
      </c>
      <c r="K1184" t="s">
        <v>4911</v>
      </c>
      <c r="L1184">
        <v>672725</v>
      </c>
      <c r="M1184" t="s">
        <v>4912</v>
      </c>
      <c r="N1184" t="s">
        <v>4913</v>
      </c>
      <c r="P1184" t="s">
        <v>4914</v>
      </c>
      <c r="Q1184" t="s">
        <v>30</v>
      </c>
      <c r="R1184" t="s">
        <v>4909</v>
      </c>
      <c r="S1184" t="s">
        <v>4915</v>
      </c>
      <c r="T1184" t="s">
        <v>4916</v>
      </c>
      <c r="U1184" t="s">
        <v>33</v>
      </c>
      <c r="V1184" t="s">
        <v>34</v>
      </c>
      <c r="W1184" t="s">
        <v>34</v>
      </c>
      <c r="X1184" t="s">
        <v>34</v>
      </c>
      <c r="Y1184" t="s">
        <v>34</v>
      </c>
      <c r="Z1184" t="s">
        <v>398</v>
      </c>
      <c r="AA1184" t="s">
        <v>3066</v>
      </c>
      <c r="AB1184" t="s">
        <v>34</v>
      </c>
      <c r="AC1184" t="s">
        <v>37</v>
      </c>
    </row>
    <row r="1185" spans="1:29">
      <c r="A1185" t="str">
        <f>+VLOOKUP(R1185,Aux!$B$3:$I$1107,8,0)</f>
        <v>AR002200</v>
      </c>
      <c r="B1185" t="str">
        <f>+VLOOKUP(U1185,Aux!$O$2:$P$23,2,0)</f>
        <v>FI</v>
      </c>
      <c r="C1185" t="str">
        <f t="shared" si="122"/>
        <v>AR002200FI</v>
      </c>
      <c r="D1185">
        <f t="shared" si="128"/>
        <v>3</v>
      </c>
      <c r="E1185" s="5">
        <f t="shared" si="124"/>
        <v>0.03</v>
      </c>
      <c r="F1185" s="5">
        <f t="shared" si="125"/>
        <v>0.3</v>
      </c>
      <c r="G1185" s="5">
        <f t="shared" si="126"/>
        <v>3</v>
      </c>
      <c r="H1185" t="str">
        <f t="shared" si="127"/>
        <v>003</v>
      </c>
      <c r="I1185" t="str">
        <f t="shared" si="123"/>
        <v>AR002200FI00003</v>
      </c>
      <c r="J1185" t="s">
        <v>4917</v>
      </c>
      <c r="L1185">
        <v>784290</v>
      </c>
      <c r="M1185" t="s">
        <v>4918</v>
      </c>
      <c r="Q1185" t="s">
        <v>30</v>
      </c>
      <c r="R1185" t="s">
        <v>4909</v>
      </c>
      <c r="U1185" t="s">
        <v>48</v>
      </c>
      <c r="V1185" t="s">
        <v>48</v>
      </c>
      <c r="W1185" t="s">
        <v>48</v>
      </c>
      <c r="X1185" t="s">
        <v>48</v>
      </c>
      <c r="Y1185" t="s">
        <v>48</v>
      </c>
      <c r="Z1185" t="s">
        <v>48</v>
      </c>
      <c r="AA1185" t="s">
        <v>48</v>
      </c>
      <c r="AB1185" t="s">
        <v>48</v>
      </c>
      <c r="AC1185" t="s">
        <v>37</v>
      </c>
    </row>
    <row r="1186" spans="1:29">
      <c r="A1186" t="str">
        <f>+VLOOKUP(R1186,Aux!$B$3:$I$1107,8,0)</f>
        <v>AR002200</v>
      </c>
      <c r="B1186" t="str">
        <f>+VLOOKUP(U1186,Aux!$O$2:$P$23,2,0)</f>
        <v>FI</v>
      </c>
      <c r="C1186" t="str">
        <f t="shared" si="122"/>
        <v>AR002200FI</v>
      </c>
      <c r="D1186">
        <f t="shared" si="128"/>
        <v>4</v>
      </c>
      <c r="E1186" s="5">
        <f t="shared" si="124"/>
        <v>0.04</v>
      </c>
      <c r="F1186" s="5">
        <f t="shared" si="125"/>
        <v>0.4</v>
      </c>
      <c r="G1186" s="5">
        <f t="shared" si="126"/>
        <v>4</v>
      </c>
      <c r="H1186" t="str">
        <f t="shared" si="127"/>
        <v>004</v>
      </c>
      <c r="I1186" t="str">
        <f t="shared" si="123"/>
        <v>AR002200FI00004</v>
      </c>
      <c r="J1186" t="s">
        <v>4919</v>
      </c>
      <c r="L1186">
        <v>823875</v>
      </c>
      <c r="M1186" t="s">
        <v>4920</v>
      </c>
      <c r="Q1186" t="s">
        <v>30</v>
      </c>
      <c r="R1186" t="s">
        <v>4909</v>
      </c>
      <c r="U1186" t="s">
        <v>48</v>
      </c>
      <c r="V1186" t="s">
        <v>48</v>
      </c>
      <c r="W1186" t="s">
        <v>48</v>
      </c>
      <c r="X1186" t="s">
        <v>48</v>
      </c>
      <c r="Y1186" t="s">
        <v>48</v>
      </c>
      <c r="Z1186" t="s">
        <v>48</v>
      </c>
      <c r="AA1186" t="s">
        <v>48</v>
      </c>
      <c r="AB1186" t="s">
        <v>48</v>
      </c>
      <c r="AC1186" t="s">
        <v>37</v>
      </c>
    </row>
    <row r="1187" spans="1:29">
      <c r="A1187" t="str">
        <f>+VLOOKUP(R1187,Aux!$B$3:$I$1107,8,0)</f>
        <v>AR002200</v>
      </c>
      <c r="B1187" t="str">
        <f>+VLOOKUP(U1187,Aux!$O$2:$P$23,2,0)</f>
        <v>FI</v>
      </c>
      <c r="C1187" t="str">
        <f t="shared" si="122"/>
        <v>AR002200FI</v>
      </c>
      <c r="D1187">
        <f t="shared" si="128"/>
        <v>5</v>
      </c>
      <c r="E1187" s="5">
        <f t="shared" si="124"/>
        <v>0.05</v>
      </c>
      <c r="F1187" s="5">
        <f t="shared" si="125"/>
        <v>0.5</v>
      </c>
      <c r="G1187" s="5">
        <f t="shared" si="126"/>
        <v>5</v>
      </c>
      <c r="H1187" t="str">
        <f t="shared" si="127"/>
        <v>005</v>
      </c>
      <c r="I1187" t="str">
        <f t="shared" si="123"/>
        <v>AR002200FI00005</v>
      </c>
      <c r="J1187" t="s">
        <v>4921</v>
      </c>
      <c r="L1187">
        <v>823887</v>
      </c>
      <c r="M1187" t="s">
        <v>4922</v>
      </c>
      <c r="Q1187" t="s">
        <v>30</v>
      </c>
      <c r="R1187" t="s">
        <v>4909</v>
      </c>
      <c r="U1187" t="s">
        <v>48</v>
      </c>
      <c r="V1187" t="s">
        <v>48</v>
      </c>
      <c r="W1187" t="s">
        <v>48</v>
      </c>
      <c r="X1187" t="s">
        <v>48</v>
      </c>
      <c r="Y1187" t="s">
        <v>48</v>
      </c>
      <c r="Z1187" t="s">
        <v>48</v>
      </c>
      <c r="AA1187" t="s">
        <v>48</v>
      </c>
      <c r="AB1187" t="s">
        <v>48</v>
      </c>
      <c r="AC1187" t="s">
        <v>37</v>
      </c>
    </row>
    <row r="1188" spans="1:29">
      <c r="A1188" t="str">
        <f>+VLOOKUP(R1188,Aux!$B$3:$I$1107,8,0)</f>
        <v>AR002200</v>
      </c>
      <c r="B1188" t="str">
        <f>+VLOOKUP(U1188,Aux!$O$2:$P$23,2,0)</f>
        <v>FI</v>
      </c>
      <c r="C1188" t="str">
        <f t="shared" si="122"/>
        <v>AR002200FI</v>
      </c>
      <c r="D1188">
        <f t="shared" si="128"/>
        <v>6</v>
      </c>
      <c r="E1188" s="5">
        <f t="shared" si="124"/>
        <v>0.06</v>
      </c>
      <c r="F1188" s="5">
        <f t="shared" si="125"/>
        <v>0.6</v>
      </c>
      <c r="G1188" s="5">
        <f t="shared" si="126"/>
        <v>6</v>
      </c>
      <c r="H1188" t="str">
        <f t="shared" si="127"/>
        <v>006</v>
      </c>
      <c r="I1188" t="str">
        <f t="shared" si="123"/>
        <v>AR002200FI00006</v>
      </c>
      <c r="J1188" t="s">
        <v>4923</v>
      </c>
      <c r="K1188" t="s">
        <v>4911</v>
      </c>
      <c r="M1188" t="s">
        <v>4924</v>
      </c>
      <c r="N1188" t="s">
        <v>4925</v>
      </c>
      <c r="O1188" t="s">
        <v>4926</v>
      </c>
      <c r="P1188" t="s">
        <v>4927</v>
      </c>
      <c r="Q1188" t="s">
        <v>30</v>
      </c>
      <c r="R1188" t="s">
        <v>4909</v>
      </c>
      <c r="S1188" t="s">
        <v>4915</v>
      </c>
      <c r="T1188" t="s">
        <v>4916</v>
      </c>
      <c r="U1188" t="s">
        <v>143</v>
      </c>
      <c r="V1188" t="s">
        <v>34</v>
      </c>
      <c r="W1188" t="s">
        <v>34</v>
      </c>
      <c r="X1188" t="s">
        <v>34</v>
      </c>
      <c r="Y1188" t="s">
        <v>34</v>
      </c>
      <c r="Z1188" t="s">
        <v>398</v>
      </c>
      <c r="AA1188" t="s">
        <v>3066</v>
      </c>
      <c r="AB1188" t="s">
        <v>34</v>
      </c>
      <c r="AC1188" t="s">
        <v>37</v>
      </c>
    </row>
    <row r="1189" spans="1:29">
      <c r="A1189" t="str">
        <f>+VLOOKUP(R1189,Aux!$B$3:$I$1107,8,0)</f>
        <v>AR002200</v>
      </c>
      <c r="B1189" t="str">
        <f>+VLOOKUP(U1189,Aux!$O$2:$P$23,2,0)</f>
        <v>FI</v>
      </c>
      <c r="C1189" t="str">
        <f t="shared" si="122"/>
        <v>AR002200FI</v>
      </c>
      <c r="D1189">
        <f t="shared" si="128"/>
        <v>7</v>
      </c>
      <c r="E1189" s="5">
        <f t="shared" si="124"/>
        <v>7.0000000000000007E-2</v>
      </c>
      <c r="F1189" s="5">
        <f t="shared" si="125"/>
        <v>0.70000000000000007</v>
      </c>
      <c r="G1189" s="5">
        <f t="shared" si="126"/>
        <v>7</v>
      </c>
      <c r="H1189" t="str">
        <f t="shared" si="127"/>
        <v>007</v>
      </c>
      <c r="I1189" t="str">
        <f t="shared" si="123"/>
        <v>AR002200FI00007</v>
      </c>
      <c r="J1189" t="s">
        <v>4928</v>
      </c>
      <c r="M1189" t="s">
        <v>4929</v>
      </c>
      <c r="Q1189" t="s">
        <v>30</v>
      </c>
      <c r="R1189" t="s">
        <v>4909</v>
      </c>
      <c r="U1189" t="s">
        <v>2627</v>
      </c>
      <c r="V1189" t="s">
        <v>34</v>
      </c>
      <c r="W1189" t="s">
        <v>34</v>
      </c>
      <c r="X1189" t="s">
        <v>34</v>
      </c>
      <c r="Y1189" t="s">
        <v>34</v>
      </c>
      <c r="Z1189" t="s">
        <v>398</v>
      </c>
      <c r="AA1189" t="s">
        <v>3066</v>
      </c>
      <c r="AB1189" t="s">
        <v>34</v>
      </c>
      <c r="AC1189" t="s">
        <v>37</v>
      </c>
    </row>
    <row r="1190" spans="1:29">
      <c r="A1190" t="str">
        <f>+VLOOKUP(R1190,Aux!$B$3:$I$1107,8,0)</f>
        <v>AR002220</v>
      </c>
      <c r="B1190" t="str">
        <f>+VLOOKUP(U1190,Aux!$O$2:$P$23,2,0)</f>
        <v>FI</v>
      </c>
      <c r="C1190" t="str">
        <f t="shared" si="122"/>
        <v>AR002220FI</v>
      </c>
      <c r="D1190">
        <f t="shared" si="128"/>
        <v>1</v>
      </c>
      <c r="E1190" s="5">
        <f t="shared" si="124"/>
        <v>0.01</v>
      </c>
      <c r="F1190" s="5">
        <f t="shared" si="125"/>
        <v>0.1</v>
      </c>
      <c r="G1190" s="5">
        <f t="shared" si="126"/>
        <v>1</v>
      </c>
      <c r="H1190" t="str">
        <f t="shared" si="127"/>
        <v>001</v>
      </c>
      <c r="I1190" t="str">
        <f t="shared" si="123"/>
        <v>AR002220FI00001</v>
      </c>
      <c r="J1190" t="s">
        <v>4930</v>
      </c>
      <c r="K1190" t="s">
        <v>4931</v>
      </c>
      <c r="M1190" t="s">
        <v>4932</v>
      </c>
      <c r="N1190" t="s">
        <v>4933</v>
      </c>
      <c r="O1190" t="s">
        <v>4934</v>
      </c>
      <c r="P1190" t="s">
        <v>4935</v>
      </c>
      <c r="Q1190" t="s">
        <v>30</v>
      </c>
      <c r="R1190" t="s">
        <v>4936</v>
      </c>
      <c r="S1190" t="s">
        <v>4937</v>
      </c>
      <c r="T1190" t="s">
        <v>4938</v>
      </c>
      <c r="U1190" t="s">
        <v>143</v>
      </c>
      <c r="V1190" t="s">
        <v>34</v>
      </c>
      <c r="W1190" t="s">
        <v>34</v>
      </c>
      <c r="X1190" t="s">
        <v>34</v>
      </c>
      <c r="Y1190" t="s">
        <v>34</v>
      </c>
      <c r="Z1190" t="s">
        <v>398</v>
      </c>
      <c r="AA1190" t="s">
        <v>3066</v>
      </c>
      <c r="AB1190" t="s">
        <v>34</v>
      </c>
      <c r="AC1190" t="s">
        <v>37</v>
      </c>
    </row>
    <row r="1191" spans="1:29">
      <c r="A1191" t="str">
        <f>+VLOOKUP(R1191,Aux!$B$3:$I$1107,8,0)</f>
        <v>AR002230</v>
      </c>
      <c r="B1191" t="str">
        <f>+VLOOKUP(U1191,Aux!$O$2:$P$23,2,0)</f>
        <v>FI</v>
      </c>
      <c r="C1191" t="str">
        <f t="shared" si="122"/>
        <v>AR002230FI</v>
      </c>
      <c r="D1191">
        <f t="shared" si="128"/>
        <v>1</v>
      </c>
      <c r="E1191" s="5">
        <f t="shared" si="124"/>
        <v>0.01</v>
      </c>
      <c r="F1191" s="5">
        <f t="shared" si="125"/>
        <v>0.1</v>
      </c>
      <c r="G1191" s="5">
        <f t="shared" si="126"/>
        <v>1</v>
      </c>
      <c r="H1191" t="str">
        <f t="shared" si="127"/>
        <v>001</v>
      </c>
      <c r="I1191" t="str">
        <f t="shared" si="123"/>
        <v>AR002230FI00001</v>
      </c>
      <c r="J1191" t="s">
        <v>4939</v>
      </c>
      <c r="K1191" t="s">
        <v>4940</v>
      </c>
      <c r="L1191">
        <v>1052025</v>
      </c>
      <c r="M1191" t="s">
        <v>4941</v>
      </c>
      <c r="N1191" t="s">
        <v>4942</v>
      </c>
      <c r="O1191" t="s">
        <v>4943</v>
      </c>
      <c r="P1191" t="s">
        <v>4944</v>
      </c>
      <c r="Q1191" t="s">
        <v>30</v>
      </c>
      <c r="R1191" t="s">
        <v>4945</v>
      </c>
      <c r="S1191" t="s">
        <v>4946</v>
      </c>
      <c r="T1191" t="s">
        <v>4945</v>
      </c>
      <c r="U1191" t="s">
        <v>143</v>
      </c>
      <c r="V1191" t="s">
        <v>34</v>
      </c>
      <c r="W1191" t="s">
        <v>34</v>
      </c>
      <c r="X1191" t="s">
        <v>34</v>
      </c>
      <c r="Y1191" t="s">
        <v>34</v>
      </c>
      <c r="Z1191" t="s">
        <v>398</v>
      </c>
      <c r="AA1191" t="s">
        <v>3066</v>
      </c>
      <c r="AB1191" t="s">
        <v>34</v>
      </c>
      <c r="AC1191" t="s">
        <v>37</v>
      </c>
    </row>
    <row r="1192" spans="1:29">
      <c r="A1192" t="str">
        <f>+VLOOKUP(R1192,Aux!$B$3:$I$1107,8,0)</f>
        <v>AR002230</v>
      </c>
      <c r="B1192" t="str">
        <f>+VLOOKUP(U1192,Aux!$O$2:$P$23,2,0)</f>
        <v>FI</v>
      </c>
      <c r="C1192" t="str">
        <f t="shared" si="122"/>
        <v>AR002230FI</v>
      </c>
      <c r="D1192">
        <f t="shared" si="128"/>
        <v>2</v>
      </c>
      <c r="E1192" s="5">
        <f t="shared" si="124"/>
        <v>0.02</v>
      </c>
      <c r="F1192" s="5">
        <f t="shared" si="125"/>
        <v>0.2</v>
      </c>
      <c r="G1192" s="5">
        <f t="shared" si="126"/>
        <v>2</v>
      </c>
      <c r="H1192" t="str">
        <f t="shared" si="127"/>
        <v>002</v>
      </c>
      <c r="I1192" t="str">
        <f t="shared" si="123"/>
        <v>AR002230FI00002</v>
      </c>
      <c r="J1192" t="s">
        <v>4947</v>
      </c>
      <c r="K1192" t="s">
        <v>4940</v>
      </c>
      <c r="M1192" t="s">
        <v>4948</v>
      </c>
      <c r="N1192" t="s">
        <v>4949</v>
      </c>
      <c r="O1192" t="s">
        <v>4950</v>
      </c>
      <c r="P1192" t="s">
        <v>4951</v>
      </c>
      <c r="Q1192" t="s">
        <v>30</v>
      </c>
      <c r="R1192" t="s">
        <v>4945</v>
      </c>
      <c r="S1192" t="s">
        <v>4946</v>
      </c>
      <c r="T1192" t="s">
        <v>4945</v>
      </c>
      <c r="U1192" t="s">
        <v>143</v>
      </c>
      <c r="V1192" t="s">
        <v>34</v>
      </c>
      <c r="W1192" t="s">
        <v>34</v>
      </c>
      <c r="X1192" t="s">
        <v>34</v>
      </c>
      <c r="Y1192" t="s">
        <v>34</v>
      </c>
      <c r="Z1192" t="s">
        <v>398</v>
      </c>
      <c r="AA1192" t="s">
        <v>3066</v>
      </c>
      <c r="AB1192" t="s">
        <v>34</v>
      </c>
      <c r="AC1192" t="s">
        <v>37</v>
      </c>
    </row>
    <row r="1193" spans="1:29">
      <c r="A1193" t="str">
        <f>+VLOOKUP(R1193,Aux!$B$3:$I$1107,8,0)</f>
        <v>AR002240</v>
      </c>
      <c r="B1193" t="str">
        <f>+VLOOKUP(U1193,Aux!$O$2:$P$23,2,0)</f>
        <v>FI</v>
      </c>
      <c r="C1193" t="str">
        <f t="shared" si="122"/>
        <v>AR002240FI</v>
      </c>
      <c r="D1193">
        <f t="shared" si="128"/>
        <v>1</v>
      </c>
      <c r="E1193" s="5">
        <f t="shared" si="124"/>
        <v>0.01</v>
      </c>
      <c r="F1193" s="5">
        <f t="shared" si="125"/>
        <v>0.1</v>
      </c>
      <c r="G1193" s="5">
        <f t="shared" si="126"/>
        <v>1</v>
      </c>
      <c r="H1193" t="str">
        <f t="shared" si="127"/>
        <v>001</v>
      </c>
      <c r="I1193" t="str">
        <f t="shared" si="123"/>
        <v>AR002240FI00001</v>
      </c>
      <c r="J1193" t="s">
        <v>4952</v>
      </c>
      <c r="L1193">
        <v>369807</v>
      </c>
      <c r="M1193" t="s">
        <v>4953</v>
      </c>
      <c r="Q1193" t="s">
        <v>30</v>
      </c>
      <c r="R1193" t="s">
        <v>4954</v>
      </c>
      <c r="U1193" t="s">
        <v>48</v>
      </c>
      <c r="V1193" t="s">
        <v>48</v>
      </c>
      <c r="W1193" t="s">
        <v>48</v>
      </c>
      <c r="X1193" t="s">
        <v>48</v>
      </c>
      <c r="Y1193" t="s">
        <v>48</v>
      </c>
      <c r="Z1193" t="s">
        <v>48</v>
      </c>
      <c r="AA1193" t="s">
        <v>48</v>
      </c>
      <c r="AB1193" t="s">
        <v>48</v>
      </c>
      <c r="AC1193" t="s">
        <v>37</v>
      </c>
    </row>
    <row r="1194" spans="1:29">
      <c r="A1194" t="str">
        <f>+VLOOKUP(R1194,Aux!$B$3:$I$1107,8,0)</f>
        <v>AR002240</v>
      </c>
      <c r="B1194" t="str">
        <f>+VLOOKUP(U1194,Aux!$O$2:$P$23,2,0)</f>
        <v>FI</v>
      </c>
      <c r="C1194" t="str">
        <f t="shared" si="122"/>
        <v>AR002240FI</v>
      </c>
      <c r="D1194">
        <f t="shared" si="128"/>
        <v>2</v>
      </c>
      <c r="E1194" s="5">
        <f t="shared" si="124"/>
        <v>0.02</v>
      </c>
      <c r="F1194" s="5">
        <f t="shared" si="125"/>
        <v>0.2</v>
      </c>
      <c r="G1194" s="5">
        <f t="shared" si="126"/>
        <v>2</v>
      </c>
      <c r="H1194" t="str">
        <f t="shared" si="127"/>
        <v>002</v>
      </c>
      <c r="I1194" t="str">
        <f t="shared" si="123"/>
        <v>AR002240FI00002</v>
      </c>
      <c r="J1194" t="s">
        <v>4955</v>
      </c>
      <c r="L1194">
        <v>428005</v>
      </c>
      <c r="M1194" t="s">
        <v>4956</v>
      </c>
      <c r="Q1194" t="s">
        <v>30</v>
      </c>
      <c r="R1194" t="s">
        <v>4954</v>
      </c>
      <c r="U1194" t="s">
        <v>48</v>
      </c>
      <c r="V1194" t="s">
        <v>48</v>
      </c>
      <c r="W1194" t="s">
        <v>48</v>
      </c>
      <c r="X1194" t="s">
        <v>48</v>
      </c>
      <c r="Y1194" t="s">
        <v>48</v>
      </c>
      <c r="Z1194" t="s">
        <v>48</v>
      </c>
      <c r="AA1194" t="s">
        <v>48</v>
      </c>
      <c r="AB1194" t="s">
        <v>48</v>
      </c>
      <c r="AC1194" t="s">
        <v>37</v>
      </c>
    </row>
    <row r="1195" spans="1:29">
      <c r="A1195" t="str">
        <f>+VLOOKUP(R1195,Aux!$B$3:$I$1107,8,0)</f>
        <v>AR002240</v>
      </c>
      <c r="B1195" t="str">
        <f>+VLOOKUP(U1195,Aux!$O$2:$P$23,2,0)</f>
        <v>FI</v>
      </c>
      <c r="C1195" t="str">
        <f t="shared" si="122"/>
        <v>AR002240FI</v>
      </c>
      <c r="D1195">
        <f t="shared" si="128"/>
        <v>3</v>
      </c>
      <c r="E1195" s="5">
        <f t="shared" si="124"/>
        <v>0.03</v>
      </c>
      <c r="F1195" s="5">
        <f t="shared" si="125"/>
        <v>0.3</v>
      </c>
      <c r="G1195" s="5">
        <f t="shared" si="126"/>
        <v>3</v>
      </c>
      <c r="H1195" t="str">
        <f t="shared" si="127"/>
        <v>003</v>
      </c>
      <c r="I1195" t="str">
        <f t="shared" si="123"/>
        <v>AR002240FI00003</v>
      </c>
      <c r="J1195" t="s">
        <v>4957</v>
      </c>
      <c r="K1195" t="s">
        <v>4958</v>
      </c>
      <c r="L1195">
        <v>525824</v>
      </c>
      <c r="M1195" t="s">
        <v>4959</v>
      </c>
      <c r="N1195" t="s">
        <v>4960</v>
      </c>
      <c r="O1195" t="s">
        <v>4961</v>
      </c>
      <c r="P1195" t="s">
        <v>4962</v>
      </c>
      <c r="Q1195" t="s">
        <v>30</v>
      </c>
      <c r="R1195" t="s">
        <v>4954</v>
      </c>
      <c r="S1195" t="s">
        <v>4963</v>
      </c>
      <c r="T1195" t="s">
        <v>4964</v>
      </c>
      <c r="U1195" t="s">
        <v>33</v>
      </c>
      <c r="V1195" t="s">
        <v>34</v>
      </c>
      <c r="W1195" t="s">
        <v>34</v>
      </c>
      <c r="X1195" t="s">
        <v>34</v>
      </c>
      <c r="Y1195" t="s">
        <v>34</v>
      </c>
      <c r="Z1195" t="s">
        <v>398</v>
      </c>
      <c r="AA1195" t="s">
        <v>3066</v>
      </c>
      <c r="AB1195" t="s">
        <v>34</v>
      </c>
      <c r="AC1195" t="s">
        <v>37</v>
      </c>
    </row>
    <row r="1196" spans="1:29">
      <c r="A1196" t="str">
        <f>+VLOOKUP(R1196,Aux!$B$3:$I$1107,8,0)</f>
        <v>AR002240</v>
      </c>
      <c r="B1196" t="str">
        <f>+VLOOKUP(U1196,Aux!$O$2:$P$23,2,0)</f>
        <v>FI</v>
      </c>
      <c r="C1196" t="str">
        <f t="shared" si="122"/>
        <v>AR002240FI</v>
      </c>
      <c r="D1196">
        <f t="shared" si="128"/>
        <v>4</v>
      </c>
      <c r="E1196" s="5">
        <f t="shared" si="124"/>
        <v>0.04</v>
      </c>
      <c r="F1196" s="5">
        <f t="shared" si="125"/>
        <v>0.4</v>
      </c>
      <c r="G1196" s="5">
        <f t="shared" si="126"/>
        <v>4</v>
      </c>
      <c r="H1196" t="str">
        <f t="shared" si="127"/>
        <v>004</v>
      </c>
      <c r="I1196" t="str">
        <f t="shared" si="123"/>
        <v>AR002240FI00004</v>
      </c>
      <c r="J1196" t="s">
        <v>4965</v>
      </c>
      <c r="K1196" t="s">
        <v>4958</v>
      </c>
      <c r="L1196">
        <v>670583</v>
      </c>
      <c r="M1196" t="s">
        <v>4966</v>
      </c>
      <c r="N1196" t="s">
        <v>4967</v>
      </c>
      <c r="P1196" t="s">
        <v>4968</v>
      </c>
      <c r="Q1196" t="s">
        <v>30</v>
      </c>
      <c r="R1196" t="s">
        <v>4954</v>
      </c>
      <c r="S1196" t="s">
        <v>4963</v>
      </c>
      <c r="T1196" t="s">
        <v>4964</v>
      </c>
      <c r="U1196" t="s">
        <v>33</v>
      </c>
      <c r="V1196" t="s">
        <v>34</v>
      </c>
      <c r="W1196" t="s">
        <v>34</v>
      </c>
      <c r="X1196" t="s">
        <v>34</v>
      </c>
      <c r="Y1196" t="s">
        <v>34</v>
      </c>
      <c r="Z1196" t="s">
        <v>398</v>
      </c>
      <c r="AA1196" t="s">
        <v>3066</v>
      </c>
      <c r="AB1196" t="s">
        <v>34</v>
      </c>
      <c r="AC1196" t="s">
        <v>37</v>
      </c>
    </row>
    <row r="1197" spans="1:29">
      <c r="A1197" t="str">
        <f>+VLOOKUP(R1197,Aux!$B$3:$I$1107,8,0)</f>
        <v>AR002240</v>
      </c>
      <c r="B1197" t="str">
        <f>+VLOOKUP(U1197,Aux!$O$2:$P$23,2,0)</f>
        <v>FI</v>
      </c>
      <c r="C1197" t="str">
        <f t="shared" ref="C1197:C1260" si="129">+A1197&amp;B1197</f>
        <v>AR002240FI</v>
      </c>
      <c r="D1197">
        <f t="shared" si="128"/>
        <v>5</v>
      </c>
      <c r="E1197" s="5">
        <f t="shared" si="124"/>
        <v>0.05</v>
      </c>
      <c r="F1197" s="5">
        <f t="shared" si="125"/>
        <v>0.5</v>
      </c>
      <c r="G1197" s="5">
        <f t="shared" si="126"/>
        <v>5</v>
      </c>
      <c r="H1197" t="str">
        <f t="shared" si="127"/>
        <v>005</v>
      </c>
      <c r="I1197" t="str">
        <f t="shared" ref="I1197:I1260" si="130">+C1197&amp;"00"&amp;H1197</f>
        <v>AR002240FI00005</v>
      </c>
      <c r="J1197" t="s">
        <v>4969</v>
      </c>
      <c r="L1197">
        <v>867390</v>
      </c>
      <c r="M1197" t="s">
        <v>4970</v>
      </c>
      <c r="Q1197" t="s">
        <v>30</v>
      </c>
      <c r="R1197" t="s">
        <v>4954</v>
      </c>
      <c r="U1197" t="s">
        <v>48</v>
      </c>
      <c r="V1197" t="s">
        <v>48</v>
      </c>
      <c r="W1197" t="s">
        <v>48</v>
      </c>
      <c r="X1197" t="s">
        <v>48</v>
      </c>
      <c r="Y1197" t="s">
        <v>48</v>
      </c>
      <c r="Z1197" t="s">
        <v>48</v>
      </c>
      <c r="AA1197" t="s">
        <v>48</v>
      </c>
      <c r="AB1197" t="s">
        <v>48</v>
      </c>
      <c r="AC1197" t="s">
        <v>37</v>
      </c>
    </row>
    <row r="1198" spans="1:29">
      <c r="A1198" t="str">
        <f>+VLOOKUP(R1198,Aux!$B$3:$I$1107,8,0)</f>
        <v>AR002240</v>
      </c>
      <c r="B1198" t="str">
        <f>+VLOOKUP(U1198,Aux!$O$2:$P$23,2,0)</f>
        <v>FI</v>
      </c>
      <c r="C1198" t="str">
        <f t="shared" si="129"/>
        <v>AR002240FI</v>
      </c>
      <c r="D1198">
        <f t="shared" si="128"/>
        <v>6</v>
      </c>
      <c r="E1198" s="5">
        <f t="shared" si="124"/>
        <v>0.06</v>
      </c>
      <c r="F1198" s="5">
        <f t="shared" si="125"/>
        <v>0.6</v>
      </c>
      <c r="G1198" s="5">
        <f t="shared" si="126"/>
        <v>6</v>
      </c>
      <c r="H1198" t="str">
        <f t="shared" si="127"/>
        <v>006</v>
      </c>
      <c r="I1198" t="str">
        <f t="shared" si="130"/>
        <v>AR002240FI00006</v>
      </c>
      <c r="J1198" t="s">
        <v>4971</v>
      </c>
      <c r="L1198">
        <v>874441</v>
      </c>
      <c r="M1198" t="s">
        <v>4972</v>
      </c>
      <c r="Q1198" t="s">
        <v>30</v>
      </c>
      <c r="R1198" t="s">
        <v>4954</v>
      </c>
      <c r="U1198" t="s">
        <v>48</v>
      </c>
      <c r="V1198" t="s">
        <v>48</v>
      </c>
      <c r="W1198" t="s">
        <v>48</v>
      </c>
      <c r="X1198" t="s">
        <v>48</v>
      </c>
      <c r="Y1198" t="s">
        <v>48</v>
      </c>
      <c r="Z1198" t="s">
        <v>48</v>
      </c>
      <c r="AA1198" t="s">
        <v>48</v>
      </c>
      <c r="AB1198" t="s">
        <v>48</v>
      </c>
      <c r="AC1198" t="s">
        <v>37</v>
      </c>
    </row>
    <row r="1199" spans="1:29">
      <c r="A1199" t="str">
        <f>+VLOOKUP(R1199,Aux!$B$3:$I$1107,8,0)</f>
        <v>AR002240</v>
      </c>
      <c r="B1199" t="str">
        <f>+VLOOKUP(U1199,Aux!$O$2:$P$23,2,0)</f>
        <v>FI</v>
      </c>
      <c r="C1199" t="str">
        <f t="shared" si="129"/>
        <v>AR002240FI</v>
      </c>
      <c r="D1199">
        <f t="shared" si="128"/>
        <v>7</v>
      </c>
      <c r="E1199" s="5">
        <f t="shared" si="124"/>
        <v>7.0000000000000007E-2</v>
      </c>
      <c r="F1199" s="5">
        <f t="shared" si="125"/>
        <v>0.70000000000000007</v>
      </c>
      <c r="G1199" s="5">
        <f t="shared" si="126"/>
        <v>7</v>
      </c>
      <c r="H1199" t="str">
        <f t="shared" si="127"/>
        <v>007</v>
      </c>
      <c r="I1199" t="str">
        <f t="shared" si="130"/>
        <v>AR002240FI00007</v>
      </c>
      <c r="J1199" t="s">
        <v>4973</v>
      </c>
      <c r="K1199" t="s">
        <v>4958</v>
      </c>
      <c r="L1199">
        <v>876525</v>
      </c>
      <c r="M1199" t="s">
        <v>4974</v>
      </c>
      <c r="N1199" t="s">
        <v>4975</v>
      </c>
      <c r="P1199" t="s">
        <v>4976</v>
      </c>
      <c r="Q1199" t="s">
        <v>30</v>
      </c>
      <c r="R1199" t="s">
        <v>4954</v>
      </c>
      <c r="S1199" t="s">
        <v>4963</v>
      </c>
      <c r="T1199" t="s">
        <v>4964</v>
      </c>
      <c r="U1199" t="s">
        <v>33</v>
      </c>
      <c r="V1199" t="s">
        <v>34</v>
      </c>
      <c r="W1199" t="s">
        <v>34</v>
      </c>
      <c r="X1199" t="s">
        <v>34</v>
      </c>
      <c r="Y1199" t="s">
        <v>34</v>
      </c>
      <c r="Z1199" t="s">
        <v>398</v>
      </c>
      <c r="AA1199" t="s">
        <v>3066</v>
      </c>
      <c r="AB1199" t="s">
        <v>34</v>
      </c>
      <c r="AC1199" t="s">
        <v>37</v>
      </c>
    </row>
    <row r="1200" spans="1:29">
      <c r="A1200" t="str">
        <f>+VLOOKUP(R1200,Aux!$B$3:$I$1107,8,0)</f>
        <v>AR002240</v>
      </c>
      <c r="B1200" t="str">
        <f>+VLOOKUP(U1200,Aux!$O$2:$P$23,2,0)</f>
        <v>FI</v>
      </c>
      <c r="C1200" t="str">
        <f t="shared" si="129"/>
        <v>AR002240FI</v>
      </c>
      <c r="D1200">
        <f t="shared" si="128"/>
        <v>8</v>
      </c>
      <c r="E1200" s="5">
        <f t="shared" si="124"/>
        <v>0.08</v>
      </c>
      <c r="F1200" s="5">
        <f t="shared" si="125"/>
        <v>0.8</v>
      </c>
      <c r="G1200" s="5">
        <f t="shared" si="126"/>
        <v>8</v>
      </c>
      <c r="H1200" t="str">
        <f t="shared" si="127"/>
        <v>008</v>
      </c>
      <c r="I1200" t="str">
        <f t="shared" si="130"/>
        <v>AR002240FI00008</v>
      </c>
      <c r="J1200" t="s">
        <v>4977</v>
      </c>
      <c r="K1200" t="s">
        <v>4958</v>
      </c>
      <c r="L1200">
        <v>985091</v>
      </c>
      <c r="M1200" t="s">
        <v>4978</v>
      </c>
      <c r="N1200" t="s">
        <v>4979</v>
      </c>
      <c r="O1200" t="s">
        <v>4980</v>
      </c>
      <c r="P1200" t="s">
        <v>4981</v>
      </c>
      <c r="Q1200" t="s">
        <v>30</v>
      </c>
      <c r="R1200" t="s">
        <v>4954</v>
      </c>
      <c r="S1200" t="s">
        <v>4963</v>
      </c>
      <c r="T1200" t="s">
        <v>4964</v>
      </c>
      <c r="U1200" t="s">
        <v>33</v>
      </c>
      <c r="V1200" t="s">
        <v>34</v>
      </c>
      <c r="W1200" t="s">
        <v>34</v>
      </c>
      <c r="X1200" t="s">
        <v>34</v>
      </c>
      <c r="Y1200" t="s">
        <v>34</v>
      </c>
      <c r="Z1200" t="s">
        <v>398</v>
      </c>
      <c r="AA1200" t="s">
        <v>3066</v>
      </c>
      <c r="AB1200" t="s">
        <v>34</v>
      </c>
      <c r="AC1200" t="s">
        <v>37</v>
      </c>
    </row>
    <row r="1201" spans="1:29">
      <c r="A1201" t="str">
        <f>+VLOOKUP(R1201,Aux!$B$3:$I$1107,8,0)</f>
        <v>AR002240</v>
      </c>
      <c r="B1201" t="str">
        <f>+VLOOKUP(U1201,Aux!$O$2:$P$23,2,0)</f>
        <v>FI</v>
      </c>
      <c r="C1201" t="str">
        <f t="shared" si="129"/>
        <v>AR002240FI</v>
      </c>
      <c r="D1201">
        <f t="shared" si="128"/>
        <v>9</v>
      </c>
      <c r="E1201" s="5">
        <f t="shared" si="124"/>
        <v>0.09</v>
      </c>
      <c r="F1201" s="5">
        <f t="shared" si="125"/>
        <v>0.89999999999999991</v>
      </c>
      <c r="G1201" s="5">
        <f t="shared" si="126"/>
        <v>9</v>
      </c>
      <c r="H1201" t="str">
        <f t="shared" si="127"/>
        <v>009</v>
      </c>
      <c r="I1201" t="str">
        <f t="shared" si="130"/>
        <v>AR002240FI00009</v>
      </c>
      <c r="J1201" t="s">
        <v>4982</v>
      </c>
      <c r="K1201" t="s">
        <v>4958</v>
      </c>
      <c r="M1201" t="s">
        <v>4983</v>
      </c>
      <c r="N1201" t="s">
        <v>4984</v>
      </c>
      <c r="O1201" t="s">
        <v>4985</v>
      </c>
      <c r="P1201" t="s">
        <v>4986</v>
      </c>
      <c r="Q1201" t="s">
        <v>30</v>
      </c>
      <c r="R1201" t="s">
        <v>4954</v>
      </c>
      <c r="S1201" t="s">
        <v>4963</v>
      </c>
      <c r="T1201" t="s">
        <v>4964</v>
      </c>
      <c r="U1201" t="s">
        <v>143</v>
      </c>
      <c r="V1201" t="s">
        <v>34</v>
      </c>
      <c r="W1201" t="s">
        <v>34</v>
      </c>
      <c r="X1201" t="s">
        <v>34</v>
      </c>
      <c r="Y1201" t="s">
        <v>34</v>
      </c>
      <c r="Z1201" t="s">
        <v>398</v>
      </c>
      <c r="AA1201" t="s">
        <v>3066</v>
      </c>
      <c r="AB1201" t="s">
        <v>34</v>
      </c>
      <c r="AC1201" t="s">
        <v>37</v>
      </c>
    </row>
    <row r="1202" spans="1:29">
      <c r="A1202" t="str">
        <f>+VLOOKUP(R1202,Aux!$B$3:$I$1107,8,0)</f>
        <v>AR002260</v>
      </c>
      <c r="B1202" t="str">
        <f>+VLOOKUP(U1202,Aux!$O$2:$P$23,2,0)</f>
        <v>FI</v>
      </c>
      <c r="C1202" t="str">
        <f t="shared" si="129"/>
        <v>AR002260FI</v>
      </c>
      <c r="D1202">
        <f t="shared" si="128"/>
        <v>1</v>
      </c>
      <c r="E1202" s="5">
        <f t="shared" si="124"/>
        <v>0.01</v>
      </c>
      <c r="F1202" s="5">
        <f t="shared" si="125"/>
        <v>0.1</v>
      </c>
      <c r="G1202" s="5">
        <f t="shared" si="126"/>
        <v>1</v>
      </c>
      <c r="H1202" t="str">
        <f t="shared" si="127"/>
        <v>001</v>
      </c>
      <c r="I1202" t="str">
        <f t="shared" si="130"/>
        <v>AR002260FI00001</v>
      </c>
      <c r="J1202" t="s">
        <v>4987</v>
      </c>
      <c r="K1202" t="s">
        <v>4988</v>
      </c>
      <c r="L1202">
        <v>529275</v>
      </c>
      <c r="M1202" t="s">
        <v>4989</v>
      </c>
      <c r="N1202" t="s">
        <v>4990</v>
      </c>
      <c r="P1202" t="s">
        <v>4991</v>
      </c>
      <c r="Q1202" t="s">
        <v>30</v>
      </c>
      <c r="R1202" t="s">
        <v>4992</v>
      </c>
      <c r="S1202" t="s">
        <v>4993</v>
      </c>
      <c r="T1202" t="s">
        <v>4994</v>
      </c>
      <c r="U1202" t="s">
        <v>33</v>
      </c>
      <c r="V1202" t="s">
        <v>34</v>
      </c>
      <c r="W1202" t="s">
        <v>34</v>
      </c>
      <c r="X1202" t="s">
        <v>34</v>
      </c>
      <c r="Y1202" t="s">
        <v>34</v>
      </c>
      <c r="Z1202" t="s">
        <v>398</v>
      </c>
      <c r="AA1202" t="s">
        <v>3066</v>
      </c>
      <c r="AB1202" t="s">
        <v>34</v>
      </c>
      <c r="AC1202" t="s">
        <v>37</v>
      </c>
    </row>
    <row r="1203" spans="1:29">
      <c r="A1203" t="str">
        <f>+VLOOKUP(R1203,Aux!$B$3:$I$1107,8,0)</f>
        <v>AR002260</v>
      </c>
      <c r="B1203" t="str">
        <f>+VLOOKUP(U1203,Aux!$O$2:$P$23,2,0)</f>
        <v>FI</v>
      </c>
      <c r="C1203" t="str">
        <f t="shared" si="129"/>
        <v>AR002260FI</v>
      </c>
      <c r="D1203">
        <f t="shared" si="128"/>
        <v>2</v>
      </c>
      <c r="E1203" s="5">
        <f t="shared" si="124"/>
        <v>0.02</v>
      </c>
      <c r="F1203" s="5">
        <f t="shared" si="125"/>
        <v>0.2</v>
      </c>
      <c r="G1203" s="5">
        <f t="shared" si="126"/>
        <v>2</v>
      </c>
      <c r="H1203" t="str">
        <f t="shared" si="127"/>
        <v>002</v>
      </c>
      <c r="I1203" t="str">
        <f t="shared" si="130"/>
        <v>AR002260FI00002</v>
      </c>
      <c r="J1203" t="s">
        <v>4995</v>
      </c>
      <c r="K1203" t="s">
        <v>4988</v>
      </c>
      <c r="L1203">
        <v>559731</v>
      </c>
      <c r="M1203" t="s">
        <v>4996</v>
      </c>
      <c r="N1203" t="s">
        <v>4997</v>
      </c>
      <c r="O1203" t="s">
        <v>4998</v>
      </c>
      <c r="P1203" t="s">
        <v>4999</v>
      </c>
      <c r="Q1203" t="s">
        <v>30</v>
      </c>
      <c r="R1203" t="s">
        <v>4992</v>
      </c>
      <c r="S1203" t="s">
        <v>4993</v>
      </c>
      <c r="T1203" t="s">
        <v>4994</v>
      </c>
      <c r="U1203" t="s">
        <v>33</v>
      </c>
      <c r="V1203" t="s">
        <v>34</v>
      </c>
      <c r="W1203" t="s">
        <v>34</v>
      </c>
      <c r="X1203" t="s">
        <v>34</v>
      </c>
      <c r="Y1203" t="s">
        <v>34</v>
      </c>
      <c r="Z1203" t="s">
        <v>398</v>
      </c>
      <c r="AA1203" t="s">
        <v>3066</v>
      </c>
      <c r="AB1203" t="s">
        <v>34</v>
      </c>
      <c r="AC1203" t="s">
        <v>37</v>
      </c>
    </row>
    <row r="1204" spans="1:29">
      <c r="A1204" t="str">
        <f>+VLOOKUP(R1204,Aux!$B$3:$I$1107,8,0)</f>
        <v>AR002260</v>
      </c>
      <c r="B1204" t="str">
        <f>+VLOOKUP(U1204,Aux!$O$2:$P$23,2,0)</f>
        <v>FI</v>
      </c>
      <c r="C1204" t="str">
        <f t="shared" si="129"/>
        <v>AR002260FI</v>
      </c>
      <c r="D1204">
        <f t="shared" si="128"/>
        <v>3</v>
      </c>
      <c r="E1204" s="5">
        <f t="shared" si="124"/>
        <v>0.03</v>
      </c>
      <c r="F1204" s="5">
        <f t="shared" si="125"/>
        <v>0.3</v>
      </c>
      <c r="G1204" s="5">
        <f t="shared" si="126"/>
        <v>3</v>
      </c>
      <c r="H1204" t="str">
        <f t="shared" si="127"/>
        <v>003</v>
      </c>
      <c r="I1204" t="str">
        <f t="shared" si="130"/>
        <v>AR002260FI00003</v>
      </c>
      <c r="J1204" t="s">
        <v>5000</v>
      </c>
      <c r="L1204">
        <v>617278</v>
      </c>
      <c r="M1204" t="s">
        <v>5001</v>
      </c>
      <c r="Q1204" t="s">
        <v>30</v>
      </c>
      <c r="R1204" t="s">
        <v>4992</v>
      </c>
      <c r="U1204" t="s">
        <v>48</v>
      </c>
      <c r="V1204" t="s">
        <v>48</v>
      </c>
      <c r="W1204" t="s">
        <v>48</v>
      </c>
      <c r="X1204" t="s">
        <v>48</v>
      </c>
      <c r="Y1204" t="s">
        <v>48</v>
      </c>
      <c r="Z1204" t="s">
        <v>48</v>
      </c>
      <c r="AA1204" t="s">
        <v>48</v>
      </c>
      <c r="AB1204" t="s">
        <v>48</v>
      </c>
      <c r="AC1204" t="s">
        <v>37</v>
      </c>
    </row>
    <row r="1205" spans="1:29">
      <c r="A1205" t="str">
        <f>+VLOOKUP(R1205,Aux!$B$3:$I$1107,8,0)</f>
        <v>AR002260</v>
      </c>
      <c r="B1205" t="str">
        <f>+VLOOKUP(U1205,Aux!$O$2:$P$23,2,0)</f>
        <v>FI</v>
      </c>
      <c r="C1205" t="str">
        <f t="shared" si="129"/>
        <v>AR002260FI</v>
      </c>
      <c r="D1205">
        <f t="shared" si="128"/>
        <v>4</v>
      </c>
      <c r="E1205" s="5">
        <f t="shared" si="124"/>
        <v>0.04</v>
      </c>
      <c r="F1205" s="5">
        <f t="shared" si="125"/>
        <v>0.4</v>
      </c>
      <c r="G1205" s="5">
        <f t="shared" si="126"/>
        <v>4</v>
      </c>
      <c r="H1205" t="str">
        <f t="shared" si="127"/>
        <v>004</v>
      </c>
      <c r="I1205" t="str">
        <f t="shared" si="130"/>
        <v>AR002260FI00004</v>
      </c>
      <c r="J1205" t="s">
        <v>5002</v>
      </c>
      <c r="L1205">
        <v>617304</v>
      </c>
      <c r="M1205" t="s">
        <v>5003</v>
      </c>
      <c r="Q1205" t="s">
        <v>30</v>
      </c>
      <c r="R1205" t="s">
        <v>4992</v>
      </c>
      <c r="U1205" t="s">
        <v>48</v>
      </c>
      <c r="V1205" t="s">
        <v>48</v>
      </c>
      <c r="W1205" t="s">
        <v>48</v>
      </c>
      <c r="X1205" t="s">
        <v>48</v>
      </c>
      <c r="Y1205" t="s">
        <v>48</v>
      </c>
      <c r="Z1205" t="s">
        <v>48</v>
      </c>
      <c r="AA1205" t="s">
        <v>48</v>
      </c>
      <c r="AB1205" t="s">
        <v>48</v>
      </c>
      <c r="AC1205" t="s">
        <v>37</v>
      </c>
    </row>
    <row r="1206" spans="1:29">
      <c r="A1206" t="str">
        <f>+VLOOKUP(R1206,Aux!$B$3:$I$1107,8,0)</f>
        <v>AR002260</v>
      </c>
      <c r="B1206" t="str">
        <f>+VLOOKUP(U1206,Aux!$O$2:$P$23,2,0)</f>
        <v>FI</v>
      </c>
      <c r="C1206" t="str">
        <f t="shared" si="129"/>
        <v>AR002260FI</v>
      </c>
      <c r="D1206">
        <f t="shared" si="128"/>
        <v>5</v>
      </c>
      <c r="E1206" s="5">
        <f t="shared" si="124"/>
        <v>0.05</v>
      </c>
      <c r="F1206" s="5">
        <f t="shared" si="125"/>
        <v>0.5</v>
      </c>
      <c r="G1206" s="5">
        <f t="shared" si="126"/>
        <v>5</v>
      </c>
      <c r="H1206" t="str">
        <f t="shared" si="127"/>
        <v>005</v>
      </c>
      <c r="I1206" t="str">
        <f t="shared" si="130"/>
        <v>AR002260FI00005</v>
      </c>
      <c r="J1206" t="s">
        <v>5004</v>
      </c>
      <c r="L1206">
        <v>728286</v>
      </c>
      <c r="M1206" t="s">
        <v>5005</v>
      </c>
      <c r="Q1206" t="s">
        <v>30</v>
      </c>
      <c r="R1206" t="s">
        <v>4992</v>
      </c>
      <c r="U1206" t="s">
        <v>48</v>
      </c>
      <c r="V1206" t="s">
        <v>48</v>
      </c>
      <c r="W1206" t="s">
        <v>48</v>
      </c>
      <c r="X1206" t="s">
        <v>48</v>
      </c>
      <c r="Y1206" t="s">
        <v>48</v>
      </c>
      <c r="Z1206" t="s">
        <v>48</v>
      </c>
      <c r="AA1206" t="s">
        <v>48</v>
      </c>
      <c r="AB1206" t="s">
        <v>48</v>
      </c>
      <c r="AC1206" t="s">
        <v>37</v>
      </c>
    </row>
    <row r="1207" spans="1:29">
      <c r="A1207" t="str">
        <f>+VLOOKUP(R1207,Aux!$B$3:$I$1107,8,0)</f>
        <v>AR002260</v>
      </c>
      <c r="B1207" t="str">
        <f>+VLOOKUP(U1207,Aux!$O$2:$P$23,2,0)</f>
        <v>FI</v>
      </c>
      <c r="C1207" t="str">
        <f t="shared" si="129"/>
        <v>AR002260FI</v>
      </c>
      <c r="D1207">
        <f t="shared" si="128"/>
        <v>6</v>
      </c>
      <c r="E1207" s="5">
        <f t="shared" si="124"/>
        <v>0.06</v>
      </c>
      <c r="F1207" s="5">
        <f t="shared" si="125"/>
        <v>0.6</v>
      </c>
      <c r="G1207" s="5">
        <f t="shared" si="126"/>
        <v>6</v>
      </c>
      <c r="H1207" t="str">
        <f t="shared" si="127"/>
        <v>006</v>
      </c>
      <c r="I1207" t="str">
        <f t="shared" si="130"/>
        <v>AR002260FI00006</v>
      </c>
      <c r="J1207" t="s">
        <v>5006</v>
      </c>
      <c r="L1207">
        <v>782717</v>
      </c>
      <c r="M1207" t="s">
        <v>5007</v>
      </c>
      <c r="Q1207" t="s">
        <v>30</v>
      </c>
      <c r="R1207" t="s">
        <v>4992</v>
      </c>
      <c r="U1207" t="s">
        <v>48</v>
      </c>
      <c r="V1207" t="s">
        <v>48</v>
      </c>
      <c r="W1207" t="s">
        <v>48</v>
      </c>
      <c r="X1207" t="s">
        <v>48</v>
      </c>
      <c r="Y1207" t="s">
        <v>48</v>
      </c>
      <c r="Z1207" t="s">
        <v>48</v>
      </c>
      <c r="AA1207" t="s">
        <v>48</v>
      </c>
      <c r="AB1207" t="s">
        <v>48</v>
      </c>
      <c r="AC1207" t="s">
        <v>37</v>
      </c>
    </row>
    <row r="1208" spans="1:29">
      <c r="A1208" t="str">
        <f>+VLOOKUP(R1208,Aux!$B$3:$I$1107,8,0)</f>
        <v>AR002260</v>
      </c>
      <c r="B1208" t="str">
        <f>+VLOOKUP(U1208,Aux!$O$2:$P$23,2,0)</f>
        <v>FI</v>
      </c>
      <c r="C1208" t="str">
        <f t="shared" si="129"/>
        <v>AR002260FI</v>
      </c>
      <c r="D1208">
        <f t="shared" si="128"/>
        <v>7</v>
      </c>
      <c r="E1208" s="5">
        <f t="shared" si="124"/>
        <v>7.0000000000000007E-2</v>
      </c>
      <c r="F1208" s="5">
        <f t="shared" si="125"/>
        <v>0.70000000000000007</v>
      </c>
      <c r="G1208" s="5">
        <f t="shared" si="126"/>
        <v>7</v>
      </c>
      <c r="H1208" t="str">
        <f t="shared" si="127"/>
        <v>007</v>
      </c>
      <c r="I1208" t="str">
        <f t="shared" si="130"/>
        <v>AR002260FI00007</v>
      </c>
      <c r="J1208" t="s">
        <v>5008</v>
      </c>
      <c r="L1208">
        <v>853688</v>
      </c>
      <c r="M1208" t="s">
        <v>5009</v>
      </c>
      <c r="Q1208" t="s">
        <v>30</v>
      </c>
      <c r="R1208" t="s">
        <v>4992</v>
      </c>
      <c r="U1208" t="s">
        <v>48</v>
      </c>
      <c r="V1208" t="s">
        <v>48</v>
      </c>
      <c r="W1208" t="s">
        <v>48</v>
      </c>
      <c r="X1208" t="s">
        <v>48</v>
      </c>
      <c r="Y1208" t="s">
        <v>48</v>
      </c>
      <c r="Z1208" t="s">
        <v>48</v>
      </c>
      <c r="AA1208" t="s">
        <v>48</v>
      </c>
      <c r="AB1208" t="s">
        <v>48</v>
      </c>
      <c r="AC1208" t="s">
        <v>37</v>
      </c>
    </row>
    <row r="1209" spans="1:29">
      <c r="A1209" t="str">
        <f>+VLOOKUP(R1209,Aux!$B$3:$I$1107,8,0)</f>
        <v>AR002260</v>
      </c>
      <c r="B1209" t="str">
        <f>+VLOOKUP(U1209,Aux!$O$2:$P$23,2,0)</f>
        <v>FI</v>
      </c>
      <c r="C1209" t="str">
        <f t="shared" si="129"/>
        <v>AR002260FI</v>
      </c>
      <c r="D1209">
        <f t="shared" si="128"/>
        <v>8</v>
      </c>
      <c r="E1209" s="5">
        <f t="shared" si="124"/>
        <v>0.08</v>
      </c>
      <c r="F1209" s="5">
        <f t="shared" si="125"/>
        <v>0.8</v>
      </c>
      <c r="G1209" s="5">
        <f t="shared" si="126"/>
        <v>8</v>
      </c>
      <c r="H1209" t="str">
        <f t="shared" si="127"/>
        <v>008</v>
      </c>
      <c r="I1209" t="str">
        <f t="shared" si="130"/>
        <v>AR002260FI00008</v>
      </c>
      <c r="J1209" t="s">
        <v>5010</v>
      </c>
      <c r="K1209" t="s">
        <v>4988</v>
      </c>
      <c r="L1209">
        <v>896231</v>
      </c>
      <c r="M1209" t="s">
        <v>5011</v>
      </c>
      <c r="N1209" t="s">
        <v>5012</v>
      </c>
      <c r="P1209" t="s">
        <v>5013</v>
      </c>
      <c r="Q1209" t="s">
        <v>30</v>
      </c>
      <c r="R1209" t="s">
        <v>4992</v>
      </c>
      <c r="S1209" t="s">
        <v>4993</v>
      </c>
      <c r="T1209" t="s">
        <v>4994</v>
      </c>
      <c r="U1209" t="s">
        <v>33</v>
      </c>
      <c r="V1209" t="s">
        <v>34</v>
      </c>
      <c r="W1209" t="s">
        <v>34</v>
      </c>
      <c r="X1209" t="s">
        <v>34</v>
      </c>
      <c r="Y1209" t="s">
        <v>34</v>
      </c>
      <c r="Z1209" t="s">
        <v>398</v>
      </c>
      <c r="AA1209" t="s">
        <v>3066</v>
      </c>
      <c r="AB1209" t="s">
        <v>34</v>
      </c>
      <c r="AC1209" t="s">
        <v>37</v>
      </c>
    </row>
    <row r="1210" spans="1:29">
      <c r="A1210" t="str">
        <f>+VLOOKUP(R1210,Aux!$B$3:$I$1107,8,0)</f>
        <v>AR002260</v>
      </c>
      <c r="B1210" t="str">
        <f>+VLOOKUP(U1210,Aux!$O$2:$P$23,2,0)</f>
        <v>FI</v>
      </c>
      <c r="C1210" t="str">
        <f t="shared" si="129"/>
        <v>AR002260FI</v>
      </c>
      <c r="D1210">
        <f t="shared" si="128"/>
        <v>9</v>
      </c>
      <c r="E1210" s="5">
        <f t="shared" si="124"/>
        <v>0.09</v>
      </c>
      <c r="F1210" s="5">
        <f t="shared" si="125"/>
        <v>0.89999999999999991</v>
      </c>
      <c r="G1210" s="5">
        <f t="shared" si="126"/>
        <v>9</v>
      </c>
      <c r="H1210" t="str">
        <f t="shared" si="127"/>
        <v>009</v>
      </c>
      <c r="I1210" t="str">
        <f t="shared" si="130"/>
        <v>AR002260FI00009</v>
      </c>
      <c r="J1210" t="s">
        <v>5014</v>
      </c>
      <c r="K1210" t="s">
        <v>4988</v>
      </c>
      <c r="L1210">
        <v>953743</v>
      </c>
      <c r="M1210" t="s">
        <v>5015</v>
      </c>
      <c r="N1210" t="s">
        <v>5016</v>
      </c>
      <c r="P1210" t="s">
        <v>5017</v>
      </c>
      <c r="Q1210" t="s">
        <v>30</v>
      </c>
      <c r="R1210" t="s">
        <v>4992</v>
      </c>
      <c r="S1210" t="s">
        <v>4993</v>
      </c>
      <c r="T1210" t="s">
        <v>4994</v>
      </c>
      <c r="U1210" t="s">
        <v>33</v>
      </c>
      <c r="V1210" t="s">
        <v>34</v>
      </c>
      <c r="W1210" t="s">
        <v>34</v>
      </c>
      <c r="X1210" t="s">
        <v>34</v>
      </c>
      <c r="Y1210" t="s">
        <v>34</v>
      </c>
      <c r="Z1210" t="s">
        <v>398</v>
      </c>
      <c r="AA1210" t="s">
        <v>3066</v>
      </c>
      <c r="AB1210" t="s">
        <v>34</v>
      </c>
      <c r="AC1210" t="s">
        <v>37</v>
      </c>
    </row>
    <row r="1211" spans="1:29">
      <c r="A1211" t="str">
        <f>+VLOOKUP(R1211,Aux!$B$3:$I$1107,8,0)</f>
        <v>AR002260</v>
      </c>
      <c r="B1211" t="str">
        <f>+VLOOKUP(U1211,Aux!$O$2:$P$23,2,0)</f>
        <v>FI</v>
      </c>
      <c r="C1211" t="str">
        <f t="shared" si="129"/>
        <v>AR002260FI</v>
      </c>
      <c r="D1211">
        <f t="shared" si="128"/>
        <v>10</v>
      </c>
      <c r="E1211" s="5">
        <f t="shared" si="124"/>
        <v>0.1</v>
      </c>
      <c r="F1211" s="5">
        <f t="shared" si="125"/>
        <v>1</v>
      </c>
      <c r="G1211" s="5">
        <f t="shared" si="126"/>
        <v>0</v>
      </c>
      <c r="H1211" t="str">
        <f t="shared" si="127"/>
        <v>010</v>
      </c>
      <c r="I1211" t="str">
        <f t="shared" si="130"/>
        <v>AR002260FI00010</v>
      </c>
      <c r="J1211" t="s">
        <v>5018</v>
      </c>
      <c r="K1211" t="s">
        <v>4988</v>
      </c>
      <c r="M1211" t="s">
        <v>5019</v>
      </c>
      <c r="N1211" t="s">
        <v>5020</v>
      </c>
      <c r="O1211" t="s">
        <v>5021</v>
      </c>
      <c r="P1211" t="s">
        <v>5022</v>
      </c>
      <c r="Q1211" t="s">
        <v>30</v>
      </c>
      <c r="R1211" t="s">
        <v>4992</v>
      </c>
      <c r="S1211" t="s">
        <v>4993</v>
      </c>
      <c r="T1211" t="s">
        <v>4994</v>
      </c>
      <c r="U1211" t="s">
        <v>143</v>
      </c>
      <c r="V1211" t="s">
        <v>34</v>
      </c>
      <c r="W1211" t="s">
        <v>34</v>
      </c>
      <c r="X1211" t="s">
        <v>34</v>
      </c>
      <c r="Y1211" t="s">
        <v>34</v>
      </c>
      <c r="Z1211" t="s">
        <v>398</v>
      </c>
      <c r="AA1211" t="s">
        <v>3066</v>
      </c>
      <c r="AB1211" t="s">
        <v>34</v>
      </c>
      <c r="AC1211" t="s">
        <v>37</v>
      </c>
    </row>
    <row r="1212" spans="1:29">
      <c r="A1212" t="str">
        <f>+VLOOKUP(R1212,Aux!$B$3:$I$1107,8,0)</f>
        <v>AR002260</v>
      </c>
      <c r="B1212" t="str">
        <f>+VLOOKUP(U1212,Aux!$O$2:$P$23,2,0)</f>
        <v>FI</v>
      </c>
      <c r="C1212" t="str">
        <f t="shared" si="129"/>
        <v>AR002260FI</v>
      </c>
      <c r="D1212">
        <f t="shared" si="128"/>
        <v>11</v>
      </c>
      <c r="E1212" s="5">
        <f t="shared" si="124"/>
        <v>0.11</v>
      </c>
      <c r="F1212" s="5">
        <f t="shared" si="125"/>
        <v>1.1000000000000001</v>
      </c>
      <c r="G1212" s="5">
        <f t="shared" si="126"/>
        <v>1</v>
      </c>
      <c r="H1212" t="str">
        <f t="shared" si="127"/>
        <v>011</v>
      </c>
      <c r="I1212" t="str">
        <f t="shared" si="130"/>
        <v>AR002260FI00011</v>
      </c>
      <c r="J1212" t="s">
        <v>5023</v>
      </c>
      <c r="K1212" t="s">
        <v>4988</v>
      </c>
      <c r="M1212" t="s">
        <v>5024</v>
      </c>
      <c r="N1212" t="s">
        <v>5025</v>
      </c>
      <c r="O1212" t="s">
        <v>5026</v>
      </c>
      <c r="P1212" t="s">
        <v>5027</v>
      </c>
      <c r="Q1212" t="s">
        <v>30</v>
      </c>
      <c r="R1212" t="s">
        <v>4992</v>
      </c>
      <c r="S1212" t="s">
        <v>4993</v>
      </c>
      <c r="T1212" t="s">
        <v>4994</v>
      </c>
      <c r="U1212" t="s">
        <v>143</v>
      </c>
      <c r="V1212" t="s">
        <v>34</v>
      </c>
      <c r="W1212" t="s">
        <v>34</v>
      </c>
      <c r="X1212" t="s">
        <v>34</v>
      </c>
      <c r="Y1212" t="s">
        <v>34</v>
      </c>
      <c r="Z1212" t="s">
        <v>398</v>
      </c>
      <c r="AA1212" t="s">
        <v>3066</v>
      </c>
      <c r="AB1212" t="s">
        <v>34</v>
      </c>
      <c r="AC1212" t="s">
        <v>37</v>
      </c>
    </row>
    <row r="1213" spans="1:29">
      <c r="A1213" t="str">
        <f>+VLOOKUP(R1213,Aux!$B$3:$I$1107,8,0)</f>
        <v>AR002260</v>
      </c>
      <c r="B1213" t="str">
        <f>+VLOOKUP(U1213,Aux!$O$2:$P$23,2,0)</f>
        <v>FI</v>
      </c>
      <c r="C1213" t="str">
        <f t="shared" si="129"/>
        <v>AR002260FI</v>
      </c>
      <c r="D1213">
        <f t="shared" si="128"/>
        <v>12</v>
      </c>
      <c r="E1213" s="5">
        <f t="shared" si="124"/>
        <v>0.12</v>
      </c>
      <c r="F1213" s="5">
        <f t="shared" si="125"/>
        <v>1.2</v>
      </c>
      <c r="G1213" s="5">
        <f t="shared" si="126"/>
        <v>2</v>
      </c>
      <c r="H1213" t="str">
        <f t="shared" si="127"/>
        <v>012</v>
      </c>
      <c r="I1213" t="str">
        <f t="shared" si="130"/>
        <v>AR002260FI00012</v>
      </c>
      <c r="J1213" t="s">
        <v>5028</v>
      </c>
      <c r="M1213" t="s">
        <v>5029</v>
      </c>
      <c r="Q1213" t="s">
        <v>30</v>
      </c>
      <c r="R1213" t="s">
        <v>4992</v>
      </c>
      <c r="U1213" t="s">
        <v>143</v>
      </c>
      <c r="V1213" t="s">
        <v>34</v>
      </c>
      <c r="W1213" t="s">
        <v>34</v>
      </c>
      <c r="X1213" t="s">
        <v>34</v>
      </c>
      <c r="Y1213" t="s">
        <v>34</v>
      </c>
      <c r="Z1213" t="s">
        <v>398</v>
      </c>
      <c r="AA1213" t="s">
        <v>3066</v>
      </c>
      <c r="AB1213" t="s">
        <v>34</v>
      </c>
      <c r="AC1213" t="s">
        <v>37</v>
      </c>
    </row>
    <row r="1214" spans="1:29">
      <c r="A1214" t="str">
        <f>+VLOOKUP(R1214,Aux!$B$3:$I$1107,8,0)</f>
        <v>AR002280</v>
      </c>
      <c r="B1214" t="str">
        <f>+VLOOKUP(U1214,Aux!$O$2:$P$23,2,0)</f>
        <v>FI</v>
      </c>
      <c r="C1214" t="str">
        <f t="shared" si="129"/>
        <v>AR002280FI</v>
      </c>
      <c r="D1214">
        <f t="shared" si="128"/>
        <v>1</v>
      </c>
      <c r="E1214" s="5">
        <f t="shared" si="124"/>
        <v>0.01</v>
      </c>
      <c r="F1214" s="5">
        <f t="shared" si="125"/>
        <v>0.1</v>
      </c>
      <c r="G1214" s="5">
        <f t="shared" si="126"/>
        <v>1</v>
      </c>
      <c r="H1214" t="str">
        <f t="shared" si="127"/>
        <v>001</v>
      </c>
      <c r="I1214" t="str">
        <f t="shared" si="130"/>
        <v>AR002280FI00001</v>
      </c>
      <c r="J1214" t="s">
        <v>5030</v>
      </c>
      <c r="L1214">
        <v>442119</v>
      </c>
      <c r="M1214" t="s">
        <v>5031</v>
      </c>
      <c r="Q1214" t="s">
        <v>30</v>
      </c>
      <c r="R1214" t="s">
        <v>5032</v>
      </c>
      <c r="U1214" t="s">
        <v>48</v>
      </c>
      <c r="V1214" t="s">
        <v>48</v>
      </c>
      <c r="W1214" t="s">
        <v>48</v>
      </c>
      <c r="X1214" t="s">
        <v>48</v>
      </c>
      <c r="Y1214" t="s">
        <v>48</v>
      </c>
      <c r="Z1214" t="s">
        <v>48</v>
      </c>
      <c r="AA1214" t="s">
        <v>48</v>
      </c>
      <c r="AB1214" t="s">
        <v>48</v>
      </c>
      <c r="AC1214" t="s">
        <v>37</v>
      </c>
    </row>
    <row r="1215" spans="1:29">
      <c r="A1215" t="str">
        <f>+VLOOKUP(R1215,Aux!$B$3:$I$1107,8,0)</f>
        <v>AR002280</v>
      </c>
      <c r="B1215" t="str">
        <f>+VLOOKUP(U1215,Aux!$O$2:$P$23,2,0)</f>
        <v>FI</v>
      </c>
      <c r="C1215" t="str">
        <f t="shared" si="129"/>
        <v>AR002280FI</v>
      </c>
      <c r="D1215">
        <f t="shared" si="128"/>
        <v>2</v>
      </c>
      <c r="E1215" s="5">
        <f t="shared" si="124"/>
        <v>0.02</v>
      </c>
      <c r="F1215" s="5">
        <f t="shared" si="125"/>
        <v>0.2</v>
      </c>
      <c r="G1215" s="5">
        <f t="shared" si="126"/>
        <v>2</v>
      </c>
      <c r="H1215" t="str">
        <f t="shared" si="127"/>
        <v>002</v>
      </c>
      <c r="I1215" t="str">
        <f t="shared" si="130"/>
        <v>AR002280FI00002</v>
      </c>
      <c r="J1215" t="s">
        <v>5033</v>
      </c>
      <c r="L1215">
        <v>717034</v>
      </c>
      <c r="M1215" t="s">
        <v>5034</v>
      </c>
      <c r="Q1215" t="s">
        <v>30</v>
      </c>
      <c r="R1215" t="s">
        <v>5032</v>
      </c>
      <c r="U1215" t="s">
        <v>48</v>
      </c>
      <c r="V1215" t="s">
        <v>48</v>
      </c>
      <c r="W1215" t="s">
        <v>48</v>
      </c>
      <c r="X1215" t="s">
        <v>48</v>
      </c>
      <c r="Y1215" t="s">
        <v>48</v>
      </c>
      <c r="Z1215" t="s">
        <v>48</v>
      </c>
      <c r="AA1215" t="s">
        <v>48</v>
      </c>
      <c r="AB1215" t="s">
        <v>48</v>
      </c>
      <c r="AC1215" t="s">
        <v>37</v>
      </c>
    </row>
    <row r="1216" spans="1:29">
      <c r="A1216" t="str">
        <f>+VLOOKUP(R1216,Aux!$B$3:$I$1107,8,0)</f>
        <v>AR002280</v>
      </c>
      <c r="B1216" t="str">
        <f>+VLOOKUP(U1216,Aux!$O$2:$P$23,2,0)</f>
        <v>FI</v>
      </c>
      <c r="C1216" t="str">
        <f t="shared" si="129"/>
        <v>AR002280FI</v>
      </c>
      <c r="D1216">
        <f t="shared" si="128"/>
        <v>3</v>
      </c>
      <c r="E1216" s="5">
        <f t="shared" si="124"/>
        <v>0.03</v>
      </c>
      <c r="F1216" s="5">
        <f t="shared" si="125"/>
        <v>0.3</v>
      </c>
      <c r="G1216" s="5">
        <f t="shared" si="126"/>
        <v>3</v>
      </c>
      <c r="H1216" t="str">
        <f t="shared" si="127"/>
        <v>003</v>
      </c>
      <c r="I1216" t="str">
        <f t="shared" si="130"/>
        <v>AR002280FI00003</v>
      </c>
      <c r="J1216" t="s">
        <v>5035</v>
      </c>
      <c r="L1216">
        <v>868156</v>
      </c>
      <c r="M1216" t="s">
        <v>5036</v>
      </c>
      <c r="Q1216" t="s">
        <v>30</v>
      </c>
      <c r="R1216" t="s">
        <v>5032</v>
      </c>
      <c r="U1216" t="s">
        <v>48</v>
      </c>
      <c r="V1216" t="s">
        <v>48</v>
      </c>
      <c r="W1216" t="s">
        <v>48</v>
      </c>
      <c r="X1216" t="s">
        <v>48</v>
      </c>
      <c r="Y1216" t="s">
        <v>48</v>
      </c>
      <c r="Z1216" t="s">
        <v>48</v>
      </c>
      <c r="AA1216" t="s">
        <v>48</v>
      </c>
      <c r="AB1216" t="s">
        <v>48</v>
      </c>
      <c r="AC1216" t="s">
        <v>37</v>
      </c>
    </row>
    <row r="1217" spans="1:29">
      <c r="A1217" t="str">
        <f>+VLOOKUP(R1217,Aux!$B$3:$I$1107,8,0)</f>
        <v>AR002280</v>
      </c>
      <c r="B1217" t="str">
        <f>+VLOOKUP(U1217,Aux!$O$2:$P$23,2,0)</f>
        <v>FI</v>
      </c>
      <c r="C1217" t="str">
        <f t="shared" si="129"/>
        <v>AR002280FI</v>
      </c>
      <c r="D1217">
        <f t="shared" si="128"/>
        <v>4</v>
      </c>
      <c r="E1217" s="5">
        <f t="shared" si="124"/>
        <v>0.04</v>
      </c>
      <c r="F1217" s="5">
        <f t="shared" si="125"/>
        <v>0.4</v>
      </c>
      <c r="G1217" s="5">
        <f t="shared" si="126"/>
        <v>4</v>
      </c>
      <c r="H1217" t="str">
        <f t="shared" si="127"/>
        <v>004</v>
      </c>
      <c r="I1217" t="str">
        <f t="shared" si="130"/>
        <v>AR002280FI00004</v>
      </c>
      <c r="J1217" t="s">
        <v>5037</v>
      </c>
      <c r="L1217">
        <v>883427</v>
      </c>
      <c r="M1217" t="s">
        <v>5038</v>
      </c>
      <c r="Q1217" t="s">
        <v>30</v>
      </c>
      <c r="R1217" t="s">
        <v>5032</v>
      </c>
      <c r="U1217" t="s">
        <v>48</v>
      </c>
      <c r="V1217" t="s">
        <v>48</v>
      </c>
      <c r="W1217" t="s">
        <v>48</v>
      </c>
      <c r="X1217" t="s">
        <v>48</v>
      </c>
      <c r="Y1217" t="s">
        <v>48</v>
      </c>
      <c r="Z1217" t="s">
        <v>48</v>
      </c>
      <c r="AA1217" t="s">
        <v>48</v>
      </c>
      <c r="AB1217" t="s">
        <v>48</v>
      </c>
      <c r="AC1217" t="s">
        <v>37</v>
      </c>
    </row>
    <row r="1218" spans="1:29">
      <c r="A1218" t="str">
        <f>+VLOOKUP(R1218,Aux!$B$3:$I$1107,8,0)</f>
        <v>AR002280</v>
      </c>
      <c r="B1218" t="str">
        <f>+VLOOKUP(U1218,Aux!$O$2:$P$23,2,0)</f>
        <v>FI</v>
      </c>
      <c r="C1218" t="str">
        <f t="shared" si="129"/>
        <v>AR002280FI</v>
      </c>
      <c r="D1218">
        <f t="shared" si="128"/>
        <v>5</v>
      </c>
      <c r="E1218" s="5">
        <f t="shared" ref="E1218:E1281" si="131">+D1218/100</f>
        <v>0.05</v>
      </c>
      <c r="F1218" s="5">
        <f t="shared" ref="F1218:F1281" si="132">+MOD(E1218*10,10)</f>
        <v>0.5</v>
      </c>
      <c r="G1218" s="5">
        <f t="shared" ref="G1218:G1281" si="133">+MOD(D1218,10)</f>
        <v>5</v>
      </c>
      <c r="H1218" t="str">
        <f t="shared" ref="H1218:H1281" si="134">+INT(E1218)&amp;INT(F1218)&amp;INT(G1218)</f>
        <v>005</v>
      </c>
      <c r="I1218" t="str">
        <f t="shared" si="130"/>
        <v>AR002280FI00005</v>
      </c>
      <c r="J1218" t="s">
        <v>5039</v>
      </c>
      <c r="L1218">
        <v>883450</v>
      </c>
      <c r="M1218" t="s">
        <v>5040</v>
      </c>
      <c r="Q1218" t="s">
        <v>30</v>
      </c>
      <c r="R1218" t="s">
        <v>5032</v>
      </c>
      <c r="U1218" t="s">
        <v>48</v>
      </c>
      <c r="V1218" t="s">
        <v>48</v>
      </c>
      <c r="W1218" t="s">
        <v>48</v>
      </c>
      <c r="X1218" t="s">
        <v>48</v>
      </c>
      <c r="Y1218" t="s">
        <v>48</v>
      </c>
      <c r="Z1218" t="s">
        <v>48</v>
      </c>
      <c r="AA1218" t="s">
        <v>48</v>
      </c>
      <c r="AB1218" t="s">
        <v>48</v>
      </c>
      <c r="AC1218" t="s">
        <v>37</v>
      </c>
    </row>
    <row r="1219" spans="1:29">
      <c r="A1219" t="str">
        <f>+VLOOKUP(R1219,Aux!$B$3:$I$1107,8,0)</f>
        <v>AR002280</v>
      </c>
      <c r="B1219" t="str">
        <f>+VLOOKUP(U1219,Aux!$O$2:$P$23,2,0)</f>
        <v>FI</v>
      </c>
      <c r="C1219" t="str">
        <f t="shared" si="129"/>
        <v>AR002280FI</v>
      </c>
      <c r="D1219">
        <f t="shared" ref="D1219:D1282" si="135">+IF(C1219=C1218,D1218+1,1)</f>
        <v>6</v>
      </c>
      <c r="E1219" s="5">
        <f t="shared" si="131"/>
        <v>0.06</v>
      </c>
      <c r="F1219" s="5">
        <f t="shared" si="132"/>
        <v>0.6</v>
      </c>
      <c r="G1219" s="5">
        <f t="shared" si="133"/>
        <v>6</v>
      </c>
      <c r="H1219" t="str">
        <f t="shared" si="134"/>
        <v>006</v>
      </c>
      <c r="I1219" t="str">
        <f t="shared" si="130"/>
        <v>AR002280FI00006</v>
      </c>
      <c r="J1219" t="s">
        <v>5041</v>
      </c>
      <c r="L1219">
        <v>894669</v>
      </c>
      <c r="M1219" t="s">
        <v>5042</v>
      </c>
      <c r="Q1219" t="s">
        <v>30</v>
      </c>
      <c r="R1219" t="s">
        <v>5032</v>
      </c>
      <c r="U1219" t="s">
        <v>48</v>
      </c>
      <c r="V1219" t="s">
        <v>48</v>
      </c>
      <c r="W1219" t="s">
        <v>48</v>
      </c>
      <c r="X1219" t="s">
        <v>48</v>
      </c>
      <c r="Y1219" t="s">
        <v>48</v>
      </c>
      <c r="Z1219" t="s">
        <v>48</v>
      </c>
      <c r="AA1219" t="s">
        <v>48</v>
      </c>
      <c r="AB1219" t="s">
        <v>48</v>
      </c>
      <c r="AC1219" t="s">
        <v>37</v>
      </c>
    </row>
    <row r="1220" spans="1:29">
      <c r="A1220" t="str">
        <f>+VLOOKUP(R1220,Aux!$B$3:$I$1107,8,0)</f>
        <v>AR002280</v>
      </c>
      <c r="B1220" t="str">
        <f>+VLOOKUP(U1220,Aux!$O$2:$P$23,2,0)</f>
        <v>FI</v>
      </c>
      <c r="C1220" t="str">
        <f t="shared" si="129"/>
        <v>AR002280FI</v>
      </c>
      <c r="D1220">
        <f t="shared" si="135"/>
        <v>7</v>
      </c>
      <c r="E1220" s="5">
        <f t="shared" si="131"/>
        <v>7.0000000000000007E-2</v>
      </c>
      <c r="F1220" s="5">
        <f t="shared" si="132"/>
        <v>0.70000000000000007</v>
      </c>
      <c r="G1220" s="5">
        <f t="shared" si="133"/>
        <v>7</v>
      </c>
      <c r="H1220" t="str">
        <f t="shared" si="134"/>
        <v>007</v>
      </c>
      <c r="I1220" t="str">
        <f t="shared" si="130"/>
        <v>AR002280FI00007</v>
      </c>
      <c r="J1220" t="s">
        <v>5043</v>
      </c>
      <c r="L1220">
        <v>899918</v>
      </c>
      <c r="M1220" t="s">
        <v>5044</v>
      </c>
      <c r="Q1220" t="s">
        <v>30</v>
      </c>
      <c r="R1220" t="s">
        <v>5032</v>
      </c>
      <c r="U1220" t="s">
        <v>48</v>
      </c>
      <c r="V1220" t="s">
        <v>48</v>
      </c>
      <c r="W1220" t="s">
        <v>48</v>
      </c>
      <c r="X1220" t="s">
        <v>48</v>
      </c>
      <c r="Y1220" t="s">
        <v>48</v>
      </c>
      <c r="Z1220" t="s">
        <v>48</v>
      </c>
      <c r="AA1220" t="s">
        <v>48</v>
      </c>
      <c r="AB1220" t="s">
        <v>48</v>
      </c>
      <c r="AC1220" t="s">
        <v>37</v>
      </c>
    </row>
    <row r="1221" spans="1:29">
      <c r="A1221" t="str">
        <f>+VLOOKUP(R1221,Aux!$B$3:$I$1107,8,0)</f>
        <v>AR002280</v>
      </c>
      <c r="B1221" t="str">
        <f>+VLOOKUP(U1221,Aux!$O$2:$P$23,2,0)</f>
        <v>FI</v>
      </c>
      <c r="C1221" t="str">
        <f t="shared" si="129"/>
        <v>AR002280FI</v>
      </c>
      <c r="D1221">
        <f t="shared" si="135"/>
        <v>8</v>
      </c>
      <c r="E1221" s="5">
        <f t="shared" si="131"/>
        <v>0.08</v>
      </c>
      <c r="F1221" s="5">
        <f t="shared" si="132"/>
        <v>0.8</v>
      </c>
      <c r="G1221" s="5">
        <f t="shared" si="133"/>
        <v>8</v>
      </c>
      <c r="H1221" t="str">
        <f t="shared" si="134"/>
        <v>008</v>
      </c>
      <c r="I1221" t="str">
        <f t="shared" si="130"/>
        <v>AR002280FI00008</v>
      </c>
      <c r="J1221" t="s">
        <v>5045</v>
      </c>
      <c r="L1221">
        <v>919194</v>
      </c>
      <c r="M1221" t="s">
        <v>5046</v>
      </c>
      <c r="Q1221" t="s">
        <v>30</v>
      </c>
      <c r="R1221" t="s">
        <v>5032</v>
      </c>
      <c r="U1221" t="s">
        <v>48</v>
      </c>
      <c r="V1221" t="s">
        <v>48</v>
      </c>
      <c r="W1221" t="s">
        <v>48</v>
      </c>
      <c r="X1221" t="s">
        <v>48</v>
      </c>
      <c r="Y1221" t="s">
        <v>48</v>
      </c>
      <c r="Z1221" t="s">
        <v>48</v>
      </c>
      <c r="AA1221" t="s">
        <v>48</v>
      </c>
      <c r="AB1221" t="s">
        <v>48</v>
      </c>
      <c r="AC1221" t="s">
        <v>37</v>
      </c>
    </row>
    <row r="1222" spans="1:29">
      <c r="A1222" t="str">
        <f>+VLOOKUP(R1222,Aux!$B$3:$I$1107,8,0)</f>
        <v>AR002280</v>
      </c>
      <c r="B1222" t="str">
        <f>+VLOOKUP(U1222,Aux!$O$2:$P$23,2,0)</f>
        <v>FI</v>
      </c>
      <c r="C1222" t="str">
        <f t="shared" si="129"/>
        <v>AR002280FI</v>
      </c>
      <c r="D1222">
        <f t="shared" si="135"/>
        <v>9</v>
      </c>
      <c r="E1222" s="5">
        <f t="shared" si="131"/>
        <v>0.09</v>
      </c>
      <c r="F1222" s="5">
        <f t="shared" si="132"/>
        <v>0.89999999999999991</v>
      </c>
      <c r="G1222" s="5">
        <f t="shared" si="133"/>
        <v>9</v>
      </c>
      <c r="H1222" t="str">
        <f t="shared" si="134"/>
        <v>009</v>
      </c>
      <c r="I1222" t="str">
        <f t="shared" si="130"/>
        <v>AR002280FI00009</v>
      </c>
      <c r="J1222" t="s">
        <v>5047</v>
      </c>
      <c r="L1222">
        <v>930870</v>
      </c>
      <c r="M1222" t="s">
        <v>5048</v>
      </c>
      <c r="Q1222" t="s">
        <v>30</v>
      </c>
      <c r="R1222" t="s">
        <v>5032</v>
      </c>
      <c r="U1222" t="s">
        <v>48</v>
      </c>
      <c r="V1222" t="s">
        <v>48</v>
      </c>
      <c r="W1222" t="s">
        <v>48</v>
      </c>
      <c r="X1222" t="s">
        <v>48</v>
      </c>
      <c r="Y1222" t="s">
        <v>48</v>
      </c>
      <c r="Z1222" t="s">
        <v>48</v>
      </c>
      <c r="AA1222" t="s">
        <v>48</v>
      </c>
      <c r="AB1222" t="s">
        <v>48</v>
      </c>
      <c r="AC1222" t="s">
        <v>37</v>
      </c>
    </row>
    <row r="1223" spans="1:29">
      <c r="A1223" t="str">
        <f>+VLOOKUP(R1223,Aux!$B$3:$I$1107,8,0)</f>
        <v>AR002280</v>
      </c>
      <c r="B1223" t="str">
        <f>+VLOOKUP(U1223,Aux!$O$2:$P$23,2,0)</f>
        <v>FI</v>
      </c>
      <c r="C1223" t="str">
        <f t="shared" si="129"/>
        <v>AR002280FI</v>
      </c>
      <c r="D1223">
        <f t="shared" si="135"/>
        <v>10</v>
      </c>
      <c r="E1223" s="5">
        <f t="shared" si="131"/>
        <v>0.1</v>
      </c>
      <c r="F1223" s="5">
        <f t="shared" si="132"/>
        <v>1</v>
      </c>
      <c r="G1223" s="5">
        <f t="shared" si="133"/>
        <v>0</v>
      </c>
      <c r="H1223" t="str">
        <f t="shared" si="134"/>
        <v>010</v>
      </c>
      <c r="I1223" t="str">
        <f t="shared" si="130"/>
        <v>AR002280FI00010</v>
      </c>
      <c r="J1223" t="s">
        <v>5049</v>
      </c>
      <c r="L1223">
        <v>1046150</v>
      </c>
      <c r="M1223" t="s">
        <v>5050</v>
      </c>
      <c r="Q1223" t="s">
        <v>30</v>
      </c>
      <c r="R1223" t="s">
        <v>5032</v>
      </c>
      <c r="U1223" t="s">
        <v>48</v>
      </c>
      <c r="V1223" t="s">
        <v>48</v>
      </c>
      <c r="W1223" t="s">
        <v>48</v>
      </c>
      <c r="X1223" t="s">
        <v>48</v>
      </c>
      <c r="Y1223" t="s">
        <v>48</v>
      </c>
      <c r="Z1223" t="s">
        <v>48</v>
      </c>
      <c r="AA1223" t="s">
        <v>48</v>
      </c>
      <c r="AB1223" t="s">
        <v>48</v>
      </c>
      <c r="AC1223" t="s">
        <v>37</v>
      </c>
    </row>
    <row r="1224" spans="1:29">
      <c r="A1224" t="str">
        <f>+VLOOKUP(R1224,Aux!$B$3:$I$1107,8,0)</f>
        <v>AR002280</v>
      </c>
      <c r="B1224" t="str">
        <f>+VLOOKUP(U1224,Aux!$O$2:$P$23,2,0)</f>
        <v>FI</v>
      </c>
      <c r="C1224" t="str">
        <f t="shared" si="129"/>
        <v>AR002280FI</v>
      </c>
      <c r="D1224">
        <f t="shared" si="135"/>
        <v>11</v>
      </c>
      <c r="E1224" s="5">
        <f t="shared" si="131"/>
        <v>0.11</v>
      </c>
      <c r="F1224" s="5">
        <f t="shared" si="132"/>
        <v>1.1000000000000001</v>
      </c>
      <c r="G1224" s="5">
        <f t="shared" si="133"/>
        <v>1</v>
      </c>
      <c r="H1224" t="str">
        <f t="shared" si="134"/>
        <v>011</v>
      </c>
      <c r="I1224" t="str">
        <f t="shared" si="130"/>
        <v>AR002280FI00011</v>
      </c>
      <c r="J1224" t="s">
        <v>5051</v>
      </c>
      <c r="K1224" t="s">
        <v>5052</v>
      </c>
      <c r="L1224">
        <v>1083607</v>
      </c>
      <c r="M1224" t="s">
        <v>5053</v>
      </c>
      <c r="N1224" t="s">
        <v>5054</v>
      </c>
      <c r="O1224" t="s">
        <v>5055</v>
      </c>
      <c r="P1224" t="s">
        <v>5056</v>
      </c>
      <c r="Q1224" t="s">
        <v>30</v>
      </c>
      <c r="R1224" t="s">
        <v>5032</v>
      </c>
      <c r="S1224" t="s">
        <v>5057</v>
      </c>
      <c r="T1224" t="s">
        <v>5032</v>
      </c>
      <c r="U1224" t="s">
        <v>33</v>
      </c>
      <c r="V1224" t="s">
        <v>34</v>
      </c>
      <c r="W1224" t="s">
        <v>34</v>
      </c>
      <c r="X1224" t="s">
        <v>34</v>
      </c>
      <c r="Y1224" t="s">
        <v>34</v>
      </c>
      <c r="Z1224" t="s">
        <v>398</v>
      </c>
      <c r="AA1224" t="s">
        <v>3066</v>
      </c>
      <c r="AB1224" t="s">
        <v>34</v>
      </c>
      <c r="AC1224" t="s">
        <v>37</v>
      </c>
    </row>
    <row r="1225" spans="1:29">
      <c r="A1225" t="str">
        <f>+VLOOKUP(R1225,Aux!$B$3:$I$1107,8,0)</f>
        <v>AR002280</v>
      </c>
      <c r="B1225" t="str">
        <f>+VLOOKUP(U1225,Aux!$O$2:$P$23,2,0)</f>
        <v>FI</v>
      </c>
      <c r="C1225" t="str">
        <f t="shared" si="129"/>
        <v>AR002280FI</v>
      </c>
      <c r="D1225">
        <f t="shared" si="135"/>
        <v>12</v>
      </c>
      <c r="E1225" s="5">
        <f t="shared" si="131"/>
        <v>0.12</v>
      </c>
      <c r="F1225" s="5">
        <f t="shared" si="132"/>
        <v>1.2</v>
      </c>
      <c r="G1225" s="5">
        <f t="shared" si="133"/>
        <v>2</v>
      </c>
      <c r="H1225" t="str">
        <f t="shared" si="134"/>
        <v>012</v>
      </c>
      <c r="I1225" t="str">
        <f t="shared" si="130"/>
        <v>AR002280FI00012</v>
      </c>
      <c r="J1225" t="s">
        <v>5058</v>
      </c>
      <c r="K1225" t="s">
        <v>5052</v>
      </c>
      <c r="M1225" t="s">
        <v>5059</v>
      </c>
      <c r="N1225" t="s">
        <v>5060</v>
      </c>
      <c r="O1225" t="s">
        <v>5061</v>
      </c>
      <c r="P1225" t="s">
        <v>5062</v>
      </c>
      <c r="Q1225" t="s">
        <v>30</v>
      </c>
      <c r="R1225" t="s">
        <v>5032</v>
      </c>
      <c r="S1225" t="s">
        <v>5057</v>
      </c>
      <c r="T1225" t="s">
        <v>5032</v>
      </c>
      <c r="U1225" t="s">
        <v>143</v>
      </c>
      <c r="V1225" t="s">
        <v>34</v>
      </c>
      <c r="W1225" t="s">
        <v>34</v>
      </c>
      <c r="X1225" t="s">
        <v>34</v>
      </c>
      <c r="Y1225" t="s">
        <v>34</v>
      </c>
      <c r="Z1225" t="s">
        <v>398</v>
      </c>
      <c r="AA1225" t="s">
        <v>3066</v>
      </c>
      <c r="AB1225" t="s">
        <v>34</v>
      </c>
      <c r="AC1225" t="s">
        <v>37</v>
      </c>
    </row>
    <row r="1226" spans="1:29">
      <c r="A1226" t="str">
        <f>+VLOOKUP(R1226,Aux!$B$3:$I$1107,8,0)</f>
        <v>AR002280</v>
      </c>
      <c r="B1226" t="str">
        <f>+VLOOKUP(U1226,Aux!$O$2:$P$23,2,0)</f>
        <v>FI</v>
      </c>
      <c r="C1226" t="str">
        <f t="shared" si="129"/>
        <v>AR002280FI</v>
      </c>
      <c r="D1226">
        <f t="shared" si="135"/>
        <v>13</v>
      </c>
      <c r="E1226" s="5">
        <f t="shared" si="131"/>
        <v>0.13</v>
      </c>
      <c r="F1226" s="5">
        <f t="shared" si="132"/>
        <v>1.3</v>
      </c>
      <c r="G1226" s="5">
        <f t="shared" si="133"/>
        <v>3</v>
      </c>
      <c r="H1226" t="str">
        <f t="shared" si="134"/>
        <v>013</v>
      </c>
      <c r="I1226" t="str">
        <f t="shared" si="130"/>
        <v>AR002280FI00013</v>
      </c>
      <c r="J1226" t="s">
        <v>5063</v>
      </c>
      <c r="M1226" t="s">
        <v>5064</v>
      </c>
      <c r="Q1226" t="s">
        <v>30</v>
      </c>
      <c r="R1226" t="s">
        <v>5032</v>
      </c>
      <c r="U1226" t="s">
        <v>33</v>
      </c>
      <c r="V1226" t="s">
        <v>34</v>
      </c>
      <c r="W1226" t="s">
        <v>34</v>
      </c>
      <c r="X1226" t="s">
        <v>34</v>
      </c>
      <c r="Y1226" t="s">
        <v>34</v>
      </c>
      <c r="Z1226" t="s">
        <v>398</v>
      </c>
      <c r="AA1226" t="s">
        <v>3066</v>
      </c>
      <c r="AB1226" t="s">
        <v>34</v>
      </c>
      <c r="AC1226" t="s">
        <v>37</v>
      </c>
    </row>
    <row r="1227" spans="1:29">
      <c r="A1227" t="str">
        <f>+VLOOKUP(R1227,Aux!$B$3:$I$1107,8,0)</f>
        <v>AR002280</v>
      </c>
      <c r="B1227" t="str">
        <f>+VLOOKUP(U1227,Aux!$O$2:$P$23,2,0)</f>
        <v>FI</v>
      </c>
      <c r="C1227" t="str">
        <f t="shared" si="129"/>
        <v>AR002280FI</v>
      </c>
      <c r="D1227">
        <f t="shared" si="135"/>
        <v>14</v>
      </c>
      <c r="E1227" s="5">
        <f t="shared" si="131"/>
        <v>0.14000000000000001</v>
      </c>
      <c r="F1227" s="5">
        <f t="shared" si="132"/>
        <v>1.4000000000000001</v>
      </c>
      <c r="G1227" s="5">
        <f t="shared" si="133"/>
        <v>4</v>
      </c>
      <c r="H1227" t="str">
        <f t="shared" si="134"/>
        <v>014</v>
      </c>
      <c r="I1227" t="str">
        <f t="shared" si="130"/>
        <v>AR002280FI00014</v>
      </c>
      <c r="J1227" t="s">
        <v>5065</v>
      </c>
      <c r="M1227" t="s">
        <v>5066</v>
      </c>
      <c r="Q1227" t="s">
        <v>30</v>
      </c>
      <c r="R1227" t="s">
        <v>5032</v>
      </c>
      <c r="U1227" t="s">
        <v>48</v>
      </c>
      <c r="V1227" t="s">
        <v>48</v>
      </c>
      <c r="W1227" t="s">
        <v>48</v>
      </c>
      <c r="X1227" t="s">
        <v>48</v>
      </c>
      <c r="Y1227" t="s">
        <v>48</v>
      </c>
      <c r="Z1227" t="s">
        <v>48</v>
      </c>
      <c r="AA1227" t="s">
        <v>48</v>
      </c>
      <c r="AB1227" t="s">
        <v>48</v>
      </c>
      <c r="AC1227" t="s">
        <v>37</v>
      </c>
    </row>
    <row r="1228" spans="1:29">
      <c r="A1228" t="str">
        <f>+VLOOKUP(R1228,Aux!$B$3:$I$1107,8,0)</f>
        <v>AR002280</v>
      </c>
      <c r="B1228" t="str">
        <f>+VLOOKUP(U1228,Aux!$O$2:$P$23,2,0)</f>
        <v>FI</v>
      </c>
      <c r="C1228" t="str">
        <f t="shared" si="129"/>
        <v>AR002280FI</v>
      </c>
      <c r="D1228">
        <f t="shared" si="135"/>
        <v>15</v>
      </c>
      <c r="E1228" s="5">
        <f t="shared" si="131"/>
        <v>0.15</v>
      </c>
      <c r="F1228" s="5">
        <f t="shared" si="132"/>
        <v>1.5</v>
      </c>
      <c r="G1228" s="5">
        <f t="shared" si="133"/>
        <v>5</v>
      </c>
      <c r="H1228" t="str">
        <f t="shared" si="134"/>
        <v>015</v>
      </c>
      <c r="I1228" t="str">
        <f t="shared" si="130"/>
        <v>AR002280FI00015</v>
      </c>
      <c r="J1228" t="s">
        <v>5067</v>
      </c>
      <c r="M1228" t="s">
        <v>5068</v>
      </c>
      <c r="Q1228" t="s">
        <v>30</v>
      </c>
      <c r="R1228" t="s">
        <v>5032</v>
      </c>
      <c r="U1228" t="s">
        <v>48</v>
      </c>
      <c r="V1228" t="s">
        <v>48</v>
      </c>
      <c r="W1228" t="s">
        <v>48</v>
      </c>
      <c r="X1228" t="s">
        <v>48</v>
      </c>
      <c r="Y1228" t="s">
        <v>48</v>
      </c>
      <c r="Z1228" t="s">
        <v>48</v>
      </c>
      <c r="AA1228" t="s">
        <v>48</v>
      </c>
      <c r="AB1228" t="s">
        <v>48</v>
      </c>
      <c r="AC1228" t="s">
        <v>37</v>
      </c>
    </row>
    <row r="1229" spans="1:29">
      <c r="A1229" t="str">
        <f>+VLOOKUP(R1229,Aux!$B$3:$I$1107,8,0)</f>
        <v>AR002280</v>
      </c>
      <c r="B1229" t="str">
        <f>+VLOOKUP(U1229,Aux!$O$2:$P$23,2,0)</f>
        <v>FI</v>
      </c>
      <c r="C1229" t="str">
        <f t="shared" si="129"/>
        <v>AR002280FI</v>
      </c>
      <c r="D1229">
        <f t="shared" si="135"/>
        <v>16</v>
      </c>
      <c r="E1229" s="5">
        <f t="shared" si="131"/>
        <v>0.16</v>
      </c>
      <c r="F1229" s="5">
        <f t="shared" si="132"/>
        <v>1.6</v>
      </c>
      <c r="G1229" s="5">
        <f t="shared" si="133"/>
        <v>6</v>
      </c>
      <c r="H1229" t="str">
        <f t="shared" si="134"/>
        <v>016</v>
      </c>
      <c r="I1229" t="str">
        <f t="shared" si="130"/>
        <v>AR002280FI00016</v>
      </c>
      <c r="J1229" t="s">
        <v>5069</v>
      </c>
      <c r="M1229" t="s">
        <v>5070</v>
      </c>
      <c r="Q1229" t="s">
        <v>30</v>
      </c>
      <c r="R1229" t="s">
        <v>5032</v>
      </c>
      <c r="U1229" t="s">
        <v>48</v>
      </c>
      <c r="V1229" t="s">
        <v>48</v>
      </c>
      <c r="W1229" t="s">
        <v>48</v>
      </c>
      <c r="X1229" t="s">
        <v>48</v>
      </c>
      <c r="Y1229" t="s">
        <v>48</v>
      </c>
      <c r="Z1229" t="s">
        <v>48</v>
      </c>
      <c r="AA1229" t="s">
        <v>48</v>
      </c>
      <c r="AB1229" t="s">
        <v>48</v>
      </c>
      <c r="AC1229" t="s">
        <v>37</v>
      </c>
    </row>
    <row r="1230" spans="1:29">
      <c r="A1230" t="str">
        <f>+VLOOKUP(R1230,Aux!$B$3:$I$1107,8,0)</f>
        <v>AR002290</v>
      </c>
      <c r="B1230" t="str">
        <f>+VLOOKUP(U1230,Aux!$O$2:$P$23,2,0)</f>
        <v>FI</v>
      </c>
      <c r="C1230" t="str">
        <f t="shared" si="129"/>
        <v>AR002290FI</v>
      </c>
      <c r="D1230">
        <f t="shared" si="135"/>
        <v>1</v>
      </c>
      <c r="E1230" s="5">
        <f t="shared" si="131"/>
        <v>0.01</v>
      </c>
      <c r="F1230" s="5">
        <f t="shared" si="132"/>
        <v>0.1</v>
      </c>
      <c r="G1230" s="5">
        <f t="shared" si="133"/>
        <v>1</v>
      </c>
      <c r="H1230" t="str">
        <f t="shared" si="134"/>
        <v>001</v>
      </c>
      <c r="I1230" t="str">
        <f t="shared" si="130"/>
        <v>AR002290FI00001</v>
      </c>
      <c r="J1230" t="s">
        <v>5071</v>
      </c>
      <c r="L1230">
        <v>438299</v>
      </c>
      <c r="M1230" t="s">
        <v>5072</v>
      </c>
      <c r="Q1230" t="s">
        <v>30</v>
      </c>
      <c r="R1230" t="s">
        <v>5073</v>
      </c>
      <c r="U1230" t="s">
        <v>48</v>
      </c>
      <c r="V1230" t="s">
        <v>48</v>
      </c>
      <c r="W1230" t="s">
        <v>48</v>
      </c>
      <c r="X1230" t="s">
        <v>48</v>
      </c>
      <c r="Y1230" t="s">
        <v>48</v>
      </c>
      <c r="Z1230" t="s">
        <v>48</v>
      </c>
      <c r="AA1230" t="s">
        <v>48</v>
      </c>
      <c r="AB1230" t="s">
        <v>48</v>
      </c>
      <c r="AC1230" t="s">
        <v>37</v>
      </c>
    </row>
    <row r="1231" spans="1:29">
      <c r="A1231" t="str">
        <f>+VLOOKUP(R1231,Aux!$B$3:$I$1107,8,0)</f>
        <v>AR002290</v>
      </c>
      <c r="B1231" t="str">
        <f>+VLOOKUP(U1231,Aux!$O$2:$P$23,2,0)</f>
        <v>FI</v>
      </c>
      <c r="C1231" t="str">
        <f t="shared" si="129"/>
        <v>AR002290FI</v>
      </c>
      <c r="D1231">
        <f t="shared" si="135"/>
        <v>2</v>
      </c>
      <c r="E1231" s="5">
        <f t="shared" si="131"/>
        <v>0.02</v>
      </c>
      <c r="F1231" s="5">
        <f t="shared" si="132"/>
        <v>0.2</v>
      </c>
      <c r="G1231" s="5">
        <f t="shared" si="133"/>
        <v>2</v>
      </c>
      <c r="H1231" t="str">
        <f t="shared" si="134"/>
        <v>002</v>
      </c>
      <c r="I1231" t="str">
        <f t="shared" si="130"/>
        <v>AR002290FI00002</v>
      </c>
      <c r="J1231" t="s">
        <v>5074</v>
      </c>
      <c r="K1231" t="s">
        <v>5075</v>
      </c>
      <c r="L1231">
        <v>705253</v>
      </c>
      <c r="M1231" t="s">
        <v>5076</v>
      </c>
      <c r="N1231" t="s">
        <v>5077</v>
      </c>
      <c r="O1231" t="s">
        <v>5078</v>
      </c>
      <c r="P1231" t="s">
        <v>5079</v>
      </c>
      <c r="Q1231" t="s">
        <v>30</v>
      </c>
      <c r="R1231" t="s">
        <v>5073</v>
      </c>
      <c r="S1231" t="s">
        <v>5080</v>
      </c>
      <c r="T1231" t="s">
        <v>5081</v>
      </c>
      <c r="U1231" t="s">
        <v>33</v>
      </c>
      <c r="V1231" t="s">
        <v>34</v>
      </c>
      <c r="W1231" t="s">
        <v>34</v>
      </c>
      <c r="X1231" t="s">
        <v>34</v>
      </c>
      <c r="Y1231" t="s">
        <v>34</v>
      </c>
      <c r="Z1231" t="s">
        <v>398</v>
      </c>
      <c r="AA1231" t="s">
        <v>3066</v>
      </c>
      <c r="AB1231" t="s">
        <v>34</v>
      </c>
      <c r="AC1231" t="s">
        <v>37</v>
      </c>
    </row>
    <row r="1232" spans="1:29">
      <c r="A1232" t="str">
        <f>+VLOOKUP(R1232,Aux!$B$3:$I$1107,8,0)</f>
        <v>AR002290</v>
      </c>
      <c r="B1232" t="str">
        <f>+VLOOKUP(U1232,Aux!$O$2:$P$23,2,0)</f>
        <v>FI</v>
      </c>
      <c r="C1232" t="str">
        <f t="shared" si="129"/>
        <v>AR002290FI</v>
      </c>
      <c r="D1232">
        <f t="shared" si="135"/>
        <v>3</v>
      </c>
      <c r="E1232" s="5">
        <f t="shared" si="131"/>
        <v>0.03</v>
      </c>
      <c r="F1232" s="5">
        <f t="shared" si="132"/>
        <v>0.3</v>
      </c>
      <c r="G1232" s="5">
        <f t="shared" si="133"/>
        <v>3</v>
      </c>
      <c r="H1232" t="str">
        <f t="shared" si="134"/>
        <v>003</v>
      </c>
      <c r="I1232" t="str">
        <f t="shared" si="130"/>
        <v>AR002290FI00003</v>
      </c>
      <c r="J1232" t="s">
        <v>5082</v>
      </c>
      <c r="L1232">
        <v>798347</v>
      </c>
      <c r="M1232" t="s">
        <v>5083</v>
      </c>
      <c r="Q1232" t="s">
        <v>30</v>
      </c>
      <c r="R1232" t="s">
        <v>5073</v>
      </c>
      <c r="U1232" t="s">
        <v>48</v>
      </c>
      <c r="V1232" t="s">
        <v>48</v>
      </c>
      <c r="W1232" t="s">
        <v>48</v>
      </c>
      <c r="X1232" t="s">
        <v>48</v>
      </c>
      <c r="Y1232" t="s">
        <v>48</v>
      </c>
      <c r="Z1232" t="s">
        <v>48</v>
      </c>
      <c r="AA1232" t="s">
        <v>48</v>
      </c>
      <c r="AB1232" t="s">
        <v>48</v>
      </c>
      <c r="AC1232" t="s">
        <v>37</v>
      </c>
    </row>
    <row r="1233" spans="1:29">
      <c r="A1233" t="str">
        <f>+VLOOKUP(R1233,Aux!$B$3:$I$1107,8,0)</f>
        <v>AR002290</v>
      </c>
      <c r="B1233" t="str">
        <f>+VLOOKUP(U1233,Aux!$O$2:$P$23,2,0)</f>
        <v>FI</v>
      </c>
      <c r="C1233" t="str">
        <f t="shared" si="129"/>
        <v>AR002290FI</v>
      </c>
      <c r="D1233">
        <f t="shared" si="135"/>
        <v>4</v>
      </c>
      <c r="E1233" s="5">
        <f t="shared" si="131"/>
        <v>0.04</v>
      </c>
      <c r="F1233" s="5">
        <f t="shared" si="132"/>
        <v>0.4</v>
      </c>
      <c r="G1233" s="5">
        <f t="shared" si="133"/>
        <v>4</v>
      </c>
      <c r="H1233" t="str">
        <f t="shared" si="134"/>
        <v>004</v>
      </c>
      <c r="I1233" t="str">
        <f t="shared" si="130"/>
        <v>AR002290FI00004</v>
      </c>
      <c r="J1233" t="s">
        <v>5084</v>
      </c>
      <c r="L1233">
        <v>869492</v>
      </c>
      <c r="M1233" t="s">
        <v>5085</v>
      </c>
      <c r="Q1233" t="s">
        <v>30</v>
      </c>
      <c r="R1233" t="s">
        <v>5073</v>
      </c>
      <c r="U1233" t="s">
        <v>48</v>
      </c>
      <c r="V1233" t="s">
        <v>48</v>
      </c>
      <c r="W1233" t="s">
        <v>48</v>
      </c>
      <c r="X1233" t="s">
        <v>48</v>
      </c>
      <c r="Y1233" t="s">
        <v>48</v>
      </c>
      <c r="Z1233" t="s">
        <v>48</v>
      </c>
      <c r="AA1233" t="s">
        <v>48</v>
      </c>
      <c r="AB1233" t="s">
        <v>48</v>
      </c>
      <c r="AC1233" t="s">
        <v>37</v>
      </c>
    </row>
    <row r="1234" spans="1:29">
      <c r="A1234" t="str">
        <f>+VLOOKUP(R1234,Aux!$B$3:$I$1107,8,0)</f>
        <v>AR002290</v>
      </c>
      <c r="B1234" t="str">
        <f>+VLOOKUP(U1234,Aux!$O$2:$P$23,2,0)</f>
        <v>FI</v>
      </c>
      <c r="C1234" t="str">
        <f t="shared" si="129"/>
        <v>AR002290FI</v>
      </c>
      <c r="D1234">
        <f t="shared" si="135"/>
        <v>5</v>
      </c>
      <c r="E1234" s="5">
        <f t="shared" si="131"/>
        <v>0.05</v>
      </c>
      <c r="F1234" s="5">
        <f t="shared" si="132"/>
        <v>0.5</v>
      </c>
      <c r="G1234" s="5">
        <f t="shared" si="133"/>
        <v>5</v>
      </c>
      <c r="H1234" t="str">
        <f t="shared" si="134"/>
        <v>005</v>
      </c>
      <c r="I1234" t="str">
        <f t="shared" si="130"/>
        <v>AR002290FI00005</v>
      </c>
      <c r="J1234" t="s">
        <v>5086</v>
      </c>
      <c r="L1234">
        <v>874439</v>
      </c>
      <c r="M1234" t="s">
        <v>5087</v>
      </c>
      <c r="Q1234" t="s">
        <v>30</v>
      </c>
      <c r="R1234" t="s">
        <v>5073</v>
      </c>
      <c r="U1234" t="s">
        <v>48</v>
      </c>
      <c r="V1234" t="s">
        <v>48</v>
      </c>
      <c r="W1234" t="s">
        <v>48</v>
      </c>
      <c r="X1234" t="s">
        <v>48</v>
      </c>
      <c r="Y1234" t="s">
        <v>48</v>
      </c>
      <c r="Z1234" t="s">
        <v>48</v>
      </c>
      <c r="AA1234" t="s">
        <v>48</v>
      </c>
      <c r="AB1234" t="s">
        <v>48</v>
      </c>
      <c r="AC1234" t="s">
        <v>37</v>
      </c>
    </row>
    <row r="1235" spans="1:29">
      <c r="A1235" t="str">
        <f>+VLOOKUP(R1235,Aux!$B$3:$I$1107,8,0)</f>
        <v>AR002290</v>
      </c>
      <c r="B1235" t="str">
        <f>+VLOOKUP(U1235,Aux!$O$2:$P$23,2,0)</f>
        <v>FI</v>
      </c>
      <c r="C1235" t="str">
        <f t="shared" si="129"/>
        <v>AR002290FI</v>
      </c>
      <c r="D1235">
        <f t="shared" si="135"/>
        <v>6</v>
      </c>
      <c r="E1235" s="5">
        <f t="shared" si="131"/>
        <v>0.06</v>
      </c>
      <c r="F1235" s="5">
        <f t="shared" si="132"/>
        <v>0.6</v>
      </c>
      <c r="G1235" s="5">
        <f t="shared" si="133"/>
        <v>6</v>
      </c>
      <c r="H1235" t="str">
        <f t="shared" si="134"/>
        <v>006</v>
      </c>
      <c r="I1235" t="str">
        <f t="shared" si="130"/>
        <v>AR002290FI00006</v>
      </c>
      <c r="J1235" t="s">
        <v>5088</v>
      </c>
      <c r="L1235">
        <v>909858</v>
      </c>
      <c r="M1235" t="s">
        <v>5089</v>
      </c>
      <c r="Q1235" t="s">
        <v>30</v>
      </c>
      <c r="R1235" t="s">
        <v>5073</v>
      </c>
      <c r="U1235" t="s">
        <v>48</v>
      </c>
      <c r="V1235" t="s">
        <v>48</v>
      </c>
      <c r="W1235" t="s">
        <v>48</v>
      </c>
      <c r="X1235" t="s">
        <v>48</v>
      </c>
      <c r="Y1235" t="s">
        <v>48</v>
      </c>
      <c r="Z1235" t="s">
        <v>48</v>
      </c>
      <c r="AA1235" t="s">
        <v>48</v>
      </c>
      <c r="AB1235" t="s">
        <v>48</v>
      </c>
      <c r="AC1235" t="s">
        <v>37</v>
      </c>
    </row>
    <row r="1236" spans="1:29">
      <c r="A1236" t="str">
        <f>+VLOOKUP(R1236,Aux!$B$3:$I$1107,8,0)</f>
        <v>AR002290</v>
      </c>
      <c r="B1236" t="str">
        <f>+VLOOKUP(U1236,Aux!$O$2:$P$23,2,0)</f>
        <v>FI</v>
      </c>
      <c r="C1236" t="str">
        <f t="shared" si="129"/>
        <v>AR002290FI</v>
      </c>
      <c r="D1236">
        <f t="shared" si="135"/>
        <v>7</v>
      </c>
      <c r="E1236" s="5">
        <f t="shared" si="131"/>
        <v>7.0000000000000007E-2</v>
      </c>
      <c r="F1236" s="5">
        <f t="shared" si="132"/>
        <v>0.70000000000000007</v>
      </c>
      <c r="G1236" s="5">
        <f t="shared" si="133"/>
        <v>7</v>
      </c>
      <c r="H1236" t="str">
        <f t="shared" si="134"/>
        <v>007</v>
      </c>
      <c r="I1236" t="str">
        <f t="shared" si="130"/>
        <v>AR002290FI00007</v>
      </c>
      <c r="J1236" t="s">
        <v>5090</v>
      </c>
      <c r="L1236">
        <v>963134</v>
      </c>
      <c r="M1236" t="s">
        <v>5091</v>
      </c>
      <c r="Q1236" t="s">
        <v>30</v>
      </c>
      <c r="R1236" t="s">
        <v>5073</v>
      </c>
      <c r="U1236" t="s">
        <v>48</v>
      </c>
      <c r="V1236" t="s">
        <v>48</v>
      </c>
      <c r="W1236" t="s">
        <v>48</v>
      </c>
      <c r="X1236" t="s">
        <v>48</v>
      </c>
      <c r="Y1236" t="s">
        <v>48</v>
      </c>
      <c r="Z1236" t="s">
        <v>48</v>
      </c>
      <c r="AA1236" t="s">
        <v>48</v>
      </c>
      <c r="AB1236" t="s">
        <v>48</v>
      </c>
      <c r="AC1236" t="s">
        <v>37</v>
      </c>
    </row>
    <row r="1237" spans="1:29">
      <c r="A1237" t="str">
        <f>+VLOOKUP(R1237,Aux!$B$3:$I$1107,8,0)</f>
        <v>AR002290</v>
      </c>
      <c r="B1237" t="str">
        <f>+VLOOKUP(U1237,Aux!$O$2:$P$23,2,0)</f>
        <v>FI</v>
      </c>
      <c r="C1237" t="str">
        <f t="shared" si="129"/>
        <v>AR002290FI</v>
      </c>
      <c r="D1237">
        <f t="shared" si="135"/>
        <v>8</v>
      </c>
      <c r="E1237" s="5">
        <f t="shared" si="131"/>
        <v>0.08</v>
      </c>
      <c r="F1237" s="5">
        <f t="shared" si="132"/>
        <v>0.8</v>
      </c>
      <c r="G1237" s="5">
        <f t="shared" si="133"/>
        <v>8</v>
      </c>
      <c r="H1237" t="str">
        <f t="shared" si="134"/>
        <v>008</v>
      </c>
      <c r="I1237" t="str">
        <f t="shared" si="130"/>
        <v>AR002290FI00008</v>
      </c>
      <c r="J1237" t="s">
        <v>5092</v>
      </c>
      <c r="L1237">
        <v>1014268</v>
      </c>
      <c r="M1237" t="s">
        <v>5093</v>
      </c>
      <c r="Q1237" t="s">
        <v>30</v>
      </c>
      <c r="R1237" t="s">
        <v>5073</v>
      </c>
      <c r="U1237" t="s">
        <v>48</v>
      </c>
      <c r="V1237" t="s">
        <v>48</v>
      </c>
      <c r="W1237" t="s">
        <v>48</v>
      </c>
      <c r="X1237" t="s">
        <v>48</v>
      </c>
      <c r="Y1237" t="s">
        <v>48</v>
      </c>
      <c r="Z1237" t="s">
        <v>48</v>
      </c>
      <c r="AA1237" t="s">
        <v>48</v>
      </c>
      <c r="AB1237" t="s">
        <v>48</v>
      </c>
      <c r="AC1237" t="s">
        <v>37</v>
      </c>
    </row>
    <row r="1238" spans="1:29">
      <c r="A1238" t="str">
        <f>+VLOOKUP(R1238,Aux!$B$3:$I$1107,8,0)</f>
        <v>AR002290</v>
      </c>
      <c r="B1238" t="str">
        <f>+VLOOKUP(U1238,Aux!$O$2:$P$23,2,0)</f>
        <v>FI</v>
      </c>
      <c r="C1238" t="str">
        <f t="shared" si="129"/>
        <v>AR002290FI</v>
      </c>
      <c r="D1238">
        <f t="shared" si="135"/>
        <v>9</v>
      </c>
      <c r="E1238" s="5">
        <f t="shared" si="131"/>
        <v>0.09</v>
      </c>
      <c r="F1238" s="5">
        <f t="shared" si="132"/>
        <v>0.89999999999999991</v>
      </c>
      <c r="G1238" s="5">
        <f t="shared" si="133"/>
        <v>9</v>
      </c>
      <c r="H1238" t="str">
        <f t="shared" si="134"/>
        <v>009</v>
      </c>
      <c r="I1238" t="str">
        <f t="shared" si="130"/>
        <v>AR002290FI00009</v>
      </c>
      <c r="J1238" t="s">
        <v>5094</v>
      </c>
      <c r="K1238" t="s">
        <v>5075</v>
      </c>
      <c r="M1238" t="s">
        <v>5095</v>
      </c>
      <c r="N1238" t="s">
        <v>5096</v>
      </c>
      <c r="O1238" t="s">
        <v>5097</v>
      </c>
      <c r="P1238" t="s">
        <v>5098</v>
      </c>
      <c r="Q1238" t="s">
        <v>30</v>
      </c>
      <c r="R1238" t="s">
        <v>5073</v>
      </c>
      <c r="S1238" t="s">
        <v>5080</v>
      </c>
      <c r="T1238" t="s">
        <v>5081</v>
      </c>
      <c r="U1238" t="s">
        <v>143</v>
      </c>
      <c r="V1238" t="s">
        <v>34</v>
      </c>
      <c r="W1238" t="s">
        <v>34</v>
      </c>
      <c r="X1238" t="s">
        <v>34</v>
      </c>
      <c r="Y1238" t="s">
        <v>34</v>
      </c>
      <c r="Z1238" t="s">
        <v>398</v>
      </c>
      <c r="AA1238" t="s">
        <v>3066</v>
      </c>
      <c r="AB1238" t="s">
        <v>34</v>
      </c>
      <c r="AC1238" t="s">
        <v>37</v>
      </c>
    </row>
    <row r="1239" spans="1:29">
      <c r="A1239" t="str">
        <f>+VLOOKUP(R1239,Aux!$B$3:$I$1107,8,0)</f>
        <v>AR002290</v>
      </c>
      <c r="B1239" t="str">
        <f>+VLOOKUP(U1239,Aux!$O$2:$P$23,2,0)</f>
        <v>FI</v>
      </c>
      <c r="C1239" t="str">
        <f t="shared" si="129"/>
        <v>AR002290FI</v>
      </c>
      <c r="D1239">
        <f t="shared" si="135"/>
        <v>10</v>
      </c>
      <c r="E1239" s="5">
        <f t="shared" si="131"/>
        <v>0.1</v>
      </c>
      <c r="F1239" s="5">
        <f t="shared" si="132"/>
        <v>1</v>
      </c>
      <c r="G1239" s="5">
        <f t="shared" si="133"/>
        <v>0</v>
      </c>
      <c r="H1239" t="str">
        <f t="shared" si="134"/>
        <v>010</v>
      </c>
      <c r="I1239" t="str">
        <f t="shared" si="130"/>
        <v>AR002290FI00010</v>
      </c>
      <c r="J1239" t="s">
        <v>5094</v>
      </c>
      <c r="K1239" t="s">
        <v>5075</v>
      </c>
      <c r="M1239" t="s">
        <v>5099</v>
      </c>
      <c r="N1239" t="s">
        <v>5100</v>
      </c>
      <c r="O1239" t="s">
        <v>5101</v>
      </c>
      <c r="P1239" t="s">
        <v>5102</v>
      </c>
      <c r="Q1239" t="s">
        <v>30</v>
      </c>
      <c r="R1239" t="s">
        <v>5073</v>
      </c>
      <c r="S1239" t="s">
        <v>5080</v>
      </c>
      <c r="T1239" t="s">
        <v>5081</v>
      </c>
      <c r="U1239" t="s">
        <v>143</v>
      </c>
      <c r="V1239" t="s">
        <v>34</v>
      </c>
      <c r="W1239" t="s">
        <v>34</v>
      </c>
      <c r="X1239" t="s">
        <v>34</v>
      </c>
      <c r="Y1239" t="s">
        <v>34</v>
      </c>
      <c r="Z1239" t="s">
        <v>398</v>
      </c>
      <c r="AA1239" t="s">
        <v>3066</v>
      </c>
      <c r="AB1239" t="s">
        <v>34</v>
      </c>
      <c r="AC1239" t="s">
        <v>37</v>
      </c>
    </row>
    <row r="1240" spans="1:29">
      <c r="A1240" t="str">
        <f>+VLOOKUP(R1240,Aux!$B$3:$I$1107,8,0)</f>
        <v>AR002290</v>
      </c>
      <c r="B1240" t="str">
        <f>+VLOOKUP(U1240,Aux!$O$2:$P$23,2,0)</f>
        <v>FI</v>
      </c>
      <c r="C1240" t="str">
        <f t="shared" si="129"/>
        <v>AR002290FI</v>
      </c>
      <c r="D1240">
        <f t="shared" si="135"/>
        <v>11</v>
      </c>
      <c r="E1240" s="5">
        <f t="shared" si="131"/>
        <v>0.11</v>
      </c>
      <c r="F1240" s="5">
        <f t="shared" si="132"/>
        <v>1.1000000000000001</v>
      </c>
      <c r="G1240" s="5">
        <f t="shared" si="133"/>
        <v>1</v>
      </c>
      <c r="H1240" t="str">
        <f t="shared" si="134"/>
        <v>011</v>
      </c>
      <c r="I1240" t="str">
        <f t="shared" si="130"/>
        <v>AR002290FI00011</v>
      </c>
      <c r="J1240" t="s">
        <v>5103</v>
      </c>
      <c r="M1240" t="s">
        <v>5104</v>
      </c>
      <c r="Q1240" t="s">
        <v>30</v>
      </c>
      <c r="R1240" t="s">
        <v>5073</v>
      </c>
      <c r="U1240" t="s">
        <v>143</v>
      </c>
      <c r="V1240" t="s">
        <v>34</v>
      </c>
      <c r="W1240" t="s">
        <v>34</v>
      </c>
      <c r="X1240" t="s">
        <v>34</v>
      </c>
      <c r="Y1240" t="s">
        <v>34</v>
      </c>
      <c r="Z1240" t="s">
        <v>398</v>
      </c>
      <c r="AA1240" t="s">
        <v>3066</v>
      </c>
      <c r="AB1240" t="s">
        <v>34</v>
      </c>
      <c r="AC1240" t="s">
        <v>37</v>
      </c>
    </row>
    <row r="1241" spans="1:29">
      <c r="A1241" t="str">
        <f>+VLOOKUP(R1241,Aux!$B$3:$I$1107,8,0)</f>
        <v>AR002310</v>
      </c>
      <c r="B1241" t="str">
        <f>+VLOOKUP(U1241,Aux!$O$2:$P$23,2,0)</f>
        <v>FI</v>
      </c>
      <c r="C1241" t="str">
        <f t="shared" si="129"/>
        <v>AR002310FI</v>
      </c>
      <c r="D1241">
        <f t="shared" si="135"/>
        <v>1</v>
      </c>
      <c r="E1241" s="5">
        <f t="shared" si="131"/>
        <v>0.01</v>
      </c>
      <c r="F1241" s="5">
        <f t="shared" si="132"/>
        <v>0.1</v>
      </c>
      <c r="G1241" s="5">
        <f t="shared" si="133"/>
        <v>1</v>
      </c>
      <c r="H1241" t="str">
        <f t="shared" si="134"/>
        <v>001</v>
      </c>
      <c r="I1241" t="str">
        <f t="shared" si="130"/>
        <v>AR002310FI00001</v>
      </c>
      <c r="J1241" t="s">
        <v>5105</v>
      </c>
      <c r="L1241">
        <v>454845</v>
      </c>
      <c r="M1241" t="s">
        <v>5106</v>
      </c>
      <c r="Q1241" t="s">
        <v>30</v>
      </c>
      <c r="R1241" t="s">
        <v>5107</v>
      </c>
      <c r="U1241" t="s">
        <v>48</v>
      </c>
      <c r="V1241" t="s">
        <v>48</v>
      </c>
      <c r="W1241" t="s">
        <v>48</v>
      </c>
      <c r="X1241" t="s">
        <v>48</v>
      </c>
      <c r="Y1241" t="s">
        <v>48</v>
      </c>
      <c r="Z1241" t="s">
        <v>48</v>
      </c>
      <c r="AA1241" t="s">
        <v>48</v>
      </c>
      <c r="AB1241" t="s">
        <v>48</v>
      </c>
      <c r="AC1241" t="s">
        <v>37</v>
      </c>
    </row>
    <row r="1242" spans="1:29">
      <c r="A1242" t="str">
        <f>+VLOOKUP(R1242,Aux!$B$3:$I$1107,8,0)</f>
        <v>AR002320</v>
      </c>
      <c r="B1242" t="str">
        <f>+VLOOKUP(U1242,Aux!$O$2:$P$23,2,0)</f>
        <v>FI</v>
      </c>
      <c r="C1242" t="str">
        <f t="shared" si="129"/>
        <v>AR002320FI</v>
      </c>
      <c r="D1242">
        <f t="shared" si="135"/>
        <v>1</v>
      </c>
      <c r="E1242" s="5">
        <f t="shared" si="131"/>
        <v>0.01</v>
      </c>
      <c r="F1242" s="5">
        <f t="shared" si="132"/>
        <v>0.1</v>
      </c>
      <c r="G1242" s="5">
        <f t="shared" si="133"/>
        <v>1</v>
      </c>
      <c r="H1242" t="str">
        <f t="shared" si="134"/>
        <v>001</v>
      </c>
      <c r="I1242" t="str">
        <f t="shared" si="130"/>
        <v>AR002320FI00001</v>
      </c>
      <c r="J1242" t="s">
        <v>5108</v>
      </c>
      <c r="L1242">
        <v>868170</v>
      </c>
      <c r="M1242" t="s">
        <v>5109</v>
      </c>
      <c r="Q1242" t="s">
        <v>30</v>
      </c>
      <c r="R1242" t="s">
        <v>5110</v>
      </c>
      <c r="U1242" t="s">
        <v>48</v>
      </c>
      <c r="V1242" t="s">
        <v>48</v>
      </c>
      <c r="W1242" t="s">
        <v>48</v>
      </c>
      <c r="X1242" t="s">
        <v>48</v>
      </c>
      <c r="Y1242" t="s">
        <v>48</v>
      </c>
      <c r="Z1242" t="s">
        <v>48</v>
      </c>
      <c r="AA1242" t="s">
        <v>48</v>
      </c>
      <c r="AB1242" t="s">
        <v>48</v>
      </c>
      <c r="AC1242" t="s">
        <v>37</v>
      </c>
    </row>
    <row r="1243" spans="1:29">
      <c r="A1243" t="str">
        <f>+VLOOKUP(R1243,Aux!$B$3:$I$1107,8,0)</f>
        <v>AR002320</v>
      </c>
      <c r="B1243" t="str">
        <f>+VLOOKUP(U1243,Aux!$O$2:$P$23,2,0)</f>
        <v>FI</v>
      </c>
      <c r="C1243" t="str">
        <f t="shared" si="129"/>
        <v>AR002320FI</v>
      </c>
      <c r="D1243">
        <f t="shared" si="135"/>
        <v>2</v>
      </c>
      <c r="E1243" s="5">
        <f t="shared" si="131"/>
        <v>0.02</v>
      </c>
      <c r="F1243" s="5">
        <f t="shared" si="132"/>
        <v>0.2</v>
      </c>
      <c r="G1243" s="5">
        <f t="shared" si="133"/>
        <v>2</v>
      </c>
      <c r="H1243" t="str">
        <f t="shared" si="134"/>
        <v>002</v>
      </c>
      <c r="I1243" t="str">
        <f t="shared" si="130"/>
        <v>AR002320FI00002</v>
      </c>
      <c r="J1243" t="s">
        <v>5111</v>
      </c>
      <c r="L1243">
        <v>882937</v>
      </c>
      <c r="M1243" t="s">
        <v>5112</v>
      </c>
      <c r="Q1243" t="s">
        <v>30</v>
      </c>
      <c r="R1243" t="s">
        <v>5110</v>
      </c>
      <c r="U1243" t="s">
        <v>48</v>
      </c>
      <c r="V1243" t="s">
        <v>48</v>
      </c>
      <c r="W1243" t="s">
        <v>48</v>
      </c>
      <c r="X1243" t="s">
        <v>48</v>
      </c>
      <c r="Y1243" t="s">
        <v>48</v>
      </c>
      <c r="Z1243" t="s">
        <v>48</v>
      </c>
      <c r="AA1243" t="s">
        <v>48</v>
      </c>
      <c r="AB1243" t="s">
        <v>48</v>
      </c>
      <c r="AC1243" t="s">
        <v>37</v>
      </c>
    </row>
    <row r="1244" spans="1:29">
      <c r="A1244" t="str">
        <f>+VLOOKUP(R1244,Aux!$B$3:$I$1107,8,0)</f>
        <v>AR002320</v>
      </c>
      <c r="B1244" t="str">
        <f>+VLOOKUP(U1244,Aux!$O$2:$P$23,2,0)</f>
        <v>FI</v>
      </c>
      <c r="C1244" t="str">
        <f t="shared" si="129"/>
        <v>AR002320FI</v>
      </c>
      <c r="D1244">
        <f t="shared" si="135"/>
        <v>3</v>
      </c>
      <c r="E1244" s="5">
        <f t="shared" si="131"/>
        <v>0.03</v>
      </c>
      <c r="F1244" s="5">
        <f t="shared" si="132"/>
        <v>0.3</v>
      </c>
      <c r="G1244" s="5">
        <f t="shared" si="133"/>
        <v>3</v>
      </c>
      <c r="H1244" t="str">
        <f t="shared" si="134"/>
        <v>003</v>
      </c>
      <c r="I1244" t="str">
        <f t="shared" si="130"/>
        <v>AR002320FI00003</v>
      </c>
      <c r="J1244" t="s">
        <v>5113</v>
      </c>
      <c r="K1244" t="s">
        <v>5114</v>
      </c>
      <c r="M1244" t="s">
        <v>5115</v>
      </c>
      <c r="N1244" t="s">
        <v>5116</v>
      </c>
      <c r="O1244" t="s">
        <v>5117</v>
      </c>
      <c r="P1244" t="s">
        <v>5118</v>
      </c>
      <c r="Q1244" t="s">
        <v>30</v>
      </c>
      <c r="R1244" t="s">
        <v>5110</v>
      </c>
      <c r="S1244" t="s">
        <v>5119</v>
      </c>
      <c r="T1244" t="s">
        <v>5120</v>
      </c>
      <c r="U1244" t="s">
        <v>143</v>
      </c>
      <c r="V1244" t="s">
        <v>34</v>
      </c>
      <c r="W1244" t="s">
        <v>34</v>
      </c>
      <c r="X1244" t="s">
        <v>34</v>
      </c>
      <c r="Y1244" t="s">
        <v>34</v>
      </c>
      <c r="Z1244" t="s">
        <v>398</v>
      </c>
      <c r="AA1244" t="s">
        <v>3066</v>
      </c>
      <c r="AB1244" t="s">
        <v>34</v>
      </c>
      <c r="AC1244" t="s">
        <v>37</v>
      </c>
    </row>
    <row r="1245" spans="1:29">
      <c r="A1245" t="str">
        <f>+VLOOKUP(R1245,Aux!$B$3:$I$1107,8,0)</f>
        <v>AR002320</v>
      </c>
      <c r="B1245" t="str">
        <f>+VLOOKUP(U1245,Aux!$O$2:$P$23,2,0)</f>
        <v>FI</v>
      </c>
      <c r="C1245" t="str">
        <f t="shared" si="129"/>
        <v>AR002320FI</v>
      </c>
      <c r="D1245">
        <f t="shared" si="135"/>
        <v>4</v>
      </c>
      <c r="E1245" s="5">
        <f t="shared" si="131"/>
        <v>0.04</v>
      </c>
      <c r="F1245" s="5">
        <f t="shared" si="132"/>
        <v>0.4</v>
      </c>
      <c r="G1245" s="5">
        <f t="shared" si="133"/>
        <v>4</v>
      </c>
      <c r="H1245" t="str">
        <f t="shared" si="134"/>
        <v>004</v>
      </c>
      <c r="I1245" t="str">
        <f t="shared" si="130"/>
        <v>AR002320FI00004</v>
      </c>
      <c r="J1245" t="s">
        <v>5121</v>
      </c>
      <c r="K1245" t="s">
        <v>5114</v>
      </c>
      <c r="M1245" t="s">
        <v>5122</v>
      </c>
      <c r="N1245" t="s">
        <v>5123</v>
      </c>
      <c r="O1245" t="s">
        <v>5124</v>
      </c>
      <c r="P1245" t="s">
        <v>5125</v>
      </c>
      <c r="Q1245" t="s">
        <v>30</v>
      </c>
      <c r="R1245" t="s">
        <v>5110</v>
      </c>
      <c r="S1245" t="s">
        <v>5119</v>
      </c>
      <c r="T1245" t="s">
        <v>5120</v>
      </c>
      <c r="U1245" t="s">
        <v>143</v>
      </c>
      <c r="V1245" t="s">
        <v>34</v>
      </c>
      <c r="W1245" t="s">
        <v>34</v>
      </c>
      <c r="X1245" t="s">
        <v>34</v>
      </c>
      <c r="Y1245" t="s">
        <v>34</v>
      </c>
      <c r="Z1245" t="s">
        <v>398</v>
      </c>
      <c r="AA1245" t="s">
        <v>3066</v>
      </c>
      <c r="AB1245" t="s">
        <v>34</v>
      </c>
      <c r="AC1245" t="s">
        <v>37</v>
      </c>
    </row>
    <row r="1246" spans="1:29">
      <c r="A1246" t="str">
        <f>+VLOOKUP(R1246,Aux!$B$3:$I$1107,8,0)</f>
        <v>AR002330</v>
      </c>
      <c r="B1246" t="str">
        <f>+VLOOKUP(U1246,Aux!$O$2:$P$23,2,0)</f>
        <v>FI</v>
      </c>
      <c r="C1246" t="str">
        <f t="shared" si="129"/>
        <v>AR002330FI</v>
      </c>
      <c r="D1246">
        <f t="shared" si="135"/>
        <v>1</v>
      </c>
      <c r="E1246" s="5">
        <f t="shared" si="131"/>
        <v>0.01</v>
      </c>
      <c r="F1246" s="5">
        <f t="shared" si="132"/>
        <v>0.1</v>
      </c>
      <c r="G1246" s="5">
        <f t="shared" si="133"/>
        <v>1</v>
      </c>
      <c r="H1246" t="str">
        <f t="shared" si="134"/>
        <v>001</v>
      </c>
      <c r="I1246" t="str">
        <f t="shared" si="130"/>
        <v>AR002330FI00001</v>
      </c>
      <c r="J1246" t="s">
        <v>5126</v>
      </c>
      <c r="K1246" t="s">
        <v>5127</v>
      </c>
      <c r="M1246" t="s">
        <v>5128</v>
      </c>
      <c r="N1246" t="s">
        <v>5129</v>
      </c>
      <c r="O1246" t="s">
        <v>5130</v>
      </c>
      <c r="P1246" t="s">
        <v>5131</v>
      </c>
      <c r="Q1246" t="s">
        <v>30</v>
      </c>
      <c r="R1246" t="s">
        <v>5132</v>
      </c>
      <c r="S1246" t="s">
        <v>5133</v>
      </c>
      <c r="T1246" t="s">
        <v>5134</v>
      </c>
      <c r="U1246" t="s">
        <v>487</v>
      </c>
      <c r="V1246" t="s">
        <v>34</v>
      </c>
      <c r="W1246" t="s">
        <v>34</v>
      </c>
      <c r="X1246" t="s">
        <v>34</v>
      </c>
      <c r="Y1246" t="s">
        <v>34</v>
      </c>
      <c r="Z1246" t="s">
        <v>398</v>
      </c>
      <c r="AA1246" t="s">
        <v>3066</v>
      </c>
      <c r="AB1246" t="s">
        <v>34</v>
      </c>
      <c r="AC1246" t="s">
        <v>37</v>
      </c>
    </row>
    <row r="1247" spans="1:29">
      <c r="A1247" t="str">
        <f>+VLOOKUP(R1247,Aux!$B$3:$I$1107,8,0)</f>
        <v>AR002340</v>
      </c>
      <c r="B1247" t="str">
        <f>+VLOOKUP(U1247,Aux!$O$2:$P$23,2,0)</f>
        <v>FI</v>
      </c>
      <c r="C1247" t="str">
        <f t="shared" si="129"/>
        <v>AR002340FI</v>
      </c>
      <c r="D1247">
        <f t="shared" si="135"/>
        <v>1</v>
      </c>
      <c r="E1247" s="5">
        <f t="shared" si="131"/>
        <v>0.01</v>
      </c>
      <c r="F1247" s="5">
        <f t="shared" si="132"/>
        <v>0.1</v>
      </c>
      <c r="G1247" s="5">
        <f t="shared" si="133"/>
        <v>1</v>
      </c>
      <c r="H1247" t="str">
        <f t="shared" si="134"/>
        <v>001</v>
      </c>
      <c r="I1247" t="str">
        <f t="shared" si="130"/>
        <v>AR002340FI00001</v>
      </c>
      <c r="J1247" t="s">
        <v>5135</v>
      </c>
      <c r="L1247">
        <v>367487</v>
      </c>
      <c r="M1247" t="s">
        <v>5136</v>
      </c>
      <c r="Q1247" t="s">
        <v>30</v>
      </c>
      <c r="R1247" t="s">
        <v>5137</v>
      </c>
      <c r="U1247" t="s">
        <v>48</v>
      </c>
      <c r="V1247" t="s">
        <v>48</v>
      </c>
      <c r="W1247" t="s">
        <v>48</v>
      </c>
      <c r="X1247" t="s">
        <v>48</v>
      </c>
      <c r="Y1247" t="s">
        <v>48</v>
      </c>
      <c r="Z1247" t="s">
        <v>48</v>
      </c>
      <c r="AA1247" t="s">
        <v>48</v>
      </c>
      <c r="AB1247" t="s">
        <v>48</v>
      </c>
      <c r="AC1247" t="s">
        <v>37</v>
      </c>
    </row>
    <row r="1248" spans="1:29">
      <c r="A1248" t="str">
        <f>+VLOOKUP(R1248,Aux!$B$3:$I$1107,8,0)</f>
        <v>AR002340</v>
      </c>
      <c r="B1248" t="str">
        <f>+VLOOKUP(U1248,Aux!$O$2:$P$23,2,0)</f>
        <v>FI</v>
      </c>
      <c r="C1248" t="str">
        <f t="shared" si="129"/>
        <v>AR002340FI</v>
      </c>
      <c r="D1248">
        <f t="shared" si="135"/>
        <v>2</v>
      </c>
      <c r="E1248" s="5">
        <f t="shared" si="131"/>
        <v>0.02</v>
      </c>
      <c r="F1248" s="5">
        <f t="shared" si="132"/>
        <v>0.2</v>
      </c>
      <c r="G1248" s="5">
        <f t="shared" si="133"/>
        <v>2</v>
      </c>
      <c r="H1248" t="str">
        <f t="shared" si="134"/>
        <v>002</v>
      </c>
      <c r="I1248" t="str">
        <f t="shared" si="130"/>
        <v>AR002340FI00002</v>
      </c>
      <c r="J1248" t="s">
        <v>5138</v>
      </c>
      <c r="L1248">
        <v>1049650</v>
      </c>
      <c r="M1248" t="s">
        <v>5139</v>
      </c>
      <c r="Q1248" t="s">
        <v>30</v>
      </c>
      <c r="R1248" t="s">
        <v>5137</v>
      </c>
      <c r="U1248" t="s">
        <v>48</v>
      </c>
      <c r="V1248" t="s">
        <v>48</v>
      </c>
      <c r="W1248" t="s">
        <v>48</v>
      </c>
      <c r="X1248" t="s">
        <v>48</v>
      </c>
      <c r="Y1248" t="s">
        <v>48</v>
      </c>
      <c r="Z1248" t="s">
        <v>48</v>
      </c>
      <c r="AA1248" t="s">
        <v>48</v>
      </c>
      <c r="AB1248" t="s">
        <v>48</v>
      </c>
      <c r="AC1248" t="s">
        <v>37</v>
      </c>
    </row>
    <row r="1249" spans="1:29">
      <c r="A1249" t="str">
        <f>+VLOOKUP(R1249,Aux!$B$3:$I$1107,8,0)</f>
        <v>AR002340</v>
      </c>
      <c r="B1249" t="str">
        <f>+VLOOKUP(U1249,Aux!$O$2:$P$23,2,0)</f>
        <v>FI</v>
      </c>
      <c r="C1249" t="str">
        <f t="shared" si="129"/>
        <v>AR002340FI</v>
      </c>
      <c r="D1249">
        <f t="shared" si="135"/>
        <v>3</v>
      </c>
      <c r="E1249" s="5">
        <f t="shared" si="131"/>
        <v>0.03</v>
      </c>
      <c r="F1249" s="5">
        <f t="shared" si="132"/>
        <v>0.3</v>
      </c>
      <c r="G1249" s="5">
        <f t="shared" si="133"/>
        <v>3</v>
      </c>
      <c r="H1249" t="str">
        <f t="shared" si="134"/>
        <v>003</v>
      </c>
      <c r="I1249" t="str">
        <f t="shared" si="130"/>
        <v>AR002340FI00003</v>
      </c>
      <c r="J1249" t="s">
        <v>5140</v>
      </c>
      <c r="K1249" t="s">
        <v>5141</v>
      </c>
      <c r="M1249" t="s">
        <v>5142</v>
      </c>
      <c r="N1249" t="s">
        <v>5143</v>
      </c>
      <c r="O1249" t="s">
        <v>5144</v>
      </c>
      <c r="P1249" t="s">
        <v>5145</v>
      </c>
      <c r="Q1249" t="s">
        <v>30</v>
      </c>
      <c r="R1249" t="s">
        <v>5137</v>
      </c>
      <c r="S1249" t="s">
        <v>5146</v>
      </c>
      <c r="T1249" t="s">
        <v>5147</v>
      </c>
      <c r="U1249" t="s">
        <v>143</v>
      </c>
      <c r="V1249" t="s">
        <v>34</v>
      </c>
      <c r="W1249" t="s">
        <v>34</v>
      </c>
      <c r="X1249" t="s">
        <v>34</v>
      </c>
      <c r="Y1249" t="s">
        <v>34</v>
      </c>
      <c r="Z1249" t="s">
        <v>398</v>
      </c>
      <c r="AA1249" t="s">
        <v>3066</v>
      </c>
      <c r="AB1249" t="s">
        <v>34</v>
      </c>
      <c r="AC1249" t="s">
        <v>37</v>
      </c>
    </row>
    <row r="1250" spans="1:29">
      <c r="A1250" t="str">
        <f>+VLOOKUP(R1250,Aux!$B$3:$I$1107,8,0)</f>
        <v>AR002340</v>
      </c>
      <c r="B1250" t="str">
        <f>+VLOOKUP(U1250,Aux!$O$2:$P$23,2,0)</f>
        <v>FI</v>
      </c>
      <c r="C1250" t="str">
        <f t="shared" si="129"/>
        <v>AR002340FI</v>
      </c>
      <c r="D1250">
        <f t="shared" si="135"/>
        <v>4</v>
      </c>
      <c r="E1250" s="5">
        <f t="shared" si="131"/>
        <v>0.04</v>
      </c>
      <c r="F1250" s="5">
        <f t="shared" si="132"/>
        <v>0.4</v>
      </c>
      <c r="G1250" s="5">
        <f t="shared" si="133"/>
        <v>4</v>
      </c>
      <c r="H1250" t="str">
        <f t="shared" si="134"/>
        <v>004</v>
      </c>
      <c r="I1250" t="str">
        <f t="shared" si="130"/>
        <v>AR002340FI00004</v>
      </c>
      <c r="J1250" t="s">
        <v>5148</v>
      </c>
      <c r="M1250" t="s">
        <v>5149</v>
      </c>
      <c r="Q1250" t="s">
        <v>30</v>
      </c>
      <c r="R1250" t="s">
        <v>5137</v>
      </c>
      <c r="U1250" t="s">
        <v>48</v>
      </c>
      <c r="V1250" t="s">
        <v>48</v>
      </c>
      <c r="W1250" t="s">
        <v>48</v>
      </c>
      <c r="X1250" t="s">
        <v>48</v>
      </c>
      <c r="Y1250" t="s">
        <v>48</v>
      </c>
      <c r="Z1250" t="s">
        <v>48</v>
      </c>
      <c r="AA1250" t="s">
        <v>48</v>
      </c>
      <c r="AB1250" t="s">
        <v>48</v>
      </c>
      <c r="AC1250" t="s">
        <v>37</v>
      </c>
    </row>
    <row r="1251" spans="1:29">
      <c r="A1251" t="str">
        <f>+VLOOKUP(R1251,Aux!$B$3:$I$1107,8,0)</f>
        <v>AR002340</v>
      </c>
      <c r="B1251" t="str">
        <f>+VLOOKUP(U1251,Aux!$O$2:$P$23,2,0)</f>
        <v>FI</v>
      </c>
      <c r="C1251" t="str">
        <f t="shared" si="129"/>
        <v>AR002340FI</v>
      </c>
      <c r="D1251">
        <f t="shared" si="135"/>
        <v>5</v>
      </c>
      <c r="E1251" s="5">
        <f t="shared" si="131"/>
        <v>0.05</v>
      </c>
      <c r="F1251" s="5">
        <f t="shared" si="132"/>
        <v>0.5</v>
      </c>
      <c r="G1251" s="5">
        <f t="shared" si="133"/>
        <v>5</v>
      </c>
      <c r="H1251" t="str">
        <f t="shared" si="134"/>
        <v>005</v>
      </c>
      <c r="I1251" t="str">
        <f t="shared" si="130"/>
        <v>AR002340FI00005</v>
      </c>
      <c r="J1251" t="s">
        <v>5150</v>
      </c>
      <c r="M1251" t="s">
        <v>5151</v>
      </c>
      <c r="Q1251" t="s">
        <v>30</v>
      </c>
      <c r="R1251" t="s">
        <v>5137</v>
      </c>
      <c r="U1251" t="s">
        <v>48</v>
      </c>
      <c r="V1251" t="s">
        <v>48</v>
      </c>
      <c r="W1251" t="s">
        <v>48</v>
      </c>
      <c r="X1251" t="s">
        <v>48</v>
      </c>
      <c r="Y1251" t="s">
        <v>48</v>
      </c>
      <c r="Z1251" t="s">
        <v>48</v>
      </c>
      <c r="AA1251" t="s">
        <v>48</v>
      </c>
      <c r="AB1251" t="s">
        <v>48</v>
      </c>
      <c r="AC1251" t="s">
        <v>37</v>
      </c>
    </row>
    <row r="1252" spans="1:29">
      <c r="A1252" t="str">
        <f>+VLOOKUP(R1252,Aux!$B$3:$I$1107,8,0)</f>
        <v>AR002340</v>
      </c>
      <c r="B1252" t="str">
        <f>+VLOOKUP(U1252,Aux!$O$2:$P$23,2,0)</f>
        <v>FI</v>
      </c>
      <c r="C1252" t="str">
        <f t="shared" si="129"/>
        <v>AR002340FI</v>
      </c>
      <c r="D1252">
        <f t="shared" si="135"/>
        <v>6</v>
      </c>
      <c r="E1252" s="5">
        <f t="shared" si="131"/>
        <v>0.06</v>
      </c>
      <c r="F1252" s="5">
        <f t="shared" si="132"/>
        <v>0.6</v>
      </c>
      <c r="G1252" s="5">
        <f t="shared" si="133"/>
        <v>6</v>
      </c>
      <c r="H1252" t="str">
        <f t="shared" si="134"/>
        <v>006</v>
      </c>
      <c r="I1252" t="str">
        <f t="shared" si="130"/>
        <v>AR002340FI00006</v>
      </c>
      <c r="J1252" t="s">
        <v>5152</v>
      </c>
      <c r="M1252" t="s">
        <v>5153</v>
      </c>
      <c r="Q1252" t="s">
        <v>30</v>
      </c>
      <c r="R1252" t="s">
        <v>5137</v>
      </c>
      <c r="U1252" t="s">
        <v>48</v>
      </c>
      <c r="V1252" t="s">
        <v>48</v>
      </c>
      <c r="W1252" t="s">
        <v>48</v>
      </c>
      <c r="X1252" t="s">
        <v>48</v>
      </c>
      <c r="Y1252" t="s">
        <v>48</v>
      </c>
      <c r="Z1252" t="s">
        <v>48</v>
      </c>
      <c r="AA1252" t="s">
        <v>48</v>
      </c>
      <c r="AB1252" t="s">
        <v>48</v>
      </c>
      <c r="AC1252" t="s">
        <v>37</v>
      </c>
    </row>
    <row r="1253" spans="1:29">
      <c r="A1253" t="str">
        <f>+VLOOKUP(R1253,Aux!$B$3:$I$1107,8,0)</f>
        <v>AR002340</v>
      </c>
      <c r="B1253" t="str">
        <f>+VLOOKUP(U1253,Aux!$O$2:$P$23,2,0)</f>
        <v>FI</v>
      </c>
      <c r="C1253" t="str">
        <f t="shared" si="129"/>
        <v>AR002340FI</v>
      </c>
      <c r="D1253">
        <f t="shared" si="135"/>
        <v>7</v>
      </c>
      <c r="E1253" s="5">
        <f t="shared" si="131"/>
        <v>7.0000000000000007E-2</v>
      </c>
      <c r="F1253" s="5">
        <f t="shared" si="132"/>
        <v>0.70000000000000007</v>
      </c>
      <c r="G1253" s="5">
        <f t="shared" si="133"/>
        <v>7</v>
      </c>
      <c r="H1253" t="str">
        <f t="shared" si="134"/>
        <v>007</v>
      </c>
      <c r="I1253" t="str">
        <f t="shared" si="130"/>
        <v>AR002340FI00007</v>
      </c>
      <c r="J1253" t="s">
        <v>5154</v>
      </c>
      <c r="M1253" t="s">
        <v>5155</v>
      </c>
      <c r="Q1253" t="s">
        <v>30</v>
      </c>
      <c r="R1253" t="s">
        <v>5137</v>
      </c>
      <c r="U1253" t="s">
        <v>48</v>
      </c>
      <c r="V1253" t="s">
        <v>48</v>
      </c>
      <c r="W1253" t="s">
        <v>48</v>
      </c>
      <c r="X1253" t="s">
        <v>48</v>
      </c>
      <c r="Y1253" t="s">
        <v>48</v>
      </c>
      <c r="Z1253" t="s">
        <v>48</v>
      </c>
      <c r="AA1253" t="s">
        <v>48</v>
      </c>
      <c r="AB1253" t="s">
        <v>48</v>
      </c>
      <c r="AC1253" t="s">
        <v>37</v>
      </c>
    </row>
    <row r="1254" spans="1:29">
      <c r="A1254" t="str">
        <f>+VLOOKUP(R1254,Aux!$B$3:$I$1107,8,0)</f>
        <v>AR002360</v>
      </c>
      <c r="B1254" t="str">
        <f>+VLOOKUP(U1254,Aux!$O$2:$P$23,2,0)</f>
        <v>FI</v>
      </c>
      <c r="C1254" t="str">
        <f t="shared" si="129"/>
        <v>AR002360FI</v>
      </c>
      <c r="D1254">
        <f t="shared" si="135"/>
        <v>1</v>
      </c>
      <c r="E1254" s="5">
        <f t="shared" si="131"/>
        <v>0.01</v>
      </c>
      <c r="F1254" s="5">
        <f t="shared" si="132"/>
        <v>0.1</v>
      </c>
      <c r="G1254" s="5">
        <f t="shared" si="133"/>
        <v>1</v>
      </c>
      <c r="H1254" t="str">
        <f t="shared" si="134"/>
        <v>001</v>
      </c>
      <c r="I1254" t="str">
        <f t="shared" si="130"/>
        <v>AR002360FI00001</v>
      </c>
      <c r="J1254" t="s">
        <v>5156</v>
      </c>
      <c r="L1254">
        <v>540015</v>
      </c>
      <c r="M1254" t="s">
        <v>5157</v>
      </c>
      <c r="Q1254" t="s">
        <v>30</v>
      </c>
      <c r="R1254" t="s">
        <v>5158</v>
      </c>
      <c r="U1254" t="s">
        <v>48</v>
      </c>
      <c r="V1254" t="s">
        <v>48</v>
      </c>
      <c r="W1254" t="s">
        <v>48</v>
      </c>
      <c r="X1254" t="s">
        <v>48</v>
      </c>
      <c r="Y1254" t="s">
        <v>48</v>
      </c>
      <c r="Z1254" t="s">
        <v>48</v>
      </c>
      <c r="AA1254" t="s">
        <v>48</v>
      </c>
      <c r="AB1254" t="s">
        <v>48</v>
      </c>
      <c r="AC1254" t="s">
        <v>37</v>
      </c>
    </row>
    <row r="1255" spans="1:29">
      <c r="A1255" t="str">
        <f>+VLOOKUP(R1255,Aux!$B$3:$I$1107,8,0)</f>
        <v>AR002360</v>
      </c>
      <c r="B1255" t="str">
        <f>+VLOOKUP(U1255,Aux!$O$2:$P$23,2,0)</f>
        <v>FI</v>
      </c>
      <c r="C1255" t="str">
        <f t="shared" si="129"/>
        <v>AR002360FI</v>
      </c>
      <c r="D1255">
        <f t="shared" si="135"/>
        <v>2</v>
      </c>
      <c r="E1255" s="5">
        <f t="shared" si="131"/>
        <v>0.02</v>
      </c>
      <c r="F1255" s="5">
        <f t="shared" si="132"/>
        <v>0.2</v>
      </c>
      <c r="G1255" s="5">
        <f t="shared" si="133"/>
        <v>2</v>
      </c>
      <c r="H1255" t="str">
        <f t="shared" si="134"/>
        <v>002</v>
      </c>
      <c r="I1255" t="str">
        <f t="shared" si="130"/>
        <v>AR002360FI00002</v>
      </c>
      <c r="J1255" t="s">
        <v>5159</v>
      </c>
      <c r="K1255" t="s">
        <v>5160</v>
      </c>
      <c r="L1255">
        <v>560682</v>
      </c>
      <c r="M1255" t="s">
        <v>5161</v>
      </c>
      <c r="N1255" t="s">
        <v>5162</v>
      </c>
      <c r="O1255" t="s">
        <v>5163</v>
      </c>
      <c r="P1255" t="s">
        <v>5164</v>
      </c>
      <c r="Q1255" t="s">
        <v>30</v>
      </c>
      <c r="R1255" t="s">
        <v>5158</v>
      </c>
      <c r="S1255" t="s">
        <v>5165</v>
      </c>
      <c r="T1255" t="s">
        <v>5166</v>
      </c>
      <c r="U1255" t="s">
        <v>33</v>
      </c>
      <c r="V1255" t="s">
        <v>34</v>
      </c>
      <c r="W1255" t="s">
        <v>34</v>
      </c>
      <c r="X1255" t="s">
        <v>34</v>
      </c>
      <c r="Y1255" t="s">
        <v>34</v>
      </c>
      <c r="Z1255" t="s">
        <v>398</v>
      </c>
      <c r="AA1255" t="s">
        <v>3066</v>
      </c>
      <c r="AB1255" t="s">
        <v>34</v>
      </c>
      <c r="AC1255" t="s">
        <v>37</v>
      </c>
    </row>
    <row r="1256" spans="1:29">
      <c r="A1256" t="str">
        <f>+VLOOKUP(R1256,Aux!$B$3:$I$1107,8,0)</f>
        <v>AR002360</v>
      </c>
      <c r="B1256" t="str">
        <f>+VLOOKUP(U1256,Aux!$O$2:$P$23,2,0)</f>
        <v>FI</v>
      </c>
      <c r="C1256" t="str">
        <f t="shared" si="129"/>
        <v>AR002360FI</v>
      </c>
      <c r="D1256">
        <f t="shared" si="135"/>
        <v>3</v>
      </c>
      <c r="E1256" s="5">
        <f t="shared" si="131"/>
        <v>0.03</v>
      </c>
      <c r="F1256" s="5">
        <f t="shared" si="132"/>
        <v>0.3</v>
      </c>
      <c r="G1256" s="5">
        <f t="shared" si="133"/>
        <v>3</v>
      </c>
      <c r="H1256" t="str">
        <f t="shared" si="134"/>
        <v>003</v>
      </c>
      <c r="I1256" t="str">
        <f t="shared" si="130"/>
        <v>AR002360FI00003</v>
      </c>
      <c r="J1256" t="s">
        <v>5167</v>
      </c>
      <c r="K1256" t="s">
        <v>5160</v>
      </c>
      <c r="L1256">
        <v>698121</v>
      </c>
      <c r="M1256" t="s">
        <v>5168</v>
      </c>
      <c r="N1256" t="s">
        <v>5169</v>
      </c>
      <c r="O1256" t="s">
        <v>5170</v>
      </c>
      <c r="P1256" t="s">
        <v>5171</v>
      </c>
      <c r="Q1256" t="s">
        <v>30</v>
      </c>
      <c r="R1256" t="s">
        <v>5158</v>
      </c>
      <c r="S1256" t="s">
        <v>5165</v>
      </c>
      <c r="T1256" t="s">
        <v>5166</v>
      </c>
      <c r="U1256" t="s">
        <v>33</v>
      </c>
      <c r="V1256" t="s">
        <v>34</v>
      </c>
      <c r="W1256" t="s">
        <v>34</v>
      </c>
      <c r="X1256" t="s">
        <v>34</v>
      </c>
      <c r="Y1256" t="s">
        <v>34</v>
      </c>
      <c r="Z1256" t="s">
        <v>398</v>
      </c>
      <c r="AA1256" t="s">
        <v>3066</v>
      </c>
      <c r="AB1256" t="s">
        <v>34</v>
      </c>
      <c r="AC1256" t="s">
        <v>37</v>
      </c>
    </row>
    <row r="1257" spans="1:29">
      <c r="A1257" t="str">
        <f>+VLOOKUP(R1257,Aux!$B$3:$I$1107,8,0)</f>
        <v>AR002360</v>
      </c>
      <c r="B1257" t="str">
        <f>+VLOOKUP(U1257,Aux!$O$2:$P$23,2,0)</f>
        <v>FI</v>
      </c>
      <c r="C1257" t="str">
        <f t="shared" si="129"/>
        <v>AR002360FI</v>
      </c>
      <c r="D1257">
        <f t="shared" si="135"/>
        <v>4</v>
      </c>
      <c r="E1257" s="5">
        <f t="shared" si="131"/>
        <v>0.04</v>
      </c>
      <c r="F1257" s="5">
        <f t="shared" si="132"/>
        <v>0.4</v>
      </c>
      <c r="G1257" s="5">
        <f t="shared" si="133"/>
        <v>4</v>
      </c>
      <c r="H1257" t="str">
        <f t="shared" si="134"/>
        <v>004</v>
      </c>
      <c r="I1257" t="str">
        <f t="shared" si="130"/>
        <v>AR002360FI00004</v>
      </c>
      <c r="J1257" t="s">
        <v>5172</v>
      </c>
      <c r="L1257">
        <v>762463</v>
      </c>
      <c r="M1257" t="s">
        <v>5173</v>
      </c>
      <c r="Q1257" t="s">
        <v>30</v>
      </c>
      <c r="R1257" t="s">
        <v>5158</v>
      </c>
      <c r="U1257" t="s">
        <v>48</v>
      </c>
      <c r="V1257" t="s">
        <v>48</v>
      </c>
      <c r="W1257" t="s">
        <v>48</v>
      </c>
      <c r="X1257" t="s">
        <v>48</v>
      </c>
      <c r="Y1257" t="s">
        <v>48</v>
      </c>
      <c r="Z1257" t="s">
        <v>48</v>
      </c>
      <c r="AA1257" t="s">
        <v>48</v>
      </c>
      <c r="AB1257" t="s">
        <v>48</v>
      </c>
      <c r="AC1257" t="s">
        <v>37</v>
      </c>
    </row>
    <row r="1258" spans="1:29">
      <c r="A1258" t="str">
        <f>+VLOOKUP(R1258,Aux!$B$3:$I$1107,8,0)</f>
        <v>AR002360</v>
      </c>
      <c r="B1258" t="str">
        <f>+VLOOKUP(U1258,Aux!$O$2:$P$23,2,0)</f>
        <v>FI</v>
      </c>
      <c r="C1258" t="str">
        <f t="shared" si="129"/>
        <v>AR002360FI</v>
      </c>
      <c r="D1258">
        <f t="shared" si="135"/>
        <v>5</v>
      </c>
      <c r="E1258" s="5">
        <f t="shared" si="131"/>
        <v>0.05</v>
      </c>
      <c r="F1258" s="5">
        <f t="shared" si="132"/>
        <v>0.5</v>
      </c>
      <c r="G1258" s="5">
        <f t="shared" si="133"/>
        <v>5</v>
      </c>
      <c r="H1258" t="str">
        <f t="shared" si="134"/>
        <v>005</v>
      </c>
      <c r="I1258" t="str">
        <f t="shared" si="130"/>
        <v>AR002360FI00005</v>
      </c>
      <c r="J1258" t="s">
        <v>5174</v>
      </c>
      <c r="L1258">
        <v>865037</v>
      </c>
      <c r="M1258" t="s">
        <v>5175</v>
      </c>
      <c r="Q1258" t="s">
        <v>30</v>
      </c>
      <c r="R1258" t="s">
        <v>5158</v>
      </c>
      <c r="U1258" t="s">
        <v>48</v>
      </c>
      <c r="V1258" t="s">
        <v>48</v>
      </c>
      <c r="W1258" t="s">
        <v>48</v>
      </c>
      <c r="X1258" t="s">
        <v>48</v>
      </c>
      <c r="Y1258" t="s">
        <v>48</v>
      </c>
      <c r="Z1258" t="s">
        <v>48</v>
      </c>
      <c r="AA1258" t="s">
        <v>48</v>
      </c>
      <c r="AB1258" t="s">
        <v>48</v>
      </c>
      <c r="AC1258" t="s">
        <v>37</v>
      </c>
    </row>
    <row r="1259" spans="1:29">
      <c r="A1259" t="str">
        <f>+VLOOKUP(R1259,Aux!$B$3:$I$1107,8,0)</f>
        <v>AR002360</v>
      </c>
      <c r="B1259" t="str">
        <f>+VLOOKUP(U1259,Aux!$O$2:$P$23,2,0)</f>
        <v>FI</v>
      </c>
      <c r="C1259" t="str">
        <f t="shared" si="129"/>
        <v>AR002360FI</v>
      </c>
      <c r="D1259">
        <f t="shared" si="135"/>
        <v>6</v>
      </c>
      <c r="E1259" s="5">
        <f t="shared" si="131"/>
        <v>0.06</v>
      </c>
      <c r="F1259" s="5">
        <f t="shared" si="132"/>
        <v>0.6</v>
      </c>
      <c r="G1259" s="5">
        <f t="shared" si="133"/>
        <v>6</v>
      </c>
      <c r="H1259" t="str">
        <f t="shared" si="134"/>
        <v>006</v>
      </c>
      <c r="I1259" t="str">
        <f t="shared" si="130"/>
        <v>AR002360FI00006</v>
      </c>
      <c r="J1259" t="s">
        <v>5176</v>
      </c>
      <c r="L1259">
        <v>865059</v>
      </c>
      <c r="M1259" t="s">
        <v>5177</v>
      </c>
      <c r="Q1259" t="s">
        <v>30</v>
      </c>
      <c r="R1259" t="s">
        <v>5158</v>
      </c>
      <c r="U1259" t="s">
        <v>48</v>
      </c>
      <c r="V1259" t="s">
        <v>48</v>
      </c>
      <c r="W1259" t="s">
        <v>48</v>
      </c>
      <c r="X1259" t="s">
        <v>48</v>
      </c>
      <c r="Y1259" t="s">
        <v>48</v>
      </c>
      <c r="Z1259" t="s">
        <v>48</v>
      </c>
      <c r="AA1259" t="s">
        <v>48</v>
      </c>
      <c r="AB1259" t="s">
        <v>48</v>
      </c>
      <c r="AC1259" t="s">
        <v>37</v>
      </c>
    </row>
    <row r="1260" spans="1:29">
      <c r="A1260" t="str">
        <f>+VLOOKUP(R1260,Aux!$B$3:$I$1107,8,0)</f>
        <v>AR002360</v>
      </c>
      <c r="B1260" t="str">
        <f>+VLOOKUP(U1260,Aux!$O$2:$P$23,2,0)</f>
        <v>FI</v>
      </c>
      <c r="C1260" t="str">
        <f t="shared" si="129"/>
        <v>AR002360FI</v>
      </c>
      <c r="D1260">
        <f t="shared" si="135"/>
        <v>7</v>
      </c>
      <c r="E1260" s="5">
        <f t="shared" si="131"/>
        <v>7.0000000000000007E-2</v>
      </c>
      <c r="F1260" s="5">
        <f t="shared" si="132"/>
        <v>0.70000000000000007</v>
      </c>
      <c r="G1260" s="5">
        <f t="shared" si="133"/>
        <v>7</v>
      </c>
      <c r="H1260" t="str">
        <f t="shared" si="134"/>
        <v>007</v>
      </c>
      <c r="I1260" t="str">
        <f t="shared" si="130"/>
        <v>AR002360FI00007</v>
      </c>
      <c r="J1260" t="s">
        <v>5178</v>
      </c>
      <c r="L1260">
        <v>891036</v>
      </c>
      <c r="M1260" t="s">
        <v>5179</v>
      </c>
      <c r="Q1260" t="s">
        <v>30</v>
      </c>
      <c r="R1260" t="s">
        <v>5158</v>
      </c>
      <c r="U1260" t="s">
        <v>48</v>
      </c>
      <c r="V1260" t="s">
        <v>48</v>
      </c>
      <c r="W1260" t="s">
        <v>48</v>
      </c>
      <c r="X1260" t="s">
        <v>48</v>
      </c>
      <c r="Y1260" t="s">
        <v>48</v>
      </c>
      <c r="Z1260" t="s">
        <v>48</v>
      </c>
      <c r="AA1260" t="s">
        <v>48</v>
      </c>
      <c r="AB1260" t="s">
        <v>48</v>
      </c>
      <c r="AC1260" t="s">
        <v>37</v>
      </c>
    </row>
    <row r="1261" spans="1:29">
      <c r="A1261" t="str">
        <f>+VLOOKUP(R1261,Aux!$B$3:$I$1107,8,0)</f>
        <v>AR002360</v>
      </c>
      <c r="B1261" t="str">
        <f>+VLOOKUP(U1261,Aux!$O$2:$P$23,2,0)</f>
        <v>FI</v>
      </c>
      <c r="C1261" t="str">
        <f t="shared" ref="C1261:C1324" si="136">+A1261&amp;B1261</f>
        <v>AR002360FI</v>
      </c>
      <c r="D1261">
        <f t="shared" si="135"/>
        <v>8</v>
      </c>
      <c r="E1261" s="5">
        <f t="shared" si="131"/>
        <v>0.08</v>
      </c>
      <c r="F1261" s="5">
        <f t="shared" si="132"/>
        <v>0.8</v>
      </c>
      <c r="G1261" s="5">
        <f t="shared" si="133"/>
        <v>8</v>
      </c>
      <c r="H1261" t="str">
        <f t="shared" si="134"/>
        <v>008</v>
      </c>
      <c r="I1261" t="str">
        <f t="shared" ref="I1261:I1324" si="137">+C1261&amp;"00"&amp;H1261</f>
        <v>AR002360FI00008</v>
      </c>
      <c r="J1261" t="s">
        <v>5180</v>
      </c>
      <c r="L1261">
        <v>901267</v>
      </c>
      <c r="M1261" t="s">
        <v>5181</v>
      </c>
      <c r="Q1261" t="s">
        <v>30</v>
      </c>
      <c r="R1261" t="s">
        <v>5158</v>
      </c>
      <c r="U1261" t="s">
        <v>48</v>
      </c>
      <c r="V1261" t="s">
        <v>48</v>
      </c>
      <c r="W1261" t="s">
        <v>48</v>
      </c>
      <c r="X1261" t="s">
        <v>48</v>
      </c>
      <c r="Y1261" t="s">
        <v>48</v>
      </c>
      <c r="Z1261" t="s">
        <v>48</v>
      </c>
      <c r="AA1261" t="s">
        <v>48</v>
      </c>
      <c r="AB1261" t="s">
        <v>48</v>
      </c>
      <c r="AC1261" t="s">
        <v>37</v>
      </c>
    </row>
    <row r="1262" spans="1:29">
      <c r="A1262" t="str">
        <f>+VLOOKUP(R1262,Aux!$B$3:$I$1107,8,0)</f>
        <v>AR002360</v>
      </c>
      <c r="B1262" t="str">
        <f>+VLOOKUP(U1262,Aux!$O$2:$P$23,2,0)</f>
        <v>FI</v>
      </c>
      <c r="C1262" t="str">
        <f t="shared" si="136"/>
        <v>AR002360FI</v>
      </c>
      <c r="D1262">
        <f t="shared" si="135"/>
        <v>9</v>
      </c>
      <c r="E1262" s="5">
        <f t="shared" si="131"/>
        <v>0.09</v>
      </c>
      <c r="F1262" s="5">
        <f t="shared" si="132"/>
        <v>0.89999999999999991</v>
      </c>
      <c r="G1262" s="5">
        <f t="shared" si="133"/>
        <v>9</v>
      </c>
      <c r="H1262" t="str">
        <f t="shared" si="134"/>
        <v>009</v>
      </c>
      <c r="I1262" t="str">
        <f t="shared" si="137"/>
        <v>AR002360FI00009</v>
      </c>
      <c r="J1262" t="s">
        <v>5182</v>
      </c>
      <c r="K1262" t="s">
        <v>5160</v>
      </c>
      <c r="M1262" t="s">
        <v>5183</v>
      </c>
      <c r="N1262" t="s">
        <v>5184</v>
      </c>
      <c r="O1262" t="s">
        <v>5185</v>
      </c>
      <c r="P1262" t="s">
        <v>5186</v>
      </c>
      <c r="Q1262" t="s">
        <v>30</v>
      </c>
      <c r="R1262" t="s">
        <v>5158</v>
      </c>
      <c r="S1262" t="s">
        <v>5165</v>
      </c>
      <c r="T1262" t="s">
        <v>5166</v>
      </c>
      <c r="U1262" t="s">
        <v>143</v>
      </c>
      <c r="V1262" t="s">
        <v>34</v>
      </c>
      <c r="W1262" t="s">
        <v>34</v>
      </c>
      <c r="X1262" t="s">
        <v>34</v>
      </c>
      <c r="Y1262" t="s">
        <v>34</v>
      </c>
      <c r="Z1262" t="s">
        <v>398</v>
      </c>
      <c r="AA1262" t="s">
        <v>3066</v>
      </c>
      <c r="AB1262" t="s">
        <v>34</v>
      </c>
      <c r="AC1262" t="s">
        <v>37</v>
      </c>
    </row>
    <row r="1263" spans="1:29">
      <c r="A1263" t="str">
        <f>+VLOOKUP(R1263,Aux!$B$3:$I$1107,8,0)</f>
        <v>AR002380</v>
      </c>
      <c r="B1263" t="str">
        <f>+VLOOKUP(U1263,Aux!$O$2:$P$23,2,0)</f>
        <v>FI</v>
      </c>
      <c r="C1263" t="str">
        <f t="shared" si="136"/>
        <v>AR002380FI</v>
      </c>
      <c r="D1263">
        <f t="shared" si="135"/>
        <v>1</v>
      </c>
      <c r="E1263" s="5">
        <f t="shared" si="131"/>
        <v>0.01</v>
      </c>
      <c r="F1263" s="5">
        <f t="shared" si="132"/>
        <v>0.1</v>
      </c>
      <c r="G1263" s="5">
        <f t="shared" si="133"/>
        <v>1</v>
      </c>
      <c r="H1263" t="str">
        <f t="shared" si="134"/>
        <v>001</v>
      </c>
      <c r="I1263" t="str">
        <f t="shared" si="137"/>
        <v>AR002380FI00001</v>
      </c>
      <c r="J1263" t="s">
        <v>5187</v>
      </c>
      <c r="K1263" t="s">
        <v>5188</v>
      </c>
      <c r="L1263">
        <v>1119075</v>
      </c>
      <c r="M1263" t="s">
        <v>5189</v>
      </c>
      <c r="N1263" t="s">
        <v>5190</v>
      </c>
      <c r="P1263" t="s">
        <v>5191</v>
      </c>
      <c r="Q1263" t="s">
        <v>30</v>
      </c>
      <c r="R1263" t="s">
        <v>5192</v>
      </c>
      <c r="S1263" t="s">
        <v>5193</v>
      </c>
      <c r="T1263" t="s">
        <v>5192</v>
      </c>
      <c r="U1263" t="s">
        <v>33</v>
      </c>
      <c r="V1263" t="s">
        <v>34</v>
      </c>
      <c r="W1263" t="s">
        <v>34</v>
      </c>
      <c r="X1263" t="s">
        <v>34</v>
      </c>
      <c r="Y1263" t="s">
        <v>34</v>
      </c>
      <c r="Z1263" t="s">
        <v>35</v>
      </c>
      <c r="AA1263" t="s">
        <v>36</v>
      </c>
      <c r="AB1263" t="s">
        <v>34</v>
      </c>
      <c r="AC1263" t="s">
        <v>37</v>
      </c>
    </row>
    <row r="1264" spans="1:29">
      <c r="A1264" t="str">
        <f>+VLOOKUP(R1264,Aux!$B$3:$I$1107,8,0)</f>
        <v>AR002380</v>
      </c>
      <c r="B1264" t="str">
        <f>+VLOOKUP(U1264,Aux!$O$2:$P$23,2,0)</f>
        <v>FI</v>
      </c>
      <c r="C1264" t="str">
        <f t="shared" si="136"/>
        <v>AR002380FI</v>
      </c>
      <c r="D1264">
        <f t="shared" si="135"/>
        <v>2</v>
      </c>
      <c r="E1264" s="5">
        <f t="shared" si="131"/>
        <v>0.02</v>
      </c>
      <c r="F1264" s="5">
        <f t="shared" si="132"/>
        <v>0.2</v>
      </c>
      <c r="G1264" s="5">
        <f t="shared" si="133"/>
        <v>2</v>
      </c>
      <c r="H1264" t="str">
        <f t="shared" si="134"/>
        <v>002</v>
      </c>
      <c r="I1264" t="str">
        <f t="shared" si="137"/>
        <v>AR002380FI00002</v>
      </c>
      <c r="J1264" t="s">
        <v>5194</v>
      </c>
      <c r="M1264" t="s">
        <v>5195</v>
      </c>
      <c r="Q1264" t="s">
        <v>30</v>
      </c>
      <c r="R1264" t="s">
        <v>5192</v>
      </c>
      <c r="U1264" t="s">
        <v>33</v>
      </c>
      <c r="V1264" t="s">
        <v>34</v>
      </c>
      <c r="W1264" t="s">
        <v>34</v>
      </c>
      <c r="X1264" t="s">
        <v>34</v>
      </c>
      <c r="Y1264" t="s">
        <v>34</v>
      </c>
      <c r="Z1264" t="s">
        <v>35</v>
      </c>
      <c r="AA1264" t="s">
        <v>36</v>
      </c>
      <c r="AB1264" t="s">
        <v>34</v>
      </c>
      <c r="AC1264" t="s">
        <v>37</v>
      </c>
    </row>
    <row r="1265" spans="1:29">
      <c r="A1265" t="str">
        <f>+VLOOKUP(R1265,Aux!$B$3:$I$1107,8,0)</f>
        <v>AR002380</v>
      </c>
      <c r="B1265" t="str">
        <f>+VLOOKUP(U1265,Aux!$O$2:$P$23,2,0)</f>
        <v>FI</v>
      </c>
      <c r="C1265" t="str">
        <f t="shared" si="136"/>
        <v>AR002380FI</v>
      </c>
      <c r="D1265">
        <f t="shared" si="135"/>
        <v>3</v>
      </c>
      <c r="E1265" s="5">
        <f t="shared" si="131"/>
        <v>0.03</v>
      </c>
      <c r="F1265" s="5">
        <f t="shared" si="132"/>
        <v>0.3</v>
      </c>
      <c r="G1265" s="5">
        <f t="shared" si="133"/>
        <v>3</v>
      </c>
      <c r="H1265" t="str">
        <f t="shared" si="134"/>
        <v>003</v>
      </c>
      <c r="I1265" t="str">
        <f t="shared" si="137"/>
        <v>AR002380FI00003</v>
      </c>
      <c r="J1265" t="s">
        <v>5196</v>
      </c>
      <c r="M1265" t="s">
        <v>5197</v>
      </c>
      <c r="Q1265" t="s">
        <v>30</v>
      </c>
      <c r="R1265" t="s">
        <v>5192</v>
      </c>
      <c r="U1265" t="s">
        <v>33</v>
      </c>
      <c r="V1265" t="s">
        <v>34</v>
      </c>
      <c r="W1265" t="s">
        <v>34</v>
      </c>
      <c r="X1265" t="s">
        <v>34</v>
      </c>
      <c r="Y1265" t="s">
        <v>34</v>
      </c>
      <c r="Z1265" t="s">
        <v>35</v>
      </c>
      <c r="AA1265" t="s">
        <v>36</v>
      </c>
      <c r="AB1265" t="s">
        <v>34</v>
      </c>
      <c r="AC1265" t="s">
        <v>37</v>
      </c>
    </row>
    <row r="1266" spans="1:29">
      <c r="A1266" t="str">
        <f>+VLOOKUP(R1266,Aux!$B$3:$I$1107,8,0)</f>
        <v>AR002390</v>
      </c>
      <c r="B1266" t="str">
        <f>+VLOOKUP(U1266,Aux!$O$2:$P$23,2,0)</f>
        <v>FI</v>
      </c>
      <c r="C1266" t="str">
        <f t="shared" si="136"/>
        <v>AR002390FI</v>
      </c>
      <c r="D1266">
        <f t="shared" si="135"/>
        <v>1</v>
      </c>
      <c r="E1266" s="5">
        <f t="shared" si="131"/>
        <v>0.01</v>
      </c>
      <c r="F1266" s="5">
        <f t="shared" si="132"/>
        <v>0.1</v>
      </c>
      <c r="G1266" s="5">
        <f t="shared" si="133"/>
        <v>1</v>
      </c>
      <c r="H1266" t="str">
        <f t="shared" si="134"/>
        <v>001</v>
      </c>
      <c r="I1266" t="str">
        <f t="shared" si="137"/>
        <v>AR002390FI00001</v>
      </c>
      <c r="J1266" t="s">
        <v>5198</v>
      </c>
      <c r="M1266" t="s">
        <v>5199</v>
      </c>
      <c r="Q1266" t="s">
        <v>30</v>
      </c>
      <c r="R1266" t="s">
        <v>5200</v>
      </c>
      <c r="U1266" t="s">
        <v>33</v>
      </c>
      <c r="V1266" t="s">
        <v>34</v>
      </c>
      <c r="W1266" t="s">
        <v>34</v>
      </c>
      <c r="X1266" t="s">
        <v>34</v>
      </c>
      <c r="Y1266" t="s">
        <v>34</v>
      </c>
      <c r="Z1266" t="s">
        <v>1488</v>
      </c>
      <c r="AA1266" t="s">
        <v>3335</v>
      </c>
      <c r="AB1266" t="s">
        <v>34</v>
      </c>
      <c r="AC1266" t="s">
        <v>37</v>
      </c>
    </row>
    <row r="1267" spans="1:29">
      <c r="A1267" t="str">
        <f>+VLOOKUP(R1267,Aux!$B$3:$I$1107,8,0)</f>
        <v>AR002400</v>
      </c>
      <c r="B1267" t="str">
        <f>+VLOOKUP(U1267,Aux!$O$2:$P$23,2,0)</f>
        <v>FI</v>
      </c>
      <c r="C1267" t="str">
        <f t="shared" si="136"/>
        <v>AR002400FI</v>
      </c>
      <c r="D1267">
        <f t="shared" si="135"/>
        <v>1</v>
      </c>
      <c r="E1267" s="5">
        <f t="shared" si="131"/>
        <v>0.01</v>
      </c>
      <c r="F1267" s="5">
        <f t="shared" si="132"/>
        <v>0.1</v>
      </c>
      <c r="G1267" s="5">
        <f t="shared" si="133"/>
        <v>1</v>
      </c>
      <c r="H1267" t="str">
        <f t="shared" si="134"/>
        <v>001</v>
      </c>
      <c r="I1267" t="str">
        <f t="shared" si="137"/>
        <v>AR002400FI00001</v>
      </c>
      <c r="J1267" t="s">
        <v>5201</v>
      </c>
      <c r="K1267" t="s">
        <v>5202</v>
      </c>
      <c r="L1267">
        <v>788617</v>
      </c>
      <c r="M1267" t="s">
        <v>5203</v>
      </c>
      <c r="N1267" t="s">
        <v>5204</v>
      </c>
      <c r="P1267" t="s">
        <v>5205</v>
      </c>
      <c r="Q1267" t="s">
        <v>30</v>
      </c>
      <c r="R1267" t="s">
        <v>5206</v>
      </c>
      <c r="S1267" t="s">
        <v>5207</v>
      </c>
      <c r="T1267" t="s">
        <v>5206</v>
      </c>
      <c r="U1267" t="s">
        <v>33</v>
      </c>
      <c r="V1267" t="s">
        <v>34</v>
      </c>
      <c r="W1267" t="s">
        <v>34</v>
      </c>
      <c r="X1267" t="s">
        <v>34</v>
      </c>
      <c r="Y1267" t="s">
        <v>34</v>
      </c>
      <c r="Z1267" t="s">
        <v>35</v>
      </c>
      <c r="AA1267" t="s">
        <v>1407</v>
      </c>
      <c r="AB1267" t="s">
        <v>34</v>
      </c>
      <c r="AC1267" t="s">
        <v>37</v>
      </c>
    </row>
    <row r="1268" spans="1:29">
      <c r="A1268" t="str">
        <f>+VLOOKUP(R1268,Aux!$B$3:$I$1107,8,0)</f>
        <v>AR002400</v>
      </c>
      <c r="B1268" t="str">
        <f>+VLOOKUP(U1268,Aux!$O$2:$P$23,2,0)</f>
        <v>FI</v>
      </c>
      <c r="C1268" t="str">
        <f t="shared" si="136"/>
        <v>AR002400FI</v>
      </c>
      <c r="D1268">
        <f t="shared" si="135"/>
        <v>2</v>
      </c>
      <c r="E1268" s="5">
        <f t="shared" si="131"/>
        <v>0.02</v>
      </c>
      <c r="F1268" s="5">
        <f t="shared" si="132"/>
        <v>0.2</v>
      </c>
      <c r="G1268" s="5">
        <f t="shared" si="133"/>
        <v>2</v>
      </c>
      <c r="H1268" t="str">
        <f t="shared" si="134"/>
        <v>002</v>
      </c>
      <c r="I1268" t="str">
        <f t="shared" si="137"/>
        <v>AR002400FI00002</v>
      </c>
      <c r="J1268" t="s">
        <v>5208</v>
      </c>
      <c r="M1268" t="s">
        <v>5209</v>
      </c>
      <c r="Q1268" t="s">
        <v>30</v>
      </c>
      <c r="R1268" t="s">
        <v>5206</v>
      </c>
      <c r="U1268" t="s">
        <v>33</v>
      </c>
      <c r="V1268" t="s">
        <v>34</v>
      </c>
      <c r="W1268" t="s">
        <v>34</v>
      </c>
      <c r="X1268" t="s">
        <v>34</v>
      </c>
      <c r="Y1268" t="s">
        <v>34</v>
      </c>
      <c r="Z1268" t="s">
        <v>35</v>
      </c>
      <c r="AA1268" t="s">
        <v>1407</v>
      </c>
      <c r="AB1268" t="s">
        <v>34</v>
      </c>
      <c r="AC1268" t="s">
        <v>37</v>
      </c>
    </row>
    <row r="1269" spans="1:29">
      <c r="A1269" t="str">
        <f>+VLOOKUP(R1269,Aux!$B$3:$I$1107,8,0)</f>
        <v>AR002410</v>
      </c>
      <c r="B1269" t="str">
        <f>+VLOOKUP(U1269,Aux!$O$2:$P$23,2,0)</f>
        <v>FI</v>
      </c>
      <c r="C1269" t="str">
        <f t="shared" si="136"/>
        <v>AR002410FI</v>
      </c>
      <c r="D1269">
        <f t="shared" si="135"/>
        <v>1</v>
      </c>
      <c r="E1269" s="5">
        <f t="shared" si="131"/>
        <v>0.01</v>
      </c>
      <c r="F1269" s="5">
        <f t="shared" si="132"/>
        <v>0.1</v>
      </c>
      <c r="G1269" s="5">
        <f t="shared" si="133"/>
        <v>1</v>
      </c>
      <c r="H1269" t="str">
        <f t="shared" si="134"/>
        <v>001</v>
      </c>
      <c r="I1269" t="str">
        <f t="shared" si="137"/>
        <v>AR002410FI00001</v>
      </c>
      <c r="J1269" t="s">
        <v>5210</v>
      </c>
      <c r="K1269" t="s">
        <v>5211</v>
      </c>
      <c r="L1269">
        <v>1067275</v>
      </c>
      <c r="M1269" t="s">
        <v>5212</v>
      </c>
      <c r="N1269" t="s">
        <v>5213</v>
      </c>
      <c r="P1269" t="s">
        <v>5214</v>
      </c>
      <c r="Q1269" t="s">
        <v>30</v>
      </c>
      <c r="R1269" t="s">
        <v>5215</v>
      </c>
      <c r="S1269" t="s">
        <v>5216</v>
      </c>
      <c r="T1269" t="s">
        <v>5215</v>
      </c>
      <c r="U1269" t="s">
        <v>33</v>
      </c>
      <c r="V1269" t="s">
        <v>34</v>
      </c>
      <c r="W1269" t="s">
        <v>34</v>
      </c>
      <c r="X1269" t="s">
        <v>34</v>
      </c>
      <c r="Y1269" t="s">
        <v>34</v>
      </c>
      <c r="Z1269" t="s">
        <v>154</v>
      </c>
      <c r="AA1269" t="s">
        <v>155</v>
      </c>
      <c r="AB1269" t="s">
        <v>34</v>
      </c>
      <c r="AC1269" t="s">
        <v>37</v>
      </c>
    </row>
    <row r="1270" spans="1:29">
      <c r="A1270" t="str">
        <f>+VLOOKUP(R1270,Aux!$B$3:$I$1107,8,0)</f>
        <v>AR002420</v>
      </c>
      <c r="B1270" t="str">
        <f>+VLOOKUP(U1270,Aux!$O$2:$P$23,2,0)</f>
        <v>FI</v>
      </c>
      <c r="C1270" t="str">
        <f t="shared" si="136"/>
        <v>AR002420FI</v>
      </c>
      <c r="D1270">
        <f t="shared" si="135"/>
        <v>1</v>
      </c>
      <c r="E1270" s="5">
        <f t="shared" si="131"/>
        <v>0.01</v>
      </c>
      <c r="F1270" s="5">
        <f t="shared" si="132"/>
        <v>0.1</v>
      </c>
      <c r="G1270" s="5">
        <f t="shared" si="133"/>
        <v>1</v>
      </c>
      <c r="H1270" t="str">
        <f t="shared" si="134"/>
        <v>001</v>
      </c>
      <c r="I1270" t="str">
        <f t="shared" si="137"/>
        <v>AR002420FI00001</v>
      </c>
      <c r="J1270" t="s">
        <v>5217</v>
      </c>
      <c r="L1270">
        <v>739475</v>
      </c>
      <c r="M1270" t="s">
        <v>5218</v>
      </c>
      <c r="Q1270" t="s">
        <v>30</v>
      </c>
      <c r="R1270" t="s">
        <v>5219</v>
      </c>
      <c r="U1270" t="s">
        <v>48</v>
      </c>
      <c r="V1270" t="s">
        <v>48</v>
      </c>
      <c r="W1270" t="s">
        <v>48</v>
      </c>
      <c r="X1270" t="s">
        <v>48</v>
      </c>
      <c r="Y1270" t="s">
        <v>48</v>
      </c>
      <c r="Z1270" t="s">
        <v>48</v>
      </c>
      <c r="AA1270" t="s">
        <v>48</v>
      </c>
      <c r="AB1270" t="s">
        <v>48</v>
      </c>
      <c r="AC1270" t="s">
        <v>37</v>
      </c>
    </row>
    <row r="1271" spans="1:29">
      <c r="A1271" t="str">
        <f>+VLOOKUP(R1271,Aux!$B$3:$I$1107,8,0)</f>
        <v>AR002420</v>
      </c>
      <c r="B1271" t="str">
        <f>+VLOOKUP(U1271,Aux!$O$2:$P$23,2,0)</f>
        <v>FI</v>
      </c>
      <c r="C1271" t="str">
        <f t="shared" si="136"/>
        <v>AR002420FI</v>
      </c>
      <c r="D1271">
        <f t="shared" si="135"/>
        <v>2</v>
      </c>
      <c r="E1271" s="5">
        <f t="shared" si="131"/>
        <v>0.02</v>
      </c>
      <c r="F1271" s="5">
        <f t="shared" si="132"/>
        <v>0.2</v>
      </c>
      <c r="G1271" s="5">
        <f t="shared" si="133"/>
        <v>2</v>
      </c>
      <c r="H1271" t="str">
        <f t="shared" si="134"/>
        <v>002</v>
      </c>
      <c r="I1271" t="str">
        <f t="shared" si="137"/>
        <v>AR002420FI00002</v>
      </c>
      <c r="J1271" t="s">
        <v>5220</v>
      </c>
      <c r="L1271">
        <v>808532</v>
      </c>
      <c r="M1271" t="s">
        <v>5221</v>
      </c>
      <c r="Q1271" t="s">
        <v>30</v>
      </c>
      <c r="R1271" t="s">
        <v>5219</v>
      </c>
      <c r="U1271" t="s">
        <v>48</v>
      </c>
      <c r="V1271" t="s">
        <v>48</v>
      </c>
      <c r="W1271" t="s">
        <v>48</v>
      </c>
      <c r="X1271" t="s">
        <v>48</v>
      </c>
      <c r="Y1271" t="s">
        <v>48</v>
      </c>
      <c r="Z1271" t="s">
        <v>48</v>
      </c>
      <c r="AA1271" t="s">
        <v>48</v>
      </c>
      <c r="AB1271" t="s">
        <v>48</v>
      </c>
      <c r="AC1271" t="s">
        <v>37</v>
      </c>
    </row>
    <row r="1272" spans="1:29">
      <c r="A1272" t="str">
        <f>+VLOOKUP(R1272,Aux!$B$3:$I$1107,8,0)</f>
        <v>AR002420</v>
      </c>
      <c r="B1272" t="str">
        <f>+VLOOKUP(U1272,Aux!$O$2:$P$23,2,0)</f>
        <v>FI</v>
      </c>
      <c r="C1272" t="str">
        <f t="shared" si="136"/>
        <v>AR002420FI</v>
      </c>
      <c r="D1272">
        <f t="shared" si="135"/>
        <v>3</v>
      </c>
      <c r="E1272" s="5">
        <f t="shared" si="131"/>
        <v>0.03</v>
      </c>
      <c r="F1272" s="5">
        <f t="shared" si="132"/>
        <v>0.3</v>
      </c>
      <c r="G1272" s="5">
        <f t="shared" si="133"/>
        <v>3</v>
      </c>
      <c r="H1272" t="str">
        <f t="shared" si="134"/>
        <v>003</v>
      </c>
      <c r="I1272" t="str">
        <f t="shared" si="137"/>
        <v>AR002420FI00003</v>
      </c>
      <c r="J1272" t="s">
        <v>5222</v>
      </c>
      <c r="L1272">
        <v>837345</v>
      </c>
      <c r="M1272" t="s">
        <v>5223</v>
      </c>
      <c r="Q1272" t="s">
        <v>30</v>
      </c>
      <c r="R1272" t="s">
        <v>5219</v>
      </c>
      <c r="U1272" t="s">
        <v>48</v>
      </c>
      <c r="V1272" t="s">
        <v>48</v>
      </c>
      <c r="W1272" t="s">
        <v>48</v>
      </c>
      <c r="X1272" t="s">
        <v>48</v>
      </c>
      <c r="Y1272" t="s">
        <v>48</v>
      </c>
      <c r="Z1272" t="s">
        <v>48</v>
      </c>
      <c r="AA1272" t="s">
        <v>48</v>
      </c>
      <c r="AB1272" t="s">
        <v>48</v>
      </c>
      <c r="AC1272" t="s">
        <v>37</v>
      </c>
    </row>
    <row r="1273" spans="1:29">
      <c r="A1273" t="str">
        <f>+VLOOKUP(R1273,Aux!$B$3:$I$1107,8,0)</f>
        <v>AR002430</v>
      </c>
      <c r="B1273" t="str">
        <f>+VLOOKUP(U1273,Aux!$O$2:$P$23,2,0)</f>
        <v>FI</v>
      </c>
      <c r="C1273" t="str">
        <f t="shared" si="136"/>
        <v>AR002430FI</v>
      </c>
      <c r="D1273">
        <f t="shared" si="135"/>
        <v>1</v>
      </c>
      <c r="E1273" s="5">
        <f t="shared" si="131"/>
        <v>0.01</v>
      </c>
      <c r="F1273" s="5">
        <f t="shared" si="132"/>
        <v>0.1</v>
      </c>
      <c r="G1273" s="5">
        <f t="shared" si="133"/>
        <v>1</v>
      </c>
      <c r="H1273" t="str">
        <f t="shared" si="134"/>
        <v>001</v>
      </c>
      <c r="I1273" t="str">
        <f t="shared" si="137"/>
        <v>AR002430FI00001</v>
      </c>
      <c r="J1273" t="s">
        <v>5224</v>
      </c>
      <c r="K1273" t="s">
        <v>5225</v>
      </c>
      <c r="L1273">
        <v>1176006</v>
      </c>
      <c r="M1273" t="s">
        <v>5226</v>
      </c>
      <c r="N1273" t="s">
        <v>5227</v>
      </c>
      <c r="P1273" t="s">
        <v>5228</v>
      </c>
      <c r="Q1273" t="s">
        <v>30</v>
      </c>
      <c r="R1273" t="s">
        <v>5229</v>
      </c>
      <c r="S1273" t="s">
        <v>5229</v>
      </c>
      <c r="T1273" t="s">
        <v>5229</v>
      </c>
      <c r="U1273" t="s">
        <v>33</v>
      </c>
      <c r="V1273" t="s">
        <v>34</v>
      </c>
      <c r="W1273" t="s">
        <v>34</v>
      </c>
      <c r="X1273" t="s">
        <v>34</v>
      </c>
      <c r="Y1273" t="s">
        <v>34</v>
      </c>
      <c r="Z1273" t="s">
        <v>335</v>
      </c>
      <c r="AA1273" t="s">
        <v>1445</v>
      </c>
      <c r="AB1273" t="s">
        <v>34</v>
      </c>
      <c r="AC1273" t="s">
        <v>37</v>
      </c>
    </row>
    <row r="1274" spans="1:29">
      <c r="A1274" t="str">
        <f>+VLOOKUP(R1274,Aux!$B$3:$I$1107,8,0)</f>
        <v>AR002440</v>
      </c>
      <c r="B1274" t="str">
        <f>+VLOOKUP(U1274,Aux!$O$2:$P$23,2,0)</f>
        <v>EQ</v>
      </c>
      <c r="C1274" t="str">
        <f t="shared" si="136"/>
        <v>AR002440EQ</v>
      </c>
      <c r="D1274">
        <f t="shared" si="135"/>
        <v>1</v>
      </c>
      <c r="E1274" s="5">
        <f t="shared" si="131"/>
        <v>0.01</v>
      </c>
      <c r="F1274" s="5">
        <f t="shared" si="132"/>
        <v>0.1</v>
      </c>
      <c r="G1274" s="5">
        <f t="shared" si="133"/>
        <v>1</v>
      </c>
      <c r="H1274" t="str">
        <f t="shared" si="134"/>
        <v>001</v>
      </c>
      <c r="I1274" t="str">
        <f t="shared" si="137"/>
        <v>AR002440EQ00001</v>
      </c>
      <c r="J1274" t="s">
        <v>5230</v>
      </c>
      <c r="K1274" t="s">
        <v>5231</v>
      </c>
      <c r="M1274" t="s">
        <v>5232</v>
      </c>
      <c r="N1274" t="s">
        <v>5233</v>
      </c>
      <c r="O1274">
        <v>2807630</v>
      </c>
      <c r="P1274" t="s">
        <v>5234</v>
      </c>
      <c r="Q1274" t="s">
        <v>30</v>
      </c>
      <c r="R1274" t="s">
        <v>5235</v>
      </c>
      <c r="S1274" t="s">
        <v>5235</v>
      </c>
      <c r="T1274" t="s">
        <v>5235</v>
      </c>
      <c r="U1274" t="s">
        <v>130</v>
      </c>
      <c r="V1274" t="s">
        <v>131</v>
      </c>
      <c r="W1274" t="s">
        <v>132</v>
      </c>
      <c r="X1274" t="s">
        <v>133</v>
      </c>
      <c r="Y1274" t="s">
        <v>134</v>
      </c>
      <c r="Z1274" t="s">
        <v>131</v>
      </c>
      <c r="AA1274" t="s">
        <v>135</v>
      </c>
      <c r="AB1274" t="s">
        <v>136</v>
      </c>
      <c r="AC1274" t="s">
        <v>37</v>
      </c>
    </row>
    <row r="1275" spans="1:29">
      <c r="A1275" t="str">
        <f>+VLOOKUP(R1275,Aux!$B$3:$I$1107,8,0)</f>
        <v>AR002440</v>
      </c>
      <c r="B1275" t="str">
        <f>+VLOOKUP(U1275,Aux!$O$2:$P$23,2,0)</f>
        <v>FI</v>
      </c>
      <c r="C1275" t="str">
        <f t="shared" si="136"/>
        <v>AR002440FI</v>
      </c>
      <c r="D1275">
        <f t="shared" si="135"/>
        <v>1</v>
      </c>
      <c r="E1275" s="5">
        <f t="shared" si="131"/>
        <v>0.01</v>
      </c>
      <c r="F1275" s="5">
        <f t="shared" si="132"/>
        <v>0.1</v>
      </c>
      <c r="G1275" s="5">
        <f t="shared" si="133"/>
        <v>1</v>
      </c>
      <c r="H1275" t="str">
        <f t="shared" si="134"/>
        <v>001</v>
      </c>
      <c r="I1275" t="str">
        <f t="shared" si="137"/>
        <v>AR002440FI00001</v>
      </c>
      <c r="J1275" t="s">
        <v>5236</v>
      </c>
      <c r="K1275" t="s">
        <v>5237</v>
      </c>
      <c r="L1275">
        <v>551684</v>
      </c>
      <c r="M1275" t="s">
        <v>5238</v>
      </c>
      <c r="N1275" t="s">
        <v>5239</v>
      </c>
      <c r="O1275" t="s">
        <v>5240</v>
      </c>
      <c r="P1275" t="s">
        <v>5241</v>
      </c>
      <c r="Q1275" t="s">
        <v>30</v>
      </c>
      <c r="R1275" t="s">
        <v>5235</v>
      </c>
      <c r="S1275" t="s">
        <v>5242</v>
      </c>
      <c r="T1275" t="s">
        <v>5235</v>
      </c>
      <c r="U1275" t="s">
        <v>33</v>
      </c>
      <c r="V1275" t="s">
        <v>131</v>
      </c>
      <c r="W1275" t="s">
        <v>132</v>
      </c>
      <c r="X1275" t="s">
        <v>133</v>
      </c>
      <c r="Y1275" t="s">
        <v>134</v>
      </c>
      <c r="Z1275" t="s">
        <v>131</v>
      </c>
      <c r="AA1275" t="s">
        <v>144</v>
      </c>
      <c r="AB1275" t="s">
        <v>145</v>
      </c>
      <c r="AC1275" t="s">
        <v>37</v>
      </c>
    </row>
    <row r="1276" spans="1:29">
      <c r="A1276" t="str">
        <f>+VLOOKUP(R1276,Aux!$B$3:$I$1107,8,0)</f>
        <v>AR002440</v>
      </c>
      <c r="B1276" t="str">
        <f>+VLOOKUP(U1276,Aux!$O$2:$P$23,2,0)</f>
        <v>FI</v>
      </c>
      <c r="C1276" t="str">
        <f t="shared" si="136"/>
        <v>AR002440FI</v>
      </c>
      <c r="D1276">
        <f t="shared" si="135"/>
        <v>2</v>
      </c>
      <c r="E1276" s="5">
        <f t="shared" si="131"/>
        <v>0.02</v>
      </c>
      <c r="F1276" s="5">
        <f t="shared" si="132"/>
        <v>0.2</v>
      </c>
      <c r="G1276" s="5">
        <f t="shared" si="133"/>
        <v>2</v>
      </c>
      <c r="H1276" t="str">
        <f t="shared" si="134"/>
        <v>002</v>
      </c>
      <c r="I1276" t="str">
        <f t="shared" si="137"/>
        <v>AR002440FI00002</v>
      </c>
      <c r="J1276" t="s">
        <v>5243</v>
      </c>
      <c r="K1276" t="s">
        <v>5237</v>
      </c>
      <c r="L1276">
        <v>599187</v>
      </c>
      <c r="M1276" t="s">
        <v>5244</v>
      </c>
      <c r="N1276" t="s">
        <v>5245</v>
      </c>
      <c r="O1276" t="s">
        <v>5246</v>
      </c>
      <c r="P1276" t="s">
        <v>5247</v>
      </c>
      <c r="Q1276" t="s">
        <v>30</v>
      </c>
      <c r="R1276" t="s">
        <v>5235</v>
      </c>
      <c r="S1276" t="s">
        <v>5242</v>
      </c>
      <c r="T1276" t="s">
        <v>5235</v>
      </c>
      <c r="U1276" t="s">
        <v>33</v>
      </c>
      <c r="V1276" t="s">
        <v>131</v>
      </c>
      <c r="W1276" t="s">
        <v>132</v>
      </c>
      <c r="X1276" t="s">
        <v>133</v>
      </c>
      <c r="Y1276" t="s">
        <v>134</v>
      </c>
      <c r="Z1276" t="s">
        <v>131</v>
      </c>
      <c r="AA1276" t="s">
        <v>144</v>
      </c>
      <c r="AB1276" t="s">
        <v>145</v>
      </c>
      <c r="AC1276" t="s">
        <v>37</v>
      </c>
    </row>
    <row r="1277" spans="1:29">
      <c r="A1277" t="str">
        <f>+VLOOKUP(R1277,Aux!$B$3:$I$1107,8,0)</f>
        <v>AR002440</v>
      </c>
      <c r="B1277" t="str">
        <f>+VLOOKUP(U1277,Aux!$O$2:$P$23,2,0)</f>
        <v>FI</v>
      </c>
      <c r="C1277" t="str">
        <f t="shared" si="136"/>
        <v>AR002440FI</v>
      </c>
      <c r="D1277">
        <f t="shared" si="135"/>
        <v>3</v>
      </c>
      <c r="E1277" s="5">
        <f t="shared" si="131"/>
        <v>0.03</v>
      </c>
      <c r="F1277" s="5">
        <f t="shared" si="132"/>
        <v>0.3</v>
      </c>
      <c r="G1277" s="5">
        <f t="shared" si="133"/>
        <v>3</v>
      </c>
      <c r="H1277" t="str">
        <f t="shared" si="134"/>
        <v>003</v>
      </c>
      <c r="I1277" t="str">
        <f t="shared" si="137"/>
        <v>AR002440FI00003</v>
      </c>
      <c r="J1277" t="s">
        <v>5248</v>
      </c>
      <c r="K1277" t="s">
        <v>5237</v>
      </c>
      <c r="L1277">
        <v>658817</v>
      </c>
      <c r="M1277" t="s">
        <v>5249</v>
      </c>
      <c r="N1277" t="s">
        <v>5250</v>
      </c>
      <c r="P1277" t="s">
        <v>5251</v>
      </c>
      <c r="Q1277" t="s">
        <v>30</v>
      </c>
      <c r="R1277" t="s">
        <v>5235</v>
      </c>
      <c r="S1277" t="s">
        <v>5242</v>
      </c>
      <c r="T1277" t="s">
        <v>5235</v>
      </c>
      <c r="U1277" t="s">
        <v>33</v>
      </c>
      <c r="V1277" t="s">
        <v>131</v>
      </c>
      <c r="W1277" t="s">
        <v>132</v>
      </c>
      <c r="X1277" t="s">
        <v>133</v>
      </c>
      <c r="Y1277" t="s">
        <v>134</v>
      </c>
      <c r="Z1277" t="s">
        <v>131</v>
      </c>
      <c r="AA1277" t="s">
        <v>144</v>
      </c>
      <c r="AB1277" t="s">
        <v>145</v>
      </c>
      <c r="AC1277" t="s">
        <v>37</v>
      </c>
    </row>
    <row r="1278" spans="1:29">
      <c r="A1278" t="str">
        <f>+VLOOKUP(R1278,Aux!$B$3:$I$1107,8,0)</f>
        <v>AR002440</v>
      </c>
      <c r="B1278" t="str">
        <f>+VLOOKUP(U1278,Aux!$O$2:$P$23,2,0)</f>
        <v>FI</v>
      </c>
      <c r="C1278" t="str">
        <f t="shared" si="136"/>
        <v>AR002440FI</v>
      </c>
      <c r="D1278">
        <f t="shared" si="135"/>
        <v>4</v>
      </c>
      <c r="E1278" s="5">
        <f t="shared" si="131"/>
        <v>0.04</v>
      </c>
      <c r="F1278" s="5">
        <f t="shared" si="132"/>
        <v>0.4</v>
      </c>
      <c r="G1278" s="5">
        <f t="shared" si="133"/>
        <v>4</v>
      </c>
      <c r="H1278" t="str">
        <f t="shared" si="134"/>
        <v>004</v>
      </c>
      <c r="I1278" t="str">
        <f t="shared" si="137"/>
        <v>AR002440FI00004</v>
      </c>
      <c r="J1278" t="s">
        <v>5252</v>
      </c>
      <c r="K1278" t="s">
        <v>5237</v>
      </c>
      <c r="L1278">
        <v>736332</v>
      </c>
      <c r="M1278" t="s">
        <v>5253</v>
      </c>
      <c r="N1278" t="s">
        <v>5254</v>
      </c>
      <c r="P1278" t="s">
        <v>5255</v>
      </c>
      <c r="Q1278" t="s">
        <v>30</v>
      </c>
      <c r="R1278" t="s">
        <v>5235</v>
      </c>
      <c r="S1278" t="s">
        <v>5242</v>
      </c>
      <c r="T1278" t="s">
        <v>5235</v>
      </c>
      <c r="U1278" t="s">
        <v>33</v>
      </c>
      <c r="V1278" t="s">
        <v>131</v>
      </c>
      <c r="W1278" t="s">
        <v>132</v>
      </c>
      <c r="X1278" t="s">
        <v>133</v>
      </c>
      <c r="Y1278" t="s">
        <v>134</v>
      </c>
      <c r="Z1278" t="s">
        <v>131</v>
      </c>
      <c r="AA1278" t="s">
        <v>144</v>
      </c>
      <c r="AB1278" t="s">
        <v>145</v>
      </c>
      <c r="AC1278" t="s">
        <v>37</v>
      </c>
    </row>
    <row r="1279" spans="1:29">
      <c r="A1279" t="str">
        <f>+VLOOKUP(R1279,Aux!$B$3:$I$1107,8,0)</f>
        <v>AR002440</v>
      </c>
      <c r="B1279" t="str">
        <f>+VLOOKUP(U1279,Aux!$O$2:$P$23,2,0)</f>
        <v>FI</v>
      </c>
      <c r="C1279" t="str">
        <f t="shared" si="136"/>
        <v>AR002440FI</v>
      </c>
      <c r="D1279">
        <f t="shared" si="135"/>
        <v>5</v>
      </c>
      <c r="E1279" s="5">
        <f t="shared" si="131"/>
        <v>0.05</v>
      </c>
      <c r="F1279" s="5">
        <f t="shared" si="132"/>
        <v>0.5</v>
      </c>
      <c r="G1279" s="5">
        <f t="shared" si="133"/>
        <v>5</v>
      </c>
      <c r="H1279" t="str">
        <f t="shared" si="134"/>
        <v>005</v>
      </c>
      <c r="I1279" t="str">
        <f t="shared" si="137"/>
        <v>AR002440FI00005</v>
      </c>
      <c r="J1279" t="s">
        <v>5256</v>
      </c>
      <c r="K1279" t="s">
        <v>5237</v>
      </c>
      <c r="L1279">
        <v>736380</v>
      </c>
      <c r="M1279" t="s">
        <v>5257</v>
      </c>
      <c r="N1279" t="s">
        <v>5258</v>
      </c>
      <c r="P1279" t="s">
        <v>5259</v>
      </c>
      <c r="Q1279" t="s">
        <v>30</v>
      </c>
      <c r="R1279" t="s">
        <v>5235</v>
      </c>
      <c r="S1279" t="s">
        <v>5242</v>
      </c>
      <c r="T1279" t="s">
        <v>5235</v>
      </c>
      <c r="U1279" t="s">
        <v>33</v>
      </c>
      <c r="V1279" t="s">
        <v>131</v>
      </c>
      <c r="W1279" t="s">
        <v>132</v>
      </c>
      <c r="X1279" t="s">
        <v>133</v>
      </c>
      <c r="Y1279" t="s">
        <v>134</v>
      </c>
      <c r="Z1279" t="s">
        <v>131</v>
      </c>
      <c r="AA1279" t="s">
        <v>144</v>
      </c>
      <c r="AB1279" t="s">
        <v>145</v>
      </c>
      <c r="AC1279" t="s">
        <v>37</v>
      </c>
    </row>
    <row r="1280" spans="1:29">
      <c r="A1280" t="str">
        <f>+VLOOKUP(R1280,Aux!$B$3:$I$1107,8,0)</f>
        <v>AR002440</v>
      </c>
      <c r="B1280" t="str">
        <f>+VLOOKUP(U1280,Aux!$O$2:$P$23,2,0)</f>
        <v>FI</v>
      </c>
      <c r="C1280" t="str">
        <f t="shared" si="136"/>
        <v>AR002440FI</v>
      </c>
      <c r="D1280">
        <f t="shared" si="135"/>
        <v>6</v>
      </c>
      <c r="E1280" s="5">
        <f t="shared" si="131"/>
        <v>0.06</v>
      </c>
      <c r="F1280" s="5">
        <f t="shared" si="132"/>
        <v>0.6</v>
      </c>
      <c r="G1280" s="5">
        <f t="shared" si="133"/>
        <v>6</v>
      </c>
      <c r="H1280" t="str">
        <f t="shared" si="134"/>
        <v>006</v>
      </c>
      <c r="I1280" t="str">
        <f t="shared" si="137"/>
        <v>AR002440FI00006</v>
      </c>
      <c r="J1280" t="s">
        <v>5260</v>
      </c>
      <c r="K1280" t="s">
        <v>5237</v>
      </c>
      <c r="L1280">
        <v>783427</v>
      </c>
      <c r="M1280" t="s">
        <v>5261</v>
      </c>
      <c r="N1280" t="s">
        <v>5262</v>
      </c>
      <c r="P1280" t="s">
        <v>5263</v>
      </c>
      <c r="Q1280" t="s">
        <v>30</v>
      </c>
      <c r="R1280" t="s">
        <v>5235</v>
      </c>
      <c r="S1280" t="s">
        <v>5242</v>
      </c>
      <c r="T1280" t="s">
        <v>5235</v>
      </c>
      <c r="U1280" t="s">
        <v>33</v>
      </c>
      <c r="V1280" t="s">
        <v>131</v>
      </c>
      <c r="W1280" t="s">
        <v>132</v>
      </c>
      <c r="X1280" t="s">
        <v>133</v>
      </c>
      <c r="Y1280" t="s">
        <v>134</v>
      </c>
      <c r="Z1280" t="s">
        <v>131</v>
      </c>
      <c r="AA1280" t="s">
        <v>144</v>
      </c>
      <c r="AB1280" t="s">
        <v>145</v>
      </c>
      <c r="AC1280" t="s">
        <v>37</v>
      </c>
    </row>
    <row r="1281" spans="1:29">
      <c r="A1281" t="str">
        <f>+VLOOKUP(R1281,Aux!$B$3:$I$1107,8,0)</f>
        <v>AR002440</v>
      </c>
      <c r="B1281" t="str">
        <f>+VLOOKUP(U1281,Aux!$O$2:$P$23,2,0)</f>
        <v>FI</v>
      </c>
      <c r="C1281" t="str">
        <f t="shared" si="136"/>
        <v>AR002440FI</v>
      </c>
      <c r="D1281">
        <f t="shared" si="135"/>
        <v>7</v>
      </c>
      <c r="E1281" s="5">
        <f t="shared" si="131"/>
        <v>7.0000000000000007E-2</v>
      </c>
      <c r="F1281" s="5">
        <f t="shared" si="132"/>
        <v>0.70000000000000007</v>
      </c>
      <c r="G1281" s="5">
        <f t="shared" si="133"/>
        <v>7</v>
      </c>
      <c r="H1281" t="str">
        <f t="shared" si="134"/>
        <v>007</v>
      </c>
      <c r="I1281" t="str">
        <f t="shared" si="137"/>
        <v>AR002440FI00007</v>
      </c>
      <c r="J1281" t="s">
        <v>5264</v>
      </c>
      <c r="K1281" t="s">
        <v>5237</v>
      </c>
      <c r="L1281">
        <v>1043736</v>
      </c>
      <c r="M1281" t="s">
        <v>5265</v>
      </c>
      <c r="N1281" t="s">
        <v>5266</v>
      </c>
      <c r="P1281" t="s">
        <v>5267</v>
      </c>
      <c r="Q1281" t="s">
        <v>30</v>
      </c>
      <c r="R1281" t="s">
        <v>5235</v>
      </c>
      <c r="S1281" t="s">
        <v>5242</v>
      </c>
      <c r="T1281" t="s">
        <v>5235</v>
      </c>
      <c r="U1281" t="s">
        <v>33</v>
      </c>
      <c r="V1281" t="s">
        <v>131</v>
      </c>
      <c r="W1281" t="s">
        <v>132</v>
      </c>
      <c r="X1281" t="s">
        <v>133</v>
      </c>
      <c r="Y1281" t="s">
        <v>134</v>
      </c>
      <c r="Z1281" t="s">
        <v>131</v>
      </c>
      <c r="AA1281" t="s">
        <v>144</v>
      </c>
      <c r="AB1281" t="s">
        <v>145</v>
      </c>
      <c r="AC1281" t="s">
        <v>37</v>
      </c>
    </row>
    <row r="1282" spans="1:29">
      <c r="A1282" t="str">
        <f>+VLOOKUP(R1282,Aux!$B$3:$I$1107,8,0)</f>
        <v>AR002440</v>
      </c>
      <c r="B1282" t="str">
        <f>+VLOOKUP(U1282,Aux!$O$2:$P$23,2,0)</f>
        <v>FI</v>
      </c>
      <c r="C1282" t="str">
        <f t="shared" si="136"/>
        <v>AR002440FI</v>
      </c>
      <c r="D1282">
        <f t="shared" si="135"/>
        <v>8</v>
      </c>
      <c r="E1282" s="5">
        <f t="shared" ref="E1282:E1345" si="138">+D1282/100</f>
        <v>0.08</v>
      </c>
      <c r="F1282" s="5">
        <f t="shared" ref="F1282:F1345" si="139">+MOD(E1282*10,10)</f>
        <v>0.8</v>
      </c>
      <c r="G1282" s="5">
        <f t="shared" ref="G1282:G1345" si="140">+MOD(D1282,10)</f>
        <v>8</v>
      </c>
      <c r="H1282" t="str">
        <f t="shared" ref="H1282:H1345" si="141">+INT(E1282)&amp;INT(F1282)&amp;INT(G1282)</f>
        <v>008</v>
      </c>
      <c r="I1282" t="str">
        <f t="shared" si="137"/>
        <v>AR002440FI00008</v>
      </c>
      <c r="J1282" t="s">
        <v>5268</v>
      </c>
      <c r="M1282" t="s">
        <v>5269</v>
      </c>
      <c r="Q1282" t="s">
        <v>30</v>
      </c>
      <c r="R1282" t="s">
        <v>5235</v>
      </c>
      <c r="U1282" t="s">
        <v>33</v>
      </c>
      <c r="V1282" t="s">
        <v>131</v>
      </c>
      <c r="W1282" t="s">
        <v>132</v>
      </c>
      <c r="X1282" t="s">
        <v>133</v>
      </c>
      <c r="Y1282" t="s">
        <v>134</v>
      </c>
      <c r="Z1282" t="s">
        <v>131</v>
      </c>
      <c r="AA1282" t="s">
        <v>144</v>
      </c>
      <c r="AB1282" t="s">
        <v>145</v>
      </c>
      <c r="AC1282" t="s">
        <v>37</v>
      </c>
    </row>
    <row r="1283" spans="1:29">
      <c r="A1283" t="str">
        <f>+VLOOKUP(R1283,Aux!$B$3:$I$1107,8,0)</f>
        <v>AR002450</v>
      </c>
      <c r="B1283" t="str">
        <f>+VLOOKUP(U1283,Aux!$O$2:$P$23,2,0)</f>
        <v>FI</v>
      </c>
      <c r="C1283" t="str">
        <f t="shared" si="136"/>
        <v>AR002450FI</v>
      </c>
      <c r="D1283">
        <f t="shared" ref="D1283:D1346" si="142">+IF(C1283=C1282,D1282+1,1)</f>
        <v>1</v>
      </c>
      <c r="E1283" s="5">
        <f t="shared" si="138"/>
        <v>0.01</v>
      </c>
      <c r="F1283" s="5">
        <f t="shared" si="139"/>
        <v>0.1</v>
      </c>
      <c r="G1283" s="5">
        <f t="shared" si="140"/>
        <v>1</v>
      </c>
      <c r="H1283" t="str">
        <f t="shared" si="141"/>
        <v>001</v>
      </c>
      <c r="I1283" t="str">
        <f t="shared" si="137"/>
        <v>AR002450FI00001</v>
      </c>
      <c r="J1283" t="s">
        <v>5270</v>
      </c>
      <c r="M1283" t="s">
        <v>5271</v>
      </c>
      <c r="Q1283" t="s">
        <v>30</v>
      </c>
      <c r="R1283" t="s">
        <v>5272</v>
      </c>
      <c r="U1283" t="s">
        <v>143</v>
      </c>
      <c r="V1283" t="s">
        <v>34</v>
      </c>
      <c r="W1283" t="s">
        <v>34</v>
      </c>
      <c r="X1283" t="s">
        <v>34</v>
      </c>
      <c r="Y1283" t="s">
        <v>34</v>
      </c>
      <c r="Z1283" t="s">
        <v>35</v>
      </c>
      <c r="AA1283" t="s">
        <v>2669</v>
      </c>
      <c r="AB1283" t="s">
        <v>145</v>
      </c>
      <c r="AC1283" t="s">
        <v>37</v>
      </c>
    </row>
    <row r="1284" spans="1:29">
      <c r="A1284" t="str">
        <f>+VLOOKUP(R1284,Aux!$B$3:$I$1107,8,0)</f>
        <v>AR002450</v>
      </c>
      <c r="B1284" t="str">
        <f>+VLOOKUP(U1284,Aux!$O$2:$P$23,2,0)</f>
        <v>FI</v>
      </c>
      <c r="C1284" t="str">
        <f t="shared" si="136"/>
        <v>AR002450FI</v>
      </c>
      <c r="D1284">
        <f t="shared" si="142"/>
        <v>2</v>
      </c>
      <c r="E1284" s="5">
        <f t="shared" si="138"/>
        <v>0.02</v>
      </c>
      <c r="F1284" s="5">
        <f t="shared" si="139"/>
        <v>0.2</v>
      </c>
      <c r="G1284" s="5">
        <f t="shared" si="140"/>
        <v>2</v>
      </c>
      <c r="H1284" t="str">
        <f t="shared" si="141"/>
        <v>002</v>
      </c>
      <c r="I1284" t="str">
        <f t="shared" si="137"/>
        <v>AR002450FI00002</v>
      </c>
      <c r="J1284" t="s">
        <v>5273</v>
      </c>
      <c r="M1284" t="s">
        <v>5274</v>
      </c>
      <c r="Q1284" t="s">
        <v>30</v>
      </c>
      <c r="R1284" t="s">
        <v>5272</v>
      </c>
      <c r="U1284" t="s">
        <v>143</v>
      </c>
      <c r="V1284" t="s">
        <v>34</v>
      </c>
      <c r="W1284" t="s">
        <v>34</v>
      </c>
      <c r="X1284" t="s">
        <v>34</v>
      </c>
      <c r="Y1284" t="s">
        <v>34</v>
      </c>
      <c r="Z1284" t="s">
        <v>35</v>
      </c>
      <c r="AA1284" t="s">
        <v>2669</v>
      </c>
      <c r="AB1284" t="s">
        <v>145</v>
      </c>
      <c r="AC1284" t="s">
        <v>37</v>
      </c>
    </row>
    <row r="1285" spans="1:29">
      <c r="A1285" t="str">
        <f>+VLOOKUP(R1285,Aux!$B$3:$I$1107,8,0)</f>
        <v>AR002460</v>
      </c>
      <c r="B1285" t="str">
        <f>+VLOOKUP(U1285,Aux!$O$2:$P$23,2,0)</f>
        <v>FI</v>
      </c>
      <c r="C1285" t="str">
        <f t="shared" si="136"/>
        <v>AR002460FI</v>
      </c>
      <c r="D1285">
        <f t="shared" si="142"/>
        <v>1</v>
      </c>
      <c r="E1285" s="5">
        <f t="shared" si="138"/>
        <v>0.01</v>
      </c>
      <c r="F1285" s="5">
        <f t="shared" si="139"/>
        <v>0.1</v>
      </c>
      <c r="G1285" s="5">
        <f t="shared" si="140"/>
        <v>1</v>
      </c>
      <c r="H1285" t="str">
        <f t="shared" si="141"/>
        <v>001</v>
      </c>
      <c r="I1285" t="str">
        <f t="shared" si="137"/>
        <v>AR002460FI00001</v>
      </c>
      <c r="J1285" t="s">
        <v>5275</v>
      </c>
      <c r="L1285">
        <v>1020168</v>
      </c>
      <c r="M1285" t="s">
        <v>5276</v>
      </c>
      <c r="Q1285" t="s">
        <v>30</v>
      </c>
      <c r="R1285" t="s">
        <v>5277</v>
      </c>
      <c r="U1285" t="s">
        <v>48</v>
      </c>
      <c r="V1285" t="s">
        <v>48</v>
      </c>
      <c r="W1285" t="s">
        <v>48</v>
      </c>
      <c r="X1285" t="s">
        <v>48</v>
      </c>
      <c r="Y1285" t="s">
        <v>48</v>
      </c>
      <c r="Z1285" t="s">
        <v>48</v>
      </c>
      <c r="AA1285" t="s">
        <v>48</v>
      </c>
      <c r="AB1285" t="s">
        <v>48</v>
      </c>
      <c r="AC1285" t="s">
        <v>37</v>
      </c>
    </row>
    <row r="1286" spans="1:29">
      <c r="A1286" t="str">
        <f>+VLOOKUP(R1286,Aux!$B$3:$I$1107,8,0)</f>
        <v>AR002460</v>
      </c>
      <c r="B1286" t="str">
        <f>+VLOOKUP(U1286,Aux!$O$2:$P$23,2,0)</f>
        <v>FI</v>
      </c>
      <c r="C1286" t="str">
        <f t="shared" si="136"/>
        <v>AR002460FI</v>
      </c>
      <c r="D1286">
        <f t="shared" si="142"/>
        <v>2</v>
      </c>
      <c r="E1286" s="5">
        <f t="shared" si="138"/>
        <v>0.02</v>
      </c>
      <c r="F1286" s="5">
        <f t="shared" si="139"/>
        <v>0.2</v>
      </c>
      <c r="G1286" s="5">
        <f t="shared" si="140"/>
        <v>2</v>
      </c>
      <c r="H1286" t="str">
        <f t="shared" si="141"/>
        <v>002</v>
      </c>
      <c r="I1286" t="str">
        <f t="shared" si="137"/>
        <v>AR002460FI00002</v>
      </c>
      <c r="J1286" t="s">
        <v>5278</v>
      </c>
      <c r="K1286" t="s">
        <v>5279</v>
      </c>
      <c r="L1286">
        <v>1141455</v>
      </c>
      <c r="M1286" t="s">
        <v>5280</v>
      </c>
      <c r="N1286" t="s">
        <v>5281</v>
      </c>
      <c r="P1286" t="s">
        <v>5282</v>
      </c>
      <c r="Q1286" t="s">
        <v>30</v>
      </c>
      <c r="R1286" t="s">
        <v>5277</v>
      </c>
      <c r="S1286" t="s">
        <v>5283</v>
      </c>
      <c r="T1286" t="s">
        <v>5277</v>
      </c>
      <c r="U1286" t="s">
        <v>33</v>
      </c>
      <c r="V1286" t="s">
        <v>34</v>
      </c>
      <c r="W1286" t="s">
        <v>34</v>
      </c>
      <c r="X1286" t="s">
        <v>34</v>
      </c>
      <c r="Y1286" t="s">
        <v>34</v>
      </c>
      <c r="Z1286" t="s">
        <v>311</v>
      </c>
      <c r="AA1286" t="s">
        <v>1396</v>
      </c>
      <c r="AB1286" t="s">
        <v>34</v>
      </c>
      <c r="AC1286" t="s">
        <v>37</v>
      </c>
    </row>
    <row r="1287" spans="1:29">
      <c r="A1287" t="str">
        <f>+VLOOKUP(R1287,Aux!$B$3:$I$1107,8,0)</f>
        <v>AR002470</v>
      </c>
      <c r="B1287" t="str">
        <f>+VLOOKUP(U1287,Aux!$O$2:$P$23,2,0)</f>
        <v>FI</v>
      </c>
      <c r="C1287" t="str">
        <f t="shared" si="136"/>
        <v>AR002470FI</v>
      </c>
      <c r="D1287">
        <f t="shared" si="142"/>
        <v>1</v>
      </c>
      <c r="E1287" s="5">
        <f t="shared" si="138"/>
        <v>0.01</v>
      </c>
      <c r="F1287" s="5">
        <f t="shared" si="139"/>
        <v>0.1</v>
      </c>
      <c r="G1287" s="5">
        <f t="shared" si="140"/>
        <v>1</v>
      </c>
      <c r="H1287" t="str">
        <f t="shared" si="141"/>
        <v>001</v>
      </c>
      <c r="I1287" t="str">
        <f t="shared" si="137"/>
        <v>AR002470FI00001</v>
      </c>
      <c r="J1287" t="s">
        <v>5284</v>
      </c>
      <c r="L1287">
        <v>846036</v>
      </c>
      <c r="M1287" t="s">
        <v>5285</v>
      </c>
      <c r="Q1287" t="s">
        <v>30</v>
      </c>
      <c r="R1287" t="s">
        <v>5286</v>
      </c>
      <c r="U1287" t="s">
        <v>48</v>
      </c>
      <c r="V1287" t="s">
        <v>48</v>
      </c>
      <c r="W1287" t="s">
        <v>48</v>
      </c>
      <c r="X1287" t="s">
        <v>48</v>
      </c>
      <c r="Y1287" t="s">
        <v>48</v>
      </c>
      <c r="Z1287" t="s">
        <v>48</v>
      </c>
      <c r="AA1287" t="s">
        <v>48</v>
      </c>
      <c r="AB1287" t="s">
        <v>48</v>
      </c>
      <c r="AC1287" t="s">
        <v>37</v>
      </c>
    </row>
    <row r="1288" spans="1:29">
      <c r="A1288" t="str">
        <f>+VLOOKUP(R1288,Aux!$B$3:$I$1107,8,0)</f>
        <v>AR002470</v>
      </c>
      <c r="B1288" t="str">
        <f>+VLOOKUP(U1288,Aux!$O$2:$P$23,2,0)</f>
        <v>FI</v>
      </c>
      <c r="C1288" t="str">
        <f t="shared" si="136"/>
        <v>AR002470FI</v>
      </c>
      <c r="D1288">
        <f t="shared" si="142"/>
        <v>2</v>
      </c>
      <c r="E1288" s="5">
        <f t="shared" si="138"/>
        <v>0.02</v>
      </c>
      <c r="F1288" s="5">
        <f t="shared" si="139"/>
        <v>0.2</v>
      </c>
      <c r="G1288" s="5">
        <f t="shared" si="140"/>
        <v>2</v>
      </c>
      <c r="H1288" t="str">
        <f t="shared" si="141"/>
        <v>002</v>
      </c>
      <c r="I1288" t="str">
        <f t="shared" si="137"/>
        <v>AR002470FI00002</v>
      </c>
      <c r="J1288" t="s">
        <v>5287</v>
      </c>
      <c r="L1288">
        <v>882573</v>
      </c>
      <c r="M1288" t="s">
        <v>5288</v>
      </c>
      <c r="Q1288" t="s">
        <v>30</v>
      </c>
      <c r="R1288" t="s">
        <v>5286</v>
      </c>
      <c r="U1288" t="s">
        <v>48</v>
      </c>
      <c r="V1288" t="s">
        <v>48</v>
      </c>
      <c r="W1288" t="s">
        <v>48</v>
      </c>
      <c r="X1288" t="s">
        <v>48</v>
      </c>
      <c r="Y1288" t="s">
        <v>48</v>
      </c>
      <c r="Z1288" t="s">
        <v>48</v>
      </c>
      <c r="AA1288" t="s">
        <v>48</v>
      </c>
      <c r="AB1288" t="s">
        <v>48</v>
      </c>
      <c r="AC1288" t="s">
        <v>37</v>
      </c>
    </row>
    <row r="1289" spans="1:29">
      <c r="A1289" t="str">
        <f>+VLOOKUP(R1289,Aux!$B$3:$I$1107,8,0)</f>
        <v>AR002470</v>
      </c>
      <c r="B1289" t="str">
        <f>+VLOOKUP(U1289,Aux!$O$2:$P$23,2,0)</f>
        <v>FI</v>
      </c>
      <c r="C1289" t="str">
        <f t="shared" si="136"/>
        <v>AR002470FI</v>
      </c>
      <c r="D1289">
        <f t="shared" si="142"/>
        <v>3</v>
      </c>
      <c r="E1289" s="5">
        <f t="shared" si="138"/>
        <v>0.03</v>
      </c>
      <c r="F1289" s="5">
        <f t="shared" si="139"/>
        <v>0.3</v>
      </c>
      <c r="G1289" s="5">
        <f t="shared" si="140"/>
        <v>3</v>
      </c>
      <c r="H1289" t="str">
        <f t="shared" si="141"/>
        <v>003</v>
      </c>
      <c r="I1289" t="str">
        <f t="shared" si="137"/>
        <v>AR002470FI00003</v>
      </c>
      <c r="J1289" t="s">
        <v>5289</v>
      </c>
      <c r="K1289" t="s">
        <v>5290</v>
      </c>
      <c r="L1289">
        <v>991384</v>
      </c>
      <c r="M1289" t="s">
        <v>5291</v>
      </c>
      <c r="N1289" t="s">
        <v>5292</v>
      </c>
      <c r="P1289" t="s">
        <v>5293</v>
      </c>
      <c r="Q1289" t="s">
        <v>30</v>
      </c>
      <c r="R1289" t="s">
        <v>5286</v>
      </c>
      <c r="S1289" t="s">
        <v>5294</v>
      </c>
      <c r="T1289" t="s">
        <v>5286</v>
      </c>
      <c r="U1289" t="s">
        <v>33</v>
      </c>
      <c r="V1289" t="s">
        <v>34</v>
      </c>
      <c r="W1289" t="s">
        <v>34</v>
      </c>
      <c r="X1289" t="s">
        <v>34</v>
      </c>
      <c r="Y1289" t="s">
        <v>34</v>
      </c>
      <c r="Z1289" t="s">
        <v>189</v>
      </c>
      <c r="AA1289" t="s">
        <v>190</v>
      </c>
      <c r="AB1289" t="s">
        <v>34</v>
      </c>
      <c r="AC1289" t="s">
        <v>37</v>
      </c>
    </row>
    <row r="1290" spans="1:29">
      <c r="A1290" t="str">
        <f>+VLOOKUP(R1290,Aux!$B$3:$I$1107,8,0)</f>
        <v>AR002470</v>
      </c>
      <c r="B1290" t="str">
        <f>+VLOOKUP(U1290,Aux!$O$2:$P$23,2,0)</f>
        <v>FI</v>
      </c>
      <c r="C1290" t="str">
        <f t="shared" si="136"/>
        <v>AR002470FI</v>
      </c>
      <c r="D1290">
        <f t="shared" si="142"/>
        <v>4</v>
      </c>
      <c r="E1290" s="5">
        <f t="shared" si="138"/>
        <v>0.04</v>
      </c>
      <c r="F1290" s="5">
        <f t="shared" si="139"/>
        <v>0.4</v>
      </c>
      <c r="G1290" s="5">
        <f t="shared" si="140"/>
        <v>4</v>
      </c>
      <c r="H1290" t="str">
        <f t="shared" si="141"/>
        <v>004</v>
      </c>
      <c r="I1290" t="str">
        <f t="shared" si="137"/>
        <v>AR002470FI00004</v>
      </c>
      <c r="J1290" t="s">
        <v>5295</v>
      </c>
      <c r="K1290" t="s">
        <v>5290</v>
      </c>
      <c r="L1290">
        <v>1066304</v>
      </c>
      <c r="M1290" t="s">
        <v>5296</v>
      </c>
      <c r="N1290" t="s">
        <v>5297</v>
      </c>
      <c r="P1290" t="s">
        <v>5298</v>
      </c>
      <c r="Q1290" t="s">
        <v>30</v>
      </c>
      <c r="R1290" t="s">
        <v>5286</v>
      </c>
      <c r="S1290" t="s">
        <v>5294</v>
      </c>
      <c r="T1290" t="s">
        <v>5286</v>
      </c>
      <c r="U1290" t="s">
        <v>33</v>
      </c>
      <c r="V1290" t="s">
        <v>34</v>
      </c>
      <c r="W1290" t="s">
        <v>34</v>
      </c>
      <c r="X1290" t="s">
        <v>34</v>
      </c>
      <c r="Y1290" t="s">
        <v>34</v>
      </c>
      <c r="Z1290" t="s">
        <v>189</v>
      </c>
      <c r="AA1290" t="s">
        <v>190</v>
      </c>
      <c r="AB1290" t="s">
        <v>34</v>
      </c>
      <c r="AC1290" t="s">
        <v>37</v>
      </c>
    </row>
    <row r="1291" spans="1:29">
      <c r="A1291" t="str">
        <f>+VLOOKUP(R1291,Aux!$B$3:$I$1107,8,0)</f>
        <v>AR002480</v>
      </c>
      <c r="B1291" t="str">
        <f>+VLOOKUP(U1291,Aux!$O$2:$P$23,2,0)</f>
        <v>FI</v>
      </c>
      <c r="C1291" t="str">
        <f t="shared" si="136"/>
        <v>AR002480FI</v>
      </c>
      <c r="D1291">
        <f t="shared" si="142"/>
        <v>1</v>
      </c>
      <c r="E1291" s="5">
        <f t="shared" si="138"/>
        <v>0.01</v>
      </c>
      <c r="F1291" s="5">
        <f t="shared" si="139"/>
        <v>0.1</v>
      </c>
      <c r="G1291" s="5">
        <f t="shared" si="140"/>
        <v>1</v>
      </c>
      <c r="H1291" t="str">
        <f t="shared" si="141"/>
        <v>001</v>
      </c>
      <c r="I1291" t="str">
        <f t="shared" si="137"/>
        <v>AR002480FI00001</v>
      </c>
      <c r="J1291" t="s">
        <v>5299</v>
      </c>
      <c r="L1291">
        <v>849078</v>
      </c>
      <c r="M1291" t="s">
        <v>5300</v>
      </c>
      <c r="Q1291" t="s">
        <v>30</v>
      </c>
      <c r="R1291" t="s">
        <v>5301</v>
      </c>
      <c r="U1291" t="s">
        <v>48</v>
      </c>
      <c r="V1291" t="s">
        <v>48</v>
      </c>
      <c r="W1291" t="s">
        <v>48</v>
      </c>
      <c r="X1291" t="s">
        <v>48</v>
      </c>
      <c r="Y1291" t="s">
        <v>48</v>
      </c>
      <c r="Z1291" t="s">
        <v>48</v>
      </c>
      <c r="AA1291" t="s">
        <v>48</v>
      </c>
      <c r="AB1291" t="s">
        <v>48</v>
      </c>
      <c r="AC1291" t="s">
        <v>37</v>
      </c>
    </row>
    <row r="1292" spans="1:29">
      <c r="A1292" t="str">
        <f>+VLOOKUP(R1292,Aux!$B$3:$I$1107,8,0)</f>
        <v>AR002490</v>
      </c>
      <c r="B1292" t="str">
        <f>+VLOOKUP(U1292,Aux!$O$2:$P$23,2,0)</f>
        <v>FI</v>
      </c>
      <c r="C1292" t="str">
        <f t="shared" si="136"/>
        <v>AR002490FI</v>
      </c>
      <c r="D1292">
        <f t="shared" si="142"/>
        <v>1</v>
      </c>
      <c r="E1292" s="5">
        <f t="shared" si="138"/>
        <v>0.01</v>
      </c>
      <c r="F1292" s="5">
        <f t="shared" si="139"/>
        <v>0.1</v>
      </c>
      <c r="G1292" s="5">
        <f t="shared" si="140"/>
        <v>1</v>
      </c>
      <c r="H1292" t="str">
        <f t="shared" si="141"/>
        <v>001</v>
      </c>
      <c r="I1292" t="str">
        <f t="shared" si="137"/>
        <v>AR002490FI00001</v>
      </c>
      <c r="J1292" t="s">
        <v>5302</v>
      </c>
      <c r="K1292" t="s">
        <v>5303</v>
      </c>
      <c r="M1292" t="s">
        <v>5304</v>
      </c>
      <c r="N1292" t="s">
        <v>5305</v>
      </c>
      <c r="O1292" t="s">
        <v>5306</v>
      </c>
      <c r="P1292" t="s">
        <v>5307</v>
      </c>
      <c r="Q1292" t="s">
        <v>30</v>
      </c>
      <c r="R1292" t="s">
        <v>5308</v>
      </c>
      <c r="S1292" t="s">
        <v>5309</v>
      </c>
      <c r="T1292" t="s">
        <v>5310</v>
      </c>
      <c r="U1292" t="s">
        <v>143</v>
      </c>
      <c r="V1292" t="s">
        <v>34</v>
      </c>
      <c r="W1292" t="s">
        <v>34</v>
      </c>
      <c r="X1292" t="s">
        <v>34</v>
      </c>
      <c r="Y1292" t="s">
        <v>34</v>
      </c>
      <c r="Z1292" t="s">
        <v>174</v>
      </c>
      <c r="AA1292" t="s">
        <v>175</v>
      </c>
      <c r="AB1292" t="s">
        <v>145</v>
      </c>
      <c r="AC1292" t="s">
        <v>37</v>
      </c>
    </row>
    <row r="1293" spans="1:29">
      <c r="A1293" t="str">
        <f>+VLOOKUP(R1293,Aux!$B$3:$I$1107,8,0)</f>
        <v>AR002500</v>
      </c>
      <c r="B1293" t="str">
        <f>+VLOOKUP(U1293,Aux!$O$2:$P$23,2,0)</f>
        <v>FI</v>
      </c>
      <c r="C1293" t="str">
        <f t="shared" si="136"/>
        <v>AR002500FI</v>
      </c>
      <c r="D1293">
        <f t="shared" si="142"/>
        <v>1</v>
      </c>
      <c r="E1293" s="5">
        <f t="shared" si="138"/>
        <v>0.01</v>
      </c>
      <c r="F1293" s="5">
        <f t="shared" si="139"/>
        <v>0.1</v>
      </c>
      <c r="G1293" s="5">
        <f t="shared" si="140"/>
        <v>1</v>
      </c>
      <c r="H1293" t="str">
        <f t="shared" si="141"/>
        <v>001</v>
      </c>
      <c r="I1293" t="str">
        <f t="shared" si="137"/>
        <v>AR002500FI00001</v>
      </c>
      <c r="J1293" t="s">
        <v>5311</v>
      </c>
      <c r="L1293">
        <v>426689</v>
      </c>
      <c r="M1293" t="s">
        <v>5312</v>
      </c>
      <c r="Q1293" t="s">
        <v>30</v>
      </c>
      <c r="R1293" t="s">
        <v>5313</v>
      </c>
      <c r="U1293" t="s">
        <v>48</v>
      </c>
      <c r="V1293" t="s">
        <v>48</v>
      </c>
      <c r="W1293" t="s">
        <v>48</v>
      </c>
      <c r="X1293" t="s">
        <v>48</v>
      </c>
      <c r="Y1293" t="s">
        <v>48</v>
      </c>
      <c r="Z1293" t="s">
        <v>48</v>
      </c>
      <c r="AA1293" t="s">
        <v>48</v>
      </c>
      <c r="AB1293" t="s">
        <v>48</v>
      </c>
      <c r="AC1293" t="s">
        <v>37</v>
      </c>
    </row>
    <row r="1294" spans="1:29">
      <c r="A1294" t="str">
        <f>+VLOOKUP(R1294,Aux!$B$3:$I$1107,8,0)</f>
        <v>AR002510</v>
      </c>
      <c r="B1294" t="str">
        <f>+VLOOKUP(U1294,Aux!$O$2:$P$23,2,0)</f>
        <v>FI</v>
      </c>
      <c r="C1294" t="str">
        <f t="shared" si="136"/>
        <v>AR002510FI</v>
      </c>
      <c r="D1294">
        <f t="shared" si="142"/>
        <v>1</v>
      </c>
      <c r="E1294" s="5">
        <f t="shared" si="138"/>
        <v>0.01</v>
      </c>
      <c r="F1294" s="5">
        <f t="shared" si="139"/>
        <v>0.1</v>
      </c>
      <c r="G1294" s="5">
        <f t="shared" si="140"/>
        <v>1</v>
      </c>
      <c r="H1294" t="str">
        <f t="shared" si="141"/>
        <v>001</v>
      </c>
      <c r="I1294" t="str">
        <f t="shared" si="137"/>
        <v>AR002510FI00001</v>
      </c>
      <c r="J1294" t="s">
        <v>5314</v>
      </c>
      <c r="M1294" t="s">
        <v>5315</v>
      </c>
      <c r="Q1294" t="s">
        <v>30</v>
      </c>
      <c r="R1294" t="s">
        <v>5316</v>
      </c>
      <c r="U1294" t="s">
        <v>33</v>
      </c>
      <c r="V1294" t="s">
        <v>34</v>
      </c>
      <c r="W1294" t="s">
        <v>34</v>
      </c>
      <c r="X1294" t="s">
        <v>34</v>
      </c>
      <c r="Y1294" t="s">
        <v>34</v>
      </c>
      <c r="Z1294" t="s">
        <v>975</v>
      </c>
      <c r="AA1294" t="s">
        <v>976</v>
      </c>
      <c r="AB1294" t="s">
        <v>34</v>
      </c>
      <c r="AC1294" t="s">
        <v>37</v>
      </c>
    </row>
    <row r="1295" spans="1:29">
      <c r="A1295" t="str">
        <f>+VLOOKUP(R1295,Aux!$B$3:$I$1107,8,0)</f>
        <v>AR002510</v>
      </c>
      <c r="B1295" t="str">
        <f>+VLOOKUP(U1295,Aux!$O$2:$P$23,2,0)</f>
        <v>FI</v>
      </c>
      <c r="C1295" t="str">
        <f t="shared" si="136"/>
        <v>AR002510FI</v>
      </c>
      <c r="D1295">
        <f t="shared" si="142"/>
        <v>2</v>
      </c>
      <c r="E1295" s="5">
        <f t="shared" si="138"/>
        <v>0.02</v>
      </c>
      <c r="F1295" s="5">
        <f t="shared" si="139"/>
        <v>0.2</v>
      </c>
      <c r="G1295" s="5">
        <f t="shared" si="140"/>
        <v>2</v>
      </c>
      <c r="H1295" t="str">
        <f t="shared" si="141"/>
        <v>002</v>
      </c>
      <c r="I1295" t="str">
        <f t="shared" si="137"/>
        <v>AR002510FI00002</v>
      </c>
      <c r="J1295" t="s">
        <v>5317</v>
      </c>
      <c r="M1295" t="s">
        <v>5318</v>
      </c>
      <c r="Q1295" t="s">
        <v>30</v>
      </c>
      <c r="R1295" t="s">
        <v>5316</v>
      </c>
      <c r="U1295" t="s">
        <v>33</v>
      </c>
      <c r="V1295" t="s">
        <v>34</v>
      </c>
      <c r="W1295" t="s">
        <v>34</v>
      </c>
      <c r="X1295" t="s">
        <v>34</v>
      </c>
      <c r="Y1295" t="s">
        <v>34</v>
      </c>
      <c r="Z1295" t="s">
        <v>975</v>
      </c>
      <c r="AA1295" t="s">
        <v>976</v>
      </c>
      <c r="AB1295" t="s">
        <v>34</v>
      </c>
      <c r="AC1295" t="s">
        <v>37</v>
      </c>
    </row>
    <row r="1296" spans="1:29">
      <c r="A1296" t="str">
        <f>+VLOOKUP(R1296,Aux!$B$3:$I$1107,8,0)</f>
        <v>AR002510</v>
      </c>
      <c r="B1296" t="str">
        <f>+VLOOKUP(U1296,Aux!$O$2:$P$23,2,0)</f>
        <v>FI</v>
      </c>
      <c r="C1296" t="str">
        <f t="shared" si="136"/>
        <v>AR002510FI</v>
      </c>
      <c r="D1296">
        <f t="shared" si="142"/>
        <v>3</v>
      </c>
      <c r="E1296" s="5">
        <f t="shared" si="138"/>
        <v>0.03</v>
      </c>
      <c r="F1296" s="5">
        <f t="shared" si="139"/>
        <v>0.3</v>
      </c>
      <c r="G1296" s="5">
        <f t="shared" si="140"/>
        <v>3</v>
      </c>
      <c r="H1296" t="str">
        <f t="shared" si="141"/>
        <v>003</v>
      </c>
      <c r="I1296" t="str">
        <f t="shared" si="137"/>
        <v>AR002510FI00003</v>
      </c>
      <c r="J1296" t="s">
        <v>5319</v>
      </c>
      <c r="M1296" t="s">
        <v>5320</v>
      </c>
      <c r="Q1296" t="s">
        <v>30</v>
      </c>
      <c r="R1296" t="s">
        <v>5316</v>
      </c>
      <c r="U1296" t="s">
        <v>33</v>
      </c>
      <c r="V1296" t="s">
        <v>34</v>
      </c>
      <c r="W1296" t="s">
        <v>34</v>
      </c>
      <c r="X1296" t="s">
        <v>34</v>
      </c>
      <c r="Y1296" t="s">
        <v>34</v>
      </c>
      <c r="Z1296" t="s">
        <v>975</v>
      </c>
      <c r="AA1296" t="s">
        <v>976</v>
      </c>
      <c r="AB1296" t="s">
        <v>34</v>
      </c>
      <c r="AC1296" t="s">
        <v>37</v>
      </c>
    </row>
    <row r="1297" spans="1:29">
      <c r="A1297" t="str">
        <f>+VLOOKUP(R1297,Aux!$B$3:$I$1107,8,0)</f>
        <v>AR002520</v>
      </c>
      <c r="B1297" t="str">
        <f>+VLOOKUP(U1297,Aux!$O$2:$P$23,2,0)</f>
        <v>FI</v>
      </c>
      <c r="C1297" t="str">
        <f t="shared" si="136"/>
        <v>AR002520FI</v>
      </c>
      <c r="D1297">
        <f t="shared" si="142"/>
        <v>1</v>
      </c>
      <c r="E1297" s="5">
        <f t="shared" si="138"/>
        <v>0.01</v>
      </c>
      <c r="F1297" s="5">
        <f t="shared" si="139"/>
        <v>0.1</v>
      </c>
      <c r="G1297" s="5">
        <f t="shared" si="140"/>
        <v>1</v>
      </c>
      <c r="H1297" t="str">
        <f t="shared" si="141"/>
        <v>001</v>
      </c>
      <c r="I1297" t="str">
        <f t="shared" si="137"/>
        <v>AR002520FI00001</v>
      </c>
      <c r="J1297" t="s">
        <v>5321</v>
      </c>
      <c r="L1297">
        <v>695841</v>
      </c>
      <c r="M1297" t="s">
        <v>5322</v>
      </c>
      <c r="Q1297" t="s">
        <v>30</v>
      </c>
      <c r="R1297" t="s">
        <v>5323</v>
      </c>
      <c r="U1297" t="s">
        <v>48</v>
      </c>
      <c r="V1297" t="s">
        <v>48</v>
      </c>
      <c r="W1297" t="s">
        <v>48</v>
      </c>
      <c r="X1297" t="s">
        <v>48</v>
      </c>
      <c r="Y1297" t="s">
        <v>48</v>
      </c>
      <c r="Z1297" t="s">
        <v>48</v>
      </c>
      <c r="AA1297" t="s">
        <v>48</v>
      </c>
      <c r="AB1297" t="s">
        <v>48</v>
      </c>
      <c r="AC1297" t="s">
        <v>37</v>
      </c>
    </row>
    <row r="1298" spans="1:29">
      <c r="A1298" t="str">
        <f>+VLOOKUP(R1298,Aux!$B$3:$I$1107,8,0)</f>
        <v>AR002520</v>
      </c>
      <c r="B1298" t="str">
        <f>+VLOOKUP(U1298,Aux!$O$2:$P$23,2,0)</f>
        <v>FI</v>
      </c>
      <c r="C1298" t="str">
        <f t="shared" si="136"/>
        <v>AR002520FI</v>
      </c>
      <c r="D1298">
        <f t="shared" si="142"/>
        <v>2</v>
      </c>
      <c r="E1298" s="5">
        <f t="shared" si="138"/>
        <v>0.02</v>
      </c>
      <c r="F1298" s="5">
        <f t="shared" si="139"/>
        <v>0.2</v>
      </c>
      <c r="G1298" s="5">
        <f t="shared" si="140"/>
        <v>2</v>
      </c>
      <c r="H1298" t="str">
        <f t="shared" si="141"/>
        <v>002</v>
      </c>
      <c r="I1298" t="str">
        <f t="shared" si="137"/>
        <v>AR002520FI00002</v>
      </c>
      <c r="J1298" t="s">
        <v>5324</v>
      </c>
      <c r="L1298">
        <v>762595</v>
      </c>
      <c r="M1298" t="s">
        <v>5325</v>
      </c>
      <c r="Q1298" t="s">
        <v>30</v>
      </c>
      <c r="R1298" t="s">
        <v>5323</v>
      </c>
      <c r="U1298" t="s">
        <v>48</v>
      </c>
      <c r="V1298" t="s">
        <v>48</v>
      </c>
      <c r="W1298" t="s">
        <v>48</v>
      </c>
      <c r="X1298" t="s">
        <v>48</v>
      </c>
      <c r="Y1298" t="s">
        <v>48</v>
      </c>
      <c r="Z1298" t="s">
        <v>48</v>
      </c>
      <c r="AA1298" t="s">
        <v>48</v>
      </c>
      <c r="AB1298" t="s">
        <v>48</v>
      </c>
      <c r="AC1298" t="s">
        <v>37</v>
      </c>
    </row>
    <row r="1299" spans="1:29">
      <c r="A1299" t="str">
        <f>+VLOOKUP(R1299,Aux!$B$3:$I$1107,8,0)</f>
        <v>AR002520</v>
      </c>
      <c r="B1299" t="str">
        <f>+VLOOKUP(U1299,Aux!$O$2:$P$23,2,0)</f>
        <v>FI</v>
      </c>
      <c r="C1299" t="str">
        <f t="shared" si="136"/>
        <v>AR002520FI</v>
      </c>
      <c r="D1299">
        <f t="shared" si="142"/>
        <v>3</v>
      </c>
      <c r="E1299" s="5">
        <f t="shared" si="138"/>
        <v>0.03</v>
      </c>
      <c r="F1299" s="5">
        <f t="shared" si="139"/>
        <v>0.3</v>
      </c>
      <c r="G1299" s="5">
        <f t="shared" si="140"/>
        <v>3</v>
      </c>
      <c r="H1299" t="str">
        <f t="shared" si="141"/>
        <v>003</v>
      </c>
      <c r="I1299" t="str">
        <f t="shared" si="137"/>
        <v>AR002520FI00003</v>
      </c>
      <c r="J1299" t="s">
        <v>5326</v>
      </c>
      <c r="L1299">
        <v>792904</v>
      </c>
      <c r="M1299" t="s">
        <v>5327</v>
      </c>
      <c r="Q1299" t="s">
        <v>30</v>
      </c>
      <c r="R1299" t="s">
        <v>5323</v>
      </c>
      <c r="U1299" t="s">
        <v>48</v>
      </c>
      <c r="V1299" t="s">
        <v>48</v>
      </c>
      <c r="W1299" t="s">
        <v>48</v>
      </c>
      <c r="X1299" t="s">
        <v>48</v>
      </c>
      <c r="Y1299" t="s">
        <v>48</v>
      </c>
      <c r="Z1299" t="s">
        <v>48</v>
      </c>
      <c r="AA1299" t="s">
        <v>48</v>
      </c>
      <c r="AB1299" t="s">
        <v>48</v>
      </c>
      <c r="AC1299" t="s">
        <v>37</v>
      </c>
    </row>
    <row r="1300" spans="1:29">
      <c r="A1300" t="str">
        <f>+VLOOKUP(R1300,Aux!$B$3:$I$1107,8,0)</f>
        <v>AR002520</v>
      </c>
      <c r="B1300" t="str">
        <f>+VLOOKUP(U1300,Aux!$O$2:$P$23,2,0)</f>
        <v>FI</v>
      </c>
      <c r="C1300" t="str">
        <f t="shared" si="136"/>
        <v>AR002520FI</v>
      </c>
      <c r="D1300">
        <f t="shared" si="142"/>
        <v>4</v>
      </c>
      <c r="E1300" s="5">
        <f t="shared" si="138"/>
        <v>0.04</v>
      </c>
      <c r="F1300" s="5">
        <f t="shared" si="139"/>
        <v>0.4</v>
      </c>
      <c r="G1300" s="5">
        <f t="shared" si="140"/>
        <v>4</v>
      </c>
      <c r="H1300" t="str">
        <f t="shared" si="141"/>
        <v>004</v>
      </c>
      <c r="I1300" t="str">
        <f t="shared" si="137"/>
        <v>AR002520FI00004</v>
      </c>
      <c r="J1300" t="s">
        <v>5328</v>
      </c>
      <c r="K1300" t="s">
        <v>5329</v>
      </c>
      <c r="L1300">
        <v>928340</v>
      </c>
      <c r="M1300" t="s">
        <v>5330</v>
      </c>
      <c r="N1300" t="s">
        <v>5331</v>
      </c>
      <c r="P1300" t="s">
        <v>5332</v>
      </c>
      <c r="Q1300" t="s">
        <v>30</v>
      </c>
      <c r="R1300" t="s">
        <v>5323</v>
      </c>
      <c r="S1300" t="s">
        <v>5333</v>
      </c>
      <c r="T1300" t="s">
        <v>5323</v>
      </c>
      <c r="U1300" t="s">
        <v>33</v>
      </c>
      <c r="V1300" t="s">
        <v>34</v>
      </c>
      <c r="W1300" t="s">
        <v>34</v>
      </c>
      <c r="X1300" t="s">
        <v>34</v>
      </c>
      <c r="Y1300" t="s">
        <v>34</v>
      </c>
      <c r="Z1300" t="s">
        <v>189</v>
      </c>
      <c r="AA1300" t="s">
        <v>234</v>
      </c>
      <c r="AB1300" t="s">
        <v>34</v>
      </c>
      <c r="AC1300" t="s">
        <v>37</v>
      </c>
    </row>
    <row r="1301" spans="1:29">
      <c r="A1301" t="str">
        <f>+VLOOKUP(R1301,Aux!$B$3:$I$1107,8,0)</f>
        <v>AR002520</v>
      </c>
      <c r="B1301" t="str">
        <f>+VLOOKUP(U1301,Aux!$O$2:$P$23,2,0)</f>
        <v>FI</v>
      </c>
      <c r="C1301" t="str">
        <f t="shared" si="136"/>
        <v>AR002520FI</v>
      </c>
      <c r="D1301">
        <f t="shared" si="142"/>
        <v>5</v>
      </c>
      <c r="E1301" s="5">
        <f t="shared" si="138"/>
        <v>0.05</v>
      </c>
      <c r="F1301" s="5">
        <f t="shared" si="139"/>
        <v>0.5</v>
      </c>
      <c r="G1301" s="5">
        <f t="shared" si="140"/>
        <v>5</v>
      </c>
      <c r="H1301" t="str">
        <f t="shared" si="141"/>
        <v>005</v>
      </c>
      <c r="I1301" t="str">
        <f t="shared" si="137"/>
        <v>AR002520FI00005</v>
      </c>
      <c r="J1301" t="s">
        <v>5334</v>
      </c>
      <c r="L1301">
        <v>1040344</v>
      </c>
      <c r="M1301" t="s">
        <v>5335</v>
      </c>
      <c r="Q1301" t="s">
        <v>30</v>
      </c>
      <c r="R1301" t="s">
        <v>5323</v>
      </c>
      <c r="U1301" t="s">
        <v>48</v>
      </c>
      <c r="V1301" t="s">
        <v>48</v>
      </c>
      <c r="W1301" t="s">
        <v>48</v>
      </c>
      <c r="X1301" t="s">
        <v>48</v>
      </c>
      <c r="Y1301" t="s">
        <v>48</v>
      </c>
      <c r="Z1301" t="s">
        <v>48</v>
      </c>
      <c r="AA1301" t="s">
        <v>48</v>
      </c>
      <c r="AB1301" t="s">
        <v>48</v>
      </c>
      <c r="AC1301" t="s">
        <v>37</v>
      </c>
    </row>
    <row r="1302" spans="1:29">
      <c r="A1302" t="str">
        <f>+VLOOKUP(R1302,Aux!$B$3:$I$1107,8,0)</f>
        <v>AR002530</v>
      </c>
      <c r="B1302" t="str">
        <f>+VLOOKUP(U1302,Aux!$O$2:$P$23,2,0)</f>
        <v>FI</v>
      </c>
      <c r="C1302" t="str">
        <f t="shared" si="136"/>
        <v>AR002530FI</v>
      </c>
      <c r="D1302">
        <f t="shared" si="142"/>
        <v>1</v>
      </c>
      <c r="E1302" s="5">
        <f t="shared" si="138"/>
        <v>0.01</v>
      </c>
      <c r="F1302" s="5">
        <f t="shared" si="139"/>
        <v>0.1</v>
      </c>
      <c r="G1302" s="5">
        <f t="shared" si="140"/>
        <v>1</v>
      </c>
      <c r="H1302" t="str">
        <f t="shared" si="141"/>
        <v>001</v>
      </c>
      <c r="I1302" t="str">
        <f t="shared" si="137"/>
        <v>AR002530FI00001</v>
      </c>
      <c r="J1302" t="s">
        <v>5336</v>
      </c>
      <c r="K1302" t="s">
        <v>5337</v>
      </c>
      <c r="L1302">
        <v>914821</v>
      </c>
      <c r="M1302" t="s">
        <v>5338</v>
      </c>
      <c r="N1302" t="s">
        <v>5339</v>
      </c>
      <c r="P1302" t="s">
        <v>5340</v>
      </c>
      <c r="Q1302" t="s">
        <v>30</v>
      </c>
      <c r="R1302" t="s">
        <v>5341</v>
      </c>
      <c r="S1302" t="s">
        <v>5342</v>
      </c>
      <c r="T1302" t="s">
        <v>5341</v>
      </c>
      <c r="U1302" t="s">
        <v>33</v>
      </c>
      <c r="V1302" t="s">
        <v>34</v>
      </c>
      <c r="W1302" t="s">
        <v>34</v>
      </c>
      <c r="X1302" t="s">
        <v>34</v>
      </c>
      <c r="Y1302" t="s">
        <v>34</v>
      </c>
      <c r="Z1302" t="s">
        <v>311</v>
      </c>
      <c r="AA1302" t="s">
        <v>3019</v>
      </c>
      <c r="AB1302" t="s">
        <v>145</v>
      </c>
      <c r="AC1302" t="s">
        <v>37</v>
      </c>
    </row>
    <row r="1303" spans="1:29">
      <c r="A1303" t="str">
        <f>+VLOOKUP(R1303,Aux!$B$3:$I$1107,8,0)</f>
        <v>AR002530</v>
      </c>
      <c r="B1303" t="str">
        <f>+VLOOKUP(U1303,Aux!$O$2:$P$23,2,0)</f>
        <v>FI</v>
      </c>
      <c r="C1303" t="str">
        <f t="shared" si="136"/>
        <v>AR002530FI</v>
      </c>
      <c r="D1303">
        <f t="shared" si="142"/>
        <v>2</v>
      </c>
      <c r="E1303" s="5">
        <f t="shared" si="138"/>
        <v>0.02</v>
      </c>
      <c r="F1303" s="5">
        <f t="shared" si="139"/>
        <v>0.2</v>
      </c>
      <c r="G1303" s="5">
        <f t="shared" si="140"/>
        <v>2</v>
      </c>
      <c r="H1303" t="str">
        <f t="shared" si="141"/>
        <v>002</v>
      </c>
      <c r="I1303" t="str">
        <f t="shared" si="137"/>
        <v>AR002530FI00002</v>
      </c>
      <c r="J1303" t="s">
        <v>5343</v>
      </c>
      <c r="K1303" t="s">
        <v>5337</v>
      </c>
      <c r="L1303">
        <v>1002944</v>
      </c>
      <c r="M1303" t="s">
        <v>5344</v>
      </c>
      <c r="N1303" t="s">
        <v>5345</v>
      </c>
      <c r="P1303" t="s">
        <v>5346</v>
      </c>
      <c r="Q1303" t="s">
        <v>30</v>
      </c>
      <c r="R1303" t="s">
        <v>5341</v>
      </c>
      <c r="S1303" t="s">
        <v>5342</v>
      </c>
      <c r="T1303" t="s">
        <v>5341</v>
      </c>
      <c r="U1303" t="s">
        <v>33</v>
      </c>
      <c r="V1303" t="s">
        <v>34</v>
      </c>
      <c r="W1303" t="s">
        <v>34</v>
      </c>
      <c r="X1303" t="s">
        <v>34</v>
      </c>
      <c r="Y1303" t="s">
        <v>34</v>
      </c>
      <c r="Z1303" t="s">
        <v>311</v>
      </c>
      <c r="AA1303" t="s">
        <v>3019</v>
      </c>
      <c r="AB1303" t="s">
        <v>145</v>
      </c>
      <c r="AC1303" t="s">
        <v>37</v>
      </c>
    </row>
    <row r="1304" spans="1:29">
      <c r="A1304" t="str">
        <f>+VLOOKUP(R1304,Aux!$B$3:$I$1107,8,0)</f>
        <v>AR002530</v>
      </c>
      <c r="B1304" t="str">
        <f>+VLOOKUP(U1304,Aux!$O$2:$P$23,2,0)</f>
        <v>FI</v>
      </c>
      <c r="C1304" t="str">
        <f t="shared" si="136"/>
        <v>AR002530FI</v>
      </c>
      <c r="D1304">
        <f t="shared" si="142"/>
        <v>3</v>
      </c>
      <c r="E1304" s="5">
        <f t="shared" si="138"/>
        <v>0.03</v>
      </c>
      <c r="F1304" s="5">
        <f t="shared" si="139"/>
        <v>0.3</v>
      </c>
      <c r="G1304" s="5">
        <f t="shared" si="140"/>
        <v>3</v>
      </c>
      <c r="H1304" t="str">
        <f t="shared" si="141"/>
        <v>003</v>
      </c>
      <c r="I1304" t="str">
        <f t="shared" si="137"/>
        <v>AR002530FI00003</v>
      </c>
      <c r="J1304" t="s">
        <v>5347</v>
      </c>
      <c r="K1304" t="s">
        <v>5337</v>
      </c>
      <c r="L1304">
        <v>1011011</v>
      </c>
      <c r="M1304" t="s">
        <v>5348</v>
      </c>
      <c r="N1304" t="s">
        <v>5349</v>
      </c>
      <c r="P1304" t="s">
        <v>5350</v>
      </c>
      <c r="Q1304" t="s">
        <v>30</v>
      </c>
      <c r="R1304" t="s">
        <v>5341</v>
      </c>
      <c r="S1304" t="s">
        <v>5342</v>
      </c>
      <c r="T1304" t="s">
        <v>5341</v>
      </c>
      <c r="U1304" t="s">
        <v>33</v>
      </c>
      <c r="V1304" t="s">
        <v>34</v>
      </c>
      <c r="W1304" t="s">
        <v>34</v>
      </c>
      <c r="X1304" t="s">
        <v>34</v>
      </c>
      <c r="Y1304" t="s">
        <v>34</v>
      </c>
      <c r="Z1304" t="s">
        <v>311</v>
      </c>
      <c r="AA1304" t="s">
        <v>3019</v>
      </c>
      <c r="AB1304" t="s">
        <v>145</v>
      </c>
      <c r="AC1304" t="s">
        <v>37</v>
      </c>
    </row>
    <row r="1305" spans="1:29">
      <c r="A1305" t="str">
        <f>+VLOOKUP(R1305,Aux!$B$3:$I$1107,8,0)</f>
        <v>AR002530</v>
      </c>
      <c r="B1305" t="str">
        <f>+VLOOKUP(U1305,Aux!$O$2:$P$23,2,0)</f>
        <v>FI</v>
      </c>
      <c r="C1305" t="str">
        <f t="shared" si="136"/>
        <v>AR002530FI</v>
      </c>
      <c r="D1305">
        <f t="shared" si="142"/>
        <v>4</v>
      </c>
      <c r="E1305" s="5">
        <f t="shared" si="138"/>
        <v>0.04</v>
      </c>
      <c r="F1305" s="5">
        <f t="shared" si="139"/>
        <v>0.4</v>
      </c>
      <c r="G1305" s="5">
        <f t="shared" si="140"/>
        <v>4</v>
      </c>
      <c r="H1305" t="str">
        <f t="shared" si="141"/>
        <v>004</v>
      </c>
      <c r="I1305" t="str">
        <f t="shared" si="137"/>
        <v>AR002530FI00004</v>
      </c>
      <c r="J1305" t="s">
        <v>5351</v>
      </c>
      <c r="K1305" t="s">
        <v>5337</v>
      </c>
      <c r="L1305">
        <v>1032749</v>
      </c>
      <c r="M1305" t="s">
        <v>5352</v>
      </c>
      <c r="N1305" t="s">
        <v>5353</v>
      </c>
      <c r="P1305" t="s">
        <v>5354</v>
      </c>
      <c r="Q1305" t="s">
        <v>30</v>
      </c>
      <c r="R1305" t="s">
        <v>5341</v>
      </c>
      <c r="S1305" t="s">
        <v>5342</v>
      </c>
      <c r="T1305" t="s">
        <v>5341</v>
      </c>
      <c r="U1305" t="s">
        <v>33</v>
      </c>
      <c r="V1305" t="s">
        <v>34</v>
      </c>
      <c r="W1305" t="s">
        <v>34</v>
      </c>
      <c r="X1305" t="s">
        <v>34</v>
      </c>
      <c r="Y1305" t="s">
        <v>34</v>
      </c>
      <c r="Z1305" t="s">
        <v>311</v>
      </c>
      <c r="AA1305" t="s">
        <v>3019</v>
      </c>
      <c r="AB1305" t="s">
        <v>145</v>
      </c>
      <c r="AC1305" t="s">
        <v>37</v>
      </c>
    </row>
    <row r="1306" spans="1:29">
      <c r="A1306" t="str">
        <f>+VLOOKUP(R1306,Aux!$B$3:$I$1107,8,0)</f>
        <v>AR002530</v>
      </c>
      <c r="B1306" t="str">
        <f>+VLOOKUP(U1306,Aux!$O$2:$P$23,2,0)</f>
        <v>FI</v>
      </c>
      <c r="C1306" t="str">
        <f t="shared" si="136"/>
        <v>AR002530FI</v>
      </c>
      <c r="D1306">
        <f t="shared" si="142"/>
        <v>5</v>
      </c>
      <c r="E1306" s="5">
        <f t="shared" si="138"/>
        <v>0.05</v>
      </c>
      <c r="F1306" s="5">
        <f t="shared" si="139"/>
        <v>0.5</v>
      </c>
      <c r="G1306" s="5">
        <f t="shared" si="140"/>
        <v>5</v>
      </c>
      <c r="H1306" t="str">
        <f t="shared" si="141"/>
        <v>005</v>
      </c>
      <c r="I1306" t="str">
        <f t="shared" si="137"/>
        <v>AR002530FI00005</v>
      </c>
      <c r="J1306" t="s">
        <v>5355</v>
      </c>
      <c r="K1306" t="s">
        <v>5337</v>
      </c>
      <c r="L1306">
        <v>1057421</v>
      </c>
      <c r="M1306" t="s">
        <v>5356</v>
      </c>
      <c r="N1306" t="s">
        <v>5357</v>
      </c>
      <c r="P1306" t="s">
        <v>5358</v>
      </c>
      <c r="Q1306" t="s">
        <v>30</v>
      </c>
      <c r="R1306" t="s">
        <v>5341</v>
      </c>
      <c r="S1306" t="s">
        <v>5342</v>
      </c>
      <c r="T1306" t="s">
        <v>5341</v>
      </c>
      <c r="U1306" t="s">
        <v>33</v>
      </c>
      <c r="V1306" t="s">
        <v>34</v>
      </c>
      <c r="W1306" t="s">
        <v>34</v>
      </c>
      <c r="X1306" t="s">
        <v>34</v>
      </c>
      <c r="Y1306" t="s">
        <v>34</v>
      </c>
      <c r="Z1306" t="s">
        <v>311</v>
      </c>
      <c r="AA1306" t="s">
        <v>3019</v>
      </c>
      <c r="AB1306" t="s">
        <v>145</v>
      </c>
      <c r="AC1306" t="s">
        <v>37</v>
      </c>
    </row>
    <row r="1307" spans="1:29">
      <c r="A1307" t="str">
        <f>+VLOOKUP(R1307,Aux!$B$3:$I$1107,8,0)</f>
        <v>AR002530</v>
      </c>
      <c r="B1307" t="str">
        <f>+VLOOKUP(U1307,Aux!$O$2:$P$23,2,0)</f>
        <v>FI</v>
      </c>
      <c r="C1307" t="str">
        <f t="shared" si="136"/>
        <v>AR002530FI</v>
      </c>
      <c r="D1307">
        <f t="shared" si="142"/>
        <v>6</v>
      </c>
      <c r="E1307" s="5">
        <f t="shared" si="138"/>
        <v>0.06</v>
      </c>
      <c r="F1307" s="5">
        <f t="shared" si="139"/>
        <v>0.6</v>
      </c>
      <c r="G1307" s="5">
        <f t="shared" si="140"/>
        <v>6</v>
      </c>
      <c r="H1307" t="str">
        <f t="shared" si="141"/>
        <v>006</v>
      </c>
      <c r="I1307" t="str">
        <f t="shared" si="137"/>
        <v>AR002530FI00006</v>
      </c>
      <c r="J1307" t="s">
        <v>5359</v>
      </c>
      <c r="K1307" t="s">
        <v>5337</v>
      </c>
      <c r="L1307">
        <v>1117469</v>
      </c>
      <c r="M1307" t="s">
        <v>5360</v>
      </c>
      <c r="N1307" t="s">
        <v>5361</v>
      </c>
      <c r="P1307" t="s">
        <v>5362</v>
      </c>
      <c r="Q1307" t="s">
        <v>30</v>
      </c>
      <c r="R1307" t="s">
        <v>5341</v>
      </c>
      <c r="S1307" t="s">
        <v>5342</v>
      </c>
      <c r="T1307" t="s">
        <v>5341</v>
      </c>
      <c r="U1307" t="s">
        <v>33</v>
      </c>
      <c r="V1307" t="s">
        <v>34</v>
      </c>
      <c r="W1307" t="s">
        <v>34</v>
      </c>
      <c r="X1307" t="s">
        <v>34</v>
      </c>
      <c r="Y1307" t="s">
        <v>34</v>
      </c>
      <c r="Z1307" t="s">
        <v>311</v>
      </c>
      <c r="AA1307" t="s">
        <v>3019</v>
      </c>
      <c r="AB1307" t="s">
        <v>145</v>
      </c>
      <c r="AC1307" t="s">
        <v>37</v>
      </c>
    </row>
    <row r="1308" spans="1:29">
      <c r="A1308" t="str">
        <f>+VLOOKUP(R1308,Aux!$B$3:$I$1107,8,0)</f>
        <v>AR002530</v>
      </c>
      <c r="B1308" t="str">
        <f>+VLOOKUP(U1308,Aux!$O$2:$P$23,2,0)</f>
        <v>FI</v>
      </c>
      <c r="C1308" t="str">
        <f t="shared" si="136"/>
        <v>AR002530FI</v>
      </c>
      <c r="D1308">
        <f t="shared" si="142"/>
        <v>7</v>
      </c>
      <c r="E1308" s="5">
        <f t="shared" si="138"/>
        <v>7.0000000000000007E-2</v>
      </c>
      <c r="F1308" s="5">
        <f t="shared" si="139"/>
        <v>0.70000000000000007</v>
      </c>
      <c r="G1308" s="5">
        <f t="shared" si="140"/>
        <v>7</v>
      </c>
      <c r="H1308" t="str">
        <f t="shared" si="141"/>
        <v>007</v>
      </c>
      <c r="I1308" t="str">
        <f t="shared" si="137"/>
        <v>AR002530FI00007</v>
      </c>
      <c r="J1308" t="s">
        <v>5363</v>
      </c>
      <c r="K1308" t="s">
        <v>5337</v>
      </c>
      <c r="L1308">
        <v>1177273</v>
      </c>
      <c r="M1308" t="s">
        <v>5364</v>
      </c>
      <c r="N1308" t="s">
        <v>5365</v>
      </c>
      <c r="P1308" t="s">
        <v>5366</v>
      </c>
      <c r="Q1308" t="s">
        <v>30</v>
      </c>
      <c r="R1308" t="s">
        <v>5341</v>
      </c>
      <c r="S1308" t="s">
        <v>5342</v>
      </c>
      <c r="T1308" t="s">
        <v>5341</v>
      </c>
      <c r="U1308" t="s">
        <v>33</v>
      </c>
      <c r="V1308" t="s">
        <v>34</v>
      </c>
      <c r="W1308" t="s">
        <v>34</v>
      </c>
      <c r="X1308" t="s">
        <v>34</v>
      </c>
      <c r="Y1308" t="s">
        <v>34</v>
      </c>
      <c r="Z1308" t="s">
        <v>311</v>
      </c>
      <c r="AA1308" t="s">
        <v>3019</v>
      </c>
      <c r="AB1308" t="s">
        <v>145</v>
      </c>
      <c r="AC1308" t="s">
        <v>37</v>
      </c>
    </row>
    <row r="1309" spans="1:29">
      <c r="A1309" t="str">
        <f>+VLOOKUP(R1309,Aux!$B$3:$I$1107,8,0)</f>
        <v>AR002530</v>
      </c>
      <c r="B1309" t="str">
        <f>+VLOOKUP(U1309,Aux!$O$2:$P$23,2,0)</f>
        <v>FI</v>
      </c>
      <c r="C1309" t="str">
        <f t="shared" si="136"/>
        <v>AR002530FI</v>
      </c>
      <c r="D1309">
        <f t="shared" si="142"/>
        <v>8</v>
      </c>
      <c r="E1309" s="5">
        <f t="shared" si="138"/>
        <v>0.08</v>
      </c>
      <c r="F1309" s="5">
        <f t="shared" si="139"/>
        <v>0.8</v>
      </c>
      <c r="G1309" s="5">
        <f t="shared" si="140"/>
        <v>8</v>
      </c>
      <c r="H1309" t="str">
        <f t="shared" si="141"/>
        <v>008</v>
      </c>
      <c r="I1309" t="str">
        <f t="shared" si="137"/>
        <v>AR002530FI00008</v>
      </c>
      <c r="J1309" t="s">
        <v>5367</v>
      </c>
      <c r="L1309">
        <v>1177275</v>
      </c>
      <c r="M1309" t="s">
        <v>5368</v>
      </c>
      <c r="Q1309" t="s">
        <v>30</v>
      </c>
      <c r="R1309" t="s">
        <v>5341</v>
      </c>
      <c r="U1309" t="s">
        <v>48</v>
      </c>
      <c r="V1309" t="s">
        <v>48</v>
      </c>
      <c r="W1309" t="s">
        <v>48</v>
      </c>
      <c r="X1309" t="s">
        <v>48</v>
      </c>
      <c r="Y1309" t="s">
        <v>48</v>
      </c>
      <c r="Z1309" t="s">
        <v>48</v>
      </c>
      <c r="AA1309" t="s">
        <v>48</v>
      </c>
      <c r="AB1309" t="s">
        <v>48</v>
      </c>
      <c r="AC1309" t="s">
        <v>37</v>
      </c>
    </row>
    <row r="1310" spans="1:29">
      <c r="A1310" t="str">
        <f>+VLOOKUP(R1310,Aux!$B$3:$I$1107,8,0)</f>
        <v>AR002530</v>
      </c>
      <c r="B1310" t="str">
        <f>+VLOOKUP(U1310,Aux!$O$2:$P$23,2,0)</f>
        <v>FI</v>
      </c>
      <c r="C1310" t="str">
        <f t="shared" si="136"/>
        <v>AR002530FI</v>
      </c>
      <c r="D1310">
        <f t="shared" si="142"/>
        <v>9</v>
      </c>
      <c r="E1310" s="5">
        <f t="shared" si="138"/>
        <v>0.09</v>
      </c>
      <c r="F1310" s="5">
        <f t="shared" si="139"/>
        <v>0.89999999999999991</v>
      </c>
      <c r="G1310" s="5">
        <f t="shared" si="140"/>
        <v>9</v>
      </c>
      <c r="H1310" t="str">
        <f t="shared" si="141"/>
        <v>009</v>
      </c>
      <c r="I1310" t="str">
        <f t="shared" si="137"/>
        <v>AR002530FI00009</v>
      </c>
      <c r="J1310" t="s">
        <v>5369</v>
      </c>
      <c r="M1310" t="s">
        <v>5370</v>
      </c>
      <c r="Q1310" t="s">
        <v>30</v>
      </c>
      <c r="R1310" t="s">
        <v>5341</v>
      </c>
      <c r="U1310" t="s">
        <v>33</v>
      </c>
      <c r="V1310" t="s">
        <v>34</v>
      </c>
      <c r="W1310" t="s">
        <v>34</v>
      </c>
      <c r="X1310" t="s">
        <v>34</v>
      </c>
      <c r="Y1310" t="s">
        <v>34</v>
      </c>
      <c r="Z1310" t="s">
        <v>311</v>
      </c>
      <c r="AA1310" t="s">
        <v>3019</v>
      </c>
      <c r="AB1310" t="s">
        <v>145</v>
      </c>
      <c r="AC1310" t="s">
        <v>37</v>
      </c>
    </row>
    <row r="1311" spans="1:29">
      <c r="A1311" t="str">
        <f>+VLOOKUP(R1311,Aux!$B$3:$I$1107,8,0)</f>
        <v>AR002530</v>
      </c>
      <c r="B1311" t="str">
        <f>+VLOOKUP(U1311,Aux!$O$2:$P$23,2,0)</f>
        <v>FI</v>
      </c>
      <c r="C1311" t="str">
        <f t="shared" si="136"/>
        <v>AR002530FI</v>
      </c>
      <c r="D1311">
        <f t="shared" si="142"/>
        <v>10</v>
      </c>
      <c r="E1311" s="5">
        <f t="shared" si="138"/>
        <v>0.1</v>
      </c>
      <c r="F1311" s="5">
        <f t="shared" si="139"/>
        <v>1</v>
      </c>
      <c r="G1311" s="5">
        <f t="shared" si="140"/>
        <v>0</v>
      </c>
      <c r="H1311" t="str">
        <f t="shared" si="141"/>
        <v>010</v>
      </c>
      <c r="I1311" t="str">
        <f t="shared" si="137"/>
        <v>AR002530FI00010</v>
      </c>
      <c r="J1311" t="s">
        <v>5371</v>
      </c>
      <c r="M1311" t="s">
        <v>5372</v>
      </c>
      <c r="Q1311" t="s">
        <v>30</v>
      </c>
      <c r="R1311" t="s">
        <v>5341</v>
      </c>
      <c r="U1311" t="s">
        <v>33</v>
      </c>
      <c r="V1311" t="s">
        <v>34</v>
      </c>
      <c r="W1311" t="s">
        <v>34</v>
      </c>
      <c r="X1311" t="s">
        <v>34</v>
      </c>
      <c r="Y1311" t="s">
        <v>34</v>
      </c>
      <c r="Z1311" t="s">
        <v>311</v>
      </c>
      <c r="AA1311" t="s">
        <v>3019</v>
      </c>
      <c r="AB1311" t="s">
        <v>145</v>
      </c>
      <c r="AC1311" t="s">
        <v>37</v>
      </c>
    </row>
    <row r="1312" spans="1:29">
      <c r="A1312" t="str">
        <f>+VLOOKUP(R1312,Aux!$B$3:$I$1107,8,0)</f>
        <v>AR002540</v>
      </c>
      <c r="B1312" t="str">
        <f>+VLOOKUP(U1312,Aux!$O$2:$P$23,2,0)</f>
        <v>EQ</v>
      </c>
      <c r="C1312" t="str">
        <f t="shared" si="136"/>
        <v>AR002540EQ</v>
      </c>
      <c r="D1312">
        <f t="shared" si="142"/>
        <v>1</v>
      </c>
      <c r="E1312" s="5">
        <f t="shared" si="138"/>
        <v>0.01</v>
      </c>
      <c r="F1312" s="5">
        <f t="shared" si="139"/>
        <v>0.1</v>
      </c>
      <c r="G1312" s="5">
        <f t="shared" si="140"/>
        <v>1</v>
      </c>
      <c r="H1312" t="str">
        <f t="shared" si="141"/>
        <v>001</v>
      </c>
      <c r="I1312" t="str">
        <f t="shared" si="137"/>
        <v>AR002540EQ00001</v>
      </c>
      <c r="J1312" t="s">
        <v>5373</v>
      </c>
      <c r="K1312" t="s">
        <v>5374</v>
      </c>
      <c r="M1312" t="s">
        <v>5375</v>
      </c>
      <c r="N1312" t="s">
        <v>5376</v>
      </c>
      <c r="O1312">
        <v>2035345</v>
      </c>
      <c r="P1312" t="s">
        <v>5377</v>
      </c>
      <c r="Q1312" t="s">
        <v>30</v>
      </c>
      <c r="R1312" t="s">
        <v>5378</v>
      </c>
      <c r="S1312" t="s">
        <v>5378</v>
      </c>
      <c r="T1312" t="s">
        <v>5378</v>
      </c>
      <c r="U1312" t="s">
        <v>130</v>
      </c>
      <c r="V1312" t="s">
        <v>131</v>
      </c>
      <c r="W1312" t="s">
        <v>132</v>
      </c>
      <c r="X1312" t="s">
        <v>133</v>
      </c>
      <c r="Y1312" t="s">
        <v>134</v>
      </c>
      <c r="Z1312" t="s">
        <v>131</v>
      </c>
      <c r="AA1312" t="s">
        <v>135</v>
      </c>
      <c r="AB1312" t="s">
        <v>136</v>
      </c>
      <c r="AC1312" t="s">
        <v>37</v>
      </c>
    </row>
    <row r="1313" spans="1:29">
      <c r="A1313" t="str">
        <f>+VLOOKUP(R1313,Aux!$B$3:$I$1107,8,0)</f>
        <v>AR002540</v>
      </c>
      <c r="B1313" t="str">
        <f>+VLOOKUP(U1313,Aux!$O$2:$P$23,2,0)</f>
        <v>FI</v>
      </c>
      <c r="C1313" t="str">
        <f t="shared" si="136"/>
        <v>AR002540FI</v>
      </c>
      <c r="D1313">
        <f t="shared" si="142"/>
        <v>1</v>
      </c>
      <c r="E1313" s="5">
        <f t="shared" si="138"/>
        <v>0.01</v>
      </c>
      <c r="F1313" s="5">
        <f t="shared" si="139"/>
        <v>0.1</v>
      </c>
      <c r="G1313" s="5">
        <f t="shared" si="140"/>
        <v>1</v>
      </c>
      <c r="H1313" t="str">
        <f t="shared" si="141"/>
        <v>001</v>
      </c>
      <c r="I1313" t="str">
        <f t="shared" si="137"/>
        <v>AR002540FI00001</v>
      </c>
      <c r="J1313" t="s">
        <v>5379</v>
      </c>
      <c r="K1313" t="s">
        <v>5380</v>
      </c>
      <c r="L1313">
        <v>715341</v>
      </c>
      <c r="M1313" t="s">
        <v>5381</v>
      </c>
      <c r="N1313" t="s">
        <v>5382</v>
      </c>
      <c r="P1313" t="s">
        <v>5383</v>
      </c>
      <c r="Q1313" t="s">
        <v>30</v>
      </c>
      <c r="R1313" t="s">
        <v>5378</v>
      </c>
      <c r="S1313" t="s">
        <v>5384</v>
      </c>
      <c r="T1313" t="s">
        <v>5378</v>
      </c>
      <c r="U1313" t="s">
        <v>33</v>
      </c>
      <c r="V1313" t="s">
        <v>131</v>
      </c>
      <c r="W1313" t="s">
        <v>132</v>
      </c>
      <c r="X1313" t="s">
        <v>133</v>
      </c>
      <c r="Y1313" t="s">
        <v>134</v>
      </c>
      <c r="Z1313" t="s">
        <v>131</v>
      </c>
      <c r="AA1313" t="s">
        <v>144</v>
      </c>
      <c r="AB1313" t="s">
        <v>145</v>
      </c>
      <c r="AC1313" t="s">
        <v>37</v>
      </c>
    </row>
    <row r="1314" spans="1:29">
      <c r="A1314" t="str">
        <f>+VLOOKUP(R1314,Aux!$B$3:$I$1107,8,0)</f>
        <v>AR002540</v>
      </c>
      <c r="B1314" t="str">
        <f>+VLOOKUP(U1314,Aux!$O$2:$P$23,2,0)</f>
        <v>FI</v>
      </c>
      <c r="C1314" t="str">
        <f t="shared" si="136"/>
        <v>AR002540FI</v>
      </c>
      <c r="D1314">
        <f t="shared" si="142"/>
        <v>2</v>
      </c>
      <c r="E1314" s="5">
        <f t="shared" si="138"/>
        <v>0.02</v>
      </c>
      <c r="F1314" s="5">
        <f t="shared" si="139"/>
        <v>0.2</v>
      </c>
      <c r="G1314" s="5">
        <f t="shared" si="140"/>
        <v>2</v>
      </c>
      <c r="H1314" t="str">
        <f t="shared" si="141"/>
        <v>002</v>
      </c>
      <c r="I1314" t="str">
        <f t="shared" si="137"/>
        <v>AR002540FI00002</v>
      </c>
      <c r="J1314" t="s">
        <v>5385</v>
      </c>
      <c r="K1314" t="s">
        <v>5380</v>
      </c>
      <c r="L1314">
        <v>737039</v>
      </c>
      <c r="M1314" t="s">
        <v>5386</v>
      </c>
      <c r="N1314" t="s">
        <v>5387</v>
      </c>
      <c r="P1314" t="s">
        <v>5388</v>
      </c>
      <c r="Q1314" t="s">
        <v>30</v>
      </c>
      <c r="R1314" t="s">
        <v>5378</v>
      </c>
      <c r="S1314" t="s">
        <v>5384</v>
      </c>
      <c r="T1314" t="s">
        <v>5378</v>
      </c>
      <c r="U1314" t="s">
        <v>33</v>
      </c>
      <c r="V1314" t="s">
        <v>131</v>
      </c>
      <c r="W1314" t="s">
        <v>132</v>
      </c>
      <c r="X1314" t="s">
        <v>133</v>
      </c>
      <c r="Y1314" t="s">
        <v>134</v>
      </c>
      <c r="Z1314" t="s">
        <v>131</v>
      </c>
      <c r="AA1314" t="s">
        <v>144</v>
      </c>
      <c r="AB1314" t="s">
        <v>145</v>
      </c>
      <c r="AC1314" t="s">
        <v>37</v>
      </c>
    </row>
    <row r="1315" spans="1:29">
      <c r="A1315" t="str">
        <f>+VLOOKUP(R1315,Aux!$B$3:$I$1107,8,0)</f>
        <v>AR002550</v>
      </c>
      <c r="B1315" t="str">
        <f>+VLOOKUP(U1315,Aux!$O$2:$P$23,2,0)</f>
        <v>FI</v>
      </c>
      <c r="C1315" t="str">
        <f t="shared" si="136"/>
        <v>AR002550FI</v>
      </c>
      <c r="D1315">
        <f t="shared" si="142"/>
        <v>1</v>
      </c>
      <c r="E1315" s="5">
        <f t="shared" si="138"/>
        <v>0.01</v>
      </c>
      <c r="F1315" s="5">
        <f t="shared" si="139"/>
        <v>0.1</v>
      </c>
      <c r="G1315" s="5">
        <f t="shared" si="140"/>
        <v>1</v>
      </c>
      <c r="H1315" t="str">
        <f t="shared" si="141"/>
        <v>001</v>
      </c>
      <c r="I1315" t="str">
        <f t="shared" si="137"/>
        <v>AR002550FI00001</v>
      </c>
      <c r="J1315" t="s">
        <v>5389</v>
      </c>
      <c r="K1315" t="s">
        <v>5390</v>
      </c>
      <c r="L1315">
        <v>737018</v>
      </c>
      <c r="M1315" t="s">
        <v>5391</v>
      </c>
      <c r="N1315" t="s">
        <v>5392</v>
      </c>
      <c r="P1315" t="s">
        <v>5393</v>
      </c>
      <c r="Q1315" t="s">
        <v>30</v>
      </c>
      <c r="R1315" t="s">
        <v>5394</v>
      </c>
      <c r="S1315" t="s">
        <v>5395</v>
      </c>
      <c r="T1315" t="s">
        <v>5394</v>
      </c>
      <c r="U1315" t="s">
        <v>33</v>
      </c>
      <c r="V1315" t="s">
        <v>34</v>
      </c>
      <c r="W1315" t="s">
        <v>34</v>
      </c>
      <c r="X1315" t="s">
        <v>34</v>
      </c>
      <c r="Y1315" t="s">
        <v>34</v>
      </c>
      <c r="Z1315" t="s">
        <v>131</v>
      </c>
      <c r="AA1315" t="s">
        <v>135</v>
      </c>
      <c r="AB1315" t="s">
        <v>145</v>
      </c>
      <c r="AC1315" t="s">
        <v>37</v>
      </c>
    </row>
    <row r="1316" spans="1:29">
      <c r="A1316" t="str">
        <f>+VLOOKUP(R1316,Aux!$B$3:$I$1107,8,0)</f>
        <v>AR002550</v>
      </c>
      <c r="B1316" t="str">
        <f>+VLOOKUP(U1316,Aux!$O$2:$P$23,2,0)</f>
        <v>FI</v>
      </c>
      <c r="C1316" t="str">
        <f t="shared" si="136"/>
        <v>AR002550FI</v>
      </c>
      <c r="D1316">
        <f t="shared" si="142"/>
        <v>2</v>
      </c>
      <c r="E1316" s="5">
        <f t="shared" si="138"/>
        <v>0.02</v>
      </c>
      <c r="F1316" s="5">
        <f t="shared" si="139"/>
        <v>0.2</v>
      </c>
      <c r="G1316" s="5">
        <f t="shared" si="140"/>
        <v>2</v>
      </c>
      <c r="H1316" t="str">
        <f t="shared" si="141"/>
        <v>002</v>
      </c>
      <c r="I1316" t="str">
        <f t="shared" si="137"/>
        <v>AR002550FI00002</v>
      </c>
      <c r="J1316" t="s">
        <v>5396</v>
      </c>
      <c r="L1316">
        <v>809186</v>
      </c>
      <c r="M1316" t="s">
        <v>5397</v>
      </c>
      <c r="Q1316" t="s">
        <v>30</v>
      </c>
      <c r="R1316" t="s">
        <v>5394</v>
      </c>
      <c r="U1316" t="s">
        <v>48</v>
      </c>
      <c r="V1316" t="s">
        <v>48</v>
      </c>
      <c r="W1316" t="s">
        <v>48</v>
      </c>
      <c r="X1316" t="s">
        <v>48</v>
      </c>
      <c r="Y1316" t="s">
        <v>48</v>
      </c>
      <c r="Z1316" t="s">
        <v>48</v>
      </c>
      <c r="AA1316" t="s">
        <v>48</v>
      </c>
      <c r="AB1316" t="s">
        <v>48</v>
      </c>
      <c r="AC1316" t="s">
        <v>37</v>
      </c>
    </row>
    <row r="1317" spans="1:29">
      <c r="A1317" t="str">
        <f>+VLOOKUP(R1317,Aux!$B$3:$I$1107,8,0)</f>
        <v>AR002550</v>
      </c>
      <c r="B1317" t="str">
        <f>+VLOOKUP(U1317,Aux!$O$2:$P$23,2,0)</f>
        <v>FI</v>
      </c>
      <c r="C1317" t="str">
        <f t="shared" si="136"/>
        <v>AR002550FI</v>
      </c>
      <c r="D1317">
        <f t="shared" si="142"/>
        <v>3</v>
      </c>
      <c r="E1317" s="5">
        <f t="shared" si="138"/>
        <v>0.03</v>
      </c>
      <c r="F1317" s="5">
        <f t="shared" si="139"/>
        <v>0.3</v>
      </c>
      <c r="G1317" s="5">
        <f t="shared" si="140"/>
        <v>3</v>
      </c>
      <c r="H1317" t="str">
        <f t="shared" si="141"/>
        <v>003</v>
      </c>
      <c r="I1317" t="str">
        <f t="shared" si="137"/>
        <v>AR002550FI00003</v>
      </c>
      <c r="J1317" t="s">
        <v>5398</v>
      </c>
      <c r="L1317">
        <v>896866</v>
      </c>
      <c r="M1317" t="s">
        <v>5399</v>
      </c>
      <c r="Q1317" t="s">
        <v>30</v>
      </c>
      <c r="R1317" t="s">
        <v>5394</v>
      </c>
      <c r="U1317" t="s">
        <v>48</v>
      </c>
      <c r="V1317" t="s">
        <v>48</v>
      </c>
      <c r="W1317" t="s">
        <v>48</v>
      </c>
      <c r="X1317" t="s">
        <v>48</v>
      </c>
      <c r="Y1317" t="s">
        <v>48</v>
      </c>
      <c r="Z1317" t="s">
        <v>48</v>
      </c>
      <c r="AA1317" t="s">
        <v>48</v>
      </c>
      <c r="AB1317" t="s">
        <v>48</v>
      </c>
      <c r="AC1317" t="s">
        <v>37</v>
      </c>
    </row>
    <row r="1318" spans="1:29">
      <c r="A1318" t="str">
        <f>+VLOOKUP(R1318,Aux!$B$3:$I$1107,8,0)</f>
        <v>AR002550</v>
      </c>
      <c r="B1318" t="str">
        <f>+VLOOKUP(U1318,Aux!$O$2:$P$23,2,0)</f>
        <v>FI</v>
      </c>
      <c r="C1318" t="str">
        <f t="shared" si="136"/>
        <v>AR002550FI</v>
      </c>
      <c r="D1318">
        <f t="shared" si="142"/>
        <v>4</v>
      </c>
      <c r="E1318" s="5">
        <f t="shared" si="138"/>
        <v>0.04</v>
      </c>
      <c r="F1318" s="5">
        <f t="shared" si="139"/>
        <v>0.4</v>
      </c>
      <c r="G1318" s="5">
        <f t="shared" si="140"/>
        <v>4</v>
      </c>
      <c r="H1318" t="str">
        <f t="shared" si="141"/>
        <v>004</v>
      </c>
      <c r="I1318" t="str">
        <f t="shared" si="137"/>
        <v>AR002550FI00004</v>
      </c>
      <c r="J1318" t="s">
        <v>5400</v>
      </c>
      <c r="L1318">
        <v>946177</v>
      </c>
      <c r="M1318" t="s">
        <v>5401</v>
      </c>
      <c r="Q1318" t="s">
        <v>30</v>
      </c>
      <c r="R1318" t="s">
        <v>5394</v>
      </c>
      <c r="U1318" t="s">
        <v>48</v>
      </c>
      <c r="V1318" t="s">
        <v>48</v>
      </c>
      <c r="W1318" t="s">
        <v>48</v>
      </c>
      <c r="X1318" t="s">
        <v>48</v>
      </c>
      <c r="Y1318" t="s">
        <v>48</v>
      </c>
      <c r="Z1318" t="s">
        <v>48</v>
      </c>
      <c r="AA1318" t="s">
        <v>48</v>
      </c>
      <c r="AB1318" t="s">
        <v>48</v>
      </c>
      <c r="AC1318" t="s">
        <v>37</v>
      </c>
    </row>
    <row r="1319" spans="1:29">
      <c r="A1319" t="str">
        <f>+VLOOKUP(R1319,Aux!$B$3:$I$1107,8,0)</f>
        <v>AR002550</v>
      </c>
      <c r="B1319" t="str">
        <f>+VLOOKUP(U1319,Aux!$O$2:$P$23,2,0)</f>
        <v>FI</v>
      </c>
      <c r="C1319" t="str">
        <f t="shared" si="136"/>
        <v>AR002550FI</v>
      </c>
      <c r="D1319">
        <f t="shared" si="142"/>
        <v>5</v>
      </c>
      <c r="E1319" s="5">
        <f t="shared" si="138"/>
        <v>0.05</v>
      </c>
      <c r="F1319" s="5">
        <f t="shared" si="139"/>
        <v>0.5</v>
      </c>
      <c r="G1319" s="5">
        <f t="shared" si="140"/>
        <v>5</v>
      </c>
      <c r="H1319" t="str">
        <f t="shared" si="141"/>
        <v>005</v>
      </c>
      <c r="I1319" t="str">
        <f t="shared" si="137"/>
        <v>AR002550FI00005</v>
      </c>
      <c r="J1319" t="s">
        <v>5402</v>
      </c>
      <c r="K1319" t="s">
        <v>5390</v>
      </c>
      <c r="L1319">
        <v>995277</v>
      </c>
      <c r="M1319" t="s">
        <v>5403</v>
      </c>
      <c r="N1319" t="s">
        <v>5404</v>
      </c>
      <c r="P1319" t="s">
        <v>5405</v>
      </c>
      <c r="Q1319" t="s">
        <v>30</v>
      </c>
      <c r="R1319" t="s">
        <v>5394</v>
      </c>
      <c r="S1319" t="s">
        <v>5395</v>
      </c>
      <c r="T1319" t="s">
        <v>5394</v>
      </c>
      <c r="U1319" t="s">
        <v>33</v>
      </c>
      <c r="V1319" t="s">
        <v>34</v>
      </c>
      <c r="W1319" t="s">
        <v>34</v>
      </c>
      <c r="X1319" t="s">
        <v>34</v>
      </c>
      <c r="Y1319" t="s">
        <v>34</v>
      </c>
      <c r="Z1319" t="s">
        <v>131</v>
      </c>
      <c r="AA1319" t="s">
        <v>135</v>
      </c>
      <c r="AB1319" t="s">
        <v>145</v>
      </c>
      <c r="AC1319" t="s">
        <v>37</v>
      </c>
    </row>
    <row r="1320" spans="1:29">
      <c r="A1320" t="str">
        <f>+VLOOKUP(R1320,Aux!$B$3:$I$1107,8,0)</f>
        <v>AR002550</v>
      </c>
      <c r="B1320" t="str">
        <f>+VLOOKUP(U1320,Aux!$O$2:$P$23,2,0)</f>
        <v>FI</v>
      </c>
      <c r="C1320" t="str">
        <f t="shared" si="136"/>
        <v>AR002550FI</v>
      </c>
      <c r="D1320">
        <f t="shared" si="142"/>
        <v>6</v>
      </c>
      <c r="E1320" s="5">
        <f t="shared" si="138"/>
        <v>0.06</v>
      </c>
      <c r="F1320" s="5">
        <f t="shared" si="139"/>
        <v>0.6</v>
      </c>
      <c r="G1320" s="5">
        <f t="shared" si="140"/>
        <v>6</v>
      </c>
      <c r="H1320" t="str">
        <f t="shared" si="141"/>
        <v>006</v>
      </c>
      <c r="I1320" t="str">
        <f t="shared" si="137"/>
        <v>AR002550FI00006</v>
      </c>
      <c r="J1320" t="s">
        <v>5406</v>
      </c>
      <c r="K1320" t="s">
        <v>5390</v>
      </c>
      <c r="L1320">
        <v>1056481</v>
      </c>
      <c r="M1320" t="s">
        <v>5407</v>
      </c>
      <c r="N1320" t="s">
        <v>5408</v>
      </c>
      <c r="P1320" t="s">
        <v>5409</v>
      </c>
      <c r="Q1320" t="s">
        <v>30</v>
      </c>
      <c r="R1320" t="s">
        <v>5394</v>
      </c>
      <c r="S1320" t="s">
        <v>5395</v>
      </c>
      <c r="T1320" t="s">
        <v>5394</v>
      </c>
      <c r="U1320" t="s">
        <v>33</v>
      </c>
      <c r="V1320" t="s">
        <v>34</v>
      </c>
      <c r="W1320" t="s">
        <v>34</v>
      </c>
      <c r="X1320" t="s">
        <v>34</v>
      </c>
      <c r="Y1320" t="s">
        <v>34</v>
      </c>
      <c r="Z1320" t="s">
        <v>131</v>
      </c>
      <c r="AA1320" t="s">
        <v>135</v>
      </c>
      <c r="AB1320" t="s">
        <v>145</v>
      </c>
      <c r="AC1320" t="s">
        <v>37</v>
      </c>
    </row>
    <row r="1321" spans="1:29">
      <c r="A1321" t="str">
        <f>+VLOOKUP(R1321,Aux!$B$3:$I$1107,8,0)</f>
        <v>AR002560</v>
      </c>
      <c r="B1321" t="str">
        <f>+VLOOKUP(U1321,Aux!$O$2:$P$23,2,0)</f>
        <v>FI</v>
      </c>
      <c r="C1321" t="str">
        <f t="shared" si="136"/>
        <v>AR002560FI</v>
      </c>
      <c r="D1321">
        <f t="shared" si="142"/>
        <v>1</v>
      </c>
      <c r="E1321" s="5">
        <f t="shared" si="138"/>
        <v>0.01</v>
      </c>
      <c r="F1321" s="5">
        <f t="shared" si="139"/>
        <v>0.1</v>
      </c>
      <c r="G1321" s="5">
        <f t="shared" si="140"/>
        <v>1</v>
      </c>
      <c r="H1321" t="str">
        <f t="shared" si="141"/>
        <v>001</v>
      </c>
      <c r="I1321" t="str">
        <f t="shared" si="137"/>
        <v>AR002560FI00001</v>
      </c>
      <c r="J1321" t="s">
        <v>5410</v>
      </c>
      <c r="L1321">
        <v>477165</v>
      </c>
      <c r="M1321" t="s">
        <v>5411</v>
      </c>
      <c r="Q1321" t="s">
        <v>30</v>
      </c>
      <c r="R1321" t="s">
        <v>5412</v>
      </c>
      <c r="U1321" t="s">
        <v>48</v>
      </c>
      <c r="V1321" t="s">
        <v>48</v>
      </c>
      <c r="W1321" t="s">
        <v>48</v>
      </c>
      <c r="X1321" t="s">
        <v>48</v>
      </c>
      <c r="Y1321" t="s">
        <v>48</v>
      </c>
      <c r="Z1321" t="s">
        <v>48</v>
      </c>
      <c r="AA1321" t="s">
        <v>48</v>
      </c>
      <c r="AB1321" t="s">
        <v>48</v>
      </c>
      <c r="AC1321" t="s">
        <v>37</v>
      </c>
    </row>
    <row r="1322" spans="1:29">
      <c r="A1322" t="str">
        <f>+VLOOKUP(R1322,Aux!$B$3:$I$1107,8,0)</f>
        <v>AR002560</v>
      </c>
      <c r="B1322" t="str">
        <f>+VLOOKUP(U1322,Aux!$O$2:$P$23,2,0)</f>
        <v>FI</v>
      </c>
      <c r="C1322" t="str">
        <f t="shared" si="136"/>
        <v>AR002560FI</v>
      </c>
      <c r="D1322">
        <f t="shared" si="142"/>
        <v>2</v>
      </c>
      <c r="E1322" s="5">
        <f t="shared" si="138"/>
        <v>0.02</v>
      </c>
      <c r="F1322" s="5">
        <f t="shared" si="139"/>
        <v>0.2</v>
      </c>
      <c r="G1322" s="5">
        <f t="shared" si="140"/>
        <v>2</v>
      </c>
      <c r="H1322" t="str">
        <f t="shared" si="141"/>
        <v>002</v>
      </c>
      <c r="I1322" t="str">
        <f t="shared" si="137"/>
        <v>AR002560FI00002</v>
      </c>
      <c r="J1322" t="s">
        <v>5413</v>
      </c>
      <c r="L1322">
        <v>573819</v>
      </c>
      <c r="M1322" t="s">
        <v>5414</v>
      </c>
      <c r="Q1322" t="s">
        <v>30</v>
      </c>
      <c r="R1322" t="s">
        <v>5412</v>
      </c>
      <c r="U1322" t="s">
        <v>48</v>
      </c>
      <c r="V1322" t="s">
        <v>48</v>
      </c>
      <c r="W1322" t="s">
        <v>48</v>
      </c>
      <c r="X1322" t="s">
        <v>48</v>
      </c>
      <c r="Y1322" t="s">
        <v>48</v>
      </c>
      <c r="Z1322" t="s">
        <v>48</v>
      </c>
      <c r="AA1322" t="s">
        <v>48</v>
      </c>
      <c r="AB1322" t="s">
        <v>48</v>
      </c>
      <c r="AC1322" t="s">
        <v>37</v>
      </c>
    </row>
    <row r="1323" spans="1:29">
      <c r="A1323" t="str">
        <f>+VLOOKUP(R1323,Aux!$B$3:$I$1107,8,0)</f>
        <v>AR002560</v>
      </c>
      <c r="B1323" t="str">
        <f>+VLOOKUP(U1323,Aux!$O$2:$P$23,2,0)</f>
        <v>FI</v>
      </c>
      <c r="C1323" t="str">
        <f t="shared" si="136"/>
        <v>AR002560FI</v>
      </c>
      <c r="D1323">
        <f t="shared" si="142"/>
        <v>3</v>
      </c>
      <c r="E1323" s="5">
        <f t="shared" si="138"/>
        <v>0.03</v>
      </c>
      <c r="F1323" s="5">
        <f t="shared" si="139"/>
        <v>0.3</v>
      </c>
      <c r="G1323" s="5">
        <f t="shared" si="140"/>
        <v>3</v>
      </c>
      <c r="H1323" t="str">
        <f t="shared" si="141"/>
        <v>003</v>
      </c>
      <c r="I1323" t="str">
        <f t="shared" si="137"/>
        <v>AR002560FI00003</v>
      </c>
      <c r="J1323" t="s">
        <v>5415</v>
      </c>
      <c r="K1323" t="s">
        <v>5416</v>
      </c>
      <c r="L1323">
        <v>654938</v>
      </c>
      <c r="M1323" t="s">
        <v>5417</v>
      </c>
      <c r="N1323" t="s">
        <v>5418</v>
      </c>
      <c r="P1323" t="s">
        <v>5419</v>
      </c>
      <c r="Q1323" t="s">
        <v>30</v>
      </c>
      <c r="R1323" t="s">
        <v>5412</v>
      </c>
      <c r="S1323" t="s">
        <v>5420</v>
      </c>
      <c r="T1323" t="s">
        <v>5412</v>
      </c>
      <c r="U1323" t="s">
        <v>33</v>
      </c>
      <c r="V1323" t="s">
        <v>34</v>
      </c>
      <c r="W1323" t="s">
        <v>34</v>
      </c>
      <c r="X1323" t="s">
        <v>34</v>
      </c>
      <c r="Y1323" t="s">
        <v>34</v>
      </c>
      <c r="Z1323" t="s">
        <v>5421</v>
      </c>
      <c r="AA1323" t="s">
        <v>5422</v>
      </c>
      <c r="AB1323" t="s">
        <v>34</v>
      </c>
      <c r="AC1323" t="s">
        <v>37</v>
      </c>
    </row>
    <row r="1324" spans="1:29">
      <c r="A1324" t="str">
        <f>+VLOOKUP(R1324,Aux!$B$3:$I$1107,8,0)</f>
        <v>AR002560</v>
      </c>
      <c r="B1324" t="str">
        <f>+VLOOKUP(U1324,Aux!$O$2:$P$23,2,0)</f>
        <v>FI</v>
      </c>
      <c r="C1324" t="str">
        <f t="shared" si="136"/>
        <v>AR002560FI</v>
      </c>
      <c r="D1324">
        <f t="shared" si="142"/>
        <v>4</v>
      </c>
      <c r="E1324" s="5">
        <f t="shared" si="138"/>
        <v>0.04</v>
      </c>
      <c r="F1324" s="5">
        <f t="shared" si="139"/>
        <v>0.4</v>
      </c>
      <c r="G1324" s="5">
        <f t="shared" si="140"/>
        <v>4</v>
      </c>
      <c r="H1324" t="str">
        <f t="shared" si="141"/>
        <v>004</v>
      </c>
      <c r="I1324" t="str">
        <f t="shared" si="137"/>
        <v>AR002560FI00004</v>
      </c>
      <c r="J1324" t="s">
        <v>5423</v>
      </c>
      <c r="K1324" t="s">
        <v>5416</v>
      </c>
      <c r="L1324">
        <v>763002</v>
      </c>
      <c r="M1324" t="s">
        <v>5424</v>
      </c>
      <c r="N1324" t="s">
        <v>5425</v>
      </c>
      <c r="P1324" t="s">
        <v>5426</v>
      </c>
      <c r="Q1324" t="s">
        <v>30</v>
      </c>
      <c r="R1324" t="s">
        <v>5412</v>
      </c>
      <c r="S1324" t="s">
        <v>5420</v>
      </c>
      <c r="T1324" t="s">
        <v>5412</v>
      </c>
      <c r="U1324" t="s">
        <v>33</v>
      </c>
      <c r="V1324" t="s">
        <v>34</v>
      </c>
      <c r="W1324" t="s">
        <v>34</v>
      </c>
      <c r="X1324" t="s">
        <v>34</v>
      </c>
      <c r="Y1324" t="s">
        <v>34</v>
      </c>
      <c r="Z1324" t="s">
        <v>5421</v>
      </c>
      <c r="AA1324" t="s">
        <v>5422</v>
      </c>
      <c r="AB1324" t="s">
        <v>34</v>
      </c>
      <c r="AC1324" t="s">
        <v>37</v>
      </c>
    </row>
    <row r="1325" spans="1:29">
      <c r="A1325" t="str">
        <f>+VLOOKUP(R1325,Aux!$B$3:$I$1107,8,0)</f>
        <v>AR002560</v>
      </c>
      <c r="B1325" t="str">
        <f>+VLOOKUP(U1325,Aux!$O$2:$P$23,2,0)</f>
        <v>FI</v>
      </c>
      <c r="C1325" t="str">
        <f t="shared" ref="C1325:C1388" si="143">+A1325&amp;B1325</f>
        <v>AR002560FI</v>
      </c>
      <c r="D1325">
        <f t="shared" si="142"/>
        <v>5</v>
      </c>
      <c r="E1325" s="5">
        <f t="shared" si="138"/>
        <v>0.05</v>
      </c>
      <c r="F1325" s="5">
        <f t="shared" si="139"/>
        <v>0.5</v>
      </c>
      <c r="G1325" s="5">
        <f t="shared" si="140"/>
        <v>5</v>
      </c>
      <c r="H1325" t="str">
        <f t="shared" si="141"/>
        <v>005</v>
      </c>
      <c r="I1325" t="str">
        <f t="shared" ref="I1325:I1388" si="144">+C1325&amp;"00"&amp;H1325</f>
        <v>AR002560FI00005</v>
      </c>
      <c r="J1325" t="s">
        <v>5427</v>
      </c>
      <c r="K1325" t="s">
        <v>5416</v>
      </c>
      <c r="L1325">
        <v>821728</v>
      </c>
      <c r="M1325" t="s">
        <v>5428</v>
      </c>
      <c r="N1325" t="s">
        <v>5429</v>
      </c>
      <c r="P1325" t="s">
        <v>5430</v>
      </c>
      <c r="Q1325" t="s">
        <v>30</v>
      </c>
      <c r="R1325" t="s">
        <v>5412</v>
      </c>
      <c r="S1325" t="s">
        <v>5420</v>
      </c>
      <c r="T1325" t="s">
        <v>5412</v>
      </c>
      <c r="U1325" t="s">
        <v>33</v>
      </c>
      <c r="V1325" t="s">
        <v>34</v>
      </c>
      <c r="W1325" t="s">
        <v>34</v>
      </c>
      <c r="X1325" t="s">
        <v>34</v>
      </c>
      <c r="Y1325" t="s">
        <v>34</v>
      </c>
      <c r="Z1325" t="s">
        <v>5421</v>
      </c>
      <c r="AA1325" t="s">
        <v>5422</v>
      </c>
      <c r="AB1325" t="s">
        <v>34</v>
      </c>
      <c r="AC1325" t="s">
        <v>37</v>
      </c>
    </row>
    <row r="1326" spans="1:29">
      <c r="A1326" t="str">
        <f>+VLOOKUP(R1326,Aux!$B$3:$I$1107,8,0)</f>
        <v>AR002560</v>
      </c>
      <c r="B1326" t="str">
        <f>+VLOOKUP(U1326,Aux!$O$2:$P$23,2,0)</f>
        <v>FI</v>
      </c>
      <c r="C1326" t="str">
        <f t="shared" si="143"/>
        <v>AR002560FI</v>
      </c>
      <c r="D1326">
        <f t="shared" si="142"/>
        <v>6</v>
      </c>
      <c r="E1326" s="5">
        <f t="shared" si="138"/>
        <v>0.06</v>
      </c>
      <c r="F1326" s="5">
        <f t="shared" si="139"/>
        <v>0.6</v>
      </c>
      <c r="G1326" s="5">
        <f t="shared" si="140"/>
        <v>6</v>
      </c>
      <c r="H1326" t="str">
        <f t="shared" si="141"/>
        <v>006</v>
      </c>
      <c r="I1326" t="str">
        <f t="shared" si="144"/>
        <v>AR002560FI00006</v>
      </c>
      <c r="J1326" t="s">
        <v>5431</v>
      </c>
      <c r="K1326" t="s">
        <v>5416</v>
      </c>
      <c r="L1326">
        <v>1005320</v>
      </c>
      <c r="M1326" t="s">
        <v>5432</v>
      </c>
      <c r="N1326" t="s">
        <v>5433</v>
      </c>
      <c r="P1326" t="s">
        <v>5434</v>
      </c>
      <c r="Q1326" t="s">
        <v>30</v>
      </c>
      <c r="R1326" t="s">
        <v>5412</v>
      </c>
      <c r="S1326" t="s">
        <v>5420</v>
      </c>
      <c r="T1326" t="s">
        <v>5412</v>
      </c>
      <c r="U1326" t="s">
        <v>33</v>
      </c>
      <c r="V1326" t="s">
        <v>34</v>
      </c>
      <c r="W1326" t="s">
        <v>34</v>
      </c>
      <c r="X1326" t="s">
        <v>34</v>
      </c>
      <c r="Y1326" t="s">
        <v>34</v>
      </c>
      <c r="Z1326" t="s">
        <v>5421</v>
      </c>
      <c r="AA1326" t="s">
        <v>5422</v>
      </c>
      <c r="AB1326" t="s">
        <v>34</v>
      </c>
      <c r="AC1326" t="s">
        <v>37</v>
      </c>
    </row>
    <row r="1327" spans="1:29">
      <c r="A1327" t="str">
        <f>+VLOOKUP(R1327,Aux!$B$3:$I$1107,8,0)</f>
        <v>AR002560</v>
      </c>
      <c r="B1327" t="str">
        <f>+VLOOKUP(U1327,Aux!$O$2:$P$23,2,0)</f>
        <v>FI</v>
      </c>
      <c r="C1327" t="str">
        <f t="shared" si="143"/>
        <v>AR002560FI</v>
      </c>
      <c r="D1327">
        <f t="shared" si="142"/>
        <v>7</v>
      </c>
      <c r="E1327" s="5">
        <f t="shared" si="138"/>
        <v>7.0000000000000007E-2</v>
      </c>
      <c r="F1327" s="5">
        <f t="shared" si="139"/>
        <v>0.70000000000000007</v>
      </c>
      <c r="G1327" s="5">
        <f t="shared" si="140"/>
        <v>7</v>
      </c>
      <c r="H1327" t="str">
        <f t="shared" si="141"/>
        <v>007</v>
      </c>
      <c r="I1327" t="str">
        <f t="shared" si="144"/>
        <v>AR002560FI00007</v>
      </c>
      <c r="J1327" t="s">
        <v>5435</v>
      </c>
      <c r="M1327" t="s">
        <v>5436</v>
      </c>
      <c r="Q1327" t="s">
        <v>30</v>
      </c>
      <c r="R1327" t="s">
        <v>5412</v>
      </c>
      <c r="U1327" t="s">
        <v>33</v>
      </c>
      <c r="V1327" t="s">
        <v>34</v>
      </c>
      <c r="W1327" t="s">
        <v>34</v>
      </c>
      <c r="X1327" t="s">
        <v>34</v>
      </c>
      <c r="Y1327" t="s">
        <v>34</v>
      </c>
      <c r="Z1327" t="s">
        <v>5421</v>
      </c>
      <c r="AA1327" t="s">
        <v>5422</v>
      </c>
      <c r="AB1327" t="s">
        <v>34</v>
      </c>
      <c r="AC1327" t="s">
        <v>37</v>
      </c>
    </row>
    <row r="1328" spans="1:29">
      <c r="A1328" t="str">
        <f>+VLOOKUP(R1328,Aux!$B$3:$I$1107,8,0)</f>
        <v>AR002570</v>
      </c>
      <c r="B1328" t="str">
        <f>+VLOOKUP(U1328,Aux!$O$2:$P$23,2,0)</f>
        <v>FI</v>
      </c>
      <c r="C1328" t="str">
        <f t="shared" si="143"/>
        <v>AR002570FI</v>
      </c>
      <c r="D1328">
        <f t="shared" si="142"/>
        <v>1</v>
      </c>
      <c r="E1328" s="5">
        <f t="shared" si="138"/>
        <v>0.01</v>
      </c>
      <c r="F1328" s="5">
        <f t="shared" si="139"/>
        <v>0.1</v>
      </c>
      <c r="G1328" s="5">
        <f t="shared" si="140"/>
        <v>1</v>
      </c>
      <c r="H1328" t="str">
        <f t="shared" si="141"/>
        <v>001</v>
      </c>
      <c r="I1328" t="str">
        <f t="shared" si="144"/>
        <v>AR002570FI00001</v>
      </c>
      <c r="J1328" t="s">
        <v>5437</v>
      </c>
      <c r="K1328" t="s">
        <v>5438</v>
      </c>
      <c r="L1328">
        <v>666014</v>
      </c>
      <c r="M1328" t="s">
        <v>5439</v>
      </c>
      <c r="N1328" t="s">
        <v>5440</v>
      </c>
      <c r="P1328" t="s">
        <v>5441</v>
      </c>
      <c r="Q1328" t="s">
        <v>30</v>
      </c>
      <c r="R1328" t="s">
        <v>5442</v>
      </c>
      <c r="S1328" t="s">
        <v>5443</v>
      </c>
      <c r="T1328" t="s">
        <v>5442</v>
      </c>
      <c r="U1328" t="s">
        <v>33</v>
      </c>
      <c r="V1328" t="s">
        <v>34</v>
      </c>
      <c r="W1328" t="s">
        <v>34</v>
      </c>
      <c r="X1328" t="s">
        <v>34</v>
      </c>
      <c r="Y1328" t="s">
        <v>34</v>
      </c>
      <c r="Z1328" t="s">
        <v>35</v>
      </c>
      <c r="AA1328" t="s">
        <v>1407</v>
      </c>
      <c r="AB1328" t="s">
        <v>34</v>
      </c>
      <c r="AC1328" t="s">
        <v>37</v>
      </c>
    </row>
    <row r="1329" spans="1:29">
      <c r="A1329" t="str">
        <f>+VLOOKUP(R1329,Aux!$B$3:$I$1107,8,0)</f>
        <v>AR002580</v>
      </c>
      <c r="B1329" t="str">
        <f>+VLOOKUP(U1329,Aux!$O$2:$P$23,2,0)</f>
        <v>FI</v>
      </c>
      <c r="C1329" t="str">
        <f t="shared" si="143"/>
        <v>AR002580FI</v>
      </c>
      <c r="D1329">
        <f t="shared" si="142"/>
        <v>1</v>
      </c>
      <c r="E1329" s="5">
        <f t="shared" si="138"/>
        <v>0.01</v>
      </c>
      <c r="F1329" s="5">
        <f t="shared" si="139"/>
        <v>0.1</v>
      </c>
      <c r="G1329" s="5">
        <f t="shared" si="140"/>
        <v>1</v>
      </c>
      <c r="H1329" t="str">
        <f t="shared" si="141"/>
        <v>001</v>
      </c>
      <c r="I1329" t="str">
        <f t="shared" si="144"/>
        <v>AR002580FI00001</v>
      </c>
      <c r="J1329" t="s">
        <v>5444</v>
      </c>
      <c r="L1329">
        <v>1039274</v>
      </c>
      <c r="M1329" t="s">
        <v>5445</v>
      </c>
      <c r="Q1329" t="s">
        <v>30</v>
      </c>
      <c r="R1329" t="s">
        <v>5446</v>
      </c>
      <c r="U1329" t="s">
        <v>48</v>
      </c>
      <c r="V1329" t="s">
        <v>48</v>
      </c>
      <c r="W1329" t="s">
        <v>48</v>
      </c>
      <c r="X1329" t="s">
        <v>48</v>
      </c>
      <c r="Y1329" t="s">
        <v>48</v>
      </c>
      <c r="Z1329" t="s">
        <v>48</v>
      </c>
      <c r="AA1329" t="s">
        <v>48</v>
      </c>
      <c r="AB1329" t="s">
        <v>48</v>
      </c>
      <c r="AC1329" t="s">
        <v>37</v>
      </c>
    </row>
    <row r="1330" spans="1:29">
      <c r="A1330" t="str">
        <f>+VLOOKUP(R1330,Aux!$B$3:$I$1107,8,0)</f>
        <v>AR002580</v>
      </c>
      <c r="B1330" t="str">
        <f>+VLOOKUP(U1330,Aux!$O$2:$P$23,2,0)</f>
        <v>FI</v>
      </c>
      <c r="C1330" t="str">
        <f t="shared" si="143"/>
        <v>AR002580FI</v>
      </c>
      <c r="D1330">
        <f t="shared" si="142"/>
        <v>2</v>
      </c>
      <c r="E1330" s="5">
        <f t="shared" si="138"/>
        <v>0.02</v>
      </c>
      <c r="F1330" s="5">
        <f t="shared" si="139"/>
        <v>0.2</v>
      </c>
      <c r="G1330" s="5">
        <f t="shared" si="140"/>
        <v>2</v>
      </c>
      <c r="H1330" t="str">
        <f t="shared" si="141"/>
        <v>002</v>
      </c>
      <c r="I1330" t="str">
        <f t="shared" si="144"/>
        <v>AR002580FI00002</v>
      </c>
      <c r="J1330" t="s">
        <v>5447</v>
      </c>
      <c r="L1330">
        <v>1039870</v>
      </c>
      <c r="M1330" t="s">
        <v>5448</v>
      </c>
      <c r="Q1330" t="s">
        <v>30</v>
      </c>
      <c r="R1330" t="s">
        <v>5446</v>
      </c>
      <c r="U1330" t="s">
        <v>48</v>
      </c>
      <c r="V1330" t="s">
        <v>48</v>
      </c>
      <c r="W1330" t="s">
        <v>48</v>
      </c>
      <c r="X1330" t="s">
        <v>48</v>
      </c>
      <c r="Y1330" t="s">
        <v>48</v>
      </c>
      <c r="Z1330" t="s">
        <v>48</v>
      </c>
      <c r="AA1330" t="s">
        <v>48</v>
      </c>
      <c r="AB1330" t="s">
        <v>48</v>
      </c>
      <c r="AC1330" t="s">
        <v>37</v>
      </c>
    </row>
    <row r="1331" spans="1:29">
      <c r="A1331" t="str">
        <f>+VLOOKUP(R1331,Aux!$B$3:$I$1107,8,0)</f>
        <v>AR002580</v>
      </c>
      <c r="B1331" t="str">
        <f>+VLOOKUP(U1331,Aux!$O$2:$P$23,2,0)</f>
        <v>FI</v>
      </c>
      <c r="C1331" t="str">
        <f t="shared" si="143"/>
        <v>AR002580FI</v>
      </c>
      <c r="D1331">
        <f t="shared" si="142"/>
        <v>3</v>
      </c>
      <c r="E1331" s="5">
        <f t="shared" si="138"/>
        <v>0.03</v>
      </c>
      <c r="F1331" s="5">
        <f t="shared" si="139"/>
        <v>0.3</v>
      </c>
      <c r="G1331" s="5">
        <f t="shared" si="140"/>
        <v>3</v>
      </c>
      <c r="H1331" t="str">
        <f t="shared" si="141"/>
        <v>003</v>
      </c>
      <c r="I1331" t="str">
        <f t="shared" si="144"/>
        <v>AR002580FI00003</v>
      </c>
      <c r="J1331" t="s">
        <v>5449</v>
      </c>
      <c r="L1331">
        <v>1109744</v>
      </c>
      <c r="M1331" t="s">
        <v>5450</v>
      </c>
      <c r="Q1331" t="s">
        <v>30</v>
      </c>
      <c r="R1331" t="s">
        <v>5446</v>
      </c>
      <c r="U1331" t="s">
        <v>48</v>
      </c>
      <c r="V1331" t="s">
        <v>48</v>
      </c>
      <c r="W1331" t="s">
        <v>48</v>
      </c>
      <c r="X1331" t="s">
        <v>48</v>
      </c>
      <c r="Y1331" t="s">
        <v>48</v>
      </c>
      <c r="Z1331" t="s">
        <v>48</v>
      </c>
      <c r="AA1331" t="s">
        <v>48</v>
      </c>
      <c r="AB1331" t="s">
        <v>48</v>
      </c>
      <c r="AC1331" t="s">
        <v>37</v>
      </c>
    </row>
    <row r="1332" spans="1:29">
      <c r="A1332" t="str">
        <f>+VLOOKUP(R1332,Aux!$B$3:$I$1107,8,0)</f>
        <v>AR002590</v>
      </c>
      <c r="B1332" t="str">
        <f>+VLOOKUP(U1332,Aux!$O$2:$P$23,2,0)</f>
        <v>FI</v>
      </c>
      <c r="C1332" t="str">
        <f t="shared" si="143"/>
        <v>AR002590FI</v>
      </c>
      <c r="D1332">
        <f t="shared" si="142"/>
        <v>1</v>
      </c>
      <c r="E1332" s="5">
        <f t="shared" si="138"/>
        <v>0.01</v>
      </c>
      <c r="F1332" s="5">
        <f t="shared" si="139"/>
        <v>0.1</v>
      </c>
      <c r="G1332" s="5">
        <f t="shared" si="140"/>
        <v>1</v>
      </c>
      <c r="H1332" t="str">
        <f t="shared" si="141"/>
        <v>001</v>
      </c>
      <c r="I1332" t="str">
        <f t="shared" si="144"/>
        <v>AR002590FI00001</v>
      </c>
      <c r="J1332" t="s">
        <v>5451</v>
      </c>
      <c r="K1332" t="s">
        <v>5452</v>
      </c>
      <c r="L1332">
        <v>931850</v>
      </c>
      <c r="M1332" t="s">
        <v>5453</v>
      </c>
      <c r="N1332" t="s">
        <v>5454</v>
      </c>
      <c r="P1332" t="s">
        <v>5455</v>
      </c>
      <c r="Q1332" t="s">
        <v>30</v>
      </c>
      <c r="R1332" t="s">
        <v>5456</v>
      </c>
      <c r="S1332" t="s">
        <v>5457</v>
      </c>
      <c r="T1332" t="s">
        <v>5456</v>
      </c>
      <c r="U1332" t="s">
        <v>33</v>
      </c>
      <c r="V1332" t="s">
        <v>34</v>
      </c>
      <c r="W1332" t="s">
        <v>34</v>
      </c>
      <c r="X1332" t="s">
        <v>34</v>
      </c>
      <c r="Y1332" t="s">
        <v>34</v>
      </c>
      <c r="Z1332" t="s">
        <v>311</v>
      </c>
      <c r="AA1332" t="s">
        <v>1396</v>
      </c>
      <c r="AB1332" t="s">
        <v>34</v>
      </c>
      <c r="AC1332" t="s">
        <v>37</v>
      </c>
    </row>
    <row r="1333" spans="1:29">
      <c r="A1333" t="str">
        <f>+VLOOKUP(R1333,Aux!$B$3:$I$1107,8,0)</f>
        <v>AR002600</v>
      </c>
      <c r="B1333" t="str">
        <f>+VLOOKUP(U1333,Aux!$O$2:$P$23,2,0)</f>
        <v>FI</v>
      </c>
      <c r="C1333" t="str">
        <f t="shared" si="143"/>
        <v>AR002600FI</v>
      </c>
      <c r="D1333">
        <f t="shared" si="142"/>
        <v>1</v>
      </c>
      <c r="E1333" s="5">
        <f t="shared" si="138"/>
        <v>0.01</v>
      </c>
      <c r="F1333" s="5">
        <f t="shared" si="139"/>
        <v>0.1</v>
      </c>
      <c r="G1333" s="5">
        <f t="shared" si="140"/>
        <v>1</v>
      </c>
      <c r="H1333" t="str">
        <f t="shared" si="141"/>
        <v>001</v>
      </c>
      <c r="I1333" t="str">
        <f t="shared" si="144"/>
        <v>AR002600FI00001</v>
      </c>
      <c r="J1333" t="s">
        <v>5458</v>
      </c>
      <c r="L1333">
        <v>788720</v>
      </c>
      <c r="M1333" t="s">
        <v>5459</v>
      </c>
      <c r="Q1333" t="s">
        <v>30</v>
      </c>
      <c r="R1333" t="s">
        <v>5460</v>
      </c>
      <c r="U1333" t="s">
        <v>48</v>
      </c>
      <c r="V1333" t="s">
        <v>48</v>
      </c>
      <c r="W1333" t="s">
        <v>48</v>
      </c>
      <c r="X1333" t="s">
        <v>48</v>
      </c>
      <c r="Y1333" t="s">
        <v>48</v>
      </c>
      <c r="Z1333" t="s">
        <v>48</v>
      </c>
      <c r="AA1333" t="s">
        <v>48</v>
      </c>
      <c r="AB1333" t="s">
        <v>48</v>
      </c>
      <c r="AC1333" t="s">
        <v>37</v>
      </c>
    </row>
    <row r="1334" spans="1:29">
      <c r="A1334" t="str">
        <f>+VLOOKUP(R1334,Aux!$B$3:$I$1107,8,0)</f>
        <v>AR002600</v>
      </c>
      <c r="B1334" t="str">
        <f>+VLOOKUP(U1334,Aux!$O$2:$P$23,2,0)</f>
        <v>FI</v>
      </c>
      <c r="C1334" t="str">
        <f t="shared" si="143"/>
        <v>AR002600FI</v>
      </c>
      <c r="D1334">
        <f t="shared" si="142"/>
        <v>2</v>
      </c>
      <c r="E1334" s="5">
        <f t="shared" si="138"/>
        <v>0.02</v>
      </c>
      <c r="F1334" s="5">
        <f t="shared" si="139"/>
        <v>0.2</v>
      </c>
      <c r="G1334" s="5">
        <f t="shared" si="140"/>
        <v>2</v>
      </c>
      <c r="H1334" t="str">
        <f t="shared" si="141"/>
        <v>002</v>
      </c>
      <c r="I1334" t="str">
        <f t="shared" si="144"/>
        <v>AR002600FI00002</v>
      </c>
      <c r="J1334" t="s">
        <v>5461</v>
      </c>
      <c r="K1334" t="s">
        <v>5462</v>
      </c>
      <c r="L1334">
        <v>933583</v>
      </c>
      <c r="M1334" t="s">
        <v>5463</v>
      </c>
      <c r="N1334" t="s">
        <v>5464</v>
      </c>
      <c r="P1334" t="s">
        <v>5465</v>
      </c>
      <c r="Q1334" t="s">
        <v>30</v>
      </c>
      <c r="R1334" t="s">
        <v>5460</v>
      </c>
      <c r="S1334" t="s">
        <v>5466</v>
      </c>
      <c r="T1334" t="s">
        <v>5460</v>
      </c>
      <c r="U1334" t="s">
        <v>33</v>
      </c>
      <c r="V1334" t="s">
        <v>34</v>
      </c>
      <c r="W1334" t="s">
        <v>34</v>
      </c>
      <c r="X1334" t="s">
        <v>34</v>
      </c>
      <c r="Y1334" t="s">
        <v>34</v>
      </c>
      <c r="Z1334" t="s">
        <v>35</v>
      </c>
      <c r="AA1334" t="s">
        <v>1407</v>
      </c>
      <c r="AB1334" t="s">
        <v>34</v>
      </c>
      <c r="AC1334" t="s">
        <v>48</v>
      </c>
    </row>
    <row r="1335" spans="1:29">
      <c r="A1335" t="str">
        <f>+VLOOKUP(R1335,Aux!$B$3:$I$1107,8,0)</f>
        <v>AR002600</v>
      </c>
      <c r="B1335" t="str">
        <f>+VLOOKUP(U1335,Aux!$O$2:$P$23,2,0)</f>
        <v>FI</v>
      </c>
      <c r="C1335" t="str">
        <f t="shared" si="143"/>
        <v>AR002600FI</v>
      </c>
      <c r="D1335">
        <f t="shared" si="142"/>
        <v>3</v>
      </c>
      <c r="E1335" s="5">
        <f t="shared" si="138"/>
        <v>0.03</v>
      </c>
      <c r="F1335" s="5">
        <f t="shared" si="139"/>
        <v>0.3</v>
      </c>
      <c r="G1335" s="5">
        <f t="shared" si="140"/>
        <v>3</v>
      </c>
      <c r="H1335" t="str">
        <f t="shared" si="141"/>
        <v>003</v>
      </c>
      <c r="I1335" t="str">
        <f t="shared" si="144"/>
        <v>AR002600FI00003</v>
      </c>
      <c r="J1335" t="s">
        <v>5467</v>
      </c>
      <c r="M1335" t="s">
        <v>5468</v>
      </c>
      <c r="Q1335" t="s">
        <v>30</v>
      </c>
      <c r="R1335" t="s">
        <v>5460</v>
      </c>
      <c r="U1335" t="s">
        <v>33</v>
      </c>
      <c r="V1335" t="s">
        <v>34</v>
      </c>
      <c r="W1335" t="s">
        <v>34</v>
      </c>
      <c r="X1335" t="s">
        <v>34</v>
      </c>
      <c r="Y1335" t="s">
        <v>34</v>
      </c>
      <c r="Z1335" t="s">
        <v>35</v>
      </c>
      <c r="AA1335" t="s">
        <v>1407</v>
      </c>
      <c r="AB1335" t="s">
        <v>34</v>
      </c>
      <c r="AC1335" t="s">
        <v>37</v>
      </c>
    </row>
    <row r="1336" spans="1:29">
      <c r="A1336" t="str">
        <f>+VLOOKUP(R1336,Aux!$B$3:$I$1107,8,0)</f>
        <v>AR002610</v>
      </c>
      <c r="B1336" t="str">
        <f>+VLOOKUP(U1336,Aux!$O$2:$P$23,2,0)</f>
        <v>EQ</v>
      </c>
      <c r="C1336" t="str">
        <f t="shared" si="143"/>
        <v>AR002610EQ</v>
      </c>
      <c r="D1336">
        <f t="shared" si="142"/>
        <v>1</v>
      </c>
      <c r="E1336" s="5">
        <f t="shared" si="138"/>
        <v>0.01</v>
      </c>
      <c r="F1336" s="5">
        <f t="shared" si="139"/>
        <v>0.1</v>
      </c>
      <c r="G1336" s="5">
        <f t="shared" si="140"/>
        <v>1</v>
      </c>
      <c r="H1336" t="str">
        <f t="shared" si="141"/>
        <v>001</v>
      </c>
      <c r="I1336" t="str">
        <f t="shared" si="144"/>
        <v>AR002610EQ00001</v>
      </c>
      <c r="J1336" t="s">
        <v>5469</v>
      </c>
      <c r="K1336" t="s">
        <v>5470</v>
      </c>
      <c r="M1336" t="s">
        <v>5471</v>
      </c>
      <c r="N1336" t="s">
        <v>5472</v>
      </c>
      <c r="O1336">
        <v>2778532</v>
      </c>
      <c r="P1336" t="s">
        <v>5473</v>
      </c>
      <c r="Q1336" t="s">
        <v>30</v>
      </c>
      <c r="R1336" t="s">
        <v>5474</v>
      </c>
      <c r="S1336" t="s">
        <v>5475</v>
      </c>
      <c r="T1336" t="s">
        <v>5475</v>
      </c>
      <c r="U1336" t="s">
        <v>130</v>
      </c>
      <c r="V1336" t="s">
        <v>189</v>
      </c>
      <c r="W1336" t="s">
        <v>234</v>
      </c>
      <c r="X1336" t="s">
        <v>189</v>
      </c>
      <c r="Y1336" t="s">
        <v>5476</v>
      </c>
      <c r="Z1336" t="s">
        <v>189</v>
      </c>
      <c r="AA1336" t="s">
        <v>5477</v>
      </c>
      <c r="AB1336" t="s">
        <v>5478</v>
      </c>
      <c r="AC1336" t="s">
        <v>37</v>
      </c>
    </row>
    <row r="1337" spans="1:29">
      <c r="A1337" t="str">
        <f>+VLOOKUP(R1337,Aux!$B$3:$I$1107,8,0)</f>
        <v>AR002620</v>
      </c>
      <c r="B1337" t="str">
        <f>+VLOOKUP(U1337,Aux!$O$2:$P$23,2,0)</f>
        <v>FI</v>
      </c>
      <c r="C1337" t="str">
        <f t="shared" si="143"/>
        <v>AR002620FI</v>
      </c>
      <c r="D1337">
        <f t="shared" si="142"/>
        <v>1</v>
      </c>
      <c r="E1337" s="5">
        <f t="shared" si="138"/>
        <v>0.01</v>
      </c>
      <c r="F1337" s="5">
        <f t="shared" si="139"/>
        <v>0.1</v>
      </c>
      <c r="G1337" s="5">
        <f t="shared" si="140"/>
        <v>1</v>
      </c>
      <c r="H1337" t="str">
        <f t="shared" si="141"/>
        <v>001</v>
      </c>
      <c r="I1337" t="str">
        <f t="shared" si="144"/>
        <v>AR002620FI00001</v>
      </c>
      <c r="J1337" t="s">
        <v>5479</v>
      </c>
      <c r="K1337" t="s">
        <v>5480</v>
      </c>
      <c r="L1337">
        <v>661509</v>
      </c>
      <c r="M1337" t="s">
        <v>5481</v>
      </c>
      <c r="N1337" t="s">
        <v>5482</v>
      </c>
      <c r="P1337" t="s">
        <v>5483</v>
      </c>
      <c r="Q1337" t="s">
        <v>30</v>
      </c>
      <c r="R1337" t="s">
        <v>5484</v>
      </c>
      <c r="S1337" t="s">
        <v>5485</v>
      </c>
      <c r="T1337" t="s">
        <v>5484</v>
      </c>
      <c r="U1337" t="s">
        <v>33</v>
      </c>
      <c r="V1337" t="s">
        <v>34</v>
      </c>
      <c r="W1337" t="s">
        <v>34</v>
      </c>
      <c r="X1337" t="s">
        <v>34</v>
      </c>
      <c r="Y1337" t="s">
        <v>34</v>
      </c>
      <c r="Z1337" t="s">
        <v>1488</v>
      </c>
      <c r="AA1337" t="s">
        <v>5486</v>
      </c>
      <c r="AB1337" t="s">
        <v>34</v>
      </c>
      <c r="AC1337" t="s">
        <v>37</v>
      </c>
    </row>
    <row r="1338" spans="1:29">
      <c r="A1338" t="str">
        <f>+VLOOKUP(R1338,Aux!$B$3:$I$1107,8,0)</f>
        <v>AR002620</v>
      </c>
      <c r="B1338" t="str">
        <f>+VLOOKUP(U1338,Aux!$O$2:$P$23,2,0)</f>
        <v>FI</v>
      </c>
      <c r="C1338" t="str">
        <f t="shared" si="143"/>
        <v>AR002620FI</v>
      </c>
      <c r="D1338">
        <f t="shared" si="142"/>
        <v>2</v>
      </c>
      <c r="E1338" s="5">
        <f t="shared" si="138"/>
        <v>0.02</v>
      </c>
      <c r="F1338" s="5">
        <f t="shared" si="139"/>
        <v>0.2</v>
      </c>
      <c r="G1338" s="5">
        <f t="shared" si="140"/>
        <v>2</v>
      </c>
      <c r="H1338" t="str">
        <f t="shared" si="141"/>
        <v>002</v>
      </c>
      <c r="I1338" t="str">
        <f t="shared" si="144"/>
        <v>AR002620FI00002</v>
      </c>
      <c r="J1338" t="s">
        <v>5487</v>
      </c>
      <c r="K1338" t="s">
        <v>5480</v>
      </c>
      <c r="L1338">
        <v>1067241</v>
      </c>
      <c r="M1338" t="s">
        <v>5488</v>
      </c>
      <c r="N1338" t="s">
        <v>5489</v>
      </c>
      <c r="P1338" t="s">
        <v>5490</v>
      </c>
      <c r="Q1338" t="s">
        <v>30</v>
      </c>
      <c r="R1338" t="s">
        <v>5484</v>
      </c>
      <c r="S1338" t="s">
        <v>5485</v>
      </c>
      <c r="T1338" t="s">
        <v>5484</v>
      </c>
      <c r="U1338" t="s">
        <v>33</v>
      </c>
      <c r="V1338" t="s">
        <v>34</v>
      </c>
      <c r="W1338" t="s">
        <v>34</v>
      </c>
      <c r="X1338" t="s">
        <v>34</v>
      </c>
      <c r="Y1338" t="s">
        <v>34</v>
      </c>
      <c r="Z1338" t="s">
        <v>1488</v>
      </c>
      <c r="AA1338" t="s">
        <v>5486</v>
      </c>
      <c r="AB1338" t="s">
        <v>34</v>
      </c>
      <c r="AC1338" t="s">
        <v>37</v>
      </c>
    </row>
    <row r="1339" spans="1:29">
      <c r="A1339" t="str">
        <f>+VLOOKUP(R1339,Aux!$B$3:$I$1107,8,0)</f>
        <v>AR002620</v>
      </c>
      <c r="B1339" t="str">
        <f>+VLOOKUP(U1339,Aux!$O$2:$P$23,2,0)</f>
        <v>FI</v>
      </c>
      <c r="C1339" t="str">
        <f t="shared" si="143"/>
        <v>AR002620FI</v>
      </c>
      <c r="D1339">
        <f t="shared" si="142"/>
        <v>3</v>
      </c>
      <c r="E1339" s="5">
        <f t="shared" si="138"/>
        <v>0.03</v>
      </c>
      <c r="F1339" s="5">
        <f t="shared" si="139"/>
        <v>0.3</v>
      </c>
      <c r="G1339" s="5">
        <f t="shared" si="140"/>
        <v>3</v>
      </c>
      <c r="H1339" t="str">
        <f t="shared" si="141"/>
        <v>003</v>
      </c>
      <c r="I1339" t="str">
        <f t="shared" si="144"/>
        <v>AR002620FI00003</v>
      </c>
      <c r="J1339" t="s">
        <v>5491</v>
      </c>
      <c r="M1339" t="s">
        <v>5492</v>
      </c>
      <c r="Q1339" t="s">
        <v>30</v>
      </c>
      <c r="R1339" t="s">
        <v>5484</v>
      </c>
      <c r="U1339" t="s">
        <v>33</v>
      </c>
      <c r="V1339" t="s">
        <v>34</v>
      </c>
      <c r="W1339" t="s">
        <v>34</v>
      </c>
      <c r="X1339" t="s">
        <v>34</v>
      </c>
      <c r="Y1339" t="s">
        <v>34</v>
      </c>
      <c r="Z1339" t="s">
        <v>1488</v>
      </c>
      <c r="AA1339" t="s">
        <v>5486</v>
      </c>
      <c r="AB1339" t="s">
        <v>34</v>
      </c>
      <c r="AC1339" t="s">
        <v>37</v>
      </c>
    </row>
    <row r="1340" spans="1:29">
      <c r="A1340" t="str">
        <f>+VLOOKUP(R1340,Aux!$B$3:$I$1107,8,0)</f>
        <v>AR002630</v>
      </c>
      <c r="B1340" t="str">
        <f>+VLOOKUP(U1340,Aux!$O$2:$P$23,2,0)</f>
        <v>FI</v>
      </c>
      <c r="C1340" t="str">
        <f t="shared" si="143"/>
        <v>AR002630FI</v>
      </c>
      <c r="D1340">
        <f t="shared" si="142"/>
        <v>1</v>
      </c>
      <c r="E1340" s="5">
        <f t="shared" si="138"/>
        <v>0.01</v>
      </c>
      <c r="F1340" s="5">
        <f t="shared" si="139"/>
        <v>0.1</v>
      </c>
      <c r="G1340" s="5">
        <f t="shared" si="140"/>
        <v>1</v>
      </c>
      <c r="H1340" t="str">
        <f t="shared" si="141"/>
        <v>001</v>
      </c>
      <c r="I1340" t="str">
        <f t="shared" si="144"/>
        <v>AR002630FI00001</v>
      </c>
      <c r="J1340" t="s">
        <v>5493</v>
      </c>
      <c r="L1340">
        <v>872190</v>
      </c>
      <c r="M1340" t="s">
        <v>5494</v>
      </c>
      <c r="Q1340" t="s">
        <v>30</v>
      </c>
      <c r="R1340" t="s">
        <v>5495</v>
      </c>
      <c r="U1340" t="s">
        <v>48</v>
      </c>
      <c r="V1340" t="s">
        <v>48</v>
      </c>
      <c r="W1340" t="s">
        <v>48</v>
      </c>
      <c r="X1340" t="s">
        <v>48</v>
      </c>
      <c r="Y1340" t="s">
        <v>48</v>
      </c>
      <c r="Z1340" t="s">
        <v>48</v>
      </c>
      <c r="AA1340" t="s">
        <v>48</v>
      </c>
      <c r="AB1340" t="s">
        <v>48</v>
      </c>
      <c r="AC1340" t="s">
        <v>37</v>
      </c>
    </row>
    <row r="1341" spans="1:29">
      <c r="A1341" t="str">
        <f>+VLOOKUP(R1341,Aux!$B$3:$I$1107,8,0)</f>
        <v>AR002630</v>
      </c>
      <c r="B1341" t="str">
        <f>+VLOOKUP(U1341,Aux!$O$2:$P$23,2,0)</f>
        <v>FI</v>
      </c>
      <c r="C1341" t="str">
        <f t="shared" si="143"/>
        <v>AR002630FI</v>
      </c>
      <c r="D1341">
        <f t="shared" si="142"/>
        <v>2</v>
      </c>
      <c r="E1341" s="5">
        <f t="shared" si="138"/>
        <v>0.02</v>
      </c>
      <c r="F1341" s="5">
        <f t="shared" si="139"/>
        <v>0.2</v>
      </c>
      <c r="G1341" s="5">
        <f t="shared" si="140"/>
        <v>2</v>
      </c>
      <c r="H1341" t="str">
        <f t="shared" si="141"/>
        <v>002</v>
      </c>
      <c r="I1341" t="str">
        <f t="shared" si="144"/>
        <v>AR002630FI00002</v>
      </c>
      <c r="J1341" t="s">
        <v>5496</v>
      </c>
      <c r="L1341">
        <v>946153</v>
      </c>
      <c r="M1341" t="s">
        <v>5497</v>
      </c>
      <c r="Q1341" t="s">
        <v>30</v>
      </c>
      <c r="R1341" t="s">
        <v>5495</v>
      </c>
      <c r="U1341" t="s">
        <v>48</v>
      </c>
      <c r="V1341" t="s">
        <v>48</v>
      </c>
      <c r="W1341" t="s">
        <v>48</v>
      </c>
      <c r="X1341" t="s">
        <v>48</v>
      </c>
      <c r="Y1341" t="s">
        <v>48</v>
      </c>
      <c r="Z1341" t="s">
        <v>48</v>
      </c>
      <c r="AA1341" t="s">
        <v>48</v>
      </c>
      <c r="AB1341" t="s">
        <v>48</v>
      </c>
      <c r="AC1341" t="s">
        <v>37</v>
      </c>
    </row>
    <row r="1342" spans="1:29">
      <c r="A1342" t="str">
        <f>+VLOOKUP(R1342,Aux!$B$3:$I$1107,8,0)</f>
        <v>AR002630</v>
      </c>
      <c r="B1342" t="str">
        <f>+VLOOKUP(U1342,Aux!$O$2:$P$23,2,0)</f>
        <v>FI</v>
      </c>
      <c r="C1342" t="str">
        <f t="shared" si="143"/>
        <v>AR002630FI</v>
      </c>
      <c r="D1342">
        <f t="shared" si="142"/>
        <v>3</v>
      </c>
      <c r="E1342" s="5">
        <f t="shared" si="138"/>
        <v>0.03</v>
      </c>
      <c r="F1342" s="5">
        <f t="shared" si="139"/>
        <v>0.3</v>
      </c>
      <c r="G1342" s="5">
        <f t="shared" si="140"/>
        <v>3</v>
      </c>
      <c r="H1342" t="str">
        <f t="shared" si="141"/>
        <v>003</v>
      </c>
      <c r="I1342" t="str">
        <f t="shared" si="144"/>
        <v>AR002630FI00003</v>
      </c>
      <c r="J1342" t="s">
        <v>5498</v>
      </c>
      <c r="K1342" t="s">
        <v>5499</v>
      </c>
      <c r="L1342">
        <v>1052489</v>
      </c>
      <c r="M1342" t="s">
        <v>5500</v>
      </c>
      <c r="N1342" t="s">
        <v>5501</v>
      </c>
      <c r="P1342" t="s">
        <v>5502</v>
      </c>
      <c r="Q1342" t="s">
        <v>30</v>
      </c>
      <c r="R1342" t="s">
        <v>5495</v>
      </c>
      <c r="S1342" t="s">
        <v>5503</v>
      </c>
      <c r="T1342" t="s">
        <v>5495</v>
      </c>
      <c r="U1342" t="s">
        <v>33</v>
      </c>
      <c r="V1342" t="s">
        <v>34</v>
      </c>
      <c r="W1342" t="s">
        <v>34</v>
      </c>
      <c r="X1342" t="s">
        <v>34</v>
      </c>
      <c r="Y1342" t="s">
        <v>34</v>
      </c>
      <c r="Z1342" t="s">
        <v>35</v>
      </c>
      <c r="AA1342" t="s">
        <v>36</v>
      </c>
      <c r="AB1342" t="s">
        <v>34</v>
      </c>
      <c r="AC1342" t="s">
        <v>37</v>
      </c>
    </row>
    <row r="1343" spans="1:29">
      <c r="A1343" t="str">
        <f>+VLOOKUP(R1343,Aux!$B$3:$I$1107,8,0)</f>
        <v>AR002630</v>
      </c>
      <c r="B1343" t="str">
        <f>+VLOOKUP(U1343,Aux!$O$2:$P$23,2,0)</f>
        <v>FI</v>
      </c>
      <c r="C1343" t="str">
        <f t="shared" si="143"/>
        <v>AR002630FI</v>
      </c>
      <c r="D1343">
        <f t="shared" si="142"/>
        <v>4</v>
      </c>
      <c r="E1343" s="5">
        <f t="shared" si="138"/>
        <v>0.04</v>
      </c>
      <c r="F1343" s="5">
        <f t="shared" si="139"/>
        <v>0.4</v>
      </c>
      <c r="G1343" s="5">
        <f t="shared" si="140"/>
        <v>4</v>
      </c>
      <c r="H1343" t="str">
        <f t="shared" si="141"/>
        <v>004</v>
      </c>
      <c r="I1343" t="str">
        <f t="shared" si="144"/>
        <v>AR002630FI00004</v>
      </c>
      <c r="J1343" t="s">
        <v>5504</v>
      </c>
      <c r="K1343" t="s">
        <v>5505</v>
      </c>
      <c r="L1343">
        <v>1136507</v>
      </c>
      <c r="M1343" t="s">
        <v>5506</v>
      </c>
      <c r="N1343" t="s">
        <v>5507</v>
      </c>
      <c r="P1343" t="s">
        <v>5508</v>
      </c>
      <c r="Q1343" t="s">
        <v>30</v>
      </c>
      <c r="R1343" t="s">
        <v>5495</v>
      </c>
      <c r="S1343" t="s">
        <v>5509</v>
      </c>
      <c r="T1343" t="s">
        <v>5510</v>
      </c>
      <c r="U1343" t="s">
        <v>86</v>
      </c>
      <c r="V1343" t="s">
        <v>34</v>
      </c>
      <c r="W1343" t="s">
        <v>34</v>
      </c>
      <c r="X1343" t="s">
        <v>34</v>
      </c>
      <c r="Y1343" t="s">
        <v>34</v>
      </c>
      <c r="Z1343" t="s">
        <v>34</v>
      </c>
      <c r="AA1343" t="s">
        <v>34</v>
      </c>
      <c r="AB1343" t="s">
        <v>34</v>
      </c>
      <c r="AC1343" t="s">
        <v>37</v>
      </c>
    </row>
    <row r="1344" spans="1:29">
      <c r="A1344" t="str">
        <f>+VLOOKUP(R1344,Aux!$B$3:$I$1107,8,0)</f>
        <v>AR002630</v>
      </c>
      <c r="B1344" t="str">
        <f>+VLOOKUP(U1344,Aux!$O$2:$P$23,2,0)</f>
        <v>FI</v>
      </c>
      <c r="C1344" t="str">
        <f t="shared" si="143"/>
        <v>AR002630FI</v>
      </c>
      <c r="D1344">
        <f t="shared" si="142"/>
        <v>5</v>
      </c>
      <c r="E1344" s="5">
        <f t="shared" si="138"/>
        <v>0.05</v>
      </c>
      <c r="F1344" s="5">
        <f t="shared" si="139"/>
        <v>0.5</v>
      </c>
      <c r="G1344" s="5">
        <f t="shared" si="140"/>
        <v>5</v>
      </c>
      <c r="H1344" t="str">
        <f t="shared" si="141"/>
        <v>005</v>
      </c>
      <c r="I1344" t="str">
        <f t="shared" si="144"/>
        <v>AR002630FI00005</v>
      </c>
      <c r="J1344" t="s">
        <v>5511</v>
      </c>
      <c r="L1344">
        <v>1165506</v>
      </c>
      <c r="M1344" t="s">
        <v>5512</v>
      </c>
      <c r="Q1344" t="s">
        <v>30</v>
      </c>
      <c r="R1344" t="s">
        <v>5495</v>
      </c>
      <c r="U1344" t="s">
        <v>48</v>
      </c>
      <c r="V1344" t="s">
        <v>48</v>
      </c>
      <c r="W1344" t="s">
        <v>48</v>
      </c>
      <c r="X1344" t="s">
        <v>48</v>
      </c>
      <c r="Y1344" t="s">
        <v>48</v>
      </c>
      <c r="Z1344" t="s">
        <v>48</v>
      </c>
      <c r="AA1344" t="s">
        <v>48</v>
      </c>
      <c r="AB1344" t="s">
        <v>48</v>
      </c>
      <c r="AC1344" t="s">
        <v>37</v>
      </c>
    </row>
    <row r="1345" spans="1:29">
      <c r="A1345" t="str">
        <f>+VLOOKUP(R1345,Aux!$B$3:$I$1107,8,0)</f>
        <v>AR002640</v>
      </c>
      <c r="B1345" t="str">
        <f>+VLOOKUP(U1345,Aux!$O$2:$P$23,2,0)</f>
        <v>EQ</v>
      </c>
      <c r="C1345" t="str">
        <f t="shared" si="143"/>
        <v>AR002640EQ</v>
      </c>
      <c r="D1345">
        <f t="shared" si="142"/>
        <v>1</v>
      </c>
      <c r="E1345" s="5">
        <f t="shared" si="138"/>
        <v>0.01</v>
      </c>
      <c r="F1345" s="5">
        <f t="shared" si="139"/>
        <v>0.1</v>
      </c>
      <c r="G1345" s="5">
        <f t="shared" si="140"/>
        <v>1</v>
      </c>
      <c r="H1345" t="str">
        <f t="shared" si="141"/>
        <v>001</v>
      </c>
      <c r="I1345" t="str">
        <f t="shared" si="144"/>
        <v>AR002640EQ00001</v>
      </c>
      <c r="J1345" t="s">
        <v>5513</v>
      </c>
      <c r="K1345" t="s">
        <v>5514</v>
      </c>
      <c r="M1345" t="s">
        <v>5515</v>
      </c>
      <c r="N1345" t="s">
        <v>5516</v>
      </c>
      <c r="O1345">
        <v>2213431</v>
      </c>
      <c r="P1345" t="s">
        <v>5517</v>
      </c>
      <c r="Q1345" t="s">
        <v>30</v>
      </c>
      <c r="R1345" t="s">
        <v>5518</v>
      </c>
      <c r="S1345" t="s">
        <v>5519</v>
      </c>
      <c r="T1345" t="s">
        <v>5518</v>
      </c>
      <c r="U1345" t="s">
        <v>130</v>
      </c>
      <c r="V1345" t="s">
        <v>975</v>
      </c>
      <c r="W1345" t="s">
        <v>4479</v>
      </c>
      <c r="X1345" t="s">
        <v>975</v>
      </c>
      <c r="Y1345" t="s">
        <v>4490</v>
      </c>
      <c r="Z1345" t="s">
        <v>311</v>
      </c>
      <c r="AA1345" t="s">
        <v>5520</v>
      </c>
      <c r="AB1345" t="s">
        <v>5521</v>
      </c>
      <c r="AC1345" t="s">
        <v>37</v>
      </c>
    </row>
    <row r="1346" spans="1:29">
      <c r="A1346" t="str">
        <f>+VLOOKUP(R1346,Aux!$B$3:$I$1107,8,0)</f>
        <v>AR002650</v>
      </c>
      <c r="B1346" t="str">
        <f>+VLOOKUP(U1346,Aux!$O$2:$P$23,2,0)</f>
        <v>FI</v>
      </c>
      <c r="C1346" t="str">
        <f t="shared" si="143"/>
        <v>AR002650FI</v>
      </c>
      <c r="D1346">
        <f t="shared" si="142"/>
        <v>1</v>
      </c>
      <c r="E1346" s="5">
        <f t="shared" ref="E1346:E1409" si="145">+D1346/100</f>
        <v>0.01</v>
      </c>
      <c r="F1346" s="5">
        <f t="shared" ref="F1346:F1409" si="146">+MOD(E1346*10,10)</f>
        <v>0.1</v>
      </c>
      <c r="G1346" s="5">
        <f t="shared" ref="G1346:G1409" si="147">+MOD(D1346,10)</f>
        <v>1</v>
      </c>
      <c r="H1346" t="str">
        <f t="shared" ref="H1346:H1409" si="148">+INT(E1346)&amp;INT(F1346)&amp;INT(G1346)</f>
        <v>001</v>
      </c>
      <c r="I1346" t="str">
        <f t="shared" si="144"/>
        <v>AR002650FI00001</v>
      </c>
      <c r="J1346" t="s">
        <v>5522</v>
      </c>
      <c r="M1346">
        <v>0</v>
      </c>
      <c r="Q1346" t="s">
        <v>30</v>
      </c>
      <c r="R1346" t="s">
        <v>5523</v>
      </c>
      <c r="U1346" t="s">
        <v>48</v>
      </c>
      <c r="V1346" t="s">
        <v>48</v>
      </c>
      <c r="W1346" t="s">
        <v>48</v>
      </c>
      <c r="X1346" t="s">
        <v>48</v>
      </c>
      <c r="Y1346" t="s">
        <v>48</v>
      </c>
      <c r="Z1346" t="s">
        <v>48</v>
      </c>
      <c r="AA1346" t="s">
        <v>48</v>
      </c>
      <c r="AB1346" t="s">
        <v>48</v>
      </c>
      <c r="AC1346" t="s">
        <v>37</v>
      </c>
    </row>
    <row r="1347" spans="1:29">
      <c r="A1347" t="str">
        <f>+VLOOKUP(R1347,Aux!$B$3:$I$1107,8,0)</f>
        <v>AR002660</v>
      </c>
      <c r="B1347" t="str">
        <f>+VLOOKUP(U1347,Aux!$O$2:$P$23,2,0)</f>
        <v>EQ</v>
      </c>
      <c r="C1347" t="str">
        <f t="shared" si="143"/>
        <v>AR002660EQ</v>
      </c>
      <c r="D1347">
        <f t="shared" ref="D1347:D1410" si="149">+IF(C1347=C1346,D1346+1,1)</f>
        <v>1</v>
      </c>
      <c r="E1347" s="5">
        <f t="shared" si="145"/>
        <v>0.01</v>
      </c>
      <c r="F1347" s="5">
        <f t="shared" si="146"/>
        <v>0.1</v>
      </c>
      <c r="G1347" s="5">
        <f t="shared" si="147"/>
        <v>1</v>
      </c>
      <c r="H1347" t="str">
        <f t="shared" si="148"/>
        <v>001</v>
      </c>
      <c r="I1347" t="str">
        <f t="shared" si="144"/>
        <v>AR002660EQ00001</v>
      </c>
      <c r="J1347" t="s">
        <v>5524</v>
      </c>
      <c r="K1347" t="s">
        <v>5525</v>
      </c>
      <c r="M1347" t="s">
        <v>5526</v>
      </c>
      <c r="N1347" t="s">
        <v>5527</v>
      </c>
      <c r="O1347">
        <v>2461724</v>
      </c>
      <c r="P1347" t="s">
        <v>5528</v>
      </c>
      <c r="Q1347" t="s">
        <v>30</v>
      </c>
      <c r="R1347" t="s">
        <v>5529</v>
      </c>
      <c r="S1347" t="s">
        <v>5530</v>
      </c>
      <c r="T1347" t="s">
        <v>5530</v>
      </c>
      <c r="U1347" t="s">
        <v>130</v>
      </c>
      <c r="V1347" t="s">
        <v>189</v>
      </c>
      <c r="W1347" t="s">
        <v>190</v>
      </c>
      <c r="X1347" t="s">
        <v>189</v>
      </c>
      <c r="Y1347" t="s">
        <v>4166</v>
      </c>
      <c r="Z1347" t="s">
        <v>189</v>
      </c>
      <c r="AA1347" t="s">
        <v>190</v>
      </c>
      <c r="AB1347" t="s">
        <v>1548</v>
      </c>
      <c r="AC1347" t="s">
        <v>37</v>
      </c>
    </row>
    <row r="1348" spans="1:29">
      <c r="A1348" t="str">
        <f>+VLOOKUP(R1348,Aux!$B$3:$I$1107,8,0)</f>
        <v>AR002670</v>
      </c>
      <c r="B1348" t="str">
        <f>+VLOOKUP(U1348,Aux!$O$2:$P$23,2,0)</f>
        <v>FI</v>
      </c>
      <c r="C1348" t="str">
        <f t="shared" si="143"/>
        <v>AR002670FI</v>
      </c>
      <c r="D1348">
        <f t="shared" si="149"/>
        <v>1</v>
      </c>
      <c r="E1348" s="5">
        <f t="shared" si="145"/>
        <v>0.01</v>
      </c>
      <c r="F1348" s="5">
        <f t="shared" si="146"/>
        <v>0.1</v>
      </c>
      <c r="G1348" s="5">
        <f t="shared" si="147"/>
        <v>1</v>
      </c>
      <c r="H1348" t="str">
        <f t="shared" si="148"/>
        <v>001</v>
      </c>
      <c r="I1348" t="str">
        <f t="shared" si="144"/>
        <v>AR002670FI00001</v>
      </c>
      <c r="J1348" t="s">
        <v>5531</v>
      </c>
      <c r="K1348" t="s">
        <v>5532</v>
      </c>
      <c r="L1348">
        <v>573097</v>
      </c>
      <c r="M1348" t="s">
        <v>5533</v>
      </c>
      <c r="N1348" t="s">
        <v>5534</v>
      </c>
      <c r="O1348" t="s">
        <v>5535</v>
      </c>
      <c r="P1348" t="s">
        <v>5536</v>
      </c>
      <c r="Q1348" t="s">
        <v>30</v>
      </c>
      <c r="R1348" t="s">
        <v>5537</v>
      </c>
      <c r="S1348" t="s">
        <v>5538</v>
      </c>
      <c r="T1348" t="s">
        <v>5537</v>
      </c>
      <c r="U1348" t="s">
        <v>33</v>
      </c>
      <c r="V1348" t="s">
        <v>34</v>
      </c>
      <c r="W1348" t="s">
        <v>34</v>
      </c>
      <c r="X1348" t="s">
        <v>34</v>
      </c>
      <c r="Y1348" t="s">
        <v>34</v>
      </c>
      <c r="Z1348" t="s">
        <v>311</v>
      </c>
      <c r="AA1348" t="s">
        <v>367</v>
      </c>
      <c r="AB1348" t="s">
        <v>34</v>
      </c>
      <c r="AC1348" t="s">
        <v>37</v>
      </c>
    </row>
    <row r="1349" spans="1:29">
      <c r="A1349" t="str">
        <f>+VLOOKUP(R1349,Aux!$B$3:$I$1107,8,0)</f>
        <v>AR002680</v>
      </c>
      <c r="B1349" t="str">
        <f>+VLOOKUP(U1349,Aux!$O$2:$P$23,2,0)</f>
        <v>FI</v>
      </c>
      <c r="C1349" t="str">
        <f t="shared" si="143"/>
        <v>AR002680FI</v>
      </c>
      <c r="D1349">
        <f t="shared" si="149"/>
        <v>1</v>
      </c>
      <c r="E1349" s="5">
        <f t="shared" si="145"/>
        <v>0.01</v>
      </c>
      <c r="F1349" s="5">
        <f t="shared" si="146"/>
        <v>0.1</v>
      </c>
      <c r="G1349" s="5">
        <f t="shared" si="147"/>
        <v>1</v>
      </c>
      <c r="H1349" t="str">
        <f t="shared" si="148"/>
        <v>001</v>
      </c>
      <c r="I1349" t="str">
        <f t="shared" si="144"/>
        <v>AR002680FI00001</v>
      </c>
      <c r="J1349" t="s">
        <v>5539</v>
      </c>
      <c r="M1349" t="s">
        <v>5540</v>
      </c>
      <c r="Q1349" t="s">
        <v>30</v>
      </c>
      <c r="R1349" t="s">
        <v>5541</v>
      </c>
      <c r="U1349" t="s">
        <v>33</v>
      </c>
      <c r="V1349" t="s">
        <v>34</v>
      </c>
      <c r="W1349" t="s">
        <v>34</v>
      </c>
      <c r="X1349" t="s">
        <v>34</v>
      </c>
      <c r="Y1349" t="s">
        <v>34</v>
      </c>
      <c r="Z1349" t="s">
        <v>154</v>
      </c>
      <c r="AA1349" t="s">
        <v>155</v>
      </c>
      <c r="AB1349" t="s">
        <v>34</v>
      </c>
      <c r="AC1349" t="s">
        <v>37</v>
      </c>
    </row>
    <row r="1350" spans="1:29">
      <c r="A1350" t="str">
        <f>+VLOOKUP(R1350,Aux!$B$3:$I$1107,8,0)</f>
        <v>AR002690</v>
      </c>
      <c r="B1350" t="str">
        <f>+VLOOKUP(U1350,Aux!$O$2:$P$23,2,0)</f>
        <v>FI</v>
      </c>
      <c r="C1350" t="str">
        <f t="shared" si="143"/>
        <v>AR002690FI</v>
      </c>
      <c r="D1350">
        <f t="shared" si="149"/>
        <v>1</v>
      </c>
      <c r="E1350" s="5">
        <f t="shared" si="145"/>
        <v>0.01</v>
      </c>
      <c r="F1350" s="5">
        <f t="shared" si="146"/>
        <v>0.1</v>
      </c>
      <c r="G1350" s="5">
        <f t="shared" si="147"/>
        <v>1</v>
      </c>
      <c r="H1350" t="str">
        <f t="shared" si="148"/>
        <v>001</v>
      </c>
      <c r="I1350" t="str">
        <f t="shared" si="144"/>
        <v>AR002690FI00001</v>
      </c>
      <c r="J1350" t="s">
        <v>5542</v>
      </c>
      <c r="K1350" t="s">
        <v>5543</v>
      </c>
      <c r="M1350" t="s">
        <v>5544</v>
      </c>
      <c r="N1350" t="s">
        <v>5545</v>
      </c>
      <c r="O1350" t="s">
        <v>5546</v>
      </c>
      <c r="P1350" t="s">
        <v>5547</v>
      </c>
      <c r="Q1350" t="s">
        <v>30</v>
      </c>
      <c r="R1350" t="s">
        <v>5548</v>
      </c>
      <c r="S1350" t="s">
        <v>5549</v>
      </c>
      <c r="T1350" t="s">
        <v>5548</v>
      </c>
      <c r="U1350" t="s">
        <v>2627</v>
      </c>
      <c r="V1350" t="s">
        <v>34</v>
      </c>
      <c r="W1350" t="s">
        <v>34</v>
      </c>
      <c r="X1350" t="s">
        <v>34</v>
      </c>
      <c r="Y1350" t="s">
        <v>34</v>
      </c>
      <c r="Z1350" t="s">
        <v>174</v>
      </c>
      <c r="AA1350" t="s">
        <v>175</v>
      </c>
      <c r="AB1350" t="s">
        <v>34</v>
      </c>
      <c r="AC1350" t="s">
        <v>37</v>
      </c>
    </row>
    <row r="1351" spans="1:29">
      <c r="A1351" t="str">
        <f>+VLOOKUP(R1351,Aux!$B$3:$I$1107,8,0)</f>
        <v>AR002690</v>
      </c>
      <c r="B1351" t="str">
        <f>+VLOOKUP(U1351,Aux!$O$2:$P$23,2,0)</f>
        <v>FI</v>
      </c>
      <c r="C1351" t="str">
        <f t="shared" si="143"/>
        <v>AR002690FI</v>
      </c>
      <c r="D1351">
        <f t="shared" si="149"/>
        <v>2</v>
      </c>
      <c r="E1351" s="5">
        <f t="shared" si="145"/>
        <v>0.02</v>
      </c>
      <c r="F1351" s="5">
        <f t="shared" si="146"/>
        <v>0.2</v>
      </c>
      <c r="G1351" s="5">
        <f t="shared" si="147"/>
        <v>2</v>
      </c>
      <c r="H1351" t="str">
        <f t="shared" si="148"/>
        <v>002</v>
      </c>
      <c r="I1351" t="str">
        <f t="shared" si="144"/>
        <v>AR002690FI00002</v>
      </c>
      <c r="J1351" t="s">
        <v>5542</v>
      </c>
      <c r="K1351" t="s">
        <v>5543</v>
      </c>
      <c r="M1351" t="s">
        <v>5550</v>
      </c>
      <c r="N1351" t="s">
        <v>5551</v>
      </c>
      <c r="O1351" t="s">
        <v>5552</v>
      </c>
      <c r="P1351" t="s">
        <v>5553</v>
      </c>
      <c r="Q1351" t="s">
        <v>30</v>
      </c>
      <c r="R1351" t="s">
        <v>5548</v>
      </c>
      <c r="S1351" t="s">
        <v>5549</v>
      </c>
      <c r="T1351" t="s">
        <v>5548</v>
      </c>
      <c r="U1351" t="s">
        <v>143</v>
      </c>
      <c r="V1351" t="s">
        <v>34</v>
      </c>
      <c r="W1351" t="s">
        <v>34</v>
      </c>
      <c r="X1351" t="s">
        <v>34</v>
      </c>
      <c r="Y1351" t="s">
        <v>34</v>
      </c>
      <c r="Z1351" t="s">
        <v>174</v>
      </c>
      <c r="AA1351" t="s">
        <v>175</v>
      </c>
      <c r="AB1351" t="s">
        <v>34</v>
      </c>
      <c r="AC1351" t="s">
        <v>37</v>
      </c>
    </row>
    <row r="1352" spans="1:29">
      <c r="A1352" t="str">
        <f>+VLOOKUP(R1352,Aux!$B$3:$I$1107,8,0)</f>
        <v>AR002700</v>
      </c>
      <c r="B1352" t="str">
        <f>+VLOOKUP(U1352,Aux!$O$2:$P$23,2,0)</f>
        <v>FI</v>
      </c>
      <c r="C1352" t="str">
        <f t="shared" si="143"/>
        <v>AR002700FI</v>
      </c>
      <c r="D1352">
        <f t="shared" si="149"/>
        <v>1</v>
      </c>
      <c r="E1352" s="5">
        <f t="shared" si="145"/>
        <v>0.01</v>
      </c>
      <c r="F1352" s="5">
        <f t="shared" si="146"/>
        <v>0.1</v>
      </c>
      <c r="G1352" s="5">
        <f t="shared" si="147"/>
        <v>1</v>
      </c>
      <c r="H1352" t="str">
        <f t="shared" si="148"/>
        <v>001</v>
      </c>
      <c r="I1352" t="str">
        <f t="shared" si="144"/>
        <v>AR002700FI00001</v>
      </c>
      <c r="J1352" t="s">
        <v>5554</v>
      </c>
      <c r="L1352">
        <v>839831</v>
      </c>
      <c r="M1352" t="s">
        <v>5555</v>
      </c>
      <c r="Q1352" t="s">
        <v>30</v>
      </c>
      <c r="R1352" t="s">
        <v>5556</v>
      </c>
      <c r="U1352" t="s">
        <v>48</v>
      </c>
      <c r="V1352" t="s">
        <v>48</v>
      </c>
      <c r="W1352" t="s">
        <v>48</v>
      </c>
      <c r="X1352" t="s">
        <v>48</v>
      </c>
      <c r="Y1352" t="s">
        <v>48</v>
      </c>
      <c r="Z1352" t="s">
        <v>48</v>
      </c>
      <c r="AA1352" t="s">
        <v>48</v>
      </c>
      <c r="AB1352" t="s">
        <v>48</v>
      </c>
      <c r="AC1352" t="s">
        <v>37</v>
      </c>
    </row>
    <row r="1353" spans="1:29">
      <c r="A1353" t="str">
        <f>+VLOOKUP(R1353,Aux!$B$3:$I$1107,8,0)</f>
        <v>AR002710</v>
      </c>
      <c r="B1353" t="str">
        <f>+VLOOKUP(U1353,Aux!$O$2:$P$23,2,0)</f>
        <v>FI</v>
      </c>
      <c r="C1353" t="str">
        <f t="shared" si="143"/>
        <v>AR002710FI</v>
      </c>
      <c r="D1353">
        <f t="shared" si="149"/>
        <v>1</v>
      </c>
      <c r="E1353" s="5">
        <f t="shared" si="145"/>
        <v>0.01</v>
      </c>
      <c r="F1353" s="5">
        <f t="shared" si="146"/>
        <v>0.1</v>
      </c>
      <c r="G1353" s="5">
        <f t="shared" si="147"/>
        <v>1</v>
      </c>
      <c r="H1353" t="str">
        <f t="shared" si="148"/>
        <v>001</v>
      </c>
      <c r="I1353" t="str">
        <f t="shared" si="144"/>
        <v>AR002710FI00001</v>
      </c>
      <c r="J1353" t="s">
        <v>5557</v>
      </c>
      <c r="L1353">
        <v>370175</v>
      </c>
      <c r="M1353" t="s">
        <v>5558</v>
      </c>
      <c r="Q1353" t="s">
        <v>30</v>
      </c>
      <c r="R1353" t="s">
        <v>5559</v>
      </c>
      <c r="U1353" t="s">
        <v>48</v>
      </c>
      <c r="V1353" t="s">
        <v>48</v>
      </c>
      <c r="W1353" t="s">
        <v>48</v>
      </c>
      <c r="X1353" t="s">
        <v>48</v>
      </c>
      <c r="Y1353" t="s">
        <v>48</v>
      </c>
      <c r="Z1353" t="s">
        <v>48</v>
      </c>
      <c r="AA1353" t="s">
        <v>48</v>
      </c>
      <c r="AB1353" t="s">
        <v>48</v>
      </c>
      <c r="AC1353" t="s">
        <v>37</v>
      </c>
    </row>
    <row r="1354" spans="1:29">
      <c r="A1354" t="str">
        <f>+VLOOKUP(R1354,Aux!$B$3:$I$1107,8,0)</f>
        <v>AR002720</v>
      </c>
      <c r="B1354" t="str">
        <f>+VLOOKUP(U1354,Aux!$O$2:$P$23,2,0)</f>
        <v>FI</v>
      </c>
      <c r="C1354" t="str">
        <f t="shared" si="143"/>
        <v>AR002720FI</v>
      </c>
      <c r="D1354">
        <f t="shared" si="149"/>
        <v>1</v>
      </c>
      <c r="E1354" s="5">
        <f t="shared" si="145"/>
        <v>0.01</v>
      </c>
      <c r="F1354" s="5">
        <f t="shared" si="146"/>
        <v>0.1</v>
      </c>
      <c r="G1354" s="5">
        <f t="shared" si="147"/>
        <v>1</v>
      </c>
      <c r="H1354" t="str">
        <f t="shared" si="148"/>
        <v>001</v>
      </c>
      <c r="I1354" t="str">
        <f t="shared" si="144"/>
        <v>AR002720FI00001</v>
      </c>
      <c r="J1354" t="s">
        <v>5560</v>
      </c>
      <c r="L1354">
        <v>850733</v>
      </c>
      <c r="M1354" t="s">
        <v>5561</v>
      </c>
      <c r="Q1354" t="s">
        <v>30</v>
      </c>
      <c r="R1354" t="s">
        <v>5562</v>
      </c>
      <c r="U1354" t="s">
        <v>48</v>
      </c>
      <c r="V1354" t="s">
        <v>48</v>
      </c>
      <c r="W1354" t="s">
        <v>48</v>
      </c>
      <c r="X1354" t="s">
        <v>48</v>
      </c>
      <c r="Y1354" t="s">
        <v>48</v>
      </c>
      <c r="Z1354" t="s">
        <v>48</v>
      </c>
      <c r="AA1354" t="s">
        <v>48</v>
      </c>
      <c r="AB1354" t="s">
        <v>48</v>
      </c>
      <c r="AC1354" t="s">
        <v>37</v>
      </c>
    </row>
    <row r="1355" spans="1:29">
      <c r="A1355" t="str">
        <f>+VLOOKUP(R1355,Aux!$B$3:$I$1107,8,0)</f>
        <v>AR002720</v>
      </c>
      <c r="B1355" t="str">
        <f>+VLOOKUP(U1355,Aux!$O$2:$P$23,2,0)</f>
        <v>FI</v>
      </c>
      <c r="C1355" t="str">
        <f t="shared" si="143"/>
        <v>AR002720FI</v>
      </c>
      <c r="D1355">
        <f t="shared" si="149"/>
        <v>2</v>
      </c>
      <c r="E1355" s="5">
        <f t="shared" si="145"/>
        <v>0.02</v>
      </c>
      <c r="F1355" s="5">
        <f t="shared" si="146"/>
        <v>0.2</v>
      </c>
      <c r="G1355" s="5">
        <f t="shared" si="147"/>
        <v>2</v>
      </c>
      <c r="H1355" t="str">
        <f t="shared" si="148"/>
        <v>002</v>
      </c>
      <c r="I1355" t="str">
        <f t="shared" si="144"/>
        <v>AR002720FI00002</v>
      </c>
      <c r="J1355" t="s">
        <v>5563</v>
      </c>
      <c r="L1355">
        <v>870189</v>
      </c>
      <c r="M1355" t="s">
        <v>5564</v>
      </c>
      <c r="Q1355" t="s">
        <v>30</v>
      </c>
      <c r="R1355" t="s">
        <v>5562</v>
      </c>
      <c r="U1355" t="s">
        <v>48</v>
      </c>
      <c r="V1355" t="s">
        <v>48</v>
      </c>
      <c r="W1355" t="s">
        <v>48</v>
      </c>
      <c r="X1355" t="s">
        <v>48</v>
      </c>
      <c r="Y1355" t="s">
        <v>48</v>
      </c>
      <c r="Z1355" t="s">
        <v>48</v>
      </c>
      <c r="AA1355" t="s">
        <v>48</v>
      </c>
      <c r="AB1355" t="s">
        <v>48</v>
      </c>
      <c r="AC1355" t="s">
        <v>37</v>
      </c>
    </row>
    <row r="1356" spans="1:29">
      <c r="A1356" t="str">
        <f>+VLOOKUP(R1356,Aux!$B$3:$I$1107,8,0)</f>
        <v>AR002720</v>
      </c>
      <c r="B1356" t="str">
        <f>+VLOOKUP(U1356,Aux!$O$2:$P$23,2,0)</f>
        <v>FI</v>
      </c>
      <c r="C1356" t="str">
        <f t="shared" si="143"/>
        <v>AR002720FI</v>
      </c>
      <c r="D1356">
        <f t="shared" si="149"/>
        <v>3</v>
      </c>
      <c r="E1356" s="5">
        <f t="shared" si="145"/>
        <v>0.03</v>
      </c>
      <c r="F1356" s="5">
        <f t="shared" si="146"/>
        <v>0.3</v>
      </c>
      <c r="G1356" s="5">
        <f t="shared" si="147"/>
        <v>3</v>
      </c>
      <c r="H1356" t="str">
        <f t="shared" si="148"/>
        <v>003</v>
      </c>
      <c r="I1356" t="str">
        <f t="shared" si="144"/>
        <v>AR002720FI00003</v>
      </c>
      <c r="J1356" t="s">
        <v>5565</v>
      </c>
      <c r="L1356">
        <v>928257</v>
      </c>
      <c r="M1356" t="s">
        <v>5566</v>
      </c>
      <c r="Q1356" t="s">
        <v>30</v>
      </c>
      <c r="R1356" t="s">
        <v>5562</v>
      </c>
      <c r="U1356" t="s">
        <v>48</v>
      </c>
      <c r="V1356" t="s">
        <v>48</v>
      </c>
      <c r="W1356" t="s">
        <v>48</v>
      </c>
      <c r="X1356" t="s">
        <v>48</v>
      </c>
      <c r="Y1356" t="s">
        <v>48</v>
      </c>
      <c r="Z1356" t="s">
        <v>48</v>
      </c>
      <c r="AA1356" t="s">
        <v>48</v>
      </c>
      <c r="AB1356" t="s">
        <v>48</v>
      </c>
      <c r="AC1356" t="s">
        <v>37</v>
      </c>
    </row>
    <row r="1357" spans="1:29">
      <c r="A1357" t="str">
        <f>+VLOOKUP(R1357,Aux!$B$3:$I$1107,8,0)</f>
        <v>AR002720</v>
      </c>
      <c r="B1357" t="str">
        <f>+VLOOKUP(U1357,Aux!$O$2:$P$23,2,0)</f>
        <v>FI</v>
      </c>
      <c r="C1357" t="str">
        <f t="shared" si="143"/>
        <v>AR002720FI</v>
      </c>
      <c r="D1357">
        <f t="shared" si="149"/>
        <v>4</v>
      </c>
      <c r="E1357" s="5">
        <f t="shared" si="145"/>
        <v>0.04</v>
      </c>
      <c r="F1357" s="5">
        <f t="shared" si="146"/>
        <v>0.4</v>
      </c>
      <c r="G1357" s="5">
        <f t="shared" si="147"/>
        <v>4</v>
      </c>
      <c r="H1357" t="str">
        <f t="shared" si="148"/>
        <v>004</v>
      </c>
      <c r="I1357" t="str">
        <f t="shared" si="144"/>
        <v>AR002720FI00004</v>
      </c>
      <c r="J1357" t="s">
        <v>5567</v>
      </c>
      <c r="L1357">
        <v>991508</v>
      </c>
      <c r="M1357" t="s">
        <v>5568</v>
      </c>
      <c r="Q1357" t="s">
        <v>30</v>
      </c>
      <c r="R1357" t="s">
        <v>5562</v>
      </c>
      <c r="U1357" t="s">
        <v>48</v>
      </c>
      <c r="V1357" t="s">
        <v>48</v>
      </c>
      <c r="W1357" t="s">
        <v>48</v>
      </c>
      <c r="X1357" t="s">
        <v>48</v>
      </c>
      <c r="Y1357" t="s">
        <v>48</v>
      </c>
      <c r="Z1357" t="s">
        <v>48</v>
      </c>
      <c r="AA1357" t="s">
        <v>48</v>
      </c>
      <c r="AB1357" t="s">
        <v>48</v>
      </c>
      <c r="AC1357" t="s">
        <v>37</v>
      </c>
    </row>
    <row r="1358" spans="1:29">
      <c r="A1358" t="str">
        <f>+VLOOKUP(R1358,Aux!$B$3:$I$1107,8,0)</f>
        <v>AR002720</v>
      </c>
      <c r="B1358" t="str">
        <f>+VLOOKUP(U1358,Aux!$O$2:$P$23,2,0)</f>
        <v>FI</v>
      </c>
      <c r="C1358" t="str">
        <f t="shared" si="143"/>
        <v>AR002720FI</v>
      </c>
      <c r="D1358">
        <f t="shared" si="149"/>
        <v>5</v>
      </c>
      <c r="E1358" s="5">
        <f t="shared" si="145"/>
        <v>0.05</v>
      </c>
      <c r="F1358" s="5">
        <f t="shared" si="146"/>
        <v>0.5</v>
      </c>
      <c r="G1358" s="5">
        <f t="shared" si="147"/>
        <v>5</v>
      </c>
      <c r="H1358" t="str">
        <f t="shared" si="148"/>
        <v>005</v>
      </c>
      <c r="I1358" t="str">
        <f t="shared" si="144"/>
        <v>AR002720FI00005</v>
      </c>
      <c r="J1358" t="s">
        <v>5569</v>
      </c>
      <c r="L1358">
        <v>991568</v>
      </c>
      <c r="M1358" t="s">
        <v>5570</v>
      </c>
      <c r="Q1358" t="s">
        <v>30</v>
      </c>
      <c r="R1358" t="s">
        <v>5562</v>
      </c>
      <c r="U1358" t="s">
        <v>48</v>
      </c>
      <c r="V1358" t="s">
        <v>48</v>
      </c>
      <c r="W1358" t="s">
        <v>48</v>
      </c>
      <c r="X1358" t="s">
        <v>48</v>
      </c>
      <c r="Y1358" t="s">
        <v>48</v>
      </c>
      <c r="Z1358" t="s">
        <v>48</v>
      </c>
      <c r="AA1358" t="s">
        <v>48</v>
      </c>
      <c r="AB1358" t="s">
        <v>48</v>
      </c>
      <c r="AC1358" t="s">
        <v>37</v>
      </c>
    </row>
    <row r="1359" spans="1:29">
      <c r="A1359" t="str">
        <f>+VLOOKUP(R1359,Aux!$B$3:$I$1107,8,0)</f>
        <v>AR002720</v>
      </c>
      <c r="B1359" t="str">
        <f>+VLOOKUP(U1359,Aux!$O$2:$P$23,2,0)</f>
        <v>FI</v>
      </c>
      <c r="C1359" t="str">
        <f t="shared" si="143"/>
        <v>AR002720FI</v>
      </c>
      <c r="D1359">
        <f t="shared" si="149"/>
        <v>6</v>
      </c>
      <c r="E1359" s="5">
        <f t="shared" si="145"/>
        <v>0.06</v>
      </c>
      <c r="F1359" s="5">
        <f t="shared" si="146"/>
        <v>0.6</v>
      </c>
      <c r="G1359" s="5">
        <f t="shared" si="147"/>
        <v>6</v>
      </c>
      <c r="H1359" t="str">
        <f t="shared" si="148"/>
        <v>006</v>
      </c>
      <c r="I1359" t="str">
        <f t="shared" si="144"/>
        <v>AR002720FI00006</v>
      </c>
      <c r="J1359" t="s">
        <v>5571</v>
      </c>
      <c r="L1359">
        <v>1047872</v>
      </c>
      <c r="M1359" t="s">
        <v>5572</v>
      </c>
      <c r="Q1359" t="s">
        <v>30</v>
      </c>
      <c r="R1359" t="s">
        <v>5562</v>
      </c>
      <c r="U1359" t="s">
        <v>48</v>
      </c>
      <c r="V1359" t="s">
        <v>48</v>
      </c>
      <c r="W1359" t="s">
        <v>48</v>
      </c>
      <c r="X1359" t="s">
        <v>48</v>
      </c>
      <c r="Y1359" t="s">
        <v>48</v>
      </c>
      <c r="Z1359" t="s">
        <v>48</v>
      </c>
      <c r="AA1359" t="s">
        <v>48</v>
      </c>
      <c r="AB1359" t="s">
        <v>48</v>
      </c>
      <c r="AC1359" t="s">
        <v>37</v>
      </c>
    </row>
    <row r="1360" spans="1:29">
      <c r="A1360" t="str">
        <f>+VLOOKUP(R1360,Aux!$B$3:$I$1107,8,0)</f>
        <v>AR002720</v>
      </c>
      <c r="B1360" t="str">
        <f>+VLOOKUP(U1360,Aux!$O$2:$P$23,2,0)</f>
        <v>FI</v>
      </c>
      <c r="C1360" t="str">
        <f t="shared" si="143"/>
        <v>AR002720FI</v>
      </c>
      <c r="D1360">
        <f t="shared" si="149"/>
        <v>7</v>
      </c>
      <c r="E1360" s="5">
        <f t="shared" si="145"/>
        <v>7.0000000000000007E-2</v>
      </c>
      <c r="F1360" s="5">
        <f t="shared" si="146"/>
        <v>0.70000000000000007</v>
      </c>
      <c r="G1360" s="5">
        <f t="shared" si="147"/>
        <v>7</v>
      </c>
      <c r="H1360" t="str">
        <f t="shared" si="148"/>
        <v>007</v>
      </c>
      <c r="I1360" t="str">
        <f t="shared" si="144"/>
        <v>AR002720FI00007</v>
      </c>
      <c r="J1360" t="s">
        <v>5573</v>
      </c>
      <c r="L1360">
        <v>1047884</v>
      </c>
      <c r="M1360" t="s">
        <v>5574</v>
      </c>
      <c r="Q1360" t="s">
        <v>30</v>
      </c>
      <c r="R1360" t="s">
        <v>5562</v>
      </c>
      <c r="U1360" t="s">
        <v>48</v>
      </c>
      <c r="V1360" t="s">
        <v>48</v>
      </c>
      <c r="W1360" t="s">
        <v>48</v>
      </c>
      <c r="X1360" t="s">
        <v>48</v>
      </c>
      <c r="Y1360" t="s">
        <v>48</v>
      </c>
      <c r="Z1360" t="s">
        <v>48</v>
      </c>
      <c r="AA1360" t="s">
        <v>48</v>
      </c>
      <c r="AB1360" t="s">
        <v>48</v>
      </c>
      <c r="AC1360" t="s">
        <v>37</v>
      </c>
    </row>
    <row r="1361" spans="1:29">
      <c r="A1361" t="str">
        <f>+VLOOKUP(R1361,Aux!$B$3:$I$1107,8,0)</f>
        <v>AR002720</v>
      </c>
      <c r="B1361" t="str">
        <f>+VLOOKUP(U1361,Aux!$O$2:$P$23,2,0)</f>
        <v>FI</v>
      </c>
      <c r="C1361" t="str">
        <f t="shared" si="143"/>
        <v>AR002720FI</v>
      </c>
      <c r="D1361">
        <f t="shared" si="149"/>
        <v>8</v>
      </c>
      <c r="E1361" s="5">
        <f t="shared" si="145"/>
        <v>0.08</v>
      </c>
      <c r="F1361" s="5">
        <f t="shared" si="146"/>
        <v>0.8</v>
      </c>
      <c r="G1361" s="5">
        <f t="shared" si="147"/>
        <v>8</v>
      </c>
      <c r="H1361" t="str">
        <f t="shared" si="148"/>
        <v>008</v>
      </c>
      <c r="I1361" t="str">
        <f t="shared" si="144"/>
        <v>AR002720FI00008</v>
      </c>
      <c r="J1361" t="s">
        <v>5575</v>
      </c>
      <c r="L1361">
        <v>1118849</v>
      </c>
      <c r="M1361" t="s">
        <v>5576</v>
      </c>
      <c r="Q1361" t="s">
        <v>30</v>
      </c>
      <c r="R1361" t="s">
        <v>5562</v>
      </c>
      <c r="U1361" t="s">
        <v>48</v>
      </c>
      <c r="V1361" t="s">
        <v>48</v>
      </c>
      <c r="W1361" t="s">
        <v>48</v>
      </c>
      <c r="X1361" t="s">
        <v>48</v>
      </c>
      <c r="Y1361" t="s">
        <v>48</v>
      </c>
      <c r="Z1361" t="s">
        <v>48</v>
      </c>
      <c r="AA1361" t="s">
        <v>48</v>
      </c>
      <c r="AB1361" t="s">
        <v>48</v>
      </c>
      <c r="AC1361" t="s">
        <v>37</v>
      </c>
    </row>
    <row r="1362" spans="1:29">
      <c r="A1362" t="str">
        <f>+VLOOKUP(R1362,Aux!$B$3:$I$1107,8,0)</f>
        <v>AR002720</v>
      </c>
      <c r="B1362" t="str">
        <f>+VLOOKUP(U1362,Aux!$O$2:$P$23,2,0)</f>
        <v>FI</v>
      </c>
      <c r="C1362" t="str">
        <f t="shared" si="143"/>
        <v>AR002720FI</v>
      </c>
      <c r="D1362">
        <f t="shared" si="149"/>
        <v>9</v>
      </c>
      <c r="E1362" s="5">
        <f t="shared" si="145"/>
        <v>0.09</v>
      </c>
      <c r="F1362" s="5">
        <f t="shared" si="146"/>
        <v>0.89999999999999991</v>
      </c>
      <c r="G1362" s="5">
        <f t="shared" si="147"/>
        <v>9</v>
      </c>
      <c r="H1362" t="str">
        <f t="shared" si="148"/>
        <v>009</v>
      </c>
      <c r="I1362" t="str">
        <f t="shared" si="144"/>
        <v>AR002720FI00009</v>
      </c>
      <c r="J1362" t="s">
        <v>5577</v>
      </c>
      <c r="M1362" t="s">
        <v>5578</v>
      </c>
      <c r="Q1362" t="s">
        <v>30</v>
      </c>
      <c r="R1362" t="s">
        <v>5562</v>
      </c>
      <c r="U1362" t="s">
        <v>48</v>
      </c>
      <c r="V1362" t="s">
        <v>48</v>
      </c>
      <c r="W1362" t="s">
        <v>48</v>
      </c>
      <c r="X1362" t="s">
        <v>48</v>
      </c>
      <c r="Y1362" t="s">
        <v>48</v>
      </c>
      <c r="Z1362" t="s">
        <v>48</v>
      </c>
      <c r="AA1362" t="s">
        <v>48</v>
      </c>
      <c r="AB1362" t="s">
        <v>48</v>
      </c>
      <c r="AC1362" t="s">
        <v>37</v>
      </c>
    </row>
    <row r="1363" spans="1:29">
      <c r="A1363" t="str">
        <f>+VLOOKUP(R1363,Aux!$B$3:$I$1107,8,0)</f>
        <v>AR002720</v>
      </c>
      <c r="B1363" t="str">
        <f>+VLOOKUP(U1363,Aux!$O$2:$P$23,2,0)</f>
        <v>FI</v>
      </c>
      <c r="C1363" t="str">
        <f t="shared" si="143"/>
        <v>AR002720FI</v>
      </c>
      <c r="D1363">
        <f t="shared" si="149"/>
        <v>10</v>
      </c>
      <c r="E1363" s="5">
        <f t="shared" si="145"/>
        <v>0.1</v>
      </c>
      <c r="F1363" s="5">
        <f t="shared" si="146"/>
        <v>1</v>
      </c>
      <c r="G1363" s="5">
        <f t="shared" si="147"/>
        <v>0</v>
      </c>
      <c r="H1363" t="str">
        <f t="shared" si="148"/>
        <v>010</v>
      </c>
      <c r="I1363" t="str">
        <f t="shared" si="144"/>
        <v>AR002720FI00010</v>
      </c>
      <c r="J1363" t="s">
        <v>5579</v>
      </c>
      <c r="M1363" t="s">
        <v>5580</v>
      </c>
      <c r="Q1363" t="s">
        <v>30</v>
      </c>
      <c r="R1363" t="s">
        <v>5562</v>
      </c>
      <c r="U1363" t="s">
        <v>86</v>
      </c>
      <c r="V1363" t="s">
        <v>34</v>
      </c>
      <c r="W1363" t="s">
        <v>34</v>
      </c>
      <c r="X1363" t="s">
        <v>34</v>
      </c>
      <c r="Y1363" t="s">
        <v>34</v>
      </c>
      <c r="Z1363" t="s">
        <v>34</v>
      </c>
      <c r="AA1363" t="s">
        <v>34</v>
      </c>
      <c r="AB1363" t="s">
        <v>34</v>
      </c>
      <c r="AC1363" t="s">
        <v>37</v>
      </c>
    </row>
    <row r="1364" spans="1:29">
      <c r="A1364" t="str">
        <f>+VLOOKUP(R1364,Aux!$B$3:$I$1107,8,0)</f>
        <v>AR002720</v>
      </c>
      <c r="B1364" t="str">
        <f>+VLOOKUP(U1364,Aux!$O$2:$P$23,2,0)</f>
        <v>FI</v>
      </c>
      <c r="C1364" t="str">
        <f t="shared" si="143"/>
        <v>AR002720FI</v>
      </c>
      <c r="D1364">
        <f t="shared" si="149"/>
        <v>11</v>
      </c>
      <c r="E1364" s="5">
        <f t="shared" si="145"/>
        <v>0.11</v>
      </c>
      <c r="F1364" s="5">
        <f t="shared" si="146"/>
        <v>1.1000000000000001</v>
      </c>
      <c r="G1364" s="5">
        <f t="shared" si="147"/>
        <v>1</v>
      </c>
      <c r="H1364" t="str">
        <f t="shared" si="148"/>
        <v>011</v>
      </c>
      <c r="I1364" t="str">
        <f t="shared" si="144"/>
        <v>AR002720FI00011</v>
      </c>
      <c r="J1364" t="s">
        <v>5581</v>
      </c>
      <c r="M1364" t="s">
        <v>5582</v>
      </c>
      <c r="Q1364" t="s">
        <v>30</v>
      </c>
      <c r="R1364" t="s">
        <v>5562</v>
      </c>
      <c r="U1364" t="s">
        <v>86</v>
      </c>
      <c r="V1364" t="s">
        <v>34</v>
      </c>
      <c r="W1364" t="s">
        <v>34</v>
      </c>
      <c r="X1364" t="s">
        <v>34</v>
      </c>
      <c r="Y1364" t="s">
        <v>34</v>
      </c>
      <c r="Z1364" t="s">
        <v>34</v>
      </c>
      <c r="AA1364" t="s">
        <v>34</v>
      </c>
      <c r="AB1364" t="s">
        <v>34</v>
      </c>
      <c r="AC1364" t="s">
        <v>37</v>
      </c>
    </row>
    <row r="1365" spans="1:29">
      <c r="A1365" t="str">
        <f>+VLOOKUP(R1365,Aux!$B$3:$I$1107,8,0)</f>
        <v>AR002730</v>
      </c>
      <c r="B1365" t="str">
        <f>+VLOOKUP(U1365,Aux!$O$2:$P$23,2,0)</f>
        <v>FI</v>
      </c>
      <c r="C1365" t="str">
        <f t="shared" si="143"/>
        <v>AR002730FI</v>
      </c>
      <c r="D1365">
        <f t="shared" si="149"/>
        <v>1</v>
      </c>
      <c r="E1365" s="5">
        <f t="shared" si="145"/>
        <v>0.01</v>
      </c>
      <c r="F1365" s="5">
        <f t="shared" si="146"/>
        <v>0.1</v>
      </c>
      <c r="G1365" s="5">
        <f t="shared" si="147"/>
        <v>1</v>
      </c>
      <c r="H1365" t="str">
        <f t="shared" si="148"/>
        <v>001</v>
      </c>
      <c r="I1365" t="str">
        <f t="shared" si="144"/>
        <v>AR002730FI00001</v>
      </c>
      <c r="J1365" t="s">
        <v>5583</v>
      </c>
      <c r="L1365">
        <v>525734</v>
      </c>
      <c r="M1365" t="s">
        <v>5584</v>
      </c>
      <c r="Q1365" t="s">
        <v>30</v>
      </c>
      <c r="R1365" t="s">
        <v>5585</v>
      </c>
      <c r="U1365" t="s">
        <v>48</v>
      </c>
      <c r="V1365" t="s">
        <v>48</v>
      </c>
      <c r="W1365" t="s">
        <v>48</v>
      </c>
      <c r="X1365" t="s">
        <v>48</v>
      </c>
      <c r="Y1365" t="s">
        <v>48</v>
      </c>
      <c r="Z1365" t="s">
        <v>48</v>
      </c>
      <c r="AA1365" t="s">
        <v>48</v>
      </c>
      <c r="AB1365" t="s">
        <v>48</v>
      </c>
      <c r="AC1365" t="s">
        <v>37</v>
      </c>
    </row>
    <row r="1366" spans="1:29">
      <c r="A1366" t="str">
        <f>+VLOOKUP(R1366,Aux!$B$3:$I$1107,8,0)</f>
        <v>AR002740</v>
      </c>
      <c r="B1366" t="str">
        <f>+VLOOKUP(U1366,Aux!$O$2:$P$23,2,0)</f>
        <v>FI</v>
      </c>
      <c r="C1366" t="str">
        <f t="shared" si="143"/>
        <v>AR002740FI</v>
      </c>
      <c r="D1366">
        <f t="shared" si="149"/>
        <v>1</v>
      </c>
      <c r="E1366" s="5">
        <f t="shared" si="145"/>
        <v>0.01</v>
      </c>
      <c r="F1366" s="5">
        <f t="shared" si="146"/>
        <v>0.1</v>
      </c>
      <c r="G1366" s="5">
        <f t="shared" si="147"/>
        <v>1</v>
      </c>
      <c r="H1366" t="str">
        <f t="shared" si="148"/>
        <v>001</v>
      </c>
      <c r="I1366" t="str">
        <f t="shared" si="144"/>
        <v>AR002740FI00001</v>
      </c>
      <c r="J1366" t="s">
        <v>5586</v>
      </c>
      <c r="L1366">
        <v>1008123</v>
      </c>
      <c r="M1366" t="s">
        <v>5587</v>
      </c>
      <c r="Q1366" t="s">
        <v>30</v>
      </c>
      <c r="R1366" t="s">
        <v>5588</v>
      </c>
      <c r="U1366" t="s">
        <v>48</v>
      </c>
      <c r="V1366" t="s">
        <v>48</v>
      </c>
      <c r="W1366" t="s">
        <v>48</v>
      </c>
      <c r="X1366" t="s">
        <v>48</v>
      </c>
      <c r="Y1366" t="s">
        <v>48</v>
      </c>
      <c r="Z1366" t="s">
        <v>48</v>
      </c>
      <c r="AA1366" t="s">
        <v>48</v>
      </c>
      <c r="AB1366" t="s">
        <v>48</v>
      </c>
      <c r="AC1366" t="s">
        <v>37</v>
      </c>
    </row>
    <row r="1367" spans="1:29">
      <c r="A1367" t="str">
        <f>+VLOOKUP(R1367,Aux!$B$3:$I$1107,8,0)</f>
        <v>AR002750</v>
      </c>
      <c r="B1367" t="str">
        <f>+VLOOKUP(U1367,Aux!$O$2:$P$23,2,0)</f>
        <v>FI</v>
      </c>
      <c r="C1367" t="str">
        <f t="shared" si="143"/>
        <v>AR002750FI</v>
      </c>
      <c r="D1367">
        <f t="shared" si="149"/>
        <v>1</v>
      </c>
      <c r="E1367" s="5">
        <f t="shared" si="145"/>
        <v>0.01</v>
      </c>
      <c r="F1367" s="5">
        <f t="shared" si="146"/>
        <v>0.1</v>
      </c>
      <c r="G1367" s="5">
        <f t="shared" si="147"/>
        <v>1</v>
      </c>
      <c r="H1367" t="str">
        <f t="shared" si="148"/>
        <v>001</v>
      </c>
      <c r="I1367" t="str">
        <f t="shared" si="144"/>
        <v>AR002750FI00001</v>
      </c>
      <c r="J1367" t="s">
        <v>5589</v>
      </c>
      <c r="L1367">
        <v>1025778</v>
      </c>
      <c r="M1367" t="s">
        <v>5590</v>
      </c>
      <c r="Q1367" t="s">
        <v>30</v>
      </c>
      <c r="R1367" t="s">
        <v>5591</v>
      </c>
      <c r="U1367" t="s">
        <v>48</v>
      </c>
      <c r="V1367" t="s">
        <v>48</v>
      </c>
      <c r="W1367" t="s">
        <v>48</v>
      </c>
      <c r="X1367" t="s">
        <v>48</v>
      </c>
      <c r="Y1367" t="s">
        <v>48</v>
      </c>
      <c r="Z1367" t="s">
        <v>48</v>
      </c>
      <c r="AA1367" t="s">
        <v>48</v>
      </c>
      <c r="AB1367" t="s">
        <v>48</v>
      </c>
      <c r="AC1367" t="s">
        <v>37</v>
      </c>
    </row>
    <row r="1368" spans="1:29">
      <c r="A1368" t="str">
        <f>+VLOOKUP(R1368,Aux!$B$3:$I$1107,8,0)</f>
        <v>AR002760</v>
      </c>
      <c r="B1368" t="str">
        <f>+VLOOKUP(U1368,Aux!$O$2:$P$23,2,0)</f>
        <v>FI</v>
      </c>
      <c r="C1368" t="str">
        <f t="shared" si="143"/>
        <v>AR002760FI</v>
      </c>
      <c r="D1368">
        <f t="shared" si="149"/>
        <v>1</v>
      </c>
      <c r="E1368" s="5">
        <f t="shared" si="145"/>
        <v>0.01</v>
      </c>
      <c r="F1368" s="5">
        <f t="shared" si="146"/>
        <v>0.1</v>
      </c>
      <c r="G1368" s="5">
        <f t="shared" si="147"/>
        <v>1</v>
      </c>
      <c r="H1368" t="str">
        <f t="shared" si="148"/>
        <v>001</v>
      </c>
      <c r="I1368" t="str">
        <f t="shared" si="144"/>
        <v>AR002760FI00001</v>
      </c>
      <c r="J1368" t="s">
        <v>5592</v>
      </c>
      <c r="L1368">
        <v>1044719</v>
      </c>
      <c r="M1368" t="s">
        <v>5593</v>
      </c>
      <c r="Q1368" t="s">
        <v>30</v>
      </c>
      <c r="R1368" t="s">
        <v>5594</v>
      </c>
      <c r="U1368" t="s">
        <v>48</v>
      </c>
      <c r="V1368" t="s">
        <v>48</v>
      </c>
      <c r="W1368" t="s">
        <v>48</v>
      </c>
      <c r="X1368" t="s">
        <v>48</v>
      </c>
      <c r="Y1368" t="s">
        <v>48</v>
      </c>
      <c r="Z1368" t="s">
        <v>48</v>
      </c>
      <c r="AA1368" t="s">
        <v>48</v>
      </c>
      <c r="AB1368" t="s">
        <v>48</v>
      </c>
      <c r="AC1368" t="s">
        <v>37</v>
      </c>
    </row>
    <row r="1369" spans="1:29">
      <c r="A1369" t="str">
        <f>+VLOOKUP(R1369,Aux!$B$3:$I$1107,8,0)</f>
        <v>AR002770</v>
      </c>
      <c r="B1369" t="str">
        <f>+VLOOKUP(U1369,Aux!$O$2:$P$23,2,0)</f>
        <v>FI</v>
      </c>
      <c r="C1369" t="str">
        <f t="shared" si="143"/>
        <v>AR002770FI</v>
      </c>
      <c r="D1369">
        <f t="shared" si="149"/>
        <v>1</v>
      </c>
      <c r="E1369" s="5">
        <f t="shared" si="145"/>
        <v>0.01</v>
      </c>
      <c r="F1369" s="5">
        <f t="shared" si="146"/>
        <v>0.1</v>
      </c>
      <c r="G1369" s="5">
        <f t="shared" si="147"/>
        <v>1</v>
      </c>
      <c r="H1369" t="str">
        <f t="shared" si="148"/>
        <v>001</v>
      </c>
      <c r="I1369" t="str">
        <f t="shared" si="144"/>
        <v>AR002770FI00001</v>
      </c>
      <c r="J1369" t="s">
        <v>5595</v>
      </c>
      <c r="K1369" t="s">
        <v>5596</v>
      </c>
      <c r="M1369" t="s">
        <v>5597</v>
      </c>
      <c r="N1369" t="s">
        <v>5598</v>
      </c>
      <c r="O1369" t="s">
        <v>5599</v>
      </c>
      <c r="P1369" t="s">
        <v>5600</v>
      </c>
      <c r="Q1369" t="s">
        <v>30</v>
      </c>
      <c r="R1369" t="s">
        <v>5601</v>
      </c>
      <c r="S1369" t="s">
        <v>5602</v>
      </c>
      <c r="T1369" t="s">
        <v>5601</v>
      </c>
      <c r="U1369" t="s">
        <v>143</v>
      </c>
      <c r="V1369" t="s">
        <v>34</v>
      </c>
      <c r="W1369" t="s">
        <v>34</v>
      </c>
      <c r="X1369" t="s">
        <v>34</v>
      </c>
      <c r="Y1369" t="s">
        <v>34</v>
      </c>
      <c r="Z1369" t="s">
        <v>975</v>
      </c>
      <c r="AA1369" t="s">
        <v>976</v>
      </c>
      <c r="AB1369" t="s">
        <v>145</v>
      </c>
      <c r="AC1369" t="s">
        <v>37</v>
      </c>
    </row>
    <row r="1370" spans="1:29">
      <c r="A1370" t="str">
        <f>+VLOOKUP(R1370,Aux!$B$3:$I$1107,8,0)</f>
        <v>AR002790</v>
      </c>
      <c r="B1370" t="str">
        <f>+VLOOKUP(U1370,Aux!$O$2:$P$23,2,0)</f>
        <v>FI</v>
      </c>
      <c r="C1370" t="str">
        <f t="shared" si="143"/>
        <v>AR002790FI</v>
      </c>
      <c r="D1370">
        <f t="shared" si="149"/>
        <v>1</v>
      </c>
      <c r="E1370" s="5">
        <f t="shared" si="145"/>
        <v>0.01</v>
      </c>
      <c r="F1370" s="5">
        <f t="shared" si="146"/>
        <v>0.1</v>
      </c>
      <c r="G1370" s="5">
        <f t="shared" si="147"/>
        <v>1</v>
      </c>
      <c r="H1370" t="str">
        <f t="shared" si="148"/>
        <v>001</v>
      </c>
      <c r="I1370" t="str">
        <f t="shared" si="144"/>
        <v>AR002790FI00001</v>
      </c>
      <c r="J1370" t="s">
        <v>5603</v>
      </c>
      <c r="K1370" t="s">
        <v>5604</v>
      </c>
      <c r="L1370">
        <v>786848</v>
      </c>
      <c r="M1370" t="s">
        <v>5605</v>
      </c>
      <c r="N1370" t="s">
        <v>5606</v>
      </c>
      <c r="P1370" t="s">
        <v>5607</v>
      </c>
      <c r="Q1370" t="s">
        <v>30</v>
      </c>
      <c r="R1370" t="s">
        <v>5608</v>
      </c>
      <c r="S1370" t="s">
        <v>5609</v>
      </c>
      <c r="T1370" t="s">
        <v>5608</v>
      </c>
      <c r="U1370" t="s">
        <v>33</v>
      </c>
      <c r="V1370" t="s">
        <v>34</v>
      </c>
      <c r="W1370" t="s">
        <v>34</v>
      </c>
      <c r="X1370" t="s">
        <v>34</v>
      </c>
      <c r="Y1370" t="s">
        <v>34</v>
      </c>
      <c r="Z1370" t="s">
        <v>1488</v>
      </c>
      <c r="AA1370" t="s">
        <v>5610</v>
      </c>
      <c r="AB1370" t="s">
        <v>145</v>
      </c>
      <c r="AC1370" t="s">
        <v>37</v>
      </c>
    </row>
    <row r="1371" spans="1:29">
      <c r="A1371" t="str">
        <f>+VLOOKUP(R1371,Aux!$B$3:$I$1107,8,0)</f>
        <v>AR002790</v>
      </c>
      <c r="B1371" t="str">
        <f>+VLOOKUP(U1371,Aux!$O$2:$P$23,2,0)</f>
        <v>FI</v>
      </c>
      <c r="C1371" t="str">
        <f t="shared" si="143"/>
        <v>AR002790FI</v>
      </c>
      <c r="D1371">
        <f t="shared" si="149"/>
        <v>2</v>
      </c>
      <c r="E1371" s="5">
        <f t="shared" si="145"/>
        <v>0.02</v>
      </c>
      <c r="F1371" s="5">
        <f t="shared" si="146"/>
        <v>0.2</v>
      </c>
      <c r="G1371" s="5">
        <f t="shared" si="147"/>
        <v>2</v>
      </c>
      <c r="H1371" t="str">
        <f t="shared" si="148"/>
        <v>002</v>
      </c>
      <c r="I1371" t="str">
        <f t="shared" si="144"/>
        <v>AR002790FI00002</v>
      </c>
      <c r="J1371" t="s">
        <v>5611</v>
      </c>
      <c r="K1371" t="s">
        <v>5604</v>
      </c>
      <c r="L1371">
        <v>920893</v>
      </c>
      <c r="M1371" t="s">
        <v>5612</v>
      </c>
      <c r="N1371" t="s">
        <v>5613</v>
      </c>
      <c r="P1371" t="s">
        <v>5614</v>
      </c>
      <c r="Q1371" t="s">
        <v>30</v>
      </c>
      <c r="R1371" t="s">
        <v>5608</v>
      </c>
      <c r="S1371" t="s">
        <v>5609</v>
      </c>
      <c r="T1371" t="s">
        <v>5608</v>
      </c>
      <c r="U1371" t="s">
        <v>33</v>
      </c>
      <c r="V1371" t="s">
        <v>34</v>
      </c>
      <c r="W1371" t="s">
        <v>34</v>
      </c>
      <c r="X1371" t="s">
        <v>34</v>
      </c>
      <c r="Y1371" t="s">
        <v>34</v>
      </c>
      <c r="Z1371" t="s">
        <v>1488</v>
      </c>
      <c r="AA1371" t="s">
        <v>5610</v>
      </c>
      <c r="AB1371" t="s">
        <v>145</v>
      </c>
      <c r="AC1371" t="s">
        <v>37</v>
      </c>
    </row>
    <row r="1372" spans="1:29">
      <c r="A1372" t="str">
        <f>+VLOOKUP(R1372,Aux!$B$3:$I$1107,8,0)</f>
        <v>AR002800</v>
      </c>
      <c r="B1372" t="str">
        <f>+VLOOKUP(U1372,Aux!$O$2:$P$23,2,0)</f>
        <v>FI</v>
      </c>
      <c r="C1372" t="str">
        <f t="shared" si="143"/>
        <v>AR002800FI</v>
      </c>
      <c r="D1372">
        <f t="shared" si="149"/>
        <v>1</v>
      </c>
      <c r="E1372" s="5">
        <f t="shared" si="145"/>
        <v>0.01</v>
      </c>
      <c r="F1372" s="5">
        <f t="shared" si="146"/>
        <v>0.1</v>
      </c>
      <c r="G1372" s="5">
        <f t="shared" si="147"/>
        <v>1</v>
      </c>
      <c r="H1372" t="str">
        <f t="shared" si="148"/>
        <v>001</v>
      </c>
      <c r="I1372" t="str">
        <f t="shared" si="144"/>
        <v>AR002800FI00001</v>
      </c>
      <c r="J1372" t="s">
        <v>5615</v>
      </c>
      <c r="K1372" t="s">
        <v>5616</v>
      </c>
      <c r="L1372">
        <v>708894</v>
      </c>
      <c r="M1372" t="s">
        <v>5617</v>
      </c>
      <c r="N1372" t="s">
        <v>5618</v>
      </c>
      <c r="P1372" t="s">
        <v>5619</v>
      </c>
      <c r="Q1372" t="s">
        <v>30</v>
      </c>
      <c r="R1372" t="s">
        <v>5620</v>
      </c>
      <c r="S1372" t="s">
        <v>5620</v>
      </c>
      <c r="T1372" t="s">
        <v>5620</v>
      </c>
      <c r="U1372" t="s">
        <v>33</v>
      </c>
      <c r="V1372" t="s">
        <v>311</v>
      </c>
      <c r="W1372" t="s">
        <v>4104</v>
      </c>
      <c r="X1372" t="s">
        <v>3301</v>
      </c>
      <c r="Y1372" t="s">
        <v>5621</v>
      </c>
      <c r="Z1372" t="s">
        <v>35</v>
      </c>
      <c r="AA1372" t="s">
        <v>2669</v>
      </c>
      <c r="AB1372" t="s">
        <v>145</v>
      </c>
      <c r="AC1372" t="s">
        <v>37</v>
      </c>
    </row>
    <row r="1373" spans="1:29">
      <c r="A1373" t="str">
        <f>+VLOOKUP(R1373,Aux!$B$3:$I$1107,8,0)</f>
        <v>AR002800</v>
      </c>
      <c r="B1373" t="str">
        <f>+VLOOKUP(U1373,Aux!$O$2:$P$23,2,0)</f>
        <v>FI</v>
      </c>
      <c r="C1373" t="str">
        <f t="shared" si="143"/>
        <v>AR002800FI</v>
      </c>
      <c r="D1373">
        <f t="shared" si="149"/>
        <v>2</v>
      </c>
      <c r="E1373" s="5">
        <f t="shared" si="145"/>
        <v>0.02</v>
      </c>
      <c r="F1373" s="5">
        <f t="shared" si="146"/>
        <v>0.2</v>
      </c>
      <c r="G1373" s="5">
        <f t="shared" si="147"/>
        <v>2</v>
      </c>
      <c r="H1373" t="str">
        <f t="shared" si="148"/>
        <v>002</v>
      </c>
      <c r="I1373" t="str">
        <f t="shared" si="144"/>
        <v>AR002800FI00002</v>
      </c>
      <c r="J1373" t="s">
        <v>5622</v>
      </c>
      <c r="K1373" t="s">
        <v>5616</v>
      </c>
      <c r="L1373">
        <v>813413</v>
      </c>
      <c r="M1373" t="s">
        <v>5623</v>
      </c>
      <c r="N1373" t="s">
        <v>5624</v>
      </c>
      <c r="P1373" t="s">
        <v>5625</v>
      </c>
      <c r="Q1373" t="s">
        <v>30</v>
      </c>
      <c r="R1373" t="s">
        <v>5620</v>
      </c>
      <c r="S1373" t="s">
        <v>5620</v>
      </c>
      <c r="T1373" t="s">
        <v>5620</v>
      </c>
      <c r="U1373" t="s">
        <v>33</v>
      </c>
      <c r="V1373" t="s">
        <v>311</v>
      </c>
      <c r="W1373" t="s">
        <v>4104</v>
      </c>
      <c r="X1373" t="s">
        <v>3301</v>
      </c>
      <c r="Y1373" t="s">
        <v>5621</v>
      </c>
      <c r="Z1373" t="s">
        <v>35</v>
      </c>
      <c r="AA1373" t="s">
        <v>2669</v>
      </c>
      <c r="AB1373" t="s">
        <v>145</v>
      </c>
      <c r="AC1373" t="s">
        <v>37</v>
      </c>
    </row>
    <row r="1374" spans="1:29">
      <c r="A1374" t="str">
        <f>+VLOOKUP(R1374,Aux!$B$3:$I$1107,8,0)</f>
        <v>AR002800</v>
      </c>
      <c r="B1374" t="str">
        <f>+VLOOKUP(U1374,Aux!$O$2:$P$23,2,0)</f>
        <v>FI</v>
      </c>
      <c r="C1374" t="str">
        <f t="shared" si="143"/>
        <v>AR002800FI</v>
      </c>
      <c r="D1374">
        <f t="shared" si="149"/>
        <v>3</v>
      </c>
      <c r="E1374" s="5">
        <f t="shared" si="145"/>
        <v>0.03</v>
      </c>
      <c r="F1374" s="5">
        <f t="shared" si="146"/>
        <v>0.3</v>
      </c>
      <c r="G1374" s="5">
        <f t="shared" si="147"/>
        <v>3</v>
      </c>
      <c r="H1374" t="str">
        <f t="shared" si="148"/>
        <v>003</v>
      </c>
      <c r="I1374" t="str">
        <f t="shared" si="144"/>
        <v>AR002800FI00003</v>
      </c>
      <c r="J1374" t="s">
        <v>5626</v>
      </c>
      <c r="M1374" t="s">
        <v>5627</v>
      </c>
      <c r="Q1374" t="s">
        <v>30</v>
      </c>
      <c r="R1374" t="s">
        <v>5620</v>
      </c>
      <c r="U1374" t="s">
        <v>33</v>
      </c>
      <c r="V1374" t="s">
        <v>311</v>
      </c>
      <c r="W1374" t="s">
        <v>4104</v>
      </c>
      <c r="X1374" t="s">
        <v>3301</v>
      </c>
      <c r="Y1374" t="s">
        <v>5621</v>
      </c>
      <c r="Z1374" t="s">
        <v>35</v>
      </c>
      <c r="AA1374" t="s">
        <v>2669</v>
      </c>
      <c r="AB1374" t="s">
        <v>145</v>
      </c>
      <c r="AC1374" t="s">
        <v>37</v>
      </c>
    </row>
    <row r="1375" spans="1:29">
      <c r="A1375" t="str">
        <f>+VLOOKUP(R1375,Aux!$B$3:$I$1107,8,0)</f>
        <v>AR002800</v>
      </c>
      <c r="B1375" t="str">
        <f>+VLOOKUP(U1375,Aux!$O$2:$P$23,2,0)</f>
        <v>FI</v>
      </c>
      <c r="C1375" t="str">
        <f t="shared" si="143"/>
        <v>AR002800FI</v>
      </c>
      <c r="D1375">
        <f t="shared" si="149"/>
        <v>4</v>
      </c>
      <c r="E1375" s="5">
        <f t="shared" si="145"/>
        <v>0.04</v>
      </c>
      <c r="F1375" s="5">
        <f t="shared" si="146"/>
        <v>0.4</v>
      </c>
      <c r="G1375" s="5">
        <f t="shared" si="147"/>
        <v>4</v>
      </c>
      <c r="H1375" t="str">
        <f t="shared" si="148"/>
        <v>004</v>
      </c>
      <c r="I1375" t="str">
        <f t="shared" si="144"/>
        <v>AR002800FI00004</v>
      </c>
      <c r="J1375" t="s">
        <v>5628</v>
      </c>
      <c r="M1375" t="s">
        <v>5629</v>
      </c>
      <c r="Q1375" t="s">
        <v>30</v>
      </c>
      <c r="R1375" t="s">
        <v>5620</v>
      </c>
      <c r="U1375" t="s">
        <v>143</v>
      </c>
      <c r="V1375" t="s">
        <v>311</v>
      </c>
      <c r="W1375" t="s">
        <v>4104</v>
      </c>
      <c r="X1375" t="s">
        <v>3301</v>
      </c>
      <c r="Y1375" t="s">
        <v>5621</v>
      </c>
      <c r="Z1375" t="s">
        <v>35</v>
      </c>
      <c r="AA1375" t="s">
        <v>2669</v>
      </c>
      <c r="AB1375" t="s">
        <v>145</v>
      </c>
      <c r="AC1375" t="s">
        <v>37</v>
      </c>
    </row>
    <row r="1376" spans="1:29">
      <c r="A1376" t="str">
        <f>+VLOOKUP(R1376,Aux!$B$3:$I$1107,8,0)</f>
        <v>AR002810</v>
      </c>
      <c r="B1376" t="str">
        <f>+VLOOKUP(U1376,Aux!$O$2:$P$23,2,0)</f>
        <v>FI</v>
      </c>
      <c r="C1376" t="str">
        <f t="shared" si="143"/>
        <v>AR002810FI</v>
      </c>
      <c r="D1376">
        <f t="shared" si="149"/>
        <v>1</v>
      </c>
      <c r="E1376" s="5">
        <f t="shared" si="145"/>
        <v>0.01</v>
      </c>
      <c r="F1376" s="5">
        <f t="shared" si="146"/>
        <v>0.1</v>
      </c>
      <c r="G1376" s="5">
        <f t="shared" si="147"/>
        <v>1</v>
      </c>
      <c r="H1376" t="str">
        <f t="shared" si="148"/>
        <v>001</v>
      </c>
      <c r="I1376" t="str">
        <f t="shared" si="144"/>
        <v>AR002810FI00001</v>
      </c>
      <c r="J1376" t="s">
        <v>5630</v>
      </c>
      <c r="L1376">
        <v>606629</v>
      </c>
      <c r="M1376" t="s">
        <v>5631</v>
      </c>
      <c r="Q1376" t="s">
        <v>30</v>
      </c>
      <c r="R1376" t="s">
        <v>5632</v>
      </c>
      <c r="U1376" t="s">
        <v>48</v>
      </c>
      <c r="V1376" t="s">
        <v>48</v>
      </c>
      <c r="W1376" t="s">
        <v>48</v>
      </c>
      <c r="X1376" t="s">
        <v>48</v>
      </c>
      <c r="Y1376" t="s">
        <v>48</v>
      </c>
      <c r="Z1376" t="s">
        <v>48</v>
      </c>
      <c r="AA1376" t="s">
        <v>48</v>
      </c>
      <c r="AB1376" t="s">
        <v>48</v>
      </c>
      <c r="AC1376" t="s">
        <v>37</v>
      </c>
    </row>
    <row r="1377" spans="1:29">
      <c r="A1377" t="str">
        <f>+VLOOKUP(R1377,Aux!$B$3:$I$1107,8,0)</f>
        <v>AR002810</v>
      </c>
      <c r="B1377" t="str">
        <f>+VLOOKUP(U1377,Aux!$O$2:$P$23,2,0)</f>
        <v>FI</v>
      </c>
      <c r="C1377" t="str">
        <f t="shared" si="143"/>
        <v>AR002810FI</v>
      </c>
      <c r="D1377">
        <f t="shared" si="149"/>
        <v>2</v>
      </c>
      <c r="E1377" s="5">
        <f t="shared" si="145"/>
        <v>0.02</v>
      </c>
      <c r="F1377" s="5">
        <f t="shared" si="146"/>
        <v>0.2</v>
      </c>
      <c r="G1377" s="5">
        <f t="shared" si="147"/>
        <v>2</v>
      </c>
      <c r="H1377" t="str">
        <f t="shared" si="148"/>
        <v>002</v>
      </c>
      <c r="I1377" t="str">
        <f t="shared" si="144"/>
        <v>AR002810FI00002</v>
      </c>
      <c r="J1377" t="s">
        <v>5633</v>
      </c>
      <c r="L1377">
        <v>798921</v>
      </c>
      <c r="M1377" t="s">
        <v>5634</v>
      </c>
      <c r="Q1377" t="s">
        <v>30</v>
      </c>
      <c r="R1377" t="s">
        <v>5632</v>
      </c>
      <c r="U1377" t="s">
        <v>48</v>
      </c>
      <c r="V1377" t="s">
        <v>48</v>
      </c>
      <c r="W1377" t="s">
        <v>48</v>
      </c>
      <c r="X1377" t="s">
        <v>48</v>
      </c>
      <c r="Y1377" t="s">
        <v>48</v>
      </c>
      <c r="Z1377" t="s">
        <v>48</v>
      </c>
      <c r="AA1377" t="s">
        <v>48</v>
      </c>
      <c r="AB1377" t="s">
        <v>48</v>
      </c>
      <c r="AC1377" t="s">
        <v>37</v>
      </c>
    </row>
    <row r="1378" spans="1:29">
      <c r="A1378" t="str">
        <f>+VLOOKUP(R1378,Aux!$B$3:$I$1107,8,0)</f>
        <v>AR002810</v>
      </c>
      <c r="B1378" t="str">
        <f>+VLOOKUP(U1378,Aux!$O$2:$P$23,2,0)</f>
        <v>FI</v>
      </c>
      <c r="C1378" t="str">
        <f t="shared" si="143"/>
        <v>AR002810FI</v>
      </c>
      <c r="D1378">
        <f t="shared" si="149"/>
        <v>3</v>
      </c>
      <c r="E1378" s="5">
        <f t="shared" si="145"/>
        <v>0.03</v>
      </c>
      <c r="F1378" s="5">
        <f t="shared" si="146"/>
        <v>0.3</v>
      </c>
      <c r="G1378" s="5">
        <f t="shared" si="147"/>
        <v>3</v>
      </c>
      <c r="H1378" t="str">
        <f t="shared" si="148"/>
        <v>003</v>
      </c>
      <c r="I1378" t="str">
        <f t="shared" si="144"/>
        <v>AR002810FI00003</v>
      </c>
      <c r="J1378" t="s">
        <v>5635</v>
      </c>
      <c r="L1378">
        <v>857403</v>
      </c>
      <c r="M1378" t="s">
        <v>5636</v>
      </c>
      <c r="Q1378" t="s">
        <v>30</v>
      </c>
      <c r="R1378" t="s">
        <v>5632</v>
      </c>
      <c r="U1378" t="s">
        <v>48</v>
      </c>
      <c r="V1378" t="s">
        <v>48</v>
      </c>
      <c r="W1378" t="s">
        <v>48</v>
      </c>
      <c r="X1378" t="s">
        <v>48</v>
      </c>
      <c r="Y1378" t="s">
        <v>48</v>
      </c>
      <c r="Z1378" t="s">
        <v>48</v>
      </c>
      <c r="AA1378" t="s">
        <v>48</v>
      </c>
      <c r="AB1378" t="s">
        <v>48</v>
      </c>
      <c r="AC1378" t="s">
        <v>37</v>
      </c>
    </row>
    <row r="1379" spans="1:29">
      <c r="A1379" t="str">
        <f>+VLOOKUP(R1379,Aux!$B$3:$I$1107,8,0)</f>
        <v>AR002810</v>
      </c>
      <c r="B1379" t="str">
        <f>+VLOOKUP(U1379,Aux!$O$2:$P$23,2,0)</f>
        <v>FI</v>
      </c>
      <c r="C1379" t="str">
        <f t="shared" si="143"/>
        <v>AR002810FI</v>
      </c>
      <c r="D1379">
        <f t="shared" si="149"/>
        <v>4</v>
      </c>
      <c r="E1379" s="5">
        <f t="shared" si="145"/>
        <v>0.04</v>
      </c>
      <c r="F1379" s="5">
        <f t="shared" si="146"/>
        <v>0.4</v>
      </c>
      <c r="G1379" s="5">
        <f t="shared" si="147"/>
        <v>4</v>
      </c>
      <c r="H1379" t="str">
        <f t="shared" si="148"/>
        <v>004</v>
      </c>
      <c r="I1379" t="str">
        <f t="shared" si="144"/>
        <v>AR002810FI00004</v>
      </c>
      <c r="J1379" t="s">
        <v>5637</v>
      </c>
      <c r="L1379">
        <v>857454</v>
      </c>
      <c r="M1379" t="s">
        <v>5638</v>
      </c>
      <c r="Q1379" t="s">
        <v>30</v>
      </c>
      <c r="R1379" t="s">
        <v>5632</v>
      </c>
      <c r="U1379" t="s">
        <v>48</v>
      </c>
      <c r="V1379" t="s">
        <v>48</v>
      </c>
      <c r="W1379" t="s">
        <v>48</v>
      </c>
      <c r="X1379" t="s">
        <v>48</v>
      </c>
      <c r="Y1379" t="s">
        <v>48</v>
      </c>
      <c r="Z1379" t="s">
        <v>48</v>
      </c>
      <c r="AA1379" t="s">
        <v>48</v>
      </c>
      <c r="AB1379" t="s">
        <v>48</v>
      </c>
      <c r="AC1379" t="s">
        <v>37</v>
      </c>
    </row>
    <row r="1380" spans="1:29">
      <c r="A1380" t="str">
        <f>+VLOOKUP(R1380,Aux!$B$3:$I$1107,8,0)</f>
        <v>AR002810</v>
      </c>
      <c r="B1380" t="str">
        <f>+VLOOKUP(U1380,Aux!$O$2:$P$23,2,0)</f>
        <v>FI</v>
      </c>
      <c r="C1380" t="str">
        <f t="shared" si="143"/>
        <v>AR002810FI</v>
      </c>
      <c r="D1380">
        <f t="shared" si="149"/>
        <v>5</v>
      </c>
      <c r="E1380" s="5">
        <f t="shared" si="145"/>
        <v>0.05</v>
      </c>
      <c r="F1380" s="5">
        <f t="shared" si="146"/>
        <v>0.5</v>
      </c>
      <c r="G1380" s="5">
        <f t="shared" si="147"/>
        <v>5</v>
      </c>
      <c r="H1380" t="str">
        <f t="shared" si="148"/>
        <v>005</v>
      </c>
      <c r="I1380" t="str">
        <f t="shared" si="144"/>
        <v>AR002810FI00005</v>
      </c>
      <c r="J1380" t="s">
        <v>5639</v>
      </c>
      <c r="L1380">
        <v>904593</v>
      </c>
      <c r="M1380" t="s">
        <v>5640</v>
      </c>
      <c r="Q1380" t="s">
        <v>30</v>
      </c>
      <c r="R1380" t="s">
        <v>5632</v>
      </c>
      <c r="U1380" t="s">
        <v>48</v>
      </c>
      <c r="V1380" t="s">
        <v>48</v>
      </c>
      <c r="W1380" t="s">
        <v>48</v>
      </c>
      <c r="X1380" t="s">
        <v>48</v>
      </c>
      <c r="Y1380" t="s">
        <v>48</v>
      </c>
      <c r="Z1380" t="s">
        <v>48</v>
      </c>
      <c r="AA1380" t="s">
        <v>48</v>
      </c>
      <c r="AB1380" t="s">
        <v>48</v>
      </c>
      <c r="AC1380" t="s">
        <v>37</v>
      </c>
    </row>
    <row r="1381" spans="1:29">
      <c r="A1381" t="str">
        <f>+VLOOKUP(R1381,Aux!$B$3:$I$1107,8,0)</f>
        <v>AR002810</v>
      </c>
      <c r="B1381" t="str">
        <f>+VLOOKUP(U1381,Aux!$O$2:$P$23,2,0)</f>
        <v>FI</v>
      </c>
      <c r="C1381" t="str">
        <f t="shared" si="143"/>
        <v>AR002810FI</v>
      </c>
      <c r="D1381">
        <f t="shared" si="149"/>
        <v>6</v>
      </c>
      <c r="E1381" s="5">
        <f t="shared" si="145"/>
        <v>0.06</v>
      </c>
      <c r="F1381" s="5">
        <f t="shared" si="146"/>
        <v>0.6</v>
      </c>
      <c r="G1381" s="5">
        <f t="shared" si="147"/>
        <v>6</v>
      </c>
      <c r="H1381" t="str">
        <f t="shared" si="148"/>
        <v>006</v>
      </c>
      <c r="I1381" t="str">
        <f t="shared" si="144"/>
        <v>AR002810FI00006</v>
      </c>
      <c r="J1381" t="s">
        <v>5641</v>
      </c>
      <c r="L1381">
        <v>952881</v>
      </c>
      <c r="M1381" t="s">
        <v>5642</v>
      </c>
      <c r="Q1381" t="s">
        <v>30</v>
      </c>
      <c r="R1381" t="s">
        <v>5632</v>
      </c>
      <c r="U1381" t="s">
        <v>48</v>
      </c>
      <c r="V1381" t="s">
        <v>48</v>
      </c>
      <c r="W1381" t="s">
        <v>48</v>
      </c>
      <c r="X1381" t="s">
        <v>48</v>
      </c>
      <c r="Y1381" t="s">
        <v>48</v>
      </c>
      <c r="Z1381" t="s">
        <v>48</v>
      </c>
      <c r="AA1381" t="s">
        <v>48</v>
      </c>
      <c r="AB1381" t="s">
        <v>48</v>
      </c>
      <c r="AC1381" t="s">
        <v>37</v>
      </c>
    </row>
    <row r="1382" spans="1:29">
      <c r="A1382" t="str">
        <f>+VLOOKUP(R1382,Aux!$B$3:$I$1107,8,0)</f>
        <v>AR002810</v>
      </c>
      <c r="B1382" t="str">
        <f>+VLOOKUP(U1382,Aux!$O$2:$P$23,2,0)</f>
        <v>FI</v>
      </c>
      <c r="C1382" t="str">
        <f t="shared" si="143"/>
        <v>AR002810FI</v>
      </c>
      <c r="D1382">
        <f t="shared" si="149"/>
        <v>7</v>
      </c>
      <c r="E1382" s="5">
        <f t="shared" si="145"/>
        <v>7.0000000000000007E-2</v>
      </c>
      <c r="F1382" s="5">
        <f t="shared" si="146"/>
        <v>0.70000000000000007</v>
      </c>
      <c r="G1382" s="5">
        <f t="shared" si="147"/>
        <v>7</v>
      </c>
      <c r="H1382" t="str">
        <f t="shared" si="148"/>
        <v>007</v>
      </c>
      <c r="I1382" t="str">
        <f t="shared" si="144"/>
        <v>AR002810FI00007</v>
      </c>
      <c r="J1382" t="s">
        <v>5643</v>
      </c>
      <c r="L1382">
        <v>1014288</v>
      </c>
      <c r="M1382" t="s">
        <v>5644</v>
      </c>
      <c r="Q1382" t="s">
        <v>30</v>
      </c>
      <c r="R1382" t="s">
        <v>5632</v>
      </c>
      <c r="U1382" t="s">
        <v>48</v>
      </c>
      <c r="V1382" t="s">
        <v>48</v>
      </c>
      <c r="W1382" t="s">
        <v>48</v>
      </c>
      <c r="X1382" t="s">
        <v>48</v>
      </c>
      <c r="Y1382" t="s">
        <v>48</v>
      </c>
      <c r="Z1382" t="s">
        <v>48</v>
      </c>
      <c r="AA1382" t="s">
        <v>48</v>
      </c>
      <c r="AB1382" t="s">
        <v>48</v>
      </c>
      <c r="AC1382" t="s">
        <v>37</v>
      </c>
    </row>
    <row r="1383" spans="1:29">
      <c r="A1383" t="str">
        <f>+VLOOKUP(R1383,Aux!$B$3:$I$1107,8,0)</f>
        <v>AR002810</v>
      </c>
      <c r="B1383" t="str">
        <f>+VLOOKUP(U1383,Aux!$O$2:$P$23,2,0)</f>
        <v>FI</v>
      </c>
      <c r="C1383" t="str">
        <f t="shared" si="143"/>
        <v>AR002810FI</v>
      </c>
      <c r="D1383">
        <f t="shared" si="149"/>
        <v>8</v>
      </c>
      <c r="E1383" s="5">
        <f t="shared" si="145"/>
        <v>0.08</v>
      </c>
      <c r="F1383" s="5">
        <f t="shared" si="146"/>
        <v>0.8</v>
      </c>
      <c r="G1383" s="5">
        <f t="shared" si="147"/>
        <v>8</v>
      </c>
      <c r="H1383" t="str">
        <f t="shared" si="148"/>
        <v>008</v>
      </c>
      <c r="I1383" t="str">
        <f t="shared" si="144"/>
        <v>AR002810FI00008</v>
      </c>
      <c r="J1383" t="s">
        <v>5645</v>
      </c>
      <c r="L1383">
        <v>1162031</v>
      </c>
      <c r="M1383" t="s">
        <v>5646</v>
      </c>
      <c r="Q1383" t="s">
        <v>30</v>
      </c>
      <c r="R1383" t="s">
        <v>5632</v>
      </c>
      <c r="U1383" t="s">
        <v>48</v>
      </c>
      <c r="V1383" t="s">
        <v>48</v>
      </c>
      <c r="W1383" t="s">
        <v>48</v>
      </c>
      <c r="X1383" t="s">
        <v>48</v>
      </c>
      <c r="Y1383" t="s">
        <v>48</v>
      </c>
      <c r="Z1383" t="s">
        <v>48</v>
      </c>
      <c r="AA1383" t="s">
        <v>48</v>
      </c>
      <c r="AB1383" t="s">
        <v>48</v>
      </c>
      <c r="AC1383" t="s">
        <v>37</v>
      </c>
    </row>
    <row r="1384" spans="1:29">
      <c r="A1384" t="str">
        <f>+VLOOKUP(R1384,Aux!$B$3:$I$1107,8,0)</f>
        <v>AR002810</v>
      </c>
      <c r="B1384" t="str">
        <f>+VLOOKUP(U1384,Aux!$O$2:$P$23,2,0)</f>
        <v>FI</v>
      </c>
      <c r="C1384" t="str">
        <f t="shared" si="143"/>
        <v>AR002810FI</v>
      </c>
      <c r="D1384">
        <f t="shared" si="149"/>
        <v>9</v>
      </c>
      <c r="E1384" s="5">
        <f t="shared" si="145"/>
        <v>0.09</v>
      </c>
      <c r="F1384" s="5">
        <f t="shared" si="146"/>
        <v>0.89999999999999991</v>
      </c>
      <c r="G1384" s="5">
        <f t="shared" si="147"/>
        <v>9</v>
      </c>
      <c r="H1384" t="str">
        <f t="shared" si="148"/>
        <v>009</v>
      </c>
      <c r="I1384" t="str">
        <f t="shared" si="144"/>
        <v>AR002810FI00009</v>
      </c>
      <c r="J1384" t="s">
        <v>5647</v>
      </c>
      <c r="L1384">
        <v>1162037</v>
      </c>
      <c r="M1384" t="s">
        <v>5648</v>
      </c>
      <c r="Q1384" t="s">
        <v>30</v>
      </c>
      <c r="R1384" t="s">
        <v>5632</v>
      </c>
      <c r="U1384" t="s">
        <v>48</v>
      </c>
      <c r="V1384" t="s">
        <v>48</v>
      </c>
      <c r="W1384" t="s">
        <v>48</v>
      </c>
      <c r="X1384" t="s">
        <v>48</v>
      </c>
      <c r="Y1384" t="s">
        <v>48</v>
      </c>
      <c r="Z1384" t="s">
        <v>48</v>
      </c>
      <c r="AA1384" t="s">
        <v>48</v>
      </c>
      <c r="AB1384" t="s">
        <v>48</v>
      </c>
      <c r="AC1384" t="s">
        <v>37</v>
      </c>
    </row>
    <row r="1385" spans="1:29">
      <c r="A1385" t="str">
        <f>+VLOOKUP(R1385,Aux!$B$3:$I$1107,8,0)</f>
        <v>AR002820</v>
      </c>
      <c r="B1385" t="str">
        <f>+VLOOKUP(U1385,Aux!$O$2:$P$23,2,0)</f>
        <v>FI</v>
      </c>
      <c r="C1385" t="str">
        <f t="shared" si="143"/>
        <v>AR002820FI</v>
      </c>
      <c r="D1385">
        <f t="shared" si="149"/>
        <v>1</v>
      </c>
      <c r="E1385" s="5">
        <f t="shared" si="145"/>
        <v>0.01</v>
      </c>
      <c r="F1385" s="5">
        <f t="shared" si="146"/>
        <v>0.1</v>
      </c>
      <c r="G1385" s="5">
        <f t="shared" si="147"/>
        <v>1</v>
      </c>
      <c r="H1385" t="str">
        <f t="shared" si="148"/>
        <v>001</v>
      </c>
      <c r="I1385" t="str">
        <f t="shared" si="144"/>
        <v>AR002820FI00001</v>
      </c>
      <c r="J1385" t="s">
        <v>5649</v>
      </c>
      <c r="K1385" t="s">
        <v>5650</v>
      </c>
      <c r="L1385">
        <v>1142459</v>
      </c>
      <c r="M1385" t="s">
        <v>5651</v>
      </c>
      <c r="N1385" t="s">
        <v>5652</v>
      </c>
      <c r="P1385" t="s">
        <v>5653</v>
      </c>
      <c r="Q1385" t="s">
        <v>30</v>
      </c>
      <c r="R1385" t="s">
        <v>5654</v>
      </c>
      <c r="S1385" t="s">
        <v>5654</v>
      </c>
      <c r="T1385" t="s">
        <v>5654</v>
      </c>
      <c r="U1385" t="s">
        <v>33</v>
      </c>
      <c r="V1385" t="s">
        <v>34</v>
      </c>
      <c r="W1385" t="s">
        <v>34</v>
      </c>
      <c r="X1385" t="s">
        <v>34</v>
      </c>
      <c r="Y1385" t="s">
        <v>34</v>
      </c>
      <c r="Z1385" t="s">
        <v>975</v>
      </c>
      <c r="AA1385" t="s">
        <v>4602</v>
      </c>
      <c r="AB1385" t="s">
        <v>34</v>
      </c>
      <c r="AC1385" t="s">
        <v>37</v>
      </c>
    </row>
    <row r="1386" spans="1:29">
      <c r="A1386" t="str">
        <f>+VLOOKUP(R1386,Aux!$B$3:$I$1107,8,0)</f>
        <v>AR002830</v>
      </c>
      <c r="B1386" t="str">
        <f>+VLOOKUP(U1386,Aux!$O$2:$P$23,2,0)</f>
        <v>FI</v>
      </c>
      <c r="C1386" t="str">
        <f t="shared" si="143"/>
        <v>AR002830FI</v>
      </c>
      <c r="D1386">
        <f t="shared" si="149"/>
        <v>1</v>
      </c>
      <c r="E1386" s="5">
        <f t="shared" si="145"/>
        <v>0.01</v>
      </c>
      <c r="F1386" s="5">
        <f t="shared" si="146"/>
        <v>0.1</v>
      </c>
      <c r="G1386" s="5">
        <f t="shared" si="147"/>
        <v>1</v>
      </c>
      <c r="H1386" t="str">
        <f t="shared" si="148"/>
        <v>001</v>
      </c>
      <c r="I1386" t="str">
        <f t="shared" si="144"/>
        <v>AR002830FI00001</v>
      </c>
      <c r="J1386" t="s">
        <v>5655</v>
      </c>
      <c r="K1386" t="s">
        <v>5656</v>
      </c>
      <c r="L1386">
        <v>814899</v>
      </c>
      <c r="M1386" t="s">
        <v>5657</v>
      </c>
      <c r="N1386" t="s">
        <v>5658</v>
      </c>
      <c r="P1386" t="s">
        <v>5659</v>
      </c>
      <c r="Q1386" t="s">
        <v>30</v>
      </c>
      <c r="R1386" t="s">
        <v>5660</v>
      </c>
      <c r="S1386" t="s">
        <v>5661</v>
      </c>
      <c r="T1386" t="s">
        <v>5662</v>
      </c>
      <c r="U1386" t="s">
        <v>33</v>
      </c>
      <c r="V1386" t="s">
        <v>34</v>
      </c>
      <c r="W1386" t="s">
        <v>34</v>
      </c>
      <c r="X1386" t="s">
        <v>34</v>
      </c>
      <c r="Y1386" t="s">
        <v>34</v>
      </c>
      <c r="Z1386" t="s">
        <v>311</v>
      </c>
      <c r="AA1386" t="s">
        <v>3019</v>
      </c>
      <c r="AB1386" t="s">
        <v>145</v>
      </c>
      <c r="AC1386" t="s">
        <v>37</v>
      </c>
    </row>
    <row r="1387" spans="1:29">
      <c r="A1387" t="str">
        <f>+VLOOKUP(R1387,Aux!$B$3:$I$1107,8,0)</f>
        <v>AR002830</v>
      </c>
      <c r="B1387" t="str">
        <f>+VLOOKUP(U1387,Aux!$O$2:$P$23,2,0)</f>
        <v>FI</v>
      </c>
      <c r="C1387" t="str">
        <f t="shared" si="143"/>
        <v>AR002830FI</v>
      </c>
      <c r="D1387">
        <f t="shared" si="149"/>
        <v>2</v>
      </c>
      <c r="E1387" s="5">
        <f t="shared" si="145"/>
        <v>0.02</v>
      </c>
      <c r="F1387" s="5">
        <f t="shared" si="146"/>
        <v>0.2</v>
      </c>
      <c r="G1387" s="5">
        <f t="shared" si="147"/>
        <v>2</v>
      </c>
      <c r="H1387" t="str">
        <f t="shared" si="148"/>
        <v>002</v>
      </c>
      <c r="I1387" t="str">
        <f t="shared" si="144"/>
        <v>AR002830FI00002</v>
      </c>
      <c r="J1387" t="s">
        <v>5663</v>
      </c>
      <c r="L1387">
        <v>881893</v>
      </c>
      <c r="M1387" t="s">
        <v>5664</v>
      </c>
      <c r="Q1387" t="s">
        <v>30</v>
      </c>
      <c r="R1387" t="s">
        <v>5660</v>
      </c>
      <c r="U1387" t="s">
        <v>48</v>
      </c>
      <c r="V1387" t="s">
        <v>48</v>
      </c>
      <c r="W1387" t="s">
        <v>48</v>
      </c>
      <c r="X1387" t="s">
        <v>48</v>
      </c>
      <c r="Y1387" t="s">
        <v>48</v>
      </c>
      <c r="Z1387" t="s">
        <v>48</v>
      </c>
      <c r="AA1387" t="s">
        <v>48</v>
      </c>
      <c r="AB1387" t="s">
        <v>48</v>
      </c>
      <c r="AC1387" t="s">
        <v>37</v>
      </c>
    </row>
    <row r="1388" spans="1:29">
      <c r="A1388" t="str">
        <f>+VLOOKUP(R1388,Aux!$B$3:$I$1107,8,0)</f>
        <v>AR002830</v>
      </c>
      <c r="B1388" t="str">
        <f>+VLOOKUP(U1388,Aux!$O$2:$P$23,2,0)</f>
        <v>FI</v>
      </c>
      <c r="C1388" t="str">
        <f t="shared" si="143"/>
        <v>AR002830FI</v>
      </c>
      <c r="D1388">
        <f t="shared" si="149"/>
        <v>3</v>
      </c>
      <c r="E1388" s="5">
        <f t="shared" si="145"/>
        <v>0.03</v>
      </c>
      <c r="F1388" s="5">
        <f t="shared" si="146"/>
        <v>0.3</v>
      </c>
      <c r="G1388" s="5">
        <f t="shared" si="147"/>
        <v>3</v>
      </c>
      <c r="H1388" t="str">
        <f t="shared" si="148"/>
        <v>003</v>
      </c>
      <c r="I1388" t="str">
        <f t="shared" si="144"/>
        <v>AR002830FI00003</v>
      </c>
      <c r="J1388" t="s">
        <v>5665</v>
      </c>
      <c r="K1388" t="s">
        <v>5656</v>
      </c>
      <c r="L1388">
        <v>984771</v>
      </c>
      <c r="M1388" t="s">
        <v>5666</v>
      </c>
      <c r="N1388" t="s">
        <v>5667</v>
      </c>
      <c r="P1388" t="s">
        <v>5668</v>
      </c>
      <c r="Q1388" t="s">
        <v>30</v>
      </c>
      <c r="R1388" t="s">
        <v>5660</v>
      </c>
      <c r="S1388" t="s">
        <v>5661</v>
      </c>
      <c r="T1388" t="s">
        <v>5662</v>
      </c>
      <c r="U1388" t="s">
        <v>33</v>
      </c>
      <c r="V1388" t="s">
        <v>34</v>
      </c>
      <c r="W1388" t="s">
        <v>34</v>
      </c>
      <c r="X1388" t="s">
        <v>34</v>
      </c>
      <c r="Y1388" t="s">
        <v>34</v>
      </c>
      <c r="Z1388" t="s">
        <v>311</v>
      </c>
      <c r="AA1388" t="s">
        <v>3019</v>
      </c>
      <c r="AB1388" t="s">
        <v>145</v>
      </c>
      <c r="AC1388" t="s">
        <v>37</v>
      </c>
    </row>
    <row r="1389" spans="1:29">
      <c r="A1389" t="str">
        <f>+VLOOKUP(R1389,Aux!$B$3:$I$1107,8,0)</f>
        <v>AR002830</v>
      </c>
      <c r="B1389" t="str">
        <f>+VLOOKUP(U1389,Aux!$O$2:$P$23,2,0)</f>
        <v>FI</v>
      </c>
      <c r="C1389" t="str">
        <f t="shared" ref="C1389:C1452" si="150">+A1389&amp;B1389</f>
        <v>AR002830FI</v>
      </c>
      <c r="D1389">
        <f t="shared" si="149"/>
        <v>4</v>
      </c>
      <c r="E1389" s="5">
        <f t="shared" si="145"/>
        <v>0.04</v>
      </c>
      <c r="F1389" s="5">
        <f t="shared" si="146"/>
        <v>0.4</v>
      </c>
      <c r="G1389" s="5">
        <f t="shared" si="147"/>
        <v>4</v>
      </c>
      <c r="H1389" t="str">
        <f t="shared" si="148"/>
        <v>004</v>
      </c>
      <c r="I1389" t="str">
        <f t="shared" ref="I1389:I1452" si="151">+C1389&amp;"00"&amp;H1389</f>
        <v>AR002830FI00004</v>
      </c>
      <c r="J1389" t="s">
        <v>5669</v>
      </c>
      <c r="K1389" t="s">
        <v>5656</v>
      </c>
      <c r="L1389">
        <v>1122166</v>
      </c>
      <c r="M1389" t="s">
        <v>5670</v>
      </c>
      <c r="N1389" t="s">
        <v>5671</v>
      </c>
      <c r="P1389" t="s">
        <v>5672</v>
      </c>
      <c r="Q1389" t="s">
        <v>30</v>
      </c>
      <c r="R1389" t="s">
        <v>5660</v>
      </c>
      <c r="S1389" t="s">
        <v>5661</v>
      </c>
      <c r="T1389" t="s">
        <v>5662</v>
      </c>
      <c r="U1389" t="s">
        <v>33</v>
      </c>
      <c r="V1389" t="s">
        <v>34</v>
      </c>
      <c r="W1389" t="s">
        <v>34</v>
      </c>
      <c r="X1389" t="s">
        <v>34</v>
      </c>
      <c r="Y1389" t="s">
        <v>34</v>
      </c>
      <c r="Z1389" t="s">
        <v>311</v>
      </c>
      <c r="AA1389" t="s">
        <v>3019</v>
      </c>
      <c r="AB1389" t="s">
        <v>145</v>
      </c>
      <c r="AC1389" t="s">
        <v>37</v>
      </c>
    </row>
    <row r="1390" spans="1:29">
      <c r="A1390" t="str">
        <f>+VLOOKUP(R1390,Aux!$B$3:$I$1107,8,0)</f>
        <v>AR002830</v>
      </c>
      <c r="B1390" t="str">
        <f>+VLOOKUP(U1390,Aux!$O$2:$P$23,2,0)</f>
        <v>FI</v>
      </c>
      <c r="C1390" t="str">
        <f t="shared" si="150"/>
        <v>AR002830FI</v>
      </c>
      <c r="D1390">
        <f t="shared" si="149"/>
        <v>5</v>
      </c>
      <c r="E1390" s="5">
        <f t="shared" si="145"/>
        <v>0.05</v>
      </c>
      <c r="F1390" s="5">
        <f t="shared" si="146"/>
        <v>0.5</v>
      </c>
      <c r="G1390" s="5">
        <f t="shared" si="147"/>
        <v>5</v>
      </c>
      <c r="H1390" t="str">
        <f t="shared" si="148"/>
        <v>005</v>
      </c>
      <c r="I1390" t="str">
        <f t="shared" si="151"/>
        <v>AR002830FI00005</v>
      </c>
      <c r="J1390" t="s">
        <v>5673</v>
      </c>
      <c r="L1390">
        <v>1170492</v>
      </c>
      <c r="M1390" t="s">
        <v>5674</v>
      </c>
      <c r="Q1390" t="s">
        <v>30</v>
      </c>
      <c r="R1390" t="s">
        <v>5660</v>
      </c>
      <c r="U1390" t="s">
        <v>48</v>
      </c>
      <c r="V1390" t="s">
        <v>48</v>
      </c>
      <c r="W1390" t="s">
        <v>48</v>
      </c>
      <c r="X1390" t="s">
        <v>48</v>
      </c>
      <c r="Y1390" t="s">
        <v>48</v>
      </c>
      <c r="Z1390" t="s">
        <v>48</v>
      </c>
      <c r="AA1390" t="s">
        <v>48</v>
      </c>
      <c r="AB1390" t="s">
        <v>48</v>
      </c>
      <c r="AC1390" t="s">
        <v>37</v>
      </c>
    </row>
    <row r="1391" spans="1:29">
      <c r="A1391" t="str">
        <f>+VLOOKUP(R1391,Aux!$B$3:$I$1107,8,0)</f>
        <v>AR002830</v>
      </c>
      <c r="B1391" t="str">
        <f>+VLOOKUP(U1391,Aux!$O$2:$P$23,2,0)</f>
        <v>FI</v>
      </c>
      <c r="C1391" t="str">
        <f t="shared" si="150"/>
        <v>AR002830FI</v>
      </c>
      <c r="D1391">
        <f t="shared" si="149"/>
        <v>6</v>
      </c>
      <c r="E1391" s="5">
        <f t="shared" si="145"/>
        <v>0.06</v>
      </c>
      <c r="F1391" s="5">
        <f t="shared" si="146"/>
        <v>0.6</v>
      </c>
      <c r="G1391" s="5">
        <f t="shared" si="147"/>
        <v>6</v>
      </c>
      <c r="H1391" t="str">
        <f t="shared" si="148"/>
        <v>006</v>
      </c>
      <c r="I1391" t="str">
        <f t="shared" si="151"/>
        <v>AR002830FI00006</v>
      </c>
      <c r="J1391" t="s">
        <v>5675</v>
      </c>
      <c r="M1391" t="s">
        <v>5676</v>
      </c>
      <c r="Q1391" t="s">
        <v>30</v>
      </c>
      <c r="R1391" t="s">
        <v>5660</v>
      </c>
      <c r="U1391" t="s">
        <v>33</v>
      </c>
      <c r="V1391" t="s">
        <v>34</v>
      </c>
      <c r="W1391" t="s">
        <v>34</v>
      </c>
      <c r="X1391" t="s">
        <v>34</v>
      </c>
      <c r="Y1391" t="s">
        <v>34</v>
      </c>
      <c r="Z1391" t="s">
        <v>311</v>
      </c>
      <c r="AA1391" t="s">
        <v>3019</v>
      </c>
      <c r="AB1391" t="s">
        <v>145</v>
      </c>
      <c r="AC1391" t="s">
        <v>37</v>
      </c>
    </row>
    <row r="1392" spans="1:29">
      <c r="A1392" t="str">
        <f>+VLOOKUP(R1392,Aux!$B$3:$I$1107,8,0)</f>
        <v>AR002830</v>
      </c>
      <c r="B1392" t="str">
        <f>+VLOOKUP(U1392,Aux!$O$2:$P$23,2,0)</f>
        <v>FI</v>
      </c>
      <c r="C1392" t="str">
        <f t="shared" si="150"/>
        <v>AR002830FI</v>
      </c>
      <c r="D1392">
        <f t="shared" si="149"/>
        <v>7</v>
      </c>
      <c r="E1392" s="5">
        <f t="shared" si="145"/>
        <v>7.0000000000000007E-2</v>
      </c>
      <c r="F1392" s="5">
        <f t="shared" si="146"/>
        <v>0.70000000000000007</v>
      </c>
      <c r="G1392" s="5">
        <f t="shared" si="147"/>
        <v>7</v>
      </c>
      <c r="H1392" t="str">
        <f t="shared" si="148"/>
        <v>007</v>
      </c>
      <c r="I1392" t="str">
        <f t="shared" si="151"/>
        <v>AR002830FI00007</v>
      </c>
      <c r="J1392" t="s">
        <v>5677</v>
      </c>
      <c r="M1392" t="s">
        <v>5678</v>
      </c>
      <c r="Q1392" t="s">
        <v>30</v>
      </c>
      <c r="R1392" t="s">
        <v>5660</v>
      </c>
      <c r="U1392" t="s">
        <v>33</v>
      </c>
      <c r="V1392" t="s">
        <v>34</v>
      </c>
      <c r="W1392" t="s">
        <v>34</v>
      </c>
      <c r="X1392" t="s">
        <v>34</v>
      </c>
      <c r="Y1392" t="s">
        <v>34</v>
      </c>
      <c r="Z1392" t="s">
        <v>311</v>
      </c>
      <c r="AA1392" t="s">
        <v>3019</v>
      </c>
      <c r="AB1392" t="s">
        <v>145</v>
      </c>
      <c r="AC1392" t="s">
        <v>37</v>
      </c>
    </row>
    <row r="1393" spans="1:29">
      <c r="A1393" t="str">
        <f>+VLOOKUP(R1393,Aux!$B$3:$I$1107,8,0)</f>
        <v>AR002840</v>
      </c>
      <c r="B1393" t="str">
        <f>+VLOOKUP(U1393,Aux!$O$2:$P$23,2,0)</f>
        <v>FI</v>
      </c>
      <c r="C1393" t="str">
        <f t="shared" si="150"/>
        <v>AR002840FI</v>
      </c>
      <c r="D1393">
        <f t="shared" si="149"/>
        <v>1</v>
      </c>
      <c r="E1393" s="5">
        <f t="shared" si="145"/>
        <v>0.01</v>
      </c>
      <c r="F1393" s="5">
        <f t="shared" si="146"/>
        <v>0.1</v>
      </c>
      <c r="G1393" s="5">
        <f t="shared" si="147"/>
        <v>1</v>
      </c>
      <c r="H1393" t="str">
        <f t="shared" si="148"/>
        <v>001</v>
      </c>
      <c r="I1393" t="str">
        <f t="shared" si="151"/>
        <v>AR002840FI00001</v>
      </c>
      <c r="J1393" t="s">
        <v>5679</v>
      </c>
      <c r="L1393">
        <v>1133606</v>
      </c>
      <c r="M1393" t="s">
        <v>5680</v>
      </c>
      <c r="Q1393" t="s">
        <v>30</v>
      </c>
      <c r="R1393" t="s">
        <v>5681</v>
      </c>
      <c r="U1393" t="s">
        <v>48</v>
      </c>
      <c r="V1393" t="s">
        <v>48</v>
      </c>
      <c r="W1393" t="s">
        <v>48</v>
      </c>
      <c r="X1393" t="s">
        <v>48</v>
      </c>
      <c r="Y1393" t="s">
        <v>48</v>
      </c>
      <c r="Z1393" t="s">
        <v>48</v>
      </c>
      <c r="AA1393" t="s">
        <v>48</v>
      </c>
      <c r="AB1393" t="s">
        <v>48</v>
      </c>
      <c r="AC1393" t="s">
        <v>37</v>
      </c>
    </row>
    <row r="1394" spans="1:29">
      <c r="A1394" t="str">
        <f>+VLOOKUP(R1394,Aux!$B$3:$I$1107,8,0)</f>
        <v>AR002840</v>
      </c>
      <c r="B1394" t="str">
        <f>+VLOOKUP(U1394,Aux!$O$2:$P$23,2,0)</f>
        <v>FI</v>
      </c>
      <c r="C1394" t="str">
        <f t="shared" si="150"/>
        <v>AR002840FI</v>
      </c>
      <c r="D1394">
        <f t="shared" si="149"/>
        <v>2</v>
      </c>
      <c r="E1394" s="5">
        <f t="shared" si="145"/>
        <v>0.02</v>
      </c>
      <c r="F1394" s="5">
        <f t="shared" si="146"/>
        <v>0.2</v>
      </c>
      <c r="G1394" s="5">
        <f t="shared" si="147"/>
        <v>2</v>
      </c>
      <c r="H1394" t="str">
        <f t="shared" si="148"/>
        <v>002</v>
      </c>
      <c r="I1394" t="str">
        <f t="shared" si="151"/>
        <v>AR002840FI00002</v>
      </c>
      <c r="J1394" t="s">
        <v>5682</v>
      </c>
      <c r="L1394">
        <v>1173969</v>
      </c>
      <c r="M1394" t="s">
        <v>5683</v>
      </c>
      <c r="Q1394" t="s">
        <v>30</v>
      </c>
      <c r="R1394" t="s">
        <v>5681</v>
      </c>
      <c r="U1394" t="s">
        <v>48</v>
      </c>
      <c r="V1394" t="s">
        <v>48</v>
      </c>
      <c r="W1394" t="s">
        <v>48</v>
      </c>
      <c r="X1394" t="s">
        <v>48</v>
      </c>
      <c r="Y1394" t="s">
        <v>48</v>
      </c>
      <c r="Z1394" t="s">
        <v>48</v>
      </c>
      <c r="AA1394" t="s">
        <v>48</v>
      </c>
      <c r="AB1394" t="s">
        <v>48</v>
      </c>
      <c r="AC1394" t="s">
        <v>37</v>
      </c>
    </row>
    <row r="1395" spans="1:29">
      <c r="A1395" t="str">
        <f>+VLOOKUP(R1395,Aux!$B$3:$I$1107,8,0)</f>
        <v>AR002850</v>
      </c>
      <c r="B1395" t="str">
        <f>+VLOOKUP(U1395,Aux!$O$2:$P$23,2,0)</f>
        <v>EQ</v>
      </c>
      <c r="C1395" t="str">
        <f t="shared" si="150"/>
        <v>AR002850EQ</v>
      </c>
      <c r="D1395">
        <f t="shared" si="149"/>
        <v>1</v>
      </c>
      <c r="E1395" s="5">
        <f t="shared" si="145"/>
        <v>0.01</v>
      </c>
      <c r="F1395" s="5">
        <f t="shared" si="146"/>
        <v>0.1</v>
      </c>
      <c r="G1395" s="5">
        <f t="shared" si="147"/>
        <v>1</v>
      </c>
      <c r="H1395" t="str">
        <f t="shared" si="148"/>
        <v>001</v>
      </c>
      <c r="I1395" t="str">
        <f t="shared" si="151"/>
        <v>AR002850EQ00001</v>
      </c>
      <c r="J1395" t="s">
        <v>5684</v>
      </c>
      <c r="K1395" t="s">
        <v>5685</v>
      </c>
      <c r="M1395" t="s">
        <v>5686</v>
      </c>
      <c r="N1395" t="s">
        <v>5687</v>
      </c>
      <c r="O1395">
        <v>2178778</v>
      </c>
      <c r="P1395" t="s">
        <v>5688</v>
      </c>
      <c r="Q1395" t="s">
        <v>30</v>
      </c>
      <c r="R1395" t="s">
        <v>5689</v>
      </c>
      <c r="S1395" t="s">
        <v>5689</v>
      </c>
      <c r="T1395" t="s">
        <v>5690</v>
      </c>
      <c r="U1395" t="s">
        <v>130</v>
      </c>
      <c r="V1395" t="s">
        <v>174</v>
      </c>
      <c r="W1395" t="s">
        <v>2262</v>
      </c>
      <c r="X1395" t="s">
        <v>174</v>
      </c>
      <c r="Y1395" t="s">
        <v>2262</v>
      </c>
      <c r="Z1395" t="s">
        <v>174</v>
      </c>
      <c r="AA1395" t="s">
        <v>174</v>
      </c>
      <c r="AB1395" t="s">
        <v>1521</v>
      </c>
      <c r="AC1395" t="s">
        <v>37</v>
      </c>
    </row>
    <row r="1396" spans="1:29">
      <c r="A1396" t="str">
        <f>+VLOOKUP(R1396,Aux!$B$3:$I$1107,8,0)</f>
        <v>AR002850</v>
      </c>
      <c r="B1396" t="str">
        <f>+VLOOKUP(U1396,Aux!$O$2:$P$23,2,0)</f>
        <v>FI</v>
      </c>
      <c r="C1396" t="str">
        <f t="shared" si="150"/>
        <v>AR002850FI</v>
      </c>
      <c r="D1396">
        <f t="shared" si="149"/>
        <v>1</v>
      </c>
      <c r="E1396" s="5">
        <f t="shared" si="145"/>
        <v>0.01</v>
      </c>
      <c r="F1396" s="5">
        <f t="shared" si="146"/>
        <v>0.1</v>
      </c>
      <c r="G1396" s="5">
        <f t="shared" si="147"/>
        <v>1</v>
      </c>
      <c r="H1396" t="str">
        <f t="shared" si="148"/>
        <v>001</v>
      </c>
      <c r="I1396" t="str">
        <f t="shared" si="151"/>
        <v>AR002850FI00001</v>
      </c>
      <c r="J1396" t="s">
        <v>5691</v>
      </c>
      <c r="K1396" t="s">
        <v>5692</v>
      </c>
      <c r="L1396">
        <v>295948</v>
      </c>
      <c r="M1396" t="s">
        <v>5693</v>
      </c>
      <c r="N1396" t="s">
        <v>5694</v>
      </c>
      <c r="O1396" t="s">
        <v>5695</v>
      </c>
      <c r="P1396" t="s">
        <v>5696</v>
      </c>
      <c r="Q1396" t="s">
        <v>30</v>
      </c>
      <c r="R1396" t="s">
        <v>5689</v>
      </c>
      <c r="S1396" t="s">
        <v>5697</v>
      </c>
      <c r="T1396" t="s">
        <v>5690</v>
      </c>
      <c r="U1396" t="s">
        <v>143</v>
      </c>
      <c r="V1396" t="s">
        <v>174</v>
      </c>
      <c r="W1396" t="s">
        <v>2262</v>
      </c>
      <c r="X1396" t="s">
        <v>174</v>
      </c>
      <c r="Y1396" t="s">
        <v>2262</v>
      </c>
      <c r="Z1396" t="s">
        <v>174</v>
      </c>
      <c r="AA1396" t="s">
        <v>174</v>
      </c>
      <c r="AB1396" t="s">
        <v>145</v>
      </c>
      <c r="AC1396" t="s">
        <v>37</v>
      </c>
    </row>
    <row r="1397" spans="1:29">
      <c r="A1397" t="str">
        <f>+VLOOKUP(R1397,Aux!$B$3:$I$1107,8,0)</f>
        <v>AR002850</v>
      </c>
      <c r="B1397" t="str">
        <f>+VLOOKUP(U1397,Aux!$O$2:$P$23,2,0)</f>
        <v>FI</v>
      </c>
      <c r="C1397" t="str">
        <f t="shared" si="150"/>
        <v>AR002850FI</v>
      </c>
      <c r="D1397">
        <f t="shared" si="149"/>
        <v>2</v>
      </c>
      <c r="E1397" s="5">
        <f t="shared" si="145"/>
        <v>0.02</v>
      </c>
      <c r="F1397" s="5">
        <f t="shared" si="146"/>
        <v>0.2</v>
      </c>
      <c r="G1397" s="5">
        <f t="shared" si="147"/>
        <v>2</v>
      </c>
      <c r="H1397" t="str">
        <f t="shared" si="148"/>
        <v>002</v>
      </c>
      <c r="I1397" t="str">
        <f t="shared" si="151"/>
        <v>AR002850FI00002</v>
      </c>
      <c r="J1397" t="s">
        <v>5698</v>
      </c>
      <c r="M1397" t="s">
        <v>5699</v>
      </c>
      <c r="Q1397" t="s">
        <v>30</v>
      </c>
      <c r="R1397" t="s">
        <v>5689</v>
      </c>
      <c r="U1397" t="s">
        <v>2627</v>
      </c>
      <c r="V1397" t="s">
        <v>174</v>
      </c>
      <c r="W1397" t="s">
        <v>2262</v>
      </c>
      <c r="X1397" t="s">
        <v>174</v>
      </c>
      <c r="Y1397" t="s">
        <v>2262</v>
      </c>
      <c r="Z1397" t="s">
        <v>174</v>
      </c>
      <c r="AA1397" t="s">
        <v>174</v>
      </c>
      <c r="AB1397" t="s">
        <v>145</v>
      </c>
      <c r="AC1397" t="s">
        <v>37</v>
      </c>
    </row>
    <row r="1398" spans="1:29">
      <c r="A1398" t="str">
        <f>+VLOOKUP(R1398,Aux!$B$3:$I$1107,8,0)</f>
        <v>AR002860</v>
      </c>
      <c r="B1398" t="str">
        <f>+VLOOKUP(U1398,Aux!$O$2:$P$23,2,0)</f>
        <v>EQ</v>
      </c>
      <c r="C1398" t="str">
        <f t="shared" si="150"/>
        <v>AR002860EQ</v>
      </c>
      <c r="D1398">
        <f t="shared" si="149"/>
        <v>1</v>
      </c>
      <c r="E1398" s="5">
        <f t="shared" si="145"/>
        <v>0.01</v>
      </c>
      <c r="F1398" s="5">
        <f t="shared" si="146"/>
        <v>0.1</v>
      </c>
      <c r="G1398" s="5">
        <f t="shared" si="147"/>
        <v>1</v>
      </c>
      <c r="H1398" t="str">
        <f t="shared" si="148"/>
        <v>001</v>
      </c>
      <c r="I1398" t="str">
        <f t="shared" si="151"/>
        <v>AR002860EQ00001</v>
      </c>
      <c r="J1398" t="s">
        <v>5700</v>
      </c>
      <c r="K1398" t="s">
        <v>5701</v>
      </c>
      <c r="M1398" t="s">
        <v>5702</v>
      </c>
      <c r="N1398" t="s">
        <v>5703</v>
      </c>
      <c r="O1398">
        <v>2902944</v>
      </c>
      <c r="P1398" t="s">
        <v>5704</v>
      </c>
      <c r="Q1398" t="s">
        <v>30</v>
      </c>
      <c r="R1398" t="s">
        <v>5705</v>
      </c>
      <c r="S1398" t="s">
        <v>5701</v>
      </c>
      <c r="T1398" t="s">
        <v>5706</v>
      </c>
      <c r="U1398" t="s">
        <v>1231</v>
      </c>
      <c r="V1398" t="s">
        <v>975</v>
      </c>
      <c r="W1398" t="s">
        <v>4479</v>
      </c>
      <c r="X1398" t="s">
        <v>975</v>
      </c>
      <c r="Y1398" t="s">
        <v>5707</v>
      </c>
      <c r="Z1398" t="s">
        <v>975</v>
      </c>
      <c r="AA1398" t="s">
        <v>4481</v>
      </c>
      <c r="AB1398" t="s">
        <v>5708</v>
      </c>
      <c r="AC1398" t="s">
        <v>37</v>
      </c>
    </row>
    <row r="1399" spans="1:29">
      <c r="A1399" t="str">
        <f>+VLOOKUP(R1399,Aux!$B$3:$I$1107,8,0)</f>
        <v>AR002860</v>
      </c>
      <c r="B1399" t="str">
        <f>+VLOOKUP(U1399,Aux!$O$2:$P$23,2,0)</f>
        <v>EQ</v>
      </c>
      <c r="C1399" t="str">
        <f t="shared" si="150"/>
        <v>AR002860EQ</v>
      </c>
      <c r="D1399">
        <f t="shared" si="149"/>
        <v>2</v>
      </c>
      <c r="E1399" s="5">
        <f t="shared" si="145"/>
        <v>0.02</v>
      </c>
      <c r="F1399" s="5">
        <f t="shared" si="146"/>
        <v>0.2</v>
      </c>
      <c r="G1399" s="5">
        <f t="shared" si="147"/>
        <v>2</v>
      </c>
      <c r="H1399" t="str">
        <f t="shared" si="148"/>
        <v>002</v>
      </c>
      <c r="I1399" t="str">
        <f t="shared" si="151"/>
        <v>AR002860EQ00002</v>
      </c>
      <c r="J1399" t="s">
        <v>5709</v>
      </c>
      <c r="K1399" t="s">
        <v>5710</v>
      </c>
      <c r="M1399" t="s">
        <v>5711</v>
      </c>
      <c r="N1399" t="s">
        <v>5712</v>
      </c>
      <c r="O1399">
        <v>2886651</v>
      </c>
      <c r="P1399" t="s">
        <v>5713</v>
      </c>
      <c r="Q1399" t="s">
        <v>30</v>
      </c>
      <c r="R1399" t="s">
        <v>5705</v>
      </c>
      <c r="S1399" t="s">
        <v>5701</v>
      </c>
      <c r="T1399" t="s">
        <v>5706</v>
      </c>
      <c r="U1399" t="s">
        <v>130</v>
      </c>
      <c r="V1399" t="s">
        <v>975</v>
      </c>
      <c r="W1399" t="s">
        <v>4479</v>
      </c>
      <c r="X1399" t="s">
        <v>975</v>
      </c>
      <c r="Y1399" t="s">
        <v>5707</v>
      </c>
      <c r="Z1399" t="s">
        <v>975</v>
      </c>
      <c r="AA1399" t="s">
        <v>4481</v>
      </c>
      <c r="AB1399" t="s">
        <v>5708</v>
      </c>
      <c r="AC1399" t="s">
        <v>37</v>
      </c>
    </row>
    <row r="1400" spans="1:29">
      <c r="A1400" t="str">
        <f>+VLOOKUP(R1400,Aux!$B$3:$I$1107,8,0)</f>
        <v>AR002860</v>
      </c>
      <c r="B1400" t="str">
        <f>+VLOOKUP(U1400,Aux!$O$2:$P$23,2,0)</f>
        <v>FI</v>
      </c>
      <c r="C1400" t="str">
        <f t="shared" si="150"/>
        <v>AR002860FI</v>
      </c>
      <c r="D1400">
        <f t="shared" si="149"/>
        <v>1</v>
      </c>
      <c r="E1400" s="5">
        <f t="shared" si="145"/>
        <v>0.01</v>
      </c>
      <c r="F1400" s="5">
        <f t="shared" si="146"/>
        <v>0.1</v>
      </c>
      <c r="G1400" s="5">
        <f t="shared" si="147"/>
        <v>1</v>
      </c>
      <c r="H1400" t="str">
        <f t="shared" si="148"/>
        <v>001</v>
      </c>
      <c r="I1400" t="str">
        <f t="shared" si="151"/>
        <v>AR002860FI00001</v>
      </c>
      <c r="J1400" t="s">
        <v>5714</v>
      </c>
      <c r="K1400" t="s">
        <v>5715</v>
      </c>
      <c r="L1400">
        <v>739843</v>
      </c>
      <c r="M1400" t="s">
        <v>5716</v>
      </c>
      <c r="N1400" t="s">
        <v>5717</v>
      </c>
      <c r="O1400" t="s">
        <v>5718</v>
      </c>
      <c r="P1400" t="s">
        <v>5719</v>
      </c>
      <c r="Q1400" t="s">
        <v>30</v>
      </c>
      <c r="R1400" t="s">
        <v>5705</v>
      </c>
      <c r="S1400" t="s">
        <v>5720</v>
      </c>
      <c r="T1400" t="s">
        <v>5706</v>
      </c>
      <c r="U1400" t="s">
        <v>143</v>
      </c>
      <c r="V1400" t="s">
        <v>975</v>
      </c>
      <c r="W1400" t="s">
        <v>4479</v>
      </c>
      <c r="X1400" t="s">
        <v>975</v>
      </c>
      <c r="Y1400" t="s">
        <v>5707</v>
      </c>
      <c r="Z1400" t="s">
        <v>975</v>
      </c>
      <c r="AA1400" t="s">
        <v>5721</v>
      </c>
      <c r="AB1400" t="s">
        <v>145</v>
      </c>
      <c r="AC1400" t="s">
        <v>37</v>
      </c>
    </row>
    <row r="1401" spans="1:29">
      <c r="A1401" t="str">
        <f>+VLOOKUP(R1401,Aux!$B$3:$I$1107,8,0)</f>
        <v>AR002860</v>
      </c>
      <c r="B1401" t="str">
        <f>+VLOOKUP(U1401,Aux!$O$2:$P$23,2,0)</f>
        <v>FI</v>
      </c>
      <c r="C1401" t="str">
        <f t="shared" si="150"/>
        <v>AR002860FI</v>
      </c>
      <c r="D1401">
        <f t="shared" si="149"/>
        <v>2</v>
      </c>
      <c r="E1401" s="5">
        <f t="shared" si="145"/>
        <v>0.02</v>
      </c>
      <c r="F1401" s="5">
        <f t="shared" si="146"/>
        <v>0.2</v>
      </c>
      <c r="G1401" s="5">
        <f t="shared" si="147"/>
        <v>2</v>
      </c>
      <c r="H1401" t="str">
        <f t="shared" si="148"/>
        <v>002</v>
      </c>
      <c r="I1401" t="str">
        <f t="shared" si="151"/>
        <v>AR002860FI00002</v>
      </c>
      <c r="J1401" t="s">
        <v>5722</v>
      </c>
      <c r="K1401" t="s">
        <v>5715</v>
      </c>
      <c r="M1401" t="s">
        <v>5723</v>
      </c>
      <c r="N1401" t="s">
        <v>5724</v>
      </c>
      <c r="O1401" t="s">
        <v>5725</v>
      </c>
      <c r="P1401" t="s">
        <v>5726</v>
      </c>
      <c r="Q1401" t="s">
        <v>30</v>
      </c>
      <c r="R1401" t="s">
        <v>5705</v>
      </c>
      <c r="S1401" t="s">
        <v>5720</v>
      </c>
      <c r="T1401" t="s">
        <v>5706</v>
      </c>
      <c r="U1401" t="s">
        <v>143</v>
      </c>
      <c r="V1401" t="s">
        <v>975</v>
      </c>
      <c r="W1401" t="s">
        <v>4479</v>
      </c>
      <c r="X1401" t="s">
        <v>975</v>
      </c>
      <c r="Y1401" t="s">
        <v>5707</v>
      </c>
      <c r="Z1401" t="s">
        <v>975</v>
      </c>
      <c r="AA1401" t="s">
        <v>5721</v>
      </c>
      <c r="AB1401" t="s">
        <v>145</v>
      </c>
      <c r="AC1401" t="s">
        <v>37</v>
      </c>
    </row>
    <row r="1402" spans="1:29">
      <c r="A1402" t="str">
        <f>+VLOOKUP(R1402,Aux!$B$3:$I$1107,8,0)</f>
        <v>AR002860</v>
      </c>
      <c r="B1402" t="str">
        <f>+VLOOKUP(U1402,Aux!$O$2:$P$23,2,0)</f>
        <v>FI</v>
      </c>
      <c r="C1402" t="str">
        <f t="shared" si="150"/>
        <v>AR002860FI</v>
      </c>
      <c r="D1402">
        <f t="shared" si="149"/>
        <v>3</v>
      </c>
      <c r="E1402" s="5">
        <f t="shared" si="145"/>
        <v>0.03</v>
      </c>
      <c r="F1402" s="5">
        <f t="shared" si="146"/>
        <v>0.3</v>
      </c>
      <c r="G1402" s="5">
        <f t="shared" si="147"/>
        <v>3</v>
      </c>
      <c r="H1402" t="str">
        <f t="shared" si="148"/>
        <v>003</v>
      </c>
      <c r="I1402" t="str">
        <f t="shared" si="151"/>
        <v>AR002860FI00003</v>
      </c>
      <c r="J1402" t="s">
        <v>5727</v>
      </c>
      <c r="M1402" t="s">
        <v>5728</v>
      </c>
      <c r="Q1402" t="s">
        <v>30</v>
      </c>
      <c r="R1402" t="s">
        <v>5705</v>
      </c>
      <c r="U1402" t="s">
        <v>143</v>
      </c>
      <c r="V1402" t="s">
        <v>975</v>
      </c>
      <c r="W1402" t="s">
        <v>4479</v>
      </c>
      <c r="X1402" t="s">
        <v>975</v>
      </c>
      <c r="Y1402" t="s">
        <v>5707</v>
      </c>
      <c r="Z1402" t="s">
        <v>975</v>
      </c>
      <c r="AA1402" t="s">
        <v>5721</v>
      </c>
      <c r="AB1402" t="s">
        <v>145</v>
      </c>
      <c r="AC1402" t="s">
        <v>37</v>
      </c>
    </row>
    <row r="1403" spans="1:29">
      <c r="A1403" t="str">
        <f>+VLOOKUP(R1403,Aux!$B$3:$I$1107,8,0)</f>
        <v>AR002870</v>
      </c>
      <c r="B1403" t="str">
        <f>+VLOOKUP(U1403,Aux!$O$2:$P$23,2,0)</f>
        <v>EQ</v>
      </c>
      <c r="C1403" t="str">
        <f t="shared" si="150"/>
        <v>AR002870EQ</v>
      </c>
      <c r="D1403">
        <f t="shared" si="149"/>
        <v>1</v>
      </c>
      <c r="E1403" s="5">
        <f t="shared" si="145"/>
        <v>0.01</v>
      </c>
      <c r="F1403" s="5">
        <f t="shared" si="146"/>
        <v>0.1</v>
      </c>
      <c r="G1403" s="5">
        <f t="shared" si="147"/>
        <v>1</v>
      </c>
      <c r="H1403" t="str">
        <f t="shared" si="148"/>
        <v>001</v>
      </c>
      <c r="I1403" t="str">
        <f t="shared" si="151"/>
        <v>AR002870EQ00001</v>
      </c>
      <c r="J1403" t="s">
        <v>5729</v>
      </c>
      <c r="K1403" t="s">
        <v>5730</v>
      </c>
      <c r="M1403" t="s">
        <v>5731</v>
      </c>
      <c r="N1403" t="s">
        <v>5732</v>
      </c>
      <c r="O1403" t="s">
        <v>5733</v>
      </c>
      <c r="P1403" t="s">
        <v>5734</v>
      </c>
      <c r="Q1403" t="s">
        <v>30</v>
      </c>
      <c r="R1403" t="s">
        <v>5735</v>
      </c>
      <c r="S1403" t="s">
        <v>5736</v>
      </c>
      <c r="T1403" t="s">
        <v>5737</v>
      </c>
      <c r="U1403" t="s">
        <v>130</v>
      </c>
      <c r="V1403" t="s">
        <v>975</v>
      </c>
      <c r="W1403" t="s">
        <v>4479</v>
      </c>
      <c r="X1403" t="s">
        <v>975</v>
      </c>
      <c r="Y1403" t="s">
        <v>5707</v>
      </c>
      <c r="Z1403" t="s">
        <v>174</v>
      </c>
      <c r="AA1403" t="s">
        <v>174</v>
      </c>
      <c r="AB1403" t="s">
        <v>1521</v>
      </c>
      <c r="AC1403" t="s">
        <v>37</v>
      </c>
    </row>
    <row r="1404" spans="1:29">
      <c r="A1404" t="str">
        <f>+VLOOKUP(R1404,Aux!$B$3:$I$1107,8,0)</f>
        <v>AR002880</v>
      </c>
      <c r="B1404" t="str">
        <f>+VLOOKUP(U1404,Aux!$O$2:$P$23,2,0)</f>
        <v>FI</v>
      </c>
      <c r="C1404" t="str">
        <f t="shared" si="150"/>
        <v>AR002880FI</v>
      </c>
      <c r="D1404">
        <f t="shared" si="149"/>
        <v>1</v>
      </c>
      <c r="E1404" s="5">
        <f t="shared" si="145"/>
        <v>0.01</v>
      </c>
      <c r="F1404" s="5">
        <f t="shared" si="146"/>
        <v>0.1</v>
      </c>
      <c r="G1404" s="5">
        <f t="shared" si="147"/>
        <v>1</v>
      </c>
      <c r="H1404" t="str">
        <f t="shared" si="148"/>
        <v>001</v>
      </c>
      <c r="I1404" t="str">
        <f t="shared" si="151"/>
        <v>AR002880FI00001</v>
      </c>
      <c r="J1404" t="s">
        <v>5738</v>
      </c>
      <c r="L1404">
        <v>1113478</v>
      </c>
      <c r="M1404" t="s">
        <v>5739</v>
      </c>
      <c r="Q1404" t="s">
        <v>30</v>
      </c>
      <c r="R1404" t="s">
        <v>5740</v>
      </c>
      <c r="U1404" t="s">
        <v>48</v>
      </c>
      <c r="V1404" t="s">
        <v>48</v>
      </c>
      <c r="W1404" t="s">
        <v>48</v>
      </c>
      <c r="X1404" t="s">
        <v>48</v>
      </c>
      <c r="Y1404" t="s">
        <v>48</v>
      </c>
      <c r="Z1404" t="s">
        <v>48</v>
      </c>
      <c r="AA1404" t="s">
        <v>48</v>
      </c>
      <c r="AB1404" t="s">
        <v>48</v>
      </c>
      <c r="AC1404" t="s">
        <v>37</v>
      </c>
    </row>
    <row r="1405" spans="1:29">
      <c r="A1405" t="str">
        <f>+VLOOKUP(R1405,Aux!$B$3:$I$1107,8,0)</f>
        <v>AR002890</v>
      </c>
      <c r="B1405" t="str">
        <f>+VLOOKUP(U1405,Aux!$O$2:$P$23,2,0)</f>
        <v>FI</v>
      </c>
      <c r="C1405" t="str">
        <f t="shared" si="150"/>
        <v>AR002890FI</v>
      </c>
      <c r="D1405">
        <f t="shared" si="149"/>
        <v>1</v>
      </c>
      <c r="E1405" s="5">
        <f t="shared" si="145"/>
        <v>0.01</v>
      </c>
      <c r="F1405" s="5">
        <f t="shared" si="146"/>
        <v>0.1</v>
      </c>
      <c r="G1405" s="5">
        <f t="shared" si="147"/>
        <v>1</v>
      </c>
      <c r="H1405" t="str">
        <f t="shared" si="148"/>
        <v>001</v>
      </c>
      <c r="I1405" t="str">
        <f t="shared" si="151"/>
        <v>AR002890FI00001</v>
      </c>
      <c r="J1405" t="s">
        <v>5741</v>
      </c>
      <c r="L1405">
        <v>477153</v>
      </c>
      <c r="M1405" t="s">
        <v>5742</v>
      </c>
      <c r="Q1405" t="s">
        <v>30</v>
      </c>
      <c r="R1405" t="s">
        <v>5743</v>
      </c>
      <c r="U1405" t="s">
        <v>48</v>
      </c>
      <c r="V1405" t="s">
        <v>48</v>
      </c>
      <c r="W1405" t="s">
        <v>48</v>
      </c>
      <c r="X1405" t="s">
        <v>48</v>
      </c>
      <c r="Y1405" t="s">
        <v>48</v>
      </c>
      <c r="Z1405" t="s">
        <v>48</v>
      </c>
      <c r="AA1405" t="s">
        <v>48</v>
      </c>
      <c r="AB1405" t="s">
        <v>48</v>
      </c>
      <c r="AC1405" t="s">
        <v>37</v>
      </c>
    </row>
    <row r="1406" spans="1:29">
      <c r="A1406" t="str">
        <f>+VLOOKUP(R1406,Aux!$B$3:$I$1107,8,0)</f>
        <v>AR002900</v>
      </c>
      <c r="B1406" t="str">
        <f>+VLOOKUP(U1406,Aux!$O$2:$P$23,2,0)</f>
        <v>FI</v>
      </c>
      <c r="C1406" t="str">
        <f t="shared" si="150"/>
        <v>AR002900FI</v>
      </c>
      <c r="D1406">
        <f t="shared" si="149"/>
        <v>1</v>
      </c>
      <c r="E1406" s="5">
        <f t="shared" si="145"/>
        <v>0.01</v>
      </c>
      <c r="F1406" s="5">
        <f t="shared" si="146"/>
        <v>0.1</v>
      </c>
      <c r="G1406" s="5">
        <f t="shared" si="147"/>
        <v>1</v>
      </c>
      <c r="H1406" t="str">
        <f t="shared" si="148"/>
        <v>001</v>
      </c>
      <c r="I1406" t="str">
        <f t="shared" si="151"/>
        <v>AR002900FI00001</v>
      </c>
      <c r="J1406" t="s">
        <v>5744</v>
      </c>
      <c r="L1406">
        <v>725535</v>
      </c>
      <c r="M1406" t="s">
        <v>5745</v>
      </c>
      <c r="Q1406" t="s">
        <v>30</v>
      </c>
      <c r="R1406" t="s">
        <v>5746</v>
      </c>
      <c r="U1406" t="s">
        <v>48</v>
      </c>
      <c r="V1406" t="s">
        <v>48</v>
      </c>
      <c r="W1406" t="s">
        <v>48</v>
      </c>
      <c r="X1406" t="s">
        <v>48</v>
      </c>
      <c r="Y1406" t="s">
        <v>48</v>
      </c>
      <c r="Z1406" t="s">
        <v>48</v>
      </c>
      <c r="AA1406" t="s">
        <v>48</v>
      </c>
      <c r="AB1406" t="s">
        <v>48</v>
      </c>
      <c r="AC1406" t="s">
        <v>37</v>
      </c>
    </row>
    <row r="1407" spans="1:29">
      <c r="A1407" t="str">
        <f>+VLOOKUP(R1407,Aux!$B$3:$I$1107,8,0)</f>
        <v>AR002900</v>
      </c>
      <c r="B1407" t="str">
        <f>+VLOOKUP(U1407,Aux!$O$2:$P$23,2,0)</f>
        <v>FI</v>
      </c>
      <c r="C1407" t="str">
        <f t="shared" si="150"/>
        <v>AR002900FI</v>
      </c>
      <c r="D1407">
        <f t="shared" si="149"/>
        <v>2</v>
      </c>
      <c r="E1407" s="5">
        <f t="shared" si="145"/>
        <v>0.02</v>
      </c>
      <c r="F1407" s="5">
        <f t="shared" si="146"/>
        <v>0.2</v>
      </c>
      <c r="G1407" s="5">
        <f t="shared" si="147"/>
        <v>2</v>
      </c>
      <c r="H1407" t="str">
        <f t="shared" si="148"/>
        <v>002</v>
      </c>
      <c r="I1407" t="str">
        <f t="shared" si="151"/>
        <v>AR002900FI00002</v>
      </c>
      <c r="J1407" t="s">
        <v>5747</v>
      </c>
      <c r="L1407">
        <v>816321</v>
      </c>
      <c r="M1407" t="s">
        <v>5748</v>
      </c>
      <c r="Q1407" t="s">
        <v>30</v>
      </c>
      <c r="R1407" t="s">
        <v>5746</v>
      </c>
      <c r="U1407" t="s">
        <v>48</v>
      </c>
      <c r="V1407" t="s">
        <v>48</v>
      </c>
      <c r="W1407" t="s">
        <v>48</v>
      </c>
      <c r="X1407" t="s">
        <v>48</v>
      </c>
      <c r="Y1407" t="s">
        <v>48</v>
      </c>
      <c r="Z1407" t="s">
        <v>48</v>
      </c>
      <c r="AA1407" t="s">
        <v>48</v>
      </c>
      <c r="AB1407" t="s">
        <v>48</v>
      </c>
      <c r="AC1407" t="s">
        <v>37</v>
      </c>
    </row>
    <row r="1408" spans="1:29">
      <c r="A1408" t="str">
        <f>+VLOOKUP(R1408,Aux!$B$3:$I$1107,8,0)</f>
        <v>AR002900</v>
      </c>
      <c r="B1408" t="str">
        <f>+VLOOKUP(U1408,Aux!$O$2:$P$23,2,0)</f>
        <v>FI</v>
      </c>
      <c r="C1408" t="str">
        <f t="shared" si="150"/>
        <v>AR002900FI</v>
      </c>
      <c r="D1408">
        <f t="shared" si="149"/>
        <v>3</v>
      </c>
      <c r="E1408" s="5">
        <f t="shared" si="145"/>
        <v>0.03</v>
      </c>
      <c r="F1408" s="5">
        <f t="shared" si="146"/>
        <v>0.3</v>
      </c>
      <c r="G1408" s="5">
        <f t="shared" si="147"/>
        <v>3</v>
      </c>
      <c r="H1408" t="str">
        <f t="shared" si="148"/>
        <v>003</v>
      </c>
      <c r="I1408" t="str">
        <f t="shared" si="151"/>
        <v>AR002900FI00003</v>
      </c>
      <c r="J1408" t="s">
        <v>5749</v>
      </c>
      <c r="L1408">
        <v>852137</v>
      </c>
      <c r="M1408" t="s">
        <v>5750</v>
      </c>
      <c r="Q1408" t="s">
        <v>30</v>
      </c>
      <c r="R1408" t="s">
        <v>5746</v>
      </c>
      <c r="U1408" t="s">
        <v>48</v>
      </c>
      <c r="V1408" t="s">
        <v>48</v>
      </c>
      <c r="W1408" t="s">
        <v>48</v>
      </c>
      <c r="X1408" t="s">
        <v>48</v>
      </c>
      <c r="Y1408" t="s">
        <v>48</v>
      </c>
      <c r="Z1408" t="s">
        <v>48</v>
      </c>
      <c r="AA1408" t="s">
        <v>48</v>
      </c>
      <c r="AB1408" t="s">
        <v>48</v>
      </c>
      <c r="AC1408" t="s">
        <v>37</v>
      </c>
    </row>
    <row r="1409" spans="1:29">
      <c r="A1409" t="str">
        <f>+VLOOKUP(R1409,Aux!$B$3:$I$1107,8,0)</f>
        <v>AR002900</v>
      </c>
      <c r="B1409" t="str">
        <f>+VLOOKUP(U1409,Aux!$O$2:$P$23,2,0)</f>
        <v>FI</v>
      </c>
      <c r="C1409" t="str">
        <f t="shared" si="150"/>
        <v>AR002900FI</v>
      </c>
      <c r="D1409">
        <f t="shared" si="149"/>
        <v>4</v>
      </c>
      <c r="E1409" s="5">
        <f t="shared" si="145"/>
        <v>0.04</v>
      </c>
      <c r="F1409" s="5">
        <f t="shared" si="146"/>
        <v>0.4</v>
      </c>
      <c r="G1409" s="5">
        <f t="shared" si="147"/>
        <v>4</v>
      </c>
      <c r="H1409" t="str">
        <f t="shared" si="148"/>
        <v>004</v>
      </c>
      <c r="I1409" t="str">
        <f t="shared" si="151"/>
        <v>AR002900FI00004</v>
      </c>
      <c r="J1409" t="s">
        <v>5751</v>
      </c>
      <c r="L1409">
        <v>886750</v>
      </c>
      <c r="M1409" t="s">
        <v>5752</v>
      </c>
      <c r="Q1409" t="s">
        <v>30</v>
      </c>
      <c r="R1409" t="s">
        <v>5746</v>
      </c>
      <c r="U1409" t="s">
        <v>48</v>
      </c>
      <c r="V1409" t="s">
        <v>48</v>
      </c>
      <c r="W1409" t="s">
        <v>48</v>
      </c>
      <c r="X1409" t="s">
        <v>48</v>
      </c>
      <c r="Y1409" t="s">
        <v>48</v>
      </c>
      <c r="Z1409" t="s">
        <v>48</v>
      </c>
      <c r="AA1409" t="s">
        <v>48</v>
      </c>
      <c r="AB1409" t="s">
        <v>48</v>
      </c>
      <c r="AC1409" t="s">
        <v>37</v>
      </c>
    </row>
    <row r="1410" spans="1:29">
      <c r="A1410" t="str">
        <f>+VLOOKUP(R1410,Aux!$B$3:$I$1107,8,0)</f>
        <v>AR002900</v>
      </c>
      <c r="B1410" t="str">
        <f>+VLOOKUP(U1410,Aux!$O$2:$P$23,2,0)</f>
        <v>FI</v>
      </c>
      <c r="C1410" t="str">
        <f t="shared" si="150"/>
        <v>AR002900FI</v>
      </c>
      <c r="D1410">
        <f t="shared" si="149"/>
        <v>5</v>
      </c>
      <c r="E1410" s="5">
        <f t="shared" ref="E1410:E1473" si="152">+D1410/100</f>
        <v>0.05</v>
      </c>
      <c r="F1410" s="5">
        <f t="shared" ref="F1410:F1473" si="153">+MOD(E1410*10,10)</f>
        <v>0.5</v>
      </c>
      <c r="G1410" s="5">
        <f t="shared" ref="G1410:G1473" si="154">+MOD(D1410,10)</f>
        <v>5</v>
      </c>
      <c r="H1410" t="str">
        <f t="shared" ref="H1410:H1473" si="155">+INT(E1410)&amp;INT(F1410)&amp;INT(G1410)</f>
        <v>005</v>
      </c>
      <c r="I1410" t="str">
        <f t="shared" si="151"/>
        <v>AR002900FI00005</v>
      </c>
      <c r="J1410" t="s">
        <v>5753</v>
      </c>
      <c r="L1410">
        <v>918443</v>
      </c>
      <c r="M1410" t="s">
        <v>5754</v>
      </c>
      <c r="Q1410" t="s">
        <v>30</v>
      </c>
      <c r="R1410" t="s">
        <v>5746</v>
      </c>
      <c r="U1410" t="s">
        <v>48</v>
      </c>
      <c r="V1410" t="s">
        <v>48</v>
      </c>
      <c r="W1410" t="s">
        <v>48</v>
      </c>
      <c r="X1410" t="s">
        <v>48</v>
      </c>
      <c r="Y1410" t="s">
        <v>48</v>
      </c>
      <c r="Z1410" t="s">
        <v>48</v>
      </c>
      <c r="AA1410" t="s">
        <v>48</v>
      </c>
      <c r="AB1410" t="s">
        <v>48</v>
      </c>
      <c r="AC1410" t="s">
        <v>37</v>
      </c>
    </row>
    <row r="1411" spans="1:29">
      <c r="A1411" t="str">
        <f>+VLOOKUP(R1411,Aux!$B$3:$I$1107,8,0)</f>
        <v>AR002900</v>
      </c>
      <c r="B1411" t="str">
        <f>+VLOOKUP(U1411,Aux!$O$2:$P$23,2,0)</f>
        <v>FI</v>
      </c>
      <c r="C1411" t="str">
        <f t="shared" si="150"/>
        <v>AR002900FI</v>
      </c>
      <c r="D1411">
        <f t="shared" ref="D1411:D1474" si="156">+IF(C1411=C1410,D1410+1,1)</f>
        <v>6</v>
      </c>
      <c r="E1411" s="5">
        <f t="shared" si="152"/>
        <v>0.06</v>
      </c>
      <c r="F1411" s="5">
        <f t="shared" si="153"/>
        <v>0.6</v>
      </c>
      <c r="G1411" s="5">
        <f t="shared" si="154"/>
        <v>6</v>
      </c>
      <c r="H1411" t="str">
        <f t="shared" si="155"/>
        <v>006</v>
      </c>
      <c r="I1411" t="str">
        <f t="shared" si="151"/>
        <v>AR002900FI00006</v>
      </c>
      <c r="J1411" t="s">
        <v>5755</v>
      </c>
      <c r="L1411">
        <v>1015416</v>
      </c>
      <c r="M1411" t="s">
        <v>5756</v>
      </c>
      <c r="Q1411" t="s">
        <v>30</v>
      </c>
      <c r="R1411" t="s">
        <v>5746</v>
      </c>
      <c r="U1411" t="s">
        <v>48</v>
      </c>
      <c r="V1411" t="s">
        <v>48</v>
      </c>
      <c r="W1411" t="s">
        <v>48</v>
      </c>
      <c r="X1411" t="s">
        <v>48</v>
      </c>
      <c r="Y1411" t="s">
        <v>48</v>
      </c>
      <c r="Z1411" t="s">
        <v>48</v>
      </c>
      <c r="AA1411" t="s">
        <v>48</v>
      </c>
      <c r="AB1411" t="s">
        <v>48</v>
      </c>
      <c r="AC1411" t="s">
        <v>37</v>
      </c>
    </row>
    <row r="1412" spans="1:29">
      <c r="A1412" t="str">
        <f>+VLOOKUP(R1412,Aux!$B$3:$I$1107,8,0)</f>
        <v>AR002900</v>
      </c>
      <c r="B1412" t="str">
        <f>+VLOOKUP(U1412,Aux!$O$2:$P$23,2,0)</f>
        <v>FI</v>
      </c>
      <c r="C1412" t="str">
        <f t="shared" si="150"/>
        <v>AR002900FI</v>
      </c>
      <c r="D1412">
        <f t="shared" si="156"/>
        <v>7</v>
      </c>
      <c r="E1412" s="5">
        <f t="shared" si="152"/>
        <v>7.0000000000000007E-2</v>
      </c>
      <c r="F1412" s="5">
        <f t="shared" si="153"/>
        <v>0.70000000000000007</v>
      </c>
      <c r="G1412" s="5">
        <f t="shared" si="154"/>
        <v>7</v>
      </c>
      <c r="H1412" t="str">
        <f t="shared" si="155"/>
        <v>007</v>
      </c>
      <c r="I1412" t="str">
        <f t="shared" si="151"/>
        <v>AR002900FI00007</v>
      </c>
      <c r="J1412" t="s">
        <v>5757</v>
      </c>
      <c r="L1412">
        <v>1024823</v>
      </c>
      <c r="M1412" t="s">
        <v>5758</v>
      </c>
      <c r="Q1412" t="s">
        <v>30</v>
      </c>
      <c r="R1412" t="s">
        <v>5746</v>
      </c>
      <c r="U1412" t="s">
        <v>48</v>
      </c>
      <c r="V1412" t="s">
        <v>48</v>
      </c>
      <c r="W1412" t="s">
        <v>48</v>
      </c>
      <c r="X1412" t="s">
        <v>48</v>
      </c>
      <c r="Y1412" t="s">
        <v>48</v>
      </c>
      <c r="Z1412" t="s">
        <v>48</v>
      </c>
      <c r="AA1412" t="s">
        <v>48</v>
      </c>
      <c r="AB1412" t="s">
        <v>48</v>
      </c>
      <c r="AC1412" t="s">
        <v>37</v>
      </c>
    </row>
    <row r="1413" spans="1:29">
      <c r="A1413" t="str">
        <f>+VLOOKUP(R1413,Aux!$B$3:$I$1107,8,0)</f>
        <v>AR002900</v>
      </c>
      <c r="B1413" t="str">
        <f>+VLOOKUP(U1413,Aux!$O$2:$P$23,2,0)</f>
        <v>FI</v>
      </c>
      <c r="C1413" t="str">
        <f t="shared" si="150"/>
        <v>AR002900FI</v>
      </c>
      <c r="D1413">
        <f t="shared" si="156"/>
        <v>8</v>
      </c>
      <c r="E1413" s="5">
        <f t="shared" si="152"/>
        <v>0.08</v>
      </c>
      <c r="F1413" s="5">
        <f t="shared" si="153"/>
        <v>0.8</v>
      </c>
      <c r="G1413" s="5">
        <f t="shared" si="154"/>
        <v>8</v>
      </c>
      <c r="H1413" t="str">
        <f t="shared" si="155"/>
        <v>008</v>
      </c>
      <c r="I1413" t="str">
        <f t="shared" si="151"/>
        <v>AR002900FI00008</v>
      </c>
      <c r="J1413" t="s">
        <v>5759</v>
      </c>
      <c r="K1413" t="s">
        <v>5760</v>
      </c>
      <c r="L1413">
        <v>1108179</v>
      </c>
      <c r="M1413" t="s">
        <v>5761</v>
      </c>
      <c r="Q1413" t="s">
        <v>30</v>
      </c>
      <c r="R1413" t="s">
        <v>5746</v>
      </c>
      <c r="S1413" t="s">
        <v>34</v>
      </c>
      <c r="T1413" t="s">
        <v>2410</v>
      </c>
      <c r="U1413" t="s">
        <v>86</v>
      </c>
      <c r="V1413" t="s">
        <v>34</v>
      </c>
      <c r="W1413" t="s">
        <v>34</v>
      </c>
      <c r="X1413" t="s">
        <v>34</v>
      </c>
      <c r="Y1413" t="s">
        <v>34</v>
      </c>
      <c r="Z1413" t="s">
        <v>34</v>
      </c>
      <c r="AA1413" t="s">
        <v>34</v>
      </c>
      <c r="AB1413" t="s">
        <v>34</v>
      </c>
      <c r="AC1413" t="s">
        <v>37</v>
      </c>
    </row>
    <row r="1414" spans="1:29">
      <c r="A1414" t="str">
        <f>+VLOOKUP(R1414,Aux!$B$3:$I$1107,8,0)</f>
        <v>AR002910</v>
      </c>
      <c r="B1414" t="str">
        <f>+VLOOKUP(U1414,Aux!$O$2:$P$23,2,0)</f>
        <v>FI</v>
      </c>
      <c r="C1414" t="str">
        <f t="shared" si="150"/>
        <v>AR002910FI</v>
      </c>
      <c r="D1414">
        <f t="shared" si="156"/>
        <v>1</v>
      </c>
      <c r="E1414" s="5">
        <f t="shared" si="152"/>
        <v>0.01</v>
      </c>
      <c r="F1414" s="5">
        <f t="shared" si="153"/>
        <v>0.1</v>
      </c>
      <c r="G1414" s="5">
        <f t="shared" si="154"/>
        <v>1</v>
      </c>
      <c r="H1414" t="str">
        <f t="shared" si="155"/>
        <v>001</v>
      </c>
      <c r="I1414" t="str">
        <f t="shared" si="151"/>
        <v>AR002910FI00001</v>
      </c>
      <c r="J1414" t="s">
        <v>5762</v>
      </c>
      <c r="L1414">
        <v>778867</v>
      </c>
      <c r="M1414" t="s">
        <v>5763</v>
      </c>
      <c r="Q1414" t="s">
        <v>30</v>
      </c>
      <c r="R1414" t="s">
        <v>5764</v>
      </c>
      <c r="U1414" t="s">
        <v>48</v>
      </c>
      <c r="V1414" t="s">
        <v>48</v>
      </c>
      <c r="W1414" t="s">
        <v>48</v>
      </c>
      <c r="X1414" t="s">
        <v>48</v>
      </c>
      <c r="Y1414" t="s">
        <v>48</v>
      </c>
      <c r="Z1414" t="s">
        <v>48</v>
      </c>
      <c r="AA1414" t="s">
        <v>48</v>
      </c>
      <c r="AB1414" t="s">
        <v>48</v>
      </c>
      <c r="AC1414" t="s">
        <v>37</v>
      </c>
    </row>
    <row r="1415" spans="1:29">
      <c r="A1415" t="str">
        <f>+VLOOKUP(R1415,Aux!$B$3:$I$1107,8,0)</f>
        <v>AR002920</v>
      </c>
      <c r="B1415" t="str">
        <f>+VLOOKUP(U1415,Aux!$O$2:$P$23,2,0)</f>
        <v>FI</v>
      </c>
      <c r="C1415" t="str">
        <f t="shared" si="150"/>
        <v>AR002920FI</v>
      </c>
      <c r="D1415">
        <f t="shared" si="156"/>
        <v>1</v>
      </c>
      <c r="E1415" s="5">
        <f t="shared" si="152"/>
        <v>0.01</v>
      </c>
      <c r="F1415" s="5">
        <f t="shared" si="153"/>
        <v>0.1</v>
      </c>
      <c r="G1415" s="5">
        <f t="shared" si="154"/>
        <v>1</v>
      </c>
      <c r="H1415" t="str">
        <f t="shared" si="155"/>
        <v>001</v>
      </c>
      <c r="I1415" t="str">
        <f t="shared" si="151"/>
        <v>AR002920FI00001</v>
      </c>
      <c r="J1415" t="s">
        <v>5765</v>
      </c>
      <c r="L1415">
        <v>650167</v>
      </c>
      <c r="M1415" t="s">
        <v>5766</v>
      </c>
      <c r="Q1415" t="s">
        <v>30</v>
      </c>
      <c r="R1415" t="s">
        <v>5767</v>
      </c>
      <c r="U1415" t="s">
        <v>48</v>
      </c>
      <c r="V1415" t="s">
        <v>48</v>
      </c>
      <c r="W1415" t="s">
        <v>48</v>
      </c>
      <c r="X1415" t="s">
        <v>48</v>
      </c>
      <c r="Y1415" t="s">
        <v>48</v>
      </c>
      <c r="Z1415" t="s">
        <v>48</v>
      </c>
      <c r="AA1415" t="s">
        <v>48</v>
      </c>
      <c r="AB1415" t="s">
        <v>48</v>
      </c>
      <c r="AC1415" t="s">
        <v>37</v>
      </c>
    </row>
    <row r="1416" spans="1:29">
      <c r="A1416" t="str">
        <f>+VLOOKUP(R1416,Aux!$B$3:$I$1107,8,0)</f>
        <v>AR002920</v>
      </c>
      <c r="B1416" t="str">
        <f>+VLOOKUP(U1416,Aux!$O$2:$P$23,2,0)</f>
        <v>FI</v>
      </c>
      <c r="C1416" t="str">
        <f t="shared" si="150"/>
        <v>AR002920FI</v>
      </c>
      <c r="D1416">
        <f t="shared" si="156"/>
        <v>2</v>
      </c>
      <c r="E1416" s="5">
        <f t="shared" si="152"/>
        <v>0.02</v>
      </c>
      <c r="F1416" s="5">
        <f t="shared" si="153"/>
        <v>0.2</v>
      </c>
      <c r="G1416" s="5">
        <f t="shared" si="154"/>
        <v>2</v>
      </c>
      <c r="H1416" t="str">
        <f t="shared" si="155"/>
        <v>002</v>
      </c>
      <c r="I1416" t="str">
        <f t="shared" si="151"/>
        <v>AR002920FI00002</v>
      </c>
      <c r="J1416" t="s">
        <v>5768</v>
      </c>
      <c r="L1416">
        <v>654560</v>
      </c>
      <c r="M1416" t="s">
        <v>5769</v>
      </c>
      <c r="Q1416" t="s">
        <v>30</v>
      </c>
      <c r="R1416" t="s">
        <v>5767</v>
      </c>
      <c r="U1416" t="s">
        <v>48</v>
      </c>
      <c r="V1416" t="s">
        <v>48</v>
      </c>
      <c r="W1416" t="s">
        <v>48</v>
      </c>
      <c r="X1416" t="s">
        <v>48</v>
      </c>
      <c r="Y1416" t="s">
        <v>48</v>
      </c>
      <c r="Z1416" t="s">
        <v>48</v>
      </c>
      <c r="AA1416" t="s">
        <v>48</v>
      </c>
      <c r="AB1416" t="s">
        <v>48</v>
      </c>
      <c r="AC1416" t="s">
        <v>37</v>
      </c>
    </row>
    <row r="1417" spans="1:29">
      <c r="A1417" t="str">
        <f>+VLOOKUP(R1417,Aux!$B$3:$I$1107,8,0)</f>
        <v>AR002920</v>
      </c>
      <c r="B1417" t="str">
        <f>+VLOOKUP(U1417,Aux!$O$2:$P$23,2,0)</f>
        <v>FI</v>
      </c>
      <c r="C1417" t="str">
        <f t="shared" si="150"/>
        <v>AR002920FI</v>
      </c>
      <c r="D1417">
        <f t="shared" si="156"/>
        <v>3</v>
      </c>
      <c r="E1417" s="5">
        <f t="shared" si="152"/>
        <v>0.03</v>
      </c>
      <c r="F1417" s="5">
        <f t="shared" si="153"/>
        <v>0.3</v>
      </c>
      <c r="G1417" s="5">
        <f t="shared" si="154"/>
        <v>3</v>
      </c>
      <c r="H1417" t="str">
        <f t="shared" si="155"/>
        <v>003</v>
      </c>
      <c r="I1417" t="str">
        <f t="shared" si="151"/>
        <v>AR002920FI00003</v>
      </c>
      <c r="J1417" t="s">
        <v>5770</v>
      </c>
      <c r="L1417">
        <v>729566</v>
      </c>
      <c r="M1417" t="s">
        <v>5771</v>
      </c>
      <c r="Q1417" t="s">
        <v>30</v>
      </c>
      <c r="R1417" t="s">
        <v>5767</v>
      </c>
      <c r="U1417" t="s">
        <v>48</v>
      </c>
      <c r="V1417" t="s">
        <v>48</v>
      </c>
      <c r="W1417" t="s">
        <v>48</v>
      </c>
      <c r="X1417" t="s">
        <v>48</v>
      </c>
      <c r="Y1417" t="s">
        <v>48</v>
      </c>
      <c r="Z1417" t="s">
        <v>48</v>
      </c>
      <c r="AA1417" t="s">
        <v>48</v>
      </c>
      <c r="AB1417" t="s">
        <v>48</v>
      </c>
      <c r="AC1417" t="s">
        <v>37</v>
      </c>
    </row>
    <row r="1418" spans="1:29">
      <c r="A1418" t="str">
        <f>+VLOOKUP(R1418,Aux!$B$3:$I$1107,8,0)</f>
        <v>AR002920</v>
      </c>
      <c r="B1418" t="str">
        <f>+VLOOKUP(U1418,Aux!$O$2:$P$23,2,0)</f>
        <v>FI</v>
      </c>
      <c r="C1418" t="str">
        <f t="shared" si="150"/>
        <v>AR002920FI</v>
      </c>
      <c r="D1418">
        <f t="shared" si="156"/>
        <v>4</v>
      </c>
      <c r="E1418" s="5">
        <f t="shared" si="152"/>
        <v>0.04</v>
      </c>
      <c r="F1418" s="5">
        <f t="shared" si="153"/>
        <v>0.4</v>
      </c>
      <c r="G1418" s="5">
        <f t="shared" si="154"/>
        <v>4</v>
      </c>
      <c r="H1418" t="str">
        <f t="shared" si="155"/>
        <v>004</v>
      </c>
      <c r="I1418" t="str">
        <f t="shared" si="151"/>
        <v>AR002920FI00004</v>
      </c>
      <c r="J1418" t="s">
        <v>5772</v>
      </c>
      <c r="L1418">
        <v>729587</v>
      </c>
      <c r="M1418" t="s">
        <v>5773</v>
      </c>
      <c r="Q1418" t="s">
        <v>30</v>
      </c>
      <c r="R1418" t="s">
        <v>5767</v>
      </c>
      <c r="U1418" t="s">
        <v>48</v>
      </c>
      <c r="V1418" t="s">
        <v>48</v>
      </c>
      <c r="W1418" t="s">
        <v>48</v>
      </c>
      <c r="X1418" t="s">
        <v>48</v>
      </c>
      <c r="Y1418" t="s">
        <v>48</v>
      </c>
      <c r="Z1418" t="s">
        <v>48</v>
      </c>
      <c r="AA1418" t="s">
        <v>48</v>
      </c>
      <c r="AB1418" t="s">
        <v>48</v>
      </c>
      <c r="AC1418" t="s">
        <v>37</v>
      </c>
    </row>
    <row r="1419" spans="1:29">
      <c r="A1419" t="str">
        <f>+VLOOKUP(R1419,Aux!$B$3:$I$1107,8,0)</f>
        <v>AR002920</v>
      </c>
      <c r="B1419" t="str">
        <f>+VLOOKUP(U1419,Aux!$O$2:$P$23,2,0)</f>
        <v>FI</v>
      </c>
      <c r="C1419" t="str">
        <f t="shared" si="150"/>
        <v>AR002920FI</v>
      </c>
      <c r="D1419">
        <f t="shared" si="156"/>
        <v>5</v>
      </c>
      <c r="E1419" s="5">
        <f t="shared" si="152"/>
        <v>0.05</v>
      </c>
      <c r="F1419" s="5">
        <f t="shared" si="153"/>
        <v>0.5</v>
      </c>
      <c r="G1419" s="5">
        <f t="shared" si="154"/>
        <v>5</v>
      </c>
      <c r="H1419" t="str">
        <f t="shared" si="155"/>
        <v>005</v>
      </c>
      <c r="I1419" t="str">
        <f t="shared" si="151"/>
        <v>AR002920FI00005</v>
      </c>
      <c r="J1419" t="s">
        <v>5774</v>
      </c>
      <c r="L1419">
        <v>769764</v>
      </c>
      <c r="M1419" t="s">
        <v>5775</v>
      </c>
      <c r="Q1419" t="s">
        <v>30</v>
      </c>
      <c r="R1419" t="s">
        <v>5767</v>
      </c>
      <c r="U1419" t="s">
        <v>48</v>
      </c>
      <c r="V1419" t="s">
        <v>48</v>
      </c>
      <c r="W1419" t="s">
        <v>48</v>
      </c>
      <c r="X1419" t="s">
        <v>48</v>
      </c>
      <c r="Y1419" t="s">
        <v>48</v>
      </c>
      <c r="Z1419" t="s">
        <v>48</v>
      </c>
      <c r="AA1419" t="s">
        <v>48</v>
      </c>
      <c r="AB1419" t="s">
        <v>48</v>
      </c>
      <c r="AC1419" t="s">
        <v>37</v>
      </c>
    </row>
    <row r="1420" spans="1:29">
      <c r="A1420" t="str">
        <f>+VLOOKUP(R1420,Aux!$B$3:$I$1107,8,0)</f>
        <v>AR002920</v>
      </c>
      <c r="B1420" t="str">
        <f>+VLOOKUP(U1420,Aux!$O$2:$P$23,2,0)</f>
        <v>FI</v>
      </c>
      <c r="C1420" t="str">
        <f t="shared" si="150"/>
        <v>AR002920FI</v>
      </c>
      <c r="D1420">
        <f t="shared" si="156"/>
        <v>6</v>
      </c>
      <c r="E1420" s="5">
        <f t="shared" si="152"/>
        <v>0.06</v>
      </c>
      <c r="F1420" s="5">
        <f t="shared" si="153"/>
        <v>0.6</v>
      </c>
      <c r="G1420" s="5">
        <f t="shared" si="154"/>
        <v>6</v>
      </c>
      <c r="H1420" t="str">
        <f t="shared" si="155"/>
        <v>006</v>
      </c>
      <c r="I1420" t="str">
        <f t="shared" si="151"/>
        <v>AR002920FI00006</v>
      </c>
      <c r="J1420" t="s">
        <v>5776</v>
      </c>
      <c r="L1420">
        <v>783676</v>
      </c>
      <c r="M1420" t="s">
        <v>5777</v>
      </c>
      <c r="Q1420" t="s">
        <v>30</v>
      </c>
      <c r="R1420" t="s">
        <v>5767</v>
      </c>
      <c r="U1420" t="s">
        <v>48</v>
      </c>
      <c r="V1420" t="s">
        <v>48</v>
      </c>
      <c r="W1420" t="s">
        <v>48</v>
      </c>
      <c r="X1420" t="s">
        <v>48</v>
      </c>
      <c r="Y1420" t="s">
        <v>48</v>
      </c>
      <c r="Z1420" t="s">
        <v>48</v>
      </c>
      <c r="AA1420" t="s">
        <v>48</v>
      </c>
      <c r="AB1420" t="s">
        <v>48</v>
      </c>
      <c r="AC1420" t="s">
        <v>37</v>
      </c>
    </row>
    <row r="1421" spans="1:29">
      <c r="A1421" t="str">
        <f>+VLOOKUP(R1421,Aux!$B$3:$I$1107,8,0)</f>
        <v>AR002920</v>
      </c>
      <c r="B1421" t="str">
        <f>+VLOOKUP(U1421,Aux!$O$2:$P$23,2,0)</f>
        <v>FI</v>
      </c>
      <c r="C1421" t="str">
        <f t="shared" si="150"/>
        <v>AR002920FI</v>
      </c>
      <c r="D1421">
        <f t="shared" si="156"/>
        <v>7</v>
      </c>
      <c r="E1421" s="5">
        <f t="shared" si="152"/>
        <v>7.0000000000000007E-2</v>
      </c>
      <c r="F1421" s="5">
        <f t="shared" si="153"/>
        <v>0.70000000000000007</v>
      </c>
      <c r="G1421" s="5">
        <f t="shared" si="154"/>
        <v>7</v>
      </c>
      <c r="H1421" t="str">
        <f t="shared" si="155"/>
        <v>007</v>
      </c>
      <c r="I1421" t="str">
        <f t="shared" si="151"/>
        <v>AR002920FI00007</v>
      </c>
      <c r="J1421" t="s">
        <v>5778</v>
      </c>
      <c r="L1421">
        <v>812382</v>
      </c>
      <c r="M1421" t="s">
        <v>5779</v>
      </c>
      <c r="Q1421" t="s">
        <v>30</v>
      </c>
      <c r="R1421" t="s">
        <v>5767</v>
      </c>
      <c r="U1421" t="s">
        <v>48</v>
      </c>
      <c r="V1421" t="s">
        <v>48</v>
      </c>
      <c r="W1421" t="s">
        <v>48</v>
      </c>
      <c r="X1421" t="s">
        <v>48</v>
      </c>
      <c r="Y1421" t="s">
        <v>48</v>
      </c>
      <c r="Z1421" t="s">
        <v>48</v>
      </c>
      <c r="AA1421" t="s">
        <v>48</v>
      </c>
      <c r="AB1421" t="s">
        <v>48</v>
      </c>
      <c r="AC1421" t="s">
        <v>37</v>
      </c>
    </row>
    <row r="1422" spans="1:29">
      <c r="A1422" t="str">
        <f>+VLOOKUP(R1422,Aux!$B$3:$I$1107,8,0)</f>
        <v>AR002920</v>
      </c>
      <c r="B1422" t="str">
        <f>+VLOOKUP(U1422,Aux!$O$2:$P$23,2,0)</f>
        <v>FI</v>
      </c>
      <c r="C1422" t="str">
        <f t="shared" si="150"/>
        <v>AR002920FI</v>
      </c>
      <c r="D1422">
        <f t="shared" si="156"/>
        <v>8</v>
      </c>
      <c r="E1422" s="5">
        <f t="shared" si="152"/>
        <v>0.08</v>
      </c>
      <c r="F1422" s="5">
        <f t="shared" si="153"/>
        <v>0.8</v>
      </c>
      <c r="G1422" s="5">
        <f t="shared" si="154"/>
        <v>8</v>
      </c>
      <c r="H1422" t="str">
        <f t="shared" si="155"/>
        <v>008</v>
      </c>
      <c r="I1422" t="str">
        <f t="shared" si="151"/>
        <v>AR002920FI00008</v>
      </c>
      <c r="J1422" t="s">
        <v>5780</v>
      </c>
      <c r="K1422" t="s">
        <v>5781</v>
      </c>
      <c r="L1422">
        <v>1031852</v>
      </c>
      <c r="M1422" t="s">
        <v>5782</v>
      </c>
      <c r="N1422" t="s">
        <v>5783</v>
      </c>
      <c r="P1422" t="s">
        <v>5784</v>
      </c>
      <c r="Q1422" t="s">
        <v>30</v>
      </c>
      <c r="R1422" t="s">
        <v>5767</v>
      </c>
      <c r="S1422" t="s">
        <v>5767</v>
      </c>
      <c r="T1422" t="s">
        <v>5785</v>
      </c>
      <c r="U1422" t="s">
        <v>86</v>
      </c>
      <c r="V1422" t="s">
        <v>34</v>
      </c>
      <c r="W1422" t="s">
        <v>34</v>
      </c>
      <c r="X1422" t="s">
        <v>34</v>
      </c>
      <c r="Y1422" t="s">
        <v>34</v>
      </c>
      <c r="Z1422" t="s">
        <v>34</v>
      </c>
      <c r="AA1422" t="s">
        <v>34</v>
      </c>
      <c r="AB1422" t="s">
        <v>34</v>
      </c>
      <c r="AC1422" t="s">
        <v>37</v>
      </c>
    </row>
    <row r="1423" spans="1:29">
      <c r="A1423" t="str">
        <f>+VLOOKUP(R1423,Aux!$B$3:$I$1107,8,0)</f>
        <v>AR002920</v>
      </c>
      <c r="B1423" t="str">
        <f>+VLOOKUP(U1423,Aux!$O$2:$P$23,2,0)</f>
        <v>FI</v>
      </c>
      <c r="C1423" t="str">
        <f t="shared" si="150"/>
        <v>AR002920FI</v>
      </c>
      <c r="D1423">
        <f t="shared" si="156"/>
        <v>9</v>
      </c>
      <c r="E1423" s="5">
        <f t="shared" si="152"/>
        <v>0.09</v>
      </c>
      <c r="F1423" s="5">
        <f t="shared" si="153"/>
        <v>0.89999999999999991</v>
      </c>
      <c r="G1423" s="5">
        <f t="shared" si="154"/>
        <v>9</v>
      </c>
      <c r="H1423" t="str">
        <f t="shared" si="155"/>
        <v>009</v>
      </c>
      <c r="I1423" t="str">
        <f t="shared" si="151"/>
        <v>AR002920FI00009</v>
      </c>
      <c r="J1423" t="s">
        <v>5786</v>
      </c>
      <c r="K1423" t="s">
        <v>5781</v>
      </c>
      <c r="M1423" t="s">
        <v>5787</v>
      </c>
      <c r="N1423" t="s">
        <v>5788</v>
      </c>
      <c r="P1423" t="s">
        <v>5789</v>
      </c>
      <c r="Q1423" t="s">
        <v>30</v>
      </c>
      <c r="R1423" t="s">
        <v>5767</v>
      </c>
      <c r="S1423" t="s">
        <v>5767</v>
      </c>
      <c r="T1423" t="s">
        <v>5785</v>
      </c>
      <c r="U1423" t="s">
        <v>86</v>
      </c>
      <c r="V1423" t="s">
        <v>34</v>
      </c>
      <c r="W1423" t="s">
        <v>34</v>
      </c>
      <c r="X1423" t="s">
        <v>34</v>
      </c>
      <c r="Y1423" t="s">
        <v>34</v>
      </c>
      <c r="Z1423" t="s">
        <v>34</v>
      </c>
      <c r="AA1423" t="s">
        <v>34</v>
      </c>
      <c r="AB1423" t="s">
        <v>34</v>
      </c>
      <c r="AC1423" t="s">
        <v>37</v>
      </c>
    </row>
    <row r="1424" spans="1:29">
      <c r="A1424" t="str">
        <f>+VLOOKUP(R1424,Aux!$B$3:$I$1107,8,0)</f>
        <v>AR002920</v>
      </c>
      <c r="B1424" t="str">
        <f>+VLOOKUP(U1424,Aux!$O$2:$P$23,2,0)</f>
        <v>FI</v>
      </c>
      <c r="C1424" t="str">
        <f t="shared" si="150"/>
        <v>AR002920FI</v>
      </c>
      <c r="D1424">
        <f t="shared" si="156"/>
        <v>10</v>
      </c>
      <c r="E1424" s="5">
        <f t="shared" si="152"/>
        <v>0.1</v>
      </c>
      <c r="F1424" s="5">
        <f t="shared" si="153"/>
        <v>1</v>
      </c>
      <c r="G1424" s="5">
        <f t="shared" si="154"/>
        <v>0</v>
      </c>
      <c r="H1424" t="str">
        <f t="shared" si="155"/>
        <v>010</v>
      </c>
      <c r="I1424" t="str">
        <f t="shared" si="151"/>
        <v>AR002920FI00010</v>
      </c>
      <c r="J1424" t="s">
        <v>5790</v>
      </c>
      <c r="K1424" t="s">
        <v>5781</v>
      </c>
      <c r="M1424" t="s">
        <v>5791</v>
      </c>
      <c r="N1424" t="s">
        <v>5792</v>
      </c>
      <c r="P1424" t="s">
        <v>5793</v>
      </c>
      <c r="Q1424" t="s">
        <v>30</v>
      </c>
      <c r="R1424" t="s">
        <v>5767</v>
      </c>
      <c r="S1424" t="s">
        <v>5767</v>
      </c>
      <c r="T1424" t="s">
        <v>5794</v>
      </c>
      <c r="U1424" t="s">
        <v>86</v>
      </c>
      <c r="V1424" t="s">
        <v>34</v>
      </c>
      <c r="W1424" t="s">
        <v>34</v>
      </c>
      <c r="X1424" t="s">
        <v>34</v>
      </c>
      <c r="Y1424" t="s">
        <v>34</v>
      </c>
      <c r="Z1424" t="s">
        <v>34</v>
      </c>
      <c r="AA1424" t="s">
        <v>34</v>
      </c>
      <c r="AB1424" t="s">
        <v>34</v>
      </c>
      <c r="AC1424" t="s">
        <v>37</v>
      </c>
    </row>
    <row r="1425" spans="1:29">
      <c r="A1425" t="str">
        <f>+VLOOKUP(R1425,Aux!$B$3:$I$1107,8,0)</f>
        <v>AR002930</v>
      </c>
      <c r="B1425" t="str">
        <f>+VLOOKUP(U1425,Aux!$O$2:$P$23,2,0)</f>
        <v>EQ</v>
      </c>
      <c r="C1425" t="str">
        <f t="shared" si="150"/>
        <v>AR002930EQ</v>
      </c>
      <c r="D1425">
        <f t="shared" si="156"/>
        <v>1</v>
      </c>
      <c r="E1425" s="5">
        <f t="shared" si="152"/>
        <v>0.01</v>
      </c>
      <c r="F1425" s="5">
        <f t="shared" si="153"/>
        <v>0.1</v>
      </c>
      <c r="G1425" s="5">
        <f t="shared" si="154"/>
        <v>1</v>
      </c>
      <c r="H1425" t="str">
        <f t="shared" si="155"/>
        <v>001</v>
      </c>
      <c r="I1425" t="str">
        <f t="shared" si="151"/>
        <v>AR002930EQ00001</v>
      </c>
      <c r="J1425" t="s">
        <v>5795</v>
      </c>
      <c r="K1425" t="s">
        <v>5796</v>
      </c>
      <c r="M1425" t="s">
        <v>5797</v>
      </c>
      <c r="N1425" t="s">
        <v>5798</v>
      </c>
      <c r="O1425">
        <v>2985945</v>
      </c>
      <c r="P1425" t="s">
        <v>5799</v>
      </c>
      <c r="Q1425" t="s">
        <v>30</v>
      </c>
      <c r="R1425" t="s">
        <v>5800</v>
      </c>
      <c r="S1425" t="s">
        <v>5800</v>
      </c>
      <c r="T1425" t="s">
        <v>5800</v>
      </c>
      <c r="U1425" t="s">
        <v>1231</v>
      </c>
      <c r="V1425" t="s">
        <v>975</v>
      </c>
      <c r="W1425" t="s">
        <v>4479</v>
      </c>
      <c r="X1425" t="s">
        <v>975</v>
      </c>
      <c r="Y1425" t="s">
        <v>4480</v>
      </c>
      <c r="Z1425" t="s">
        <v>975</v>
      </c>
      <c r="AA1425" t="s">
        <v>4481</v>
      </c>
      <c r="AB1425" t="s">
        <v>4482</v>
      </c>
      <c r="AC1425" t="s">
        <v>37</v>
      </c>
    </row>
    <row r="1426" spans="1:29">
      <c r="A1426" t="str">
        <f>+VLOOKUP(R1426,Aux!$B$3:$I$1107,8,0)</f>
        <v>AR002930</v>
      </c>
      <c r="B1426" t="str">
        <f>+VLOOKUP(U1426,Aux!$O$2:$P$23,2,0)</f>
        <v>EQ</v>
      </c>
      <c r="C1426" t="str">
        <f t="shared" si="150"/>
        <v>AR002930EQ</v>
      </c>
      <c r="D1426">
        <f t="shared" si="156"/>
        <v>2</v>
      </c>
      <c r="E1426" s="5">
        <f t="shared" si="152"/>
        <v>0.02</v>
      </c>
      <c r="F1426" s="5">
        <f t="shared" si="153"/>
        <v>0.2</v>
      </c>
      <c r="G1426" s="5">
        <f t="shared" si="154"/>
        <v>2</v>
      </c>
      <c r="H1426" t="str">
        <f t="shared" si="155"/>
        <v>002</v>
      </c>
      <c r="I1426" t="str">
        <f t="shared" si="151"/>
        <v>AR002930EQ00002</v>
      </c>
      <c r="J1426" t="s">
        <v>5801</v>
      </c>
      <c r="K1426" t="s">
        <v>5802</v>
      </c>
      <c r="M1426" t="s">
        <v>5803</v>
      </c>
      <c r="N1426" t="s">
        <v>5804</v>
      </c>
      <c r="O1426">
        <v>2983035</v>
      </c>
      <c r="P1426" t="s">
        <v>5805</v>
      </c>
      <c r="Q1426" t="s">
        <v>30</v>
      </c>
      <c r="R1426" t="s">
        <v>5800</v>
      </c>
      <c r="S1426" t="s">
        <v>5800</v>
      </c>
      <c r="T1426" t="s">
        <v>5800</v>
      </c>
      <c r="U1426" t="s">
        <v>130</v>
      </c>
      <c r="V1426" t="s">
        <v>975</v>
      </c>
      <c r="W1426" t="s">
        <v>4479</v>
      </c>
      <c r="X1426" t="s">
        <v>975</v>
      </c>
      <c r="Y1426" t="s">
        <v>4480</v>
      </c>
      <c r="Z1426" t="s">
        <v>975</v>
      </c>
      <c r="AA1426" t="s">
        <v>4481</v>
      </c>
      <c r="AB1426" t="s">
        <v>4482</v>
      </c>
      <c r="AC1426" t="s">
        <v>37</v>
      </c>
    </row>
    <row r="1427" spans="1:29">
      <c r="A1427" t="str">
        <f>+VLOOKUP(R1427,Aux!$B$3:$I$1107,8,0)</f>
        <v>AR002930</v>
      </c>
      <c r="B1427" t="str">
        <f>+VLOOKUP(U1427,Aux!$O$2:$P$23,2,0)</f>
        <v>FI</v>
      </c>
      <c r="C1427" t="str">
        <f t="shared" si="150"/>
        <v>AR002930FI</v>
      </c>
      <c r="D1427">
        <f t="shared" si="156"/>
        <v>1</v>
      </c>
      <c r="E1427" s="5">
        <f t="shared" si="152"/>
        <v>0.01</v>
      </c>
      <c r="F1427" s="5">
        <f t="shared" si="153"/>
        <v>0.1</v>
      </c>
      <c r="G1427" s="5">
        <f t="shared" si="154"/>
        <v>1</v>
      </c>
      <c r="H1427" t="str">
        <f t="shared" si="155"/>
        <v>001</v>
      </c>
      <c r="I1427" t="str">
        <f t="shared" si="151"/>
        <v>AR002930FI00001</v>
      </c>
      <c r="J1427" t="s">
        <v>5806</v>
      </c>
      <c r="K1427" t="s">
        <v>5807</v>
      </c>
      <c r="L1427">
        <v>335120</v>
      </c>
      <c r="M1427" t="s">
        <v>5808</v>
      </c>
      <c r="N1427" t="s">
        <v>5809</v>
      </c>
      <c r="O1427" t="s">
        <v>5810</v>
      </c>
      <c r="P1427" t="s">
        <v>5811</v>
      </c>
      <c r="Q1427" t="s">
        <v>30</v>
      </c>
      <c r="R1427" t="s">
        <v>5800</v>
      </c>
      <c r="S1427" t="s">
        <v>5812</v>
      </c>
      <c r="T1427" t="s">
        <v>5800</v>
      </c>
      <c r="U1427" t="s">
        <v>5813</v>
      </c>
      <c r="V1427" t="s">
        <v>975</v>
      </c>
      <c r="W1427" t="s">
        <v>4479</v>
      </c>
      <c r="X1427" t="s">
        <v>975</v>
      </c>
      <c r="Y1427" t="s">
        <v>4480</v>
      </c>
      <c r="Z1427" t="s">
        <v>975</v>
      </c>
      <c r="AA1427" t="s">
        <v>4482</v>
      </c>
      <c r="AB1427" t="s">
        <v>145</v>
      </c>
      <c r="AC1427" t="s">
        <v>37</v>
      </c>
    </row>
    <row r="1428" spans="1:29">
      <c r="A1428" t="str">
        <f>+VLOOKUP(R1428,Aux!$B$3:$I$1107,8,0)</f>
        <v>AR002930</v>
      </c>
      <c r="B1428" t="str">
        <f>+VLOOKUP(U1428,Aux!$O$2:$P$23,2,0)</f>
        <v>FI</v>
      </c>
      <c r="C1428" t="str">
        <f t="shared" si="150"/>
        <v>AR002930FI</v>
      </c>
      <c r="D1428">
        <f t="shared" si="156"/>
        <v>2</v>
      </c>
      <c r="E1428" s="5">
        <f t="shared" si="152"/>
        <v>0.02</v>
      </c>
      <c r="F1428" s="5">
        <f t="shared" si="153"/>
        <v>0.2</v>
      </c>
      <c r="G1428" s="5">
        <f t="shared" si="154"/>
        <v>2</v>
      </c>
      <c r="H1428" t="str">
        <f t="shared" si="155"/>
        <v>002</v>
      </c>
      <c r="I1428" t="str">
        <f t="shared" si="151"/>
        <v>AR002930FI00002</v>
      </c>
      <c r="J1428" t="s">
        <v>5814</v>
      </c>
      <c r="K1428" t="s">
        <v>5807</v>
      </c>
      <c r="L1428">
        <v>485590</v>
      </c>
      <c r="M1428" t="s">
        <v>5815</v>
      </c>
      <c r="N1428" t="s">
        <v>5816</v>
      </c>
      <c r="O1428" t="s">
        <v>5817</v>
      </c>
      <c r="P1428" t="s">
        <v>5818</v>
      </c>
      <c r="Q1428" t="s">
        <v>30</v>
      </c>
      <c r="R1428" t="s">
        <v>5800</v>
      </c>
      <c r="S1428" t="s">
        <v>5812</v>
      </c>
      <c r="T1428" t="s">
        <v>5800</v>
      </c>
      <c r="U1428" t="s">
        <v>33</v>
      </c>
      <c r="V1428" t="s">
        <v>975</v>
      </c>
      <c r="W1428" t="s">
        <v>4479</v>
      </c>
      <c r="X1428" t="s">
        <v>975</v>
      </c>
      <c r="Y1428" t="s">
        <v>4480</v>
      </c>
      <c r="Z1428" t="s">
        <v>975</v>
      </c>
      <c r="AA1428" t="s">
        <v>4482</v>
      </c>
      <c r="AB1428" t="s">
        <v>145</v>
      </c>
      <c r="AC1428" t="s">
        <v>37</v>
      </c>
    </row>
    <row r="1429" spans="1:29">
      <c r="A1429" t="str">
        <f>+VLOOKUP(R1429,Aux!$B$3:$I$1107,8,0)</f>
        <v>AR002930</v>
      </c>
      <c r="B1429" t="str">
        <f>+VLOOKUP(U1429,Aux!$O$2:$P$23,2,0)</f>
        <v>FI</v>
      </c>
      <c r="C1429" t="str">
        <f t="shared" si="150"/>
        <v>AR002930FI</v>
      </c>
      <c r="D1429">
        <f t="shared" si="156"/>
        <v>3</v>
      </c>
      <c r="E1429" s="5">
        <f t="shared" si="152"/>
        <v>0.03</v>
      </c>
      <c r="F1429" s="5">
        <f t="shared" si="153"/>
        <v>0.3</v>
      </c>
      <c r="G1429" s="5">
        <f t="shared" si="154"/>
        <v>3</v>
      </c>
      <c r="H1429" t="str">
        <f t="shared" si="155"/>
        <v>003</v>
      </c>
      <c r="I1429" t="str">
        <f t="shared" si="151"/>
        <v>AR002930FI00003</v>
      </c>
      <c r="J1429" t="s">
        <v>5819</v>
      </c>
      <c r="K1429" t="s">
        <v>5807</v>
      </c>
      <c r="L1429">
        <v>489282</v>
      </c>
      <c r="M1429" t="s">
        <v>5820</v>
      </c>
      <c r="N1429" t="s">
        <v>5821</v>
      </c>
      <c r="P1429" t="s">
        <v>5822</v>
      </c>
      <c r="Q1429" t="s">
        <v>30</v>
      </c>
      <c r="R1429" t="s">
        <v>5800</v>
      </c>
      <c r="S1429" t="s">
        <v>5812</v>
      </c>
      <c r="T1429" t="s">
        <v>5800</v>
      </c>
      <c r="U1429" t="s">
        <v>33</v>
      </c>
      <c r="V1429" t="s">
        <v>975</v>
      </c>
      <c r="W1429" t="s">
        <v>4479</v>
      </c>
      <c r="X1429" t="s">
        <v>975</v>
      </c>
      <c r="Y1429" t="s">
        <v>4480</v>
      </c>
      <c r="Z1429" t="s">
        <v>975</v>
      </c>
      <c r="AA1429" t="s">
        <v>4482</v>
      </c>
      <c r="AB1429" t="s">
        <v>145</v>
      </c>
      <c r="AC1429" t="s">
        <v>37</v>
      </c>
    </row>
    <row r="1430" spans="1:29">
      <c r="A1430" t="str">
        <f>+VLOOKUP(R1430,Aux!$B$3:$I$1107,8,0)</f>
        <v>AR002930</v>
      </c>
      <c r="B1430" t="str">
        <f>+VLOOKUP(U1430,Aux!$O$2:$P$23,2,0)</f>
        <v>FI</v>
      </c>
      <c r="C1430" t="str">
        <f t="shared" si="150"/>
        <v>AR002930FI</v>
      </c>
      <c r="D1430">
        <f t="shared" si="156"/>
        <v>4</v>
      </c>
      <c r="E1430" s="5">
        <f t="shared" si="152"/>
        <v>0.04</v>
      </c>
      <c r="F1430" s="5">
        <f t="shared" si="153"/>
        <v>0.4</v>
      </c>
      <c r="G1430" s="5">
        <f t="shared" si="154"/>
        <v>4</v>
      </c>
      <c r="H1430" t="str">
        <f t="shared" si="155"/>
        <v>004</v>
      </c>
      <c r="I1430" t="str">
        <f t="shared" si="151"/>
        <v>AR002930FI00004</v>
      </c>
      <c r="J1430" t="s">
        <v>5823</v>
      </c>
      <c r="K1430" t="s">
        <v>5807</v>
      </c>
      <c r="L1430">
        <v>520025</v>
      </c>
      <c r="M1430" t="s">
        <v>5824</v>
      </c>
      <c r="N1430" t="s">
        <v>5825</v>
      </c>
      <c r="O1430" t="s">
        <v>5826</v>
      </c>
      <c r="P1430" t="s">
        <v>5827</v>
      </c>
      <c r="Q1430" t="s">
        <v>30</v>
      </c>
      <c r="R1430" t="s">
        <v>5800</v>
      </c>
      <c r="S1430" t="s">
        <v>5812</v>
      </c>
      <c r="T1430" t="s">
        <v>5800</v>
      </c>
      <c r="U1430" t="s">
        <v>33</v>
      </c>
      <c r="V1430" t="s">
        <v>975</v>
      </c>
      <c r="W1430" t="s">
        <v>4479</v>
      </c>
      <c r="X1430" t="s">
        <v>975</v>
      </c>
      <c r="Y1430" t="s">
        <v>4480</v>
      </c>
      <c r="Z1430" t="s">
        <v>975</v>
      </c>
      <c r="AA1430" t="s">
        <v>4482</v>
      </c>
      <c r="AB1430" t="s">
        <v>145</v>
      </c>
      <c r="AC1430" t="s">
        <v>37</v>
      </c>
    </row>
    <row r="1431" spans="1:29">
      <c r="A1431" t="str">
        <f>+VLOOKUP(R1431,Aux!$B$3:$I$1107,8,0)</f>
        <v>AR002930</v>
      </c>
      <c r="B1431" t="str">
        <f>+VLOOKUP(U1431,Aux!$O$2:$P$23,2,0)</f>
        <v>FI</v>
      </c>
      <c r="C1431" t="str">
        <f t="shared" si="150"/>
        <v>AR002930FI</v>
      </c>
      <c r="D1431">
        <f t="shared" si="156"/>
        <v>5</v>
      </c>
      <c r="E1431" s="5">
        <f t="shared" si="152"/>
        <v>0.05</v>
      </c>
      <c r="F1431" s="5">
        <f t="shared" si="153"/>
        <v>0.5</v>
      </c>
      <c r="G1431" s="5">
        <f t="shared" si="154"/>
        <v>5</v>
      </c>
      <c r="H1431" t="str">
        <f t="shared" si="155"/>
        <v>005</v>
      </c>
      <c r="I1431" t="str">
        <f t="shared" si="151"/>
        <v>AR002930FI00005</v>
      </c>
      <c r="J1431" t="s">
        <v>5828</v>
      </c>
      <c r="K1431" t="s">
        <v>5807</v>
      </c>
      <c r="L1431">
        <v>541310</v>
      </c>
      <c r="M1431" t="s">
        <v>5829</v>
      </c>
      <c r="N1431" t="s">
        <v>5830</v>
      </c>
      <c r="P1431" t="s">
        <v>5831</v>
      </c>
      <c r="Q1431" t="s">
        <v>30</v>
      </c>
      <c r="R1431" t="s">
        <v>5800</v>
      </c>
      <c r="S1431" t="s">
        <v>5812</v>
      </c>
      <c r="T1431" t="s">
        <v>5800</v>
      </c>
      <c r="U1431" t="s">
        <v>33</v>
      </c>
      <c r="V1431" t="s">
        <v>975</v>
      </c>
      <c r="W1431" t="s">
        <v>4479</v>
      </c>
      <c r="X1431" t="s">
        <v>975</v>
      </c>
      <c r="Y1431" t="s">
        <v>4480</v>
      </c>
      <c r="Z1431" t="s">
        <v>975</v>
      </c>
      <c r="AA1431" t="s">
        <v>4482</v>
      </c>
      <c r="AB1431" t="s">
        <v>145</v>
      </c>
      <c r="AC1431" t="s">
        <v>37</v>
      </c>
    </row>
    <row r="1432" spans="1:29">
      <c r="A1432" t="str">
        <f>+VLOOKUP(R1432,Aux!$B$3:$I$1107,8,0)</f>
        <v>AR002930</v>
      </c>
      <c r="B1432" t="str">
        <f>+VLOOKUP(U1432,Aux!$O$2:$P$23,2,0)</f>
        <v>FI</v>
      </c>
      <c r="C1432" t="str">
        <f t="shared" si="150"/>
        <v>AR002930FI</v>
      </c>
      <c r="D1432">
        <f t="shared" si="156"/>
        <v>6</v>
      </c>
      <c r="E1432" s="5">
        <f t="shared" si="152"/>
        <v>0.06</v>
      </c>
      <c r="F1432" s="5">
        <f t="shared" si="153"/>
        <v>0.6</v>
      </c>
      <c r="G1432" s="5">
        <f t="shared" si="154"/>
        <v>6</v>
      </c>
      <c r="H1432" t="str">
        <f t="shared" si="155"/>
        <v>006</v>
      </c>
      <c r="I1432" t="str">
        <f t="shared" si="151"/>
        <v>AR002930FI00006</v>
      </c>
      <c r="J1432" t="s">
        <v>5832</v>
      </c>
      <c r="K1432" t="s">
        <v>5807</v>
      </c>
      <c r="L1432">
        <v>620712</v>
      </c>
      <c r="M1432" t="s">
        <v>5833</v>
      </c>
      <c r="N1432" t="s">
        <v>5834</v>
      </c>
      <c r="P1432" t="s">
        <v>5835</v>
      </c>
      <c r="Q1432" t="s">
        <v>30</v>
      </c>
      <c r="R1432" t="s">
        <v>5800</v>
      </c>
      <c r="S1432" t="s">
        <v>5812</v>
      </c>
      <c r="T1432" t="s">
        <v>5800</v>
      </c>
      <c r="U1432" t="s">
        <v>33</v>
      </c>
      <c r="V1432" t="s">
        <v>975</v>
      </c>
      <c r="W1432" t="s">
        <v>4479</v>
      </c>
      <c r="X1432" t="s">
        <v>975</v>
      </c>
      <c r="Y1432" t="s">
        <v>4480</v>
      </c>
      <c r="Z1432" t="s">
        <v>975</v>
      </c>
      <c r="AA1432" t="s">
        <v>4482</v>
      </c>
      <c r="AB1432" t="s">
        <v>145</v>
      </c>
      <c r="AC1432" t="s">
        <v>37</v>
      </c>
    </row>
    <row r="1433" spans="1:29">
      <c r="A1433" t="str">
        <f>+VLOOKUP(R1433,Aux!$B$3:$I$1107,8,0)</f>
        <v>AR002930</v>
      </c>
      <c r="B1433" t="str">
        <f>+VLOOKUP(U1433,Aux!$O$2:$P$23,2,0)</f>
        <v>FI</v>
      </c>
      <c r="C1433" t="str">
        <f t="shared" si="150"/>
        <v>AR002930FI</v>
      </c>
      <c r="D1433">
        <f t="shared" si="156"/>
        <v>7</v>
      </c>
      <c r="E1433" s="5">
        <f t="shared" si="152"/>
        <v>7.0000000000000007E-2</v>
      </c>
      <c r="F1433" s="5">
        <f t="shared" si="153"/>
        <v>0.70000000000000007</v>
      </c>
      <c r="G1433" s="5">
        <f t="shared" si="154"/>
        <v>7</v>
      </c>
      <c r="H1433" t="str">
        <f t="shared" si="155"/>
        <v>007</v>
      </c>
      <c r="I1433" t="str">
        <f t="shared" si="151"/>
        <v>AR002930FI00007</v>
      </c>
      <c r="J1433" t="s">
        <v>5836</v>
      </c>
      <c r="L1433">
        <v>620724</v>
      </c>
      <c r="M1433" t="s">
        <v>5837</v>
      </c>
      <c r="Q1433" t="s">
        <v>30</v>
      </c>
      <c r="R1433" t="s">
        <v>5800</v>
      </c>
      <c r="U1433" t="s">
        <v>48</v>
      </c>
      <c r="V1433" t="s">
        <v>48</v>
      </c>
      <c r="W1433" t="s">
        <v>48</v>
      </c>
      <c r="X1433" t="s">
        <v>48</v>
      </c>
      <c r="Y1433" t="s">
        <v>48</v>
      </c>
      <c r="Z1433" t="s">
        <v>48</v>
      </c>
      <c r="AA1433" t="s">
        <v>48</v>
      </c>
      <c r="AB1433" t="s">
        <v>48</v>
      </c>
      <c r="AC1433" t="s">
        <v>37</v>
      </c>
    </row>
    <row r="1434" spans="1:29">
      <c r="A1434" t="str">
        <f>+VLOOKUP(R1434,Aux!$B$3:$I$1107,8,0)</f>
        <v>AR002930</v>
      </c>
      <c r="B1434" t="str">
        <f>+VLOOKUP(U1434,Aux!$O$2:$P$23,2,0)</f>
        <v>FI</v>
      </c>
      <c r="C1434" t="str">
        <f t="shared" si="150"/>
        <v>AR002930FI</v>
      </c>
      <c r="D1434">
        <f t="shared" si="156"/>
        <v>8</v>
      </c>
      <c r="E1434" s="5">
        <f t="shared" si="152"/>
        <v>0.08</v>
      </c>
      <c r="F1434" s="5">
        <f t="shared" si="153"/>
        <v>0.8</v>
      </c>
      <c r="G1434" s="5">
        <f t="shared" si="154"/>
        <v>8</v>
      </c>
      <c r="H1434" t="str">
        <f t="shared" si="155"/>
        <v>008</v>
      </c>
      <c r="I1434" t="str">
        <f t="shared" si="151"/>
        <v>AR002930FI00008</v>
      </c>
      <c r="J1434" t="s">
        <v>5838</v>
      </c>
      <c r="K1434" t="s">
        <v>5807</v>
      </c>
      <c r="L1434">
        <v>653195</v>
      </c>
      <c r="M1434" t="s">
        <v>5839</v>
      </c>
      <c r="N1434" t="s">
        <v>5840</v>
      </c>
      <c r="O1434" t="s">
        <v>5841</v>
      </c>
      <c r="P1434" t="s">
        <v>5842</v>
      </c>
      <c r="Q1434" t="s">
        <v>30</v>
      </c>
      <c r="R1434" t="s">
        <v>5800</v>
      </c>
      <c r="S1434" t="s">
        <v>5812</v>
      </c>
      <c r="T1434" t="s">
        <v>5800</v>
      </c>
      <c r="U1434" t="s">
        <v>33</v>
      </c>
      <c r="V1434" t="s">
        <v>975</v>
      </c>
      <c r="W1434" t="s">
        <v>4479</v>
      </c>
      <c r="X1434" t="s">
        <v>975</v>
      </c>
      <c r="Y1434" t="s">
        <v>4480</v>
      </c>
      <c r="Z1434" t="s">
        <v>975</v>
      </c>
      <c r="AA1434" t="s">
        <v>4482</v>
      </c>
      <c r="AB1434" t="s">
        <v>145</v>
      </c>
      <c r="AC1434" t="s">
        <v>37</v>
      </c>
    </row>
    <row r="1435" spans="1:29">
      <c r="A1435" t="str">
        <f>+VLOOKUP(R1435,Aux!$B$3:$I$1107,8,0)</f>
        <v>AR002930</v>
      </c>
      <c r="B1435" t="str">
        <f>+VLOOKUP(U1435,Aux!$O$2:$P$23,2,0)</f>
        <v>FI</v>
      </c>
      <c r="C1435" t="str">
        <f t="shared" si="150"/>
        <v>AR002930FI</v>
      </c>
      <c r="D1435">
        <f t="shared" si="156"/>
        <v>9</v>
      </c>
      <c r="E1435" s="5">
        <f t="shared" si="152"/>
        <v>0.09</v>
      </c>
      <c r="F1435" s="5">
        <f t="shared" si="153"/>
        <v>0.89999999999999991</v>
      </c>
      <c r="G1435" s="5">
        <f t="shared" si="154"/>
        <v>9</v>
      </c>
      <c r="H1435" t="str">
        <f t="shared" si="155"/>
        <v>009</v>
      </c>
      <c r="I1435" t="str">
        <f t="shared" si="151"/>
        <v>AR002930FI00009</v>
      </c>
      <c r="J1435" t="s">
        <v>5843</v>
      </c>
      <c r="K1435" t="s">
        <v>5807</v>
      </c>
      <c r="L1435">
        <v>688680</v>
      </c>
      <c r="M1435" t="s">
        <v>5844</v>
      </c>
      <c r="N1435" t="s">
        <v>5845</v>
      </c>
      <c r="O1435" t="s">
        <v>5846</v>
      </c>
      <c r="P1435" t="s">
        <v>5847</v>
      </c>
      <c r="Q1435" t="s">
        <v>30</v>
      </c>
      <c r="R1435" t="s">
        <v>5800</v>
      </c>
      <c r="S1435" t="s">
        <v>5812</v>
      </c>
      <c r="T1435" t="s">
        <v>5800</v>
      </c>
      <c r="U1435" t="s">
        <v>33</v>
      </c>
      <c r="V1435" t="s">
        <v>975</v>
      </c>
      <c r="W1435" t="s">
        <v>4479</v>
      </c>
      <c r="X1435" t="s">
        <v>975</v>
      </c>
      <c r="Y1435" t="s">
        <v>4480</v>
      </c>
      <c r="Z1435" t="s">
        <v>975</v>
      </c>
      <c r="AA1435" t="s">
        <v>4482</v>
      </c>
      <c r="AB1435" t="s">
        <v>145</v>
      </c>
      <c r="AC1435" t="s">
        <v>37</v>
      </c>
    </row>
    <row r="1436" spans="1:29">
      <c r="A1436" t="str">
        <f>+VLOOKUP(R1436,Aux!$B$3:$I$1107,8,0)</f>
        <v>AR002930</v>
      </c>
      <c r="B1436" t="str">
        <f>+VLOOKUP(U1436,Aux!$O$2:$P$23,2,0)</f>
        <v>FI</v>
      </c>
      <c r="C1436" t="str">
        <f t="shared" si="150"/>
        <v>AR002930FI</v>
      </c>
      <c r="D1436">
        <f t="shared" si="156"/>
        <v>10</v>
      </c>
      <c r="E1436" s="5">
        <f t="shared" si="152"/>
        <v>0.1</v>
      </c>
      <c r="F1436" s="5">
        <f t="shared" si="153"/>
        <v>1</v>
      </c>
      <c r="G1436" s="5">
        <f t="shared" si="154"/>
        <v>0</v>
      </c>
      <c r="H1436" t="str">
        <f t="shared" si="155"/>
        <v>010</v>
      </c>
      <c r="I1436" t="str">
        <f t="shared" si="151"/>
        <v>AR002930FI00010</v>
      </c>
      <c r="J1436" t="s">
        <v>5848</v>
      </c>
      <c r="K1436" t="s">
        <v>5807</v>
      </c>
      <c r="L1436">
        <v>701380</v>
      </c>
      <c r="M1436" t="s">
        <v>5849</v>
      </c>
      <c r="N1436" t="s">
        <v>5850</v>
      </c>
      <c r="P1436" t="s">
        <v>5851</v>
      </c>
      <c r="Q1436" t="s">
        <v>30</v>
      </c>
      <c r="R1436" t="s">
        <v>5800</v>
      </c>
      <c r="S1436" t="s">
        <v>5812</v>
      </c>
      <c r="T1436" t="s">
        <v>5800</v>
      </c>
      <c r="U1436" t="s">
        <v>33</v>
      </c>
      <c r="V1436" t="s">
        <v>975</v>
      </c>
      <c r="W1436" t="s">
        <v>4479</v>
      </c>
      <c r="X1436" t="s">
        <v>975</v>
      </c>
      <c r="Y1436" t="s">
        <v>4480</v>
      </c>
      <c r="Z1436" t="s">
        <v>975</v>
      </c>
      <c r="AA1436" t="s">
        <v>4482</v>
      </c>
      <c r="AB1436" t="s">
        <v>145</v>
      </c>
      <c r="AC1436" t="s">
        <v>37</v>
      </c>
    </row>
    <row r="1437" spans="1:29">
      <c r="A1437" t="str">
        <f>+VLOOKUP(R1437,Aux!$B$3:$I$1107,8,0)</f>
        <v>AR002930</v>
      </c>
      <c r="B1437" t="str">
        <f>+VLOOKUP(U1437,Aux!$O$2:$P$23,2,0)</f>
        <v>FI</v>
      </c>
      <c r="C1437" t="str">
        <f t="shared" si="150"/>
        <v>AR002930FI</v>
      </c>
      <c r="D1437">
        <f t="shared" si="156"/>
        <v>11</v>
      </c>
      <c r="E1437" s="5">
        <f t="shared" si="152"/>
        <v>0.11</v>
      </c>
      <c r="F1437" s="5">
        <f t="shared" si="153"/>
        <v>1.1000000000000001</v>
      </c>
      <c r="G1437" s="5">
        <f t="shared" si="154"/>
        <v>1</v>
      </c>
      <c r="H1437" t="str">
        <f t="shared" si="155"/>
        <v>011</v>
      </c>
      <c r="I1437" t="str">
        <f t="shared" si="151"/>
        <v>AR002930FI00011</v>
      </c>
      <c r="J1437" t="s">
        <v>5852</v>
      </c>
      <c r="K1437" t="s">
        <v>5807</v>
      </c>
      <c r="L1437">
        <v>758902</v>
      </c>
      <c r="M1437" t="s">
        <v>5853</v>
      </c>
      <c r="N1437" t="s">
        <v>5854</v>
      </c>
      <c r="O1437" t="s">
        <v>5855</v>
      </c>
      <c r="P1437" t="s">
        <v>5856</v>
      </c>
      <c r="Q1437" t="s">
        <v>30</v>
      </c>
      <c r="R1437" t="s">
        <v>5800</v>
      </c>
      <c r="S1437" t="s">
        <v>5812</v>
      </c>
      <c r="T1437" t="s">
        <v>5800</v>
      </c>
      <c r="U1437" t="s">
        <v>33</v>
      </c>
      <c r="V1437" t="s">
        <v>975</v>
      </c>
      <c r="W1437" t="s">
        <v>4479</v>
      </c>
      <c r="X1437" t="s">
        <v>975</v>
      </c>
      <c r="Y1437" t="s">
        <v>4480</v>
      </c>
      <c r="Z1437" t="s">
        <v>975</v>
      </c>
      <c r="AA1437" t="s">
        <v>4482</v>
      </c>
      <c r="AB1437" t="s">
        <v>145</v>
      </c>
      <c r="AC1437" t="s">
        <v>37</v>
      </c>
    </row>
    <row r="1438" spans="1:29">
      <c r="A1438" t="str">
        <f>+VLOOKUP(R1438,Aux!$B$3:$I$1107,8,0)</f>
        <v>AR002930</v>
      </c>
      <c r="B1438" t="str">
        <f>+VLOOKUP(U1438,Aux!$O$2:$P$23,2,0)</f>
        <v>FI</v>
      </c>
      <c r="C1438" t="str">
        <f t="shared" si="150"/>
        <v>AR002930FI</v>
      </c>
      <c r="D1438">
        <f t="shared" si="156"/>
        <v>12</v>
      </c>
      <c r="E1438" s="5">
        <f t="shared" si="152"/>
        <v>0.12</v>
      </c>
      <c r="F1438" s="5">
        <f t="shared" si="153"/>
        <v>1.2</v>
      </c>
      <c r="G1438" s="5">
        <f t="shared" si="154"/>
        <v>2</v>
      </c>
      <c r="H1438" t="str">
        <f t="shared" si="155"/>
        <v>012</v>
      </c>
      <c r="I1438" t="str">
        <f t="shared" si="151"/>
        <v>AR002930FI00012</v>
      </c>
      <c r="J1438" t="s">
        <v>5857</v>
      </c>
      <c r="K1438" t="s">
        <v>5807</v>
      </c>
      <c r="M1438" t="s">
        <v>5858</v>
      </c>
      <c r="N1438" t="s">
        <v>5859</v>
      </c>
      <c r="O1438" t="s">
        <v>5860</v>
      </c>
      <c r="P1438" t="s">
        <v>5861</v>
      </c>
      <c r="Q1438" t="s">
        <v>30</v>
      </c>
      <c r="R1438" t="s">
        <v>5800</v>
      </c>
      <c r="S1438" t="s">
        <v>5812</v>
      </c>
      <c r="T1438" t="s">
        <v>5800</v>
      </c>
      <c r="U1438" t="s">
        <v>143</v>
      </c>
      <c r="V1438" t="s">
        <v>975</v>
      </c>
      <c r="W1438" t="s">
        <v>4479</v>
      </c>
      <c r="X1438" t="s">
        <v>975</v>
      </c>
      <c r="Y1438" t="s">
        <v>4480</v>
      </c>
      <c r="Z1438" t="s">
        <v>975</v>
      </c>
      <c r="AA1438" t="s">
        <v>4482</v>
      </c>
      <c r="AB1438" t="s">
        <v>145</v>
      </c>
      <c r="AC1438" t="s">
        <v>37</v>
      </c>
    </row>
    <row r="1439" spans="1:29">
      <c r="A1439" t="str">
        <f>+VLOOKUP(R1439,Aux!$B$3:$I$1107,8,0)</f>
        <v>AR002930</v>
      </c>
      <c r="B1439" t="str">
        <f>+VLOOKUP(U1439,Aux!$O$2:$P$23,2,0)</f>
        <v>FI</v>
      </c>
      <c r="C1439" t="str">
        <f t="shared" si="150"/>
        <v>AR002930FI</v>
      </c>
      <c r="D1439">
        <f t="shared" si="156"/>
        <v>13</v>
      </c>
      <c r="E1439" s="5">
        <f t="shared" si="152"/>
        <v>0.13</v>
      </c>
      <c r="F1439" s="5">
        <f t="shared" si="153"/>
        <v>1.3</v>
      </c>
      <c r="G1439" s="5">
        <f t="shared" si="154"/>
        <v>3</v>
      </c>
      <c r="H1439" t="str">
        <f t="shared" si="155"/>
        <v>013</v>
      </c>
      <c r="I1439" t="str">
        <f t="shared" si="151"/>
        <v>AR002930FI00013</v>
      </c>
      <c r="J1439" t="s">
        <v>5862</v>
      </c>
      <c r="K1439" t="s">
        <v>5807</v>
      </c>
      <c r="M1439" t="s">
        <v>5863</v>
      </c>
      <c r="N1439" t="s">
        <v>5864</v>
      </c>
      <c r="O1439" t="s">
        <v>5865</v>
      </c>
      <c r="P1439" t="s">
        <v>5866</v>
      </c>
      <c r="Q1439" t="s">
        <v>30</v>
      </c>
      <c r="R1439" t="s">
        <v>5800</v>
      </c>
      <c r="S1439" t="s">
        <v>5812</v>
      </c>
      <c r="T1439" t="s">
        <v>5800</v>
      </c>
      <c r="U1439" t="s">
        <v>143</v>
      </c>
      <c r="V1439" t="s">
        <v>975</v>
      </c>
      <c r="W1439" t="s">
        <v>4479</v>
      </c>
      <c r="X1439" t="s">
        <v>975</v>
      </c>
      <c r="Y1439" t="s">
        <v>4480</v>
      </c>
      <c r="Z1439" t="s">
        <v>975</v>
      </c>
      <c r="AA1439" t="s">
        <v>4482</v>
      </c>
      <c r="AB1439" t="s">
        <v>145</v>
      </c>
      <c r="AC1439" t="s">
        <v>37</v>
      </c>
    </row>
    <row r="1440" spans="1:29">
      <c r="A1440" t="str">
        <f>+VLOOKUP(R1440,Aux!$B$3:$I$1107,8,0)</f>
        <v>AR002930</v>
      </c>
      <c r="B1440" t="str">
        <f>+VLOOKUP(U1440,Aux!$O$2:$P$23,2,0)</f>
        <v>FI</v>
      </c>
      <c r="C1440" t="str">
        <f t="shared" si="150"/>
        <v>AR002930FI</v>
      </c>
      <c r="D1440">
        <f t="shared" si="156"/>
        <v>14</v>
      </c>
      <c r="E1440" s="5">
        <f t="shared" si="152"/>
        <v>0.14000000000000001</v>
      </c>
      <c r="F1440" s="5">
        <f t="shared" si="153"/>
        <v>1.4000000000000001</v>
      </c>
      <c r="G1440" s="5">
        <f t="shared" si="154"/>
        <v>4</v>
      </c>
      <c r="H1440" t="str">
        <f t="shared" si="155"/>
        <v>014</v>
      </c>
      <c r="I1440" t="str">
        <f t="shared" si="151"/>
        <v>AR002930FI00014</v>
      </c>
      <c r="J1440" t="s">
        <v>5867</v>
      </c>
      <c r="K1440" t="s">
        <v>5807</v>
      </c>
      <c r="M1440" t="s">
        <v>5868</v>
      </c>
      <c r="N1440" t="s">
        <v>5869</v>
      </c>
      <c r="O1440" t="s">
        <v>5870</v>
      </c>
      <c r="P1440" t="s">
        <v>5871</v>
      </c>
      <c r="Q1440" t="s">
        <v>30</v>
      </c>
      <c r="R1440" t="s">
        <v>5800</v>
      </c>
      <c r="S1440" t="s">
        <v>5812</v>
      </c>
      <c r="T1440" t="s">
        <v>5800</v>
      </c>
      <c r="U1440" t="s">
        <v>143</v>
      </c>
      <c r="V1440" t="s">
        <v>975</v>
      </c>
      <c r="W1440" t="s">
        <v>4479</v>
      </c>
      <c r="X1440" t="s">
        <v>975</v>
      </c>
      <c r="Y1440" t="s">
        <v>4480</v>
      </c>
      <c r="Z1440" t="s">
        <v>975</v>
      </c>
      <c r="AA1440" t="s">
        <v>4482</v>
      </c>
      <c r="AB1440" t="s">
        <v>145</v>
      </c>
      <c r="AC1440" t="s">
        <v>37</v>
      </c>
    </row>
    <row r="1441" spans="1:29">
      <c r="A1441" t="str">
        <f>+VLOOKUP(R1441,Aux!$B$3:$I$1107,8,0)</f>
        <v>AR002930</v>
      </c>
      <c r="B1441" t="str">
        <f>+VLOOKUP(U1441,Aux!$O$2:$P$23,2,0)</f>
        <v>FI</v>
      </c>
      <c r="C1441" t="str">
        <f t="shared" si="150"/>
        <v>AR002930FI</v>
      </c>
      <c r="D1441">
        <f t="shared" si="156"/>
        <v>15</v>
      </c>
      <c r="E1441" s="5">
        <f t="shared" si="152"/>
        <v>0.15</v>
      </c>
      <c r="F1441" s="5">
        <f t="shared" si="153"/>
        <v>1.5</v>
      </c>
      <c r="G1441" s="5">
        <f t="shared" si="154"/>
        <v>5</v>
      </c>
      <c r="H1441" t="str">
        <f t="shared" si="155"/>
        <v>015</v>
      </c>
      <c r="I1441" t="str">
        <f t="shared" si="151"/>
        <v>AR002930FI00015</v>
      </c>
      <c r="J1441" t="s">
        <v>5872</v>
      </c>
      <c r="K1441" t="s">
        <v>5807</v>
      </c>
      <c r="M1441" t="s">
        <v>5873</v>
      </c>
      <c r="N1441" t="s">
        <v>5874</v>
      </c>
      <c r="O1441" t="s">
        <v>5875</v>
      </c>
      <c r="P1441" t="s">
        <v>5876</v>
      </c>
      <c r="Q1441" t="s">
        <v>30</v>
      </c>
      <c r="R1441" t="s">
        <v>5800</v>
      </c>
      <c r="S1441" t="s">
        <v>5812</v>
      </c>
      <c r="T1441" t="s">
        <v>5800</v>
      </c>
      <c r="U1441" t="s">
        <v>143</v>
      </c>
      <c r="V1441" t="s">
        <v>975</v>
      </c>
      <c r="W1441" t="s">
        <v>4479</v>
      </c>
      <c r="X1441" t="s">
        <v>975</v>
      </c>
      <c r="Y1441" t="s">
        <v>4480</v>
      </c>
      <c r="Z1441" t="s">
        <v>975</v>
      </c>
      <c r="AA1441" t="s">
        <v>4482</v>
      </c>
      <c r="AB1441" t="s">
        <v>145</v>
      </c>
      <c r="AC1441" t="s">
        <v>37</v>
      </c>
    </row>
    <row r="1442" spans="1:29">
      <c r="A1442" t="str">
        <f>+VLOOKUP(R1442,Aux!$B$3:$I$1107,8,0)</f>
        <v>AR002930</v>
      </c>
      <c r="B1442" t="str">
        <f>+VLOOKUP(U1442,Aux!$O$2:$P$23,2,0)</f>
        <v>FI</v>
      </c>
      <c r="C1442" t="str">
        <f t="shared" si="150"/>
        <v>AR002930FI</v>
      </c>
      <c r="D1442">
        <f t="shared" si="156"/>
        <v>16</v>
      </c>
      <c r="E1442" s="5">
        <f t="shared" si="152"/>
        <v>0.16</v>
      </c>
      <c r="F1442" s="5">
        <f t="shared" si="153"/>
        <v>1.6</v>
      </c>
      <c r="G1442" s="5">
        <f t="shared" si="154"/>
        <v>6</v>
      </c>
      <c r="H1442" t="str">
        <f t="shared" si="155"/>
        <v>016</v>
      </c>
      <c r="I1442" t="str">
        <f t="shared" si="151"/>
        <v>AR002930FI00016</v>
      </c>
      <c r="J1442" t="s">
        <v>5877</v>
      </c>
      <c r="K1442" t="s">
        <v>5807</v>
      </c>
      <c r="M1442" t="s">
        <v>5878</v>
      </c>
      <c r="N1442" t="s">
        <v>5879</v>
      </c>
      <c r="O1442" t="s">
        <v>5880</v>
      </c>
      <c r="P1442" t="s">
        <v>5881</v>
      </c>
      <c r="Q1442" t="s">
        <v>30</v>
      </c>
      <c r="R1442" t="s">
        <v>5800</v>
      </c>
      <c r="S1442" t="s">
        <v>5812</v>
      </c>
      <c r="T1442" t="s">
        <v>5800</v>
      </c>
      <c r="U1442" t="s">
        <v>143</v>
      </c>
      <c r="V1442" t="s">
        <v>975</v>
      </c>
      <c r="W1442" t="s">
        <v>4479</v>
      </c>
      <c r="X1442" t="s">
        <v>975</v>
      </c>
      <c r="Y1442" t="s">
        <v>4480</v>
      </c>
      <c r="Z1442" t="s">
        <v>975</v>
      </c>
      <c r="AA1442" t="s">
        <v>4482</v>
      </c>
      <c r="AB1442" t="s">
        <v>145</v>
      </c>
      <c r="AC1442" t="s">
        <v>37</v>
      </c>
    </row>
    <row r="1443" spans="1:29">
      <c r="A1443" t="str">
        <f>+VLOOKUP(R1443,Aux!$B$3:$I$1107,8,0)</f>
        <v>AR002930</v>
      </c>
      <c r="B1443" t="str">
        <f>+VLOOKUP(U1443,Aux!$O$2:$P$23,2,0)</f>
        <v>FI</v>
      </c>
      <c r="C1443" t="str">
        <f t="shared" si="150"/>
        <v>AR002930FI</v>
      </c>
      <c r="D1443">
        <f t="shared" si="156"/>
        <v>17</v>
      </c>
      <c r="E1443" s="5">
        <f t="shared" si="152"/>
        <v>0.17</v>
      </c>
      <c r="F1443" s="5">
        <f t="shared" si="153"/>
        <v>1.7000000000000002</v>
      </c>
      <c r="G1443" s="5">
        <f t="shared" si="154"/>
        <v>7</v>
      </c>
      <c r="H1443" t="str">
        <f t="shared" si="155"/>
        <v>017</v>
      </c>
      <c r="I1443" t="str">
        <f t="shared" si="151"/>
        <v>AR002930FI00017</v>
      </c>
      <c r="J1443" t="s">
        <v>5882</v>
      </c>
      <c r="K1443" t="s">
        <v>5807</v>
      </c>
      <c r="M1443" t="s">
        <v>5883</v>
      </c>
      <c r="N1443" t="s">
        <v>5884</v>
      </c>
      <c r="O1443" t="s">
        <v>5885</v>
      </c>
      <c r="P1443" t="s">
        <v>5886</v>
      </c>
      <c r="Q1443" t="s">
        <v>30</v>
      </c>
      <c r="R1443" t="s">
        <v>5800</v>
      </c>
      <c r="S1443" t="s">
        <v>5812</v>
      </c>
      <c r="T1443" t="s">
        <v>5800</v>
      </c>
      <c r="U1443" t="s">
        <v>143</v>
      </c>
      <c r="V1443" t="s">
        <v>975</v>
      </c>
      <c r="W1443" t="s">
        <v>4479</v>
      </c>
      <c r="X1443" t="s">
        <v>975</v>
      </c>
      <c r="Y1443" t="s">
        <v>4480</v>
      </c>
      <c r="Z1443" t="s">
        <v>975</v>
      </c>
      <c r="AA1443" t="s">
        <v>4482</v>
      </c>
      <c r="AB1443" t="s">
        <v>145</v>
      </c>
      <c r="AC1443" t="s">
        <v>37</v>
      </c>
    </row>
    <row r="1444" spans="1:29">
      <c r="A1444" t="str">
        <f>+VLOOKUP(R1444,Aux!$B$3:$I$1107,8,0)</f>
        <v>AR002930</v>
      </c>
      <c r="B1444" t="str">
        <f>+VLOOKUP(U1444,Aux!$O$2:$P$23,2,0)</f>
        <v>FI</v>
      </c>
      <c r="C1444" t="str">
        <f t="shared" si="150"/>
        <v>AR002930FI</v>
      </c>
      <c r="D1444">
        <f t="shared" si="156"/>
        <v>18</v>
      </c>
      <c r="E1444" s="5">
        <f t="shared" si="152"/>
        <v>0.18</v>
      </c>
      <c r="F1444" s="5">
        <f t="shared" si="153"/>
        <v>1.7999999999999998</v>
      </c>
      <c r="G1444" s="5">
        <f t="shared" si="154"/>
        <v>8</v>
      </c>
      <c r="H1444" t="str">
        <f t="shared" si="155"/>
        <v>018</v>
      </c>
      <c r="I1444" t="str">
        <f t="shared" si="151"/>
        <v>AR002930FI00018</v>
      </c>
      <c r="J1444" t="s">
        <v>5887</v>
      </c>
      <c r="K1444" t="s">
        <v>5807</v>
      </c>
      <c r="M1444" t="s">
        <v>5888</v>
      </c>
      <c r="N1444" t="s">
        <v>5889</v>
      </c>
      <c r="O1444" t="s">
        <v>5890</v>
      </c>
      <c r="P1444" t="s">
        <v>5891</v>
      </c>
      <c r="Q1444" t="s">
        <v>30</v>
      </c>
      <c r="R1444" t="s">
        <v>5800</v>
      </c>
      <c r="S1444" t="s">
        <v>5812</v>
      </c>
      <c r="T1444" t="s">
        <v>5800</v>
      </c>
      <c r="U1444" t="s">
        <v>33</v>
      </c>
      <c r="V1444" t="s">
        <v>975</v>
      </c>
      <c r="W1444" t="s">
        <v>4479</v>
      </c>
      <c r="X1444" t="s">
        <v>975</v>
      </c>
      <c r="Y1444" t="s">
        <v>4480</v>
      </c>
      <c r="Z1444" t="s">
        <v>975</v>
      </c>
      <c r="AA1444" t="s">
        <v>4482</v>
      </c>
      <c r="AB1444" t="s">
        <v>145</v>
      </c>
      <c r="AC1444" t="s">
        <v>37</v>
      </c>
    </row>
    <row r="1445" spans="1:29">
      <c r="A1445" t="str">
        <f>+VLOOKUP(R1445,Aux!$B$3:$I$1107,8,0)</f>
        <v>AR002930</v>
      </c>
      <c r="B1445" t="str">
        <f>+VLOOKUP(U1445,Aux!$O$2:$P$23,2,0)</f>
        <v>FI</v>
      </c>
      <c r="C1445" t="str">
        <f t="shared" si="150"/>
        <v>AR002930FI</v>
      </c>
      <c r="D1445">
        <f t="shared" si="156"/>
        <v>19</v>
      </c>
      <c r="E1445" s="5">
        <f t="shared" si="152"/>
        <v>0.19</v>
      </c>
      <c r="F1445" s="5">
        <f t="shared" si="153"/>
        <v>1.9</v>
      </c>
      <c r="G1445" s="5">
        <f t="shared" si="154"/>
        <v>9</v>
      </c>
      <c r="H1445" t="str">
        <f t="shared" si="155"/>
        <v>019</v>
      </c>
      <c r="I1445" t="str">
        <f t="shared" si="151"/>
        <v>AR002930FI00019</v>
      </c>
      <c r="J1445" t="s">
        <v>5892</v>
      </c>
      <c r="M1445" t="s">
        <v>5893</v>
      </c>
      <c r="Q1445" t="s">
        <v>30</v>
      </c>
      <c r="R1445" t="s">
        <v>5800</v>
      </c>
      <c r="U1445" t="s">
        <v>33</v>
      </c>
      <c r="V1445" t="s">
        <v>975</v>
      </c>
      <c r="W1445" t="s">
        <v>4479</v>
      </c>
      <c r="X1445" t="s">
        <v>975</v>
      </c>
      <c r="Y1445" t="s">
        <v>4480</v>
      </c>
      <c r="Z1445" t="s">
        <v>975</v>
      </c>
      <c r="AA1445" t="s">
        <v>4482</v>
      </c>
      <c r="AB1445" t="s">
        <v>145</v>
      </c>
      <c r="AC1445" t="s">
        <v>37</v>
      </c>
    </row>
    <row r="1446" spans="1:29">
      <c r="A1446" t="str">
        <f>+VLOOKUP(R1446,Aux!$B$3:$I$1107,8,0)</f>
        <v>AR002930</v>
      </c>
      <c r="B1446" t="str">
        <f>+VLOOKUP(U1446,Aux!$O$2:$P$23,2,0)</f>
        <v>FI</v>
      </c>
      <c r="C1446" t="str">
        <f t="shared" si="150"/>
        <v>AR002930FI</v>
      </c>
      <c r="D1446">
        <f t="shared" si="156"/>
        <v>20</v>
      </c>
      <c r="E1446" s="5">
        <f t="shared" si="152"/>
        <v>0.2</v>
      </c>
      <c r="F1446" s="5">
        <f t="shared" si="153"/>
        <v>2</v>
      </c>
      <c r="G1446" s="5">
        <f t="shared" si="154"/>
        <v>0</v>
      </c>
      <c r="H1446" t="str">
        <f t="shared" si="155"/>
        <v>020</v>
      </c>
      <c r="I1446" t="str">
        <f t="shared" si="151"/>
        <v>AR002930FI00020</v>
      </c>
      <c r="J1446" t="s">
        <v>5894</v>
      </c>
      <c r="M1446" t="s">
        <v>5895</v>
      </c>
      <c r="Q1446" t="s">
        <v>30</v>
      </c>
      <c r="R1446" t="s">
        <v>5800</v>
      </c>
      <c r="U1446" t="s">
        <v>33</v>
      </c>
      <c r="V1446" t="s">
        <v>975</v>
      </c>
      <c r="W1446" t="s">
        <v>4479</v>
      </c>
      <c r="X1446" t="s">
        <v>975</v>
      </c>
      <c r="Y1446" t="s">
        <v>4480</v>
      </c>
      <c r="Z1446" t="s">
        <v>975</v>
      </c>
      <c r="AA1446" t="s">
        <v>4482</v>
      </c>
      <c r="AB1446" t="s">
        <v>145</v>
      </c>
      <c r="AC1446" t="s">
        <v>37</v>
      </c>
    </row>
    <row r="1447" spans="1:29">
      <c r="A1447" t="str">
        <f>+VLOOKUP(R1447,Aux!$B$3:$I$1107,8,0)</f>
        <v>AR002930</v>
      </c>
      <c r="B1447" t="str">
        <f>+VLOOKUP(U1447,Aux!$O$2:$P$23,2,0)</f>
        <v>FI</v>
      </c>
      <c r="C1447" t="str">
        <f t="shared" si="150"/>
        <v>AR002930FI</v>
      </c>
      <c r="D1447">
        <f t="shared" si="156"/>
        <v>21</v>
      </c>
      <c r="E1447" s="5">
        <f t="shared" si="152"/>
        <v>0.21</v>
      </c>
      <c r="F1447" s="5">
        <f t="shared" si="153"/>
        <v>2.1</v>
      </c>
      <c r="G1447" s="5">
        <f t="shared" si="154"/>
        <v>1</v>
      </c>
      <c r="H1447" t="str">
        <f t="shared" si="155"/>
        <v>021</v>
      </c>
      <c r="I1447" t="str">
        <f t="shared" si="151"/>
        <v>AR002930FI00021</v>
      </c>
      <c r="J1447" t="s">
        <v>5896</v>
      </c>
      <c r="M1447" t="s">
        <v>5897</v>
      </c>
      <c r="Q1447" t="s">
        <v>30</v>
      </c>
      <c r="R1447" t="s">
        <v>5800</v>
      </c>
      <c r="U1447" t="s">
        <v>33</v>
      </c>
      <c r="V1447" t="s">
        <v>975</v>
      </c>
      <c r="W1447" t="s">
        <v>4479</v>
      </c>
      <c r="X1447" t="s">
        <v>975</v>
      </c>
      <c r="Y1447" t="s">
        <v>4480</v>
      </c>
      <c r="Z1447" t="s">
        <v>975</v>
      </c>
      <c r="AA1447" t="s">
        <v>4482</v>
      </c>
      <c r="AB1447" t="s">
        <v>145</v>
      </c>
      <c r="AC1447" t="s">
        <v>37</v>
      </c>
    </row>
    <row r="1448" spans="1:29">
      <c r="A1448" t="str">
        <f>+VLOOKUP(R1448,Aux!$B$3:$I$1107,8,0)</f>
        <v>AR002930</v>
      </c>
      <c r="B1448" t="str">
        <f>+VLOOKUP(U1448,Aux!$O$2:$P$23,2,0)</f>
        <v>FI</v>
      </c>
      <c r="C1448" t="str">
        <f t="shared" si="150"/>
        <v>AR002930FI</v>
      </c>
      <c r="D1448">
        <f t="shared" si="156"/>
        <v>22</v>
      </c>
      <c r="E1448" s="5">
        <f t="shared" si="152"/>
        <v>0.22</v>
      </c>
      <c r="F1448" s="5">
        <f t="shared" si="153"/>
        <v>2.2000000000000002</v>
      </c>
      <c r="G1448" s="5">
        <f t="shared" si="154"/>
        <v>2</v>
      </c>
      <c r="H1448" t="str">
        <f t="shared" si="155"/>
        <v>022</v>
      </c>
      <c r="I1448" t="str">
        <f t="shared" si="151"/>
        <v>AR002930FI00022</v>
      </c>
      <c r="J1448" t="s">
        <v>5898</v>
      </c>
      <c r="M1448" t="s">
        <v>5899</v>
      </c>
      <c r="Q1448" t="s">
        <v>30</v>
      </c>
      <c r="R1448" t="s">
        <v>5800</v>
      </c>
      <c r="U1448" t="s">
        <v>33</v>
      </c>
      <c r="V1448" t="s">
        <v>975</v>
      </c>
      <c r="W1448" t="s">
        <v>4479</v>
      </c>
      <c r="X1448" t="s">
        <v>975</v>
      </c>
      <c r="Y1448" t="s">
        <v>4480</v>
      </c>
      <c r="Z1448" t="s">
        <v>975</v>
      </c>
      <c r="AA1448" t="s">
        <v>4482</v>
      </c>
      <c r="AB1448" t="s">
        <v>145</v>
      </c>
      <c r="AC1448" t="s">
        <v>37</v>
      </c>
    </row>
    <row r="1449" spans="1:29">
      <c r="A1449" t="str">
        <f>+VLOOKUP(R1449,Aux!$B$3:$I$1107,8,0)</f>
        <v>AR002930</v>
      </c>
      <c r="B1449" t="str">
        <f>+VLOOKUP(U1449,Aux!$O$2:$P$23,2,0)</f>
        <v>FI</v>
      </c>
      <c r="C1449" t="str">
        <f t="shared" si="150"/>
        <v>AR002930FI</v>
      </c>
      <c r="D1449">
        <f t="shared" si="156"/>
        <v>23</v>
      </c>
      <c r="E1449" s="5">
        <f t="shared" si="152"/>
        <v>0.23</v>
      </c>
      <c r="F1449" s="5">
        <f t="shared" si="153"/>
        <v>2.3000000000000003</v>
      </c>
      <c r="G1449" s="5">
        <f t="shared" si="154"/>
        <v>3</v>
      </c>
      <c r="H1449" t="str">
        <f t="shared" si="155"/>
        <v>023</v>
      </c>
      <c r="I1449" t="str">
        <f t="shared" si="151"/>
        <v>AR002930FI00023</v>
      </c>
      <c r="J1449" t="s">
        <v>5900</v>
      </c>
      <c r="M1449" t="s">
        <v>5901</v>
      </c>
      <c r="Q1449" t="s">
        <v>30</v>
      </c>
      <c r="R1449" t="s">
        <v>5800</v>
      </c>
      <c r="U1449" t="s">
        <v>2445</v>
      </c>
      <c r="V1449" t="s">
        <v>975</v>
      </c>
      <c r="W1449" t="s">
        <v>4479</v>
      </c>
      <c r="X1449" t="s">
        <v>975</v>
      </c>
      <c r="Y1449" t="s">
        <v>4480</v>
      </c>
      <c r="Z1449" t="s">
        <v>975</v>
      </c>
      <c r="AA1449" t="s">
        <v>4482</v>
      </c>
      <c r="AB1449" t="s">
        <v>145</v>
      </c>
      <c r="AC1449" t="s">
        <v>37</v>
      </c>
    </row>
    <row r="1450" spans="1:29">
      <c r="A1450" t="str">
        <f>+VLOOKUP(R1450,Aux!$B$3:$I$1107,8,0)</f>
        <v>AR002930</v>
      </c>
      <c r="B1450" t="str">
        <f>+VLOOKUP(U1450,Aux!$O$2:$P$23,2,0)</f>
        <v>FI</v>
      </c>
      <c r="C1450" t="str">
        <f t="shared" si="150"/>
        <v>AR002930FI</v>
      </c>
      <c r="D1450">
        <f t="shared" si="156"/>
        <v>24</v>
      </c>
      <c r="E1450" s="5">
        <f t="shared" si="152"/>
        <v>0.24</v>
      </c>
      <c r="F1450" s="5">
        <f t="shared" si="153"/>
        <v>2.4</v>
      </c>
      <c r="G1450" s="5">
        <f t="shared" si="154"/>
        <v>4</v>
      </c>
      <c r="H1450" t="str">
        <f t="shared" si="155"/>
        <v>024</v>
      </c>
      <c r="I1450" t="str">
        <f t="shared" si="151"/>
        <v>AR002930FI00024</v>
      </c>
      <c r="J1450" t="s">
        <v>5902</v>
      </c>
      <c r="M1450" t="s">
        <v>5903</v>
      </c>
      <c r="Q1450" t="s">
        <v>30</v>
      </c>
      <c r="R1450" t="s">
        <v>5800</v>
      </c>
      <c r="U1450" t="s">
        <v>33</v>
      </c>
      <c r="V1450" t="s">
        <v>975</v>
      </c>
      <c r="W1450" t="s">
        <v>4479</v>
      </c>
      <c r="X1450" t="s">
        <v>975</v>
      </c>
      <c r="Y1450" t="s">
        <v>4480</v>
      </c>
      <c r="Z1450" t="s">
        <v>975</v>
      </c>
      <c r="AA1450" t="s">
        <v>4482</v>
      </c>
      <c r="AB1450" t="s">
        <v>145</v>
      </c>
      <c r="AC1450" t="s">
        <v>37</v>
      </c>
    </row>
    <row r="1451" spans="1:29">
      <c r="A1451" t="str">
        <f>+VLOOKUP(R1451,Aux!$B$3:$I$1107,8,0)</f>
        <v>AR002930</v>
      </c>
      <c r="B1451" t="str">
        <f>+VLOOKUP(U1451,Aux!$O$2:$P$23,2,0)</f>
        <v>FI</v>
      </c>
      <c r="C1451" t="str">
        <f t="shared" si="150"/>
        <v>AR002930FI</v>
      </c>
      <c r="D1451">
        <f t="shared" si="156"/>
        <v>25</v>
      </c>
      <c r="E1451" s="5">
        <f t="shared" si="152"/>
        <v>0.25</v>
      </c>
      <c r="F1451" s="5">
        <f t="shared" si="153"/>
        <v>2.5</v>
      </c>
      <c r="G1451" s="5">
        <f t="shared" si="154"/>
        <v>5</v>
      </c>
      <c r="H1451" t="str">
        <f t="shared" si="155"/>
        <v>025</v>
      </c>
      <c r="I1451" t="str">
        <f t="shared" si="151"/>
        <v>AR002930FI00025</v>
      </c>
      <c r="J1451" t="s">
        <v>5904</v>
      </c>
      <c r="M1451" t="s">
        <v>5905</v>
      </c>
      <c r="Q1451" t="s">
        <v>30</v>
      </c>
      <c r="R1451" t="s">
        <v>5800</v>
      </c>
      <c r="U1451" t="s">
        <v>33</v>
      </c>
      <c r="V1451" t="s">
        <v>975</v>
      </c>
      <c r="W1451" t="s">
        <v>4479</v>
      </c>
      <c r="X1451" t="s">
        <v>975</v>
      </c>
      <c r="Y1451" t="s">
        <v>4480</v>
      </c>
      <c r="Z1451" t="s">
        <v>975</v>
      </c>
      <c r="AA1451" t="s">
        <v>4482</v>
      </c>
      <c r="AB1451" t="s">
        <v>145</v>
      </c>
      <c r="AC1451" t="s">
        <v>37</v>
      </c>
    </row>
    <row r="1452" spans="1:29">
      <c r="A1452" t="str">
        <f>+VLOOKUP(R1452,Aux!$B$3:$I$1107,8,0)</f>
        <v>AR002930</v>
      </c>
      <c r="B1452" t="str">
        <f>+VLOOKUP(U1452,Aux!$O$2:$P$23,2,0)</f>
        <v>FI</v>
      </c>
      <c r="C1452" t="str">
        <f t="shared" si="150"/>
        <v>AR002930FI</v>
      </c>
      <c r="D1452">
        <f t="shared" si="156"/>
        <v>26</v>
      </c>
      <c r="E1452" s="5">
        <f t="shared" si="152"/>
        <v>0.26</v>
      </c>
      <c r="F1452" s="5">
        <f t="shared" si="153"/>
        <v>2.6</v>
      </c>
      <c r="G1452" s="5">
        <f t="shared" si="154"/>
        <v>6</v>
      </c>
      <c r="H1452" t="str">
        <f t="shared" si="155"/>
        <v>026</v>
      </c>
      <c r="I1452" t="str">
        <f t="shared" si="151"/>
        <v>AR002930FI00026</v>
      </c>
      <c r="J1452" t="s">
        <v>5906</v>
      </c>
      <c r="M1452" t="s">
        <v>5907</v>
      </c>
      <c r="Q1452" t="s">
        <v>30</v>
      </c>
      <c r="R1452" t="s">
        <v>5800</v>
      </c>
      <c r="U1452" t="s">
        <v>33</v>
      </c>
      <c r="V1452" t="s">
        <v>975</v>
      </c>
      <c r="W1452" t="s">
        <v>4479</v>
      </c>
      <c r="X1452" t="s">
        <v>975</v>
      </c>
      <c r="Y1452" t="s">
        <v>4480</v>
      </c>
      <c r="Z1452" t="s">
        <v>975</v>
      </c>
      <c r="AA1452" t="s">
        <v>4482</v>
      </c>
      <c r="AB1452" t="s">
        <v>145</v>
      </c>
      <c r="AC1452" t="s">
        <v>37</v>
      </c>
    </row>
    <row r="1453" spans="1:29">
      <c r="A1453" t="str">
        <f>+VLOOKUP(R1453,Aux!$B$3:$I$1107,8,0)</f>
        <v>AR002930</v>
      </c>
      <c r="B1453" t="str">
        <f>+VLOOKUP(U1453,Aux!$O$2:$P$23,2,0)</f>
        <v>FI</v>
      </c>
      <c r="C1453" t="str">
        <f t="shared" ref="C1453:C1516" si="157">+A1453&amp;B1453</f>
        <v>AR002930FI</v>
      </c>
      <c r="D1453">
        <f t="shared" si="156"/>
        <v>27</v>
      </c>
      <c r="E1453" s="5">
        <f t="shared" si="152"/>
        <v>0.27</v>
      </c>
      <c r="F1453" s="5">
        <f t="shared" si="153"/>
        <v>2.7</v>
      </c>
      <c r="G1453" s="5">
        <f t="shared" si="154"/>
        <v>7</v>
      </c>
      <c r="H1453" t="str">
        <f t="shared" si="155"/>
        <v>027</v>
      </c>
      <c r="I1453" t="str">
        <f t="shared" ref="I1453:I1516" si="158">+C1453&amp;"00"&amp;H1453</f>
        <v>AR002930FI00027</v>
      </c>
      <c r="J1453" t="s">
        <v>5908</v>
      </c>
      <c r="M1453" t="s">
        <v>5909</v>
      </c>
      <c r="Q1453" t="s">
        <v>30</v>
      </c>
      <c r="R1453" t="s">
        <v>5800</v>
      </c>
      <c r="U1453" t="s">
        <v>33</v>
      </c>
      <c r="V1453" t="s">
        <v>975</v>
      </c>
      <c r="W1453" t="s">
        <v>4479</v>
      </c>
      <c r="X1453" t="s">
        <v>975</v>
      </c>
      <c r="Y1453" t="s">
        <v>4480</v>
      </c>
      <c r="Z1453" t="s">
        <v>975</v>
      </c>
      <c r="AA1453" t="s">
        <v>4482</v>
      </c>
      <c r="AB1453" t="s">
        <v>145</v>
      </c>
      <c r="AC1453" t="s">
        <v>37</v>
      </c>
    </row>
    <row r="1454" spans="1:29">
      <c r="A1454" t="str">
        <f>+VLOOKUP(R1454,Aux!$B$3:$I$1107,8,0)</f>
        <v>AR002930</v>
      </c>
      <c r="B1454" t="str">
        <f>+VLOOKUP(U1454,Aux!$O$2:$P$23,2,0)</f>
        <v>FI</v>
      </c>
      <c r="C1454" t="str">
        <f t="shared" si="157"/>
        <v>AR002930FI</v>
      </c>
      <c r="D1454">
        <f t="shared" si="156"/>
        <v>28</v>
      </c>
      <c r="E1454" s="5">
        <f t="shared" si="152"/>
        <v>0.28000000000000003</v>
      </c>
      <c r="F1454" s="5">
        <f t="shared" si="153"/>
        <v>2.8000000000000003</v>
      </c>
      <c r="G1454" s="5">
        <f t="shared" si="154"/>
        <v>8</v>
      </c>
      <c r="H1454" t="str">
        <f t="shared" si="155"/>
        <v>028</v>
      </c>
      <c r="I1454" t="str">
        <f t="shared" si="158"/>
        <v>AR002930FI00028</v>
      </c>
      <c r="J1454" t="s">
        <v>5910</v>
      </c>
      <c r="M1454" t="s">
        <v>5911</v>
      </c>
      <c r="Q1454" t="s">
        <v>30</v>
      </c>
      <c r="R1454" t="s">
        <v>5800</v>
      </c>
      <c r="U1454" t="s">
        <v>2445</v>
      </c>
      <c r="V1454" t="s">
        <v>975</v>
      </c>
      <c r="W1454" t="s">
        <v>4479</v>
      </c>
      <c r="X1454" t="s">
        <v>975</v>
      </c>
      <c r="Y1454" t="s">
        <v>4480</v>
      </c>
      <c r="Z1454" t="s">
        <v>975</v>
      </c>
      <c r="AA1454" t="s">
        <v>4482</v>
      </c>
      <c r="AB1454" t="s">
        <v>145</v>
      </c>
      <c r="AC1454" t="s">
        <v>37</v>
      </c>
    </row>
    <row r="1455" spans="1:29">
      <c r="A1455" t="str">
        <f>+VLOOKUP(R1455,Aux!$B$3:$I$1107,8,0)</f>
        <v>AR002940</v>
      </c>
      <c r="B1455" t="str">
        <f>+VLOOKUP(U1455,Aux!$O$2:$P$23,2,0)</f>
        <v>FI</v>
      </c>
      <c r="C1455" t="str">
        <f t="shared" si="157"/>
        <v>AR002940FI</v>
      </c>
      <c r="D1455">
        <f t="shared" si="156"/>
        <v>1</v>
      </c>
      <c r="E1455" s="5">
        <f t="shared" si="152"/>
        <v>0.01</v>
      </c>
      <c r="F1455" s="5">
        <f t="shared" si="153"/>
        <v>0.1</v>
      </c>
      <c r="G1455" s="5">
        <f t="shared" si="154"/>
        <v>1</v>
      </c>
      <c r="H1455" t="str">
        <f t="shared" si="155"/>
        <v>001</v>
      </c>
      <c r="I1455" t="str">
        <f t="shared" si="158"/>
        <v>AR002940FI00001</v>
      </c>
      <c r="J1455" t="s">
        <v>5912</v>
      </c>
      <c r="K1455" t="s">
        <v>5913</v>
      </c>
      <c r="M1455" t="s">
        <v>5914</v>
      </c>
      <c r="N1455" t="s">
        <v>5915</v>
      </c>
      <c r="O1455" t="s">
        <v>5916</v>
      </c>
      <c r="P1455" t="s">
        <v>5917</v>
      </c>
      <c r="Q1455" t="s">
        <v>30</v>
      </c>
      <c r="R1455" t="s">
        <v>5918</v>
      </c>
      <c r="S1455" t="s">
        <v>5919</v>
      </c>
      <c r="T1455" t="s">
        <v>5920</v>
      </c>
      <c r="U1455" t="s">
        <v>143</v>
      </c>
      <c r="V1455" t="s">
        <v>34</v>
      </c>
      <c r="W1455" t="s">
        <v>34</v>
      </c>
      <c r="X1455" t="s">
        <v>34</v>
      </c>
      <c r="Y1455" t="s">
        <v>34</v>
      </c>
      <c r="Z1455" t="s">
        <v>174</v>
      </c>
      <c r="AA1455" t="s">
        <v>175</v>
      </c>
      <c r="AB1455" t="s">
        <v>145</v>
      </c>
      <c r="AC1455" t="s">
        <v>37</v>
      </c>
    </row>
    <row r="1456" spans="1:29">
      <c r="A1456" t="str">
        <f>+VLOOKUP(R1456,Aux!$B$3:$I$1107,8,0)</f>
        <v>AR002940</v>
      </c>
      <c r="B1456" t="str">
        <f>+VLOOKUP(U1456,Aux!$O$2:$P$23,2,0)</f>
        <v>FI</v>
      </c>
      <c r="C1456" t="str">
        <f t="shared" si="157"/>
        <v>AR002940FI</v>
      </c>
      <c r="D1456">
        <f t="shared" si="156"/>
        <v>2</v>
      </c>
      <c r="E1456" s="5">
        <f t="shared" si="152"/>
        <v>0.02</v>
      </c>
      <c r="F1456" s="5">
        <f t="shared" si="153"/>
        <v>0.2</v>
      </c>
      <c r="G1456" s="5">
        <f t="shared" si="154"/>
        <v>2</v>
      </c>
      <c r="H1456" t="str">
        <f t="shared" si="155"/>
        <v>002</v>
      </c>
      <c r="I1456" t="str">
        <f t="shared" si="158"/>
        <v>AR002940FI00002</v>
      </c>
      <c r="J1456" t="s">
        <v>5921</v>
      </c>
      <c r="M1456" t="s">
        <v>5922</v>
      </c>
      <c r="Q1456" t="s">
        <v>30</v>
      </c>
      <c r="R1456" t="s">
        <v>5918</v>
      </c>
      <c r="U1456" t="s">
        <v>33</v>
      </c>
      <c r="V1456" t="s">
        <v>34</v>
      </c>
      <c r="W1456" t="s">
        <v>34</v>
      </c>
      <c r="X1456" t="s">
        <v>34</v>
      </c>
      <c r="Y1456" t="s">
        <v>34</v>
      </c>
      <c r="Z1456" t="s">
        <v>174</v>
      </c>
      <c r="AA1456" t="s">
        <v>175</v>
      </c>
      <c r="AB1456" t="s">
        <v>145</v>
      </c>
      <c r="AC1456" t="s">
        <v>37</v>
      </c>
    </row>
    <row r="1457" spans="1:29">
      <c r="A1457" t="str">
        <f>+VLOOKUP(R1457,Aux!$B$3:$I$1107,8,0)</f>
        <v>BR000010</v>
      </c>
      <c r="B1457" t="str">
        <f>+VLOOKUP(U1457,Aux!$O$2:$P$23,2,0)</f>
        <v>FI</v>
      </c>
      <c r="C1457" t="str">
        <f t="shared" si="157"/>
        <v>BR000010FI</v>
      </c>
      <c r="D1457">
        <f t="shared" si="156"/>
        <v>1</v>
      </c>
      <c r="E1457" s="5">
        <f t="shared" si="152"/>
        <v>0.01</v>
      </c>
      <c r="F1457" s="5">
        <f t="shared" si="153"/>
        <v>0.1</v>
      </c>
      <c r="G1457" s="5">
        <f t="shared" si="154"/>
        <v>1</v>
      </c>
      <c r="H1457" t="str">
        <f t="shared" si="155"/>
        <v>001</v>
      </c>
      <c r="I1457" t="str">
        <f t="shared" si="158"/>
        <v>BR000010FI00001</v>
      </c>
      <c r="J1457" t="s">
        <v>5923</v>
      </c>
      <c r="K1457" t="s">
        <v>5924</v>
      </c>
      <c r="M1457" t="s">
        <v>5925</v>
      </c>
      <c r="N1457" t="s">
        <v>5926</v>
      </c>
      <c r="O1457" t="s">
        <v>5927</v>
      </c>
      <c r="P1457" t="s">
        <v>5928</v>
      </c>
      <c r="Q1457" t="s">
        <v>5929</v>
      </c>
      <c r="R1457" t="s">
        <v>5930</v>
      </c>
      <c r="S1457" t="s">
        <v>5931</v>
      </c>
      <c r="T1457" t="s">
        <v>5932</v>
      </c>
      <c r="U1457" t="s">
        <v>143</v>
      </c>
      <c r="V1457" t="s">
        <v>34</v>
      </c>
      <c r="W1457" t="s">
        <v>34</v>
      </c>
      <c r="X1457" t="s">
        <v>34</v>
      </c>
      <c r="Y1457" t="s">
        <v>34</v>
      </c>
      <c r="Z1457" t="s">
        <v>174</v>
      </c>
      <c r="AA1457" t="s">
        <v>174</v>
      </c>
      <c r="AB1457" t="s">
        <v>145</v>
      </c>
      <c r="AC1457" t="s">
        <v>37</v>
      </c>
    </row>
    <row r="1458" spans="1:29">
      <c r="A1458" s="2" t="str">
        <f>+VLOOKUP(R1458,Aux!$B$3:$I$1107,8,0)</f>
        <v>BR000020</v>
      </c>
      <c r="B1458" s="2" t="str">
        <f>+VLOOKUP(U1458,Aux!$O$2:$P$23,2,0)</f>
        <v>EQ</v>
      </c>
      <c r="C1458" t="str">
        <f t="shared" si="157"/>
        <v>BR000020EQ</v>
      </c>
      <c r="D1458">
        <f t="shared" si="156"/>
        <v>1</v>
      </c>
      <c r="E1458" s="5">
        <f t="shared" si="152"/>
        <v>0.01</v>
      </c>
      <c r="F1458" s="5">
        <f t="shared" si="153"/>
        <v>0.1</v>
      </c>
      <c r="G1458" s="5">
        <f t="shared" si="154"/>
        <v>1</v>
      </c>
      <c r="H1458" t="str">
        <f t="shared" si="155"/>
        <v>001</v>
      </c>
      <c r="I1458" t="str">
        <f t="shared" si="158"/>
        <v>BR000020EQ00001</v>
      </c>
      <c r="J1458" s="2" t="s">
        <v>5933</v>
      </c>
      <c r="K1458" s="2" t="s">
        <v>5934</v>
      </c>
      <c r="L1458" s="2"/>
      <c r="M1458" s="2" t="s">
        <v>5935</v>
      </c>
      <c r="N1458" s="2" t="s">
        <v>5936</v>
      </c>
      <c r="O1458" s="2" t="s">
        <v>5937</v>
      </c>
      <c r="P1458" s="2" t="s">
        <v>5938</v>
      </c>
      <c r="Q1458" t="s">
        <v>5929</v>
      </c>
      <c r="R1458" t="s">
        <v>5939</v>
      </c>
      <c r="S1458" t="s">
        <v>5940</v>
      </c>
      <c r="T1458" t="s">
        <v>5940</v>
      </c>
      <c r="U1458" t="s">
        <v>5941</v>
      </c>
      <c r="V1458" t="s">
        <v>174</v>
      </c>
      <c r="W1458" t="s">
        <v>1519</v>
      </c>
      <c r="X1458" t="s">
        <v>174</v>
      </c>
      <c r="Y1458" t="s">
        <v>5942</v>
      </c>
      <c r="Z1458" t="s">
        <v>174</v>
      </c>
      <c r="AA1458" t="s">
        <v>174</v>
      </c>
      <c r="AB1458" t="s">
        <v>175</v>
      </c>
      <c r="AC1458" t="s">
        <v>37</v>
      </c>
    </row>
    <row r="1459" spans="1:29">
      <c r="A1459" t="str">
        <f>+VLOOKUP(R1459,Aux!$B$3:$I$1107,8,0)</f>
        <v>BR000020</v>
      </c>
      <c r="B1459" t="str">
        <f>+VLOOKUP(U1459,Aux!$O$2:$P$23,2,0)</f>
        <v>EQ</v>
      </c>
      <c r="C1459" t="str">
        <f t="shared" si="157"/>
        <v>BR000020EQ</v>
      </c>
      <c r="D1459">
        <f t="shared" si="156"/>
        <v>2</v>
      </c>
      <c r="E1459" s="5">
        <f t="shared" si="152"/>
        <v>0.02</v>
      </c>
      <c r="F1459" s="5">
        <f t="shared" si="153"/>
        <v>0.2</v>
      </c>
      <c r="G1459" s="5">
        <f t="shared" si="154"/>
        <v>2</v>
      </c>
      <c r="H1459" t="str">
        <f t="shared" si="155"/>
        <v>002</v>
      </c>
      <c r="I1459" t="str">
        <f t="shared" si="158"/>
        <v>BR000020EQ00002</v>
      </c>
      <c r="J1459" t="s">
        <v>5943</v>
      </c>
      <c r="K1459" t="s">
        <v>5944</v>
      </c>
      <c r="M1459" t="s">
        <v>5945</v>
      </c>
      <c r="N1459" t="s">
        <v>5946</v>
      </c>
      <c r="O1459" t="s">
        <v>5947</v>
      </c>
      <c r="P1459" t="s">
        <v>5948</v>
      </c>
      <c r="Q1459" t="s">
        <v>5929</v>
      </c>
      <c r="R1459" t="s">
        <v>5939</v>
      </c>
      <c r="S1459" t="s">
        <v>5939</v>
      </c>
      <c r="T1459" t="s">
        <v>5939</v>
      </c>
      <c r="U1459" t="s">
        <v>5949</v>
      </c>
      <c r="V1459" t="s">
        <v>174</v>
      </c>
      <c r="W1459" t="s">
        <v>1519</v>
      </c>
      <c r="X1459" t="s">
        <v>174</v>
      </c>
      <c r="Y1459" t="s">
        <v>5942</v>
      </c>
      <c r="Z1459" t="s">
        <v>174</v>
      </c>
      <c r="AA1459" t="s">
        <v>174</v>
      </c>
      <c r="AB1459" t="s">
        <v>175</v>
      </c>
      <c r="AC1459" t="s">
        <v>37</v>
      </c>
    </row>
    <row r="1460" spans="1:29">
      <c r="A1460" t="str">
        <f>+VLOOKUP(R1460,Aux!$B$3:$I$1107,8,0)</f>
        <v>BR000030</v>
      </c>
      <c r="B1460" t="str">
        <f>+VLOOKUP(U1460,Aux!$O$2:$P$23,2,0)</f>
        <v>EQ</v>
      </c>
      <c r="C1460" t="str">
        <f t="shared" si="157"/>
        <v>BR000030EQ</v>
      </c>
      <c r="D1460">
        <f t="shared" si="156"/>
        <v>1</v>
      </c>
      <c r="E1460" s="5">
        <f t="shared" si="152"/>
        <v>0.01</v>
      </c>
      <c r="F1460" s="5">
        <f t="shared" si="153"/>
        <v>0.1</v>
      </c>
      <c r="G1460" s="5">
        <f t="shared" si="154"/>
        <v>1</v>
      </c>
      <c r="H1460" t="str">
        <f t="shared" si="155"/>
        <v>001</v>
      </c>
      <c r="I1460" t="str">
        <f t="shared" si="158"/>
        <v>BR000030EQ00001</v>
      </c>
      <c r="J1460" t="s">
        <v>5950</v>
      </c>
      <c r="K1460" t="s">
        <v>5951</v>
      </c>
      <c r="M1460" t="s">
        <v>5952</v>
      </c>
      <c r="N1460" t="s">
        <v>5953</v>
      </c>
      <c r="O1460" t="s">
        <v>5954</v>
      </c>
      <c r="P1460" t="s">
        <v>5955</v>
      </c>
      <c r="Q1460" t="s">
        <v>5929</v>
      </c>
      <c r="R1460" t="s">
        <v>5956</v>
      </c>
      <c r="S1460" t="s">
        <v>5957</v>
      </c>
      <c r="T1460" t="s">
        <v>5957</v>
      </c>
      <c r="U1460" t="s">
        <v>130</v>
      </c>
      <c r="V1460" t="s">
        <v>311</v>
      </c>
      <c r="W1460" t="s">
        <v>332</v>
      </c>
      <c r="X1460" t="s">
        <v>333</v>
      </c>
      <c r="Y1460" t="s">
        <v>334</v>
      </c>
      <c r="Z1460" t="s">
        <v>311</v>
      </c>
      <c r="AA1460" t="s">
        <v>333</v>
      </c>
      <c r="AB1460" t="s">
        <v>5958</v>
      </c>
      <c r="AC1460" t="s">
        <v>37</v>
      </c>
    </row>
    <row r="1461" spans="1:29">
      <c r="A1461" s="2" t="str">
        <f>+VLOOKUP(R1461,Aux!$B$3:$I$1107,8,0)</f>
        <v>BR000040</v>
      </c>
      <c r="B1461" s="2" t="str">
        <f>+VLOOKUP(U1461,Aux!$O$2:$P$23,2,0)</f>
        <v>EQ</v>
      </c>
      <c r="C1461" t="str">
        <f t="shared" si="157"/>
        <v>BR000040EQ</v>
      </c>
      <c r="D1461">
        <f t="shared" si="156"/>
        <v>1</v>
      </c>
      <c r="E1461" s="5">
        <f t="shared" si="152"/>
        <v>0.01</v>
      </c>
      <c r="F1461" s="5">
        <f t="shared" si="153"/>
        <v>0.1</v>
      </c>
      <c r="G1461" s="5">
        <f t="shared" si="154"/>
        <v>1</v>
      </c>
      <c r="H1461" t="str">
        <f t="shared" si="155"/>
        <v>001</v>
      </c>
      <c r="I1461" t="str">
        <f t="shared" si="158"/>
        <v>BR000040EQ00001</v>
      </c>
      <c r="J1461" s="2" t="s">
        <v>5959</v>
      </c>
      <c r="K1461" s="2" t="s">
        <v>5960</v>
      </c>
      <c r="L1461" s="2"/>
      <c r="M1461" s="2" t="s">
        <v>5961</v>
      </c>
      <c r="N1461" s="2" t="s">
        <v>5962</v>
      </c>
      <c r="O1461" s="2" t="s">
        <v>5963</v>
      </c>
      <c r="P1461" s="2" t="s">
        <v>5964</v>
      </c>
      <c r="Q1461" t="s">
        <v>5929</v>
      </c>
      <c r="R1461" t="s">
        <v>5965</v>
      </c>
      <c r="S1461" t="s">
        <v>5965</v>
      </c>
      <c r="T1461" t="s">
        <v>5965</v>
      </c>
      <c r="U1461" t="s">
        <v>130</v>
      </c>
      <c r="V1461" t="s">
        <v>2669</v>
      </c>
      <c r="W1461" t="s">
        <v>2670</v>
      </c>
      <c r="X1461" t="s">
        <v>2669</v>
      </c>
      <c r="Y1461" t="s">
        <v>3740</v>
      </c>
      <c r="Z1461" t="s">
        <v>35</v>
      </c>
      <c r="AA1461" t="s">
        <v>2669</v>
      </c>
      <c r="AB1461" t="s">
        <v>2672</v>
      </c>
      <c r="AC1461" t="s">
        <v>37</v>
      </c>
    </row>
    <row r="1462" spans="1:29">
      <c r="A1462" t="str">
        <f>+VLOOKUP(R1462,Aux!$B$3:$I$1107,8,0)</f>
        <v>BR000050</v>
      </c>
      <c r="B1462" t="str">
        <f>+VLOOKUP(U1462,Aux!$O$2:$P$23,2,0)</f>
        <v>EQ</v>
      </c>
      <c r="C1462" t="str">
        <f t="shared" si="157"/>
        <v>BR000050EQ</v>
      </c>
      <c r="D1462">
        <f t="shared" si="156"/>
        <v>1</v>
      </c>
      <c r="E1462" s="5">
        <f t="shared" si="152"/>
        <v>0.01</v>
      </c>
      <c r="F1462" s="5">
        <f t="shared" si="153"/>
        <v>0.1</v>
      </c>
      <c r="G1462" s="5">
        <f t="shared" si="154"/>
        <v>1</v>
      </c>
      <c r="H1462" t="str">
        <f t="shared" si="155"/>
        <v>001</v>
      </c>
      <c r="I1462" t="str">
        <f t="shared" si="158"/>
        <v>BR000050EQ00001</v>
      </c>
      <c r="J1462" t="s">
        <v>5966</v>
      </c>
      <c r="K1462" t="s">
        <v>5967</v>
      </c>
      <c r="M1462" t="s">
        <v>5968</v>
      </c>
      <c r="N1462" t="s">
        <v>5969</v>
      </c>
      <c r="O1462" t="s">
        <v>5970</v>
      </c>
      <c r="P1462" t="s">
        <v>5971</v>
      </c>
      <c r="Q1462" t="s">
        <v>5929</v>
      </c>
      <c r="R1462" t="s">
        <v>5972</v>
      </c>
      <c r="S1462" t="s">
        <v>5972</v>
      </c>
      <c r="T1462" t="s">
        <v>5972</v>
      </c>
      <c r="U1462" t="s">
        <v>130</v>
      </c>
      <c r="V1462" t="s">
        <v>5421</v>
      </c>
      <c r="W1462" t="s">
        <v>5973</v>
      </c>
      <c r="X1462" t="s">
        <v>5974</v>
      </c>
      <c r="Y1462" t="s">
        <v>5975</v>
      </c>
      <c r="Z1462" t="s">
        <v>5421</v>
      </c>
      <c r="AA1462" t="s">
        <v>5976</v>
      </c>
      <c r="AB1462" t="s">
        <v>5975</v>
      </c>
      <c r="AC1462" t="s">
        <v>37</v>
      </c>
    </row>
    <row r="1463" spans="1:29">
      <c r="A1463" t="str">
        <f>+VLOOKUP(R1463,Aux!$B$3:$I$1107,8,0)</f>
        <v>BR000060</v>
      </c>
      <c r="B1463" t="str">
        <f>+VLOOKUP(U1463,Aux!$O$2:$P$23,2,0)</f>
        <v>EQ</v>
      </c>
      <c r="C1463" t="str">
        <f t="shared" si="157"/>
        <v>BR000060EQ</v>
      </c>
      <c r="D1463">
        <f t="shared" si="156"/>
        <v>1</v>
      </c>
      <c r="E1463" s="5">
        <f t="shared" si="152"/>
        <v>0.01</v>
      </c>
      <c r="F1463" s="5">
        <f t="shared" si="153"/>
        <v>0.1</v>
      </c>
      <c r="G1463" s="5">
        <f t="shared" si="154"/>
        <v>1</v>
      </c>
      <c r="H1463" t="str">
        <f t="shared" si="155"/>
        <v>001</v>
      </c>
      <c r="I1463" t="str">
        <f t="shared" si="158"/>
        <v>BR000060EQ00001</v>
      </c>
      <c r="J1463" t="s">
        <v>5977</v>
      </c>
      <c r="K1463" t="s">
        <v>5978</v>
      </c>
      <c r="M1463" t="s">
        <v>5979</v>
      </c>
      <c r="N1463" t="s">
        <v>5980</v>
      </c>
      <c r="O1463" t="s">
        <v>5981</v>
      </c>
      <c r="P1463" t="s">
        <v>5982</v>
      </c>
      <c r="Q1463" t="s">
        <v>5929</v>
      </c>
      <c r="R1463" t="s">
        <v>5983</v>
      </c>
      <c r="S1463" t="s">
        <v>5983</v>
      </c>
      <c r="T1463" t="s">
        <v>5983</v>
      </c>
      <c r="U1463" t="s">
        <v>5941</v>
      </c>
      <c r="V1463" t="s">
        <v>311</v>
      </c>
      <c r="W1463" t="s">
        <v>3300</v>
      </c>
      <c r="X1463" t="s">
        <v>3301</v>
      </c>
      <c r="Y1463" t="s">
        <v>3302</v>
      </c>
      <c r="Z1463" t="s">
        <v>311</v>
      </c>
      <c r="AA1463" t="s">
        <v>1430</v>
      </c>
      <c r="AB1463" t="s">
        <v>5984</v>
      </c>
      <c r="AC1463" t="s">
        <v>37</v>
      </c>
    </row>
    <row r="1464" spans="1:29">
      <c r="A1464" t="str">
        <f>+VLOOKUP(R1464,Aux!$B$3:$I$1107,8,0)</f>
        <v>BR000070</v>
      </c>
      <c r="B1464" t="str">
        <f>+VLOOKUP(U1464,Aux!$O$2:$P$23,2,0)</f>
        <v>EQ</v>
      </c>
      <c r="C1464" t="str">
        <f t="shared" si="157"/>
        <v>BR000070EQ</v>
      </c>
      <c r="D1464">
        <f t="shared" si="156"/>
        <v>1</v>
      </c>
      <c r="E1464" s="5">
        <f t="shared" si="152"/>
        <v>0.01</v>
      </c>
      <c r="F1464" s="5">
        <f t="shared" si="153"/>
        <v>0.1</v>
      </c>
      <c r="G1464" s="5">
        <f t="shared" si="154"/>
        <v>1</v>
      </c>
      <c r="H1464" t="str">
        <f t="shared" si="155"/>
        <v>001</v>
      </c>
      <c r="I1464" t="str">
        <f t="shared" si="158"/>
        <v>BR000070EQ00001</v>
      </c>
      <c r="J1464" t="s">
        <v>5985</v>
      </c>
      <c r="K1464" t="s">
        <v>5986</v>
      </c>
      <c r="M1464" t="s">
        <v>5987</v>
      </c>
      <c r="N1464" t="s">
        <v>5988</v>
      </c>
      <c r="O1464" t="s">
        <v>5989</v>
      </c>
      <c r="P1464" t="s">
        <v>5990</v>
      </c>
      <c r="Q1464" t="s">
        <v>5929</v>
      </c>
      <c r="R1464" t="s">
        <v>5991</v>
      </c>
      <c r="S1464" t="s">
        <v>5992</v>
      </c>
      <c r="T1464" t="s">
        <v>5991</v>
      </c>
      <c r="U1464" t="s">
        <v>130</v>
      </c>
      <c r="V1464" t="s">
        <v>35</v>
      </c>
      <c r="W1464" t="s">
        <v>5993</v>
      </c>
      <c r="X1464" t="s">
        <v>5993</v>
      </c>
      <c r="Y1464" t="s">
        <v>5994</v>
      </c>
      <c r="Z1464" t="s">
        <v>35</v>
      </c>
      <c r="AA1464" t="s">
        <v>5993</v>
      </c>
      <c r="AB1464" t="s">
        <v>5994</v>
      </c>
      <c r="AC1464" t="s">
        <v>37</v>
      </c>
    </row>
    <row r="1465" spans="1:29">
      <c r="A1465" t="str">
        <f>+VLOOKUP(R1465,Aux!$B$3:$I$1107,8,0)</f>
        <v>BR000080</v>
      </c>
      <c r="B1465" t="str">
        <f>+VLOOKUP(U1465,Aux!$O$2:$P$23,2,0)</f>
        <v>EQ</v>
      </c>
      <c r="C1465" t="str">
        <f t="shared" si="157"/>
        <v>BR000080EQ</v>
      </c>
      <c r="D1465">
        <f t="shared" si="156"/>
        <v>1</v>
      </c>
      <c r="E1465" s="5">
        <f t="shared" si="152"/>
        <v>0.01</v>
      </c>
      <c r="F1465" s="5">
        <f t="shared" si="153"/>
        <v>0.1</v>
      </c>
      <c r="G1465" s="5">
        <f t="shared" si="154"/>
        <v>1</v>
      </c>
      <c r="H1465" t="str">
        <f t="shared" si="155"/>
        <v>001</v>
      </c>
      <c r="I1465" t="str">
        <f t="shared" si="158"/>
        <v>BR000080EQ00001</v>
      </c>
      <c r="J1465" t="s">
        <v>5995</v>
      </c>
      <c r="K1465" t="s">
        <v>5996</v>
      </c>
      <c r="M1465" t="s">
        <v>5997</v>
      </c>
      <c r="N1465" t="s">
        <v>5998</v>
      </c>
      <c r="O1465" t="s">
        <v>5999</v>
      </c>
      <c r="P1465" t="s">
        <v>6000</v>
      </c>
      <c r="Q1465" t="s">
        <v>5929</v>
      </c>
      <c r="R1465" t="s">
        <v>6001</v>
      </c>
      <c r="S1465" t="s">
        <v>6001</v>
      </c>
      <c r="T1465" t="s">
        <v>6001</v>
      </c>
      <c r="U1465" t="s">
        <v>5949</v>
      </c>
      <c r="V1465" t="s">
        <v>174</v>
      </c>
      <c r="W1465" t="s">
        <v>2262</v>
      </c>
      <c r="X1465" t="s">
        <v>174</v>
      </c>
      <c r="Y1465" t="s">
        <v>2262</v>
      </c>
      <c r="Z1465" t="s">
        <v>174</v>
      </c>
      <c r="AA1465" t="s">
        <v>174</v>
      </c>
      <c r="AB1465" t="s">
        <v>1521</v>
      </c>
      <c r="AC1465" t="s">
        <v>37</v>
      </c>
    </row>
    <row r="1466" spans="1:29">
      <c r="A1466" t="str">
        <f>+VLOOKUP(R1466,Aux!$B$3:$I$1107,8,0)</f>
        <v>BR000090</v>
      </c>
      <c r="B1466" t="str">
        <f>+VLOOKUP(U1466,Aux!$O$2:$P$23,2,0)</f>
        <v>EQ</v>
      </c>
      <c r="C1466" t="str">
        <f t="shared" si="157"/>
        <v>BR000090EQ</v>
      </c>
      <c r="D1466">
        <f t="shared" si="156"/>
        <v>1</v>
      </c>
      <c r="E1466" s="5">
        <f t="shared" si="152"/>
        <v>0.01</v>
      </c>
      <c r="F1466" s="5">
        <f t="shared" si="153"/>
        <v>0.1</v>
      </c>
      <c r="G1466" s="5">
        <f t="shared" si="154"/>
        <v>1</v>
      </c>
      <c r="H1466" t="str">
        <f t="shared" si="155"/>
        <v>001</v>
      </c>
      <c r="I1466" t="str">
        <f t="shared" si="158"/>
        <v>BR000090EQ00001</v>
      </c>
      <c r="J1466" t="s">
        <v>6002</v>
      </c>
      <c r="K1466" t="s">
        <v>6003</v>
      </c>
      <c r="M1466" t="s">
        <v>6004</v>
      </c>
      <c r="N1466" t="s">
        <v>6005</v>
      </c>
      <c r="O1466" t="s">
        <v>6006</v>
      </c>
      <c r="P1466" t="s">
        <v>6007</v>
      </c>
      <c r="Q1466" t="s">
        <v>5929</v>
      </c>
      <c r="R1466" t="s">
        <v>6008</v>
      </c>
      <c r="S1466" t="s">
        <v>6008</v>
      </c>
      <c r="T1466" t="s">
        <v>6008</v>
      </c>
      <c r="U1466" t="s">
        <v>1231</v>
      </c>
      <c r="V1466" t="s">
        <v>131</v>
      </c>
      <c r="W1466" t="s">
        <v>6009</v>
      </c>
      <c r="X1466" t="s">
        <v>133</v>
      </c>
      <c r="Y1466" t="s">
        <v>6010</v>
      </c>
      <c r="Z1466" t="s">
        <v>131</v>
      </c>
      <c r="AA1466" t="s">
        <v>135</v>
      </c>
      <c r="AB1466" t="s">
        <v>6009</v>
      </c>
      <c r="AC1466" t="s">
        <v>37</v>
      </c>
    </row>
    <row r="1467" spans="1:29">
      <c r="A1467" t="str">
        <f>+VLOOKUP(R1467,Aux!$B$3:$I$1107,8,0)</f>
        <v>BR000090</v>
      </c>
      <c r="B1467" t="str">
        <f>+VLOOKUP(U1467,Aux!$O$2:$P$23,2,0)</f>
        <v>EQ</v>
      </c>
      <c r="C1467" t="str">
        <f t="shared" si="157"/>
        <v>BR000090EQ</v>
      </c>
      <c r="D1467">
        <f t="shared" si="156"/>
        <v>2</v>
      </c>
      <c r="E1467" s="5">
        <f t="shared" si="152"/>
        <v>0.02</v>
      </c>
      <c r="F1467" s="5">
        <f t="shared" si="153"/>
        <v>0.2</v>
      </c>
      <c r="G1467" s="5">
        <f t="shared" si="154"/>
        <v>2</v>
      </c>
      <c r="H1467" t="str">
        <f t="shared" si="155"/>
        <v>002</v>
      </c>
      <c r="I1467" t="str">
        <f t="shared" si="158"/>
        <v>BR000090EQ00002</v>
      </c>
      <c r="J1467" t="s">
        <v>6011</v>
      </c>
      <c r="K1467" t="s">
        <v>6012</v>
      </c>
      <c r="M1467" t="s">
        <v>6013</v>
      </c>
      <c r="N1467" t="s">
        <v>6014</v>
      </c>
      <c r="O1467" t="s">
        <v>6015</v>
      </c>
      <c r="P1467" t="s">
        <v>6016</v>
      </c>
      <c r="Q1467" t="s">
        <v>5929</v>
      </c>
      <c r="R1467" t="s">
        <v>6008</v>
      </c>
      <c r="S1467" t="s">
        <v>6008</v>
      </c>
      <c r="T1467" t="s">
        <v>6008</v>
      </c>
      <c r="U1467" t="s">
        <v>130</v>
      </c>
      <c r="V1467" t="s">
        <v>131</v>
      </c>
      <c r="W1467" t="s">
        <v>6009</v>
      </c>
      <c r="X1467" t="s">
        <v>133</v>
      </c>
      <c r="Y1467" t="s">
        <v>6010</v>
      </c>
      <c r="Z1467" t="s">
        <v>131</v>
      </c>
      <c r="AA1467" t="s">
        <v>135</v>
      </c>
      <c r="AB1467" t="s">
        <v>6009</v>
      </c>
      <c r="AC1467" t="s">
        <v>37</v>
      </c>
    </row>
    <row r="1468" spans="1:29">
      <c r="A1468" t="str">
        <f>+VLOOKUP(R1468,Aux!$B$3:$I$1107,8,0)</f>
        <v>BR000100</v>
      </c>
      <c r="B1468" t="str">
        <f>+VLOOKUP(U1468,Aux!$O$2:$P$23,2,0)</f>
        <v>FI</v>
      </c>
      <c r="C1468" t="str">
        <f t="shared" si="157"/>
        <v>BR000100FI</v>
      </c>
      <c r="D1468">
        <f t="shared" si="156"/>
        <v>1</v>
      </c>
      <c r="E1468" s="5">
        <f t="shared" si="152"/>
        <v>0.01</v>
      </c>
      <c r="F1468" s="5">
        <f t="shared" si="153"/>
        <v>0.1</v>
      </c>
      <c r="G1468" s="5">
        <f t="shared" si="154"/>
        <v>1</v>
      </c>
      <c r="H1468" t="str">
        <f t="shared" si="155"/>
        <v>001</v>
      </c>
      <c r="I1468" t="str">
        <f t="shared" si="158"/>
        <v>BR000100FI00001</v>
      </c>
      <c r="J1468" t="s">
        <v>6017</v>
      </c>
      <c r="K1468" t="s">
        <v>6018</v>
      </c>
      <c r="M1468" t="s">
        <v>6019</v>
      </c>
      <c r="N1468" t="s">
        <v>6020</v>
      </c>
      <c r="O1468" t="s">
        <v>6021</v>
      </c>
      <c r="P1468" t="s">
        <v>6022</v>
      </c>
      <c r="Q1468" t="s">
        <v>5929</v>
      </c>
      <c r="R1468" t="s">
        <v>6023</v>
      </c>
      <c r="S1468" t="s">
        <v>6024</v>
      </c>
      <c r="T1468" t="s">
        <v>6025</v>
      </c>
      <c r="U1468" t="s">
        <v>143</v>
      </c>
      <c r="V1468" t="s">
        <v>34</v>
      </c>
      <c r="W1468" t="s">
        <v>34</v>
      </c>
      <c r="X1468" t="s">
        <v>34</v>
      </c>
      <c r="Y1468" t="s">
        <v>34</v>
      </c>
      <c r="Z1468" t="s">
        <v>154</v>
      </c>
      <c r="AA1468" t="s">
        <v>2446</v>
      </c>
      <c r="AB1468" t="s">
        <v>145</v>
      </c>
      <c r="AC1468" t="s">
        <v>37</v>
      </c>
    </row>
    <row r="1469" spans="1:29">
      <c r="A1469" s="2" t="str">
        <f>+VLOOKUP(R1469,Aux!$B$3:$I$1107,8,0)</f>
        <v>BR000110</v>
      </c>
      <c r="B1469" s="2" t="str">
        <f>+VLOOKUP(U1469,Aux!$O$2:$P$23,2,0)</f>
        <v>EQ</v>
      </c>
      <c r="C1469" t="str">
        <f t="shared" si="157"/>
        <v>BR000110EQ</v>
      </c>
      <c r="D1469">
        <f t="shared" si="156"/>
        <v>1</v>
      </c>
      <c r="E1469" s="5">
        <f t="shared" si="152"/>
        <v>0.01</v>
      </c>
      <c r="F1469" s="5">
        <f t="shared" si="153"/>
        <v>0.1</v>
      </c>
      <c r="G1469" s="5">
        <f t="shared" si="154"/>
        <v>1</v>
      </c>
      <c r="H1469" t="str">
        <f t="shared" si="155"/>
        <v>001</v>
      </c>
      <c r="I1469" t="str">
        <f t="shared" si="158"/>
        <v>BR000110EQ00001</v>
      </c>
      <c r="J1469" s="2" t="s">
        <v>6026</v>
      </c>
      <c r="K1469" s="2" t="s">
        <v>6027</v>
      </c>
      <c r="L1469" s="2"/>
      <c r="M1469" s="2" t="s">
        <v>6028</v>
      </c>
      <c r="N1469" s="2" t="s">
        <v>6029</v>
      </c>
      <c r="O1469" s="2" t="s">
        <v>6030</v>
      </c>
      <c r="P1469" s="2" t="s">
        <v>6031</v>
      </c>
      <c r="Q1469" t="s">
        <v>5929</v>
      </c>
      <c r="R1469" t="s">
        <v>6032</v>
      </c>
      <c r="S1469" t="s">
        <v>6033</v>
      </c>
      <c r="T1469" t="s">
        <v>6032</v>
      </c>
      <c r="U1469" t="s">
        <v>130</v>
      </c>
      <c r="V1469" t="s">
        <v>311</v>
      </c>
      <c r="W1469" t="s">
        <v>332</v>
      </c>
      <c r="X1469" t="s">
        <v>333</v>
      </c>
      <c r="Y1469" t="s">
        <v>334</v>
      </c>
      <c r="Z1469" t="s">
        <v>311</v>
      </c>
      <c r="AA1469" t="s">
        <v>333</v>
      </c>
      <c r="AB1469" t="s">
        <v>5958</v>
      </c>
      <c r="AC1469" t="s">
        <v>37</v>
      </c>
    </row>
    <row r="1470" spans="1:29">
      <c r="A1470" t="str">
        <f>+VLOOKUP(R1470,Aux!$B$3:$I$1107,8,0)</f>
        <v>BR000120</v>
      </c>
      <c r="B1470" t="str">
        <f>+VLOOKUP(U1470,Aux!$O$2:$P$23,2,0)</f>
        <v>EQ</v>
      </c>
      <c r="C1470" t="str">
        <f t="shared" si="157"/>
        <v>BR000120EQ</v>
      </c>
      <c r="D1470">
        <f t="shared" si="156"/>
        <v>1</v>
      </c>
      <c r="E1470" s="5">
        <f t="shared" si="152"/>
        <v>0.01</v>
      </c>
      <c r="F1470" s="5">
        <f t="shared" si="153"/>
        <v>0.1</v>
      </c>
      <c r="G1470" s="5">
        <f t="shared" si="154"/>
        <v>1</v>
      </c>
      <c r="H1470" t="str">
        <f t="shared" si="155"/>
        <v>001</v>
      </c>
      <c r="I1470" t="str">
        <f t="shared" si="158"/>
        <v>BR000120EQ00001</v>
      </c>
      <c r="J1470" t="s">
        <v>6034</v>
      </c>
      <c r="K1470" t="s">
        <v>6035</v>
      </c>
      <c r="M1470" t="s">
        <v>6036</v>
      </c>
      <c r="N1470" t="s">
        <v>6037</v>
      </c>
      <c r="O1470" t="s">
        <v>6038</v>
      </c>
      <c r="P1470" t="s">
        <v>6039</v>
      </c>
      <c r="Q1470" t="s">
        <v>5929</v>
      </c>
      <c r="R1470" t="s">
        <v>6040</v>
      </c>
      <c r="S1470" t="s">
        <v>6040</v>
      </c>
      <c r="T1470" t="s">
        <v>6040</v>
      </c>
      <c r="U1470" t="s">
        <v>130</v>
      </c>
      <c r="V1470" t="s">
        <v>311</v>
      </c>
      <c r="W1470" t="s">
        <v>3300</v>
      </c>
      <c r="X1470" t="s">
        <v>3301</v>
      </c>
      <c r="Y1470" t="s">
        <v>3302</v>
      </c>
      <c r="Z1470" t="s">
        <v>311</v>
      </c>
      <c r="AA1470" t="s">
        <v>3303</v>
      </c>
      <c r="AB1470" t="s">
        <v>3304</v>
      </c>
      <c r="AC1470" t="s">
        <v>37</v>
      </c>
    </row>
    <row r="1471" spans="1:29">
      <c r="A1471" s="2" t="str">
        <f>+VLOOKUP(R1471,Aux!$B$3:$I$1107,8,0)</f>
        <v>BR000130</v>
      </c>
      <c r="B1471" s="2" t="str">
        <f>+VLOOKUP(U1471,Aux!$O$2:$P$23,2,0)</f>
        <v>EQ</v>
      </c>
      <c r="C1471" t="str">
        <f t="shared" si="157"/>
        <v>BR000130EQ</v>
      </c>
      <c r="D1471">
        <f t="shared" si="156"/>
        <v>1</v>
      </c>
      <c r="E1471" s="5">
        <f t="shared" si="152"/>
        <v>0.01</v>
      </c>
      <c r="F1471" s="5">
        <f t="shared" si="153"/>
        <v>0.1</v>
      </c>
      <c r="G1471" s="5">
        <f t="shared" si="154"/>
        <v>1</v>
      </c>
      <c r="H1471" t="str">
        <f t="shared" si="155"/>
        <v>001</v>
      </c>
      <c r="I1471" t="str">
        <f t="shared" si="158"/>
        <v>BR000130EQ00001</v>
      </c>
      <c r="J1471" s="2" t="s">
        <v>6041</v>
      </c>
      <c r="K1471" s="2" t="s">
        <v>6042</v>
      </c>
      <c r="L1471" s="2"/>
      <c r="M1471" s="2" t="s">
        <v>6043</v>
      </c>
      <c r="N1471" s="2" t="s">
        <v>6044</v>
      </c>
      <c r="O1471" s="2" t="s">
        <v>6045</v>
      </c>
      <c r="P1471" s="2" t="s">
        <v>6046</v>
      </c>
      <c r="Q1471" t="s">
        <v>5929</v>
      </c>
      <c r="R1471" t="s">
        <v>6047</v>
      </c>
      <c r="S1471" t="s">
        <v>6047</v>
      </c>
      <c r="T1471" t="s">
        <v>6047</v>
      </c>
      <c r="U1471" t="s">
        <v>130</v>
      </c>
      <c r="V1471" t="s">
        <v>154</v>
      </c>
      <c r="W1471" t="s">
        <v>963</v>
      </c>
      <c r="X1471" t="s">
        <v>964</v>
      </c>
      <c r="Y1471" t="s">
        <v>965</v>
      </c>
      <c r="Z1471" t="s">
        <v>154</v>
      </c>
      <c r="AA1471" t="s">
        <v>966</v>
      </c>
      <c r="AB1471" t="s">
        <v>967</v>
      </c>
      <c r="AC1471" t="s">
        <v>37</v>
      </c>
    </row>
    <row r="1472" spans="1:29">
      <c r="A1472" t="str">
        <f>+VLOOKUP(R1472,Aux!$B$3:$I$1107,8,0)</f>
        <v>BR000140</v>
      </c>
      <c r="B1472" t="str">
        <f>+VLOOKUP(U1472,Aux!$O$2:$P$23,2,0)</f>
        <v>EQ</v>
      </c>
      <c r="C1472" t="str">
        <f t="shared" si="157"/>
        <v>BR000140EQ</v>
      </c>
      <c r="D1472">
        <f t="shared" si="156"/>
        <v>1</v>
      </c>
      <c r="E1472" s="5">
        <f t="shared" si="152"/>
        <v>0.01</v>
      </c>
      <c r="F1472" s="5">
        <f t="shared" si="153"/>
        <v>0.1</v>
      </c>
      <c r="G1472" s="5">
        <f t="shared" si="154"/>
        <v>1</v>
      </c>
      <c r="H1472" t="str">
        <f t="shared" si="155"/>
        <v>001</v>
      </c>
      <c r="I1472" t="str">
        <f t="shared" si="158"/>
        <v>BR000140EQ00001</v>
      </c>
      <c r="J1472" t="s">
        <v>6048</v>
      </c>
      <c r="K1472" t="s">
        <v>6049</v>
      </c>
      <c r="M1472" t="s">
        <v>6050</v>
      </c>
      <c r="N1472" t="s">
        <v>6051</v>
      </c>
      <c r="O1472" t="s">
        <v>6052</v>
      </c>
      <c r="P1472" t="s">
        <v>6053</v>
      </c>
      <c r="Q1472" t="s">
        <v>5929</v>
      </c>
      <c r="R1472" t="s">
        <v>6054</v>
      </c>
      <c r="S1472" t="s">
        <v>6055</v>
      </c>
      <c r="T1472" t="s">
        <v>6055</v>
      </c>
      <c r="U1472" t="s">
        <v>130</v>
      </c>
      <c r="V1472" t="s">
        <v>131</v>
      </c>
      <c r="W1472" t="s">
        <v>3642</v>
      </c>
      <c r="X1472" t="s">
        <v>3642</v>
      </c>
      <c r="Y1472" t="s">
        <v>6056</v>
      </c>
      <c r="Z1472" t="s">
        <v>131</v>
      </c>
      <c r="AA1472" t="s">
        <v>3644</v>
      </c>
      <c r="AB1472" t="s">
        <v>3645</v>
      </c>
      <c r="AC1472" t="s">
        <v>37</v>
      </c>
    </row>
    <row r="1473" spans="1:29">
      <c r="A1473" t="str">
        <f>+VLOOKUP(R1473,Aux!$B$3:$I$1107,8,0)</f>
        <v>BR000150</v>
      </c>
      <c r="B1473" t="str">
        <f>+VLOOKUP(U1473,Aux!$O$2:$P$23,2,0)</f>
        <v>EQ</v>
      </c>
      <c r="C1473" t="str">
        <f t="shared" si="157"/>
        <v>BR000150EQ</v>
      </c>
      <c r="D1473">
        <f t="shared" si="156"/>
        <v>1</v>
      </c>
      <c r="E1473" s="5">
        <f t="shared" si="152"/>
        <v>0.01</v>
      </c>
      <c r="F1473" s="5">
        <f t="shared" si="153"/>
        <v>0.1</v>
      </c>
      <c r="G1473" s="5">
        <f t="shared" si="154"/>
        <v>1</v>
      </c>
      <c r="H1473" t="str">
        <f t="shared" si="155"/>
        <v>001</v>
      </c>
      <c r="I1473" t="str">
        <f t="shared" si="158"/>
        <v>BR000150EQ00001</v>
      </c>
      <c r="J1473" t="s">
        <v>6057</v>
      </c>
      <c r="K1473" t="s">
        <v>6058</v>
      </c>
      <c r="M1473" t="s">
        <v>6059</v>
      </c>
      <c r="N1473" t="s">
        <v>6060</v>
      </c>
      <c r="O1473" t="s">
        <v>6061</v>
      </c>
      <c r="P1473" t="s">
        <v>6062</v>
      </c>
      <c r="Q1473" t="s">
        <v>5929</v>
      </c>
      <c r="R1473" t="s">
        <v>6063</v>
      </c>
      <c r="S1473" t="s">
        <v>6063</v>
      </c>
      <c r="T1473" t="s">
        <v>6063</v>
      </c>
      <c r="U1473" t="s">
        <v>130</v>
      </c>
      <c r="V1473" t="s">
        <v>154</v>
      </c>
      <c r="W1473" t="s">
        <v>308</v>
      </c>
      <c r="X1473" t="s">
        <v>309</v>
      </c>
      <c r="Y1473" t="s">
        <v>310</v>
      </c>
      <c r="Z1473" t="s">
        <v>335</v>
      </c>
      <c r="AA1473" t="s">
        <v>1447</v>
      </c>
      <c r="AB1473" t="s">
        <v>1444</v>
      </c>
      <c r="AC1473" t="s">
        <v>37</v>
      </c>
    </row>
    <row r="1474" spans="1:29">
      <c r="A1474" t="str">
        <f>+VLOOKUP(R1474,Aux!$B$3:$I$1107,8,0)</f>
        <v>BR000150</v>
      </c>
      <c r="B1474" t="str">
        <f>+VLOOKUP(U1474,Aux!$O$2:$P$23,2,0)</f>
        <v>FI</v>
      </c>
      <c r="C1474" t="str">
        <f t="shared" si="157"/>
        <v>BR000150FI</v>
      </c>
      <c r="D1474">
        <f t="shared" si="156"/>
        <v>1</v>
      </c>
      <c r="E1474" s="5">
        <f t="shared" ref="E1474:E1537" si="159">+D1474/100</f>
        <v>0.01</v>
      </c>
      <c r="F1474" s="5">
        <f t="shared" ref="F1474:F1537" si="160">+MOD(E1474*10,10)</f>
        <v>0.1</v>
      </c>
      <c r="G1474" s="5">
        <f t="shared" ref="G1474:G1537" si="161">+MOD(D1474,10)</f>
        <v>1</v>
      </c>
      <c r="H1474" t="str">
        <f t="shared" ref="H1474:H1537" si="162">+INT(E1474)&amp;INT(F1474)&amp;INT(G1474)</f>
        <v>001</v>
      </c>
      <c r="I1474" t="str">
        <f t="shared" si="158"/>
        <v>BR000150FI00001</v>
      </c>
      <c r="J1474" t="s">
        <v>6064</v>
      </c>
      <c r="K1474" t="s">
        <v>6065</v>
      </c>
      <c r="M1474" t="s">
        <v>6066</v>
      </c>
      <c r="N1474" t="s">
        <v>6067</v>
      </c>
      <c r="O1474" t="s">
        <v>6068</v>
      </c>
      <c r="P1474" t="s">
        <v>6069</v>
      </c>
      <c r="Q1474" t="s">
        <v>5929</v>
      </c>
      <c r="R1474" t="s">
        <v>6063</v>
      </c>
      <c r="S1474" t="s">
        <v>6070</v>
      </c>
      <c r="T1474" t="s">
        <v>6071</v>
      </c>
      <c r="U1474" t="s">
        <v>143</v>
      </c>
      <c r="V1474" t="s">
        <v>34</v>
      </c>
      <c r="W1474" t="s">
        <v>34</v>
      </c>
      <c r="X1474" t="s">
        <v>34</v>
      </c>
      <c r="Y1474" t="s">
        <v>34</v>
      </c>
      <c r="Z1474" t="s">
        <v>311</v>
      </c>
      <c r="AA1474" t="s">
        <v>333</v>
      </c>
      <c r="AB1474" t="s">
        <v>145</v>
      </c>
      <c r="AC1474" t="s">
        <v>37</v>
      </c>
    </row>
    <row r="1475" spans="1:29">
      <c r="A1475" s="2" t="str">
        <f>+VLOOKUP(R1475,Aux!$B$3:$I$1107,8,0)</f>
        <v>BR000150</v>
      </c>
      <c r="B1475" s="2" t="str">
        <f>+VLOOKUP(U1475,Aux!$O$2:$P$23,2,0)</f>
        <v>FI</v>
      </c>
      <c r="C1475" t="str">
        <f t="shared" si="157"/>
        <v>BR000150FI</v>
      </c>
      <c r="D1475">
        <f t="shared" ref="D1475:D1538" si="163">+IF(C1475=C1474,D1474+1,1)</f>
        <v>2</v>
      </c>
      <c r="E1475" s="5">
        <f t="shared" si="159"/>
        <v>0.02</v>
      </c>
      <c r="F1475" s="5">
        <f t="shared" si="160"/>
        <v>0.2</v>
      </c>
      <c r="G1475" s="5">
        <f t="shared" si="161"/>
        <v>2</v>
      </c>
      <c r="H1475" t="str">
        <f t="shared" si="162"/>
        <v>002</v>
      </c>
      <c r="I1475" t="str">
        <f t="shared" si="158"/>
        <v>BR000150FI00002</v>
      </c>
      <c r="J1475" s="2" t="s">
        <v>6072</v>
      </c>
      <c r="K1475" s="2" t="s">
        <v>6065</v>
      </c>
      <c r="L1475" s="2"/>
      <c r="M1475" s="2" t="s">
        <v>6073</v>
      </c>
      <c r="N1475" s="2" t="s">
        <v>6074</v>
      </c>
      <c r="O1475" s="2" t="s">
        <v>6075</v>
      </c>
      <c r="P1475" s="2" t="s">
        <v>6076</v>
      </c>
      <c r="Q1475" t="s">
        <v>5929</v>
      </c>
      <c r="R1475" t="s">
        <v>6063</v>
      </c>
      <c r="S1475" t="s">
        <v>6070</v>
      </c>
      <c r="T1475" t="s">
        <v>6071</v>
      </c>
      <c r="U1475" t="s">
        <v>143</v>
      </c>
      <c r="V1475" t="s">
        <v>34</v>
      </c>
      <c r="W1475" t="s">
        <v>34</v>
      </c>
      <c r="X1475" t="s">
        <v>34</v>
      </c>
      <c r="Y1475" t="s">
        <v>34</v>
      </c>
      <c r="Z1475" t="s">
        <v>311</v>
      </c>
      <c r="AA1475" t="s">
        <v>333</v>
      </c>
      <c r="AB1475" t="s">
        <v>145</v>
      </c>
      <c r="AC1475" t="s">
        <v>37</v>
      </c>
    </row>
    <row r="1476" spans="1:29">
      <c r="A1476" s="2" t="str">
        <f>+VLOOKUP(R1476,Aux!$B$3:$I$1107,8,0)</f>
        <v>BR000160</v>
      </c>
      <c r="B1476" s="2" t="str">
        <f>+VLOOKUP(U1476,Aux!$O$2:$P$23,2,0)</f>
        <v>EQ</v>
      </c>
      <c r="C1476" t="str">
        <f t="shared" si="157"/>
        <v>BR000160EQ</v>
      </c>
      <c r="D1476">
        <f t="shared" si="163"/>
        <v>1</v>
      </c>
      <c r="E1476" s="5">
        <f t="shared" si="159"/>
        <v>0.01</v>
      </c>
      <c r="F1476" s="5">
        <f t="shared" si="160"/>
        <v>0.1</v>
      </c>
      <c r="G1476" s="5">
        <f t="shared" si="161"/>
        <v>1</v>
      </c>
      <c r="H1476" t="str">
        <f t="shared" si="162"/>
        <v>001</v>
      </c>
      <c r="I1476" t="str">
        <f t="shared" si="158"/>
        <v>BR000160EQ00001</v>
      </c>
      <c r="J1476" s="2" t="s">
        <v>6077</v>
      </c>
      <c r="K1476" s="2" t="s">
        <v>6078</v>
      </c>
      <c r="L1476" s="2"/>
      <c r="M1476" s="2" t="s">
        <v>6079</v>
      </c>
      <c r="N1476" s="2" t="s">
        <v>6080</v>
      </c>
      <c r="O1476" s="2" t="s">
        <v>6081</v>
      </c>
      <c r="P1476" s="2" t="s">
        <v>6082</v>
      </c>
      <c r="Q1476" t="s">
        <v>5929</v>
      </c>
      <c r="R1476" t="s">
        <v>6083</v>
      </c>
      <c r="S1476" t="s">
        <v>6083</v>
      </c>
      <c r="T1476" t="s">
        <v>6083</v>
      </c>
      <c r="U1476" t="s">
        <v>130</v>
      </c>
      <c r="V1476" t="s">
        <v>311</v>
      </c>
      <c r="W1476" t="s">
        <v>6084</v>
      </c>
      <c r="X1476" t="s">
        <v>6085</v>
      </c>
      <c r="Y1476" t="s">
        <v>6086</v>
      </c>
      <c r="Z1476" t="s">
        <v>311</v>
      </c>
      <c r="AA1476" t="s">
        <v>6087</v>
      </c>
      <c r="AB1476" t="s">
        <v>6088</v>
      </c>
      <c r="AC1476" t="s">
        <v>37</v>
      </c>
    </row>
    <row r="1477" spans="1:29">
      <c r="A1477" t="str">
        <f>+VLOOKUP(R1477,Aux!$B$3:$I$1107,8,0)</f>
        <v>BR000170</v>
      </c>
      <c r="B1477" t="str">
        <f>+VLOOKUP(U1477,Aux!$O$2:$P$23,2,0)</f>
        <v>EQ</v>
      </c>
      <c r="C1477" t="str">
        <f t="shared" si="157"/>
        <v>BR000170EQ</v>
      </c>
      <c r="D1477">
        <f t="shared" si="163"/>
        <v>1</v>
      </c>
      <c r="E1477" s="5">
        <f t="shared" si="159"/>
        <v>0.01</v>
      </c>
      <c r="F1477" s="5">
        <f t="shared" si="160"/>
        <v>0.1</v>
      </c>
      <c r="G1477" s="5">
        <f t="shared" si="161"/>
        <v>1</v>
      </c>
      <c r="H1477" t="str">
        <f t="shared" si="162"/>
        <v>001</v>
      </c>
      <c r="I1477" t="str">
        <f t="shared" si="158"/>
        <v>BR000170EQ00001</v>
      </c>
      <c r="J1477" t="s">
        <v>6089</v>
      </c>
      <c r="K1477" t="s">
        <v>6090</v>
      </c>
      <c r="M1477" t="s">
        <v>6091</v>
      </c>
      <c r="N1477" t="s">
        <v>6092</v>
      </c>
      <c r="O1477" t="s">
        <v>6093</v>
      </c>
      <c r="P1477" t="s">
        <v>6094</v>
      </c>
      <c r="Q1477" t="s">
        <v>5929</v>
      </c>
      <c r="R1477" t="s">
        <v>6095</v>
      </c>
      <c r="S1477" t="s">
        <v>6095</v>
      </c>
      <c r="T1477" t="s">
        <v>6095</v>
      </c>
      <c r="U1477" t="s">
        <v>1231</v>
      </c>
      <c r="V1477" t="s">
        <v>154</v>
      </c>
      <c r="W1477" t="s">
        <v>6096</v>
      </c>
      <c r="X1477" t="s">
        <v>964</v>
      </c>
      <c r="Y1477" t="s">
        <v>6096</v>
      </c>
      <c r="Z1477" t="s">
        <v>311</v>
      </c>
      <c r="AA1477" t="s">
        <v>6097</v>
      </c>
      <c r="AB1477" t="s">
        <v>6096</v>
      </c>
      <c r="AC1477" t="s">
        <v>37</v>
      </c>
    </row>
    <row r="1478" spans="1:29">
      <c r="A1478" t="str">
        <f>+VLOOKUP(R1478,Aux!$B$3:$I$1107,8,0)</f>
        <v>BR000170</v>
      </c>
      <c r="B1478" t="str">
        <f>+VLOOKUP(U1478,Aux!$O$2:$P$23,2,0)</f>
        <v>EQ</v>
      </c>
      <c r="C1478" t="str">
        <f t="shared" si="157"/>
        <v>BR000170EQ</v>
      </c>
      <c r="D1478">
        <f t="shared" si="163"/>
        <v>2</v>
      </c>
      <c r="E1478" s="5">
        <f t="shared" si="159"/>
        <v>0.02</v>
      </c>
      <c r="F1478" s="5">
        <f t="shared" si="160"/>
        <v>0.2</v>
      </c>
      <c r="G1478" s="5">
        <f t="shared" si="161"/>
        <v>2</v>
      </c>
      <c r="H1478" t="str">
        <f t="shared" si="162"/>
        <v>002</v>
      </c>
      <c r="I1478" t="str">
        <f t="shared" si="158"/>
        <v>BR000170EQ00002</v>
      </c>
      <c r="J1478" t="s">
        <v>6098</v>
      </c>
      <c r="K1478" t="s">
        <v>6099</v>
      </c>
      <c r="M1478" t="s">
        <v>6100</v>
      </c>
      <c r="N1478" t="s">
        <v>6101</v>
      </c>
      <c r="O1478" t="s">
        <v>6102</v>
      </c>
      <c r="P1478" t="s">
        <v>6103</v>
      </c>
      <c r="Q1478" t="s">
        <v>5929</v>
      </c>
      <c r="R1478" t="s">
        <v>6095</v>
      </c>
      <c r="S1478" t="s">
        <v>6095</v>
      </c>
      <c r="T1478" t="s">
        <v>6095</v>
      </c>
      <c r="U1478" t="s">
        <v>5941</v>
      </c>
      <c r="V1478" t="s">
        <v>154</v>
      </c>
      <c r="W1478" t="s">
        <v>6096</v>
      </c>
      <c r="X1478" t="s">
        <v>964</v>
      </c>
      <c r="Y1478" t="s">
        <v>6096</v>
      </c>
      <c r="Z1478" t="s">
        <v>311</v>
      </c>
      <c r="AA1478" t="s">
        <v>6097</v>
      </c>
      <c r="AB1478" t="s">
        <v>6096</v>
      </c>
      <c r="AC1478" t="s">
        <v>37</v>
      </c>
    </row>
    <row r="1479" spans="1:29">
      <c r="A1479" t="str">
        <f>+VLOOKUP(R1479,Aux!$B$3:$I$1107,8,0)</f>
        <v>BR000170</v>
      </c>
      <c r="B1479" t="str">
        <f>+VLOOKUP(U1479,Aux!$O$2:$P$23,2,0)</f>
        <v>FI</v>
      </c>
      <c r="C1479" t="str">
        <f t="shared" si="157"/>
        <v>BR000170FI</v>
      </c>
      <c r="D1479">
        <f t="shared" si="163"/>
        <v>1</v>
      </c>
      <c r="E1479" s="5">
        <f t="shared" si="159"/>
        <v>0.01</v>
      </c>
      <c r="F1479" s="5">
        <f t="shared" si="160"/>
        <v>0.1</v>
      </c>
      <c r="G1479" s="5">
        <f t="shared" si="161"/>
        <v>1</v>
      </c>
      <c r="H1479" t="str">
        <f t="shared" si="162"/>
        <v>001</v>
      </c>
      <c r="I1479" t="str">
        <f t="shared" si="158"/>
        <v>BR000170FI00001</v>
      </c>
      <c r="J1479" t="s">
        <v>6104</v>
      </c>
      <c r="K1479" t="s">
        <v>6105</v>
      </c>
      <c r="M1479" t="s">
        <v>6106</v>
      </c>
      <c r="N1479" t="s">
        <v>6107</v>
      </c>
      <c r="O1479" t="s">
        <v>6108</v>
      </c>
      <c r="P1479" t="s">
        <v>6109</v>
      </c>
      <c r="Q1479" t="s">
        <v>5929</v>
      </c>
      <c r="R1479" t="s">
        <v>6095</v>
      </c>
      <c r="S1479" t="s">
        <v>6110</v>
      </c>
      <c r="T1479" t="s">
        <v>6111</v>
      </c>
      <c r="U1479" t="s">
        <v>143</v>
      </c>
      <c r="V1479" t="s">
        <v>34</v>
      </c>
      <c r="W1479" t="s">
        <v>34</v>
      </c>
      <c r="X1479" t="s">
        <v>34</v>
      </c>
      <c r="Y1479" t="s">
        <v>34</v>
      </c>
      <c r="Z1479" t="s">
        <v>311</v>
      </c>
      <c r="AA1479" t="s">
        <v>6096</v>
      </c>
      <c r="AB1479" t="s">
        <v>145</v>
      </c>
      <c r="AC1479" t="s">
        <v>37</v>
      </c>
    </row>
    <row r="1480" spans="1:29">
      <c r="A1480" t="str">
        <f>+VLOOKUP(R1480,Aux!$B$3:$I$1107,8,0)</f>
        <v>BR000170</v>
      </c>
      <c r="B1480" t="str">
        <f>+VLOOKUP(U1480,Aux!$O$2:$P$23,2,0)</f>
        <v>FI</v>
      </c>
      <c r="C1480" t="str">
        <f t="shared" si="157"/>
        <v>BR000170FI</v>
      </c>
      <c r="D1480">
        <f t="shared" si="163"/>
        <v>2</v>
      </c>
      <c r="E1480" s="5">
        <f t="shared" si="159"/>
        <v>0.02</v>
      </c>
      <c r="F1480" s="5">
        <f t="shared" si="160"/>
        <v>0.2</v>
      </c>
      <c r="G1480" s="5">
        <f t="shared" si="161"/>
        <v>2</v>
      </c>
      <c r="H1480" t="str">
        <f t="shared" si="162"/>
        <v>002</v>
      </c>
      <c r="I1480" t="str">
        <f t="shared" si="158"/>
        <v>BR000170FI00002</v>
      </c>
      <c r="J1480" t="s">
        <v>6104</v>
      </c>
      <c r="K1480" t="s">
        <v>6105</v>
      </c>
      <c r="M1480" t="s">
        <v>6112</v>
      </c>
      <c r="N1480" t="s">
        <v>6113</v>
      </c>
      <c r="O1480" t="s">
        <v>6114</v>
      </c>
      <c r="P1480" t="s">
        <v>6115</v>
      </c>
      <c r="Q1480" t="s">
        <v>5929</v>
      </c>
      <c r="R1480" t="s">
        <v>6095</v>
      </c>
      <c r="S1480" t="s">
        <v>6110</v>
      </c>
      <c r="T1480" t="s">
        <v>6111</v>
      </c>
      <c r="U1480" t="s">
        <v>2627</v>
      </c>
      <c r="V1480" t="s">
        <v>34</v>
      </c>
      <c r="W1480" t="s">
        <v>34</v>
      </c>
      <c r="X1480" t="s">
        <v>34</v>
      </c>
      <c r="Y1480" t="s">
        <v>34</v>
      </c>
      <c r="Z1480" t="s">
        <v>311</v>
      </c>
      <c r="AA1480" t="s">
        <v>6096</v>
      </c>
      <c r="AB1480" t="s">
        <v>145</v>
      </c>
      <c r="AC1480" t="s">
        <v>37</v>
      </c>
    </row>
    <row r="1481" spans="1:29">
      <c r="A1481" t="str">
        <f>+VLOOKUP(R1481,Aux!$B$3:$I$1107,8,0)</f>
        <v>BR000180</v>
      </c>
      <c r="B1481" t="str">
        <f>+VLOOKUP(U1481,Aux!$O$2:$P$23,2,0)</f>
        <v>EQ</v>
      </c>
      <c r="C1481" t="str">
        <f t="shared" si="157"/>
        <v>BR000180EQ</v>
      </c>
      <c r="D1481">
        <f t="shared" si="163"/>
        <v>1</v>
      </c>
      <c r="E1481" s="5">
        <f t="shared" si="159"/>
        <v>0.01</v>
      </c>
      <c r="F1481" s="5">
        <f t="shared" si="160"/>
        <v>0.1</v>
      </c>
      <c r="G1481" s="5">
        <f t="shared" si="161"/>
        <v>1</v>
      </c>
      <c r="H1481" t="str">
        <f t="shared" si="162"/>
        <v>001</v>
      </c>
      <c r="I1481" t="str">
        <f t="shared" si="158"/>
        <v>BR000180EQ00001</v>
      </c>
      <c r="J1481" t="s">
        <v>6116</v>
      </c>
      <c r="K1481" t="s">
        <v>6117</v>
      </c>
      <c r="M1481" t="s">
        <v>6118</v>
      </c>
      <c r="N1481" t="s">
        <v>6119</v>
      </c>
      <c r="O1481" t="s">
        <v>6120</v>
      </c>
      <c r="P1481" t="s">
        <v>6121</v>
      </c>
      <c r="Q1481" t="s">
        <v>5929</v>
      </c>
      <c r="R1481" t="s">
        <v>6122</v>
      </c>
      <c r="S1481" t="s">
        <v>6122</v>
      </c>
      <c r="T1481" t="s">
        <v>6122</v>
      </c>
      <c r="U1481" t="s">
        <v>130</v>
      </c>
      <c r="V1481" t="s">
        <v>311</v>
      </c>
      <c r="W1481" t="s">
        <v>2910</v>
      </c>
      <c r="X1481" t="s">
        <v>2911</v>
      </c>
      <c r="Y1481" t="s">
        <v>2910</v>
      </c>
      <c r="Z1481" t="s">
        <v>311</v>
      </c>
      <c r="AA1481" t="s">
        <v>3303</v>
      </c>
      <c r="AB1481" t="s">
        <v>4192</v>
      </c>
      <c r="AC1481" t="s">
        <v>37</v>
      </c>
    </row>
    <row r="1482" spans="1:29">
      <c r="A1482" t="str">
        <f>+VLOOKUP(R1482,Aux!$B$3:$I$1107,8,0)</f>
        <v>BR000190</v>
      </c>
      <c r="B1482" t="str">
        <f>+VLOOKUP(U1482,Aux!$O$2:$P$23,2,0)</f>
        <v>EQ</v>
      </c>
      <c r="C1482" t="str">
        <f t="shared" si="157"/>
        <v>BR000190EQ</v>
      </c>
      <c r="D1482">
        <f t="shared" si="163"/>
        <v>1</v>
      </c>
      <c r="E1482" s="5">
        <f t="shared" si="159"/>
        <v>0.01</v>
      </c>
      <c r="F1482" s="5">
        <f t="shared" si="160"/>
        <v>0.1</v>
      </c>
      <c r="G1482" s="5">
        <f t="shared" si="161"/>
        <v>1</v>
      </c>
      <c r="H1482" t="str">
        <f t="shared" si="162"/>
        <v>001</v>
      </c>
      <c r="I1482" t="str">
        <f t="shared" si="158"/>
        <v>BR000190EQ00001</v>
      </c>
      <c r="J1482" t="s">
        <v>6123</v>
      </c>
      <c r="K1482" t="s">
        <v>6124</v>
      </c>
      <c r="M1482" t="s">
        <v>6125</v>
      </c>
      <c r="N1482" t="s">
        <v>6126</v>
      </c>
      <c r="O1482" t="s">
        <v>6127</v>
      </c>
      <c r="P1482" t="s">
        <v>6128</v>
      </c>
      <c r="Q1482" t="s">
        <v>5929</v>
      </c>
      <c r="R1482" t="s">
        <v>6129</v>
      </c>
      <c r="S1482" t="s">
        <v>6129</v>
      </c>
      <c r="T1482" t="s">
        <v>6129</v>
      </c>
      <c r="U1482" t="s">
        <v>130</v>
      </c>
      <c r="V1482" t="s">
        <v>35</v>
      </c>
      <c r="W1482" t="s">
        <v>1457</v>
      </c>
      <c r="X1482" t="s">
        <v>1458</v>
      </c>
      <c r="Y1482" t="s">
        <v>1459</v>
      </c>
      <c r="Z1482" t="s">
        <v>35</v>
      </c>
      <c r="AA1482" t="s">
        <v>1460</v>
      </c>
      <c r="AB1482" t="s">
        <v>1461</v>
      </c>
      <c r="AC1482" t="s">
        <v>37</v>
      </c>
    </row>
    <row r="1483" spans="1:29">
      <c r="A1483" s="2" t="str">
        <f>+VLOOKUP(R1483,Aux!$B$3:$I$1107,8,0)</f>
        <v>BR000200</v>
      </c>
      <c r="B1483" s="2" t="str">
        <f>+VLOOKUP(U1483,Aux!$O$2:$P$23,2,0)</f>
        <v>EQ</v>
      </c>
      <c r="C1483" t="str">
        <f t="shared" si="157"/>
        <v>BR000200EQ</v>
      </c>
      <c r="D1483">
        <f t="shared" si="163"/>
        <v>1</v>
      </c>
      <c r="E1483" s="5">
        <f t="shared" si="159"/>
        <v>0.01</v>
      </c>
      <c r="F1483" s="5">
        <f t="shared" si="160"/>
        <v>0.1</v>
      </c>
      <c r="G1483" s="5">
        <f t="shared" si="161"/>
        <v>1</v>
      </c>
      <c r="H1483" t="str">
        <f t="shared" si="162"/>
        <v>001</v>
      </c>
      <c r="I1483" t="str">
        <f t="shared" si="158"/>
        <v>BR000200EQ00001</v>
      </c>
      <c r="J1483" s="2" t="s">
        <v>6130</v>
      </c>
      <c r="K1483" s="2" t="s">
        <v>6131</v>
      </c>
      <c r="L1483" s="2"/>
      <c r="M1483" s="2" t="s">
        <v>6132</v>
      </c>
      <c r="N1483" s="2" t="s">
        <v>6133</v>
      </c>
      <c r="O1483" s="2" t="s">
        <v>6134</v>
      </c>
      <c r="P1483" s="2" t="s">
        <v>6135</v>
      </c>
      <c r="Q1483" t="s">
        <v>5929</v>
      </c>
      <c r="R1483" t="s">
        <v>6136</v>
      </c>
      <c r="S1483" t="s">
        <v>6136</v>
      </c>
      <c r="T1483" t="s">
        <v>6136</v>
      </c>
      <c r="U1483" t="s">
        <v>6137</v>
      </c>
      <c r="V1483" t="s">
        <v>35</v>
      </c>
      <c r="W1483" t="s">
        <v>1023</v>
      </c>
      <c r="X1483" t="s">
        <v>1023</v>
      </c>
      <c r="Y1483" t="s">
        <v>1125</v>
      </c>
      <c r="Z1483" t="s">
        <v>35</v>
      </c>
      <c r="AA1483" t="s">
        <v>1126</v>
      </c>
      <c r="AB1483" t="s">
        <v>1023</v>
      </c>
      <c r="AC1483" t="s">
        <v>37</v>
      </c>
    </row>
    <row r="1484" spans="1:29">
      <c r="A1484" s="2" t="str">
        <f>+VLOOKUP(R1484,Aux!$B$3:$I$1107,8,0)</f>
        <v>BR000200</v>
      </c>
      <c r="B1484" s="2" t="str">
        <f>+VLOOKUP(U1484,Aux!$O$2:$P$23,2,0)</f>
        <v>EQ</v>
      </c>
      <c r="C1484" t="str">
        <f t="shared" si="157"/>
        <v>BR000200EQ</v>
      </c>
      <c r="D1484">
        <f t="shared" si="163"/>
        <v>2</v>
      </c>
      <c r="E1484" s="5">
        <f t="shared" si="159"/>
        <v>0.02</v>
      </c>
      <c r="F1484" s="5">
        <f t="shared" si="160"/>
        <v>0.2</v>
      </c>
      <c r="G1484" s="5">
        <f t="shared" si="161"/>
        <v>2</v>
      </c>
      <c r="H1484" t="str">
        <f t="shared" si="162"/>
        <v>002</v>
      </c>
      <c r="I1484" t="str">
        <f t="shared" si="158"/>
        <v>BR000200EQ00002</v>
      </c>
      <c r="J1484" s="2" t="s">
        <v>6138</v>
      </c>
      <c r="K1484" s="2" t="s">
        <v>6139</v>
      </c>
      <c r="L1484" s="2"/>
      <c r="M1484" s="2" t="s">
        <v>6140</v>
      </c>
      <c r="N1484" s="2" t="s">
        <v>6141</v>
      </c>
      <c r="O1484" s="2" t="s">
        <v>6142</v>
      </c>
      <c r="P1484" s="2" t="s">
        <v>6143</v>
      </c>
      <c r="Q1484" t="s">
        <v>5929</v>
      </c>
      <c r="R1484" t="s">
        <v>6136</v>
      </c>
      <c r="S1484" t="s">
        <v>6136</v>
      </c>
      <c r="T1484" t="s">
        <v>6136</v>
      </c>
      <c r="U1484" t="s">
        <v>6144</v>
      </c>
      <c r="V1484" t="s">
        <v>35</v>
      </c>
      <c r="W1484" t="s">
        <v>1023</v>
      </c>
      <c r="X1484" t="s">
        <v>1023</v>
      </c>
      <c r="Y1484" t="s">
        <v>1125</v>
      </c>
      <c r="Z1484" t="s">
        <v>35</v>
      </c>
      <c r="AA1484" t="s">
        <v>1126</v>
      </c>
      <c r="AB1484" t="s">
        <v>1023</v>
      </c>
      <c r="AC1484" t="s">
        <v>37</v>
      </c>
    </row>
    <row r="1485" spans="1:29">
      <c r="A1485" s="2" t="str">
        <f>+VLOOKUP(R1485,Aux!$B$3:$I$1107,8,0)</f>
        <v>BR000200</v>
      </c>
      <c r="B1485" s="2" t="str">
        <f>+VLOOKUP(U1485,Aux!$O$2:$P$23,2,0)</f>
        <v>EQ</v>
      </c>
      <c r="C1485" t="str">
        <f t="shared" si="157"/>
        <v>BR000200EQ</v>
      </c>
      <c r="D1485">
        <f t="shared" si="163"/>
        <v>3</v>
      </c>
      <c r="E1485" s="5">
        <f t="shared" si="159"/>
        <v>0.03</v>
      </c>
      <c r="F1485" s="5">
        <f t="shared" si="160"/>
        <v>0.3</v>
      </c>
      <c r="G1485" s="5">
        <f t="shared" si="161"/>
        <v>3</v>
      </c>
      <c r="H1485" t="str">
        <f t="shared" si="162"/>
        <v>003</v>
      </c>
      <c r="I1485" t="str">
        <f t="shared" si="158"/>
        <v>BR000200EQ00003</v>
      </c>
      <c r="J1485" s="2" t="s">
        <v>6145</v>
      </c>
      <c r="K1485" s="2" t="s">
        <v>6146</v>
      </c>
      <c r="L1485" s="2"/>
      <c r="M1485" s="2" t="s">
        <v>6147</v>
      </c>
      <c r="N1485" s="2" t="s">
        <v>6148</v>
      </c>
      <c r="O1485" s="2" t="s">
        <v>6149</v>
      </c>
      <c r="P1485" s="2" t="s">
        <v>6150</v>
      </c>
      <c r="Q1485" t="s">
        <v>5929</v>
      </c>
      <c r="R1485" t="s">
        <v>6136</v>
      </c>
      <c r="S1485" t="s">
        <v>6136</v>
      </c>
      <c r="T1485" t="s">
        <v>6136</v>
      </c>
      <c r="U1485" t="s">
        <v>6144</v>
      </c>
      <c r="V1485" t="s">
        <v>35</v>
      </c>
      <c r="W1485" t="s">
        <v>1023</v>
      </c>
      <c r="X1485" t="s">
        <v>1023</v>
      </c>
      <c r="Y1485" t="s">
        <v>1125</v>
      </c>
      <c r="Z1485" t="s">
        <v>35</v>
      </c>
      <c r="AA1485" t="s">
        <v>1126</v>
      </c>
      <c r="AB1485" t="s">
        <v>1023</v>
      </c>
      <c r="AC1485" t="s">
        <v>37</v>
      </c>
    </row>
    <row r="1486" spans="1:29">
      <c r="A1486" s="2" t="str">
        <f>+VLOOKUP(R1486,Aux!$B$3:$I$1107,8,0)</f>
        <v>BR000200</v>
      </c>
      <c r="B1486" s="2" t="str">
        <f>+VLOOKUP(U1486,Aux!$O$2:$P$23,2,0)</f>
        <v>EQ</v>
      </c>
      <c r="C1486" t="str">
        <f t="shared" si="157"/>
        <v>BR000200EQ</v>
      </c>
      <c r="D1486">
        <f t="shared" si="163"/>
        <v>4</v>
      </c>
      <c r="E1486" s="5">
        <f t="shared" si="159"/>
        <v>0.04</v>
      </c>
      <c r="F1486" s="5">
        <f t="shared" si="160"/>
        <v>0.4</v>
      </c>
      <c r="G1486" s="5">
        <f t="shared" si="161"/>
        <v>4</v>
      </c>
      <c r="H1486" t="str">
        <f t="shared" si="162"/>
        <v>004</v>
      </c>
      <c r="I1486" t="str">
        <f t="shared" si="158"/>
        <v>BR000200EQ00004</v>
      </c>
      <c r="J1486" s="2" t="s">
        <v>6151</v>
      </c>
      <c r="K1486" s="2" t="s">
        <v>6152</v>
      </c>
      <c r="L1486" s="2"/>
      <c r="M1486" s="2" t="s">
        <v>6153</v>
      </c>
      <c r="N1486" s="2" t="s">
        <v>6154</v>
      </c>
      <c r="O1486" s="2" t="s">
        <v>6155</v>
      </c>
      <c r="P1486" s="2" t="s">
        <v>6156</v>
      </c>
      <c r="Q1486" t="s">
        <v>5929</v>
      </c>
      <c r="R1486" t="s">
        <v>6136</v>
      </c>
      <c r="S1486" t="s">
        <v>6136</v>
      </c>
      <c r="T1486" t="s">
        <v>6136</v>
      </c>
      <c r="U1486" t="s">
        <v>6144</v>
      </c>
      <c r="V1486" t="s">
        <v>35</v>
      </c>
      <c r="W1486" t="s">
        <v>1023</v>
      </c>
      <c r="X1486" t="s">
        <v>1023</v>
      </c>
      <c r="Y1486" t="s">
        <v>1125</v>
      </c>
      <c r="Z1486" t="s">
        <v>35</v>
      </c>
      <c r="AA1486" t="s">
        <v>1126</v>
      </c>
      <c r="AB1486" t="s">
        <v>1023</v>
      </c>
      <c r="AC1486" t="s">
        <v>37</v>
      </c>
    </row>
    <row r="1487" spans="1:29">
      <c r="A1487" s="2" t="str">
        <f>+VLOOKUP(R1487,Aux!$B$3:$I$1107,8,0)</f>
        <v>BR000200</v>
      </c>
      <c r="B1487" s="2" t="str">
        <f>+VLOOKUP(U1487,Aux!$O$2:$P$23,2,0)</f>
        <v>EQ</v>
      </c>
      <c r="C1487" t="str">
        <f t="shared" si="157"/>
        <v>BR000200EQ</v>
      </c>
      <c r="D1487">
        <f t="shared" si="163"/>
        <v>5</v>
      </c>
      <c r="E1487" s="5">
        <f t="shared" si="159"/>
        <v>0.05</v>
      </c>
      <c r="F1487" s="5">
        <f t="shared" si="160"/>
        <v>0.5</v>
      </c>
      <c r="G1487" s="5">
        <f t="shared" si="161"/>
        <v>5</v>
      </c>
      <c r="H1487" t="str">
        <f t="shared" si="162"/>
        <v>005</v>
      </c>
      <c r="I1487" t="str">
        <f t="shared" si="158"/>
        <v>BR000200EQ00005</v>
      </c>
      <c r="J1487" s="2" t="s">
        <v>6157</v>
      </c>
      <c r="K1487" s="2" t="s">
        <v>6158</v>
      </c>
      <c r="L1487" s="2"/>
      <c r="M1487" s="2" t="s">
        <v>6159</v>
      </c>
      <c r="N1487" s="2" t="s">
        <v>6160</v>
      </c>
      <c r="O1487" s="2" t="s">
        <v>6161</v>
      </c>
      <c r="P1487" s="2" t="s">
        <v>6162</v>
      </c>
      <c r="Q1487" t="s">
        <v>5929</v>
      </c>
      <c r="R1487" t="s">
        <v>6136</v>
      </c>
      <c r="S1487" t="s">
        <v>6136</v>
      </c>
      <c r="T1487" t="s">
        <v>6136</v>
      </c>
      <c r="U1487" t="s">
        <v>6137</v>
      </c>
      <c r="V1487" t="s">
        <v>35</v>
      </c>
      <c r="W1487" t="s">
        <v>1023</v>
      </c>
      <c r="X1487" t="s">
        <v>1023</v>
      </c>
      <c r="Y1487" t="s">
        <v>1125</v>
      </c>
      <c r="Z1487" t="s">
        <v>35</v>
      </c>
      <c r="AA1487" t="s">
        <v>1126</v>
      </c>
      <c r="AB1487" t="s">
        <v>1023</v>
      </c>
      <c r="AC1487" t="s">
        <v>37</v>
      </c>
    </row>
    <row r="1488" spans="1:29">
      <c r="A1488" s="2" t="str">
        <f>+VLOOKUP(R1488,Aux!$B$3:$I$1107,8,0)</f>
        <v>BR000200</v>
      </c>
      <c r="B1488" s="2" t="str">
        <f>+VLOOKUP(U1488,Aux!$O$2:$P$23,2,0)</f>
        <v>EQ</v>
      </c>
      <c r="C1488" t="str">
        <f t="shared" si="157"/>
        <v>BR000200EQ</v>
      </c>
      <c r="D1488">
        <f t="shared" si="163"/>
        <v>6</v>
      </c>
      <c r="E1488" s="5">
        <f t="shared" si="159"/>
        <v>0.06</v>
      </c>
      <c r="F1488" s="5">
        <f t="shared" si="160"/>
        <v>0.6</v>
      </c>
      <c r="G1488" s="5">
        <f t="shared" si="161"/>
        <v>6</v>
      </c>
      <c r="H1488" t="str">
        <f t="shared" si="162"/>
        <v>006</v>
      </c>
      <c r="I1488" t="str">
        <f t="shared" si="158"/>
        <v>BR000200EQ00006</v>
      </c>
      <c r="J1488" s="2" t="s">
        <v>6163</v>
      </c>
      <c r="K1488" s="2" t="s">
        <v>6164</v>
      </c>
      <c r="L1488" s="2"/>
      <c r="M1488" s="2" t="s">
        <v>6165</v>
      </c>
      <c r="N1488" s="2" t="s">
        <v>6166</v>
      </c>
      <c r="O1488" s="2" t="s">
        <v>6167</v>
      </c>
      <c r="P1488" s="2" t="s">
        <v>6168</v>
      </c>
      <c r="Q1488" t="s">
        <v>5929</v>
      </c>
      <c r="R1488" t="s">
        <v>6136</v>
      </c>
      <c r="S1488" t="s">
        <v>6136</v>
      </c>
      <c r="T1488" t="s">
        <v>6136</v>
      </c>
      <c r="U1488" t="s">
        <v>6137</v>
      </c>
      <c r="V1488" t="s">
        <v>35</v>
      </c>
      <c r="W1488" t="s">
        <v>1023</v>
      </c>
      <c r="X1488" t="s">
        <v>1023</v>
      </c>
      <c r="Y1488" t="s">
        <v>1125</v>
      </c>
      <c r="Z1488" t="s">
        <v>35</v>
      </c>
      <c r="AA1488" t="s">
        <v>1126</v>
      </c>
      <c r="AB1488" t="s">
        <v>1023</v>
      </c>
      <c r="AC1488" t="s">
        <v>37</v>
      </c>
    </row>
    <row r="1489" spans="1:29">
      <c r="A1489" t="str">
        <f>+VLOOKUP(R1489,Aux!$B$3:$I$1107,8,0)</f>
        <v>BR000200</v>
      </c>
      <c r="B1489" t="str">
        <f>+VLOOKUP(U1489,Aux!$O$2:$P$23,2,0)</f>
        <v>EQ</v>
      </c>
      <c r="C1489" t="str">
        <f t="shared" si="157"/>
        <v>BR000200EQ</v>
      </c>
      <c r="D1489">
        <f t="shared" si="163"/>
        <v>7</v>
      </c>
      <c r="E1489" s="5">
        <f t="shared" si="159"/>
        <v>7.0000000000000007E-2</v>
      </c>
      <c r="F1489" s="5">
        <f t="shared" si="160"/>
        <v>0.70000000000000007</v>
      </c>
      <c r="G1489" s="5">
        <f t="shared" si="161"/>
        <v>7</v>
      </c>
      <c r="H1489" t="str">
        <f t="shared" si="162"/>
        <v>007</v>
      </c>
      <c r="I1489" t="str">
        <f t="shared" si="158"/>
        <v>BR000200EQ00007</v>
      </c>
      <c r="J1489" t="s">
        <v>6169</v>
      </c>
      <c r="K1489" t="s">
        <v>6170</v>
      </c>
      <c r="M1489" t="s">
        <v>6171</v>
      </c>
      <c r="N1489" t="s">
        <v>6172</v>
      </c>
      <c r="O1489" t="s">
        <v>6173</v>
      </c>
      <c r="P1489" t="s">
        <v>6174</v>
      </c>
      <c r="Q1489" t="s">
        <v>5929</v>
      </c>
      <c r="R1489" t="s">
        <v>6136</v>
      </c>
      <c r="S1489" t="s">
        <v>6136</v>
      </c>
      <c r="T1489" t="s">
        <v>6136</v>
      </c>
      <c r="U1489" t="s">
        <v>5941</v>
      </c>
      <c r="V1489" t="s">
        <v>35</v>
      </c>
      <c r="W1489" t="s">
        <v>1023</v>
      </c>
      <c r="X1489" t="s">
        <v>1023</v>
      </c>
      <c r="Y1489" t="s">
        <v>1125</v>
      </c>
      <c r="Z1489" t="s">
        <v>35</v>
      </c>
      <c r="AA1489" t="s">
        <v>1126</v>
      </c>
      <c r="AB1489" t="s">
        <v>1023</v>
      </c>
      <c r="AC1489" t="s">
        <v>37</v>
      </c>
    </row>
    <row r="1490" spans="1:29">
      <c r="A1490" t="str">
        <f>+VLOOKUP(R1490,Aux!$B$3:$I$1107,8,0)</f>
        <v>BR000200</v>
      </c>
      <c r="B1490" t="str">
        <f>+VLOOKUP(U1490,Aux!$O$2:$P$23,2,0)</f>
        <v>FI</v>
      </c>
      <c r="C1490" t="str">
        <f t="shared" si="157"/>
        <v>BR000200FI</v>
      </c>
      <c r="D1490">
        <f t="shared" si="163"/>
        <v>1</v>
      </c>
      <c r="E1490" s="5">
        <f t="shared" si="159"/>
        <v>0.01</v>
      </c>
      <c r="F1490" s="5">
        <f t="shared" si="160"/>
        <v>0.1</v>
      </c>
      <c r="G1490" s="5">
        <f t="shared" si="161"/>
        <v>1</v>
      </c>
      <c r="H1490" t="str">
        <f t="shared" si="162"/>
        <v>001</v>
      </c>
      <c r="I1490" t="str">
        <f t="shared" si="158"/>
        <v>BR000200FI00001</v>
      </c>
      <c r="J1490" t="s">
        <v>6175</v>
      </c>
      <c r="K1490" t="s">
        <v>6176</v>
      </c>
      <c r="M1490" t="s">
        <v>6177</v>
      </c>
      <c r="N1490" t="s">
        <v>6178</v>
      </c>
      <c r="O1490" t="s">
        <v>6179</v>
      </c>
      <c r="P1490" t="s">
        <v>6180</v>
      </c>
      <c r="Q1490" t="s">
        <v>5929</v>
      </c>
      <c r="R1490" t="s">
        <v>6136</v>
      </c>
      <c r="S1490" t="s">
        <v>6181</v>
      </c>
      <c r="T1490" t="s">
        <v>6136</v>
      </c>
      <c r="U1490" t="s">
        <v>143</v>
      </c>
      <c r="V1490" t="s">
        <v>35</v>
      </c>
      <c r="W1490" t="s">
        <v>1023</v>
      </c>
      <c r="X1490" t="s">
        <v>1023</v>
      </c>
      <c r="Y1490" t="s">
        <v>1125</v>
      </c>
      <c r="Z1490" t="s">
        <v>35</v>
      </c>
      <c r="AA1490" t="s">
        <v>1023</v>
      </c>
      <c r="AB1490" t="s">
        <v>145</v>
      </c>
      <c r="AC1490" t="s">
        <v>37</v>
      </c>
    </row>
    <row r="1491" spans="1:29">
      <c r="A1491" t="str">
        <f>+VLOOKUP(R1491,Aux!$B$3:$I$1107,8,0)</f>
        <v>BR000210</v>
      </c>
      <c r="B1491" t="str">
        <f>+VLOOKUP(U1491,Aux!$O$2:$P$23,2,0)</f>
        <v>FI</v>
      </c>
      <c r="C1491" t="str">
        <f t="shared" si="157"/>
        <v>BR000210FI</v>
      </c>
      <c r="D1491">
        <f t="shared" si="163"/>
        <v>1</v>
      </c>
      <c r="E1491" s="5">
        <f t="shared" si="159"/>
        <v>0.01</v>
      </c>
      <c r="F1491" s="5">
        <f t="shared" si="160"/>
        <v>0.1</v>
      </c>
      <c r="G1491" s="5">
        <f t="shared" si="161"/>
        <v>1</v>
      </c>
      <c r="H1491" t="str">
        <f t="shared" si="162"/>
        <v>001</v>
      </c>
      <c r="I1491" t="str">
        <f t="shared" si="158"/>
        <v>BR000210FI00001</v>
      </c>
      <c r="J1491" t="s">
        <v>6182</v>
      </c>
      <c r="K1491" t="s">
        <v>6183</v>
      </c>
      <c r="M1491" t="s">
        <v>6184</v>
      </c>
      <c r="N1491" t="s">
        <v>6185</v>
      </c>
      <c r="O1491" t="s">
        <v>6186</v>
      </c>
      <c r="P1491" t="s">
        <v>6187</v>
      </c>
      <c r="Q1491" t="s">
        <v>5929</v>
      </c>
      <c r="R1491" t="s">
        <v>6188</v>
      </c>
      <c r="S1491" t="s">
        <v>6189</v>
      </c>
      <c r="T1491" t="s">
        <v>6188</v>
      </c>
      <c r="U1491" t="s">
        <v>143</v>
      </c>
      <c r="V1491" t="s">
        <v>34</v>
      </c>
      <c r="W1491" t="s">
        <v>34</v>
      </c>
      <c r="X1491" t="s">
        <v>34</v>
      </c>
      <c r="Y1491" t="s">
        <v>34</v>
      </c>
      <c r="Z1491" t="s">
        <v>35</v>
      </c>
      <c r="AA1491" t="s">
        <v>1023</v>
      </c>
      <c r="AB1491" t="s">
        <v>145</v>
      </c>
      <c r="AC1491" t="s">
        <v>37</v>
      </c>
    </row>
    <row r="1492" spans="1:29">
      <c r="A1492" t="str">
        <f>+VLOOKUP(R1492,Aux!$B$3:$I$1107,8,0)</f>
        <v>BR000210</v>
      </c>
      <c r="B1492" t="str">
        <f>+VLOOKUP(U1492,Aux!$O$2:$P$23,2,0)</f>
        <v>FI</v>
      </c>
      <c r="C1492" t="str">
        <f t="shared" si="157"/>
        <v>BR000210FI</v>
      </c>
      <c r="D1492">
        <f t="shared" si="163"/>
        <v>2</v>
      </c>
      <c r="E1492" s="5">
        <f t="shared" si="159"/>
        <v>0.02</v>
      </c>
      <c r="F1492" s="5">
        <f t="shared" si="160"/>
        <v>0.2</v>
      </c>
      <c r="G1492" s="5">
        <f t="shared" si="161"/>
        <v>2</v>
      </c>
      <c r="H1492" t="str">
        <f t="shared" si="162"/>
        <v>002</v>
      </c>
      <c r="I1492" t="str">
        <f t="shared" si="158"/>
        <v>BR000210FI00002</v>
      </c>
      <c r="J1492" t="s">
        <v>6190</v>
      </c>
      <c r="K1492" t="s">
        <v>6183</v>
      </c>
      <c r="M1492" t="s">
        <v>6191</v>
      </c>
      <c r="N1492" t="s">
        <v>6192</v>
      </c>
      <c r="O1492" t="s">
        <v>6193</v>
      </c>
      <c r="P1492" t="s">
        <v>6194</v>
      </c>
      <c r="Q1492" t="s">
        <v>5929</v>
      </c>
      <c r="R1492" t="s">
        <v>6188</v>
      </c>
      <c r="S1492" t="s">
        <v>6195</v>
      </c>
      <c r="T1492" t="s">
        <v>6188</v>
      </c>
      <c r="U1492" t="s">
        <v>143</v>
      </c>
      <c r="V1492" t="s">
        <v>34</v>
      </c>
      <c r="W1492" t="s">
        <v>34</v>
      </c>
      <c r="X1492" t="s">
        <v>34</v>
      </c>
      <c r="Y1492" t="s">
        <v>34</v>
      </c>
      <c r="Z1492" t="s">
        <v>35</v>
      </c>
      <c r="AA1492" t="s">
        <v>1023</v>
      </c>
      <c r="AB1492" t="s">
        <v>145</v>
      </c>
      <c r="AC1492" t="s">
        <v>37</v>
      </c>
    </row>
    <row r="1493" spans="1:29">
      <c r="A1493" t="str">
        <f>+VLOOKUP(R1493,Aux!$B$3:$I$1107,8,0)</f>
        <v>BR000220</v>
      </c>
      <c r="B1493" t="str">
        <f>+VLOOKUP(U1493,Aux!$O$2:$P$23,2,0)</f>
        <v>FI</v>
      </c>
      <c r="C1493" t="str">
        <f t="shared" si="157"/>
        <v>BR000220FI</v>
      </c>
      <c r="D1493">
        <f t="shared" si="163"/>
        <v>1</v>
      </c>
      <c r="E1493" s="5">
        <f t="shared" si="159"/>
        <v>0.01</v>
      </c>
      <c r="F1493" s="5">
        <f t="shared" si="160"/>
        <v>0.1</v>
      </c>
      <c r="G1493" s="5">
        <f t="shared" si="161"/>
        <v>1</v>
      </c>
      <c r="H1493" t="str">
        <f t="shared" si="162"/>
        <v>001</v>
      </c>
      <c r="I1493" t="str">
        <f t="shared" si="158"/>
        <v>BR000220FI00001</v>
      </c>
      <c r="J1493" t="s">
        <v>6196</v>
      </c>
      <c r="K1493" t="s">
        <v>6197</v>
      </c>
      <c r="M1493" t="s">
        <v>6198</v>
      </c>
      <c r="N1493" t="s">
        <v>6199</v>
      </c>
      <c r="O1493" t="s">
        <v>6200</v>
      </c>
      <c r="P1493" t="s">
        <v>6201</v>
      </c>
      <c r="Q1493" t="s">
        <v>5929</v>
      </c>
      <c r="R1493" t="s">
        <v>6202</v>
      </c>
      <c r="S1493" t="s">
        <v>6203</v>
      </c>
      <c r="T1493" t="s">
        <v>6204</v>
      </c>
      <c r="U1493" t="s">
        <v>143</v>
      </c>
      <c r="V1493" t="s">
        <v>34</v>
      </c>
      <c r="W1493" t="s">
        <v>34</v>
      </c>
      <c r="X1493" t="s">
        <v>34</v>
      </c>
      <c r="Y1493" t="s">
        <v>34</v>
      </c>
      <c r="Z1493" t="s">
        <v>35</v>
      </c>
      <c r="AA1493" t="s">
        <v>1023</v>
      </c>
      <c r="AB1493" t="s">
        <v>34</v>
      </c>
      <c r="AC1493" t="s">
        <v>37</v>
      </c>
    </row>
    <row r="1494" spans="1:29">
      <c r="A1494" t="str">
        <f>+VLOOKUP(R1494,Aux!$B$3:$I$1107,8,0)</f>
        <v>BR000230</v>
      </c>
      <c r="B1494" t="str">
        <f>+VLOOKUP(U1494,Aux!$O$2:$P$23,2,0)</f>
        <v>EQ</v>
      </c>
      <c r="C1494" t="str">
        <f t="shared" si="157"/>
        <v>BR000230EQ</v>
      </c>
      <c r="D1494">
        <f t="shared" si="163"/>
        <v>1</v>
      </c>
      <c r="E1494" s="5">
        <f t="shared" si="159"/>
        <v>0.01</v>
      </c>
      <c r="F1494" s="5">
        <f t="shared" si="160"/>
        <v>0.1</v>
      </c>
      <c r="G1494" s="5">
        <f t="shared" si="161"/>
        <v>1</v>
      </c>
      <c r="H1494" t="str">
        <f t="shared" si="162"/>
        <v>001</v>
      </c>
      <c r="I1494" t="str">
        <f t="shared" si="158"/>
        <v>BR000230EQ00001</v>
      </c>
      <c r="J1494" t="s">
        <v>6205</v>
      </c>
      <c r="K1494" t="s">
        <v>6206</v>
      </c>
      <c r="M1494" t="s">
        <v>6207</v>
      </c>
      <c r="N1494" t="s">
        <v>6208</v>
      </c>
      <c r="O1494" t="s">
        <v>6209</v>
      </c>
      <c r="P1494" t="s">
        <v>6210</v>
      </c>
      <c r="Q1494" t="s">
        <v>5929</v>
      </c>
      <c r="R1494" t="s">
        <v>6211</v>
      </c>
      <c r="S1494" t="s">
        <v>6211</v>
      </c>
      <c r="T1494" t="s">
        <v>6211</v>
      </c>
      <c r="U1494" t="s">
        <v>1231</v>
      </c>
      <c r="V1494" t="s">
        <v>35</v>
      </c>
      <c r="W1494" t="s">
        <v>1023</v>
      </c>
      <c r="X1494" t="s">
        <v>1023</v>
      </c>
      <c r="Y1494" t="s">
        <v>1125</v>
      </c>
      <c r="Z1494" t="s">
        <v>35</v>
      </c>
      <c r="AA1494" t="s">
        <v>1126</v>
      </c>
      <c r="AB1494" t="s">
        <v>1023</v>
      </c>
      <c r="AC1494" t="s">
        <v>37</v>
      </c>
    </row>
    <row r="1495" spans="1:29">
      <c r="A1495" s="2" t="str">
        <f>+VLOOKUP(R1495,Aux!$B$3:$I$1107,8,0)</f>
        <v>BR000230</v>
      </c>
      <c r="B1495" s="2" t="str">
        <f>+VLOOKUP(U1495,Aux!$O$2:$P$23,2,0)</f>
        <v>EQ</v>
      </c>
      <c r="C1495" t="str">
        <f t="shared" si="157"/>
        <v>BR000230EQ</v>
      </c>
      <c r="D1495">
        <f t="shared" si="163"/>
        <v>2</v>
      </c>
      <c r="E1495" s="5">
        <f t="shared" si="159"/>
        <v>0.02</v>
      </c>
      <c r="F1495" s="5">
        <f t="shared" si="160"/>
        <v>0.2</v>
      </c>
      <c r="G1495" s="5">
        <f t="shared" si="161"/>
        <v>2</v>
      </c>
      <c r="H1495" t="str">
        <f t="shared" si="162"/>
        <v>002</v>
      </c>
      <c r="I1495" t="str">
        <f t="shared" si="158"/>
        <v>BR000230EQ00002</v>
      </c>
      <c r="J1495" s="2" t="s">
        <v>6212</v>
      </c>
      <c r="K1495" s="2" t="s">
        <v>6213</v>
      </c>
      <c r="L1495" s="2"/>
      <c r="M1495" s="2" t="s">
        <v>6214</v>
      </c>
      <c r="N1495" s="2" t="s">
        <v>6215</v>
      </c>
      <c r="O1495" s="2" t="s">
        <v>6216</v>
      </c>
      <c r="P1495" s="2" t="s">
        <v>6217</v>
      </c>
      <c r="Q1495" t="s">
        <v>5929</v>
      </c>
      <c r="R1495" t="s">
        <v>6211</v>
      </c>
      <c r="S1495" t="s">
        <v>6211</v>
      </c>
      <c r="T1495" t="s">
        <v>6211</v>
      </c>
      <c r="U1495" t="s">
        <v>6137</v>
      </c>
      <c r="V1495" t="s">
        <v>35</v>
      </c>
      <c r="W1495" t="s">
        <v>1023</v>
      </c>
      <c r="X1495" t="s">
        <v>1023</v>
      </c>
      <c r="Y1495" t="s">
        <v>1125</v>
      </c>
      <c r="Z1495" t="s">
        <v>35</v>
      </c>
      <c r="AA1495" t="s">
        <v>1126</v>
      </c>
      <c r="AB1495" t="s">
        <v>1023</v>
      </c>
      <c r="AC1495" t="s">
        <v>37</v>
      </c>
    </row>
    <row r="1496" spans="1:29">
      <c r="A1496" t="str">
        <f>+VLOOKUP(R1496,Aux!$B$3:$I$1107,8,0)</f>
        <v>BR000230</v>
      </c>
      <c r="B1496" t="str">
        <f>+VLOOKUP(U1496,Aux!$O$2:$P$23,2,0)</f>
        <v>EQ</v>
      </c>
      <c r="C1496" t="str">
        <f t="shared" si="157"/>
        <v>BR000230EQ</v>
      </c>
      <c r="D1496">
        <f t="shared" si="163"/>
        <v>3</v>
      </c>
      <c r="E1496" s="5">
        <f t="shared" si="159"/>
        <v>0.03</v>
      </c>
      <c r="F1496" s="5">
        <f t="shared" si="160"/>
        <v>0.3</v>
      </c>
      <c r="G1496" s="5">
        <f t="shared" si="161"/>
        <v>3</v>
      </c>
      <c r="H1496" t="str">
        <f t="shared" si="162"/>
        <v>003</v>
      </c>
      <c r="I1496" t="str">
        <f t="shared" si="158"/>
        <v>BR000230EQ00003</v>
      </c>
      <c r="J1496" t="s">
        <v>6218</v>
      </c>
      <c r="K1496" t="s">
        <v>6219</v>
      </c>
      <c r="M1496" t="s">
        <v>6220</v>
      </c>
      <c r="N1496" t="s">
        <v>6221</v>
      </c>
      <c r="O1496" t="s">
        <v>6222</v>
      </c>
      <c r="P1496" t="s">
        <v>6223</v>
      </c>
      <c r="Q1496" t="s">
        <v>5929</v>
      </c>
      <c r="R1496" t="s">
        <v>6211</v>
      </c>
      <c r="S1496" t="s">
        <v>6211</v>
      </c>
      <c r="T1496" t="s">
        <v>6211</v>
      </c>
      <c r="U1496" t="s">
        <v>130</v>
      </c>
      <c r="V1496" t="s">
        <v>35</v>
      </c>
      <c r="W1496" t="s">
        <v>1023</v>
      </c>
      <c r="X1496" t="s">
        <v>1023</v>
      </c>
      <c r="Y1496" t="s">
        <v>1125</v>
      </c>
      <c r="Z1496" t="s">
        <v>35</v>
      </c>
      <c r="AA1496" t="s">
        <v>1126</v>
      </c>
      <c r="AB1496" t="s">
        <v>1023</v>
      </c>
      <c r="AC1496" t="s">
        <v>37</v>
      </c>
    </row>
    <row r="1497" spans="1:29">
      <c r="A1497" t="str">
        <f>+VLOOKUP(R1497,Aux!$B$3:$I$1107,8,0)</f>
        <v>BR000230</v>
      </c>
      <c r="B1497" t="str">
        <f>+VLOOKUP(U1497,Aux!$O$2:$P$23,2,0)</f>
        <v>EQ</v>
      </c>
      <c r="C1497" t="str">
        <f t="shared" si="157"/>
        <v>BR000230EQ</v>
      </c>
      <c r="D1497">
        <f t="shared" si="163"/>
        <v>4</v>
      </c>
      <c r="E1497" s="5">
        <f t="shared" si="159"/>
        <v>0.04</v>
      </c>
      <c r="F1497" s="5">
        <f t="shared" si="160"/>
        <v>0.4</v>
      </c>
      <c r="G1497" s="5">
        <f t="shared" si="161"/>
        <v>4</v>
      </c>
      <c r="H1497" t="str">
        <f t="shared" si="162"/>
        <v>004</v>
      </c>
      <c r="I1497" t="str">
        <f t="shared" si="158"/>
        <v>BR000230EQ00004</v>
      </c>
      <c r="J1497" t="s">
        <v>6224</v>
      </c>
      <c r="K1497" t="s">
        <v>6225</v>
      </c>
      <c r="M1497" t="s">
        <v>6226</v>
      </c>
      <c r="N1497" t="s">
        <v>6227</v>
      </c>
      <c r="O1497" t="s">
        <v>6228</v>
      </c>
      <c r="P1497" t="s">
        <v>6229</v>
      </c>
      <c r="Q1497" t="s">
        <v>5929</v>
      </c>
      <c r="R1497" t="s">
        <v>6211</v>
      </c>
      <c r="S1497" t="s">
        <v>6211</v>
      </c>
      <c r="T1497" t="s">
        <v>6211</v>
      </c>
      <c r="U1497" t="s">
        <v>5941</v>
      </c>
      <c r="V1497" t="s">
        <v>35</v>
      </c>
      <c r="W1497" t="s">
        <v>1023</v>
      </c>
      <c r="X1497" t="s">
        <v>1023</v>
      </c>
      <c r="Y1497" t="s">
        <v>1125</v>
      </c>
      <c r="Z1497" t="s">
        <v>35</v>
      </c>
      <c r="AA1497" t="s">
        <v>1126</v>
      </c>
      <c r="AB1497" t="s">
        <v>1023</v>
      </c>
      <c r="AC1497" t="s">
        <v>37</v>
      </c>
    </row>
    <row r="1498" spans="1:29">
      <c r="A1498" t="str">
        <f>+VLOOKUP(R1498,Aux!$B$3:$I$1107,8,0)</f>
        <v>BR000230</v>
      </c>
      <c r="B1498" t="str">
        <f>+VLOOKUP(U1498,Aux!$O$2:$P$23,2,0)</f>
        <v>FI</v>
      </c>
      <c r="C1498" t="str">
        <f t="shared" si="157"/>
        <v>BR000230FI</v>
      </c>
      <c r="D1498">
        <f t="shared" si="163"/>
        <v>1</v>
      </c>
      <c r="E1498" s="5">
        <f t="shared" si="159"/>
        <v>0.01</v>
      </c>
      <c r="F1498" s="5">
        <f t="shared" si="160"/>
        <v>0.1</v>
      </c>
      <c r="G1498" s="5">
        <f t="shared" si="161"/>
        <v>1</v>
      </c>
      <c r="H1498" t="str">
        <f t="shared" si="162"/>
        <v>001</v>
      </c>
      <c r="I1498" t="str">
        <f t="shared" si="158"/>
        <v>BR000230FI00001</v>
      </c>
      <c r="J1498" t="s">
        <v>6230</v>
      </c>
      <c r="K1498" t="s">
        <v>6231</v>
      </c>
      <c r="M1498" t="s">
        <v>6232</v>
      </c>
      <c r="N1498" t="s">
        <v>6233</v>
      </c>
      <c r="O1498" t="s">
        <v>6234</v>
      </c>
      <c r="P1498" t="s">
        <v>6235</v>
      </c>
      <c r="Q1498" t="s">
        <v>5929</v>
      </c>
      <c r="R1498" t="s">
        <v>6211</v>
      </c>
      <c r="S1498" t="s">
        <v>6236</v>
      </c>
      <c r="T1498" t="s">
        <v>6237</v>
      </c>
      <c r="U1498" t="s">
        <v>143</v>
      </c>
      <c r="V1498" t="s">
        <v>34</v>
      </c>
      <c r="W1498" t="s">
        <v>34</v>
      </c>
      <c r="X1498" t="s">
        <v>34</v>
      </c>
      <c r="Y1498" t="s">
        <v>34</v>
      </c>
      <c r="Z1498" t="s">
        <v>35</v>
      </c>
      <c r="AA1498" t="s">
        <v>1023</v>
      </c>
      <c r="AB1498" t="s">
        <v>145</v>
      </c>
      <c r="AC1498" t="s">
        <v>37</v>
      </c>
    </row>
    <row r="1499" spans="1:29">
      <c r="A1499" t="str">
        <f>+VLOOKUP(R1499,Aux!$B$3:$I$1107,8,0)</f>
        <v>BR000230</v>
      </c>
      <c r="B1499" t="str">
        <f>+VLOOKUP(U1499,Aux!$O$2:$P$23,2,0)</f>
        <v>FI</v>
      </c>
      <c r="C1499" t="str">
        <f t="shared" si="157"/>
        <v>BR000230FI</v>
      </c>
      <c r="D1499">
        <f t="shared" si="163"/>
        <v>2</v>
      </c>
      <c r="E1499" s="5">
        <f t="shared" si="159"/>
        <v>0.02</v>
      </c>
      <c r="F1499" s="5">
        <f t="shared" si="160"/>
        <v>0.2</v>
      </c>
      <c r="G1499" s="5">
        <f t="shared" si="161"/>
        <v>2</v>
      </c>
      <c r="H1499" t="str">
        <f t="shared" si="162"/>
        <v>002</v>
      </c>
      <c r="I1499" t="str">
        <f t="shared" si="158"/>
        <v>BR000230FI00002</v>
      </c>
      <c r="J1499" t="s">
        <v>6238</v>
      </c>
      <c r="K1499" t="s">
        <v>6231</v>
      </c>
      <c r="M1499" t="s">
        <v>6239</v>
      </c>
      <c r="N1499" t="s">
        <v>6240</v>
      </c>
      <c r="O1499" t="s">
        <v>6241</v>
      </c>
      <c r="P1499" t="s">
        <v>6242</v>
      </c>
      <c r="Q1499" t="s">
        <v>5929</v>
      </c>
      <c r="R1499" t="s">
        <v>6211</v>
      </c>
      <c r="S1499" t="s">
        <v>6236</v>
      </c>
      <c r="T1499" t="s">
        <v>6237</v>
      </c>
      <c r="U1499" t="s">
        <v>143</v>
      </c>
      <c r="V1499" t="s">
        <v>34</v>
      </c>
      <c r="W1499" t="s">
        <v>34</v>
      </c>
      <c r="X1499" t="s">
        <v>34</v>
      </c>
      <c r="Y1499" t="s">
        <v>34</v>
      </c>
      <c r="Z1499" t="s">
        <v>35</v>
      </c>
      <c r="AA1499" t="s">
        <v>1023</v>
      </c>
      <c r="AB1499" t="s">
        <v>145</v>
      </c>
      <c r="AC1499" t="s">
        <v>37</v>
      </c>
    </row>
    <row r="1500" spans="1:29">
      <c r="A1500" t="str">
        <f>+VLOOKUP(R1500,Aux!$B$3:$I$1107,8,0)</f>
        <v>BR000230</v>
      </c>
      <c r="B1500" t="str">
        <f>+VLOOKUP(U1500,Aux!$O$2:$P$23,2,0)</f>
        <v>FI</v>
      </c>
      <c r="C1500" t="str">
        <f t="shared" si="157"/>
        <v>BR000230FI</v>
      </c>
      <c r="D1500">
        <f t="shared" si="163"/>
        <v>3</v>
      </c>
      <c r="E1500" s="5">
        <f t="shared" si="159"/>
        <v>0.03</v>
      </c>
      <c r="F1500" s="5">
        <f t="shared" si="160"/>
        <v>0.3</v>
      </c>
      <c r="G1500" s="5">
        <f t="shared" si="161"/>
        <v>3</v>
      </c>
      <c r="H1500" t="str">
        <f t="shared" si="162"/>
        <v>003</v>
      </c>
      <c r="I1500" t="str">
        <f t="shared" si="158"/>
        <v>BR000230FI00003</v>
      </c>
      <c r="J1500" t="s">
        <v>6243</v>
      </c>
      <c r="K1500" t="s">
        <v>6231</v>
      </c>
      <c r="M1500" t="s">
        <v>6244</v>
      </c>
      <c r="N1500" t="s">
        <v>6245</v>
      </c>
      <c r="O1500" t="s">
        <v>6246</v>
      </c>
      <c r="P1500" t="s">
        <v>6247</v>
      </c>
      <c r="Q1500" t="s">
        <v>5929</v>
      </c>
      <c r="R1500" t="s">
        <v>6211</v>
      </c>
      <c r="S1500" t="s">
        <v>6236</v>
      </c>
      <c r="T1500" t="s">
        <v>6237</v>
      </c>
      <c r="U1500" t="s">
        <v>143</v>
      </c>
      <c r="V1500" t="s">
        <v>34</v>
      </c>
      <c r="W1500" t="s">
        <v>34</v>
      </c>
      <c r="X1500" t="s">
        <v>34</v>
      </c>
      <c r="Y1500" t="s">
        <v>34</v>
      </c>
      <c r="Z1500" t="s">
        <v>35</v>
      </c>
      <c r="AA1500" t="s">
        <v>1023</v>
      </c>
      <c r="AB1500" t="s">
        <v>145</v>
      </c>
      <c r="AC1500" t="s">
        <v>37</v>
      </c>
    </row>
    <row r="1501" spans="1:29">
      <c r="A1501" s="2" t="str">
        <f>+VLOOKUP(R1501,Aux!$B$3:$I$1107,8,0)</f>
        <v>BR000240</v>
      </c>
      <c r="B1501" s="2" t="str">
        <f>+VLOOKUP(U1501,Aux!$O$2:$P$23,2,0)</f>
        <v>EQ</v>
      </c>
      <c r="C1501" t="str">
        <f t="shared" si="157"/>
        <v>BR000240EQ</v>
      </c>
      <c r="D1501">
        <f t="shared" si="163"/>
        <v>1</v>
      </c>
      <c r="E1501" s="5">
        <f t="shared" si="159"/>
        <v>0.01</v>
      </c>
      <c r="F1501" s="5">
        <f t="shared" si="160"/>
        <v>0.1</v>
      </c>
      <c r="G1501" s="5">
        <f t="shared" si="161"/>
        <v>1</v>
      </c>
      <c r="H1501" t="str">
        <f t="shared" si="162"/>
        <v>001</v>
      </c>
      <c r="I1501" t="str">
        <f t="shared" si="158"/>
        <v>BR000240EQ00001</v>
      </c>
      <c r="J1501" s="2" t="s">
        <v>6248</v>
      </c>
      <c r="K1501" s="2" t="s">
        <v>6249</v>
      </c>
      <c r="L1501" s="2"/>
      <c r="M1501" s="2" t="s">
        <v>6250</v>
      </c>
      <c r="N1501" s="2" t="s">
        <v>6251</v>
      </c>
      <c r="O1501" s="2" t="s">
        <v>6252</v>
      </c>
      <c r="P1501" s="2" t="s">
        <v>6253</v>
      </c>
      <c r="Q1501" t="s">
        <v>5929</v>
      </c>
      <c r="R1501" t="s">
        <v>6254</v>
      </c>
      <c r="S1501" t="s">
        <v>6136</v>
      </c>
      <c r="T1501" t="s">
        <v>6136</v>
      </c>
      <c r="U1501" t="s">
        <v>6144</v>
      </c>
      <c r="V1501" t="s">
        <v>35</v>
      </c>
      <c r="W1501" t="s">
        <v>1023</v>
      </c>
      <c r="X1501" t="s">
        <v>1023</v>
      </c>
      <c r="Y1501" t="s">
        <v>1125</v>
      </c>
      <c r="Z1501" t="s">
        <v>35</v>
      </c>
      <c r="AA1501" t="s">
        <v>1126</v>
      </c>
      <c r="AB1501" t="s">
        <v>1023</v>
      </c>
      <c r="AC1501" t="s">
        <v>37</v>
      </c>
    </row>
    <row r="1502" spans="1:29">
      <c r="A1502" s="2" t="str">
        <f>+VLOOKUP(R1502,Aux!$B$3:$I$1107,8,0)</f>
        <v>BR000250</v>
      </c>
      <c r="B1502" s="2" t="str">
        <f>+VLOOKUP(U1502,Aux!$O$2:$P$23,2,0)</f>
        <v>EQ</v>
      </c>
      <c r="C1502" t="str">
        <f t="shared" si="157"/>
        <v>BR000250EQ</v>
      </c>
      <c r="D1502">
        <f t="shared" si="163"/>
        <v>1</v>
      </c>
      <c r="E1502" s="5">
        <f t="shared" si="159"/>
        <v>0.01</v>
      </c>
      <c r="F1502" s="5">
        <f t="shared" si="160"/>
        <v>0.1</v>
      </c>
      <c r="G1502" s="5">
        <f t="shared" si="161"/>
        <v>1</v>
      </c>
      <c r="H1502" t="str">
        <f t="shared" si="162"/>
        <v>001</v>
      </c>
      <c r="I1502" t="str">
        <f t="shared" si="158"/>
        <v>BR000250EQ00001</v>
      </c>
      <c r="J1502" s="2" t="s">
        <v>6255</v>
      </c>
      <c r="K1502" s="2" t="s">
        <v>6256</v>
      </c>
      <c r="L1502" s="2"/>
      <c r="M1502" s="2" t="s">
        <v>6257</v>
      </c>
      <c r="N1502" s="2" t="s">
        <v>6258</v>
      </c>
      <c r="O1502" s="2" t="s">
        <v>6259</v>
      </c>
      <c r="P1502" s="2" t="s">
        <v>6260</v>
      </c>
      <c r="Q1502" t="s">
        <v>5929</v>
      </c>
      <c r="R1502" t="s">
        <v>6261</v>
      </c>
      <c r="S1502" t="s">
        <v>6262</v>
      </c>
      <c r="T1502" t="s">
        <v>6262</v>
      </c>
      <c r="U1502" t="s">
        <v>5949</v>
      </c>
      <c r="V1502" t="s">
        <v>35</v>
      </c>
      <c r="W1502" t="s">
        <v>1457</v>
      </c>
      <c r="X1502" t="s">
        <v>1458</v>
      </c>
      <c r="Y1502" t="s">
        <v>6263</v>
      </c>
      <c r="Z1502" t="s">
        <v>35</v>
      </c>
      <c r="AA1502" t="s">
        <v>1460</v>
      </c>
      <c r="AB1502" t="s">
        <v>6264</v>
      </c>
      <c r="AC1502" t="s">
        <v>37</v>
      </c>
    </row>
    <row r="1503" spans="1:29">
      <c r="A1503" t="str">
        <f>+VLOOKUP(R1503,Aux!$B$3:$I$1107,8,0)</f>
        <v>BR000250</v>
      </c>
      <c r="B1503" t="str">
        <f>+VLOOKUP(U1503,Aux!$O$2:$P$23,2,0)</f>
        <v>EQ</v>
      </c>
      <c r="C1503" t="str">
        <f t="shared" si="157"/>
        <v>BR000250EQ</v>
      </c>
      <c r="D1503">
        <f t="shared" si="163"/>
        <v>2</v>
      </c>
      <c r="E1503" s="5">
        <f t="shared" si="159"/>
        <v>0.02</v>
      </c>
      <c r="F1503" s="5">
        <f t="shared" si="160"/>
        <v>0.2</v>
      </c>
      <c r="G1503" s="5">
        <f t="shared" si="161"/>
        <v>2</v>
      </c>
      <c r="H1503" t="str">
        <f t="shared" si="162"/>
        <v>002</v>
      </c>
      <c r="I1503" t="str">
        <f t="shared" si="158"/>
        <v>BR000250EQ00002</v>
      </c>
      <c r="J1503" t="s">
        <v>6265</v>
      </c>
      <c r="K1503" t="s">
        <v>6266</v>
      </c>
      <c r="M1503" t="s">
        <v>6267</v>
      </c>
      <c r="N1503" t="s">
        <v>6268</v>
      </c>
      <c r="O1503" t="s">
        <v>6269</v>
      </c>
      <c r="P1503" t="s">
        <v>6270</v>
      </c>
      <c r="Q1503" t="s">
        <v>5929</v>
      </c>
      <c r="R1503" t="s">
        <v>6261</v>
      </c>
      <c r="S1503" t="s">
        <v>6261</v>
      </c>
      <c r="T1503" t="s">
        <v>6261</v>
      </c>
      <c r="U1503" t="s">
        <v>5949</v>
      </c>
      <c r="V1503" t="s">
        <v>35</v>
      </c>
      <c r="W1503" t="s">
        <v>1457</v>
      </c>
      <c r="X1503" t="s">
        <v>1458</v>
      </c>
      <c r="Y1503" t="s">
        <v>6263</v>
      </c>
      <c r="Z1503" t="s">
        <v>35</v>
      </c>
      <c r="AA1503" t="s">
        <v>1460</v>
      </c>
      <c r="AB1503" t="s">
        <v>6264</v>
      </c>
      <c r="AC1503" t="s">
        <v>37</v>
      </c>
    </row>
    <row r="1504" spans="1:29">
      <c r="A1504" t="str">
        <f>+VLOOKUP(R1504,Aux!$B$3:$I$1107,8,0)</f>
        <v>BR000250</v>
      </c>
      <c r="B1504" t="str">
        <f>+VLOOKUP(U1504,Aux!$O$2:$P$23,2,0)</f>
        <v>FI</v>
      </c>
      <c r="C1504" t="str">
        <f t="shared" si="157"/>
        <v>BR000250FI</v>
      </c>
      <c r="D1504">
        <f t="shared" si="163"/>
        <v>1</v>
      </c>
      <c r="E1504" s="5">
        <f t="shared" si="159"/>
        <v>0.01</v>
      </c>
      <c r="F1504" s="5">
        <f t="shared" si="160"/>
        <v>0.1</v>
      </c>
      <c r="G1504" s="5">
        <f t="shared" si="161"/>
        <v>1</v>
      </c>
      <c r="H1504" t="str">
        <f t="shared" si="162"/>
        <v>001</v>
      </c>
      <c r="I1504" t="str">
        <f t="shared" si="158"/>
        <v>BR000250FI00001</v>
      </c>
      <c r="J1504" t="s">
        <v>6271</v>
      </c>
      <c r="K1504" t="s">
        <v>6272</v>
      </c>
      <c r="M1504" t="s">
        <v>6273</v>
      </c>
      <c r="N1504" t="s">
        <v>6274</v>
      </c>
      <c r="O1504" t="s">
        <v>6275</v>
      </c>
      <c r="P1504" t="s">
        <v>6276</v>
      </c>
      <c r="Q1504" t="s">
        <v>5929</v>
      </c>
      <c r="R1504" t="s">
        <v>6261</v>
      </c>
      <c r="S1504" t="s">
        <v>6277</v>
      </c>
      <c r="T1504" t="s">
        <v>6278</v>
      </c>
      <c r="U1504" t="s">
        <v>143</v>
      </c>
      <c r="V1504" t="s">
        <v>34</v>
      </c>
      <c r="W1504" t="s">
        <v>34</v>
      </c>
      <c r="X1504" t="s">
        <v>34</v>
      </c>
      <c r="Y1504" t="s">
        <v>34</v>
      </c>
      <c r="Z1504" t="s">
        <v>35</v>
      </c>
      <c r="AA1504" t="s">
        <v>1407</v>
      </c>
      <c r="AB1504" t="s">
        <v>145</v>
      </c>
      <c r="AC1504" t="s">
        <v>37</v>
      </c>
    </row>
    <row r="1505" spans="1:29">
      <c r="A1505" t="str">
        <f>+VLOOKUP(R1505,Aux!$B$3:$I$1107,8,0)</f>
        <v>BR000250</v>
      </c>
      <c r="B1505" t="str">
        <f>+VLOOKUP(U1505,Aux!$O$2:$P$23,2,0)</f>
        <v>FI</v>
      </c>
      <c r="C1505" t="str">
        <f t="shared" si="157"/>
        <v>BR000250FI</v>
      </c>
      <c r="D1505">
        <f t="shared" si="163"/>
        <v>2</v>
      </c>
      <c r="E1505" s="5">
        <f t="shared" si="159"/>
        <v>0.02</v>
      </c>
      <c r="F1505" s="5">
        <f t="shared" si="160"/>
        <v>0.2</v>
      </c>
      <c r="G1505" s="5">
        <f t="shared" si="161"/>
        <v>2</v>
      </c>
      <c r="H1505" t="str">
        <f t="shared" si="162"/>
        <v>002</v>
      </c>
      <c r="I1505" t="str">
        <f t="shared" si="158"/>
        <v>BR000250FI00002</v>
      </c>
      <c r="J1505" t="s">
        <v>6279</v>
      </c>
      <c r="K1505" t="s">
        <v>6272</v>
      </c>
      <c r="M1505" t="s">
        <v>6280</v>
      </c>
      <c r="N1505" t="s">
        <v>6281</v>
      </c>
      <c r="O1505" t="s">
        <v>6282</v>
      </c>
      <c r="P1505" t="s">
        <v>6283</v>
      </c>
      <c r="Q1505" t="s">
        <v>5929</v>
      </c>
      <c r="R1505" t="s">
        <v>6261</v>
      </c>
      <c r="S1505" t="s">
        <v>6277</v>
      </c>
      <c r="T1505" t="s">
        <v>6278</v>
      </c>
      <c r="U1505" t="s">
        <v>143</v>
      </c>
      <c r="V1505" t="s">
        <v>34</v>
      </c>
      <c r="W1505" t="s">
        <v>34</v>
      </c>
      <c r="X1505" t="s">
        <v>34</v>
      </c>
      <c r="Y1505" t="s">
        <v>34</v>
      </c>
      <c r="Z1505" t="s">
        <v>35</v>
      </c>
      <c r="AA1505" t="s">
        <v>1407</v>
      </c>
      <c r="AB1505" t="s">
        <v>145</v>
      </c>
      <c r="AC1505" t="s">
        <v>37</v>
      </c>
    </row>
    <row r="1506" spans="1:29">
      <c r="A1506" t="str">
        <f>+VLOOKUP(R1506,Aux!$B$3:$I$1107,8,0)</f>
        <v>BR000250</v>
      </c>
      <c r="B1506" t="str">
        <f>+VLOOKUP(U1506,Aux!$O$2:$P$23,2,0)</f>
        <v>FI</v>
      </c>
      <c r="C1506" t="str">
        <f t="shared" si="157"/>
        <v>BR000250FI</v>
      </c>
      <c r="D1506">
        <f t="shared" si="163"/>
        <v>3</v>
      </c>
      <c r="E1506" s="5">
        <f t="shared" si="159"/>
        <v>0.03</v>
      </c>
      <c r="F1506" s="5">
        <f t="shared" si="160"/>
        <v>0.3</v>
      </c>
      <c r="G1506" s="5">
        <f t="shared" si="161"/>
        <v>3</v>
      </c>
      <c r="H1506" t="str">
        <f t="shared" si="162"/>
        <v>003</v>
      </c>
      <c r="I1506" t="str">
        <f t="shared" si="158"/>
        <v>BR000250FI00003</v>
      </c>
      <c r="J1506" t="s">
        <v>6284</v>
      </c>
      <c r="K1506" t="s">
        <v>6272</v>
      </c>
      <c r="M1506" t="s">
        <v>6285</v>
      </c>
      <c r="N1506" t="s">
        <v>6286</v>
      </c>
      <c r="O1506" t="s">
        <v>6287</v>
      </c>
      <c r="P1506" t="s">
        <v>6288</v>
      </c>
      <c r="Q1506" t="s">
        <v>5929</v>
      </c>
      <c r="R1506" t="s">
        <v>6261</v>
      </c>
      <c r="S1506" t="s">
        <v>6277</v>
      </c>
      <c r="T1506" t="s">
        <v>6278</v>
      </c>
      <c r="U1506" t="s">
        <v>143</v>
      </c>
      <c r="V1506" t="s">
        <v>34</v>
      </c>
      <c r="W1506" t="s">
        <v>34</v>
      </c>
      <c r="X1506" t="s">
        <v>34</v>
      </c>
      <c r="Y1506" t="s">
        <v>34</v>
      </c>
      <c r="Z1506" t="s">
        <v>35</v>
      </c>
      <c r="AA1506" t="s">
        <v>1407</v>
      </c>
      <c r="AB1506" t="s">
        <v>145</v>
      </c>
      <c r="AC1506" t="s">
        <v>37</v>
      </c>
    </row>
    <row r="1507" spans="1:29">
      <c r="A1507" t="str">
        <f>+VLOOKUP(R1507,Aux!$B$3:$I$1107,8,0)</f>
        <v>BR000250</v>
      </c>
      <c r="B1507" t="str">
        <f>+VLOOKUP(U1507,Aux!$O$2:$P$23,2,0)</f>
        <v>FI</v>
      </c>
      <c r="C1507" t="str">
        <f t="shared" si="157"/>
        <v>BR000250FI</v>
      </c>
      <c r="D1507">
        <f t="shared" si="163"/>
        <v>4</v>
      </c>
      <c r="E1507" s="5">
        <f t="shared" si="159"/>
        <v>0.04</v>
      </c>
      <c r="F1507" s="5">
        <f t="shared" si="160"/>
        <v>0.4</v>
      </c>
      <c r="G1507" s="5">
        <f t="shared" si="161"/>
        <v>4</v>
      </c>
      <c r="H1507" t="str">
        <f t="shared" si="162"/>
        <v>004</v>
      </c>
      <c r="I1507" t="str">
        <f t="shared" si="158"/>
        <v>BR000250FI00004</v>
      </c>
      <c r="J1507" t="s">
        <v>6289</v>
      </c>
      <c r="K1507" t="s">
        <v>6272</v>
      </c>
      <c r="M1507" t="s">
        <v>6290</v>
      </c>
      <c r="N1507" t="s">
        <v>6291</v>
      </c>
      <c r="O1507" t="s">
        <v>6292</v>
      </c>
      <c r="P1507" t="s">
        <v>6293</v>
      </c>
      <c r="Q1507" t="s">
        <v>5929</v>
      </c>
      <c r="R1507" t="s">
        <v>6261</v>
      </c>
      <c r="S1507" t="s">
        <v>6277</v>
      </c>
      <c r="T1507" t="s">
        <v>6278</v>
      </c>
      <c r="U1507" t="s">
        <v>143</v>
      </c>
      <c r="V1507" t="s">
        <v>34</v>
      </c>
      <c r="W1507" t="s">
        <v>34</v>
      </c>
      <c r="X1507" t="s">
        <v>34</v>
      </c>
      <c r="Y1507" t="s">
        <v>34</v>
      </c>
      <c r="Z1507" t="s">
        <v>35</v>
      </c>
      <c r="AA1507" t="s">
        <v>1407</v>
      </c>
      <c r="AB1507" t="s">
        <v>145</v>
      </c>
      <c r="AC1507" t="s">
        <v>37</v>
      </c>
    </row>
    <row r="1508" spans="1:29">
      <c r="A1508" t="str">
        <f>+VLOOKUP(R1508,Aux!$B$3:$I$1107,8,0)</f>
        <v>BR000250</v>
      </c>
      <c r="B1508" t="str">
        <f>+VLOOKUP(U1508,Aux!$O$2:$P$23,2,0)</f>
        <v>FI</v>
      </c>
      <c r="C1508" t="str">
        <f t="shared" si="157"/>
        <v>BR000250FI</v>
      </c>
      <c r="D1508">
        <f t="shared" si="163"/>
        <v>5</v>
      </c>
      <c r="E1508" s="5">
        <f t="shared" si="159"/>
        <v>0.05</v>
      </c>
      <c r="F1508" s="5">
        <f t="shared" si="160"/>
        <v>0.5</v>
      </c>
      <c r="G1508" s="5">
        <f t="shared" si="161"/>
        <v>5</v>
      </c>
      <c r="H1508" t="str">
        <f t="shared" si="162"/>
        <v>005</v>
      </c>
      <c r="I1508" t="str">
        <f t="shared" si="158"/>
        <v>BR000250FI00005</v>
      </c>
      <c r="J1508" t="s">
        <v>6294</v>
      </c>
      <c r="K1508" t="s">
        <v>6272</v>
      </c>
      <c r="M1508" t="s">
        <v>6295</v>
      </c>
      <c r="N1508" t="s">
        <v>6296</v>
      </c>
      <c r="O1508" t="s">
        <v>6297</v>
      </c>
      <c r="P1508" t="s">
        <v>6298</v>
      </c>
      <c r="Q1508" t="s">
        <v>5929</v>
      </c>
      <c r="R1508" t="s">
        <v>6261</v>
      </c>
      <c r="S1508" t="s">
        <v>6277</v>
      </c>
      <c r="T1508" t="s">
        <v>6278</v>
      </c>
      <c r="U1508" t="s">
        <v>143</v>
      </c>
      <c r="V1508" t="s">
        <v>34</v>
      </c>
      <c r="W1508" t="s">
        <v>34</v>
      </c>
      <c r="X1508" t="s">
        <v>34</v>
      </c>
      <c r="Y1508" t="s">
        <v>34</v>
      </c>
      <c r="Z1508" t="s">
        <v>35</v>
      </c>
      <c r="AA1508" t="s">
        <v>1407</v>
      </c>
      <c r="AB1508" t="s">
        <v>145</v>
      </c>
      <c r="AC1508" t="s">
        <v>37</v>
      </c>
    </row>
    <row r="1509" spans="1:29">
      <c r="A1509" t="str">
        <f>+VLOOKUP(R1509,Aux!$B$3:$I$1107,8,0)</f>
        <v>BR000260</v>
      </c>
      <c r="B1509" t="str">
        <f>+VLOOKUP(U1509,Aux!$O$2:$P$23,2,0)</f>
        <v>FI</v>
      </c>
      <c r="C1509" t="str">
        <f t="shared" si="157"/>
        <v>BR000260FI</v>
      </c>
      <c r="D1509">
        <f t="shared" si="163"/>
        <v>1</v>
      </c>
      <c r="E1509" s="5">
        <f t="shared" si="159"/>
        <v>0.01</v>
      </c>
      <c r="F1509" s="5">
        <f t="shared" si="160"/>
        <v>0.1</v>
      </c>
      <c r="G1509" s="5">
        <f t="shared" si="161"/>
        <v>1</v>
      </c>
      <c r="H1509" t="str">
        <f t="shared" si="162"/>
        <v>001</v>
      </c>
      <c r="I1509" t="str">
        <f t="shared" si="158"/>
        <v>BR000260FI00001</v>
      </c>
      <c r="J1509" t="s">
        <v>6299</v>
      </c>
      <c r="K1509" t="s">
        <v>6300</v>
      </c>
      <c r="M1509" t="s">
        <v>6301</v>
      </c>
      <c r="N1509" t="s">
        <v>6302</v>
      </c>
      <c r="O1509" t="s">
        <v>6303</v>
      </c>
      <c r="P1509" t="s">
        <v>6304</v>
      </c>
      <c r="Q1509" t="s">
        <v>5929</v>
      </c>
      <c r="R1509" t="s">
        <v>6305</v>
      </c>
      <c r="S1509" t="s">
        <v>6306</v>
      </c>
      <c r="T1509" t="s">
        <v>6307</v>
      </c>
      <c r="U1509" t="s">
        <v>143</v>
      </c>
      <c r="V1509" t="s">
        <v>34</v>
      </c>
      <c r="W1509" t="s">
        <v>34</v>
      </c>
      <c r="X1509" t="s">
        <v>34</v>
      </c>
      <c r="Y1509" t="s">
        <v>34</v>
      </c>
      <c r="Z1509" t="s">
        <v>35</v>
      </c>
      <c r="AA1509" t="s">
        <v>1023</v>
      </c>
      <c r="AB1509" t="s">
        <v>34</v>
      </c>
      <c r="AC1509" t="s">
        <v>37</v>
      </c>
    </row>
    <row r="1510" spans="1:29">
      <c r="A1510" t="str">
        <f>+VLOOKUP(R1510,Aux!$B$3:$I$1107,8,0)</f>
        <v>BR000260</v>
      </c>
      <c r="B1510" t="str">
        <f>+VLOOKUP(U1510,Aux!$O$2:$P$23,2,0)</f>
        <v>FI</v>
      </c>
      <c r="C1510" t="str">
        <f t="shared" si="157"/>
        <v>BR000260FI</v>
      </c>
      <c r="D1510">
        <f t="shared" si="163"/>
        <v>2</v>
      </c>
      <c r="E1510" s="5">
        <f t="shared" si="159"/>
        <v>0.02</v>
      </c>
      <c r="F1510" s="5">
        <f t="shared" si="160"/>
        <v>0.2</v>
      </c>
      <c r="G1510" s="5">
        <f t="shared" si="161"/>
        <v>2</v>
      </c>
      <c r="H1510" t="str">
        <f t="shared" si="162"/>
        <v>002</v>
      </c>
      <c r="I1510" t="str">
        <f t="shared" si="158"/>
        <v>BR000260FI00002</v>
      </c>
      <c r="J1510" t="s">
        <v>6308</v>
      </c>
      <c r="K1510" t="s">
        <v>6300</v>
      </c>
      <c r="M1510" t="s">
        <v>6309</v>
      </c>
      <c r="N1510" t="s">
        <v>6310</v>
      </c>
      <c r="O1510" t="s">
        <v>6311</v>
      </c>
      <c r="P1510" t="s">
        <v>6312</v>
      </c>
      <c r="Q1510" t="s">
        <v>5929</v>
      </c>
      <c r="R1510" t="s">
        <v>6305</v>
      </c>
      <c r="S1510" t="s">
        <v>6306</v>
      </c>
      <c r="T1510" t="s">
        <v>6307</v>
      </c>
      <c r="U1510" t="s">
        <v>143</v>
      </c>
      <c r="V1510" t="s">
        <v>34</v>
      </c>
      <c r="W1510" t="s">
        <v>34</v>
      </c>
      <c r="X1510" t="s">
        <v>34</v>
      </c>
      <c r="Y1510" t="s">
        <v>34</v>
      </c>
      <c r="Z1510" t="s">
        <v>35</v>
      </c>
      <c r="AA1510" t="s">
        <v>1023</v>
      </c>
      <c r="AB1510" t="s">
        <v>34</v>
      </c>
      <c r="AC1510" t="s">
        <v>37</v>
      </c>
    </row>
    <row r="1511" spans="1:29">
      <c r="A1511" s="2" t="str">
        <f>+VLOOKUP(R1511,Aux!$B$3:$I$1107,8,0)</f>
        <v>BR000270</v>
      </c>
      <c r="B1511" s="2" t="str">
        <f>+VLOOKUP(U1511,Aux!$O$2:$P$23,2,0)</f>
        <v>EQ</v>
      </c>
      <c r="C1511" t="str">
        <f t="shared" si="157"/>
        <v>BR000270EQ</v>
      </c>
      <c r="D1511">
        <f t="shared" si="163"/>
        <v>1</v>
      </c>
      <c r="E1511" s="5">
        <f t="shared" si="159"/>
        <v>0.01</v>
      </c>
      <c r="F1511" s="5">
        <f t="shared" si="160"/>
        <v>0.1</v>
      </c>
      <c r="G1511" s="5">
        <f t="shared" si="161"/>
        <v>1</v>
      </c>
      <c r="H1511" t="str">
        <f t="shared" si="162"/>
        <v>001</v>
      </c>
      <c r="I1511" t="str">
        <f t="shared" si="158"/>
        <v>BR000270EQ00001</v>
      </c>
      <c r="J1511" s="2" t="s">
        <v>6313</v>
      </c>
      <c r="K1511" s="2" t="s">
        <v>6314</v>
      </c>
      <c r="L1511" s="2"/>
      <c r="M1511" s="2" t="s">
        <v>6315</v>
      </c>
      <c r="N1511" s="2" t="s">
        <v>6316</v>
      </c>
      <c r="O1511" s="2" t="s">
        <v>6317</v>
      </c>
      <c r="P1511" s="2" t="s">
        <v>6318</v>
      </c>
      <c r="Q1511" t="s">
        <v>5929</v>
      </c>
      <c r="R1511" t="s">
        <v>6319</v>
      </c>
      <c r="S1511" t="s">
        <v>6319</v>
      </c>
      <c r="T1511" t="s">
        <v>6319</v>
      </c>
      <c r="U1511" t="s">
        <v>5941</v>
      </c>
      <c r="V1511" t="s">
        <v>35</v>
      </c>
      <c r="W1511" t="s">
        <v>1023</v>
      </c>
      <c r="X1511" t="s">
        <v>1023</v>
      </c>
      <c r="Y1511" t="s">
        <v>1125</v>
      </c>
      <c r="Z1511" t="s">
        <v>35</v>
      </c>
      <c r="AA1511" t="s">
        <v>1126</v>
      </c>
      <c r="AB1511" t="s">
        <v>1023</v>
      </c>
      <c r="AC1511" t="s">
        <v>37</v>
      </c>
    </row>
    <row r="1512" spans="1:29">
      <c r="A1512" s="2" t="str">
        <f>+VLOOKUP(R1512,Aux!$B$3:$I$1107,8,0)</f>
        <v>BR000270</v>
      </c>
      <c r="B1512" s="2" t="str">
        <f>+VLOOKUP(U1512,Aux!$O$2:$P$23,2,0)</f>
        <v>FI</v>
      </c>
      <c r="C1512" t="str">
        <f t="shared" si="157"/>
        <v>BR000270FI</v>
      </c>
      <c r="D1512">
        <f t="shared" si="163"/>
        <v>1</v>
      </c>
      <c r="E1512" s="5">
        <f t="shared" si="159"/>
        <v>0.01</v>
      </c>
      <c r="F1512" s="5">
        <f t="shared" si="160"/>
        <v>0.1</v>
      </c>
      <c r="G1512" s="5">
        <f t="shared" si="161"/>
        <v>1</v>
      </c>
      <c r="H1512" t="str">
        <f t="shared" si="162"/>
        <v>001</v>
      </c>
      <c r="I1512" t="str">
        <f t="shared" si="158"/>
        <v>BR000270FI00001</v>
      </c>
      <c r="J1512" s="2" t="s">
        <v>6320</v>
      </c>
      <c r="K1512" s="2" t="s">
        <v>6321</v>
      </c>
      <c r="L1512" s="2"/>
      <c r="M1512" s="2" t="s">
        <v>6322</v>
      </c>
      <c r="N1512" s="2" t="s">
        <v>6323</v>
      </c>
      <c r="O1512" s="2" t="s">
        <v>6324</v>
      </c>
      <c r="P1512" s="2" t="s">
        <v>6325</v>
      </c>
      <c r="Q1512" t="s">
        <v>5929</v>
      </c>
      <c r="R1512" t="s">
        <v>6319</v>
      </c>
      <c r="S1512" t="s">
        <v>6326</v>
      </c>
      <c r="T1512" t="s">
        <v>6319</v>
      </c>
      <c r="U1512" t="s">
        <v>143</v>
      </c>
      <c r="V1512" t="s">
        <v>35</v>
      </c>
      <c r="W1512" t="s">
        <v>1023</v>
      </c>
      <c r="X1512" t="s">
        <v>1023</v>
      </c>
      <c r="Y1512" t="s">
        <v>1125</v>
      </c>
      <c r="Z1512" t="s">
        <v>35</v>
      </c>
      <c r="AA1512" t="s">
        <v>1023</v>
      </c>
      <c r="AB1512" t="s">
        <v>145</v>
      </c>
      <c r="AC1512" t="s">
        <v>37</v>
      </c>
    </row>
    <row r="1513" spans="1:29">
      <c r="A1513" t="str">
        <f>+VLOOKUP(R1513,Aux!$B$3:$I$1107,8,0)</f>
        <v>BR000280</v>
      </c>
      <c r="B1513" t="str">
        <f>+VLOOKUP(U1513,Aux!$O$2:$P$23,2,0)</f>
        <v>EQ</v>
      </c>
      <c r="C1513" t="str">
        <f t="shared" si="157"/>
        <v>BR000280EQ</v>
      </c>
      <c r="D1513">
        <f t="shared" si="163"/>
        <v>1</v>
      </c>
      <c r="E1513" s="5">
        <f t="shared" si="159"/>
        <v>0.01</v>
      </c>
      <c r="F1513" s="5">
        <f t="shared" si="160"/>
        <v>0.1</v>
      </c>
      <c r="G1513" s="5">
        <f t="shared" si="161"/>
        <v>1</v>
      </c>
      <c r="H1513" t="str">
        <f t="shared" si="162"/>
        <v>001</v>
      </c>
      <c r="I1513" t="str">
        <f t="shared" si="158"/>
        <v>BR000280EQ00001</v>
      </c>
      <c r="J1513" t="s">
        <v>6327</v>
      </c>
      <c r="K1513" t="s">
        <v>6328</v>
      </c>
      <c r="M1513" t="s">
        <v>6329</v>
      </c>
      <c r="N1513" t="s">
        <v>6330</v>
      </c>
      <c r="O1513">
        <v>2328595</v>
      </c>
      <c r="P1513" t="s">
        <v>6331</v>
      </c>
      <c r="Q1513" t="s">
        <v>5929</v>
      </c>
      <c r="R1513" t="s">
        <v>6332</v>
      </c>
      <c r="S1513" t="s">
        <v>6332</v>
      </c>
      <c r="T1513" t="s">
        <v>6332</v>
      </c>
      <c r="U1513" t="s">
        <v>130</v>
      </c>
      <c r="V1513" t="s">
        <v>35</v>
      </c>
      <c r="W1513" t="s">
        <v>1023</v>
      </c>
      <c r="X1513" t="s">
        <v>1023</v>
      </c>
      <c r="Y1513" t="s">
        <v>1125</v>
      </c>
      <c r="Z1513" t="s">
        <v>35</v>
      </c>
      <c r="AA1513" t="s">
        <v>1126</v>
      </c>
      <c r="AB1513" t="s">
        <v>1023</v>
      </c>
      <c r="AC1513" t="s">
        <v>37</v>
      </c>
    </row>
    <row r="1514" spans="1:29">
      <c r="A1514" s="2" t="str">
        <f>+VLOOKUP(R1514,Aux!$B$3:$I$1107,8,0)</f>
        <v>BR000280</v>
      </c>
      <c r="B1514" s="2" t="str">
        <f>+VLOOKUP(U1514,Aux!$O$2:$P$23,2,0)</f>
        <v>FI</v>
      </c>
      <c r="C1514" t="str">
        <f t="shared" si="157"/>
        <v>BR000280FI</v>
      </c>
      <c r="D1514">
        <f t="shared" si="163"/>
        <v>1</v>
      </c>
      <c r="E1514" s="5">
        <f t="shared" si="159"/>
        <v>0.01</v>
      </c>
      <c r="F1514" s="5">
        <f t="shared" si="160"/>
        <v>0.1</v>
      </c>
      <c r="G1514" s="5">
        <f t="shared" si="161"/>
        <v>1</v>
      </c>
      <c r="H1514" t="str">
        <f t="shared" si="162"/>
        <v>001</v>
      </c>
      <c r="I1514" t="str">
        <f t="shared" si="158"/>
        <v>BR000280FI00001</v>
      </c>
      <c r="J1514" s="2" t="s">
        <v>6333</v>
      </c>
      <c r="K1514" s="2" t="s">
        <v>6334</v>
      </c>
      <c r="L1514" s="2">
        <v>426510</v>
      </c>
      <c r="M1514" s="2" t="s">
        <v>6335</v>
      </c>
      <c r="N1514" s="2" t="s">
        <v>6336</v>
      </c>
      <c r="O1514" s="2" t="s">
        <v>6337</v>
      </c>
      <c r="P1514" s="2" t="s">
        <v>6338</v>
      </c>
      <c r="Q1514" t="s">
        <v>5929</v>
      </c>
      <c r="R1514" t="s">
        <v>6332</v>
      </c>
      <c r="S1514" t="s">
        <v>6339</v>
      </c>
      <c r="T1514" t="s">
        <v>6340</v>
      </c>
      <c r="U1514" t="s">
        <v>487</v>
      </c>
      <c r="V1514" t="s">
        <v>34</v>
      </c>
      <c r="W1514" t="s">
        <v>34</v>
      </c>
      <c r="X1514" t="s">
        <v>34</v>
      </c>
      <c r="Y1514" t="s">
        <v>34</v>
      </c>
      <c r="Z1514" t="s">
        <v>35</v>
      </c>
      <c r="AA1514" t="s">
        <v>1023</v>
      </c>
      <c r="AB1514" t="s">
        <v>145</v>
      </c>
      <c r="AC1514" t="s">
        <v>37</v>
      </c>
    </row>
    <row r="1515" spans="1:29">
      <c r="A1515" t="str">
        <f>+VLOOKUP(R1515,Aux!$B$3:$I$1107,8,0)</f>
        <v>BR000280</v>
      </c>
      <c r="B1515" t="str">
        <f>+VLOOKUP(U1515,Aux!$O$2:$P$23,2,0)</f>
        <v>FI</v>
      </c>
      <c r="C1515" t="str">
        <f t="shared" si="157"/>
        <v>BR000280FI</v>
      </c>
      <c r="D1515">
        <f t="shared" si="163"/>
        <v>2</v>
      </c>
      <c r="E1515" s="5">
        <f t="shared" si="159"/>
        <v>0.02</v>
      </c>
      <c r="F1515" s="5">
        <f t="shared" si="160"/>
        <v>0.2</v>
      </c>
      <c r="G1515" s="5">
        <f t="shared" si="161"/>
        <v>2</v>
      </c>
      <c r="H1515" t="str">
        <f t="shared" si="162"/>
        <v>002</v>
      </c>
      <c r="I1515" t="str">
        <f t="shared" si="158"/>
        <v>BR000280FI00002</v>
      </c>
      <c r="J1515" t="s">
        <v>6341</v>
      </c>
      <c r="K1515" t="s">
        <v>6334</v>
      </c>
      <c r="M1515" t="s">
        <v>6342</v>
      </c>
      <c r="N1515" t="s">
        <v>6343</v>
      </c>
      <c r="O1515" t="s">
        <v>6344</v>
      </c>
      <c r="P1515" t="s">
        <v>6345</v>
      </c>
      <c r="Q1515" t="s">
        <v>5929</v>
      </c>
      <c r="R1515" t="s">
        <v>6332</v>
      </c>
      <c r="S1515" t="s">
        <v>6339</v>
      </c>
      <c r="T1515" t="s">
        <v>6340</v>
      </c>
      <c r="U1515" t="s">
        <v>487</v>
      </c>
      <c r="V1515" t="s">
        <v>34</v>
      </c>
      <c r="W1515" t="s">
        <v>34</v>
      </c>
      <c r="X1515" t="s">
        <v>34</v>
      </c>
      <c r="Y1515" t="s">
        <v>34</v>
      </c>
      <c r="Z1515" t="s">
        <v>35</v>
      </c>
      <c r="AA1515" t="s">
        <v>1023</v>
      </c>
      <c r="AB1515" t="s">
        <v>145</v>
      </c>
      <c r="AC1515" t="s">
        <v>37</v>
      </c>
    </row>
    <row r="1516" spans="1:29">
      <c r="A1516" t="str">
        <f>+VLOOKUP(R1516,Aux!$B$3:$I$1107,8,0)</f>
        <v>BR000280</v>
      </c>
      <c r="B1516" t="str">
        <f>+VLOOKUP(U1516,Aux!$O$2:$P$23,2,0)</f>
        <v>FI</v>
      </c>
      <c r="C1516" t="str">
        <f t="shared" si="157"/>
        <v>BR000280FI</v>
      </c>
      <c r="D1516">
        <f t="shared" si="163"/>
        <v>3</v>
      </c>
      <c r="E1516" s="5">
        <f t="shared" si="159"/>
        <v>0.03</v>
      </c>
      <c r="F1516" s="5">
        <f t="shared" si="160"/>
        <v>0.3</v>
      </c>
      <c r="G1516" s="5">
        <f t="shared" si="161"/>
        <v>3</v>
      </c>
      <c r="H1516" t="str">
        <f t="shared" si="162"/>
        <v>003</v>
      </c>
      <c r="I1516" t="str">
        <f t="shared" si="158"/>
        <v>BR000280FI00003</v>
      </c>
      <c r="J1516" t="s">
        <v>6346</v>
      </c>
      <c r="K1516" t="s">
        <v>6334</v>
      </c>
      <c r="M1516" t="s">
        <v>6347</v>
      </c>
      <c r="N1516" t="s">
        <v>6348</v>
      </c>
      <c r="O1516" t="s">
        <v>6349</v>
      </c>
      <c r="P1516" t="s">
        <v>6350</v>
      </c>
      <c r="Q1516" t="s">
        <v>5929</v>
      </c>
      <c r="R1516" t="s">
        <v>6332</v>
      </c>
      <c r="S1516" t="s">
        <v>6339</v>
      </c>
      <c r="T1516" t="s">
        <v>6340</v>
      </c>
      <c r="U1516" t="s">
        <v>143</v>
      </c>
      <c r="V1516" t="s">
        <v>34</v>
      </c>
      <c r="W1516" t="s">
        <v>34</v>
      </c>
      <c r="X1516" t="s">
        <v>34</v>
      </c>
      <c r="Y1516" t="s">
        <v>34</v>
      </c>
      <c r="Z1516" t="s">
        <v>35</v>
      </c>
      <c r="AA1516" t="s">
        <v>1023</v>
      </c>
      <c r="AB1516" t="s">
        <v>145</v>
      </c>
      <c r="AC1516" t="s">
        <v>37</v>
      </c>
    </row>
    <row r="1517" spans="1:29">
      <c r="A1517" t="str">
        <f>+VLOOKUP(R1517,Aux!$B$3:$I$1107,8,0)</f>
        <v>BR000280</v>
      </c>
      <c r="B1517" t="str">
        <f>+VLOOKUP(U1517,Aux!$O$2:$P$23,2,0)</f>
        <v>FI</v>
      </c>
      <c r="C1517" t="str">
        <f t="shared" ref="C1517:C1580" si="164">+A1517&amp;B1517</f>
        <v>BR000280FI</v>
      </c>
      <c r="D1517">
        <f t="shared" si="163"/>
        <v>4</v>
      </c>
      <c r="E1517" s="5">
        <f t="shared" si="159"/>
        <v>0.04</v>
      </c>
      <c r="F1517" s="5">
        <f t="shared" si="160"/>
        <v>0.4</v>
      </c>
      <c r="G1517" s="5">
        <f t="shared" si="161"/>
        <v>4</v>
      </c>
      <c r="H1517" t="str">
        <f t="shared" si="162"/>
        <v>004</v>
      </c>
      <c r="I1517" t="str">
        <f t="shared" ref="I1517:I1580" si="165">+C1517&amp;"00"&amp;H1517</f>
        <v>BR000280FI00004</v>
      </c>
      <c r="J1517" t="s">
        <v>6351</v>
      </c>
      <c r="K1517" t="s">
        <v>6334</v>
      </c>
      <c r="M1517" t="s">
        <v>6352</v>
      </c>
      <c r="N1517" t="s">
        <v>6353</v>
      </c>
      <c r="O1517" t="s">
        <v>6354</v>
      </c>
      <c r="P1517" t="s">
        <v>6355</v>
      </c>
      <c r="Q1517" t="s">
        <v>5929</v>
      </c>
      <c r="R1517" t="s">
        <v>6332</v>
      </c>
      <c r="S1517" t="s">
        <v>6339</v>
      </c>
      <c r="T1517" t="s">
        <v>6340</v>
      </c>
      <c r="U1517" t="s">
        <v>2445</v>
      </c>
      <c r="V1517" t="s">
        <v>34</v>
      </c>
      <c r="W1517" t="s">
        <v>34</v>
      </c>
      <c r="X1517" t="s">
        <v>34</v>
      </c>
      <c r="Y1517" t="s">
        <v>34</v>
      </c>
      <c r="Z1517" t="s">
        <v>35</v>
      </c>
      <c r="AA1517" t="s">
        <v>1023</v>
      </c>
      <c r="AB1517" t="s">
        <v>145</v>
      </c>
      <c r="AC1517" t="s">
        <v>37</v>
      </c>
    </row>
    <row r="1518" spans="1:29">
      <c r="A1518" t="str">
        <f>+VLOOKUP(R1518,Aux!$B$3:$I$1107,8,0)</f>
        <v>BR000280</v>
      </c>
      <c r="B1518" t="str">
        <f>+VLOOKUP(U1518,Aux!$O$2:$P$23,2,0)</f>
        <v>FI</v>
      </c>
      <c r="C1518" t="str">
        <f t="shared" si="164"/>
        <v>BR000280FI</v>
      </c>
      <c r="D1518">
        <f t="shared" si="163"/>
        <v>5</v>
      </c>
      <c r="E1518" s="5">
        <f t="shared" si="159"/>
        <v>0.05</v>
      </c>
      <c r="F1518" s="5">
        <f t="shared" si="160"/>
        <v>0.5</v>
      </c>
      <c r="G1518" s="5">
        <f t="shared" si="161"/>
        <v>5</v>
      </c>
      <c r="H1518" t="str">
        <f t="shared" si="162"/>
        <v>005</v>
      </c>
      <c r="I1518" t="str">
        <f t="shared" si="165"/>
        <v>BR000280FI00005</v>
      </c>
      <c r="J1518" t="s">
        <v>6356</v>
      </c>
      <c r="K1518" t="s">
        <v>6334</v>
      </c>
      <c r="M1518" t="s">
        <v>6357</v>
      </c>
      <c r="N1518" t="s">
        <v>6358</v>
      </c>
      <c r="O1518" t="s">
        <v>6359</v>
      </c>
      <c r="P1518" t="s">
        <v>6360</v>
      </c>
      <c r="Q1518" t="s">
        <v>5929</v>
      </c>
      <c r="R1518" t="s">
        <v>6332</v>
      </c>
      <c r="S1518" t="s">
        <v>6339</v>
      </c>
      <c r="T1518" t="s">
        <v>6340</v>
      </c>
      <c r="U1518" t="s">
        <v>2445</v>
      </c>
      <c r="V1518" t="s">
        <v>34</v>
      </c>
      <c r="W1518" t="s">
        <v>34</v>
      </c>
      <c r="X1518" t="s">
        <v>34</v>
      </c>
      <c r="Y1518" t="s">
        <v>34</v>
      </c>
      <c r="Z1518" t="s">
        <v>35</v>
      </c>
      <c r="AA1518" t="s">
        <v>1023</v>
      </c>
      <c r="AB1518" t="s">
        <v>145</v>
      </c>
      <c r="AC1518" t="s">
        <v>37</v>
      </c>
    </row>
    <row r="1519" spans="1:29">
      <c r="A1519" t="str">
        <f>+VLOOKUP(R1519,Aux!$B$3:$I$1107,8,0)</f>
        <v>BR000280</v>
      </c>
      <c r="B1519" t="str">
        <f>+VLOOKUP(U1519,Aux!$O$2:$P$23,2,0)</f>
        <v>FI</v>
      </c>
      <c r="C1519" t="str">
        <f t="shared" si="164"/>
        <v>BR000280FI</v>
      </c>
      <c r="D1519">
        <f t="shared" si="163"/>
        <v>6</v>
      </c>
      <c r="E1519" s="5">
        <f t="shared" si="159"/>
        <v>0.06</v>
      </c>
      <c r="F1519" s="5">
        <f t="shared" si="160"/>
        <v>0.6</v>
      </c>
      <c r="G1519" s="5">
        <f t="shared" si="161"/>
        <v>6</v>
      </c>
      <c r="H1519" t="str">
        <f t="shared" si="162"/>
        <v>006</v>
      </c>
      <c r="I1519" t="str">
        <f t="shared" si="165"/>
        <v>BR000280FI00006</v>
      </c>
      <c r="J1519" t="s">
        <v>6361</v>
      </c>
      <c r="K1519" t="s">
        <v>6334</v>
      </c>
      <c r="M1519" t="s">
        <v>6362</v>
      </c>
      <c r="N1519" t="s">
        <v>6363</v>
      </c>
      <c r="O1519" t="s">
        <v>6364</v>
      </c>
      <c r="P1519" t="s">
        <v>6365</v>
      </c>
      <c r="Q1519" t="s">
        <v>5929</v>
      </c>
      <c r="R1519" t="s">
        <v>6332</v>
      </c>
      <c r="S1519" t="s">
        <v>6339</v>
      </c>
      <c r="T1519" t="s">
        <v>6340</v>
      </c>
      <c r="U1519" t="s">
        <v>143</v>
      </c>
      <c r="V1519" t="s">
        <v>34</v>
      </c>
      <c r="W1519" t="s">
        <v>34</v>
      </c>
      <c r="X1519" t="s">
        <v>34</v>
      </c>
      <c r="Y1519" t="s">
        <v>34</v>
      </c>
      <c r="Z1519" t="s">
        <v>35</v>
      </c>
      <c r="AA1519" t="s">
        <v>1023</v>
      </c>
      <c r="AB1519" t="s">
        <v>145</v>
      </c>
      <c r="AC1519" t="s">
        <v>37</v>
      </c>
    </row>
    <row r="1520" spans="1:29">
      <c r="A1520" t="str">
        <f>+VLOOKUP(R1520,Aux!$B$3:$I$1107,8,0)</f>
        <v>BR000280</v>
      </c>
      <c r="B1520" t="str">
        <f>+VLOOKUP(U1520,Aux!$O$2:$P$23,2,0)</f>
        <v>FI</v>
      </c>
      <c r="C1520" t="str">
        <f t="shared" si="164"/>
        <v>BR000280FI</v>
      </c>
      <c r="D1520">
        <f t="shared" si="163"/>
        <v>7</v>
      </c>
      <c r="E1520" s="5">
        <f t="shared" si="159"/>
        <v>7.0000000000000007E-2</v>
      </c>
      <c r="F1520" s="5">
        <f t="shared" si="160"/>
        <v>0.70000000000000007</v>
      </c>
      <c r="G1520" s="5">
        <f t="shared" si="161"/>
        <v>7</v>
      </c>
      <c r="H1520" t="str">
        <f t="shared" si="162"/>
        <v>007</v>
      </c>
      <c r="I1520" t="str">
        <f t="shared" si="165"/>
        <v>BR000280FI00007</v>
      </c>
      <c r="J1520" t="s">
        <v>6366</v>
      </c>
      <c r="K1520" t="s">
        <v>6334</v>
      </c>
      <c r="M1520" t="s">
        <v>6367</v>
      </c>
      <c r="N1520" t="s">
        <v>6368</v>
      </c>
      <c r="O1520" t="s">
        <v>6369</v>
      </c>
      <c r="P1520" t="s">
        <v>6370</v>
      </c>
      <c r="Q1520" t="s">
        <v>5929</v>
      </c>
      <c r="R1520" t="s">
        <v>6332</v>
      </c>
      <c r="S1520" t="s">
        <v>6339</v>
      </c>
      <c r="T1520" t="s">
        <v>6340</v>
      </c>
      <c r="U1520" t="s">
        <v>143</v>
      </c>
      <c r="V1520" t="s">
        <v>34</v>
      </c>
      <c r="W1520" t="s">
        <v>34</v>
      </c>
      <c r="X1520" t="s">
        <v>34</v>
      </c>
      <c r="Y1520" t="s">
        <v>34</v>
      </c>
      <c r="Z1520" t="s">
        <v>35</v>
      </c>
      <c r="AA1520" t="s">
        <v>1023</v>
      </c>
      <c r="AB1520" t="s">
        <v>145</v>
      </c>
      <c r="AC1520" t="s">
        <v>37</v>
      </c>
    </row>
    <row r="1521" spans="1:29">
      <c r="A1521" t="str">
        <f>+VLOOKUP(R1521,Aux!$B$3:$I$1107,8,0)</f>
        <v>BR000280</v>
      </c>
      <c r="B1521" t="str">
        <f>+VLOOKUP(U1521,Aux!$O$2:$P$23,2,0)</f>
        <v>FI</v>
      </c>
      <c r="C1521" t="str">
        <f t="shared" si="164"/>
        <v>BR000280FI</v>
      </c>
      <c r="D1521">
        <f t="shared" si="163"/>
        <v>8</v>
      </c>
      <c r="E1521" s="5">
        <f t="shared" si="159"/>
        <v>0.08</v>
      </c>
      <c r="F1521" s="5">
        <f t="shared" si="160"/>
        <v>0.8</v>
      </c>
      <c r="G1521" s="5">
        <f t="shared" si="161"/>
        <v>8</v>
      </c>
      <c r="H1521" t="str">
        <f t="shared" si="162"/>
        <v>008</v>
      </c>
      <c r="I1521" t="str">
        <f t="shared" si="165"/>
        <v>BR000280FI00008</v>
      </c>
      <c r="J1521" t="s">
        <v>6371</v>
      </c>
      <c r="K1521" t="s">
        <v>6334</v>
      </c>
      <c r="M1521" t="s">
        <v>6372</v>
      </c>
      <c r="N1521" t="s">
        <v>6373</v>
      </c>
      <c r="O1521" t="s">
        <v>6374</v>
      </c>
      <c r="P1521" t="s">
        <v>6375</v>
      </c>
      <c r="Q1521" t="s">
        <v>5929</v>
      </c>
      <c r="R1521" t="s">
        <v>6332</v>
      </c>
      <c r="S1521" t="s">
        <v>6339</v>
      </c>
      <c r="T1521" t="s">
        <v>6340</v>
      </c>
      <c r="U1521" t="s">
        <v>143</v>
      </c>
      <c r="V1521" t="s">
        <v>34</v>
      </c>
      <c r="W1521" t="s">
        <v>34</v>
      </c>
      <c r="X1521" t="s">
        <v>34</v>
      </c>
      <c r="Y1521" t="s">
        <v>34</v>
      </c>
      <c r="Z1521" t="s">
        <v>35</v>
      </c>
      <c r="AA1521" t="s">
        <v>1023</v>
      </c>
      <c r="AB1521" t="s">
        <v>145</v>
      </c>
      <c r="AC1521" t="s">
        <v>37</v>
      </c>
    </row>
    <row r="1522" spans="1:29">
      <c r="A1522" t="str">
        <f>+VLOOKUP(R1522,Aux!$B$3:$I$1107,8,0)</f>
        <v>BR000280</v>
      </c>
      <c r="B1522" t="str">
        <f>+VLOOKUP(U1522,Aux!$O$2:$P$23,2,0)</f>
        <v>FI</v>
      </c>
      <c r="C1522" t="str">
        <f t="shared" si="164"/>
        <v>BR000280FI</v>
      </c>
      <c r="D1522">
        <f t="shared" si="163"/>
        <v>9</v>
      </c>
      <c r="E1522" s="5">
        <f t="shared" si="159"/>
        <v>0.09</v>
      </c>
      <c r="F1522" s="5">
        <f t="shared" si="160"/>
        <v>0.89999999999999991</v>
      </c>
      <c r="G1522" s="5">
        <f t="shared" si="161"/>
        <v>9</v>
      </c>
      <c r="H1522" t="str">
        <f t="shared" si="162"/>
        <v>009</v>
      </c>
      <c r="I1522" t="str">
        <f t="shared" si="165"/>
        <v>BR000280FI00009</v>
      </c>
      <c r="J1522" t="s">
        <v>6376</v>
      </c>
      <c r="K1522" t="s">
        <v>6334</v>
      </c>
      <c r="M1522" t="s">
        <v>6377</v>
      </c>
      <c r="N1522" t="s">
        <v>6378</v>
      </c>
      <c r="O1522" t="s">
        <v>6379</v>
      </c>
      <c r="P1522" t="s">
        <v>6380</v>
      </c>
      <c r="Q1522" t="s">
        <v>5929</v>
      </c>
      <c r="R1522" t="s">
        <v>6332</v>
      </c>
      <c r="S1522" t="s">
        <v>6339</v>
      </c>
      <c r="T1522" t="s">
        <v>6340</v>
      </c>
      <c r="U1522" t="s">
        <v>143</v>
      </c>
      <c r="V1522" t="s">
        <v>34</v>
      </c>
      <c r="W1522" t="s">
        <v>34</v>
      </c>
      <c r="X1522" t="s">
        <v>34</v>
      </c>
      <c r="Y1522" t="s">
        <v>34</v>
      </c>
      <c r="Z1522" t="s">
        <v>35</v>
      </c>
      <c r="AA1522" t="s">
        <v>1023</v>
      </c>
      <c r="AB1522" t="s">
        <v>145</v>
      </c>
      <c r="AC1522" t="s">
        <v>37</v>
      </c>
    </row>
    <row r="1523" spans="1:29">
      <c r="A1523" t="str">
        <f>+VLOOKUP(R1523,Aux!$B$3:$I$1107,8,0)</f>
        <v>BR000280</v>
      </c>
      <c r="B1523" t="str">
        <f>+VLOOKUP(U1523,Aux!$O$2:$P$23,2,0)</f>
        <v>FI</v>
      </c>
      <c r="C1523" t="str">
        <f t="shared" si="164"/>
        <v>BR000280FI</v>
      </c>
      <c r="D1523">
        <f t="shared" si="163"/>
        <v>10</v>
      </c>
      <c r="E1523" s="5">
        <f t="shared" si="159"/>
        <v>0.1</v>
      </c>
      <c r="F1523" s="5">
        <f t="shared" si="160"/>
        <v>1</v>
      </c>
      <c r="G1523" s="5">
        <f t="shared" si="161"/>
        <v>0</v>
      </c>
      <c r="H1523" t="str">
        <f t="shared" si="162"/>
        <v>010</v>
      </c>
      <c r="I1523" t="str">
        <f t="shared" si="165"/>
        <v>BR000280FI00010</v>
      </c>
      <c r="J1523" t="s">
        <v>6381</v>
      </c>
      <c r="K1523" t="s">
        <v>6334</v>
      </c>
      <c r="M1523" t="s">
        <v>6382</v>
      </c>
      <c r="N1523" t="s">
        <v>6383</v>
      </c>
      <c r="O1523" t="s">
        <v>6384</v>
      </c>
      <c r="P1523" t="s">
        <v>6385</v>
      </c>
      <c r="Q1523" t="s">
        <v>5929</v>
      </c>
      <c r="R1523" t="s">
        <v>6332</v>
      </c>
      <c r="S1523" t="s">
        <v>6339</v>
      </c>
      <c r="T1523" t="s">
        <v>6340</v>
      </c>
      <c r="U1523" t="s">
        <v>143</v>
      </c>
      <c r="V1523" t="s">
        <v>34</v>
      </c>
      <c r="W1523" t="s">
        <v>34</v>
      </c>
      <c r="X1523" t="s">
        <v>34</v>
      </c>
      <c r="Y1523" t="s">
        <v>34</v>
      </c>
      <c r="Z1523" t="s">
        <v>35</v>
      </c>
      <c r="AA1523" t="s">
        <v>1023</v>
      </c>
      <c r="AB1523" t="s">
        <v>145</v>
      </c>
      <c r="AC1523" t="s">
        <v>37</v>
      </c>
    </row>
    <row r="1524" spans="1:29">
      <c r="A1524" t="str">
        <f>+VLOOKUP(R1524,Aux!$B$3:$I$1107,8,0)</f>
        <v>BR000280</v>
      </c>
      <c r="B1524" t="str">
        <f>+VLOOKUP(U1524,Aux!$O$2:$P$23,2,0)</f>
        <v>FI</v>
      </c>
      <c r="C1524" t="str">
        <f t="shared" si="164"/>
        <v>BR000280FI</v>
      </c>
      <c r="D1524">
        <f t="shared" si="163"/>
        <v>11</v>
      </c>
      <c r="E1524" s="5">
        <f t="shared" si="159"/>
        <v>0.11</v>
      </c>
      <c r="F1524" s="5">
        <f t="shared" si="160"/>
        <v>1.1000000000000001</v>
      </c>
      <c r="G1524" s="5">
        <f t="shared" si="161"/>
        <v>1</v>
      </c>
      <c r="H1524" t="str">
        <f t="shared" si="162"/>
        <v>011</v>
      </c>
      <c r="I1524" t="str">
        <f t="shared" si="165"/>
        <v>BR000280FI00011</v>
      </c>
      <c r="J1524" t="s">
        <v>6386</v>
      </c>
      <c r="K1524" t="s">
        <v>6334</v>
      </c>
      <c r="M1524" t="s">
        <v>6387</v>
      </c>
      <c r="N1524" t="s">
        <v>6388</v>
      </c>
      <c r="O1524" t="s">
        <v>6389</v>
      </c>
      <c r="P1524" t="s">
        <v>6390</v>
      </c>
      <c r="Q1524" t="s">
        <v>5929</v>
      </c>
      <c r="R1524" t="s">
        <v>6332</v>
      </c>
      <c r="S1524" t="s">
        <v>6339</v>
      </c>
      <c r="T1524" t="s">
        <v>6340</v>
      </c>
      <c r="U1524" t="s">
        <v>143</v>
      </c>
      <c r="V1524" t="s">
        <v>34</v>
      </c>
      <c r="W1524" t="s">
        <v>34</v>
      </c>
      <c r="X1524" t="s">
        <v>34</v>
      </c>
      <c r="Y1524" t="s">
        <v>34</v>
      </c>
      <c r="Z1524" t="s">
        <v>35</v>
      </c>
      <c r="AA1524" t="s">
        <v>1023</v>
      </c>
      <c r="AB1524" t="s">
        <v>145</v>
      </c>
      <c r="AC1524" t="s">
        <v>37</v>
      </c>
    </row>
    <row r="1525" spans="1:29">
      <c r="A1525" t="str">
        <f>+VLOOKUP(R1525,Aux!$B$3:$I$1107,8,0)</f>
        <v>BR000280</v>
      </c>
      <c r="B1525" t="str">
        <f>+VLOOKUP(U1525,Aux!$O$2:$P$23,2,0)</f>
        <v>FI</v>
      </c>
      <c r="C1525" t="str">
        <f t="shared" si="164"/>
        <v>BR000280FI</v>
      </c>
      <c r="D1525">
        <f t="shared" si="163"/>
        <v>12</v>
      </c>
      <c r="E1525" s="5">
        <f t="shared" si="159"/>
        <v>0.12</v>
      </c>
      <c r="F1525" s="5">
        <f t="shared" si="160"/>
        <v>1.2</v>
      </c>
      <c r="G1525" s="5">
        <f t="shared" si="161"/>
        <v>2</v>
      </c>
      <c r="H1525" t="str">
        <f t="shared" si="162"/>
        <v>012</v>
      </c>
      <c r="I1525" t="str">
        <f t="shared" si="165"/>
        <v>BR000280FI00012</v>
      </c>
      <c r="J1525" t="s">
        <v>6391</v>
      </c>
      <c r="K1525" t="s">
        <v>6334</v>
      </c>
      <c r="M1525" t="s">
        <v>6392</v>
      </c>
      <c r="N1525" t="s">
        <v>6393</v>
      </c>
      <c r="O1525" t="s">
        <v>6394</v>
      </c>
      <c r="P1525" t="s">
        <v>6395</v>
      </c>
      <c r="Q1525" t="s">
        <v>5929</v>
      </c>
      <c r="R1525" t="s">
        <v>6332</v>
      </c>
      <c r="S1525" t="s">
        <v>6339</v>
      </c>
      <c r="T1525" t="s">
        <v>6340</v>
      </c>
      <c r="U1525" t="s">
        <v>143</v>
      </c>
      <c r="V1525" t="s">
        <v>34</v>
      </c>
      <c r="W1525" t="s">
        <v>34</v>
      </c>
      <c r="X1525" t="s">
        <v>34</v>
      </c>
      <c r="Y1525" t="s">
        <v>34</v>
      </c>
      <c r="Z1525" t="s">
        <v>35</v>
      </c>
      <c r="AA1525" t="s">
        <v>1023</v>
      </c>
      <c r="AB1525" t="s">
        <v>145</v>
      </c>
      <c r="AC1525" t="s">
        <v>37</v>
      </c>
    </row>
    <row r="1526" spans="1:29">
      <c r="A1526" t="str">
        <f>+VLOOKUP(R1526,Aux!$B$3:$I$1107,8,0)</f>
        <v>BR000280</v>
      </c>
      <c r="B1526" t="str">
        <f>+VLOOKUP(U1526,Aux!$O$2:$P$23,2,0)</f>
        <v>FI</v>
      </c>
      <c r="C1526" t="str">
        <f t="shared" si="164"/>
        <v>BR000280FI</v>
      </c>
      <c r="D1526">
        <f t="shared" si="163"/>
        <v>13</v>
      </c>
      <c r="E1526" s="5">
        <f t="shared" si="159"/>
        <v>0.13</v>
      </c>
      <c r="F1526" s="5">
        <f t="shared" si="160"/>
        <v>1.3</v>
      </c>
      <c r="G1526" s="5">
        <f t="shared" si="161"/>
        <v>3</v>
      </c>
      <c r="H1526" t="str">
        <f t="shared" si="162"/>
        <v>013</v>
      </c>
      <c r="I1526" t="str">
        <f t="shared" si="165"/>
        <v>BR000280FI00013</v>
      </c>
      <c r="J1526" t="s">
        <v>6396</v>
      </c>
      <c r="K1526" t="s">
        <v>6334</v>
      </c>
      <c r="M1526" t="s">
        <v>6397</v>
      </c>
      <c r="N1526" t="s">
        <v>6398</v>
      </c>
      <c r="O1526" t="s">
        <v>6399</v>
      </c>
      <c r="P1526" t="s">
        <v>6400</v>
      </c>
      <c r="Q1526" t="s">
        <v>5929</v>
      </c>
      <c r="R1526" t="s">
        <v>6332</v>
      </c>
      <c r="S1526" t="s">
        <v>6339</v>
      </c>
      <c r="T1526" t="s">
        <v>6340</v>
      </c>
      <c r="U1526" t="s">
        <v>143</v>
      </c>
      <c r="V1526" t="s">
        <v>34</v>
      </c>
      <c r="W1526" t="s">
        <v>34</v>
      </c>
      <c r="X1526" t="s">
        <v>34</v>
      </c>
      <c r="Y1526" t="s">
        <v>34</v>
      </c>
      <c r="Z1526" t="s">
        <v>35</v>
      </c>
      <c r="AA1526" t="s">
        <v>1023</v>
      </c>
      <c r="AB1526" t="s">
        <v>145</v>
      </c>
      <c r="AC1526" t="s">
        <v>37</v>
      </c>
    </row>
    <row r="1527" spans="1:29">
      <c r="A1527" t="str">
        <f>+VLOOKUP(R1527,Aux!$B$3:$I$1107,8,0)</f>
        <v>BR000290</v>
      </c>
      <c r="B1527" t="str">
        <f>+VLOOKUP(U1527,Aux!$O$2:$P$23,2,0)</f>
        <v>EQ</v>
      </c>
      <c r="C1527" t="str">
        <f t="shared" si="164"/>
        <v>BR000290EQ</v>
      </c>
      <c r="D1527">
        <f t="shared" si="163"/>
        <v>1</v>
      </c>
      <c r="E1527" s="5">
        <f t="shared" si="159"/>
        <v>0.01</v>
      </c>
      <c r="F1527" s="5">
        <f t="shared" si="160"/>
        <v>0.1</v>
      </c>
      <c r="G1527" s="5">
        <f t="shared" si="161"/>
        <v>1</v>
      </c>
      <c r="H1527" t="str">
        <f t="shared" si="162"/>
        <v>001</v>
      </c>
      <c r="I1527" t="str">
        <f t="shared" si="165"/>
        <v>BR000290EQ00001</v>
      </c>
      <c r="J1527" t="s">
        <v>6401</v>
      </c>
      <c r="K1527" t="s">
        <v>6402</v>
      </c>
      <c r="M1527" t="s">
        <v>6403</v>
      </c>
      <c r="N1527" t="s">
        <v>6404</v>
      </c>
      <c r="O1527" t="s">
        <v>6405</v>
      </c>
      <c r="P1527" t="s">
        <v>6406</v>
      </c>
      <c r="Q1527" t="s">
        <v>5929</v>
      </c>
      <c r="R1527" t="s">
        <v>6407</v>
      </c>
      <c r="S1527" t="s">
        <v>6408</v>
      </c>
      <c r="T1527" t="s">
        <v>6409</v>
      </c>
      <c r="U1527" t="s">
        <v>5941</v>
      </c>
      <c r="V1527" t="s">
        <v>35</v>
      </c>
      <c r="W1527" t="s">
        <v>1023</v>
      </c>
      <c r="X1527" t="s">
        <v>1023</v>
      </c>
      <c r="Y1527" t="s">
        <v>1125</v>
      </c>
      <c r="Z1527" t="s">
        <v>35</v>
      </c>
      <c r="AA1527" t="s">
        <v>1126</v>
      </c>
      <c r="AB1527" t="s">
        <v>1023</v>
      </c>
      <c r="AC1527" t="s">
        <v>37</v>
      </c>
    </row>
    <row r="1528" spans="1:29">
      <c r="A1528" t="str">
        <f>+VLOOKUP(R1528,Aux!$B$3:$I$1107,8,0)</f>
        <v>BR000290</v>
      </c>
      <c r="B1528" t="str">
        <f>+VLOOKUP(U1528,Aux!$O$2:$P$23,2,0)</f>
        <v>FI</v>
      </c>
      <c r="C1528" t="str">
        <f t="shared" si="164"/>
        <v>BR000290FI</v>
      </c>
      <c r="D1528">
        <f t="shared" si="163"/>
        <v>1</v>
      </c>
      <c r="E1528" s="5">
        <f t="shared" si="159"/>
        <v>0.01</v>
      </c>
      <c r="F1528" s="5">
        <f t="shared" si="160"/>
        <v>0.1</v>
      </c>
      <c r="G1528" s="5">
        <f t="shared" si="161"/>
        <v>1</v>
      </c>
      <c r="H1528" t="str">
        <f t="shared" si="162"/>
        <v>001</v>
      </c>
      <c r="I1528" t="str">
        <f t="shared" si="165"/>
        <v>BR000290FI00001</v>
      </c>
      <c r="J1528" t="s">
        <v>6410</v>
      </c>
      <c r="K1528" t="s">
        <v>6411</v>
      </c>
      <c r="M1528" t="s">
        <v>6412</v>
      </c>
      <c r="N1528" t="s">
        <v>6413</v>
      </c>
      <c r="O1528" t="s">
        <v>6414</v>
      </c>
      <c r="P1528" t="s">
        <v>6415</v>
      </c>
      <c r="Q1528" t="s">
        <v>5929</v>
      </c>
      <c r="R1528" t="s">
        <v>6407</v>
      </c>
      <c r="S1528" t="s">
        <v>6416</v>
      </c>
      <c r="T1528" t="s">
        <v>6409</v>
      </c>
      <c r="U1528" t="s">
        <v>143</v>
      </c>
      <c r="V1528" t="s">
        <v>35</v>
      </c>
      <c r="W1528" t="s">
        <v>1023</v>
      </c>
      <c r="X1528" t="s">
        <v>1023</v>
      </c>
      <c r="Y1528" t="s">
        <v>1125</v>
      </c>
      <c r="Z1528" t="s">
        <v>35</v>
      </c>
      <c r="AA1528" t="s">
        <v>1023</v>
      </c>
      <c r="AB1528" t="s">
        <v>145</v>
      </c>
      <c r="AC1528" t="s">
        <v>37</v>
      </c>
    </row>
    <row r="1529" spans="1:29">
      <c r="A1529" t="str">
        <f>+VLOOKUP(R1529,Aux!$B$3:$I$1107,8,0)</f>
        <v>BR000300</v>
      </c>
      <c r="B1529" t="str">
        <f>+VLOOKUP(U1529,Aux!$O$2:$P$23,2,0)</f>
        <v>EQ</v>
      </c>
      <c r="C1529" t="str">
        <f t="shared" si="164"/>
        <v>BR000300EQ</v>
      </c>
      <c r="D1529">
        <f t="shared" si="163"/>
        <v>1</v>
      </c>
      <c r="E1529" s="5">
        <f t="shared" si="159"/>
        <v>0.01</v>
      </c>
      <c r="F1529" s="5">
        <f t="shared" si="160"/>
        <v>0.1</v>
      </c>
      <c r="G1529" s="5">
        <f t="shared" si="161"/>
        <v>1</v>
      </c>
      <c r="H1529" t="str">
        <f t="shared" si="162"/>
        <v>001</v>
      </c>
      <c r="I1529" t="str">
        <f t="shared" si="165"/>
        <v>BR000300EQ00001</v>
      </c>
      <c r="J1529" t="s">
        <v>6417</v>
      </c>
      <c r="K1529" t="s">
        <v>6418</v>
      </c>
      <c r="M1529" t="s">
        <v>6419</v>
      </c>
      <c r="N1529" t="s">
        <v>6420</v>
      </c>
      <c r="O1529" t="s">
        <v>6421</v>
      </c>
      <c r="P1529" t="s">
        <v>6422</v>
      </c>
      <c r="Q1529" t="s">
        <v>5929</v>
      </c>
      <c r="R1529" t="s">
        <v>6423</v>
      </c>
      <c r="S1529" t="s">
        <v>6423</v>
      </c>
      <c r="T1529" t="s">
        <v>6423</v>
      </c>
      <c r="U1529" t="s">
        <v>5941</v>
      </c>
      <c r="V1529" t="s">
        <v>35</v>
      </c>
      <c r="W1529" t="s">
        <v>1023</v>
      </c>
      <c r="X1529" t="s">
        <v>1023</v>
      </c>
      <c r="Y1529" t="s">
        <v>1125</v>
      </c>
      <c r="Z1529" t="s">
        <v>35</v>
      </c>
      <c r="AA1529" t="s">
        <v>1126</v>
      </c>
      <c r="AB1529" t="s">
        <v>1023</v>
      </c>
      <c r="AC1529" t="s">
        <v>37</v>
      </c>
    </row>
    <row r="1530" spans="1:29">
      <c r="A1530" t="str">
        <f>+VLOOKUP(R1530,Aux!$B$3:$I$1107,8,0)</f>
        <v>BR000310</v>
      </c>
      <c r="B1530" t="str">
        <f>+VLOOKUP(U1530,Aux!$O$2:$P$23,2,0)</f>
        <v>FI</v>
      </c>
      <c r="C1530" t="str">
        <f t="shared" si="164"/>
        <v>BR000310FI</v>
      </c>
      <c r="D1530">
        <f t="shared" si="163"/>
        <v>1</v>
      </c>
      <c r="E1530" s="5">
        <f t="shared" si="159"/>
        <v>0.01</v>
      </c>
      <c r="F1530" s="5">
        <f t="shared" si="160"/>
        <v>0.1</v>
      </c>
      <c r="G1530" s="5">
        <f t="shared" si="161"/>
        <v>1</v>
      </c>
      <c r="H1530" t="str">
        <f t="shared" si="162"/>
        <v>001</v>
      </c>
      <c r="I1530" t="str">
        <f t="shared" si="165"/>
        <v>BR000310FI00001</v>
      </c>
      <c r="J1530" t="s">
        <v>6424</v>
      </c>
      <c r="K1530" t="s">
        <v>6425</v>
      </c>
      <c r="M1530" t="s">
        <v>6426</v>
      </c>
      <c r="N1530" t="s">
        <v>6427</v>
      </c>
      <c r="O1530" t="s">
        <v>6428</v>
      </c>
      <c r="P1530" t="s">
        <v>6429</v>
      </c>
      <c r="Q1530" t="s">
        <v>5929</v>
      </c>
      <c r="R1530" t="s">
        <v>6430</v>
      </c>
      <c r="S1530" t="s">
        <v>6431</v>
      </c>
      <c r="T1530" t="s">
        <v>6430</v>
      </c>
      <c r="U1530" t="s">
        <v>143</v>
      </c>
      <c r="V1530" t="s">
        <v>35</v>
      </c>
      <c r="W1530" t="s">
        <v>1023</v>
      </c>
      <c r="X1530" t="s">
        <v>1023</v>
      </c>
      <c r="Y1530" t="s">
        <v>1125</v>
      </c>
      <c r="Z1530" t="s">
        <v>35</v>
      </c>
      <c r="AA1530" t="s">
        <v>1023</v>
      </c>
      <c r="AB1530" t="s">
        <v>145</v>
      </c>
      <c r="AC1530" t="s">
        <v>37</v>
      </c>
    </row>
    <row r="1531" spans="1:29">
      <c r="A1531" t="str">
        <f>+VLOOKUP(R1531,Aux!$B$3:$I$1107,8,0)</f>
        <v>BR000320</v>
      </c>
      <c r="B1531" t="str">
        <f>+VLOOKUP(U1531,Aux!$O$2:$P$23,2,0)</f>
        <v>FI</v>
      </c>
      <c r="C1531" t="str">
        <f t="shared" si="164"/>
        <v>BR000320FI</v>
      </c>
      <c r="D1531">
        <f t="shared" si="163"/>
        <v>1</v>
      </c>
      <c r="E1531" s="5">
        <f t="shared" si="159"/>
        <v>0.01</v>
      </c>
      <c r="F1531" s="5">
        <f t="shared" si="160"/>
        <v>0.1</v>
      </c>
      <c r="G1531" s="5">
        <f t="shared" si="161"/>
        <v>1</v>
      </c>
      <c r="H1531" t="str">
        <f t="shared" si="162"/>
        <v>001</v>
      </c>
      <c r="I1531" t="str">
        <f t="shared" si="165"/>
        <v>BR000320FI00001</v>
      </c>
      <c r="J1531" t="s">
        <v>6432</v>
      </c>
      <c r="K1531" t="s">
        <v>6433</v>
      </c>
      <c r="M1531" t="s">
        <v>6434</v>
      </c>
      <c r="N1531" t="s">
        <v>6435</v>
      </c>
      <c r="O1531" t="s">
        <v>6436</v>
      </c>
      <c r="P1531" t="s">
        <v>6437</v>
      </c>
      <c r="Q1531" t="s">
        <v>5929</v>
      </c>
      <c r="R1531" t="s">
        <v>6438</v>
      </c>
      <c r="S1531" t="s">
        <v>6439</v>
      </c>
      <c r="T1531" t="s">
        <v>6440</v>
      </c>
      <c r="U1531" t="s">
        <v>143</v>
      </c>
      <c r="V1531" t="s">
        <v>35</v>
      </c>
      <c r="W1531" t="s">
        <v>1023</v>
      </c>
      <c r="X1531" t="s">
        <v>1023</v>
      </c>
      <c r="Y1531" t="s">
        <v>1125</v>
      </c>
      <c r="Z1531" t="s">
        <v>35</v>
      </c>
      <c r="AA1531" t="s">
        <v>1023</v>
      </c>
      <c r="AB1531" t="s">
        <v>145</v>
      </c>
      <c r="AC1531" t="s">
        <v>37</v>
      </c>
    </row>
    <row r="1532" spans="1:29">
      <c r="A1532" t="str">
        <f>+VLOOKUP(R1532,Aux!$B$3:$I$1107,8,0)</f>
        <v>BR000330</v>
      </c>
      <c r="B1532" t="str">
        <f>+VLOOKUP(U1532,Aux!$O$2:$P$23,2,0)</f>
        <v>FI</v>
      </c>
      <c r="C1532" t="str">
        <f t="shared" si="164"/>
        <v>BR000330FI</v>
      </c>
      <c r="D1532">
        <f t="shared" si="163"/>
        <v>1</v>
      </c>
      <c r="E1532" s="5">
        <f t="shared" si="159"/>
        <v>0.01</v>
      </c>
      <c r="F1532" s="5">
        <f t="shared" si="160"/>
        <v>0.1</v>
      </c>
      <c r="G1532" s="5">
        <f t="shared" si="161"/>
        <v>1</v>
      </c>
      <c r="H1532" t="str">
        <f t="shared" si="162"/>
        <v>001</v>
      </c>
      <c r="I1532" t="str">
        <f t="shared" si="165"/>
        <v>BR000330FI00001</v>
      </c>
      <c r="J1532" t="s">
        <v>6441</v>
      </c>
      <c r="K1532" t="s">
        <v>6442</v>
      </c>
      <c r="M1532" t="s">
        <v>6443</v>
      </c>
      <c r="N1532" t="s">
        <v>6444</v>
      </c>
      <c r="O1532" t="s">
        <v>6445</v>
      </c>
      <c r="P1532" t="s">
        <v>6446</v>
      </c>
      <c r="Q1532" t="s">
        <v>5929</v>
      </c>
      <c r="R1532" t="s">
        <v>6447</v>
      </c>
      <c r="S1532" t="s">
        <v>6448</v>
      </c>
      <c r="T1532" t="s">
        <v>6449</v>
      </c>
      <c r="U1532" t="s">
        <v>143</v>
      </c>
      <c r="V1532" t="s">
        <v>34</v>
      </c>
      <c r="W1532" t="s">
        <v>34</v>
      </c>
      <c r="X1532" t="s">
        <v>34</v>
      </c>
      <c r="Y1532" t="s">
        <v>34</v>
      </c>
      <c r="Z1532" t="s">
        <v>398</v>
      </c>
      <c r="AA1532" t="s">
        <v>6450</v>
      </c>
      <c r="AB1532" t="s">
        <v>145</v>
      </c>
      <c r="AC1532" t="s">
        <v>37</v>
      </c>
    </row>
    <row r="1533" spans="1:29">
      <c r="A1533" t="str">
        <f>+VLOOKUP(R1533,Aux!$B$3:$I$1107,8,0)</f>
        <v>BR000340</v>
      </c>
      <c r="B1533" t="str">
        <f>+VLOOKUP(U1533,Aux!$O$2:$P$23,2,0)</f>
        <v>EQ</v>
      </c>
      <c r="C1533" t="str">
        <f t="shared" si="164"/>
        <v>BR000340EQ</v>
      </c>
      <c r="D1533">
        <f t="shared" si="163"/>
        <v>1</v>
      </c>
      <c r="E1533" s="5">
        <f t="shared" si="159"/>
        <v>0.01</v>
      </c>
      <c r="F1533" s="5">
        <f t="shared" si="160"/>
        <v>0.1</v>
      </c>
      <c r="G1533" s="5">
        <f t="shared" si="161"/>
        <v>1</v>
      </c>
      <c r="H1533" t="str">
        <f t="shared" si="162"/>
        <v>001</v>
      </c>
      <c r="I1533" t="str">
        <f t="shared" si="165"/>
        <v>BR000340EQ00001</v>
      </c>
      <c r="J1533" t="s">
        <v>6451</v>
      </c>
      <c r="K1533" t="s">
        <v>6452</v>
      </c>
      <c r="M1533" t="s">
        <v>6453</v>
      </c>
      <c r="N1533" t="s">
        <v>6454</v>
      </c>
      <c r="O1533" t="s">
        <v>6455</v>
      </c>
      <c r="P1533" t="s">
        <v>6456</v>
      </c>
      <c r="Q1533" t="s">
        <v>5929</v>
      </c>
      <c r="R1533" t="s">
        <v>6457</v>
      </c>
      <c r="S1533" t="s">
        <v>6457</v>
      </c>
      <c r="T1533" t="s">
        <v>6457</v>
      </c>
      <c r="U1533" t="s">
        <v>5941</v>
      </c>
      <c r="V1533" t="s">
        <v>35</v>
      </c>
      <c r="W1533" t="s">
        <v>1023</v>
      </c>
      <c r="X1533" t="s">
        <v>1023</v>
      </c>
      <c r="Y1533" t="s">
        <v>1125</v>
      </c>
      <c r="Z1533" t="s">
        <v>35</v>
      </c>
      <c r="AA1533" t="s">
        <v>1126</v>
      </c>
      <c r="AB1533" t="s">
        <v>1023</v>
      </c>
      <c r="AC1533" t="s">
        <v>37</v>
      </c>
    </row>
    <row r="1534" spans="1:29">
      <c r="A1534" t="str">
        <f>+VLOOKUP(R1534,Aux!$B$3:$I$1107,8,0)</f>
        <v>BR000340</v>
      </c>
      <c r="B1534" t="str">
        <f>+VLOOKUP(U1534,Aux!$O$2:$P$23,2,0)</f>
        <v>FI</v>
      </c>
      <c r="C1534" t="str">
        <f t="shared" si="164"/>
        <v>BR000340FI</v>
      </c>
      <c r="D1534">
        <f t="shared" si="163"/>
        <v>1</v>
      </c>
      <c r="E1534" s="5">
        <f t="shared" si="159"/>
        <v>0.01</v>
      </c>
      <c r="F1534" s="5">
        <f t="shared" si="160"/>
        <v>0.1</v>
      </c>
      <c r="G1534" s="5">
        <f t="shared" si="161"/>
        <v>1</v>
      </c>
      <c r="H1534" t="str">
        <f t="shared" si="162"/>
        <v>001</v>
      </c>
      <c r="I1534" t="str">
        <f t="shared" si="165"/>
        <v>BR000340FI00001</v>
      </c>
      <c r="J1534" t="s">
        <v>6458</v>
      </c>
      <c r="K1534" t="s">
        <v>6459</v>
      </c>
      <c r="M1534" t="s">
        <v>6460</v>
      </c>
      <c r="N1534" t="s">
        <v>6461</v>
      </c>
      <c r="O1534" t="s">
        <v>6462</v>
      </c>
      <c r="P1534" t="s">
        <v>6463</v>
      </c>
      <c r="Q1534" t="s">
        <v>5929</v>
      </c>
      <c r="R1534" t="s">
        <v>6457</v>
      </c>
      <c r="S1534" t="s">
        <v>6464</v>
      </c>
      <c r="T1534" t="s">
        <v>6457</v>
      </c>
      <c r="U1534" t="s">
        <v>143</v>
      </c>
      <c r="V1534" t="s">
        <v>35</v>
      </c>
      <c r="W1534" t="s">
        <v>1023</v>
      </c>
      <c r="X1534" t="s">
        <v>1023</v>
      </c>
      <c r="Y1534" t="s">
        <v>1125</v>
      </c>
      <c r="Z1534" t="s">
        <v>35</v>
      </c>
      <c r="AA1534" t="s">
        <v>1023</v>
      </c>
      <c r="AB1534" t="s">
        <v>145</v>
      </c>
      <c r="AC1534" t="s">
        <v>37</v>
      </c>
    </row>
    <row r="1535" spans="1:29">
      <c r="A1535" t="str">
        <f>+VLOOKUP(R1535,Aux!$B$3:$I$1107,8,0)</f>
        <v>BR000350</v>
      </c>
      <c r="B1535" t="str">
        <f>+VLOOKUP(U1535,Aux!$O$2:$P$23,2,0)</f>
        <v>EQ</v>
      </c>
      <c r="C1535" t="str">
        <f t="shared" si="164"/>
        <v>BR000350EQ</v>
      </c>
      <c r="D1535">
        <f t="shared" si="163"/>
        <v>1</v>
      </c>
      <c r="E1535" s="5">
        <f t="shared" si="159"/>
        <v>0.01</v>
      </c>
      <c r="F1535" s="5">
        <f t="shared" si="160"/>
        <v>0.1</v>
      </c>
      <c r="G1535" s="5">
        <f t="shared" si="161"/>
        <v>1</v>
      </c>
      <c r="H1535" t="str">
        <f t="shared" si="162"/>
        <v>001</v>
      </c>
      <c r="I1535" t="str">
        <f t="shared" si="165"/>
        <v>BR000350EQ00001</v>
      </c>
      <c r="J1535" t="s">
        <v>6465</v>
      </c>
      <c r="K1535" t="s">
        <v>6466</v>
      </c>
      <c r="M1535" t="s">
        <v>6467</v>
      </c>
      <c r="N1535" t="s">
        <v>6468</v>
      </c>
      <c r="O1535" t="s">
        <v>6469</v>
      </c>
      <c r="P1535" t="s">
        <v>6470</v>
      </c>
      <c r="Q1535" t="s">
        <v>5929</v>
      </c>
      <c r="R1535" t="s">
        <v>6471</v>
      </c>
      <c r="S1535" t="s">
        <v>6471</v>
      </c>
      <c r="T1535" t="s">
        <v>6471</v>
      </c>
      <c r="U1535" t="s">
        <v>5941</v>
      </c>
      <c r="V1535" t="s">
        <v>35</v>
      </c>
      <c r="W1535" t="s">
        <v>1023</v>
      </c>
      <c r="X1535" t="s">
        <v>1023</v>
      </c>
      <c r="Y1535" t="s">
        <v>1125</v>
      </c>
      <c r="Z1535" t="s">
        <v>35</v>
      </c>
      <c r="AA1535" t="s">
        <v>1126</v>
      </c>
      <c r="AB1535" t="s">
        <v>1023</v>
      </c>
      <c r="AC1535" t="s">
        <v>37</v>
      </c>
    </row>
    <row r="1536" spans="1:29">
      <c r="A1536" t="str">
        <f>+VLOOKUP(R1536,Aux!$B$3:$I$1107,8,0)</f>
        <v>BR000360</v>
      </c>
      <c r="B1536" t="str">
        <f>+VLOOKUP(U1536,Aux!$O$2:$P$23,2,0)</f>
        <v>FI</v>
      </c>
      <c r="C1536" t="str">
        <f t="shared" si="164"/>
        <v>BR000360FI</v>
      </c>
      <c r="D1536">
        <f t="shared" si="163"/>
        <v>1</v>
      </c>
      <c r="E1536" s="5">
        <f t="shared" si="159"/>
        <v>0.01</v>
      </c>
      <c r="F1536" s="5">
        <f t="shared" si="160"/>
        <v>0.1</v>
      </c>
      <c r="G1536" s="5">
        <f t="shared" si="161"/>
        <v>1</v>
      </c>
      <c r="H1536" t="str">
        <f t="shared" si="162"/>
        <v>001</v>
      </c>
      <c r="I1536" t="str">
        <f t="shared" si="165"/>
        <v>BR000360FI00001</v>
      </c>
      <c r="J1536" t="s">
        <v>6472</v>
      </c>
      <c r="K1536" t="s">
        <v>6473</v>
      </c>
      <c r="M1536" t="s">
        <v>6474</v>
      </c>
      <c r="N1536" t="s">
        <v>6475</v>
      </c>
      <c r="O1536" t="s">
        <v>6476</v>
      </c>
      <c r="P1536" t="s">
        <v>6477</v>
      </c>
      <c r="Q1536" t="s">
        <v>5929</v>
      </c>
      <c r="R1536" t="s">
        <v>6478</v>
      </c>
      <c r="S1536" t="s">
        <v>6479</v>
      </c>
      <c r="T1536" t="s">
        <v>6480</v>
      </c>
      <c r="U1536" t="s">
        <v>143</v>
      </c>
      <c r="V1536" t="s">
        <v>34</v>
      </c>
      <c r="W1536" t="s">
        <v>34</v>
      </c>
      <c r="X1536" t="s">
        <v>34</v>
      </c>
      <c r="Y1536" t="s">
        <v>34</v>
      </c>
      <c r="Z1536" t="s">
        <v>35</v>
      </c>
      <c r="AA1536" t="s">
        <v>1023</v>
      </c>
      <c r="AB1536" t="s">
        <v>145</v>
      </c>
      <c r="AC1536" t="s">
        <v>37</v>
      </c>
    </row>
    <row r="1537" spans="1:29">
      <c r="A1537" t="str">
        <f>+VLOOKUP(R1537,Aux!$B$3:$I$1107,8,0)</f>
        <v>BR000360</v>
      </c>
      <c r="B1537" t="str">
        <f>+VLOOKUP(U1537,Aux!$O$2:$P$23,2,0)</f>
        <v>FI</v>
      </c>
      <c r="C1537" t="str">
        <f t="shared" si="164"/>
        <v>BR000360FI</v>
      </c>
      <c r="D1537">
        <f t="shared" si="163"/>
        <v>2</v>
      </c>
      <c r="E1537" s="5">
        <f t="shared" si="159"/>
        <v>0.02</v>
      </c>
      <c r="F1537" s="5">
        <f t="shared" si="160"/>
        <v>0.2</v>
      </c>
      <c r="G1537" s="5">
        <f t="shared" si="161"/>
        <v>2</v>
      </c>
      <c r="H1537" t="str">
        <f t="shared" si="162"/>
        <v>002</v>
      </c>
      <c r="I1537" t="str">
        <f t="shared" si="165"/>
        <v>BR000360FI00002</v>
      </c>
      <c r="J1537" t="s">
        <v>6481</v>
      </c>
      <c r="K1537" t="s">
        <v>6473</v>
      </c>
      <c r="M1537" t="s">
        <v>6482</v>
      </c>
      <c r="N1537" t="s">
        <v>6483</v>
      </c>
      <c r="O1537" t="s">
        <v>6484</v>
      </c>
      <c r="P1537" t="s">
        <v>6485</v>
      </c>
      <c r="Q1537" t="s">
        <v>5929</v>
      </c>
      <c r="R1537" t="s">
        <v>6478</v>
      </c>
      <c r="S1537" t="s">
        <v>6486</v>
      </c>
      <c r="T1537" t="s">
        <v>6487</v>
      </c>
      <c r="U1537" t="s">
        <v>143</v>
      </c>
      <c r="V1537" t="s">
        <v>34</v>
      </c>
      <c r="W1537" t="s">
        <v>34</v>
      </c>
      <c r="X1537" t="s">
        <v>34</v>
      </c>
      <c r="Y1537" t="s">
        <v>34</v>
      </c>
      <c r="Z1537" t="s">
        <v>35</v>
      </c>
      <c r="AA1537" t="s">
        <v>1023</v>
      </c>
      <c r="AB1537" t="s">
        <v>145</v>
      </c>
      <c r="AC1537" t="s">
        <v>37</v>
      </c>
    </row>
    <row r="1538" spans="1:29">
      <c r="A1538" t="str">
        <f>+VLOOKUP(R1538,Aux!$B$3:$I$1107,8,0)</f>
        <v>BR000370</v>
      </c>
      <c r="B1538" t="str">
        <f>+VLOOKUP(U1538,Aux!$O$2:$P$23,2,0)</f>
        <v>EQ</v>
      </c>
      <c r="C1538" t="str">
        <f t="shared" si="164"/>
        <v>BR000370EQ</v>
      </c>
      <c r="D1538">
        <f t="shared" si="163"/>
        <v>1</v>
      </c>
      <c r="E1538" s="5">
        <f t="shared" ref="E1538:E1601" si="166">+D1538/100</f>
        <v>0.01</v>
      </c>
      <c r="F1538" s="5">
        <f t="shared" ref="F1538:F1601" si="167">+MOD(E1538*10,10)</f>
        <v>0.1</v>
      </c>
      <c r="G1538" s="5">
        <f t="shared" ref="G1538:G1601" si="168">+MOD(D1538,10)</f>
        <v>1</v>
      </c>
      <c r="H1538" t="str">
        <f t="shared" ref="H1538:H1601" si="169">+INT(E1538)&amp;INT(F1538)&amp;INT(G1538)</f>
        <v>001</v>
      </c>
      <c r="I1538" t="str">
        <f t="shared" si="165"/>
        <v>BR000370EQ00001</v>
      </c>
      <c r="J1538" t="s">
        <v>6488</v>
      </c>
      <c r="K1538" t="s">
        <v>6489</v>
      </c>
      <c r="M1538" t="s">
        <v>6490</v>
      </c>
      <c r="N1538" t="s">
        <v>6491</v>
      </c>
      <c r="O1538" t="s">
        <v>6492</v>
      </c>
      <c r="P1538" t="s">
        <v>6493</v>
      </c>
      <c r="Q1538" t="s">
        <v>5929</v>
      </c>
      <c r="R1538" t="s">
        <v>6494</v>
      </c>
      <c r="S1538" t="s">
        <v>6494</v>
      </c>
      <c r="T1538" t="s">
        <v>6494</v>
      </c>
      <c r="U1538" t="s">
        <v>5949</v>
      </c>
      <c r="V1538" t="s">
        <v>35</v>
      </c>
      <c r="W1538" t="s">
        <v>1023</v>
      </c>
      <c r="X1538" t="s">
        <v>1023</v>
      </c>
      <c r="Y1538" t="s">
        <v>1125</v>
      </c>
      <c r="Z1538" t="s">
        <v>35</v>
      </c>
      <c r="AA1538" t="s">
        <v>1126</v>
      </c>
      <c r="AB1538" t="s">
        <v>1023</v>
      </c>
      <c r="AC1538" t="s">
        <v>37</v>
      </c>
    </row>
    <row r="1539" spans="1:29">
      <c r="A1539" s="2" t="str">
        <f>+VLOOKUP(R1539,Aux!$B$3:$I$1107,8,0)</f>
        <v>BR000380</v>
      </c>
      <c r="B1539" s="2" t="str">
        <f>+VLOOKUP(U1539,Aux!$O$2:$P$23,2,0)</f>
        <v>FI</v>
      </c>
      <c r="C1539" t="str">
        <f t="shared" si="164"/>
        <v>BR000380FI</v>
      </c>
      <c r="D1539">
        <f t="shared" ref="D1539:D1602" si="170">+IF(C1539=C1538,D1538+1,1)</f>
        <v>1</v>
      </c>
      <c r="E1539" s="5">
        <f t="shared" si="166"/>
        <v>0.01</v>
      </c>
      <c r="F1539" s="5">
        <f t="shared" si="167"/>
        <v>0.1</v>
      </c>
      <c r="G1539" s="5">
        <f t="shared" si="168"/>
        <v>1</v>
      </c>
      <c r="H1539" t="str">
        <f t="shared" si="169"/>
        <v>001</v>
      </c>
      <c r="I1539" t="str">
        <f t="shared" si="165"/>
        <v>BR000380FI00001</v>
      </c>
      <c r="J1539" s="2" t="s">
        <v>6495</v>
      </c>
      <c r="K1539" s="2" t="s">
        <v>6496</v>
      </c>
      <c r="L1539" s="2"/>
      <c r="M1539" s="2" t="s">
        <v>6497</v>
      </c>
      <c r="N1539" s="2" t="s">
        <v>6498</v>
      </c>
      <c r="O1539" s="2" t="s">
        <v>6499</v>
      </c>
      <c r="P1539" s="2" t="s">
        <v>6500</v>
      </c>
      <c r="Q1539" t="s">
        <v>5929</v>
      </c>
      <c r="R1539" t="s">
        <v>6501</v>
      </c>
      <c r="S1539" t="s">
        <v>6502</v>
      </c>
      <c r="T1539" t="s">
        <v>6501</v>
      </c>
      <c r="U1539" t="s">
        <v>2445</v>
      </c>
      <c r="V1539" t="s">
        <v>34</v>
      </c>
      <c r="W1539" t="s">
        <v>34</v>
      </c>
      <c r="X1539" t="s">
        <v>34</v>
      </c>
      <c r="Y1539" t="s">
        <v>34</v>
      </c>
      <c r="Z1539" t="s">
        <v>35</v>
      </c>
      <c r="AA1539" t="s">
        <v>1023</v>
      </c>
      <c r="AB1539" t="s">
        <v>145</v>
      </c>
      <c r="AC1539" t="s">
        <v>37</v>
      </c>
    </row>
    <row r="1540" spans="1:29">
      <c r="A1540" t="str">
        <f>+VLOOKUP(R1540,Aux!$B$3:$I$1107,8,0)</f>
        <v>BR000380</v>
      </c>
      <c r="B1540" t="str">
        <f>+VLOOKUP(U1540,Aux!$O$2:$P$23,2,0)</f>
        <v>FI</v>
      </c>
      <c r="C1540" t="str">
        <f t="shared" si="164"/>
        <v>BR000380FI</v>
      </c>
      <c r="D1540">
        <f t="shared" si="170"/>
        <v>2</v>
      </c>
      <c r="E1540" s="5">
        <f t="shared" si="166"/>
        <v>0.02</v>
      </c>
      <c r="F1540" s="5">
        <f t="shared" si="167"/>
        <v>0.2</v>
      </c>
      <c r="G1540" s="5">
        <f t="shared" si="168"/>
        <v>2</v>
      </c>
      <c r="H1540" t="str">
        <f t="shared" si="169"/>
        <v>002</v>
      </c>
      <c r="I1540" t="str">
        <f t="shared" si="165"/>
        <v>BR000380FI00002</v>
      </c>
      <c r="J1540" t="s">
        <v>6503</v>
      </c>
      <c r="K1540" t="s">
        <v>6496</v>
      </c>
      <c r="M1540" t="s">
        <v>6504</v>
      </c>
      <c r="N1540" t="s">
        <v>6505</v>
      </c>
      <c r="O1540" t="s">
        <v>6506</v>
      </c>
      <c r="P1540" t="s">
        <v>6507</v>
      </c>
      <c r="Q1540" t="s">
        <v>5929</v>
      </c>
      <c r="R1540" t="s">
        <v>6501</v>
      </c>
      <c r="S1540" t="s">
        <v>6502</v>
      </c>
      <c r="T1540" t="s">
        <v>6501</v>
      </c>
      <c r="U1540" t="s">
        <v>143</v>
      </c>
      <c r="V1540" t="s">
        <v>34</v>
      </c>
      <c r="W1540" t="s">
        <v>34</v>
      </c>
      <c r="X1540" t="s">
        <v>34</v>
      </c>
      <c r="Y1540" t="s">
        <v>34</v>
      </c>
      <c r="Z1540" t="s">
        <v>35</v>
      </c>
      <c r="AA1540" t="s">
        <v>1023</v>
      </c>
      <c r="AB1540" t="s">
        <v>145</v>
      </c>
      <c r="AC1540" t="s">
        <v>37</v>
      </c>
    </row>
    <row r="1541" spans="1:29">
      <c r="A1541" t="str">
        <f>+VLOOKUP(R1541,Aux!$B$3:$I$1107,8,0)</f>
        <v>BR000380</v>
      </c>
      <c r="B1541" t="str">
        <f>+VLOOKUP(U1541,Aux!$O$2:$P$23,2,0)</f>
        <v>FI</v>
      </c>
      <c r="C1541" t="str">
        <f t="shared" si="164"/>
        <v>BR000380FI</v>
      </c>
      <c r="D1541">
        <f t="shared" si="170"/>
        <v>3</v>
      </c>
      <c r="E1541" s="5">
        <f t="shared" si="166"/>
        <v>0.03</v>
      </c>
      <c r="F1541" s="5">
        <f t="shared" si="167"/>
        <v>0.3</v>
      </c>
      <c r="G1541" s="5">
        <f t="shared" si="168"/>
        <v>3</v>
      </c>
      <c r="H1541" t="str">
        <f t="shared" si="169"/>
        <v>003</v>
      </c>
      <c r="I1541" t="str">
        <f t="shared" si="165"/>
        <v>BR000380FI00003</v>
      </c>
      <c r="J1541" t="s">
        <v>6508</v>
      </c>
      <c r="K1541" t="s">
        <v>6496</v>
      </c>
      <c r="M1541" t="s">
        <v>6509</v>
      </c>
      <c r="N1541" t="s">
        <v>6510</v>
      </c>
      <c r="O1541" t="s">
        <v>6511</v>
      </c>
      <c r="P1541" t="s">
        <v>6512</v>
      </c>
      <c r="Q1541" t="s">
        <v>5929</v>
      </c>
      <c r="R1541" t="s">
        <v>6501</v>
      </c>
      <c r="S1541" t="s">
        <v>6502</v>
      </c>
      <c r="T1541" t="s">
        <v>6501</v>
      </c>
      <c r="U1541" t="s">
        <v>143</v>
      </c>
      <c r="V1541" t="s">
        <v>34</v>
      </c>
      <c r="W1541" t="s">
        <v>34</v>
      </c>
      <c r="X1541" t="s">
        <v>34</v>
      </c>
      <c r="Y1541" t="s">
        <v>34</v>
      </c>
      <c r="Z1541" t="s">
        <v>35</v>
      </c>
      <c r="AA1541" t="s">
        <v>1023</v>
      </c>
      <c r="AB1541" t="s">
        <v>145</v>
      </c>
      <c r="AC1541" t="s">
        <v>37</v>
      </c>
    </row>
    <row r="1542" spans="1:29">
      <c r="A1542" t="str">
        <f>+VLOOKUP(R1542,Aux!$B$3:$I$1107,8,0)</f>
        <v>BR000390</v>
      </c>
      <c r="B1542" t="str">
        <f>+VLOOKUP(U1542,Aux!$O$2:$P$23,2,0)</f>
        <v>EQ</v>
      </c>
      <c r="C1542" t="str">
        <f t="shared" si="164"/>
        <v>BR000390EQ</v>
      </c>
      <c r="D1542">
        <f t="shared" si="170"/>
        <v>1</v>
      </c>
      <c r="E1542" s="5">
        <f t="shared" si="166"/>
        <v>0.01</v>
      </c>
      <c r="F1542" s="5">
        <f t="shared" si="167"/>
        <v>0.1</v>
      </c>
      <c r="G1542" s="5">
        <f t="shared" si="168"/>
        <v>1</v>
      </c>
      <c r="H1542" t="str">
        <f t="shared" si="169"/>
        <v>001</v>
      </c>
      <c r="I1542" t="str">
        <f t="shared" si="165"/>
        <v>BR000390EQ00001</v>
      </c>
      <c r="J1542" t="s">
        <v>6513</v>
      </c>
      <c r="K1542" t="s">
        <v>6514</v>
      </c>
      <c r="M1542" t="s">
        <v>6515</v>
      </c>
      <c r="N1542" t="s">
        <v>6516</v>
      </c>
      <c r="O1542" t="s">
        <v>6517</v>
      </c>
      <c r="P1542" t="s">
        <v>6518</v>
      </c>
      <c r="Q1542" t="s">
        <v>5929</v>
      </c>
      <c r="R1542" t="s">
        <v>6519</v>
      </c>
      <c r="S1542" t="s">
        <v>6519</v>
      </c>
      <c r="T1542" t="s">
        <v>6519</v>
      </c>
      <c r="U1542" t="s">
        <v>130</v>
      </c>
      <c r="V1542" t="s">
        <v>35</v>
      </c>
      <c r="W1542" t="s">
        <v>5993</v>
      </c>
      <c r="X1542" t="s">
        <v>5993</v>
      </c>
      <c r="Y1542" t="s">
        <v>6520</v>
      </c>
      <c r="Z1542" t="s">
        <v>35</v>
      </c>
      <c r="AA1542" t="s">
        <v>5993</v>
      </c>
      <c r="AB1542" t="s">
        <v>6521</v>
      </c>
      <c r="AC1542" t="s">
        <v>37</v>
      </c>
    </row>
    <row r="1543" spans="1:29">
      <c r="A1543" s="2" t="str">
        <f>+VLOOKUP(R1543,Aux!$B$3:$I$1107,8,0)</f>
        <v>BR000400</v>
      </c>
      <c r="B1543" s="2" t="str">
        <f>+VLOOKUP(U1543,Aux!$O$2:$P$23,2,0)</f>
        <v>EQ</v>
      </c>
      <c r="C1543" t="str">
        <f t="shared" si="164"/>
        <v>BR000400EQ</v>
      </c>
      <c r="D1543">
        <f t="shared" si="170"/>
        <v>1</v>
      </c>
      <c r="E1543" s="5">
        <f t="shared" si="166"/>
        <v>0.01</v>
      </c>
      <c r="F1543" s="5">
        <f t="shared" si="167"/>
        <v>0.1</v>
      </c>
      <c r="G1543" s="5">
        <f t="shared" si="168"/>
        <v>1</v>
      </c>
      <c r="H1543" t="str">
        <f t="shared" si="169"/>
        <v>001</v>
      </c>
      <c r="I1543" t="str">
        <f t="shared" si="165"/>
        <v>BR000400EQ00001</v>
      </c>
      <c r="J1543" s="2" t="s">
        <v>6522</v>
      </c>
      <c r="K1543" s="2" t="s">
        <v>6523</v>
      </c>
      <c r="L1543" s="2"/>
      <c r="M1543" s="2" t="s">
        <v>6524</v>
      </c>
      <c r="N1543" s="2" t="s">
        <v>6525</v>
      </c>
      <c r="O1543" s="2" t="s">
        <v>6526</v>
      </c>
      <c r="P1543" s="2" t="s">
        <v>6527</v>
      </c>
      <c r="Q1543" t="s">
        <v>5929</v>
      </c>
      <c r="R1543" t="s">
        <v>6528</v>
      </c>
      <c r="S1543" t="s">
        <v>6528</v>
      </c>
      <c r="T1543" t="s">
        <v>6529</v>
      </c>
      <c r="U1543" t="s">
        <v>130</v>
      </c>
      <c r="V1543" t="s">
        <v>311</v>
      </c>
      <c r="W1543" t="s">
        <v>366</v>
      </c>
      <c r="X1543" t="s">
        <v>333</v>
      </c>
      <c r="Y1543" t="s">
        <v>6530</v>
      </c>
      <c r="Z1543" t="s">
        <v>311</v>
      </c>
      <c r="AA1543" t="s">
        <v>368</v>
      </c>
      <c r="AB1543" t="s">
        <v>6531</v>
      </c>
      <c r="AC1543" t="s">
        <v>37</v>
      </c>
    </row>
    <row r="1544" spans="1:29">
      <c r="A1544" t="str">
        <f>+VLOOKUP(R1544,Aux!$B$3:$I$1107,8,0)</f>
        <v>BR000410</v>
      </c>
      <c r="B1544" t="str">
        <f>+VLOOKUP(U1544,Aux!$O$2:$P$23,2,0)</f>
        <v>EQ</v>
      </c>
      <c r="C1544" t="str">
        <f t="shared" si="164"/>
        <v>BR000410EQ</v>
      </c>
      <c r="D1544">
        <f t="shared" si="170"/>
        <v>1</v>
      </c>
      <c r="E1544" s="5">
        <f t="shared" si="166"/>
        <v>0.01</v>
      </c>
      <c r="F1544" s="5">
        <f t="shared" si="167"/>
        <v>0.1</v>
      </c>
      <c r="G1544" s="5">
        <f t="shared" si="168"/>
        <v>1</v>
      </c>
      <c r="H1544" t="str">
        <f t="shared" si="169"/>
        <v>001</v>
      </c>
      <c r="I1544" t="str">
        <f t="shared" si="165"/>
        <v>BR000410EQ00001</v>
      </c>
      <c r="J1544" t="s">
        <v>6532</v>
      </c>
      <c r="K1544" t="s">
        <v>6533</v>
      </c>
      <c r="M1544" t="s">
        <v>6534</v>
      </c>
      <c r="N1544" t="s">
        <v>6535</v>
      </c>
      <c r="O1544" t="s">
        <v>6536</v>
      </c>
      <c r="P1544" t="s">
        <v>6537</v>
      </c>
      <c r="Q1544" t="s">
        <v>5929</v>
      </c>
      <c r="R1544" t="s">
        <v>6538</v>
      </c>
      <c r="S1544" t="s">
        <v>6538</v>
      </c>
      <c r="T1544" t="s">
        <v>6538</v>
      </c>
      <c r="U1544" t="s">
        <v>6539</v>
      </c>
      <c r="V1544" t="s">
        <v>5421</v>
      </c>
      <c r="W1544" t="s">
        <v>6540</v>
      </c>
      <c r="X1544" t="s">
        <v>6541</v>
      </c>
      <c r="Y1544" t="s">
        <v>6540</v>
      </c>
      <c r="Z1544" t="s">
        <v>5421</v>
      </c>
      <c r="AA1544" t="s">
        <v>6542</v>
      </c>
      <c r="AB1544" t="s">
        <v>6543</v>
      </c>
      <c r="AC1544" t="s">
        <v>37</v>
      </c>
    </row>
    <row r="1545" spans="1:29">
      <c r="A1545" t="str">
        <f>+VLOOKUP(R1545,Aux!$B$3:$I$1107,8,0)</f>
        <v>BR000420</v>
      </c>
      <c r="B1545" t="str">
        <f>+VLOOKUP(U1545,Aux!$O$2:$P$23,2,0)</f>
        <v>EQ</v>
      </c>
      <c r="C1545" t="str">
        <f t="shared" si="164"/>
        <v>BR000420EQ</v>
      </c>
      <c r="D1545">
        <f t="shared" si="170"/>
        <v>1</v>
      </c>
      <c r="E1545" s="5">
        <f t="shared" si="166"/>
        <v>0.01</v>
      </c>
      <c r="F1545" s="5">
        <f t="shared" si="167"/>
        <v>0.1</v>
      </c>
      <c r="G1545" s="5">
        <f t="shared" si="168"/>
        <v>1</v>
      </c>
      <c r="H1545" t="str">
        <f t="shared" si="169"/>
        <v>001</v>
      </c>
      <c r="I1545" t="str">
        <f t="shared" si="165"/>
        <v>BR000420EQ00001</v>
      </c>
      <c r="J1545" t="s">
        <v>6544</v>
      </c>
      <c r="K1545" t="s">
        <v>6545</v>
      </c>
      <c r="M1545" t="s">
        <v>6546</v>
      </c>
      <c r="N1545" t="s">
        <v>6547</v>
      </c>
      <c r="O1545" t="s">
        <v>6548</v>
      </c>
      <c r="P1545" t="s">
        <v>6549</v>
      </c>
      <c r="Q1545" t="s">
        <v>5929</v>
      </c>
      <c r="R1545" t="s">
        <v>6550</v>
      </c>
      <c r="S1545" t="s">
        <v>6550</v>
      </c>
      <c r="T1545" t="s">
        <v>6551</v>
      </c>
      <c r="U1545" t="s">
        <v>130</v>
      </c>
      <c r="V1545" t="s">
        <v>311</v>
      </c>
      <c r="W1545" t="s">
        <v>366</v>
      </c>
      <c r="X1545" t="s">
        <v>333</v>
      </c>
      <c r="Y1545" t="s">
        <v>367</v>
      </c>
      <c r="Z1545" t="s">
        <v>311</v>
      </c>
      <c r="AA1545" t="s">
        <v>368</v>
      </c>
      <c r="AB1545" t="s">
        <v>367</v>
      </c>
      <c r="AC1545" t="s">
        <v>37</v>
      </c>
    </row>
    <row r="1546" spans="1:29">
      <c r="A1546" t="str">
        <f>+VLOOKUP(R1546,Aux!$B$3:$I$1107,8,0)</f>
        <v>BR000430</v>
      </c>
      <c r="B1546" t="str">
        <f>+VLOOKUP(U1546,Aux!$O$2:$P$23,2,0)</f>
        <v>FI</v>
      </c>
      <c r="C1546" t="str">
        <f t="shared" si="164"/>
        <v>BR000430FI</v>
      </c>
      <c r="D1546">
        <f t="shared" si="170"/>
        <v>1</v>
      </c>
      <c r="E1546" s="5">
        <f t="shared" si="166"/>
        <v>0.01</v>
      </c>
      <c r="F1546" s="5">
        <f t="shared" si="167"/>
        <v>0.1</v>
      </c>
      <c r="G1546" s="5">
        <f t="shared" si="168"/>
        <v>1</v>
      </c>
      <c r="H1546" t="str">
        <f t="shared" si="169"/>
        <v>001</v>
      </c>
      <c r="I1546" t="str">
        <f t="shared" si="165"/>
        <v>BR000430FI00001</v>
      </c>
      <c r="J1546" t="s">
        <v>6552</v>
      </c>
      <c r="K1546" t="s">
        <v>6553</v>
      </c>
      <c r="M1546" t="s">
        <v>6554</v>
      </c>
      <c r="N1546" t="s">
        <v>6555</v>
      </c>
      <c r="O1546" t="s">
        <v>6556</v>
      </c>
      <c r="P1546" t="s">
        <v>6557</v>
      </c>
      <c r="Q1546" t="s">
        <v>5929</v>
      </c>
      <c r="R1546" t="s">
        <v>6558</v>
      </c>
      <c r="S1546" t="s">
        <v>6559</v>
      </c>
      <c r="T1546" t="s">
        <v>6129</v>
      </c>
      <c r="U1546" t="s">
        <v>143</v>
      </c>
      <c r="V1546" t="s">
        <v>35</v>
      </c>
      <c r="W1546" t="s">
        <v>1457</v>
      </c>
      <c r="X1546" t="s">
        <v>1458</v>
      </c>
      <c r="Y1546" t="s">
        <v>1459</v>
      </c>
      <c r="Z1546" t="s">
        <v>35</v>
      </c>
      <c r="AA1546" t="s">
        <v>1407</v>
      </c>
      <c r="AB1546" t="s">
        <v>145</v>
      </c>
      <c r="AC1546" t="s">
        <v>37</v>
      </c>
    </row>
    <row r="1547" spans="1:29">
      <c r="A1547" t="str">
        <f>+VLOOKUP(R1547,Aux!$B$3:$I$1107,8,0)</f>
        <v>BR000440</v>
      </c>
      <c r="B1547" t="str">
        <f>+VLOOKUP(U1547,Aux!$O$2:$P$23,2,0)</f>
        <v>EQ</v>
      </c>
      <c r="C1547" t="str">
        <f t="shared" si="164"/>
        <v>BR000440EQ</v>
      </c>
      <c r="D1547">
        <f t="shared" si="170"/>
        <v>1</v>
      </c>
      <c r="E1547" s="5">
        <f t="shared" si="166"/>
        <v>0.01</v>
      </c>
      <c r="F1547" s="5">
        <f t="shared" si="167"/>
        <v>0.1</v>
      </c>
      <c r="G1547" s="5">
        <f t="shared" si="168"/>
        <v>1</v>
      </c>
      <c r="H1547" t="str">
        <f t="shared" si="169"/>
        <v>001</v>
      </c>
      <c r="I1547" t="str">
        <f t="shared" si="165"/>
        <v>BR000440EQ00001</v>
      </c>
      <c r="J1547" t="s">
        <v>6560</v>
      </c>
      <c r="K1547" t="s">
        <v>6561</v>
      </c>
      <c r="M1547" t="s">
        <v>6562</v>
      </c>
      <c r="N1547" t="s">
        <v>6563</v>
      </c>
      <c r="O1547" t="s">
        <v>6564</v>
      </c>
      <c r="P1547" t="s">
        <v>6565</v>
      </c>
      <c r="Q1547" t="s">
        <v>5929</v>
      </c>
      <c r="R1547" t="s">
        <v>6566</v>
      </c>
      <c r="S1547" t="s">
        <v>6566</v>
      </c>
      <c r="T1547" t="s">
        <v>6566</v>
      </c>
      <c r="U1547" t="s">
        <v>130</v>
      </c>
      <c r="V1547" t="s">
        <v>2669</v>
      </c>
      <c r="W1547" t="s">
        <v>2670</v>
      </c>
      <c r="X1547" t="s">
        <v>2669</v>
      </c>
      <c r="Y1547" t="s">
        <v>3740</v>
      </c>
      <c r="Z1547" t="s">
        <v>35</v>
      </c>
      <c r="AA1547" t="s">
        <v>2669</v>
      </c>
      <c r="AB1547" t="s">
        <v>2672</v>
      </c>
      <c r="AC1547" t="s">
        <v>37</v>
      </c>
    </row>
    <row r="1548" spans="1:29">
      <c r="A1548" s="2" t="str">
        <f>+VLOOKUP(R1548,Aux!$B$3:$I$1107,8,0)</f>
        <v>BR000440</v>
      </c>
      <c r="B1548" s="2" t="str">
        <f>+VLOOKUP(U1548,Aux!$O$2:$P$23,2,0)</f>
        <v>FI</v>
      </c>
      <c r="C1548" t="str">
        <f t="shared" si="164"/>
        <v>BR000440FI</v>
      </c>
      <c r="D1548">
        <f t="shared" si="170"/>
        <v>1</v>
      </c>
      <c r="E1548" s="5">
        <f t="shared" si="166"/>
        <v>0.01</v>
      </c>
      <c r="F1548" s="5">
        <f t="shared" si="167"/>
        <v>0.1</v>
      </c>
      <c r="G1548" s="5">
        <f t="shared" si="168"/>
        <v>1</v>
      </c>
      <c r="H1548" t="str">
        <f t="shared" si="169"/>
        <v>001</v>
      </c>
      <c r="I1548" t="str">
        <f t="shared" si="165"/>
        <v>BR000440FI00001</v>
      </c>
      <c r="J1548" s="2" t="s">
        <v>6567</v>
      </c>
      <c r="K1548" s="2" t="s">
        <v>6568</v>
      </c>
      <c r="L1548" s="2"/>
      <c r="M1548" s="2" t="s">
        <v>6569</v>
      </c>
      <c r="N1548" s="2" t="s">
        <v>6570</v>
      </c>
      <c r="O1548" s="2" t="s">
        <v>6571</v>
      </c>
      <c r="P1548" s="2" t="s">
        <v>6572</v>
      </c>
      <c r="Q1548" t="s">
        <v>5929</v>
      </c>
      <c r="R1548" t="s">
        <v>6566</v>
      </c>
      <c r="S1548" t="s">
        <v>6573</v>
      </c>
      <c r="T1548" t="s">
        <v>6574</v>
      </c>
      <c r="U1548" t="s">
        <v>143</v>
      </c>
      <c r="V1548" t="s">
        <v>34</v>
      </c>
      <c r="W1548" t="s">
        <v>34</v>
      </c>
      <c r="X1548" t="s">
        <v>34</v>
      </c>
      <c r="Y1548" t="s">
        <v>34</v>
      </c>
      <c r="Z1548" t="s">
        <v>35</v>
      </c>
      <c r="AA1548" t="s">
        <v>2669</v>
      </c>
      <c r="AB1548" t="s">
        <v>145</v>
      </c>
      <c r="AC1548" t="s">
        <v>37</v>
      </c>
    </row>
    <row r="1549" spans="1:29">
      <c r="A1549" t="str">
        <f>+VLOOKUP(R1549,Aux!$B$3:$I$1107,8,0)</f>
        <v>BR000450</v>
      </c>
      <c r="B1549" t="str">
        <f>+VLOOKUP(U1549,Aux!$O$2:$P$23,2,0)</f>
        <v>EQ</v>
      </c>
      <c r="C1549" t="str">
        <f t="shared" si="164"/>
        <v>BR000450EQ</v>
      </c>
      <c r="D1549">
        <f t="shared" si="170"/>
        <v>1</v>
      </c>
      <c r="E1549" s="5">
        <f t="shared" si="166"/>
        <v>0.01</v>
      </c>
      <c r="F1549" s="5">
        <f t="shared" si="167"/>
        <v>0.1</v>
      </c>
      <c r="G1549" s="5">
        <f t="shared" si="168"/>
        <v>1</v>
      </c>
      <c r="H1549" t="str">
        <f t="shared" si="169"/>
        <v>001</v>
      </c>
      <c r="I1549" t="str">
        <f t="shared" si="165"/>
        <v>BR000450EQ00001</v>
      </c>
      <c r="J1549" t="s">
        <v>6575</v>
      </c>
      <c r="K1549" t="s">
        <v>6576</v>
      </c>
      <c r="M1549" t="s">
        <v>6577</v>
      </c>
      <c r="N1549" t="s">
        <v>6578</v>
      </c>
      <c r="O1549" t="s">
        <v>6579</v>
      </c>
      <c r="P1549" t="s">
        <v>6580</v>
      </c>
      <c r="Q1549" t="s">
        <v>5929</v>
      </c>
      <c r="R1549" t="s">
        <v>6581</v>
      </c>
      <c r="S1549" t="s">
        <v>6581</v>
      </c>
      <c r="T1549" t="s">
        <v>6581</v>
      </c>
      <c r="U1549" t="s">
        <v>130</v>
      </c>
      <c r="V1549" t="s">
        <v>2669</v>
      </c>
      <c r="W1549" t="s">
        <v>2670</v>
      </c>
      <c r="X1549" t="s">
        <v>2669</v>
      </c>
      <c r="Y1549" t="s">
        <v>3740</v>
      </c>
      <c r="Z1549" t="s">
        <v>35</v>
      </c>
      <c r="AA1549" t="s">
        <v>2669</v>
      </c>
      <c r="AB1549" t="s">
        <v>2672</v>
      </c>
      <c r="AC1549" t="s">
        <v>37</v>
      </c>
    </row>
    <row r="1550" spans="1:29">
      <c r="A1550" t="str">
        <f>+VLOOKUP(R1550,Aux!$B$3:$I$1107,8,0)</f>
        <v>BR000460</v>
      </c>
      <c r="B1550" t="str">
        <f>+VLOOKUP(U1550,Aux!$O$2:$P$23,2,0)</f>
        <v>EQ</v>
      </c>
      <c r="C1550" t="str">
        <f t="shared" si="164"/>
        <v>BR000460EQ</v>
      </c>
      <c r="D1550">
        <f t="shared" si="170"/>
        <v>1</v>
      </c>
      <c r="E1550" s="5">
        <f t="shared" si="166"/>
        <v>0.01</v>
      </c>
      <c r="F1550" s="5">
        <f t="shared" si="167"/>
        <v>0.1</v>
      </c>
      <c r="G1550" s="5">
        <f t="shared" si="168"/>
        <v>1</v>
      </c>
      <c r="H1550" t="str">
        <f t="shared" si="169"/>
        <v>001</v>
      </c>
      <c r="I1550" t="str">
        <f t="shared" si="165"/>
        <v>BR000460EQ00001</v>
      </c>
      <c r="J1550" t="s">
        <v>6582</v>
      </c>
      <c r="K1550" t="s">
        <v>6583</v>
      </c>
      <c r="M1550" t="s">
        <v>6584</v>
      </c>
      <c r="N1550" t="s">
        <v>6585</v>
      </c>
      <c r="O1550" t="s">
        <v>6586</v>
      </c>
      <c r="P1550" t="s">
        <v>6587</v>
      </c>
      <c r="Q1550" t="s">
        <v>5929</v>
      </c>
      <c r="R1550" t="s">
        <v>6588</v>
      </c>
      <c r="S1550" t="s">
        <v>6588</v>
      </c>
      <c r="T1550" t="s">
        <v>6588</v>
      </c>
      <c r="U1550" t="s">
        <v>5941</v>
      </c>
      <c r="V1550" t="s">
        <v>189</v>
      </c>
      <c r="W1550" t="s">
        <v>234</v>
      </c>
      <c r="X1550" t="s">
        <v>189</v>
      </c>
      <c r="Y1550" t="s">
        <v>5476</v>
      </c>
      <c r="Z1550" t="s">
        <v>35</v>
      </c>
      <c r="AA1550" t="s">
        <v>6589</v>
      </c>
      <c r="AB1550" t="s">
        <v>6590</v>
      </c>
      <c r="AC1550" t="s">
        <v>37</v>
      </c>
    </row>
    <row r="1551" spans="1:29">
      <c r="A1551" t="str">
        <f>+VLOOKUP(R1551,Aux!$B$3:$I$1107,8,0)</f>
        <v>BR000470</v>
      </c>
      <c r="B1551" t="str">
        <f>+VLOOKUP(U1551,Aux!$O$2:$P$23,2,0)</f>
        <v>EQ</v>
      </c>
      <c r="C1551" t="str">
        <f t="shared" si="164"/>
        <v>BR000470EQ</v>
      </c>
      <c r="D1551">
        <f t="shared" si="170"/>
        <v>1</v>
      </c>
      <c r="E1551" s="5">
        <f t="shared" si="166"/>
        <v>0.01</v>
      </c>
      <c r="F1551" s="5">
        <f t="shared" si="167"/>
        <v>0.1</v>
      </c>
      <c r="G1551" s="5">
        <f t="shared" si="168"/>
        <v>1</v>
      </c>
      <c r="H1551" t="str">
        <f t="shared" si="169"/>
        <v>001</v>
      </c>
      <c r="I1551" t="str">
        <f t="shared" si="165"/>
        <v>BR000470EQ00001</v>
      </c>
      <c r="J1551" t="s">
        <v>6591</v>
      </c>
      <c r="K1551" t="s">
        <v>6592</v>
      </c>
      <c r="M1551" t="s">
        <v>6593</v>
      </c>
      <c r="N1551" t="s">
        <v>6594</v>
      </c>
      <c r="O1551" t="s">
        <v>6595</v>
      </c>
      <c r="P1551" t="s">
        <v>6596</v>
      </c>
      <c r="Q1551" t="s">
        <v>5929</v>
      </c>
      <c r="R1551" t="s">
        <v>6597</v>
      </c>
      <c r="S1551" t="s">
        <v>6598</v>
      </c>
      <c r="T1551" t="s">
        <v>6597</v>
      </c>
      <c r="U1551" t="s">
        <v>130</v>
      </c>
      <c r="V1551" t="s">
        <v>2669</v>
      </c>
      <c r="W1551" t="s">
        <v>2670</v>
      </c>
      <c r="X1551" t="s">
        <v>2669</v>
      </c>
      <c r="Y1551" t="s">
        <v>6599</v>
      </c>
      <c r="Z1551" t="s">
        <v>35</v>
      </c>
      <c r="AA1551" t="s">
        <v>2669</v>
      </c>
      <c r="AB1551" t="s">
        <v>6599</v>
      </c>
      <c r="AC1551" t="s">
        <v>37</v>
      </c>
    </row>
    <row r="1552" spans="1:29">
      <c r="A1552" s="2" t="str">
        <f>+VLOOKUP(R1552,Aux!$B$3:$I$1107,8,0)</f>
        <v>BR000480</v>
      </c>
      <c r="B1552" s="2" t="str">
        <f>+VLOOKUP(U1552,Aux!$O$2:$P$23,2,0)</f>
        <v>EQ</v>
      </c>
      <c r="C1552" t="str">
        <f t="shared" si="164"/>
        <v>BR000480EQ</v>
      </c>
      <c r="D1552">
        <f t="shared" si="170"/>
        <v>1</v>
      </c>
      <c r="E1552" s="5">
        <f t="shared" si="166"/>
        <v>0.01</v>
      </c>
      <c r="F1552" s="5">
        <f t="shared" si="167"/>
        <v>0.1</v>
      </c>
      <c r="G1552" s="5">
        <f t="shared" si="168"/>
        <v>1</v>
      </c>
      <c r="H1552" t="str">
        <f t="shared" si="169"/>
        <v>001</v>
      </c>
      <c r="I1552" t="str">
        <f t="shared" si="165"/>
        <v>BR000480EQ00001</v>
      </c>
      <c r="J1552" s="2" t="s">
        <v>6600</v>
      </c>
      <c r="K1552" s="2" t="s">
        <v>6601</v>
      </c>
      <c r="L1552" s="2"/>
      <c r="M1552" s="2" t="s">
        <v>6602</v>
      </c>
      <c r="N1552" s="2" t="s">
        <v>6603</v>
      </c>
      <c r="O1552" s="2" t="s">
        <v>6604</v>
      </c>
      <c r="P1552" s="2" t="s">
        <v>6605</v>
      </c>
      <c r="Q1552" t="s">
        <v>5929</v>
      </c>
      <c r="R1552" t="s">
        <v>6606</v>
      </c>
      <c r="S1552" t="s">
        <v>6606</v>
      </c>
      <c r="T1552" t="s">
        <v>6606</v>
      </c>
      <c r="U1552" t="s">
        <v>130</v>
      </c>
      <c r="V1552" t="s">
        <v>131</v>
      </c>
      <c r="W1552" t="s">
        <v>3642</v>
      </c>
      <c r="X1552" t="s">
        <v>3642</v>
      </c>
      <c r="Y1552" t="s">
        <v>6607</v>
      </c>
      <c r="Z1552" t="s">
        <v>131</v>
      </c>
      <c r="AA1552" t="s">
        <v>3644</v>
      </c>
      <c r="AB1552" t="s">
        <v>3645</v>
      </c>
      <c r="AC1552" t="s">
        <v>37</v>
      </c>
    </row>
    <row r="1553" spans="1:29">
      <c r="A1553" t="str">
        <f>+VLOOKUP(R1553,Aux!$B$3:$I$1107,8,0)</f>
        <v>BR000490</v>
      </c>
      <c r="B1553" t="str">
        <f>+VLOOKUP(U1553,Aux!$O$2:$P$23,2,0)</f>
        <v>EQ</v>
      </c>
      <c r="C1553" t="str">
        <f t="shared" si="164"/>
        <v>BR000490EQ</v>
      </c>
      <c r="D1553">
        <f t="shared" si="170"/>
        <v>1</v>
      </c>
      <c r="E1553" s="5">
        <f t="shared" si="166"/>
        <v>0.01</v>
      </c>
      <c r="F1553" s="5">
        <f t="shared" si="167"/>
        <v>0.1</v>
      </c>
      <c r="G1553" s="5">
        <f t="shared" si="168"/>
        <v>1</v>
      </c>
      <c r="H1553" t="str">
        <f t="shared" si="169"/>
        <v>001</v>
      </c>
      <c r="I1553" t="str">
        <f t="shared" si="165"/>
        <v>BR000490EQ00001</v>
      </c>
      <c r="J1553" t="s">
        <v>6608</v>
      </c>
      <c r="K1553" t="s">
        <v>6609</v>
      </c>
      <c r="M1553" t="s">
        <v>6610</v>
      </c>
      <c r="N1553" t="s">
        <v>6611</v>
      </c>
      <c r="O1553" t="s">
        <v>6612</v>
      </c>
      <c r="P1553" t="s">
        <v>6613</v>
      </c>
      <c r="Q1553" t="s">
        <v>5929</v>
      </c>
      <c r="R1553" t="s">
        <v>6614</v>
      </c>
      <c r="S1553" t="s">
        <v>6615</v>
      </c>
      <c r="T1553" t="s">
        <v>6614</v>
      </c>
      <c r="U1553" t="s">
        <v>130</v>
      </c>
      <c r="V1553" t="s">
        <v>131</v>
      </c>
      <c r="W1553" t="s">
        <v>132</v>
      </c>
      <c r="X1553" t="s">
        <v>133</v>
      </c>
      <c r="Y1553" t="s">
        <v>3857</v>
      </c>
      <c r="Z1553" t="s">
        <v>131</v>
      </c>
      <c r="AA1553" t="s">
        <v>135</v>
      </c>
      <c r="AB1553" t="s">
        <v>136</v>
      </c>
      <c r="AC1553" t="s">
        <v>37</v>
      </c>
    </row>
    <row r="1554" spans="1:29">
      <c r="A1554" t="str">
        <f>+VLOOKUP(R1554,Aux!$B$3:$I$1107,8,0)</f>
        <v>BR000500</v>
      </c>
      <c r="B1554" t="str">
        <f>+VLOOKUP(U1554,Aux!$O$2:$P$23,2,0)</f>
        <v>EQ</v>
      </c>
      <c r="C1554" t="str">
        <f t="shared" si="164"/>
        <v>BR000500EQ</v>
      </c>
      <c r="D1554">
        <f t="shared" si="170"/>
        <v>1</v>
      </c>
      <c r="E1554" s="5">
        <f t="shared" si="166"/>
        <v>0.01</v>
      </c>
      <c r="F1554" s="5">
        <f t="shared" si="167"/>
        <v>0.1</v>
      </c>
      <c r="G1554" s="5">
        <f t="shared" si="168"/>
        <v>1</v>
      </c>
      <c r="H1554" t="str">
        <f t="shared" si="169"/>
        <v>001</v>
      </c>
      <c r="I1554" t="str">
        <f t="shared" si="165"/>
        <v>BR000500EQ00001</v>
      </c>
      <c r="J1554" t="s">
        <v>6616</v>
      </c>
      <c r="K1554" t="s">
        <v>6617</v>
      </c>
      <c r="M1554" t="s">
        <v>6618</v>
      </c>
      <c r="N1554" t="s">
        <v>6619</v>
      </c>
      <c r="O1554" t="s">
        <v>6620</v>
      </c>
      <c r="P1554" t="s">
        <v>6621</v>
      </c>
      <c r="Q1554" t="s">
        <v>5929</v>
      </c>
      <c r="R1554" t="s">
        <v>6622</v>
      </c>
      <c r="S1554" t="s">
        <v>6622</v>
      </c>
      <c r="T1554" t="s">
        <v>6622</v>
      </c>
      <c r="U1554" t="s">
        <v>5941</v>
      </c>
      <c r="V1554" t="s">
        <v>189</v>
      </c>
      <c r="W1554" t="s">
        <v>190</v>
      </c>
      <c r="X1554" t="s">
        <v>189</v>
      </c>
      <c r="Y1554" t="s">
        <v>4166</v>
      </c>
      <c r="Z1554" t="s">
        <v>189</v>
      </c>
      <c r="AA1554" t="s">
        <v>190</v>
      </c>
      <c r="AB1554" t="s">
        <v>1548</v>
      </c>
      <c r="AC1554" t="s">
        <v>37</v>
      </c>
    </row>
    <row r="1555" spans="1:29">
      <c r="A1555" t="str">
        <f>+VLOOKUP(R1555,Aux!$B$3:$I$1107,8,0)</f>
        <v>BR000500</v>
      </c>
      <c r="B1555" t="str">
        <f>+VLOOKUP(U1555,Aux!$O$2:$P$23,2,0)</f>
        <v>FI</v>
      </c>
      <c r="C1555" t="str">
        <f t="shared" si="164"/>
        <v>BR000500FI</v>
      </c>
      <c r="D1555">
        <f t="shared" si="170"/>
        <v>1</v>
      </c>
      <c r="E1555" s="5">
        <f t="shared" si="166"/>
        <v>0.01</v>
      </c>
      <c r="F1555" s="5">
        <f t="shared" si="167"/>
        <v>0.1</v>
      </c>
      <c r="G1555" s="5">
        <f t="shared" si="168"/>
        <v>1</v>
      </c>
      <c r="H1555" t="str">
        <f t="shared" si="169"/>
        <v>001</v>
      </c>
      <c r="I1555" t="str">
        <f t="shared" si="165"/>
        <v>BR000500FI00001</v>
      </c>
      <c r="J1555" t="s">
        <v>6623</v>
      </c>
      <c r="K1555" t="s">
        <v>6624</v>
      </c>
      <c r="M1555" t="s">
        <v>6625</v>
      </c>
      <c r="N1555" t="s">
        <v>6626</v>
      </c>
      <c r="O1555" t="s">
        <v>6627</v>
      </c>
      <c r="P1555" t="s">
        <v>6628</v>
      </c>
      <c r="Q1555" t="s">
        <v>5929</v>
      </c>
      <c r="R1555" t="s">
        <v>6622</v>
      </c>
      <c r="S1555" t="s">
        <v>6629</v>
      </c>
      <c r="T1555" t="s">
        <v>6630</v>
      </c>
      <c r="U1555" t="s">
        <v>143</v>
      </c>
      <c r="V1555" t="s">
        <v>34</v>
      </c>
      <c r="W1555" t="s">
        <v>34</v>
      </c>
      <c r="X1555" t="s">
        <v>34</v>
      </c>
      <c r="Y1555" t="s">
        <v>34</v>
      </c>
      <c r="Z1555" t="s">
        <v>189</v>
      </c>
      <c r="AA1555" t="s">
        <v>190</v>
      </c>
      <c r="AB1555" t="s">
        <v>145</v>
      </c>
      <c r="AC1555" t="s">
        <v>37</v>
      </c>
    </row>
    <row r="1556" spans="1:29">
      <c r="A1556" t="str">
        <f>+VLOOKUP(R1556,Aux!$B$3:$I$1107,8,0)</f>
        <v>BR000500</v>
      </c>
      <c r="B1556" t="str">
        <f>+VLOOKUP(U1556,Aux!$O$2:$P$23,2,0)</f>
        <v>FI</v>
      </c>
      <c r="C1556" t="str">
        <f t="shared" si="164"/>
        <v>BR000500FI</v>
      </c>
      <c r="D1556">
        <f t="shared" si="170"/>
        <v>2</v>
      </c>
      <c r="E1556" s="5">
        <f t="shared" si="166"/>
        <v>0.02</v>
      </c>
      <c r="F1556" s="5">
        <f t="shared" si="167"/>
        <v>0.2</v>
      </c>
      <c r="G1556" s="5">
        <f t="shared" si="168"/>
        <v>2</v>
      </c>
      <c r="H1556" t="str">
        <f t="shared" si="169"/>
        <v>002</v>
      </c>
      <c r="I1556" t="str">
        <f t="shared" si="165"/>
        <v>BR000500FI00002</v>
      </c>
      <c r="J1556" t="s">
        <v>6631</v>
      </c>
      <c r="K1556" t="s">
        <v>6624</v>
      </c>
      <c r="M1556" t="s">
        <v>6632</v>
      </c>
      <c r="N1556" t="s">
        <v>6633</v>
      </c>
      <c r="O1556" t="s">
        <v>6634</v>
      </c>
      <c r="P1556" t="s">
        <v>6635</v>
      </c>
      <c r="Q1556" t="s">
        <v>5929</v>
      </c>
      <c r="R1556" t="s">
        <v>6622</v>
      </c>
      <c r="S1556" t="s">
        <v>6629</v>
      </c>
      <c r="T1556" t="s">
        <v>6630</v>
      </c>
      <c r="U1556" t="s">
        <v>143</v>
      </c>
      <c r="V1556" t="s">
        <v>34</v>
      </c>
      <c r="W1556" t="s">
        <v>34</v>
      </c>
      <c r="X1556" t="s">
        <v>34</v>
      </c>
      <c r="Y1556" t="s">
        <v>34</v>
      </c>
      <c r="Z1556" t="s">
        <v>189</v>
      </c>
      <c r="AA1556" t="s">
        <v>190</v>
      </c>
      <c r="AB1556" t="s">
        <v>145</v>
      </c>
      <c r="AC1556" t="s">
        <v>37</v>
      </c>
    </row>
    <row r="1557" spans="1:29">
      <c r="A1557" t="str">
        <f>+VLOOKUP(R1557,Aux!$B$3:$I$1107,8,0)</f>
        <v>BR000500</v>
      </c>
      <c r="B1557" t="str">
        <f>+VLOOKUP(U1557,Aux!$O$2:$P$23,2,0)</f>
        <v>FI</v>
      </c>
      <c r="C1557" t="str">
        <f t="shared" si="164"/>
        <v>BR000500FI</v>
      </c>
      <c r="D1557">
        <f t="shared" si="170"/>
        <v>3</v>
      </c>
      <c r="E1557" s="5">
        <f t="shared" si="166"/>
        <v>0.03</v>
      </c>
      <c r="F1557" s="5">
        <f t="shared" si="167"/>
        <v>0.3</v>
      </c>
      <c r="G1557" s="5">
        <f t="shared" si="168"/>
        <v>3</v>
      </c>
      <c r="H1557" t="str">
        <f t="shared" si="169"/>
        <v>003</v>
      </c>
      <c r="I1557" t="str">
        <f t="shared" si="165"/>
        <v>BR000500FI00003</v>
      </c>
      <c r="J1557" t="s">
        <v>6636</v>
      </c>
      <c r="K1557" t="s">
        <v>6624</v>
      </c>
      <c r="M1557" t="s">
        <v>6637</v>
      </c>
      <c r="N1557" t="s">
        <v>6638</v>
      </c>
      <c r="O1557" t="s">
        <v>6639</v>
      </c>
      <c r="P1557" t="s">
        <v>6640</v>
      </c>
      <c r="Q1557" t="s">
        <v>5929</v>
      </c>
      <c r="R1557" t="s">
        <v>6622</v>
      </c>
      <c r="S1557" t="s">
        <v>6641</v>
      </c>
      <c r="T1557" t="s">
        <v>6642</v>
      </c>
      <c r="U1557" t="s">
        <v>143</v>
      </c>
      <c r="V1557" t="s">
        <v>34</v>
      </c>
      <c r="W1557" t="s">
        <v>34</v>
      </c>
      <c r="X1557" t="s">
        <v>34</v>
      </c>
      <c r="Y1557" t="s">
        <v>34</v>
      </c>
      <c r="Z1557" t="s">
        <v>189</v>
      </c>
      <c r="AA1557" t="s">
        <v>190</v>
      </c>
      <c r="AB1557" t="s">
        <v>145</v>
      </c>
      <c r="AC1557" t="s">
        <v>37</v>
      </c>
    </row>
    <row r="1558" spans="1:29">
      <c r="A1558" t="str">
        <f>+VLOOKUP(R1558,Aux!$B$3:$I$1107,8,0)</f>
        <v>BR000500</v>
      </c>
      <c r="B1558" t="str">
        <f>+VLOOKUP(U1558,Aux!$O$2:$P$23,2,0)</f>
        <v>FI</v>
      </c>
      <c r="C1558" t="str">
        <f t="shared" si="164"/>
        <v>BR000500FI</v>
      </c>
      <c r="D1558">
        <f t="shared" si="170"/>
        <v>4</v>
      </c>
      <c r="E1558" s="5">
        <f t="shared" si="166"/>
        <v>0.04</v>
      </c>
      <c r="F1558" s="5">
        <f t="shared" si="167"/>
        <v>0.4</v>
      </c>
      <c r="G1558" s="5">
        <f t="shared" si="168"/>
        <v>4</v>
      </c>
      <c r="H1558" t="str">
        <f t="shared" si="169"/>
        <v>004</v>
      </c>
      <c r="I1558" t="str">
        <f t="shared" si="165"/>
        <v>BR000500FI00004</v>
      </c>
      <c r="J1558" t="s">
        <v>6643</v>
      </c>
      <c r="K1558" t="s">
        <v>6624</v>
      </c>
      <c r="M1558" t="s">
        <v>6644</v>
      </c>
      <c r="N1558" t="s">
        <v>6645</v>
      </c>
      <c r="O1558" t="s">
        <v>6646</v>
      </c>
      <c r="P1558" t="s">
        <v>6647</v>
      </c>
      <c r="Q1558" t="s">
        <v>5929</v>
      </c>
      <c r="R1558" t="s">
        <v>6622</v>
      </c>
      <c r="S1558" t="s">
        <v>6641</v>
      </c>
      <c r="T1558" t="s">
        <v>6642</v>
      </c>
      <c r="U1558" t="s">
        <v>143</v>
      </c>
      <c r="V1558" t="s">
        <v>34</v>
      </c>
      <c r="W1558" t="s">
        <v>34</v>
      </c>
      <c r="X1558" t="s">
        <v>34</v>
      </c>
      <c r="Y1558" t="s">
        <v>34</v>
      </c>
      <c r="Z1558" t="s">
        <v>189</v>
      </c>
      <c r="AA1558" t="s">
        <v>190</v>
      </c>
      <c r="AB1558" t="s">
        <v>145</v>
      </c>
      <c r="AC1558" t="s">
        <v>37</v>
      </c>
    </row>
    <row r="1559" spans="1:29">
      <c r="A1559" t="str">
        <f>+VLOOKUP(R1559,Aux!$B$3:$I$1107,8,0)</f>
        <v>BR000500</v>
      </c>
      <c r="B1559" t="str">
        <f>+VLOOKUP(U1559,Aux!$O$2:$P$23,2,0)</f>
        <v>FI</v>
      </c>
      <c r="C1559" t="str">
        <f t="shared" si="164"/>
        <v>BR000500FI</v>
      </c>
      <c r="D1559">
        <f t="shared" si="170"/>
        <v>5</v>
      </c>
      <c r="E1559" s="5">
        <f t="shared" si="166"/>
        <v>0.05</v>
      </c>
      <c r="F1559" s="5">
        <f t="shared" si="167"/>
        <v>0.5</v>
      </c>
      <c r="G1559" s="5">
        <f t="shared" si="168"/>
        <v>5</v>
      </c>
      <c r="H1559" t="str">
        <f t="shared" si="169"/>
        <v>005</v>
      </c>
      <c r="I1559" t="str">
        <f t="shared" si="165"/>
        <v>BR000500FI00005</v>
      </c>
      <c r="J1559" t="s">
        <v>6648</v>
      </c>
      <c r="K1559" t="s">
        <v>6624</v>
      </c>
      <c r="M1559" t="s">
        <v>6649</v>
      </c>
      <c r="N1559" t="s">
        <v>6650</v>
      </c>
      <c r="O1559" t="s">
        <v>6651</v>
      </c>
      <c r="P1559" t="s">
        <v>6652</v>
      </c>
      <c r="Q1559" t="s">
        <v>5929</v>
      </c>
      <c r="R1559" t="s">
        <v>6622</v>
      </c>
      <c r="S1559" t="s">
        <v>6641</v>
      </c>
      <c r="T1559" t="s">
        <v>6642</v>
      </c>
      <c r="U1559" t="s">
        <v>487</v>
      </c>
      <c r="V1559" t="s">
        <v>34</v>
      </c>
      <c r="W1559" t="s">
        <v>34</v>
      </c>
      <c r="X1559" t="s">
        <v>34</v>
      </c>
      <c r="Y1559" t="s">
        <v>34</v>
      </c>
      <c r="Z1559" t="s">
        <v>189</v>
      </c>
      <c r="AA1559" t="s">
        <v>190</v>
      </c>
      <c r="AB1559" t="s">
        <v>145</v>
      </c>
      <c r="AC1559" t="s">
        <v>37</v>
      </c>
    </row>
    <row r="1560" spans="1:29">
      <c r="A1560" t="str">
        <f>+VLOOKUP(R1560,Aux!$B$3:$I$1107,8,0)</f>
        <v>BR000500</v>
      </c>
      <c r="B1560" t="str">
        <f>+VLOOKUP(U1560,Aux!$O$2:$P$23,2,0)</f>
        <v>FI</v>
      </c>
      <c r="C1560" t="str">
        <f t="shared" si="164"/>
        <v>BR000500FI</v>
      </c>
      <c r="D1560">
        <f t="shared" si="170"/>
        <v>6</v>
      </c>
      <c r="E1560" s="5">
        <f t="shared" si="166"/>
        <v>0.06</v>
      </c>
      <c r="F1560" s="5">
        <f t="shared" si="167"/>
        <v>0.6</v>
      </c>
      <c r="G1560" s="5">
        <f t="shared" si="168"/>
        <v>6</v>
      </c>
      <c r="H1560" t="str">
        <f t="shared" si="169"/>
        <v>006</v>
      </c>
      <c r="I1560" t="str">
        <f t="shared" si="165"/>
        <v>BR000500FI00006</v>
      </c>
      <c r="J1560" t="s">
        <v>6653</v>
      </c>
      <c r="K1560" t="s">
        <v>6624</v>
      </c>
      <c r="M1560" t="s">
        <v>6654</v>
      </c>
      <c r="N1560" t="s">
        <v>6655</v>
      </c>
      <c r="O1560" t="s">
        <v>6656</v>
      </c>
      <c r="P1560" t="s">
        <v>6657</v>
      </c>
      <c r="Q1560" t="s">
        <v>5929</v>
      </c>
      <c r="R1560" t="s">
        <v>6622</v>
      </c>
      <c r="S1560" t="s">
        <v>6641</v>
      </c>
      <c r="T1560" t="s">
        <v>6642</v>
      </c>
      <c r="U1560" t="s">
        <v>143</v>
      </c>
      <c r="V1560" t="s">
        <v>34</v>
      </c>
      <c r="W1560" t="s">
        <v>34</v>
      </c>
      <c r="X1560" t="s">
        <v>34</v>
      </c>
      <c r="Y1560" t="s">
        <v>34</v>
      </c>
      <c r="Z1560" t="s">
        <v>189</v>
      </c>
      <c r="AA1560" t="s">
        <v>190</v>
      </c>
      <c r="AB1560" t="s">
        <v>145</v>
      </c>
      <c r="AC1560" t="s">
        <v>37</v>
      </c>
    </row>
    <row r="1561" spans="1:29">
      <c r="A1561" t="str">
        <f>+VLOOKUP(R1561,Aux!$B$3:$I$1107,8,0)</f>
        <v>BR000500</v>
      </c>
      <c r="B1561" t="str">
        <f>+VLOOKUP(U1561,Aux!$O$2:$P$23,2,0)</f>
        <v>FI</v>
      </c>
      <c r="C1561" t="str">
        <f t="shared" si="164"/>
        <v>BR000500FI</v>
      </c>
      <c r="D1561">
        <f t="shared" si="170"/>
        <v>7</v>
      </c>
      <c r="E1561" s="5">
        <f t="shared" si="166"/>
        <v>7.0000000000000007E-2</v>
      </c>
      <c r="F1561" s="5">
        <f t="shared" si="167"/>
        <v>0.70000000000000007</v>
      </c>
      <c r="G1561" s="5">
        <f t="shared" si="168"/>
        <v>7</v>
      </c>
      <c r="H1561" t="str">
        <f t="shared" si="169"/>
        <v>007</v>
      </c>
      <c r="I1561" t="str">
        <f t="shared" si="165"/>
        <v>BR000500FI00007</v>
      </c>
      <c r="J1561" t="s">
        <v>6658</v>
      </c>
      <c r="K1561" t="s">
        <v>6624</v>
      </c>
      <c r="M1561" t="s">
        <v>6659</v>
      </c>
      <c r="N1561" t="s">
        <v>6660</v>
      </c>
      <c r="O1561" t="s">
        <v>6661</v>
      </c>
      <c r="P1561" t="s">
        <v>6662</v>
      </c>
      <c r="Q1561" t="s">
        <v>5929</v>
      </c>
      <c r="R1561" t="s">
        <v>6622</v>
      </c>
      <c r="S1561" t="s">
        <v>6663</v>
      </c>
      <c r="T1561" t="s">
        <v>6664</v>
      </c>
      <c r="U1561" t="s">
        <v>143</v>
      </c>
      <c r="V1561" t="s">
        <v>34</v>
      </c>
      <c r="W1561" t="s">
        <v>34</v>
      </c>
      <c r="X1561" t="s">
        <v>34</v>
      </c>
      <c r="Y1561" t="s">
        <v>34</v>
      </c>
      <c r="Z1561" t="s">
        <v>189</v>
      </c>
      <c r="AA1561" t="s">
        <v>190</v>
      </c>
      <c r="AB1561" t="s">
        <v>145</v>
      </c>
      <c r="AC1561" t="s">
        <v>37</v>
      </c>
    </row>
    <row r="1562" spans="1:29">
      <c r="A1562" t="str">
        <f>+VLOOKUP(R1562,Aux!$B$3:$I$1107,8,0)</f>
        <v>BR000500</v>
      </c>
      <c r="B1562" t="str">
        <f>+VLOOKUP(U1562,Aux!$O$2:$P$23,2,0)</f>
        <v>FI</v>
      </c>
      <c r="C1562" t="str">
        <f t="shared" si="164"/>
        <v>BR000500FI</v>
      </c>
      <c r="D1562">
        <f t="shared" si="170"/>
        <v>8</v>
      </c>
      <c r="E1562" s="5">
        <f t="shared" si="166"/>
        <v>0.08</v>
      </c>
      <c r="F1562" s="5">
        <f t="shared" si="167"/>
        <v>0.8</v>
      </c>
      <c r="G1562" s="5">
        <f t="shared" si="168"/>
        <v>8</v>
      </c>
      <c r="H1562" t="str">
        <f t="shared" si="169"/>
        <v>008</v>
      </c>
      <c r="I1562" t="str">
        <f t="shared" si="165"/>
        <v>BR000500FI00008</v>
      </c>
      <c r="J1562" t="s">
        <v>6665</v>
      </c>
      <c r="K1562" t="s">
        <v>6624</v>
      </c>
      <c r="M1562" t="s">
        <v>6666</v>
      </c>
      <c r="N1562" t="s">
        <v>6667</v>
      </c>
      <c r="O1562" t="s">
        <v>6668</v>
      </c>
      <c r="P1562" t="s">
        <v>6669</v>
      </c>
      <c r="Q1562" t="s">
        <v>5929</v>
      </c>
      <c r="R1562" t="s">
        <v>6622</v>
      </c>
      <c r="S1562" t="s">
        <v>6641</v>
      </c>
      <c r="T1562" t="s">
        <v>6642</v>
      </c>
      <c r="U1562" t="s">
        <v>143</v>
      </c>
      <c r="V1562" t="s">
        <v>34</v>
      </c>
      <c r="W1562" t="s">
        <v>34</v>
      </c>
      <c r="X1562" t="s">
        <v>34</v>
      </c>
      <c r="Y1562" t="s">
        <v>34</v>
      </c>
      <c r="Z1562" t="s">
        <v>189</v>
      </c>
      <c r="AA1562" t="s">
        <v>190</v>
      </c>
      <c r="AB1562" t="s">
        <v>145</v>
      </c>
      <c r="AC1562" t="s">
        <v>37</v>
      </c>
    </row>
    <row r="1563" spans="1:29">
      <c r="A1563" s="2" t="str">
        <f>+VLOOKUP(R1563,Aux!$B$3:$I$1107,8,0)</f>
        <v>BR000510</v>
      </c>
      <c r="B1563" s="2" t="str">
        <f>+VLOOKUP(U1563,Aux!$O$2:$P$23,2,0)</f>
        <v>FI</v>
      </c>
      <c r="C1563" t="str">
        <f t="shared" si="164"/>
        <v>BR000510FI</v>
      </c>
      <c r="D1563">
        <f t="shared" si="170"/>
        <v>1</v>
      </c>
      <c r="E1563" s="5">
        <f t="shared" si="166"/>
        <v>0.01</v>
      </c>
      <c r="F1563" s="5">
        <f t="shared" si="167"/>
        <v>0.1</v>
      </c>
      <c r="G1563" s="5">
        <f t="shared" si="168"/>
        <v>1</v>
      </c>
      <c r="H1563" t="str">
        <f t="shared" si="169"/>
        <v>001</v>
      </c>
      <c r="I1563" t="str">
        <f t="shared" si="165"/>
        <v>BR000510FI00001</v>
      </c>
      <c r="J1563" s="2" t="s">
        <v>6670</v>
      </c>
      <c r="K1563" s="2" t="s">
        <v>6671</v>
      </c>
      <c r="L1563" s="2">
        <v>59641</v>
      </c>
      <c r="M1563" s="2" t="s">
        <v>6672</v>
      </c>
      <c r="N1563" s="2" t="s">
        <v>6673</v>
      </c>
      <c r="O1563" s="2" t="s">
        <v>6674</v>
      </c>
      <c r="P1563" s="2" t="s">
        <v>6675</v>
      </c>
      <c r="Q1563" t="s">
        <v>5929</v>
      </c>
      <c r="R1563" t="s">
        <v>6676</v>
      </c>
      <c r="S1563" t="s">
        <v>6677</v>
      </c>
      <c r="T1563" t="s">
        <v>6678</v>
      </c>
      <c r="U1563" t="s">
        <v>487</v>
      </c>
      <c r="V1563" t="s">
        <v>34</v>
      </c>
      <c r="W1563" t="s">
        <v>34</v>
      </c>
      <c r="X1563" t="s">
        <v>34</v>
      </c>
      <c r="Y1563" t="s">
        <v>34</v>
      </c>
      <c r="Z1563" t="s">
        <v>398</v>
      </c>
      <c r="AA1563" t="s">
        <v>399</v>
      </c>
      <c r="AB1563" t="s">
        <v>34</v>
      </c>
      <c r="AC1563" t="s">
        <v>37</v>
      </c>
    </row>
    <row r="1564" spans="1:29">
      <c r="A1564" s="2" t="str">
        <f>+VLOOKUP(R1564,Aux!$B$3:$I$1107,8,0)</f>
        <v>BR000510</v>
      </c>
      <c r="B1564" s="2" t="str">
        <f>+VLOOKUP(U1564,Aux!$O$2:$P$23,2,0)</f>
        <v>FI</v>
      </c>
      <c r="C1564" t="str">
        <f t="shared" si="164"/>
        <v>BR000510FI</v>
      </c>
      <c r="D1564">
        <f t="shared" si="170"/>
        <v>2</v>
      </c>
      <c r="E1564" s="5">
        <f t="shared" si="166"/>
        <v>0.02</v>
      </c>
      <c r="F1564" s="5">
        <f t="shared" si="167"/>
        <v>0.2</v>
      </c>
      <c r="G1564" s="5">
        <f t="shared" si="168"/>
        <v>2</v>
      </c>
      <c r="H1564" t="str">
        <f t="shared" si="169"/>
        <v>002</v>
      </c>
      <c r="I1564" t="str">
        <f t="shared" si="165"/>
        <v>BR000510FI00002</v>
      </c>
      <c r="J1564" s="2" t="s">
        <v>6679</v>
      </c>
      <c r="K1564" s="2" t="s">
        <v>6671</v>
      </c>
      <c r="L1564" s="2">
        <v>211205</v>
      </c>
      <c r="M1564" s="2" t="s">
        <v>6680</v>
      </c>
      <c r="N1564" s="2" t="s">
        <v>6681</v>
      </c>
      <c r="O1564" s="2" t="s">
        <v>6682</v>
      </c>
      <c r="P1564" s="2" t="s">
        <v>6683</v>
      </c>
      <c r="Q1564" t="s">
        <v>5929</v>
      </c>
      <c r="R1564" t="s">
        <v>6676</v>
      </c>
      <c r="S1564" t="s">
        <v>6677</v>
      </c>
      <c r="T1564" t="s">
        <v>6678</v>
      </c>
      <c r="U1564" t="s">
        <v>487</v>
      </c>
      <c r="V1564" t="s">
        <v>34</v>
      </c>
      <c r="W1564" t="s">
        <v>34</v>
      </c>
      <c r="X1564" t="s">
        <v>34</v>
      </c>
      <c r="Y1564" t="s">
        <v>34</v>
      </c>
      <c r="Z1564" t="s">
        <v>398</v>
      </c>
      <c r="AA1564" t="s">
        <v>399</v>
      </c>
      <c r="AB1564" t="s">
        <v>34</v>
      </c>
      <c r="AC1564" t="s">
        <v>37</v>
      </c>
    </row>
    <row r="1565" spans="1:29">
      <c r="A1565" t="str">
        <f>+VLOOKUP(R1565,Aux!$B$3:$I$1107,8,0)</f>
        <v>BR000510</v>
      </c>
      <c r="B1565" t="str">
        <f>+VLOOKUP(U1565,Aux!$O$2:$P$23,2,0)</f>
        <v>FI</v>
      </c>
      <c r="C1565" t="str">
        <f t="shared" si="164"/>
        <v>BR000510FI</v>
      </c>
      <c r="D1565">
        <f t="shared" si="170"/>
        <v>3</v>
      </c>
      <c r="E1565" s="5">
        <f t="shared" si="166"/>
        <v>0.03</v>
      </c>
      <c r="F1565" s="5">
        <f t="shared" si="167"/>
        <v>0.3</v>
      </c>
      <c r="G1565" s="5">
        <f t="shared" si="168"/>
        <v>3</v>
      </c>
      <c r="H1565" t="str">
        <f t="shared" si="169"/>
        <v>003</v>
      </c>
      <c r="I1565" t="str">
        <f t="shared" si="165"/>
        <v>BR000510FI00003</v>
      </c>
      <c r="J1565" t="s">
        <v>6684</v>
      </c>
      <c r="K1565" t="s">
        <v>6671</v>
      </c>
      <c r="M1565" t="s">
        <v>6685</v>
      </c>
      <c r="N1565" t="s">
        <v>6686</v>
      </c>
      <c r="O1565" t="s">
        <v>6687</v>
      </c>
      <c r="P1565" t="s">
        <v>6688</v>
      </c>
      <c r="Q1565" t="s">
        <v>5929</v>
      </c>
      <c r="R1565" t="s">
        <v>6676</v>
      </c>
      <c r="S1565" t="s">
        <v>6677</v>
      </c>
      <c r="T1565" t="s">
        <v>6678</v>
      </c>
      <c r="U1565" t="s">
        <v>487</v>
      </c>
      <c r="V1565" t="s">
        <v>34</v>
      </c>
      <c r="W1565" t="s">
        <v>34</v>
      </c>
      <c r="X1565" t="s">
        <v>34</v>
      </c>
      <c r="Y1565" t="s">
        <v>34</v>
      </c>
      <c r="Z1565" t="s">
        <v>398</v>
      </c>
      <c r="AA1565" t="s">
        <v>399</v>
      </c>
      <c r="AB1565" t="s">
        <v>34</v>
      </c>
      <c r="AC1565" t="s">
        <v>37</v>
      </c>
    </row>
    <row r="1566" spans="1:29">
      <c r="A1566" t="str">
        <f>+VLOOKUP(R1566,Aux!$B$3:$I$1107,8,0)</f>
        <v>BR000510</v>
      </c>
      <c r="B1566" t="str">
        <f>+VLOOKUP(U1566,Aux!$O$2:$P$23,2,0)</f>
        <v>FI</v>
      </c>
      <c r="C1566" t="str">
        <f t="shared" si="164"/>
        <v>BR000510FI</v>
      </c>
      <c r="D1566">
        <f t="shared" si="170"/>
        <v>4</v>
      </c>
      <c r="E1566" s="5">
        <f t="shared" si="166"/>
        <v>0.04</v>
      </c>
      <c r="F1566" s="5">
        <f t="shared" si="167"/>
        <v>0.4</v>
      </c>
      <c r="G1566" s="5">
        <f t="shared" si="168"/>
        <v>4</v>
      </c>
      <c r="H1566" t="str">
        <f t="shared" si="169"/>
        <v>004</v>
      </c>
      <c r="I1566" t="str">
        <f t="shared" si="165"/>
        <v>BR000510FI00004</v>
      </c>
      <c r="J1566" t="s">
        <v>6689</v>
      </c>
      <c r="K1566" t="s">
        <v>6671</v>
      </c>
      <c r="M1566" t="s">
        <v>6690</v>
      </c>
      <c r="N1566" t="s">
        <v>6691</v>
      </c>
      <c r="O1566" t="s">
        <v>6692</v>
      </c>
      <c r="P1566" t="s">
        <v>6693</v>
      </c>
      <c r="Q1566" t="s">
        <v>5929</v>
      </c>
      <c r="R1566" t="s">
        <v>6676</v>
      </c>
      <c r="S1566" t="s">
        <v>6677</v>
      </c>
      <c r="T1566" t="s">
        <v>6678</v>
      </c>
      <c r="U1566" t="s">
        <v>487</v>
      </c>
      <c r="V1566" t="s">
        <v>34</v>
      </c>
      <c r="W1566" t="s">
        <v>34</v>
      </c>
      <c r="X1566" t="s">
        <v>34</v>
      </c>
      <c r="Y1566" t="s">
        <v>34</v>
      </c>
      <c r="Z1566" t="s">
        <v>398</v>
      </c>
      <c r="AA1566" t="s">
        <v>399</v>
      </c>
      <c r="AB1566" t="s">
        <v>34</v>
      </c>
      <c r="AC1566" t="s">
        <v>37</v>
      </c>
    </row>
    <row r="1567" spans="1:29">
      <c r="A1567" t="str">
        <f>+VLOOKUP(R1567,Aux!$B$3:$I$1107,8,0)</f>
        <v>BR000510</v>
      </c>
      <c r="B1567" t="str">
        <f>+VLOOKUP(U1567,Aux!$O$2:$P$23,2,0)</f>
        <v>FI</v>
      </c>
      <c r="C1567" t="str">
        <f t="shared" si="164"/>
        <v>BR000510FI</v>
      </c>
      <c r="D1567">
        <f t="shared" si="170"/>
        <v>5</v>
      </c>
      <c r="E1567" s="5">
        <f t="shared" si="166"/>
        <v>0.05</v>
      </c>
      <c r="F1567" s="5">
        <f t="shared" si="167"/>
        <v>0.5</v>
      </c>
      <c r="G1567" s="5">
        <f t="shared" si="168"/>
        <v>5</v>
      </c>
      <c r="H1567" t="str">
        <f t="shared" si="169"/>
        <v>005</v>
      </c>
      <c r="I1567" t="str">
        <f t="shared" si="165"/>
        <v>BR000510FI00005</v>
      </c>
      <c r="J1567" t="s">
        <v>6694</v>
      </c>
      <c r="K1567" t="s">
        <v>6671</v>
      </c>
      <c r="M1567" t="s">
        <v>6695</v>
      </c>
      <c r="N1567" t="s">
        <v>6696</v>
      </c>
      <c r="O1567" t="s">
        <v>6697</v>
      </c>
      <c r="P1567" t="s">
        <v>6698</v>
      </c>
      <c r="Q1567" t="s">
        <v>5929</v>
      </c>
      <c r="R1567" t="s">
        <v>6676</v>
      </c>
      <c r="S1567" t="s">
        <v>6677</v>
      </c>
      <c r="T1567" t="s">
        <v>6678</v>
      </c>
      <c r="U1567" t="s">
        <v>487</v>
      </c>
      <c r="V1567" t="s">
        <v>34</v>
      </c>
      <c r="W1567" t="s">
        <v>34</v>
      </c>
      <c r="X1567" t="s">
        <v>34</v>
      </c>
      <c r="Y1567" t="s">
        <v>34</v>
      </c>
      <c r="Z1567" t="s">
        <v>398</v>
      </c>
      <c r="AA1567" t="s">
        <v>399</v>
      </c>
      <c r="AB1567" t="s">
        <v>34</v>
      </c>
      <c r="AC1567" t="s">
        <v>37</v>
      </c>
    </row>
    <row r="1568" spans="1:29">
      <c r="A1568" t="str">
        <f>+VLOOKUP(R1568,Aux!$B$3:$I$1107,8,0)</f>
        <v>BR000510</v>
      </c>
      <c r="B1568" t="str">
        <f>+VLOOKUP(U1568,Aux!$O$2:$P$23,2,0)</f>
        <v>FI</v>
      </c>
      <c r="C1568" t="str">
        <f t="shared" si="164"/>
        <v>BR000510FI</v>
      </c>
      <c r="D1568">
        <f t="shared" si="170"/>
        <v>6</v>
      </c>
      <c r="E1568" s="5">
        <f t="shared" si="166"/>
        <v>0.06</v>
      </c>
      <c r="F1568" s="5">
        <f t="shared" si="167"/>
        <v>0.6</v>
      </c>
      <c r="G1568" s="5">
        <f t="shared" si="168"/>
        <v>6</v>
      </c>
      <c r="H1568" t="str">
        <f t="shared" si="169"/>
        <v>006</v>
      </c>
      <c r="I1568" t="str">
        <f t="shared" si="165"/>
        <v>BR000510FI00006</v>
      </c>
      <c r="J1568" t="s">
        <v>6699</v>
      </c>
      <c r="K1568" t="s">
        <v>6671</v>
      </c>
      <c r="M1568" t="s">
        <v>6700</v>
      </c>
      <c r="N1568" t="s">
        <v>6701</v>
      </c>
      <c r="O1568" t="s">
        <v>6702</v>
      </c>
      <c r="P1568" t="s">
        <v>6703</v>
      </c>
      <c r="Q1568" t="s">
        <v>5929</v>
      </c>
      <c r="R1568" t="s">
        <v>6676</v>
      </c>
      <c r="S1568" t="s">
        <v>6677</v>
      </c>
      <c r="T1568" t="s">
        <v>6678</v>
      </c>
      <c r="U1568" t="s">
        <v>487</v>
      </c>
      <c r="V1568" t="s">
        <v>34</v>
      </c>
      <c r="W1568" t="s">
        <v>34</v>
      </c>
      <c r="X1568" t="s">
        <v>34</v>
      </c>
      <c r="Y1568" t="s">
        <v>34</v>
      </c>
      <c r="Z1568" t="s">
        <v>398</v>
      </c>
      <c r="AA1568" t="s">
        <v>399</v>
      </c>
      <c r="AB1568" t="s">
        <v>34</v>
      </c>
      <c r="AC1568" t="s">
        <v>37</v>
      </c>
    </row>
    <row r="1569" spans="1:29">
      <c r="A1569" t="str">
        <f>+VLOOKUP(R1569,Aux!$B$3:$I$1107,8,0)</f>
        <v>BR000520</v>
      </c>
      <c r="B1569" t="str">
        <f>+VLOOKUP(U1569,Aux!$O$2:$P$23,2,0)</f>
        <v>EQ</v>
      </c>
      <c r="C1569" t="str">
        <f t="shared" si="164"/>
        <v>BR000520EQ</v>
      </c>
      <c r="D1569">
        <f t="shared" si="170"/>
        <v>1</v>
      </c>
      <c r="E1569" s="5">
        <f t="shared" si="166"/>
        <v>0.01</v>
      </c>
      <c r="F1569" s="5">
        <f t="shared" si="167"/>
        <v>0.1</v>
      </c>
      <c r="G1569" s="5">
        <f t="shared" si="168"/>
        <v>1</v>
      </c>
      <c r="H1569" t="str">
        <f t="shared" si="169"/>
        <v>001</v>
      </c>
      <c r="I1569" t="str">
        <f t="shared" si="165"/>
        <v>BR000520EQ00001</v>
      </c>
      <c r="J1569" t="s">
        <v>6704</v>
      </c>
      <c r="K1569" t="s">
        <v>6705</v>
      </c>
      <c r="M1569" t="s">
        <v>6706</v>
      </c>
      <c r="N1569" t="s">
        <v>6707</v>
      </c>
      <c r="O1569">
        <v>2605210</v>
      </c>
      <c r="P1569" t="s">
        <v>6708</v>
      </c>
      <c r="Q1569" t="s">
        <v>5929</v>
      </c>
      <c r="R1569" t="s">
        <v>6709</v>
      </c>
      <c r="S1569" t="s">
        <v>6709</v>
      </c>
      <c r="T1569" t="s">
        <v>6709</v>
      </c>
      <c r="U1569" t="s">
        <v>1231</v>
      </c>
      <c r="V1569" t="s">
        <v>131</v>
      </c>
      <c r="W1569" t="s">
        <v>132</v>
      </c>
      <c r="X1569" t="s">
        <v>133</v>
      </c>
      <c r="Y1569" t="s">
        <v>134</v>
      </c>
      <c r="Z1569" t="s">
        <v>131</v>
      </c>
      <c r="AA1569" t="s">
        <v>135</v>
      </c>
      <c r="AB1569" t="s">
        <v>4287</v>
      </c>
      <c r="AC1569" t="s">
        <v>37</v>
      </c>
    </row>
    <row r="1570" spans="1:29">
      <c r="A1570" t="str">
        <f>+VLOOKUP(R1570,Aux!$B$3:$I$1107,8,0)</f>
        <v>BR000520</v>
      </c>
      <c r="B1570" t="str">
        <f>+VLOOKUP(U1570,Aux!$O$2:$P$23,2,0)</f>
        <v>EQ</v>
      </c>
      <c r="C1570" t="str">
        <f t="shared" si="164"/>
        <v>BR000520EQ</v>
      </c>
      <c r="D1570">
        <f t="shared" si="170"/>
        <v>2</v>
      </c>
      <c r="E1570" s="5">
        <f t="shared" si="166"/>
        <v>0.02</v>
      </c>
      <c r="F1570" s="5">
        <f t="shared" si="167"/>
        <v>0.2</v>
      </c>
      <c r="G1570" s="5">
        <f t="shared" si="168"/>
        <v>2</v>
      </c>
      <c r="H1570" t="str">
        <f t="shared" si="169"/>
        <v>002</v>
      </c>
      <c r="I1570" t="str">
        <f t="shared" si="165"/>
        <v>BR000520EQ00002</v>
      </c>
      <c r="J1570" t="s">
        <v>6710</v>
      </c>
      <c r="K1570" t="s">
        <v>6711</v>
      </c>
      <c r="M1570" t="s">
        <v>6712</v>
      </c>
      <c r="N1570" t="s">
        <v>6713</v>
      </c>
      <c r="O1570">
        <v>2036995</v>
      </c>
      <c r="P1570" t="s">
        <v>6714</v>
      </c>
      <c r="Q1570" t="s">
        <v>5929</v>
      </c>
      <c r="R1570" t="s">
        <v>6709</v>
      </c>
      <c r="S1570" t="s">
        <v>6709</v>
      </c>
      <c r="T1570" t="s">
        <v>6709</v>
      </c>
      <c r="U1570" t="s">
        <v>130</v>
      </c>
      <c r="V1570" t="s">
        <v>131</v>
      </c>
      <c r="W1570" t="s">
        <v>132</v>
      </c>
      <c r="X1570" t="s">
        <v>133</v>
      </c>
      <c r="Y1570" t="s">
        <v>134</v>
      </c>
      <c r="Z1570" t="s">
        <v>131</v>
      </c>
      <c r="AA1570" t="s">
        <v>135</v>
      </c>
      <c r="AB1570" t="s">
        <v>4287</v>
      </c>
      <c r="AC1570" t="s">
        <v>37</v>
      </c>
    </row>
    <row r="1571" spans="1:29">
      <c r="A1571" t="str">
        <f>+VLOOKUP(R1571,Aux!$B$3:$I$1107,8,0)</f>
        <v>BR000520</v>
      </c>
      <c r="B1571" t="str">
        <f>+VLOOKUP(U1571,Aux!$O$2:$P$23,2,0)</f>
        <v>FI</v>
      </c>
      <c r="C1571" t="str">
        <f t="shared" si="164"/>
        <v>BR000520FI</v>
      </c>
      <c r="D1571">
        <f t="shared" si="170"/>
        <v>1</v>
      </c>
      <c r="E1571" s="5">
        <f t="shared" si="166"/>
        <v>0.01</v>
      </c>
      <c r="F1571" s="5">
        <f t="shared" si="167"/>
        <v>0.1</v>
      </c>
      <c r="G1571" s="5">
        <f t="shared" si="168"/>
        <v>1</v>
      </c>
      <c r="H1571" t="str">
        <f t="shared" si="169"/>
        <v>001</v>
      </c>
      <c r="I1571" t="str">
        <f t="shared" si="165"/>
        <v>BR000520FI00001</v>
      </c>
      <c r="J1571" t="s">
        <v>6715</v>
      </c>
      <c r="K1571" t="s">
        <v>5237</v>
      </c>
      <c r="M1571" t="s">
        <v>6716</v>
      </c>
      <c r="N1571" t="s">
        <v>6717</v>
      </c>
      <c r="O1571" t="s">
        <v>6718</v>
      </c>
      <c r="P1571" t="s">
        <v>6719</v>
      </c>
      <c r="Q1571" t="s">
        <v>5929</v>
      </c>
      <c r="R1571" t="s">
        <v>6709</v>
      </c>
      <c r="S1571" t="s">
        <v>6709</v>
      </c>
      <c r="T1571" t="s">
        <v>6709</v>
      </c>
      <c r="U1571" t="s">
        <v>143</v>
      </c>
      <c r="V1571" t="s">
        <v>131</v>
      </c>
      <c r="W1571" t="s">
        <v>132</v>
      </c>
      <c r="X1571" t="s">
        <v>133</v>
      </c>
      <c r="Y1571" t="s">
        <v>134</v>
      </c>
      <c r="Z1571" t="s">
        <v>131</v>
      </c>
      <c r="AA1571" t="s">
        <v>144</v>
      </c>
      <c r="AB1571" t="s">
        <v>145</v>
      </c>
      <c r="AC1571" t="s">
        <v>37</v>
      </c>
    </row>
    <row r="1572" spans="1:29">
      <c r="A1572" t="str">
        <f>+VLOOKUP(R1572,Aux!$B$3:$I$1107,8,0)</f>
        <v>BR000520</v>
      </c>
      <c r="B1572" t="str">
        <f>+VLOOKUP(U1572,Aux!$O$2:$P$23,2,0)</f>
        <v>FI</v>
      </c>
      <c r="C1572" t="str">
        <f t="shared" si="164"/>
        <v>BR000520FI</v>
      </c>
      <c r="D1572">
        <f t="shared" si="170"/>
        <v>2</v>
      </c>
      <c r="E1572" s="5">
        <f t="shared" si="166"/>
        <v>0.02</v>
      </c>
      <c r="F1572" s="5">
        <f t="shared" si="167"/>
        <v>0.2</v>
      </c>
      <c r="G1572" s="5">
        <f t="shared" si="168"/>
        <v>2</v>
      </c>
      <c r="H1572" t="str">
        <f t="shared" si="169"/>
        <v>002</v>
      </c>
      <c r="I1572" t="str">
        <f t="shared" si="165"/>
        <v>BR000520FI00002</v>
      </c>
      <c r="J1572" t="s">
        <v>6720</v>
      </c>
      <c r="K1572" t="s">
        <v>5237</v>
      </c>
      <c r="M1572" t="s">
        <v>6721</v>
      </c>
      <c r="N1572" t="s">
        <v>6722</v>
      </c>
      <c r="O1572" t="s">
        <v>6723</v>
      </c>
      <c r="P1572" t="s">
        <v>6724</v>
      </c>
      <c r="Q1572" t="s">
        <v>5929</v>
      </c>
      <c r="R1572" t="s">
        <v>6709</v>
      </c>
      <c r="S1572" t="s">
        <v>6709</v>
      </c>
      <c r="T1572" t="s">
        <v>6709</v>
      </c>
      <c r="U1572" t="s">
        <v>143</v>
      </c>
      <c r="V1572" t="s">
        <v>131</v>
      </c>
      <c r="W1572" t="s">
        <v>132</v>
      </c>
      <c r="X1572" t="s">
        <v>133</v>
      </c>
      <c r="Y1572" t="s">
        <v>134</v>
      </c>
      <c r="Z1572" t="s">
        <v>131</v>
      </c>
      <c r="AA1572" t="s">
        <v>144</v>
      </c>
      <c r="AB1572" t="s">
        <v>145</v>
      </c>
      <c r="AC1572" t="s">
        <v>37</v>
      </c>
    </row>
    <row r="1573" spans="1:29">
      <c r="A1573" t="str">
        <f>+VLOOKUP(R1573,Aux!$B$3:$I$1107,8,0)</f>
        <v>BR000520</v>
      </c>
      <c r="B1573" t="str">
        <f>+VLOOKUP(U1573,Aux!$O$2:$P$23,2,0)</f>
        <v>FI</v>
      </c>
      <c r="C1573" t="str">
        <f t="shared" si="164"/>
        <v>BR000520FI</v>
      </c>
      <c r="D1573">
        <f t="shared" si="170"/>
        <v>3</v>
      </c>
      <c r="E1573" s="5">
        <f t="shared" si="166"/>
        <v>0.03</v>
      </c>
      <c r="F1573" s="5">
        <f t="shared" si="167"/>
        <v>0.3</v>
      </c>
      <c r="G1573" s="5">
        <f t="shared" si="168"/>
        <v>3</v>
      </c>
      <c r="H1573" t="str">
        <f t="shared" si="169"/>
        <v>003</v>
      </c>
      <c r="I1573" t="str">
        <f t="shared" si="165"/>
        <v>BR000520FI00003</v>
      </c>
      <c r="J1573" t="s">
        <v>6725</v>
      </c>
      <c r="K1573" t="s">
        <v>5237</v>
      </c>
      <c r="M1573" t="s">
        <v>6726</v>
      </c>
      <c r="N1573" t="s">
        <v>6727</v>
      </c>
      <c r="O1573" t="s">
        <v>6728</v>
      </c>
      <c r="P1573" t="s">
        <v>6729</v>
      </c>
      <c r="Q1573" t="s">
        <v>5929</v>
      </c>
      <c r="R1573" t="s">
        <v>6709</v>
      </c>
      <c r="S1573" t="s">
        <v>6730</v>
      </c>
      <c r="T1573" t="s">
        <v>6731</v>
      </c>
      <c r="U1573" t="s">
        <v>143</v>
      </c>
      <c r="V1573" t="s">
        <v>34</v>
      </c>
      <c r="W1573" t="s">
        <v>34</v>
      </c>
      <c r="X1573" t="s">
        <v>34</v>
      </c>
      <c r="Y1573" t="s">
        <v>34</v>
      </c>
      <c r="Z1573" t="s">
        <v>131</v>
      </c>
      <c r="AA1573" t="s">
        <v>144</v>
      </c>
      <c r="AB1573" t="s">
        <v>145</v>
      </c>
      <c r="AC1573" t="s">
        <v>37</v>
      </c>
    </row>
    <row r="1574" spans="1:29">
      <c r="A1574" t="str">
        <f>+VLOOKUP(R1574,Aux!$B$3:$I$1107,8,0)</f>
        <v>BR000520</v>
      </c>
      <c r="B1574" t="str">
        <f>+VLOOKUP(U1574,Aux!$O$2:$P$23,2,0)</f>
        <v>FI</v>
      </c>
      <c r="C1574" t="str">
        <f t="shared" si="164"/>
        <v>BR000520FI</v>
      </c>
      <c r="D1574">
        <f t="shared" si="170"/>
        <v>4</v>
      </c>
      <c r="E1574" s="5">
        <f t="shared" si="166"/>
        <v>0.04</v>
      </c>
      <c r="F1574" s="5">
        <f t="shared" si="167"/>
        <v>0.4</v>
      </c>
      <c r="G1574" s="5">
        <f t="shared" si="168"/>
        <v>4</v>
      </c>
      <c r="H1574" t="str">
        <f t="shared" si="169"/>
        <v>004</v>
      </c>
      <c r="I1574" t="str">
        <f t="shared" si="165"/>
        <v>BR000520FI00004</v>
      </c>
      <c r="J1574" t="s">
        <v>6732</v>
      </c>
      <c r="K1574" t="s">
        <v>5237</v>
      </c>
      <c r="M1574" t="s">
        <v>6733</v>
      </c>
      <c r="N1574" t="s">
        <v>6734</v>
      </c>
      <c r="O1574" t="s">
        <v>6735</v>
      </c>
      <c r="P1574" t="s">
        <v>6736</v>
      </c>
      <c r="Q1574" t="s">
        <v>5929</v>
      </c>
      <c r="R1574" t="s">
        <v>6709</v>
      </c>
      <c r="S1574" t="s">
        <v>6709</v>
      </c>
      <c r="T1574" t="s">
        <v>6709</v>
      </c>
      <c r="U1574" t="s">
        <v>143</v>
      </c>
      <c r="V1574" t="s">
        <v>131</v>
      </c>
      <c r="W1574" t="s">
        <v>132</v>
      </c>
      <c r="X1574" t="s">
        <v>133</v>
      </c>
      <c r="Y1574" t="s">
        <v>134</v>
      </c>
      <c r="Z1574" t="s">
        <v>131</v>
      </c>
      <c r="AA1574" t="s">
        <v>144</v>
      </c>
      <c r="AB1574" t="s">
        <v>145</v>
      </c>
      <c r="AC1574" t="s">
        <v>37</v>
      </c>
    </row>
    <row r="1575" spans="1:29">
      <c r="A1575" t="str">
        <f>+VLOOKUP(R1575,Aux!$B$3:$I$1107,8,0)</f>
        <v>BR000520</v>
      </c>
      <c r="B1575" t="str">
        <f>+VLOOKUP(U1575,Aux!$O$2:$P$23,2,0)</f>
        <v>FI</v>
      </c>
      <c r="C1575" t="str">
        <f t="shared" si="164"/>
        <v>BR000520FI</v>
      </c>
      <c r="D1575">
        <f t="shared" si="170"/>
        <v>5</v>
      </c>
      <c r="E1575" s="5">
        <f t="shared" si="166"/>
        <v>0.05</v>
      </c>
      <c r="F1575" s="5">
        <f t="shared" si="167"/>
        <v>0.5</v>
      </c>
      <c r="G1575" s="5">
        <f t="shared" si="168"/>
        <v>5</v>
      </c>
      <c r="H1575" t="str">
        <f t="shared" si="169"/>
        <v>005</v>
      </c>
      <c r="I1575" t="str">
        <f t="shared" si="165"/>
        <v>BR000520FI00005</v>
      </c>
      <c r="J1575" t="s">
        <v>6737</v>
      </c>
      <c r="K1575" t="s">
        <v>5237</v>
      </c>
      <c r="M1575" t="s">
        <v>6738</v>
      </c>
      <c r="N1575" t="s">
        <v>6739</v>
      </c>
      <c r="O1575" t="s">
        <v>6740</v>
      </c>
      <c r="P1575" t="s">
        <v>6741</v>
      </c>
      <c r="Q1575" t="s">
        <v>5929</v>
      </c>
      <c r="R1575" t="s">
        <v>6709</v>
      </c>
      <c r="S1575" t="s">
        <v>6742</v>
      </c>
      <c r="T1575" t="s">
        <v>6743</v>
      </c>
      <c r="U1575" t="s">
        <v>143</v>
      </c>
      <c r="V1575" t="s">
        <v>34</v>
      </c>
      <c r="W1575" t="s">
        <v>34</v>
      </c>
      <c r="X1575" t="s">
        <v>34</v>
      </c>
      <c r="Y1575" t="s">
        <v>34</v>
      </c>
      <c r="Z1575" t="s">
        <v>131</v>
      </c>
      <c r="AA1575" t="s">
        <v>144</v>
      </c>
      <c r="AB1575" t="s">
        <v>145</v>
      </c>
      <c r="AC1575" t="s">
        <v>37</v>
      </c>
    </row>
    <row r="1576" spans="1:29">
      <c r="A1576" s="2" t="str">
        <f>+VLOOKUP(R1576,Aux!$B$3:$I$1107,8,0)</f>
        <v>BR000520</v>
      </c>
      <c r="B1576" s="2" t="str">
        <f>+VLOOKUP(U1576,Aux!$O$2:$P$23,2,0)</f>
        <v>FI</v>
      </c>
      <c r="C1576" t="str">
        <f t="shared" si="164"/>
        <v>BR000520FI</v>
      </c>
      <c r="D1576">
        <f t="shared" si="170"/>
        <v>6</v>
      </c>
      <c r="E1576" s="5">
        <f t="shared" si="166"/>
        <v>0.06</v>
      </c>
      <c r="F1576" s="5">
        <f t="shared" si="167"/>
        <v>0.6</v>
      </c>
      <c r="G1576" s="5">
        <f t="shared" si="168"/>
        <v>6</v>
      </c>
      <c r="H1576" t="str">
        <f t="shared" si="169"/>
        <v>006</v>
      </c>
      <c r="I1576" t="str">
        <f t="shared" si="165"/>
        <v>BR000520FI00006</v>
      </c>
      <c r="J1576" s="2" t="s">
        <v>6744</v>
      </c>
      <c r="K1576" s="2" t="s">
        <v>5237</v>
      </c>
      <c r="L1576" s="2"/>
      <c r="M1576" s="2" t="s">
        <v>6745</v>
      </c>
      <c r="N1576" s="2" t="s">
        <v>6746</v>
      </c>
      <c r="O1576" s="2" t="s">
        <v>6747</v>
      </c>
      <c r="P1576" s="2" t="s">
        <v>6748</v>
      </c>
      <c r="Q1576" t="s">
        <v>5929</v>
      </c>
      <c r="R1576" t="s">
        <v>6709</v>
      </c>
      <c r="S1576" t="s">
        <v>6709</v>
      </c>
      <c r="T1576" t="s">
        <v>6709</v>
      </c>
      <c r="U1576" t="s">
        <v>375</v>
      </c>
      <c r="V1576" t="s">
        <v>131</v>
      </c>
      <c r="W1576" t="s">
        <v>132</v>
      </c>
      <c r="X1576" t="s">
        <v>133</v>
      </c>
      <c r="Y1576" t="s">
        <v>134</v>
      </c>
      <c r="Z1576" t="s">
        <v>131</v>
      </c>
      <c r="AA1576" t="s">
        <v>144</v>
      </c>
      <c r="AB1576" t="s">
        <v>145</v>
      </c>
      <c r="AC1576" t="s">
        <v>37</v>
      </c>
    </row>
    <row r="1577" spans="1:29">
      <c r="A1577" s="2" t="str">
        <f>+VLOOKUP(R1577,Aux!$B$3:$I$1107,8,0)</f>
        <v>BR000530</v>
      </c>
      <c r="B1577" s="2" t="str">
        <f>+VLOOKUP(U1577,Aux!$O$2:$P$23,2,0)</f>
        <v>EQ</v>
      </c>
      <c r="C1577" t="str">
        <f t="shared" si="164"/>
        <v>BR000530EQ</v>
      </c>
      <c r="D1577">
        <f t="shared" si="170"/>
        <v>1</v>
      </c>
      <c r="E1577" s="5">
        <f t="shared" si="166"/>
        <v>0.01</v>
      </c>
      <c r="F1577" s="5">
        <f t="shared" si="167"/>
        <v>0.1</v>
      </c>
      <c r="G1577" s="5">
        <f t="shared" si="168"/>
        <v>1</v>
      </c>
      <c r="H1577" t="str">
        <f t="shared" si="169"/>
        <v>001</v>
      </c>
      <c r="I1577" t="str">
        <f t="shared" si="165"/>
        <v>BR000530EQ00001</v>
      </c>
      <c r="J1577" s="2" t="s">
        <v>6749</v>
      </c>
      <c r="K1577" s="2" t="s">
        <v>6750</v>
      </c>
      <c r="L1577" s="2"/>
      <c r="M1577" s="2" t="s">
        <v>6751</v>
      </c>
      <c r="N1577" s="2" t="s">
        <v>6752</v>
      </c>
      <c r="O1577" s="2" t="s">
        <v>6753</v>
      </c>
      <c r="P1577" s="2" t="s">
        <v>6754</v>
      </c>
      <c r="Q1577" t="s">
        <v>5929</v>
      </c>
      <c r="R1577" t="s">
        <v>6755</v>
      </c>
      <c r="S1577" t="s">
        <v>6755</v>
      </c>
      <c r="T1577" t="s">
        <v>6755</v>
      </c>
      <c r="U1577" t="s">
        <v>130</v>
      </c>
      <c r="V1577" t="s">
        <v>311</v>
      </c>
      <c r="W1577" t="s">
        <v>4104</v>
      </c>
      <c r="X1577" t="s">
        <v>3301</v>
      </c>
      <c r="Y1577" t="s">
        <v>5621</v>
      </c>
      <c r="Z1577" t="s">
        <v>35</v>
      </c>
      <c r="AA1577" t="s">
        <v>2669</v>
      </c>
      <c r="AB1577" t="s">
        <v>2672</v>
      </c>
      <c r="AC1577" t="s">
        <v>37</v>
      </c>
    </row>
    <row r="1578" spans="1:29">
      <c r="A1578" s="2" t="str">
        <f>+VLOOKUP(R1578,Aux!$B$3:$I$1107,8,0)</f>
        <v>BR000540</v>
      </c>
      <c r="B1578" s="2" t="str">
        <f>+VLOOKUP(U1578,Aux!$O$2:$P$23,2,0)</f>
        <v>FI</v>
      </c>
      <c r="C1578" t="str">
        <f t="shared" si="164"/>
        <v>BR000540FI</v>
      </c>
      <c r="D1578">
        <f t="shared" si="170"/>
        <v>1</v>
      </c>
      <c r="E1578" s="5">
        <f t="shared" si="166"/>
        <v>0.01</v>
      </c>
      <c r="F1578" s="5">
        <f t="shared" si="167"/>
        <v>0.1</v>
      </c>
      <c r="G1578" s="5">
        <f t="shared" si="168"/>
        <v>1</v>
      </c>
      <c r="H1578" t="str">
        <f t="shared" si="169"/>
        <v>001</v>
      </c>
      <c r="I1578" t="str">
        <f t="shared" si="165"/>
        <v>BR000540FI00001</v>
      </c>
      <c r="J1578" s="2" t="s">
        <v>6756</v>
      </c>
      <c r="K1578" s="2" t="s">
        <v>6757</v>
      </c>
      <c r="L1578" s="2"/>
      <c r="M1578" s="2" t="s">
        <v>6758</v>
      </c>
      <c r="N1578" s="2" t="s">
        <v>6759</v>
      </c>
      <c r="O1578" s="2" t="s">
        <v>6760</v>
      </c>
      <c r="P1578" s="2" t="s">
        <v>6761</v>
      </c>
      <c r="Q1578" t="s">
        <v>5929</v>
      </c>
      <c r="R1578" t="s">
        <v>6762</v>
      </c>
      <c r="S1578" t="s">
        <v>6763</v>
      </c>
      <c r="T1578" t="s">
        <v>6762</v>
      </c>
      <c r="U1578" t="s">
        <v>143</v>
      </c>
      <c r="V1578" t="s">
        <v>34</v>
      </c>
      <c r="W1578" t="s">
        <v>34</v>
      </c>
      <c r="X1578" t="s">
        <v>34</v>
      </c>
      <c r="Y1578" t="s">
        <v>34</v>
      </c>
      <c r="Z1578" t="s">
        <v>35</v>
      </c>
      <c r="AA1578" t="s">
        <v>1023</v>
      </c>
      <c r="AB1578" t="s">
        <v>145</v>
      </c>
      <c r="AC1578" t="s">
        <v>37</v>
      </c>
    </row>
    <row r="1579" spans="1:29">
      <c r="A1579" t="str">
        <f>+VLOOKUP(R1579,Aux!$B$3:$I$1107,8,0)</f>
        <v>BR000550</v>
      </c>
      <c r="B1579" t="str">
        <f>+VLOOKUP(U1579,Aux!$O$2:$P$23,2,0)</f>
        <v>EQ</v>
      </c>
      <c r="C1579" t="str">
        <f t="shared" si="164"/>
        <v>BR000550EQ</v>
      </c>
      <c r="D1579">
        <f t="shared" si="170"/>
        <v>1</v>
      </c>
      <c r="E1579" s="5">
        <f t="shared" si="166"/>
        <v>0.01</v>
      </c>
      <c r="F1579" s="5">
        <f t="shared" si="167"/>
        <v>0.1</v>
      </c>
      <c r="G1579" s="5">
        <f t="shared" si="168"/>
        <v>1</v>
      </c>
      <c r="H1579" t="str">
        <f t="shared" si="169"/>
        <v>001</v>
      </c>
      <c r="I1579" t="str">
        <f t="shared" si="165"/>
        <v>BR000550EQ00001</v>
      </c>
      <c r="J1579" t="s">
        <v>6764</v>
      </c>
      <c r="K1579" t="s">
        <v>6765</v>
      </c>
      <c r="M1579" t="s">
        <v>6766</v>
      </c>
      <c r="N1579" t="s">
        <v>6767</v>
      </c>
      <c r="O1579" t="s">
        <v>6768</v>
      </c>
      <c r="P1579" t="s">
        <v>6769</v>
      </c>
      <c r="Q1579" t="s">
        <v>5929</v>
      </c>
      <c r="R1579" t="s">
        <v>6770</v>
      </c>
      <c r="S1579" t="s">
        <v>6770</v>
      </c>
      <c r="T1579" t="s">
        <v>6770</v>
      </c>
      <c r="U1579" t="s">
        <v>130</v>
      </c>
      <c r="V1579" t="s">
        <v>131</v>
      </c>
      <c r="W1579" t="s">
        <v>132</v>
      </c>
      <c r="X1579" t="s">
        <v>133</v>
      </c>
      <c r="Y1579" t="s">
        <v>134</v>
      </c>
      <c r="Z1579" t="s">
        <v>131</v>
      </c>
      <c r="AA1579" t="s">
        <v>135</v>
      </c>
      <c r="AB1579" t="s">
        <v>4287</v>
      </c>
      <c r="AC1579" t="s">
        <v>37</v>
      </c>
    </row>
    <row r="1580" spans="1:29">
      <c r="A1580" t="str">
        <f>+VLOOKUP(R1580,Aux!$B$3:$I$1107,8,0)</f>
        <v>BR000560</v>
      </c>
      <c r="B1580" t="str">
        <f>+VLOOKUP(U1580,Aux!$O$2:$P$23,2,0)</f>
        <v>EQ</v>
      </c>
      <c r="C1580" t="str">
        <f t="shared" si="164"/>
        <v>BR000560EQ</v>
      </c>
      <c r="D1580">
        <f t="shared" si="170"/>
        <v>1</v>
      </c>
      <c r="E1580" s="5">
        <f t="shared" si="166"/>
        <v>0.01</v>
      </c>
      <c r="F1580" s="5">
        <f t="shared" si="167"/>
        <v>0.1</v>
      </c>
      <c r="G1580" s="5">
        <f t="shared" si="168"/>
        <v>1</v>
      </c>
      <c r="H1580" t="str">
        <f t="shared" si="169"/>
        <v>001</v>
      </c>
      <c r="I1580" t="str">
        <f t="shared" si="165"/>
        <v>BR000560EQ00001</v>
      </c>
      <c r="J1580" t="s">
        <v>6771</v>
      </c>
      <c r="K1580" t="s">
        <v>6772</v>
      </c>
      <c r="M1580" t="s">
        <v>6773</v>
      </c>
      <c r="N1580" t="s">
        <v>6774</v>
      </c>
      <c r="O1580">
        <v>2840970</v>
      </c>
      <c r="P1580" t="s">
        <v>6775</v>
      </c>
      <c r="Q1580" t="s">
        <v>5929</v>
      </c>
      <c r="R1580" t="s">
        <v>6776</v>
      </c>
      <c r="S1580" t="s">
        <v>6776</v>
      </c>
      <c r="T1580" t="s">
        <v>6776</v>
      </c>
      <c r="U1580" t="s">
        <v>130</v>
      </c>
      <c r="V1580" t="s">
        <v>154</v>
      </c>
      <c r="W1580" t="s">
        <v>963</v>
      </c>
      <c r="X1580" t="s">
        <v>964</v>
      </c>
      <c r="Y1580" t="s">
        <v>965</v>
      </c>
      <c r="Z1580" t="s">
        <v>154</v>
      </c>
      <c r="AA1580" t="s">
        <v>966</v>
      </c>
      <c r="AB1580" t="s">
        <v>967</v>
      </c>
      <c r="AC1580" t="s">
        <v>37</v>
      </c>
    </row>
    <row r="1581" spans="1:29">
      <c r="A1581" t="str">
        <f>+VLOOKUP(R1581,Aux!$B$3:$I$1107,8,0)</f>
        <v>BR000570</v>
      </c>
      <c r="B1581" t="str">
        <f>+VLOOKUP(U1581,Aux!$O$2:$P$23,2,0)</f>
        <v>EQ</v>
      </c>
      <c r="C1581" t="str">
        <f t="shared" ref="C1581:C1644" si="171">+A1581&amp;B1581</f>
        <v>BR000570EQ</v>
      </c>
      <c r="D1581">
        <f t="shared" si="170"/>
        <v>1</v>
      </c>
      <c r="E1581" s="5">
        <f t="shared" si="166"/>
        <v>0.01</v>
      </c>
      <c r="F1581" s="5">
        <f t="shared" si="167"/>
        <v>0.1</v>
      </c>
      <c r="G1581" s="5">
        <f t="shared" si="168"/>
        <v>1</v>
      </c>
      <c r="H1581" t="str">
        <f t="shared" si="169"/>
        <v>001</v>
      </c>
      <c r="I1581" t="str">
        <f t="shared" ref="I1581:I1644" si="172">+C1581&amp;"00"&amp;H1581</f>
        <v>BR000570EQ00001</v>
      </c>
      <c r="J1581" t="s">
        <v>6777</v>
      </c>
      <c r="K1581" t="s">
        <v>6778</v>
      </c>
      <c r="M1581" t="s">
        <v>6779</v>
      </c>
      <c r="N1581" t="s">
        <v>6780</v>
      </c>
      <c r="O1581" t="s">
        <v>6781</v>
      </c>
      <c r="P1581" t="s">
        <v>6782</v>
      </c>
      <c r="Q1581" t="s">
        <v>5929</v>
      </c>
      <c r="R1581" t="s">
        <v>6783</v>
      </c>
      <c r="S1581" t="s">
        <v>6783</v>
      </c>
      <c r="T1581" t="s">
        <v>6783</v>
      </c>
      <c r="U1581" t="s">
        <v>130</v>
      </c>
      <c r="V1581" t="s">
        <v>975</v>
      </c>
      <c r="W1581" t="s">
        <v>4479</v>
      </c>
      <c r="X1581" t="s">
        <v>975</v>
      </c>
      <c r="Y1581" t="s">
        <v>6784</v>
      </c>
      <c r="Z1581" t="s">
        <v>975</v>
      </c>
      <c r="AA1581" t="s">
        <v>4481</v>
      </c>
      <c r="AB1581" t="s">
        <v>6785</v>
      </c>
      <c r="AC1581" t="s">
        <v>37</v>
      </c>
    </row>
    <row r="1582" spans="1:29">
      <c r="A1582" t="str">
        <f>+VLOOKUP(R1582,Aux!$B$3:$I$1107,8,0)</f>
        <v>BR000580</v>
      </c>
      <c r="B1582" t="str">
        <f>+VLOOKUP(U1582,Aux!$O$2:$P$23,2,0)</f>
        <v>FI</v>
      </c>
      <c r="C1582" t="str">
        <f t="shared" si="171"/>
        <v>BR000580FI</v>
      </c>
      <c r="D1582">
        <f t="shared" si="170"/>
        <v>1</v>
      </c>
      <c r="E1582" s="5">
        <f t="shared" si="166"/>
        <v>0.01</v>
      </c>
      <c r="F1582" s="5">
        <f t="shared" si="167"/>
        <v>0.1</v>
      </c>
      <c r="G1582" s="5">
        <f t="shared" si="168"/>
        <v>1</v>
      </c>
      <c r="H1582" t="str">
        <f t="shared" si="169"/>
        <v>001</v>
      </c>
      <c r="I1582" t="str">
        <f t="shared" si="172"/>
        <v>BR000580FI00001</v>
      </c>
      <c r="J1582" t="s">
        <v>6786</v>
      </c>
      <c r="K1582" t="s">
        <v>6787</v>
      </c>
      <c r="M1582" t="s">
        <v>6788</v>
      </c>
      <c r="N1582" t="s">
        <v>6789</v>
      </c>
      <c r="O1582" t="s">
        <v>6790</v>
      </c>
      <c r="P1582" t="s">
        <v>6791</v>
      </c>
      <c r="Q1582" t="s">
        <v>5929</v>
      </c>
      <c r="R1582" t="s">
        <v>6792</v>
      </c>
      <c r="S1582" t="s">
        <v>6793</v>
      </c>
      <c r="T1582" t="s">
        <v>6792</v>
      </c>
      <c r="U1582" t="s">
        <v>143</v>
      </c>
      <c r="V1582" t="s">
        <v>34</v>
      </c>
      <c r="W1582" t="s">
        <v>34</v>
      </c>
      <c r="X1582" t="s">
        <v>34</v>
      </c>
      <c r="Y1582" t="s">
        <v>34</v>
      </c>
      <c r="Z1582" t="s">
        <v>131</v>
      </c>
      <c r="AA1582" t="s">
        <v>144</v>
      </c>
      <c r="AB1582" t="s">
        <v>34</v>
      </c>
      <c r="AC1582" t="s">
        <v>37</v>
      </c>
    </row>
    <row r="1583" spans="1:29">
      <c r="A1583" t="str">
        <f>+VLOOKUP(R1583,Aux!$B$3:$I$1107,8,0)</f>
        <v>BR000590</v>
      </c>
      <c r="B1583" t="str">
        <f>+VLOOKUP(U1583,Aux!$O$2:$P$23,2,0)</f>
        <v>FI</v>
      </c>
      <c r="C1583" t="str">
        <f t="shared" si="171"/>
        <v>BR000590FI</v>
      </c>
      <c r="D1583">
        <f t="shared" si="170"/>
        <v>1</v>
      </c>
      <c r="E1583" s="5">
        <f t="shared" si="166"/>
        <v>0.01</v>
      </c>
      <c r="F1583" s="5">
        <f t="shared" si="167"/>
        <v>0.1</v>
      </c>
      <c r="G1583" s="5">
        <f t="shared" si="168"/>
        <v>1</v>
      </c>
      <c r="H1583" t="str">
        <f t="shared" si="169"/>
        <v>001</v>
      </c>
      <c r="I1583" t="str">
        <f t="shared" si="172"/>
        <v>BR000590FI00001</v>
      </c>
      <c r="J1583" t="s">
        <v>6794</v>
      </c>
      <c r="K1583" t="s">
        <v>6795</v>
      </c>
      <c r="M1583" t="s">
        <v>6796</v>
      </c>
      <c r="N1583" t="s">
        <v>6797</v>
      </c>
      <c r="O1583" t="s">
        <v>6798</v>
      </c>
      <c r="P1583" t="s">
        <v>6799</v>
      </c>
      <c r="Q1583" t="s">
        <v>5929</v>
      </c>
      <c r="R1583" t="s">
        <v>6800</v>
      </c>
      <c r="S1583" t="s">
        <v>6801</v>
      </c>
      <c r="T1583" t="s">
        <v>6800</v>
      </c>
      <c r="U1583" t="s">
        <v>143</v>
      </c>
      <c r="V1583" t="s">
        <v>34</v>
      </c>
      <c r="W1583" t="s">
        <v>34</v>
      </c>
      <c r="X1583" t="s">
        <v>34</v>
      </c>
      <c r="Y1583" t="s">
        <v>34</v>
      </c>
      <c r="Z1583" t="s">
        <v>174</v>
      </c>
      <c r="AA1583" t="s">
        <v>175</v>
      </c>
      <c r="AB1583" t="s">
        <v>145</v>
      </c>
      <c r="AC1583" t="s">
        <v>37</v>
      </c>
    </row>
    <row r="1584" spans="1:29">
      <c r="A1584" t="str">
        <f>+VLOOKUP(R1584,Aux!$B$3:$I$1107,8,0)</f>
        <v>BR000600</v>
      </c>
      <c r="B1584" t="str">
        <f>+VLOOKUP(U1584,Aux!$O$2:$P$23,2,0)</f>
        <v>EQ</v>
      </c>
      <c r="C1584" t="str">
        <f t="shared" si="171"/>
        <v>BR000600EQ</v>
      </c>
      <c r="D1584">
        <f t="shared" si="170"/>
        <v>1</v>
      </c>
      <c r="E1584" s="5">
        <f t="shared" si="166"/>
        <v>0.01</v>
      </c>
      <c r="F1584" s="5">
        <f t="shared" si="167"/>
        <v>0.1</v>
      </c>
      <c r="G1584" s="5">
        <f t="shared" si="168"/>
        <v>1</v>
      </c>
      <c r="H1584" t="str">
        <f t="shared" si="169"/>
        <v>001</v>
      </c>
      <c r="I1584" t="str">
        <f t="shared" si="172"/>
        <v>BR000600EQ00001</v>
      </c>
      <c r="J1584" t="s">
        <v>6802</v>
      </c>
      <c r="K1584" t="s">
        <v>6803</v>
      </c>
      <c r="M1584" t="s">
        <v>6804</v>
      </c>
      <c r="N1584" t="s">
        <v>6805</v>
      </c>
      <c r="O1584">
        <v>2311120</v>
      </c>
      <c r="P1584" t="s">
        <v>6806</v>
      </c>
      <c r="Q1584" t="s">
        <v>5929</v>
      </c>
      <c r="R1584" t="s">
        <v>6807</v>
      </c>
      <c r="S1584" t="s">
        <v>6808</v>
      </c>
      <c r="T1584" t="s">
        <v>6809</v>
      </c>
      <c r="U1584" t="s">
        <v>130</v>
      </c>
      <c r="V1584" t="s">
        <v>174</v>
      </c>
      <c r="W1584" t="s">
        <v>2262</v>
      </c>
      <c r="X1584" t="s">
        <v>174</v>
      </c>
      <c r="Y1584" t="s">
        <v>2262</v>
      </c>
      <c r="Z1584" t="s">
        <v>174</v>
      </c>
      <c r="AA1584" t="s">
        <v>174</v>
      </c>
      <c r="AB1584" t="s">
        <v>175</v>
      </c>
      <c r="AC1584" t="s">
        <v>37</v>
      </c>
    </row>
    <row r="1585" spans="1:29">
      <c r="A1585" t="str">
        <f>+VLOOKUP(R1585,Aux!$B$3:$I$1107,8,0)</f>
        <v>BR000600</v>
      </c>
      <c r="B1585" t="str">
        <f>+VLOOKUP(U1585,Aux!$O$2:$P$23,2,0)</f>
        <v>EQ</v>
      </c>
      <c r="C1585" t="str">
        <f t="shared" si="171"/>
        <v>BR000600EQ</v>
      </c>
      <c r="D1585">
        <f t="shared" si="170"/>
        <v>2</v>
      </c>
      <c r="E1585" s="5">
        <f t="shared" si="166"/>
        <v>0.02</v>
      </c>
      <c r="F1585" s="5">
        <f t="shared" si="167"/>
        <v>0.2</v>
      </c>
      <c r="G1585" s="5">
        <f t="shared" si="168"/>
        <v>2</v>
      </c>
      <c r="H1585" t="str">
        <f t="shared" si="169"/>
        <v>002</v>
      </c>
      <c r="I1585" t="str">
        <f t="shared" si="172"/>
        <v>BR000600EQ00002</v>
      </c>
      <c r="J1585" t="s">
        <v>6810</v>
      </c>
      <c r="K1585" t="s">
        <v>6811</v>
      </c>
      <c r="M1585" t="s">
        <v>6812</v>
      </c>
      <c r="N1585" t="s">
        <v>6813</v>
      </c>
      <c r="O1585">
        <v>2308445</v>
      </c>
      <c r="P1585" t="s">
        <v>6814</v>
      </c>
      <c r="Q1585" t="s">
        <v>5929</v>
      </c>
      <c r="R1585" t="s">
        <v>6807</v>
      </c>
      <c r="S1585" t="s">
        <v>6808</v>
      </c>
      <c r="T1585" t="s">
        <v>6809</v>
      </c>
      <c r="U1585" t="s">
        <v>5941</v>
      </c>
      <c r="V1585" t="s">
        <v>174</v>
      </c>
      <c r="W1585" t="s">
        <v>2262</v>
      </c>
      <c r="X1585" t="s">
        <v>174</v>
      </c>
      <c r="Y1585" t="s">
        <v>2262</v>
      </c>
      <c r="Z1585" t="s">
        <v>174</v>
      </c>
      <c r="AA1585" t="s">
        <v>174</v>
      </c>
      <c r="AB1585" t="s">
        <v>175</v>
      </c>
      <c r="AC1585" t="s">
        <v>37</v>
      </c>
    </row>
    <row r="1586" spans="1:29">
      <c r="A1586" s="2" t="str">
        <f>+VLOOKUP(R1586,Aux!$B$3:$I$1107,8,0)</f>
        <v>BR000600</v>
      </c>
      <c r="B1586" s="2" t="str">
        <f>+VLOOKUP(U1586,Aux!$O$2:$P$23,2,0)</f>
        <v>FI</v>
      </c>
      <c r="C1586" t="str">
        <f t="shared" si="171"/>
        <v>BR000600FI</v>
      </c>
      <c r="D1586">
        <f t="shared" si="170"/>
        <v>1</v>
      </c>
      <c r="E1586" s="5">
        <f t="shared" si="166"/>
        <v>0.01</v>
      </c>
      <c r="F1586" s="5">
        <f t="shared" si="167"/>
        <v>0.1</v>
      </c>
      <c r="G1586" s="5">
        <f t="shared" si="168"/>
        <v>1</v>
      </c>
      <c r="H1586" t="str">
        <f t="shared" si="169"/>
        <v>001</v>
      </c>
      <c r="I1586" t="str">
        <f t="shared" si="172"/>
        <v>BR000600FI00001</v>
      </c>
      <c r="J1586" s="2" t="s">
        <v>6815</v>
      </c>
      <c r="K1586" s="2" t="s">
        <v>6816</v>
      </c>
      <c r="L1586" s="2">
        <v>273103</v>
      </c>
      <c r="M1586" s="2" t="s">
        <v>6817</v>
      </c>
      <c r="N1586" s="2" t="s">
        <v>6818</v>
      </c>
      <c r="O1586" s="2" t="s">
        <v>6819</v>
      </c>
      <c r="P1586" s="2" t="s">
        <v>6820</v>
      </c>
      <c r="Q1586" t="s">
        <v>5929</v>
      </c>
      <c r="R1586" t="s">
        <v>6807</v>
      </c>
      <c r="S1586" t="s">
        <v>6821</v>
      </c>
      <c r="T1586" t="s">
        <v>6809</v>
      </c>
      <c r="U1586" t="s">
        <v>143</v>
      </c>
      <c r="V1586" t="s">
        <v>174</v>
      </c>
      <c r="W1586" t="s">
        <v>2262</v>
      </c>
      <c r="X1586" t="s">
        <v>174</v>
      </c>
      <c r="Y1586" t="s">
        <v>2262</v>
      </c>
      <c r="Z1586" t="s">
        <v>174</v>
      </c>
      <c r="AA1586" t="s">
        <v>175</v>
      </c>
      <c r="AB1586" t="s">
        <v>145</v>
      </c>
      <c r="AC1586" t="s">
        <v>37</v>
      </c>
    </row>
    <row r="1587" spans="1:29">
      <c r="A1587" t="str">
        <f>+VLOOKUP(R1587,Aux!$B$3:$I$1107,8,0)</f>
        <v>BR000600</v>
      </c>
      <c r="B1587" t="str">
        <f>+VLOOKUP(U1587,Aux!$O$2:$P$23,2,0)</f>
        <v>FI</v>
      </c>
      <c r="C1587" t="str">
        <f t="shared" si="171"/>
        <v>BR000600FI</v>
      </c>
      <c r="D1587">
        <f t="shared" si="170"/>
        <v>2</v>
      </c>
      <c r="E1587" s="5">
        <f t="shared" si="166"/>
        <v>0.02</v>
      </c>
      <c r="F1587" s="5">
        <f t="shared" si="167"/>
        <v>0.2</v>
      </c>
      <c r="G1587" s="5">
        <f t="shared" si="168"/>
        <v>2</v>
      </c>
      <c r="H1587" t="str">
        <f t="shared" si="169"/>
        <v>002</v>
      </c>
      <c r="I1587" t="str">
        <f t="shared" si="172"/>
        <v>BR000600FI00002</v>
      </c>
      <c r="J1587" t="s">
        <v>6822</v>
      </c>
      <c r="K1587" t="s">
        <v>6816</v>
      </c>
      <c r="M1587" t="s">
        <v>6823</v>
      </c>
      <c r="N1587" t="s">
        <v>6824</v>
      </c>
      <c r="O1587" t="s">
        <v>6825</v>
      </c>
      <c r="P1587" t="s">
        <v>6826</v>
      </c>
      <c r="Q1587" t="s">
        <v>5929</v>
      </c>
      <c r="R1587" t="s">
        <v>6807</v>
      </c>
      <c r="S1587" t="s">
        <v>6821</v>
      </c>
      <c r="T1587" t="s">
        <v>6809</v>
      </c>
      <c r="U1587" t="s">
        <v>143</v>
      </c>
      <c r="V1587" t="s">
        <v>174</v>
      </c>
      <c r="W1587" t="s">
        <v>2262</v>
      </c>
      <c r="X1587" t="s">
        <v>174</v>
      </c>
      <c r="Y1587" t="s">
        <v>2262</v>
      </c>
      <c r="Z1587" t="s">
        <v>174</v>
      </c>
      <c r="AA1587" t="s">
        <v>175</v>
      </c>
      <c r="AB1587" t="s">
        <v>145</v>
      </c>
      <c r="AC1587" t="s">
        <v>37</v>
      </c>
    </row>
    <row r="1588" spans="1:29">
      <c r="A1588" t="str">
        <f>+VLOOKUP(R1588,Aux!$B$3:$I$1107,8,0)</f>
        <v>BR000610</v>
      </c>
      <c r="B1588" t="str">
        <f>+VLOOKUP(U1588,Aux!$O$2:$P$23,2,0)</f>
        <v>EQ</v>
      </c>
      <c r="C1588" t="str">
        <f t="shared" si="171"/>
        <v>BR000610EQ</v>
      </c>
      <c r="D1588">
        <f t="shared" si="170"/>
        <v>1</v>
      </c>
      <c r="E1588" s="5">
        <f t="shared" si="166"/>
        <v>0.01</v>
      </c>
      <c r="F1588" s="5">
        <f t="shared" si="167"/>
        <v>0.1</v>
      </c>
      <c r="G1588" s="5">
        <f t="shared" si="168"/>
        <v>1</v>
      </c>
      <c r="H1588" t="str">
        <f t="shared" si="169"/>
        <v>001</v>
      </c>
      <c r="I1588" t="str">
        <f t="shared" si="172"/>
        <v>BR000610EQ00001</v>
      </c>
      <c r="J1588" t="s">
        <v>6827</v>
      </c>
      <c r="K1588" t="s">
        <v>6828</v>
      </c>
      <c r="M1588" t="s">
        <v>6829</v>
      </c>
      <c r="N1588" t="s">
        <v>6830</v>
      </c>
      <c r="O1588" t="s">
        <v>6831</v>
      </c>
      <c r="P1588" t="s">
        <v>6832</v>
      </c>
      <c r="Q1588" t="s">
        <v>5929</v>
      </c>
      <c r="R1588" t="s">
        <v>6833</v>
      </c>
      <c r="S1588" t="s">
        <v>6833</v>
      </c>
      <c r="T1588" t="s">
        <v>6834</v>
      </c>
      <c r="U1588" t="s">
        <v>5941</v>
      </c>
      <c r="V1588" t="s">
        <v>174</v>
      </c>
      <c r="W1588" t="s">
        <v>2262</v>
      </c>
      <c r="X1588" t="s">
        <v>174</v>
      </c>
      <c r="Y1588" t="s">
        <v>2262</v>
      </c>
      <c r="Z1588" t="s">
        <v>174</v>
      </c>
      <c r="AA1588" t="s">
        <v>174</v>
      </c>
      <c r="AB1588" t="s">
        <v>1521</v>
      </c>
      <c r="AC1588" t="s">
        <v>37</v>
      </c>
    </row>
    <row r="1589" spans="1:29">
      <c r="A1589" s="2" t="str">
        <f>+VLOOKUP(R1589,Aux!$B$3:$I$1107,8,0)</f>
        <v>BR000620</v>
      </c>
      <c r="B1589" s="2" t="str">
        <f>+VLOOKUP(U1589,Aux!$O$2:$P$23,2,0)</f>
        <v>EQ</v>
      </c>
      <c r="C1589" t="str">
        <f t="shared" si="171"/>
        <v>BR000620EQ</v>
      </c>
      <c r="D1589">
        <f t="shared" si="170"/>
        <v>1</v>
      </c>
      <c r="E1589" s="5">
        <f t="shared" si="166"/>
        <v>0.01</v>
      </c>
      <c r="F1589" s="5">
        <f t="shared" si="167"/>
        <v>0.1</v>
      </c>
      <c r="G1589" s="5">
        <f t="shared" si="168"/>
        <v>1</v>
      </c>
      <c r="H1589" t="str">
        <f t="shared" si="169"/>
        <v>001</v>
      </c>
      <c r="I1589" t="str">
        <f t="shared" si="172"/>
        <v>BR000620EQ00001</v>
      </c>
      <c r="J1589" s="2" t="s">
        <v>6835</v>
      </c>
      <c r="K1589" s="2" t="s">
        <v>6836</v>
      </c>
      <c r="L1589" s="2"/>
      <c r="M1589" s="2" t="s">
        <v>6837</v>
      </c>
      <c r="N1589" s="2" t="s">
        <v>6838</v>
      </c>
      <c r="O1589" s="2" t="s">
        <v>6839</v>
      </c>
      <c r="P1589" s="2" t="s">
        <v>6840</v>
      </c>
      <c r="Q1589" t="s">
        <v>5929</v>
      </c>
      <c r="R1589" t="s">
        <v>6841</v>
      </c>
      <c r="S1589" t="s">
        <v>6841</v>
      </c>
      <c r="T1589" t="s">
        <v>6842</v>
      </c>
      <c r="U1589" t="s">
        <v>130</v>
      </c>
      <c r="V1589" t="s">
        <v>35</v>
      </c>
      <c r="W1589" t="s">
        <v>1457</v>
      </c>
      <c r="X1589" t="s">
        <v>1458</v>
      </c>
      <c r="Y1589" t="s">
        <v>6843</v>
      </c>
      <c r="Z1589" t="s">
        <v>35</v>
      </c>
      <c r="AA1589" t="s">
        <v>1460</v>
      </c>
      <c r="AB1589" t="s">
        <v>1461</v>
      </c>
      <c r="AC1589" t="s">
        <v>37</v>
      </c>
    </row>
    <row r="1590" spans="1:29">
      <c r="A1590" s="2" t="str">
        <f>+VLOOKUP(R1590,Aux!$B$3:$I$1107,8,0)</f>
        <v>BR000630</v>
      </c>
      <c r="B1590" s="2" t="str">
        <f>+VLOOKUP(U1590,Aux!$O$2:$P$23,2,0)</f>
        <v>EQ</v>
      </c>
      <c r="C1590" t="str">
        <f t="shared" si="171"/>
        <v>BR000630EQ</v>
      </c>
      <c r="D1590">
        <f t="shared" si="170"/>
        <v>1</v>
      </c>
      <c r="E1590" s="5">
        <f t="shared" si="166"/>
        <v>0.01</v>
      </c>
      <c r="F1590" s="5">
        <f t="shared" si="167"/>
        <v>0.1</v>
      </c>
      <c r="G1590" s="5">
        <f t="shared" si="168"/>
        <v>1</v>
      </c>
      <c r="H1590" t="str">
        <f t="shared" si="169"/>
        <v>001</v>
      </c>
      <c r="I1590" t="str">
        <f t="shared" si="172"/>
        <v>BR000630EQ00001</v>
      </c>
      <c r="J1590" s="2" t="s">
        <v>6844</v>
      </c>
      <c r="K1590" s="2" t="s">
        <v>6845</v>
      </c>
      <c r="L1590" s="2"/>
      <c r="M1590" s="2" t="s">
        <v>6846</v>
      </c>
      <c r="N1590" s="2" t="s">
        <v>6847</v>
      </c>
      <c r="O1590" s="2" t="s">
        <v>6848</v>
      </c>
      <c r="P1590" s="2" t="s">
        <v>6849</v>
      </c>
      <c r="Q1590" t="s">
        <v>5929</v>
      </c>
      <c r="R1590" t="s">
        <v>6850</v>
      </c>
      <c r="S1590" t="s">
        <v>6850</v>
      </c>
      <c r="T1590" t="s">
        <v>6440</v>
      </c>
      <c r="U1590" t="s">
        <v>5941</v>
      </c>
      <c r="V1590" t="s">
        <v>35</v>
      </c>
      <c r="W1590" t="s">
        <v>1023</v>
      </c>
      <c r="X1590" t="s">
        <v>1023</v>
      </c>
      <c r="Y1590" t="s">
        <v>1125</v>
      </c>
      <c r="Z1590" t="s">
        <v>35</v>
      </c>
      <c r="AA1590" t="s">
        <v>1126</v>
      </c>
      <c r="AB1590" t="s">
        <v>1023</v>
      </c>
      <c r="AC1590" t="s">
        <v>37</v>
      </c>
    </row>
    <row r="1591" spans="1:29">
      <c r="A1591" t="str">
        <f>+VLOOKUP(R1591,Aux!$B$3:$I$1107,8,0)</f>
        <v>BR000640</v>
      </c>
      <c r="B1591" t="str">
        <f>+VLOOKUP(U1591,Aux!$O$2:$P$23,2,0)</f>
        <v>EQ</v>
      </c>
      <c r="C1591" t="str">
        <f t="shared" si="171"/>
        <v>BR000640EQ</v>
      </c>
      <c r="D1591">
        <f t="shared" si="170"/>
        <v>1</v>
      </c>
      <c r="E1591" s="5">
        <f t="shared" si="166"/>
        <v>0.01</v>
      </c>
      <c r="F1591" s="5">
        <f t="shared" si="167"/>
        <v>0.1</v>
      </c>
      <c r="G1591" s="5">
        <f t="shared" si="168"/>
        <v>1</v>
      </c>
      <c r="H1591" t="str">
        <f t="shared" si="169"/>
        <v>001</v>
      </c>
      <c r="I1591" t="str">
        <f t="shared" si="172"/>
        <v>BR000640EQ00001</v>
      </c>
      <c r="J1591" t="s">
        <v>6851</v>
      </c>
      <c r="K1591" t="s">
        <v>6852</v>
      </c>
      <c r="M1591" t="s">
        <v>6853</v>
      </c>
      <c r="N1591" t="s">
        <v>6854</v>
      </c>
      <c r="O1591">
        <v>2228532</v>
      </c>
      <c r="P1591" t="s">
        <v>6855</v>
      </c>
      <c r="Q1591" t="s">
        <v>5929</v>
      </c>
      <c r="R1591" t="s">
        <v>6856</v>
      </c>
      <c r="S1591" t="s">
        <v>6856</v>
      </c>
      <c r="T1591" t="s">
        <v>6856</v>
      </c>
      <c r="U1591" t="s">
        <v>1231</v>
      </c>
      <c r="V1591" t="s">
        <v>131</v>
      </c>
      <c r="W1591" t="s">
        <v>3642</v>
      </c>
      <c r="X1591" t="s">
        <v>3642</v>
      </c>
      <c r="Y1591" t="s">
        <v>6056</v>
      </c>
      <c r="Z1591" t="s">
        <v>131</v>
      </c>
      <c r="AA1591" t="s">
        <v>3644</v>
      </c>
      <c r="AB1591" t="s">
        <v>3645</v>
      </c>
      <c r="AC1591" t="s">
        <v>37</v>
      </c>
    </row>
    <row r="1592" spans="1:29">
      <c r="A1592" t="str">
        <f>+VLOOKUP(R1592,Aux!$B$3:$I$1107,8,0)</f>
        <v>BR000640</v>
      </c>
      <c r="B1592" t="str">
        <f>+VLOOKUP(U1592,Aux!$O$2:$P$23,2,0)</f>
        <v>EQ</v>
      </c>
      <c r="C1592" t="str">
        <f t="shared" si="171"/>
        <v>BR000640EQ</v>
      </c>
      <c r="D1592">
        <f t="shared" si="170"/>
        <v>2</v>
      </c>
      <c r="E1592" s="5">
        <f t="shared" si="166"/>
        <v>0.02</v>
      </c>
      <c r="F1592" s="5">
        <f t="shared" si="167"/>
        <v>0.2</v>
      </c>
      <c r="G1592" s="5">
        <f t="shared" si="168"/>
        <v>2</v>
      </c>
      <c r="H1592" t="str">
        <f t="shared" si="169"/>
        <v>002</v>
      </c>
      <c r="I1592" t="str">
        <f t="shared" si="172"/>
        <v>BR000640EQ00002</v>
      </c>
      <c r="J1592" t="s">
        <v>6857</v>
      </c>
      <c r="K1592" t="s">
        <v>6858</v>
      </c>
      <c r="M1592" t="s">
        <v>6859</v>
      </c>
      <c r="N1592" t="s">
        <v>6860</v>
      </c>
      <c r="O1592" t="s">
        <v>6861</v>
      </c>
      <c r="P1592" t="s">
        <v>6862</v>
      </c>
      <c r="Q1592" t="s">
        <v>5929</v>
      </c>
      <c r="R1592" t="s">
        <v>6856</v>
      </c>
      <c r="S1592" t="s">
        <v>6856</v>
      </c>
      <c r="T1592" t="s">
        <v>6856</v>
      </c>
      <c r="U1592" t="s">
        <v>5941</v>
      </c>
      <c r="V1592" t="s">
        <v>131</v>
      </c>
      <c r="W1592" t="s">
        <v>3642</v>
      </c>
      <c r="X1592" t="s">
        <v>3642</v>
      </c>
      <c r="Y1592" t="s">
        <v>6056</v>
      </c>
      <c r="Z1592" t="s">
        <v>131</v>
      </c>
      <c r="AA1592" t="s">
        <v>3644</v>
      </c>
      <c r="AB1592" t="s">
        <v>3645</v>
      </c>
      <c r="AC1592" t="s">
        <v>37</v>
      </c>
    </row>
    <row r="1593" spans="1:29">
      <c r="A1593" t="str">
        <f>+VLOOKUP(R1593,Aux!$B$3:$I$1107,8,0)</f>
        <v>BR000650</v>
      </c>
      <c r="B1593" t="str">
        <f>+VLOOKUP(U1593,Aux!$O$2:$P$23,2,0)</f>
        <v>EQ</v>
      </c>
      <c r="C1593" t="str">
        <f t="shared" si="171"/>
        <v>BR000650EQ</v>
      </c>
      <c r="D1593">
        <f t="shared" si="170"/>
        <v>1</v>
      </c>
      <c r="E1593" s="5">
        <f t="shared" si="166"/>
        <v>0.01</v>
      </c>
      <c r="F1593" s="5">
        <f t="shared" si="167"/>
        <v>0.1</v>
      </c>
      <c r="G1593" s="5">
        <f t="shared" si="168"/>
        <v>1</v>
      </c>
      <c r="H1593" t="str">
        <f t="shared" si="169"/>
        <v>001</v>
      </c>
      <c r="I1593" t="str">
        <f t="shared" si="172"/>
        <v>BR000650EQ00001</v>
      </c>
      <c r="J1593" t="s">
        <v>6863</v>
      </c>
      <c r="K1593" t="s">
        <v>6864</v>
      </c>
      <c r="M1593" t="s">
        <v>6865</v>
      </c>
      <c r="N1593" t="s">
        <v>6866</v>
      </c>
      <c r="O1593">
        <v>2039110</v>
      </c>
      <c r="P1593" t="s">
        <v>6867</v>
      </c>
      <c r="Q1593" t="s">
        <v>5929</v>
      </c>
      <c r="R1593" t="s">
        <v>6868</v>
      </c>
      <c r="S1593" t="s">
        <v>6869</v>
      </c>
      <c r="T1593" t="s">
        <v>6870</v>
      </c>
      <c r="U1593" t="s">
        <v>5941</v>
      </c>
      <c r="V1593" t="s">
        <v>174</v>
      </c>
      <c r="W1593" t="s">
        <v>2939</v>
      </c>
      <c r="X1593" t="s">
        <v>174</v>
      </c>
      <c r="Y1593" t="s">
        <v>2939</v>
      </c>
      <c r="Z1593" t="s">
        <v>174</v>
      </c>
      <c r="AA1593" t="s">
        <v>174</v>
      </c>
      <c r="AB1593" t="s">
        <v>1521</v>
      </c>
      <c r="AC1593" t="s">
        <v>37</v>
      </c>
    </row>
    <row r="1594" spans="1:29">
      <c r="A1594" t="str">
        <f>+VLOOKUP(R1594,Aux!$B$3:$I$1107,8,0)</f>
        <v>BR000660</v>
      </c>
      <c r="B1594" t="str">
        <f>+VLOOKUP(U1594,Aux!$O$2:$P$23,2,0)</f>
        <v>EQ</v>
      </c>
      <c r="C1594" t="str">
        <f t="shared" si="171"/>
        <v>BR000660EQ</v>
      </c>
      <c r="D1594">
        <f t="shared" si="170"/>
        <v>1</v>
      </c>
      <c r="E1594" s="5">
        <f t="shared" si="166"/>
        <v>0.01</v>
      </c>
      <c r="F1594" s="5">
        <f t="shared" si="167"/>
        <v>0.1</v>
      </c>
      <c r="G1594" s="5">
        <f t="shared" si="168"/>
        <v>1</v>
      </c>
      <c r="H1594" t="str">
        <f t="shared" si="169"/>
        <v>001</v>
      </c>
      <c r="I1594" t="str">
        <f t="shared" si="172"/>
        <v>BR000660EQ00001</v>
      </c>
      <c r="J1594" t="s">
        <v>6871</v>
      </c>
      <c r="K1594" t="s">
        <v>6872</v>
      </c>
      <c r="M1594" t="s">
        <v>6873</v>
      </c>
      <c r="N1594" t="s">
        <v>6874</v>
      </c>
      <c r="O1594" t="s">
        <v>6875</v>
      </c>
      <c r="P1594" t="s">
        <v>6876</v>
      </c>
      <c r="Q1594" t="s">
        <v>5929</v>
      </c>
      <c r="R1594" t="s">
        <v>6877</v>
      </c>
      <c r="S1594" t="s">
        <v>6877</v>
      </c>
      <c r="T1594" t="s">
        <v>6877</v>
      </c>
      <c r="U1594" t="s">
        <v>130</v>
      </c>
      <c r="V1594" t="s">
        <v>154</v>
      </c>
      <c r="W1594" t="s">
        <v>6878</v>
      </c>
      <c r="X1594" t="s">
        <v>964</v>
      </c>
      <c r="Y1594" t="s">
        <v>6879</v>
      </c>
      <c r="Z1594" t="s">
        <v>311</v>
      </c>
      <c r="AA1594" t="s">
        <v>3303</v>
      </c>
      <c r="AB1594" t="s">
        <v>6880</v>
      </c>
      <c r="AC1594" t="s">
        <v>37</v>
      </c>
    </row>
    <row r="1595" spans="1:29">
      <c r="A1595" t="str">
        <f>+VLOOKUP(R1595,Aux!$B$3:$I$1107,8,0)</f>
        <v>BR000670</v>
      </c>
      <c r="B1595" t="str">
        <f>+VLOOKUP(U1595,Aux!$O$2:$P$23,2,0)</f>
        <v>EQ</v>
      </c>
      <c r="C1595" t="str">
        <f t="shared" si="171"/>
        <v>BR000670EQ</v>
      </c>
      <c r="D1595">
        <f t="shared" si="170"/>
        <v>1</v>
      </c>
      <c r="E1595" s="5">
        <f t="shared" si="166"/>
        <v>0.01</v>
      </c>
      <c r="F1595" s="5">
        <f t="shared" si="167"/>
        <v>0.1</v>
      </c>
      <c r="G1595" s="5">
        <f t="shared" si="168"/>
        <v>1</v>
      </c>
      <c r="H1595" t="str">
        <f t="shared" si="169"/>
        <v>001</v>
      </c>
      <c r="I1595" t="str">
        <f t="shared" si="172"/>
        <v>BR000670EQ00001</v>
      </c>
      <c r="J1595" t="s">
        <v>6881</v>
      </c>
      <c r="K1595" t="s">
        <v>6882</v>
      </c>
      <c r="M1595" t="s">
        <v>6883</v>
      </c>
      <c r="N1595" t="s">
        <v>6884</v>
      </c>
      <c r="O1595" t="s">
        <v>6885</v>
      </c>
      <c r="P1595" t="s">
        <v>6886</v>
      </c>
      <c r="Q1595" t="s">
        <v>5929</v>
      </c>
      <c r="R1595" t="s">
        <v>6887</v>
      </c>
      <c r="S1595" t="s">
        <v>6887</v>
      </c>
      <c r="T1595" t="s">
        <v>6888</v>
      </c>
      <c r="U1595" t="s">
        <v>130</v>
      </c>
      <c r="V1595" t="s">
        <v>174</v>
      </c>
      <c r="W1595" t="s">
        <v>6889</v>
      </c>
      <c r="X1595" t="s">
        <v>174</v>
      </c>
      <c r="Y1595" t="s">
        <v>6889</v>
      </c>
      <c r="Z1595" t="s">
        <v>174</v>
      </c>
      <c r="AA1595" t="s">
        <v>174</v>
      </c>
      <c r="AB1595" t="s">
        <v>1521</v>
      </c>
      <c r="AC1595" t="s">
        <v>37</v>
      </c>
    </row>
    <row r="1596" spans="1:29">
      <c r="A1596" t="str">
        <f>+VLOOKUP(R1596,Aux!$B$3:$I$1107,8,0)</f>
        <v>BR000670</v>
      </c>
      <c r="B1596" t="str">
        <f>+VLOOKUP(U1596,Aux!$O$2:$P$23,2,0)</f>
        <v>FI</v>
      </c>
      <c r="C1596" t="str">
        <f t="shared" si="171"/>
        <v>BR000670FI</v>
      </c>
      <c r="D1596">
        <f t="shared" si="170"/>
        <v>1</v>
      </c>
      <c r="E1596" s="5">
        <f t="shared" si="166"/>
        <v>0.01</v>
      </c>
      <c r="F1596" s="5">
        <f t="shared" si="167"/>
        <v>0.1</v>
      </c>
      <c r="G1596" s="5">
        <f t="shared" si="168"/>
        <v>1</v>
      </c>
      <c r="H1596" t="str">
        <f t="shared" si="169"/>
        <v>001</v>
      </c>
      <c r="I1596" t="str">
        <f t="shared" si="172"/>
        <v>BR000670FI00001</v>
      </c>
      <c r="J1596" t="s">
        <v>6890</v>
      </c>
      <c r="K1596" t="s">
        <v>6891</v>
      </c>
      <c r="M1596" t="s">
        <v>6892</v>
      </c>
      <c r="N1596" t="s">
        <v>6893</v>
      </c>
      <c r="O1596" t="s">
        <v>6894</v>
      </c>
      <c r="P1596" t="s">
        <v>6895</v>
      </c>
      <c r="Q1596" t="s">
        <v>5929</v>
      </c>
      <c r="R1596" t="s">
        <v>6887</v>
      </c>
      <c r="S1596" t="s">
        <v>6896</v>
      </c>
      <c r="T1596" t="s">
        <v>6888</v>
      </c>
      <c r="U1596" t="s">
        <v>143</v>
      </c>
      <c r="V1596" t="s">
        <v>174</v>
      </c>
      <c r="W1596" t="s">
        <v>6889</v>
      </c>
      <c r="X1596" t="s">
        <v>174</v>
      </c>
      <c r="Y1596" t="s">
        <v>6889</v>
      </c>
      <c r="Z1596" t="s">
        <v>174</v>
      </c>
      <c r="AA1596" t="s">
        <v>174</v>
      </c>
      <c r="AB1596" t="s">
        <v>145</v>
      </c>
      <c r="AC1596" t="s">
        <v>37</v>
      </c>
    </row>
    <row r="1597" spans="1:29">
      <c r="A1597" t="str">
        <f>+VLOOKUP(R1597,Aux!$B$3:$I$1107,8,0)</f>
        <v>BR000680</v>
      </c>
      <c r="B1597" t="str">
        <f>+VLOOKUP(U1597,Aux!$O$2:$P$23,2,0)</f>
        <v>EQ</v>
      </c>
      <c r="C1597" t="str">
        <f t="shared" si="171"/>
        <v>BR000680EQ</v>
      </c>
      <c r="D1597">
        <f t="shared" si="170"/>
        <v>1</v>
      </c>
      <c r="E1597" s="5">
        <f t="shared" si="166"/>
        <v>0.01</v>
      </c>
      <c r="F1597" s="5">
        <f t="shared" si="167"/>
        <v>0.1</v>
      </c>
      <c r="G1597" s="5">
        <f t="shared" si="168"/>
        <v>1</v>
      </c>
      <c r="H1597" t="str">
        <f t="shared" si="169"/>
        <v>001</v>
      </c>
      <c r="I1597" t="str">
        <f t="shared" si="172"/>
        <v>BR000680EQ00001</v>
      </c>
      <c r="J1597" t="s">
        <v>6897</v>
      </c>
      <c r="K1597" t="s">
        <v>6898</v>
      </c>
      <c r="M1597" t="s">
        <v>6899</v>
      </c>
      <c r="N1597" t="s">
        <v>6900</v>
      </c>
      <c r="O1597" t="s">
        <v>6901</v>
      </c>
      <c r="P1597" t="s">
        <v>6902</v>
      </c>
      <c r="Q1597" t="s">
        <v>5929</v>
      </c>
      <c r="R1597" t="s">
        <v>6903</v>
      </c>
      <c r="S1597" t="s">
        <v>6904</v>
      </c>
      <c r="T1597" t="s">
        <v>6905</v>
      </c>
      <c r="U1597" t="s">
        <v>130</v>
      </c>
      <c r="V1597" t="s">
        <v>174</v>
      </c>
      <c r="W1597" t="s">
        <v>6889</v>
      </c>
      <c r="X1597" t="s">
        <v>174</v>
      </c>
      <c r="Y1597" t="s">
        <v>6889</v>
      </c>
      <c r="Z1597" t="s">
        <v>174</v>
      </c>
      <c r="AA1597" t="s">
        <v>174</v>
      </c>
      <c r="AB1597" t="s">
        <v>1521</v>
      </c>
      <c r="AC1597" t="s">
        <v>37</v>
      </c>
    </row>
    <row r="1598" spans="1:29">
      <c r="A1598" t="str">
        <f>+VLOOKUP(R1598,Aux!$B$3:$I$1107,8,0)</f>
        <v>BR000690</v>
      </c>
      <c r="B1598" t="str">
        <f>+VLOOKUP(U1598,Aux!$O$2:$P$23,2,0)</f>
        <v>EQ</v>
      </c>
      <c r="C1598" t="str">
        <f t="shared" si="171"/>
        <v>BR000690EQ</v>
      </c>
      <c r="D1598">
        <f t="shared" si="170"/>
        <v>1</v>
      </c>
      <c r="E1598" s="5">
        <f t="shared" si="166"/>
        <v>0.01</v>
      </c>
      <c r="F1598" s="5">
        <f t="shared" si="167"/>
        <v>0.1</v>
      </c>
      <c r="G1598" s="5">
        <f t="shared" si="168"/>
        <v>1</v>
      </c>
      <c r="H1598" t="str">
        <f t="shared" si="169"/>
        <v>001</v>
      </c>
      <c r="I1598" t="str">
        <f t="shared" si="172"/>
        <v>BR000690EQ00001</v>
      </c>
      <c r="J1598" t="s">
        <v>6906</v>
      </c>
      <c r="K1598" t="s">
        <v>6907</v>
      </c>
      <c r="M1598" t="s">
        <v>6908</v>
      </c>
      <c r="N1598" t="s">
        <v>6909</v>
      </c>
      <c r="O1598" t="s">
        <v>6910</v>
      </c>
      <c r="P1598" t="s">
        <v>6911</v>
      </c>
      <c r="Q1598" t="s">
        <v>5929</v>
      </c>
      <c r="R1598" t="s">
        <v>6912</v>
      </c>
      <c r="S1598" t="s">
        <v>6912</v>
      </c>
      <c r="T1598" t="s">
        <v>6912</v>
      </c>
      <c r="U1598" t="s">
        <v>5949</v>
      </c>
      <c r="V1598" t="s">
        <v>174</v>
      </c>
      <c r="W1598" t="s">
        <v>6889</v>
      </c>
      <c r="X1598" t="s">
        <v>174</v>
      </c>
      <c r="Y1598" t="s">
        <v>6889</v>
      </c>
      <c r="Z1598" t="s">
        <v>174</v>
      </c>
      <c r="AA1598" t="s">
        <v>174</v>
      </c>
      <c r="AB1598" t="s">
        <v>1521</v>
      </c>
      <c r="AC1598" t="s">
        <v>37</v>
      </c>
    </row>
    <row r="1599" spans="1:29">
      <c r="A1599" t="str">
        <f>+VLOOKUP(R1599,Aux!$B$3:$I$1107,8,0)</f>
        <v>BR000690</v>
      </c>
      <c r="B1599" t="str">
        <f>+VLOOKUP(U1599,Aux!$O$2:$P$23,2,0)</f>
        <v>EQ</v>
      </c>
      <c r="C1599" t="str">
        <f t="shared" si="171"/>
        <v>BR000690EQ</v>
      </c>
      <c r="D1599">
        <f t="shared" si="170"/>
        <v>2</v>
      </c>
      <c r="E1599" s="5">
        <f t="shared" si="166"/>
        <v>0.02</v>
      </c>
      <c r="F1599" s="5">
        <f t="shared" si="167"/>
        <v>0.2</v>
      </c>
      <c r="G1599" s="5">
        <f t="shared" si="168"/>
        <v>2</v>
      </c>
      <c r="H1599" t="str">
        <f t="shared" si="169"/>
        <v>002</v>
      </c>
      <c r="I1599" t="str">
        <f t="shared" si="172"/>
        <v>BR000690EQ00002</v>
      </c>
      <c r="J1599" t="s">
        <v>6913</v>
      </c>
      <c r="K1599" t="s">
        <v>6914</v>
      </c>
      <c r="M1599" t="s">
        <v>6915</v>
      </c>
      <c r="N1599" t="s">
        <v>6916</v>
      </c>
      <c r="O1599">
        <v>2762085</v>
      </c>
      <c r="P1599" t="s">
        <v>6917</v>
      </c>
      <c r="Q1599" t="s">
        <v>5929</v>
      </c>
      <c r="R1599" t="s">
        <v>6912</v>
      </c>
      <c r="S1599" t="s">
        <v>6912</v>
      </c>
      <c r="T1599" t="s">
        <v>6912</v>
      </c>
      <c r="U1599" t="s">
        <v>5941</v>
      </c>
      <c r="V1599" t="s">
        <v>174</v>
      </c>
      <c r="W1599" t="s">
        <v>6889</v>
      </c>
      <c r="X1599" t="s">
        <v>174</v>
      </c>
      <c r="Y1599" t="s">
        <v>6889</v>
      </c>
      <c r="Z1599" t="s">
        <v>174</v>
      </c>
      <c r="AA1599" t="s">
        <v>174</v>
      </c>
      <c r="AB1599" t="s">
        <v>1521</v>
      </c>
      <c r="AC1599" t="s">
        <v>37</v>
      </c>
    </row>
    <row r="1600" spans="1:29">
      <c r="A1600" t="str">
        <f>+VLOOKUP(R1600,Aux!$B$3:$I$1107,8,0)</f>
        <v>BR000700</v>
      </c>
      <c r="B1600" t="str">
        <f>+VLOOKUP(U1600,Aux!$O$2:$P$23,2,0)</f>
        <v>EQ</v>
      </c>
      <c r="C1600" t="str">
        <f t="shared" si="171"/>
        <v>BR000700EQ</v>
      </c>
      <c r="D1600">
        <f t="shared" si="170"/>
        <v>1</v>
      </c>
      <c r="E1600" s="5">
        <f t="shared" si="166"/>
        <v>0.01</v>
      </c>
      <c r="F1600" s="5">
        <f t="shared" si="167"/>
        <v>0.1</v>
      </c>
      <c r="G1600" s="5">
        <f t="shared" si="168"/>
        <v>1</v>
      </c>
      <c r="H1600" t="str">
        <f t="shared" si="169"/>
        <v>001</v>
      </c>
      <c r="I1600" t="str">
        <f t="shared" si="172"/>
        <v>BR000700EQ00001</v>
      </c>
      <c r="J1600" t="s">
        <v>6918</v>
      </c>
      <c r="K1600" t="s">
        <v>6919</v>
      </c>
      <c r="M1600" t="s">
        <v>6920</v>
      </c>
      <c r="N1600" t="s">
        <v>6921</v>
      </c>
      <c r="O1600">
        <v>2440972</v>
      </c>
      <c r="P1600" t="s">
        <v>6922</v>
      </c>
      <c r="Q1600" t="s">
        <v>5929</v>
      </c>
      <c r="R1600" t="s">
        <v>6923</v>
      </c>
      <c r="S1600" t="s">
        <v>6924</v>
      </c>
      <c r="T1600" t="s">
        <v>6925</v>
      </c>
      <c r="U1600" t="s">
        <v>5941</v>
      </c>
      <c r="V1600" t="s">
        <v>174</v>
      </c>
      <c r="W1600" t="s">
        <v>2262</v>
      </c>
      <c r="X1600" t="s">
        <v>174</v>
      </c>
      <c r="Y1600" t="s">
        <v>2262</v>
      </c>
      <c r="Z1600" t="s">
        <v>174</v>
      </c>
      <c r="AA1600" t="s">
        <v>174</v>
      </c>
      <c r="AB1600" t="s">
        <v>1521</v>
      </c>
      <c r="AC1600" t="s">
        <v>37</v>
      </c>
    </row>
    <row r="1601" spans="1:29">
      <c r="A1601" t="str">
        <f>+VLOOKUP(R1601,Aux!$B$3:$I$1107,8,0)</f>
        <v>BR000710</v>
      </c>
      <c r="B1601" t="str">
        <f>+VLOOKUP(U1601,Aux!$O$2:$P$23,2,0)</f>
        <v>EQ</v>
      </c>
      <c r="C1601" t="str">
        <f t="shared" si="171"/>
        <v>BR000710EQ</v>
      </c>
      <c r="D1601">
        <f t="shared" si="170"/>
        <v>1</v>
      </c>
      <c r="E1601" s="5">
        <f t="shared" si="166"/>
        <v>0.01</v>
      </c>
      <c r="F1601" s="5">
        <f t="shared" si="167"/>
        <v>0.1</v>
      </c>
      <c r="G1601" s="5">
        <f t="shared" si="168"/>
        <v>1</v>
      </c>
      <c r="H1601" t="str">
        <f t="shared" si="169"/>
        <v>001</v>
      </c>
      <c r="I1601" t="str">
        <f t="shared" si="172"/>
        <v>BR000710EQ00001</v>
      </c>
      <c r="J1601" t="s">
        <v>6926</v>
      </c>
      <c r="K1601" t="s">
        <v>6927</v>
      </c>
      <c r="M1601" t="s">
        <v>6928</v>
      </c>
      <c r="N1601" t="s">
        <v>6929</v>
      </c>
      <c r="O1601">
        <v>2178938</v>
      </c>
      <c r="P1601" t="s">
        <v>6930</v>
      </c>
      <c r="Q1601" t="s">
        <v>5929</v>
      </c>
      <c r="R1601" t="s">
        <v>6931</v>
      </c>
      <c r="S1601" t="s">
        <v>6931</v>
      </c>
      <c r="T1601" t="s">
        <v>6931</v>
      </c>
      <c r="U1601" t="s">
        <v>1231</v>
      </c>
      <c r="V1601" t="s">
        <v>174</v>
      </c>
      <c r="W1601" t="s">
        <v>2262</v>
      </c>
      <c r="X1601" t="s">
        <v>174</v>
      </c>
      <c r="Y1601" t="s">
        <v>2262</v>
      </c>
      <c r="Z1601" t="s">
        <v>174</v>
      </c>
      <c r="AA1601" t="s">
        <v>174</v>
      </c>
      <c r="AB1601" t="s">
        <v>1521</v>
      </c>
      <c r="AC1601" t="s">
        <v>37</v>
      </c>
    </row>
    <row r="1602" spans="1:29">
      <c r="A1602" t="str">
        <f>+VLOOKUP(R1602,Aux!$B$3:$I$1107,8,0)</f>
        <v>BR000710</v>
      </c>
      <c r="B1602" t="str">
        <f>+VLOOKUP(U1602,Aux!$O$2:$P$23,2,0)</f>
        <v>EQ</v>
      </c>
      <c r="C1602" t="str">
        <f t="shared" si="171"/>
        <v>BR000710EQ</v>
      </c>
      <c r="D1602">
        <f t="shared" si="170"/>
        <v>2</v>
      </c>
      <c r="E1602" s="5">
        <f t="shared" ref="E1602:E1665" si="173">+D1602/100</f>
        <v>0.02</v>
      </c>
      <c r="F1602" s="5">
        <f t="shared" ref="F1602:F1665" si="174">+MOD(E1602*10,10)</f>
        <v>0.2</v>
      </c>
      <c r="G1602" s="5">
        <f t="shared" ref="G1602:G1665" si="175">+MOD(D1602,10)</f>
        <v>2</v>
      </c>
      <c r="H1602" t="str">
        <f t="shared" ref="H1602:H1665" si="176">+INT(E1602)&amp;INT(F1602)&amp;INT(G1602)</f>
        <v>002</v>
      </c>
      <c r="I1602" t="str">
        <f t="shared" si="172"/>
        <v>BR000710EQ00002</v>
      </c>
      <c r="J1602" t="s">
        <v>6932</v>
      </c>
      <c r="K1602" t="s">
        <v>6933</v>
      </c>
      <c r="M1602" t="s">
        <v>6934</v>
      </c>
      <c r="N1602" t="s">
        <v>6935</v>
      </c>
      <c r="O1602" t="s">
        <v>6936</v>
      </c>
      <c r="P1602" t="s">
        <v>6937</v>
      </c>
      <c r="Q1602" t="s">
        <v>5929</v>
      </c>
      <c r="R1602" t="s">
        <v>6931</v>
      </c>
      <c r="S1602" t="s">
        <v>6931</v>
      </c>
      <c r="T1602" t="s">
        <v>6931</v>
      </c>
      <c r="U1602" t="s">
        <v>130</v>
      </c>
      <c r="V1602" t="s">
        <v>174</v>
      </c>
      <c r="W1602" t="s">
        <v>2262</v>
      </c>
      <c r="X1602" t="s">
        <v>174</v>
      </c>
      <c r="Y1602" t="s">
        <v>2262</v>
      </c>
      <c r="Z1602" t="s">
        <v>174</v>
      </c>
      <c r="AA1602" t="s">
        <v>174</v>
      </c>
      <c r="AB1602" t="s">
        <v>1521</v>
      </c>
      <c r="AC1602" t="s">
        <v>37</v>
      </c>
    </row>
    <row r="1603" spans="1:29">
      <c r="A1603" t="str">
        <f>+VLOOKUP(R1603,Aux!$B$3:$I$1107,8,0)</f>
        <v>BR000710</v>
      </c>
      <c r="B1603" t="str">
        <f>+VLOOKUP(U1603,Aux!$O$2:$P$23,2,0)</f>
        <v>EQ</v>
      </c>
      <c r="C1603" t="str">
        <f t="shared" si="171"/>
        <v>BR000710EQ</v>
      </c>
      <c r="D1603">
        <f t="shared" ref="D1603:D1666" si="177">+IF(C1603=C1602,D1602+1,1)</f>
        <v>3</v>
      </c>
      <c r="E1603" s="5">
        <f t="shared" si="173"/>
        <v>0.03</v>
      </c>
      <c r="F1603" s="5">
        <f t="shared" si="174"/>
        <v>0.3</v>
      </c>
      <c r="G1603" s="5">
        <f t="shared" si="175"/>
        <v>3</v>
      </c>
      <c r="H1603" t="str">
        <f t="shared" si="176"/>
        <v>003</v>
      </c>
      <c r="I1603" t="str">
        <f t="shared" si="172"/>
        <v>BR000710EQ00003</v>
      </c>
      <c r="J1603" t="s">
        <v>6938</v>
      </c>
      <c r="K1603" t="s">
        <v>6939</v>
      </c>
      <c r="M1603" t="s">
        <v>6940</v>
      </c>
      <c r="N1603" t="s">
        <v>6941</v>
      </c>
      <c r="O1603" t="s">
        <v>6942</v>
      </c>
      <c r="P1603" t="s">
        <v>6943</v>
      </c>
      <c r="Q1603" t="s">
        <v>5929</v>
      </c>
      <c r="R1603" t="s">
        <v>6931</v>
      </c>
      <c r="S1603" t="s">
        <v>6931</v>
      </c>
      <c r="T1603" t="s">
        <v>6931</v>
      </c>
      <c r="U1603" t="s">
        <v>5941</v>
      </c>
      <c r="V1603" t="s">
        <v>174</v>
      </c>
      <c r="W1603" t="s">
        <v>2262</v>
      </c>
      <c r="X1603" t="s">
        <v>174</v>
      </c>
      <c r="Y1603" t="s">
        <v>2262</v>
      </c>
      <c r="Z1603" t="s">
        <v>174</v>
      </c>
      <c r="AA1603" t="s">
        <v>174</v>
      </c>
      <c r="AB1603" t="s">
        <v>1521</v>
      </c>
      <c r="AC1603" t="s">
        <v>37</v>
      </c>
    </row>
    <row r="1604" spans="1:29">
      <c r="A1604" t="str">
        <f>+VLOOKUP(R1604,Aux!$B$3:$I$1107,8,0)</f>
        <v>BR000720</v>
      </c>
      <c r="B1604" t="str">
        <f>+VLOOKUP(U1604,Aux!$O$2:$P$23,2,0)</f>
        <v>EQ</v>
      </c>
      <c r="C1604" t="str">
        <f t="shared" si="171"/>
        <v>BR000720EQ</v>
      </c>
      <c r="D1604">
        <f t="shared" si="177"/>
        <v>1</v>
      </c>
      <c r="E1604" s="5">
        <f t="shared" si="173"/>
        <v>0.01</v>
      </c>
      <c r="F1604" s="5">
        <f t="shared" si="174"/>
        <v>0.1</v>
      </c>
      <c r="G1604" s="5">
        <f t="shared" si="175"/>
        <v>1</v>
      </c>
      <c r="H1604" t="str">
        <f t="shared" si="176"/>
        <v>001</v>
      </c>
      <c r="I1604" t="str">
        <f t="shared" si="172"/>
        <v>BR000720EQ00001</v>
      </c>
      <c r="J1604" t="s">
        <v>6944</v>
      </c>
      <c r="K1604" t="s">
        <v>6945</v>
      </c>
      <c r="M1604" t="s">
        <v>6946</v>
      </c>
      <c r="N1604" t="s">
        <v>6947</v>
      </c>
      <c r="O1604" t="s">
        <v>6948</v>
      </c>
      <c r="P1604" t="s">
        <v>6949</v>
      </c>
      <c r="Q1604" t="s">
        <v>5929</v>
      </c>
      <c r="R1604" t="s">
        <v>6950</v>
      </c>
      <c r="S1604" t="s">
        <v>6950</v>
      </c>
      <c r="T1604" t="s">
        <v>6950</v>
      </c>
      <c r="U1604" t="s">
        <v>5941</v>
      </c>
      <c r="V1604" t="s">
        <v>174</v>
      </c>
      <c r="W1604" t="s">
        <v>1519</v>
      </c>
      <c r="X1604" t="s">
        <v>174</v>
      </c>
      <c r="Y1604" t="s">
        <v>5942</v>
      </c>
      <c r="Z1604" t="s">
        <v>174</v>
      </c>
      <c r="AA1604" t="s">
        <v>174</v>
      </c>
      <c r="AB1604" t="s">
        <v>175</v>
      </c>
      <c r="AC1604" t="s">
        <v>37</v>
      </c>
    </row>
    <row r="1605" spans="1:29">
      <c r="A1605" s="2" t="str">
        <f>+VLOOKUP(R1605,Aux!$B$3:$I$1107,8,0)</f>
        <v>BR000720</v>
      </c>
      <c r="B1605" s="2" t="str">
        <f>+VLOOKUP(U1605,Aux!$O$2:$P$23,2,0)</f>
        <v>FI</v>
      </c>
      <c r="C1605" t="str">
        <f t="shared" si="171"/>
        <v>BR000720FI</v>
      </c>
      <c r="D1605">
        <f t="shared" si="177"/>
        <v>1</v>
      </c>
      <c r="E1605" s="5">
        <f t="shared" si="173"/>
        <v>0.01</v>
      </c>
      <c r="F1605" s="5">
        <f t="shared" si="174"/>
        <v>0.1</v>
      </c>
      <c r="G1605" s="5">
        <f t="shared" si="175"/>
        <v>1</v>
      </c>
      <c r="H1605" t="str">
        <f t="shared" si="176"/>
        <v>001</v>
      </c>
      <c r="I1605" t="str">
        <f t="shared" si="172"/>
        <v>BR000720FI00001</v>
      </c>
      <c r="J1605" s="2" t="s">
        <v>6951</v>
      </c>
      <c r="K1605" s="2" t="s">
        <v>6952</v>
      </c>
      <c r="L1605" s="2"/>
      <c r="M1605" s="2" t="s">
        <v>6953</v>
      </c>
      <c r="N1605" s="2" t="s">
        <v>6954</v>
      </c>
      <c r="O1605" s="2" t="s">
        <v>6955</v>
      </c>
      <c r="P1605" s="2" t="s">
        <v>6956</v>
      </c>
      <c r="Q1605" t="s">
        <v>5929</v>
      </c>
      <c r="R1605" t="s">
        <v>6950</v>
      </c>
      <c r="S1605" t="s">
        <v>6957</v>
      </c>
      <c r="T1605" t="s">
        <v>6950</v>
      </c>
      <c r="U1605" t="s">
        <v>2445</v>
      </c>
      <c r="V1605" t="s">
        <v>174</v>
      </c>
      <c r="W1605" t="s">
        <v>1519</v>
      </c>
      <c r="X1605" t="s">
        <v>174</v>
      </c>
      <c r="Y1605" t="s">
        <v>5942</v>
      </c>
      <c r="Z1605" t="s">
        <v>174</v>
      </c>
      <c r="AA1605" t="s">
        <v>175</v>
      </c>
      <c r="AB1605" t="s">
        <v>145</v>
      </c>
      <c r="AC1605" t="s">
        <v>37</v>
      </c>
    </row>
    <row r="1606" spans="1:29">
      <c r="A1606" t="str">
        <f>+VLOOKUP(R1606,Aux!$B$3:$I$1107,8,0)</f>
        <v>BR000730</v>
      </c>
      <c r="B1606" t="str">
        <f>+VLOOKUP(U1606,Aux!$O$2:$P$23,2,0)</f>
        <v>EQ</v>
      </c>
      <c r="C1606" t="str">
        <f t="shared" si="171"/>
        <v>BR000730EQ</v>
      </c>
      <c r="D1606">
        <f t="shared" si="177"/>
        <v>1</v>
      </c>
      <c r="E1606" s="5">
        <f t="shared" si="173"/>
        <v>0.01</v>
      </c>
      <c r="F1606" s="5">
        <f t="shared" si="174"/>
        <v>0.1</v>
      </c>
      <c r="G1606" s="5">
        <f t="shared" si="175"/>
        <v>1</v>
      </c>
      <c r="H1606" t="str">
        <f t="shared" si="176"/>
        <v>001</v>
      </c>
      <c r="I1606" t="str">
        <f t="shared" si="172"/>
        <v>BR000730EQ00001</v>
      </c>
      <c r="J1606" t="s">
        <v>6958</v>
      </c>
      <c r="K1606" t="s">
        <v>6959</v>
      </c>
      <c r="M1606" t="s">
        <v>6960</v>
      </c>
      <c r="N1606" t="s">
        <v>6961</v>
      </c>
      <c r="O1606" t="s">
        <v>6962</v>
      </c>
      <c r="P1606" t="s">
        <v>6963</v>
      </c>
      <c r="Q1606" t="s">
        <v>5929</v>
      </c>
      <c r="R1606" t="s">
        <v>6964</v>
      </c>
      <c r="S1606" t="s">
        <v>6964</v>
      </c>
      <c r="T1606" t="s">
        <v>6964</v>
      </c>
      <c r="U1606" t="s">
        <v>5941</v>
      </c>
      <c r="V1606" t="s">
        <v>174</v>
      </c>
      <c r="W1606" t="s">
        <v>2262</v>
      </c>
      <c r="X1606" t="s">
        <v>174</v>
      </c>
      <c r="Y1606" t="s">
        <v>2262</v>
      </c>
      <c r="Z1606" t="s">
        <v>174</v>
      </c>
      <c r="AA1606" t="s">
        <v>174</v>
      </c>
      <c r="AB1606" t="s">
        <v>1521</v>
      </c>
      <c r="AC1606" t="s">
        <v>37</v>
      </c>
    </row>
    <row r="1607" spans="1:29">
      <c r="A1607" t="str">
        <f>+VLOOKUP(R1607,Aux!$B$3:$I$1107,8,0)</f>
        <v>BR000740</v>
      </c>
      <c r="B1607" t="str">
        <f>+VLOOKUP(U1607,Aux!$O$2:$P$23,2,0)</f>
        <v>EQ</v>
      </c>
      <c r="C1607" t="str">
        <f t="shared" si="171"/>
        <v>BR000740EQ</v>
      </c>
      <c r="D1607">
        <f t="shared" si="177"/>
        <v>1</v>
      </c>
      <c r="E1607" s="5">
        <f t="shared" si="173"/>
        <v>0.01</v>
      </c>
      <c r="F1607" s="5">
        <f t="shared" si="174"/>
        <v>0.1</v>
      </c>
      <c r="G1607" s="5">
        <f t="shared" si="175"/>
        <v>1</v>
      </c>
      <c r="H1607" t="str">
        <f t="shared" si="176"/>
        <v>001</v>
      </c>
      <c r="I1607" t="str">
        <f t="shared" si="172"/>
        <v>BR000740EQ00001</v>
      </c>
      <c r="J1607" t="s">
        <v>6965</v>
      </c>
      <c r="K1607" t="s">
        <v>6966</v>
      </c>
      <c r="M1607" t="s">
        <v>6967</v>
      </c>
      <c r="N1607" t="s">
        <v>6968</v>
      </c>
      <c r="O1607" t="s">
        <v>6969</v>
      </c>
      <c r="P1607" t="s">
        <v>6970</v>
      </c>
      <c r="Q1607" t="s">
        <v>5929</v>
      </c>
      <c r="R1607" t="s">
        <v>6971</v>
      </c>
      <c r="S1607" t="s">
        <v>6972</v>
      </c>
      <c r="T1607" t="s">
        <v>6973</v>
      </c>
      <c r="U1607" t="s">
        <v>5941</v>
      </c>
      <c r="V1607" t="s">
        <v>189</v>
      </c>
      <c r="W1607" t="s">
        <v>234</v>
      </c>
      <c r="X1607" t="s">
        <v>189</v>
      </c>
      <c r="Y1607" t="s">
        <v>5476</v>
      </c>
      <c r="Z1607" t="s">
        <v>189</v>
      </c>
      <c r="AA1607" t="s">
        <v>234</v>
      </c>
      <c r="AB1607" t="s">
        <v>236</v>
      </c>
      <c r="AC1607" t="s">
        <v>37</v>
      </c>
    </row>
    <row r="1608" spans="1:29">
      <c r="A1608" t="str">
        <f>+VLOOKUP(R1608,Aux!$B$3:$I$1107,8,0)</f>
        <v>BR000750</v>
      </c>
      <c r="B1608" t="str">
        <f>+VLOOKUP(U1608,Aux!$O$2:$P$23,2,0)</f>
        <v>EQ</v>
      </c>
      <c r="C1608" t="str">
        <f t="shared" si="171"/>
        <v>BR000750EQ</v>
      </c>
      <c r="D1608">
        <f t="shared" si="177"/>
        <v>1</v>
      </c>
      <c r="E1608" s="5">
        <f t="shared" si="173"/>
        <v>0.01</v>
      </c>
      <c r="F1608" s="5">
        <f t="shared" si="174"/>
        <v>0.1</v>
      </c>
      <c r="G1608" s="5">
        <f t="shared" si="175"/>
        <v>1</v>
      </c>
      <c r="H1608" t="str">
        <f t="shared" si="176"/>
        <v>001</v>
      </c>
      <c r="I1608" t="str">
        <f t="shared" si="172"/>
        <v>BR000750EQ00001</v>
      </c>
      <c r="J1608" t="s">
        <v>6974</v>
      </c>
      <c r="K1608" t="s">
        <v>6975</v>
      </c>
      <c r="M1608" t="s">
        <v>6976</v>
      </c>
      <c r="N1608" t="s">
        <v>6977</v>
      </c>
      <c r="O1608" t="s">
        <v>6978</v>
      </c>
      <c r="P1608" t="s">
        <v>6979</v>
      </c>
      <c r="Q1608" t="s">
        <v>5929</v>
      </c>
      <c r="R1608" t="s">
        <v>6980</v>
      </c>
      <c r="S1608" t="s">
        <v>6980</v>
      </c>
      <c r="T1608" t="s">
        <v>6980</v>
      </c>
      <c r="U1608" t="s">
        <v>130</v>
      </c>
      <c r="V1608" t="s">
        <v>311</v>
      </c>
      <c r="W1608" t="s">
        <v>3300</v>
      </c>
      <c r="X1608" t="s">
        <v>3301</v>
      </c>
      <c r="Y1608" t="s">
        <v>6981</v>
      </c>
      <c r="Z1608" t="s">
        <v>311</v>
      </c>
      <c r="AA1608" t="s">
        <v>3303</v>
      </c>
      <c r="AB1608" t="s">
        <v>6982</v>
      </c>
      <c r="AC1608" t="s">
        <v>37</v>
      </c>
    </row>
    <row r="1609" spans="1:29">
      <c r="A1609" t="str">
        <f>+VLOOKUP(R1609,Aux!$B$3:$I$1107,8,0)</f>
        <v>BR000760</v>
      </c>
      <c r="B1609" t="str">
        <f>+VLOOKUP(U1609,Aux!$O$2:$P$23,2,0)</f>
        <v>EQ</v>
      </c>
      <c r="C1609" t="str">
        <f t="shared" si="171"/>
        <v>BR000760EQ</v>
      </c>
      <c r="D1609">
        <f t="shared" si="177"/>
        <v>1</v>
      </c>
      <c r="E1609" s="5">
        <f t="shared" si="173"/>
        <v>0.01</v>
      </c>
      <c r="F1609" s="5">
        <f t="shared" si="174"/>
        <v>0.1</v>
      </c>
      <c r="G1609" s="5">
        <f t="shared" si="175"/>
        <v>1</v>
      </c>
      <c r="H1609" t="str">
        <f t="shared" si="176"/>
        <v>001</v>
      </c>
      <c r="I1609" t="str">
        <f t="shared" si="172"/>
        <v>BR000760EQ00001</v>
      </c>
      <c r="J1609" t="s">
        <v>6983</v>
      </c>
      <c r="K1609" t="s">
        <v>6984</v>
      </c>
      <c r="M1609" t="s">
        <v>6985</v>
      </c>
      <c r="N1609" t="s">
        <v>6986</v>
      </c>
      <c r="O1609">
        <v>2192831</v>
      </c>
      <c r="P1609" t="s">
        <v>6987</v>
      </c>
      <c r="Q1609" t="s">
        <v>5929</v>
      </c>
      <c r="R1609" t="s">
        <v>6988</v>
      </c>
      <c r="S1609" t="s">
        <v>6988</v>
      </c>
      <c r="T1609" t="s">
        <v>6988</v>
      </c>
      <c r="U1609" t="s">
        <v>130</v>
      </c>
      <c r="V1609" t="s">
        <v>174</v>
      </c>
      <c r="W1609" t="s">
        <v>2262</v>
      </c>
      <c r="X1609" t="s">
        <v>174</v>
      </c>
      <c r="Y1609" t="s">
        <v>2262</v>
      </c>
      <c r="Z1609" t="s">
        <v>174</v>
      </c>
      <c r="AA1609" t="s">
        <v>174</v>
      </c>
      <c r="AB1609" t="s">
        <v>1521</v>
      </c>
      <c r="AC1609" t="s">
        <v>37</v>
      </c>
    </row>
    <row r="1610" spans="1:29">
      <c r="A1610" t="str">
        <f>+VLOOKUP(R1610,Aux!$B$3:$I$1107,8,0)</f>
        <v>BR000760</v>
      </c>
      <c r="B1610" t="str">
        <f>+VLOOKUP(U1610,Aux!$O$2:$P$23,2,0)</f>
        <v>EQ</v>
      </c>
      <c r="C1610" t="str">
        <f t="shared" si="171"/>
        <v>BR000760EQ</v>
      </c>
      <c r="D1610">
        <f t="shared" si="177"/>
        <v>2</v>
      </c>
      <c r="E1610" s="5">
        <f t="shared" si="173"/>
        <v>0.02</v>
      </c>
      <c r="F1610" s="5">
        <f t="shared" si="174"/>
        <v>0.2</v>
      </c>
      <c r="G1610" s="5">
        <f t="shared" si="175"/>
        <v>2</v>
      </c>
      <c r="H1610" t="str">
        <f t="shared" si="176"/>
        <v>002</v>
      </c>
      <c r="I1610" t="str">
        <f t="shared" si="172"/>
        <v>BR000760EQ00002</v>
      </c>
      <c r="J1610" t="s">
        <v>6989</v>
      </c>
      <c r="K1610" t="s">
        <v>6990</v>
      </c>
      <c r="M1610" t="s">
        <v>6991</v>
      </c>
      <c r="N1610" t="s">
        <v>6992</v>
      </c>
      <c r="O1610">
        <v>2200154</v>
      </c>
      <c r="P1610" t="s">
        <v>6993</v>
      </c>
      <c r="Q1610" t="s">
        <v>5929</v>
      </c>
      <c r="R1610" t="s">
        <v>6988</v>
      </c>
      <c r="S1610" t="s">
        <v>6988</v>
      </c>
      <c r="T1610" t="s">
        <v>6988</v>
      </c>
      <c r="U1610" t="s">
        <v>5941</v>
      </c>
      <c r="V1610" t="s">
        <v>174</v>
      </c>
      <c r="W1610" t="s">
        <v>2262</v>
      </c>
      <c r="X1610" t="s">
        <v>174</v>
      </c>
      <c r="Y1610" t="s">
        <v>2262</v>
      </c>
      <c r="Z1610" t="s">
        <v>174</v>
      </c>
      <c r="AA1610" t="s">
        <v>174</v>
      </c>
      <c r="AB1610" t="s">
        <v>1521</v>
      </c>
      <c r="AC1610" t="s">
        <v>37</v>
      </c>
    </row>
    <row r="1611" spans="1:29">
      <c r="A1611" s="2" t="str">
        <f>+VLOOKUP(R1611,Aux!$B$3:$I$1107,8,0)</f>
        <v>BR000770</v>
      </c>
      <c r="B1611" s="2" t="str">
        <f>+VLOOKUP(U1611,Aux!$O$2:$P$23,2,0)</f>
        <v>EQ</v>
      </c>
      <c r="C1611" t="str">
        <f t="shared" si="171"/>
        <v>BR000770EQ</v>
      </c>
      <c r="D1611">
        <f t="shared" si="177"/>
        <v>1</v>
      </c>
      <c r="E1611" s="5">
        <f t="shared" si="173"/>
        <v>0.01</v>
      </c>
      <c r="F1611" s="5">
        <f t="shared" si="174"/>
        <v>0.1</v>
      </c>
      <c r="G1611" s="5">
        <f t="shared" si="175"/>
        <v>1</v>
      </c>
      <c r="H1611" t="str">
        <f t="shared" si="176"/>
        <v>001</v>
      </c>
      <c r="I1611" t="str">
        <f t="shared" si="172"/>
        <v>BR000770EQ00001</v>
      </c>
      <c r="J1611" s="2" t="s">
        <v>6994</v>
      </c>
      <c r="K1611" s="2" t="s">
        <v>6995</v>
      </c>
      <c r="L1611" s="2"/>
      <c r="M1611" s="2" t="s">
        <v>6996</v>
      </c>
      <c r="N1611" s="2" t="s">
        <v>6997</v>
      </c>
      <c r="O1611" s="2" t="s">
        <v>6998</v>
      </c>
      <c r="P1611" s="2" t="s">
        <v>6999</v>
      </c>
      <c r="Q1611" t="s">
        <v>5929</v>
      </c>
      <c r="R1611" t="s">
        <v>7000</v>
      </c>
      <c r="S1611" t="s">
        <v>7000</v>
      </c>
      <c r="T1611" t="s">
        <v>7001</v>
      </c>
      <c r="U1611" t="s">
        <v>130</v>
      </c>
      <c r="V1611" t="s">
        <v>311</v>
      </c>
      <c r="W1611" t="s">
        <v>3300</v>
      </c>
      <c r="X1611" t="s">
        <v>3301</v>
      </c>
      <c r="Y1611" t="s">
        <v>7002</v>
      </c>
      <c r="Z1611" t="s">
        <v>189</v>
      </c>
      <c r="AA1611" t="s">
        <v>190</v>
      </c>
      <c r="AB1611" t="s">
        <v>1548</v>
      </c>
      <c r="AC1611" t="s">
        <v>37</v>
      </c>
    </row>
    <row r="1612" spans="1:29">
      <c r="A1612" t="str">
        <f>+VLOOKUP(R1612,Aux!$B$3:$I$1107,8,0)</f>
        <v>BR000780</v>
      </c>
      <c r="B1612" t="str">
        <f>+VLOOKUP(U1612,Aux!$O$2:$P$23,2,0)</f>
        <v>EQ</v>
      </c>
      <c r="C1612" t="str">
        <f t="shared" si="171"/>
        <v>BR000780EQ</v>
      </c>
      <c r="D1612">
        <f t="shared" si="177"/>
        <v>1</v>
      </c>
      <c r="E1612" s="5">
        <f t="shared" si="173"/>
        <v>0.01</v>
      </c>
      <c r="F1612" s="5">
        <f t="shared" si="174"/>
        <v>0.1</v>
      </c>
      <c r="G1612" s="5">
        <f t="shared" si="175"/>
        <v>1</v>
      </c>
      <c r="H1612" t="str">
        <f t="shared" si="176"/>
        <v>001</v>
      </c>
      <c r="I1612" t="str">
        <f t="shared" si="172"/>
        <v>BR000780EQ00001</v>
      </c>
      <c r="J1612" t="s">
        <v>7003</v>
      </c>
      <c r="K1612" t="s">
        <v>7004</v>
      </c>
      <c r="M1612" t="s">
        <v>7005</v>
      </c>
      <c r="N1612" t="s">
        <v>7006</v>
      </c>
      <c r="O1612" t="s">
        <v>7007</v>
      </c>
      <c r="P1612" t="s">
        <v>7008</v>
      </c>
      <c r="Q1612" t="s">
        <v>5929</v>
      </c>
      <c r="R1612" t="s">
        <v>7009</v>
      </c>
      <c r="S1612" t="s">
        <v>7009</v>
      </c>
      <c r="T1612" t="s">
        <v>7009</v>
      </c>
      <c r="U1612" t="s">
        <v>130</v>
      </c>
      <c r="V1612" t="s">
        <v>189</v>
      </c>
      <c r="W1612" t="s">
        <v>234</v>
      </c>
      <c r="X1612" t="s">
        <v>189</v>
      </c>
      <c r="Y1612" t="s">
        <v>5476</v>
      </c>
      <c r="Z1612" t="s">
        <v>189</v>
      </c>
      <c r="AA1612" t="s">
        <v>5477</v>
      </c>
      <c r="AB1612" t="s">
        <v>5478</v>
      </c>
      <c r="AC1612" t="s">
        <v>37</v>
      </c>
    </row>
    <row r="1613" spans="1:29">
      <c r="A1613" t="str">
        <f>+VLOOKUP(R1613,Aux!$B$3:$I$1107,8,0)</f>
        <v>BR000780</v>
      </c>
      <c r="B1613" t="str">
        <f>+VLOOKUP(U1613,Aux!$O$2:$P$23,2,0)</f>
        <v>EQ</v>
      </c>
      <c r="C1613" t="str">
        <f t="shared" si="171"/>
        <v>BR000780EQ</v>
      </c>
      <c r="D1613">
        <f t="shared" si="177"/>
        <v>2</v>
      </c>
      <c r="E1613" s="5">
        <f t="shared" si="173"/>
        <v>0.02</v>
      </c>
      <c r="F1613" s="5">
        <f t="shared" si="174"/>
        <v>0.2</v>
      </c>
      <c r="G1613" s="5">
        <f t="shared" si="175"/>
        <v>2</v>
      </c>
      <c r="H1613" t="str">
        <f t="shared" si="176"/>
        <v>002</v>
      </c>
      <c r="I1613" t="str">
        <f t="shared" si="172"/>
        <v>BR000780EQ00002</v>
      </c>
      <c r="J1613" t="s">
        <v>7010</v>
      </c>
      <c r="K1613" t="s">
        <v>7011</v>
      </c>
      <c r="M1613" t="s">
        <v>7012</v>
      </c>
      <c r="N1613" t="s">
        <v>7013</v>
      </c>
      <c r="O1613">
        <v>2220936</v>
      </c>
      <c r="P1613" t="s">
        <v>7014</v>
      </c>
      <c r="Q1613" t="s">
        <v>5929</v>
      </c>
      <c r="R1613" t="s">
        <v>7009</v>
      </c>
      <c r="S1613" t="s">
        <v>7009</v>
      </c>
      <c r="T1613" t="s">
        <v>7009</v>
      </c>
      <c r="U1613" t="s">
        <v>1231</v>
      </c>
      <c r="V1613" t="s">
        <v>189</v>
      </c>
      <c r="W1613" t="s">
        <v>234</v>
      </c>
      <c r="X1613" t="s">
        <v>189</v>
      </c>
      <c r="Y1613" t="s">
        <v>5476</v>
      </c>
      <c r="Z1613" t="s">
        <v>189</v>
      </c>
      <c r="AA1613" t="s">
        <v>5477</v>
      </c>
      <c r="AB1613" t="s">
        <v>5478</v>
      </c>
      <c r="AC1613" t="s">
        <v>37</v>
      </c>
    </row>
    <row r="1614" spans="1:29">
      <c r="A1614" t="str">
        <f>+VLOOKUP(R1614,Aux!$B$3:$I$1107,8,0)</f>
        <v>BR000780</v>
      </c>
      <c r="B1614" t="str">
        <f>+VLOOKUP(U1614,Aux!$O$2:$P$23,2,0)</f>
        <v>FI</v>
      </c>
      <c r="C1614" t="str">
        <f t="shared" si="171"/>
        <v>BR000780FI</v>
      </c>
      <c r="D1614">
        <f t="shared" si="177"/>
        <v>1</v>
      </c>
      <c r="E1614" s="5">
        <f t="shared" si="173"/>
        <v>0.01</v>
      </c>
      <c r="F1614" s="5">
        <f t="shared" si="174"/>
        <v>0.1</v>
      </c>
      <c r="G1614" s="5">
        <f t="shared" si="175"/>
        <v>1</v>
      </c>
      <c r="H1614" t="str">
        <f t="shared" si="176"/>
        <v>001</v>
      </c>
      <c r="I1614" t="str">
        <f t="shared" si="172"/>
        <v>BR000780FI00001</v>
      </c>
      <c r="J1614" t="s">
        <v>7015</v>
      </c>
      <c r="K1614" t="s">
        <v>7016</v>
      </c>
      <c r="M1614" t="s">
        <v>7017</v>
      </c>
      <c r="N1614" t="s">
        <v>7018</v>
      </c>
      <c r="O1614" t="s">
        <v>7019</v>
      </c>
      <c r="P1614" t="s">
        <v>7020</v>
      </c>
      <c r="Q1614" t="s">
        <v>5929</v>
      </c>
      <c r="R1614" t="s">
        <v>7009</v>
      </c>
      <c r="S1614" t="s">
        <v>7021</v>
      </c>
      <c r="T1614" t="s">
        <v>7022</v>
      </c>
      <c r="U1614" t="s">
        <v>143</v>
      </c>
      <c r="V1614" t="s">
        <v>34</v>
      </c>
      <c r="W1614" t="s">
        <v>34</v>
      </c>
      <c r="X1614" t="s">
        <v>34</v>
      </c>
      <c r="Y1614" t="s">
        <v>34</v>
      </c>
      <c r="Z1614" t="s">
        <v>189</v>
      </c>
      <c r="AA1614" t="s">
        <v>234</v>
      </c>
      <c r="AB1614" t="s">
        <v>145</v>
      </c>
      <c r="AC1614" t="s">
        <v>37</v>
      </c>
    </row>
    <row r="1615" spans="1:29">
      <c r="A1615" t="str">
        <f>+VLOOKUP(R1615,Aux!$B$3:$I$1107,8,0)</f>
        <v>BR000780</v>
      </c>
      <c r="B1615" t="str">
        <f>+VLOOKUP(U1615,Aux!$O$2:$P$23,2,0)</f>
        <v>FI</v>
      </c>
      <c r="C1615" t="str">
        <f t="shared" si="171"/>
        <v>BR000780FI</v>
      </c>
      <c r="D1615">
        <f t="shared" si="177"/>
        <v>2</v>
      </c>
      <c r="E1615" s="5">
        <f t="shared" si="173"/>
        <v>0.02</v>
      </c>
      <c r="F1615" s="5">
        <f t="shared" si="174"/>
        <v>0.2</v>
      </c>
      <c r="G1615" s="5">
        <f t="shared" si="175"/>
        <v>2</v>
      </c>
      <c r="H1615" t="str">
        <f t="shared" si="176"/>
        <v>002</v>
      </c>
      <c r="I1615" t="str">
        <f t="shared" si="172"/>
        <v>BR000780FI00002</v>
      </c>
      <c r="J1615" t="s">
        <v>7023</v>
      </c>
      <c r="K1615" t="s">
        <v>7016</v>
      </c>
      <c r="M1615" t="s">
        <v>7024</v>
      </c>
      <c r="N1615" t="s">
        <v>7025</v>
      </c>
      <c r="O1615" t="s">
        <v>7026</v>
      </c>
      <c r="P1615" t="s">
        <v>7027</v>
      </c>
      <c r="Q1615" t="s">
        <v>5929</v>
      </c>
      <c r="R1615" t="s">
        <v>7009</v>
      </c>
      <c r="S1615" t="s">
        <v>7028</v>
      </c>
      <c r="T1615" t="s">
        <v>7029</v>
      </c>
      <c r="U1615" t="s">
        <v>143</v>
      </c>
      <c r="V1615" t="s">
        <v>34</v>
      </c>
      <c r="W1615" t="s">
        <v>34</v>
      </c>
      <c r="X1615" t="s">
        <v>34</v>
      </c>
      <c r="Y1615" t="s">
        <v>34</v>
      </c>
      <c r="Z1615" t="s">
        <v>189</v>
      </c>
      <c r="AA1615" t="s">
        <v>234</v>
      </c>
      <c r="AB1615" t="s">
        <v>145</v>
      </c>
      <c r="AC1615" t="s">
        <v>37</v>
      </c>
    </row>
    <row r="1616" spans="1:29">
      <c r="A1616" t="str">
        <f>+VLOOKUP(R1616,Aux!$B$3:$I$1107,8,0)</f>
        <v>BR000780</v>
      </c>
      <c r="B1616" t="str">
        <f>+VLOOKUP(U1616,Aux!$O$2:$P$23,2,0)</f>
        <v>FI</v>
      </c>
      <c r="C1616" t="str">
        <f t="shared" si="171"/>
        <v>BR000780FI</v>
      </c>
      <c r="D1616">
        <f t="shared" si="177"/>
        <v>3</v>
      </c>
      <c r="E1616" s="5">
        <f t="shared" si="173"/>
        <v>0.03</v>
      </c>
      <c r="F1616" s="5">
        <f t="shared" si="174"/>
        <v>0.3</v>
      </c>
      <c r="G1616" s="5">
        <f t="shared" si="175"/>
        <v>3</v>
      </c>
      <c r="H1616" t="str">
        <f t="shared" si="176"/>
        <v>003</v>
      </c>
      <c r="I1616" t="str">
        <f t="shared" si="172"/>
        <v>BR000780FI00003</v>
      </c>
      <c r="J1616" t="s">
        <v>7030</v>
      </c>
      <c r="K1616" t="s">
        <v>7016</v>
      </c>
      <c r="M1616" t="s">
        <v>7031</v>
      </c>
      <c r="N1616" t="s">
        <v>7032</v>
      </c>
      <c r="O1616" t="s">
        <v>7033</v>
      </c>
      <c r="P1616" t="s">
        <v>7034</v>
      </c>
      <c r="Q1616" t="s">
        <v>5929</v>
      </c>
      <c r="R1616" t="s">
        <v>7009</v>
      </c>
      <c r="S1616" t="s">
        <v>7021</v>
      </c>
      <c r="T1616" t="s">
        <v>7022</v>
      </c>
      <c r="U1616" t="s">
        <v>2627</v>
      </c>
      <c r="V1616" t="s">
        <v>34</v>
      </c>
      <c r="W1616" t="s">
        <v>34</v>
      </c>
      <c r="X1616" t="s">
        <v>34</v>
      </c>
      <c r="Y1616" t="s">
        <v>34</v>
      </c>
      <c r="Z1616" t="s">
        <v>189</v>
      </c>
      <c r="AA1616" t="s">
        <v>234</v>
      </c>
      <c r="AB1616" t="s">
        <v>145</v>
      </c>
      <c r="AC1616" t="s">
        <v>37</v>
      </c>
    </row>
    <row r="1617" spans="1:29">
      <c r="A1617" t="str">
        <f>+VLOOKUP(R1617,Aux!$B$3:$I$1107,8,0)</f>
        <v>BR000780</v>
      </c>
      <c r="B1617" t="str">
        <f>+VLOOKUP(U1617,Aux!$O$2:$P$23,2,0)</f>
        <v>FI</v>
      </c>
      <c r="C1617" t="str">
        <f t="shared" si="171"/>
        <v>BR000780FI</v>
      </c>
      <c r="D1617">
        <f t="shared" si="177"/>
        <v>4</v>
      </c>
      <c r="E1617" s="5">
        <f t="shared" si="173"/>
        <v>0.04</v>
      </c>
      <c r="F1617" s="5">
        <f t="shared" si="174"/>
        <v>0.4</v>
      </c>
      <c r="G1617" s="5">
        <f t="shared" si="175"/>
        <v>4</v>
      </c>
      <c r="H1617" t="str">
        <f t="shared" si="176"/>
        <v>004</v>
      </c>
      <c r="I1617" t="str">
        <f t="shared" si="172"/>
        <v>BR000780FI00004</v>
      </c>
      <c r="J1617" t="s">
        <v>7030</v>
      </c>
      <c r="K1617" t="s">
        <v>7016</v>
      </c>
      <c r="M1617" t="s">
        <v>7035</v>
      </c>
      <c r="N1617" t="s">
        <v>7036</v>
      </c>
      <c r="O1617" t="s">
        <v>7037</v>
      </c>
      <c r="P1617" t="s">
        <v>7038</v>
      </c>
      <c r="Q1617" t="s">
        <v>5929</v>
      </c>
      <c r="R1617" t="s">
        <v>7009</v>
      </c>
      <c r="S1617" t="s">
        <v>7021</v>
      </c>
      <c r="T1617" t="s">
        <v>7022</v>
      </c>
      <c r="U1617" t="s">
        <v>143</v>
      </c>
      <c r="V1617" t="s">
        <v>34</v>
      </c>
      <c r="W1617" t="s">
        <v>34</v>
      </c>
      <c r="X1617" t="s">
        <v>34</v>
      </c>
      <c r="Y1617" t="s">
        <v>34</v>
      </c>
      <c r="Z1617" t="s">
        <v>189</v>
      </c>
      <c r="AA1617" t="s">
        <v>234</v>
      </c>
      <c r="AB1617" t="s">
        <v>145</v>
      </c>
      <c r="AC1617" t="s">
        <v>37</v>
      </c>
    </row>
    <row r="1618" spans="1:29">
      <c r="A1618" t="str">
        <f>+VLOOKUP(R1618,Aux!$B$3:$I$1107,8,0)</f>
        <v>BR000780</v>
      </c>
      <c r="B1618" t="str">
        <f>+VLOOKUP(U1618,Aux!$O$2:$P$23,2,0)</f>
        <v>FI</v>
      </c>
      <c r="C1618" t="str">
        <f t="shared" si="171"/>
        <v>BR000780FI</v>
      </c>
      <c r="D1618">
        <f t="shared" si="177"/>
        <v>5</v>
      </c>
      <c r="E1618" s="5">
        <f t="shared" si="173"/>
        <v>0.05</v>
      </c>
      <c r="F1618" s="5">
        <f t="shared" si="174"/>
        <v>0.5</v>
      </c>
      <c r="G1618" s="5">
        <f t="shared" si="175"/>
        <v>5</v>
      </c>
      <c r="H1618" t="str">
        <f t="shared" si="176"/>
        <v>005</v>
      </c>
      <c r="I1618" t="str">
        <f t="shared" si="172"/>
        <v>BR000780FI00005</v>
      </c>
      <c r="J1618" t="s">
        <v>7039</v>
      </c>
      <c r="K1618" t="s">
        <v>7016</v>
      </c>
      <c r="M1618" t="s">
        <v>7040</v>
      </c>
      <c r="N1618" t="s">
        <v>7041</v>
      </c>
      <c r="O1618" t="s">
        <v>7042</v>
      </c>
      <c r="P1618" t="s">
        <v>7043</v>
      </c>
      <c r="Q1618" t="s">
        <v>5929</v>
      </c>
      <c r="R1618" t="s">
        <v>7009</v>
      </c>
      <c r="S1618" t="s">
        <v>7021</v>
      </c>
      <c r="T1618" t="s">
        <v>7022</v>
      </c>
      <c r="U1618" t="s">
        <v>143</v>
      </c>
      <c r="V1618" t="s">
        <v>34</v>
      </c>
      <c r="W1618" t="s">
        <v>34</v>
      </c>
      <c r="X1618" t="s">
        <v>34</v>
      </c>
      <c r="Y1618" t="s">
        <v>34</v>
      </c>
      <c r="Z1618" t="s">
        <v>189</v>
      </c>
      <c r="AA1618" t="s">
        <v>234</v>
      </c>
      <c r="AB1618" t="s">
        <v>145</v>
      </c>
      <c r="AC1618" t="s">
        <v>37</v>
      </c>
    </row>
    <row r="1619" spans="1:29">
      <c r="A1619" t="str">
        <f>+VLOOKUP(R1619,Aux!$B$3:$I$1107,8,0)</f>
        <v>BR000780</v>
      </c>
      <c r="B1619" t="str">
        <f>+VLOOKUP(U1619,Aux!$O$2:$P$23,2,0)</f>
        <v>FI</v>
      </c>
      <c r="C1619" t="str">
        <f t="shared" si="171"/>
        <v>BR000780FI</v>
      </c>
      <c r="D1619">
        <f t="shared" si="177"/>
        <v>6</v>
      </c>
      <c r="E1619" s="5">
        <f t="shared" si="173"/>
        <v>0.06</v>
      </c>
      <c r="F1619" s="5">
        <f t="shared" si="174"/>
        <v>0.6</v>
      </c>
      <c r="G1619" s="5">
        <f t="shared" si="175"/>
        <v>6</v>
      </c>
      <c r="H1619" t="str">
        <f t="shared" si="176"/>
        <v>006</v>
      </c>
      <c r="I1619" t="str">
        <f t="shared" si="172"/>
        <v>BR000780FI00006</v>
      </c>
      <c r="J1619" t="s">
        <v>7044</v>
      </c>
      <c r="K1619" t="s">
        <v>7016</v>
      </c>
      <c r="M1619" t="s">
        <v>7045</v>
      </c>
      <c r="N1619" t="s">
        <v>7046</v>
      </c>
      <c r="O1619" t="s">
        <v>7047</v>
      </c>
      <c r="P1619" t="s">
        <v>7048</v>
      </c>
      <c r="Q1619" t="s">
        <v>5929</v>
      </c>
      <c r="R1619" t="s">
        <v>7009</v>
      </c>
      <c r="S1619" t="s">
        <v>7049</v>
      </c>
      <c r="T1619" t="s">
        <v>7050</v>
      </c>
      <c r="U1619" t="s">
        <v>143</v>
      </c>
      <c r="V1619" t="s">
        <v>34</v>
      </c>
      <c r="W1619" t="s">
        <v>34</v>
      </c>
      <c r="X1619" t="s">
        <v>34</v>
      </c>
      <c r="Y1619" t="s">
        <v>34</v>
      </c>
      <c r="Z1619" t="s">
        <v>189</v>
      </c>
      <c r="AA1619" t="s">
        <v>234</v>
      </c>
      <c r="AB1619" t="s">
        <v>145</v>
      </c>
      <c r="AC1619" t="s">
        <v>37</v>
      </c>
    </row>
    <row r="1620" spans="1:29">
      <c r="A1620" t="str">
        <f>+VLOOKUP(R1620,Aux!$B$3:$I$1107,8,0)</f>
        <v>BR000790</v>
      </c>
      <c r="B1620" t="str">
        <f>+VLOOKUP(U1620,Aux!$O$2:$P$23,2,0)</f>
        <v>EQ</v>
      </c>
      <c r="C1620" t="str">
        <f t="shared" si="171"/>
        <v>BR000790EQ</v>
      </c>
      <c r="D1620">
        <f t="shared" si="177"/>
        <v>1</v>
      </c>
      <c r="E1620" s="5">
        <f t="shared" si="173"/>
        <v>0.01</v>
      </c>
      <c r="F1620" s="5">
        <f t="shared" si="174"/>
        <v>0.1</v>
      </c>
      <c r="G1620" s="5">
        <f t="shared" si="175"/>
        <v>1</v>
      </c>
      <c r="H1620" t="str">
        <f t="shared" si="176"/>
        <v>001</v>
      </c>
      <c r="I1620" t="str">
        <f t="shared" si="172"/>
        <v>BR000790EQ00001</v>
      </c>
      <c r="J1620" t="s">
        <v>7051</v>
      </c>
      <c r="K1620" t="s">
        <v>7052</v>
      </c>
      <c r="M1620" t="s">
        <v>7053</v>
      </c>
      <c r="N1620" t="s">
        <v>7054</v>
      </c>
      <c r="O1620" t="s">
        <v>7055</v>
      </c>
      <c r="P1620" t="s">
        <v>7056</v>
      </c>
      <c r="Q1620" t="s">
        <v>5929</v>
      </c>
      <c r="R1620" t="s">
        <v>7057</v>
      </c>
      <c r="S1620" t="s">
        <v>7057</v>
      </c>
      <c r="T1620" t="s">
        <v>7057</v>
      </c>
      <c r="U1620" t="s">
        <v>130</v>
      </c>
      <c r="V1620" t="s">
        <v>1443</v>
      </c>
      <c r="W1620" t="s">
        <v>1444</v>
      </c>
      <c r="X1620" t="s">
        <v>1445</v>
      </c>
      <c r="Y1620" t="s">
        <v>1446</v>
      </c>
      <c r="Z1620" t="s">
        <v>35</v>
      </c>
      <c r="AA1620" t="s">
        <v>7058</v>
      </c>
      <c r="AB1620" t="s">
        <v>36</v>
      </c>
      <c r="AC1620" t="s">
        <v>37</v>
      </c>
    </row>
    <row r="1621" spans="1:29">
      <c r="A1621" t="str">
        <f>+VLOOKUP(R1621,Aux!$B$3:$I$1107,8,0)</f>
        <v>BR000790</v>
      </c>
      <c r="B1621" t="str">
        <f>+VLOOKUP(U1621,Aux!$O$2:$P$23,2,0)</f>
        <v>FI</v>
      </c>
      <c r="C1621" t="str">
        <f t="shared" si="171"/>
        <v>BR000790FI</v>
      </c>
      <c r="D1621">
        <f t="shared" si="177"/>
        <v>1</v>
      </c>
      <c r="E1621" s="5">
        <f t="shared" si="173"/>
        <v>0.01</v>
      </c>
      <c r="F1621" s="5">
        <f t="shared" si="174"/>
        <v>0.1</v>
      </c>
      <c r="G1621" s="5">
        <f t="shared" si="175"/>
        <v>1</v>
      </c>
      <c r="H1621" t="str">
        <f t="shared" si="176"/>
        <v>001</v>
      </c>
      <c r="I1621" t="str">
        <f t="shared" si="172"/>
        <v>BR000790FI00001</v>
      </c>
      <c r="J1621" t="s">
        <v>7059</v>
      </c>
      <c r="K1621" t="s">
        <v>7060</v>
      </c>
      <c r="M1621" t="s">
        <v>7061</v>
      </c>
      <c r="N1621" t="s">
        <v>7062</v>
      </c>
      <c r="O1621" t="s">
        <v>7063</v>
      </c>
      <c r="P1621" t="s">
        <v>7064</v>
      </c>
      <c r="Q1621" t="s">
        <v>5929</v>
      </c>
      <c r="R1621" t="s">
        <v>7057</v>
      </c>
      <c r="S1621" t="s">
        <v>7065</v>
      </c>
      <c r="T1621" t="s">
        <v>7066</v>
      </c>
      <c r="U1621" t="s">
        <v>143</v>
      </c>
      <c r="V1621" t="s">
        <v>34</v>
      </c>
      <c r="W1621" t="s">
        <v>34</v>
      </c>
      <c r="X1621" t="s">
        <v>34</v>
      </c>
      <c r="Y1621" t="s">
        <v>34</v>
      </c>
      <c r="Z1621" t="s">
        <v>35</v>
      </c>
      <c r="AA1621" t="s">
        <v>36</v>
      </c>
      <c r="AB1621" t="s">
        <v>145</v>
      </c>
      <c r="AC1621" t="s">
        <v>37</v>
      </c>
    </row>
    <row r="1622" spans="1:29">
      <c r="A1622" s="2" t="str">
        <f>+VLOOKUP(R1622,Aux!$B$3:$I$1107,8,0)</f>
        <v>BR000800</v>
      </c>
      <c r="B1622" s="2" t="str">
        <f>+VLOOKUP(U1622,Aux!$O$2:$P$23,2,0)</f>
        <v>FI</v>
      </c>
      <c r="C1622" t="str">
        <f t="shared" si="171"/>
        <v>BR000800FI</v>
      </c>
      <c r="D1622">
        <f t="shared" si="177"/>
        <v>1</v>
      </c>
      <c r="E1622" s="5">
        <f t="shared" si="173"/>
        <v>0.01</v>
      </c>
      <c r="F1622" s="5">
        <f t="shared" si="174"/>
        <v>0.1</v>
      </c>
      <c r="G1622" s="5">
        <f t="shared" si="175"/>
        <v>1</v>
      </c>
      <c r="H1622" t="str">
        <f t="shared" si="176"/>
        <v>001</v>
      </c>
      <c r="I1622" t="str">
        <f t="shared" si="172"/>
        <v>BR000800FI00001</v>
      </c>
      <c r="J1622" s="2" t="s">
        <v>7067</v>
      </c>
      <c r="K1622" s="2" t="s">
        <v>7068</v>
      </c>
      <c r="L1622" s="2"/>
      <c r="M1622" s="2" t="s">
        <v>7069</v>
      </c>
      <c r="N1622" s="2" t="s">
        <v>7070</v>
      </c>
      <c r="O1622" s="2" t="s">
        <v>7071</v>
      </c>
      <c r="P1622" s="2" t="s">
        <v>7072</v>
      </c>
      <c r="Q1622" t="s">
        <v>5929</v>
      </c>
      <c r="R1622" t="s">
        <v>7073</v>
      </c>
      <c r="S1622" t="s">
        <v>7074</v>
      </c>
      <c r="T1622" t="s">
        <v>7075</v>
      </c>
      <c r="U1622" t="s">
        <v>143</v>
      </c>
      <c r="V1622" t="s">
        <v>34</v>
      </c>
      <c r="W1622" t="s">
        <v>34</v>
      </c>
      <c r="X1622" t="s">
        <v>34</v>
      </c>
      <c r="Y1622" t="s">
        <v>34</v>
      </c>
      <c r="Z1622" t="s">
        <v>1488</v>
      </c>
      <c r="AA1622" t="s">
        <v>1503</v>
      </c>
      <c r="AB1622" t="s">
        <v>145</v>
      </c>
      <c r="AC1622" t="s">
        <v>37</v>
      </c>
    </row>
    <row r="1623" spans="1:29">
      <c r="A1623" t="str">
        <f>+VLOOKUP(R1623,Aux!$B$3:$I$1107,8,0)</f>
        <v>BR000810</v>
      </c>
      <c r="B1623" t="str">
        <f>+VLOOKUP(U1623,Aux!$O$2:$P$23,2,0)</f>
        <v>EQ</v>
      </c>
      <c r="C1623" t="str">
        <f t="shared" si="171"/>
        <v>BR000810EQ</v>
      </c>
      <c r="D1623">
        <f t="shared" si="177"/>
        <v>1</v>
      </c>
      <c r="E1623" s="5">
        <f t="shared" si="173"/>
        <v>0.01</v>
      </c>
      <c r="F1623" s="5">
        <f t="shared" si="174"/>
        <v>0.1</v>
      </c>
      <c r="G1623" s="5">
        <f t="shared" si="175"/>
        <v>1</v>
      </c>
      <c r="H1623" t="str">
        <f t="shared" si="176"/>
        <v>001</v>
      </c>
      <c r="I1623" t="str">
        <f t="shared" si="172"/>
        <v>BR000810EQ00001</v>
      </c>
      <c r="J1623" t="s">
        <v>7076</v>
      </c>
      <c r="K1623" t="s">
        <v>7077</v>
      </c>
      <c r="M1623" t="s">
        <v>7078</v>
      </c>
      <c r="N1623" t="s">
        <v>7079</v>
      </c>
      <c r="O1623" t="s">
        <v>7080</v>
      </c>
      <c r="P1623" t="s">
        <v>7081</v>
      </c>
      <c r="Q1623" t="s">
        <v>5929</v>
      </c>
      <c r="R1623" t="s">
        <v>7082</v>
      </c>
      <c r="S1623" t="s">
        <v>7082</v>
      </c>
      <c r="T1623" t="s">
        <v>7082</v>
      </c>
      <c r="U1623" t="s">
        <v>130</v>
      </c>
      <c r="V1623" t="s">
        <v>311</v>
      </c>
      <c r="W1623" t="s">
        <v>4104</v>
      </c>
      <c r="X1623" t="s">
        <v>3301</v>
      </c>
      <c r="Y1623" t="s">
        <v>5621</v>
      </c>
      <c r="Z1623" t="s">
        <v>35</v>
      </c>
      <c r="AA1623" t="s">
        <v>2669</v>
      </c>
      <c r="AB1623" t="s">
        <v>2672</v>
      </c>
      <c r="AC1623" t="s">
        <v>37</v>
      </c>
    </row>
    <row r="1624" spans="1:29">
      <c r="A1624" s="2" t="str">
        <f>+VLOOKUP(R1624,Aux!$B$3:$I$1107,8,0)</f>
        <v>BR000820</v>
      </c>
      <c r="B1624" s="2" t="str">
        <f>+VLOOKUP(U1624,Aux!$O$2:$P$23,2,0)</f>
        <v>EQ</v>
      </c>
      <c r="C1624" t="str">
        <f t="shared" si="171"/>
        <v>BR000820EQ</v>
      </c>
      <c r="D1624">
        <f t="shared" si="177"/>
        <v>1</v>
      </c>
      <c r="E1624" s="5">
        <f t="shared" si="173"/>
        <v>0.01</v>
      </c>
      <c r="F1624" s="5">
        <f t="shared" si="174"/>
        <v>0.1</v>
      </c>
      <c r="G1624" s="5">
        <f t="shared" si="175"/>
        <v>1</v>
      </c>
      <c r="H1624" t="str">
        <f t="shared" si="176"/>
        <v>001</v>
      </c>
      <c r="I1624" t="str">
        <f t="shared" si="172"/>
        <v>BR000820EQ00001</v>
      </c>
      <c r="J1624" s="2" t="s">
        <v>7083</v>
      </c>
      <c r="K1624" s="2" t="s">
        <v>7084</v>
      </c>
      <c r="L1624" s="2"/>
      <c r="M1624" s="2" t="s">
        <v>7085</v>
      </c>
      <c r="N1624" s="2" t="s">
        <v>7086</v>
      </c>
      <c r="O1624" s="2" t="s">
        <v>7087</v>
      </c>
      <c r="P1624" s="2" t="s">
        <v>7088</v>
      </c>
      <c r="Q1624" t="s">
        <v>5929</v>
      </c>
      <c r="R1624" t="s">
        <v>7089</v>
      </c>
      <c r="S1624" t="s">
        <v>7090</v>
      </c>
      <c r="T1624" t="s">
        <v>7090</v>
      </c>
      <c r="U1624" t="s">
        <v>5949</v>
      </c>
      <c r="V1624" t="s">
        <v>154</v>
      </c>
      <c r="W1624" t="s">
        <v>308</v>
      </c>
      <c r="X1624" t="s">
        <v>309</v>
      </c>
      <c r="Y1624" t="s">
        <v>310</v>
      </c>
      <c r="Z1624" t="s">
        <v>335</v>
      </c>
      <c r="AA1624" t="s">
        <v>1447</v>
      </c>
      <c r="AB1624" t="s">
        <v>1444</v>
      </c>
      <c r="AC1624" t="s">
        <v>37</v>
      </c>
    </row>
    <row r="1625" spans="1:29">
      <c r="A1625" t="str">
        <f>+VLOOKUP(R1625,Aux!$B$3:$I$1107,8,0)</f>
        <v>BR000820</v>
      </c>
      <c r="B1625" t="str">
        <f>+VLOOKUP(U1625,Aux!$O$2:$P$23,2,0)</f>
        <v>EQ</v>
      </c>
      <c r="C1625" t="str">
        <f t="shared" si="171"/>
        <v>BR000820EQ</v>
      </c>
      <c r="D1625">
        <f t="shared" si="177"/>
        <v>2</v>
      </c>
      <c r="E1625" s="5">
        <f t="shared" si="173"/>
        <v>0.02</v>
      </c>
      <c r="F1625" s="5">
        <f t="shared" si="174"/>
        <v>0.2</v>
      </c>
      <c r="G1625" s="5">
        <f t="shared" si="175"/>
        <v>2</v>
      </c>
      <c r="H1625" t="str">
        <f t="shared" si="176"/>
        <v>002</v>
      </c>
      <c r="I1625" t="str">
        <f t="shared" si="172"/>
        <v>BR000820EQ00002</v>
      </c>
      <c r="J1625" t="s">
        <v>7091</v>
      </c>
      <c r="K1625" t="s">
        <v>7092</v>
      </c>
      <c r="M1625" t="s">
        <v>7093</v>
      </c>
      <c r="N1625" t="s">
        <v>7094</v>
      </c>
      <c r="O1625" t="s">
        <v>7095</v>
      </c>
      <c r="P1625" t="s">
        <v>7096</v>
      </c>
      <c r="Q1625" t="s">
        <v>5929</v>
      </c>
      <c r="R1625" t="s">
        <v>7089</v>
      </c>
      <c r="S1625" t="s">
        <v>7090</v>
      </c>
      <c r="T1625" t="s">
        <v>7090</v>
      </c>
      <c r="U1625" t="s">
        <v>130</v>
      </c>
      <c r="V1625" t="s">
        <v>154</v>
      </c>
      <c r="W1625" t="s">
        <v>308</v>
      </c>
      <c r="X1625" t="s">
        <v>309</v>
      </c>
      <c r="Y1625" t="s">
        <v>310</v>
      </c>
      <c r="Z1625" t="s">
        <v>335</v>
      </c>
      <c r="AA1625" t="s">
        <v>1447</v>
      </c>
      <c r="AB1625" t="s">
        <v>1444</v>
      </c>
      <c r="AC1625" t="s">
        <v>37</v>
      </c>
    </row>
    <row r="1626" spans="1:29">
      <c r="A1626" t="str">
        <f>+VLOOKUP(R1626,Aux!$B$3:$I$1107,8,0)</f>
        <v>BR000830</v>
      </c>
      <c r="B1626" t="str">
        <f>+VLOOKUP(U1626,Aux!$O$2:$P$23,2,0)</f>
        <v>FI</v>
      </c>
      <c r="C1626" t="str">
        <f t="shared" si="171"/>
        <v>BR000830FI</v>
      </c>
      <c r="D1626">
        <f t="shared" si="177"/>
        <v>1</v>
      </c>
      <c r="E1626" s="5">
        <f t="shared" si="173"/>
        <v>0.01</v>
      </c>
      <c r="F1626" s="5">
        <f t="shared" si="174"/>
        <v>0.1</v>
      </c>
      <c r="G1626" s="5">
        <f t="shared" si="175"/>
        <v>1</v>
      </c>
      <c r="H1626" t="str">
        <f t="shared" si="176"/>
        <v>001</v>
      </c>
      <c r="I1626" t="str">
        <f t="shared" si="172"/>
        <v>BR000830FI00001</v>
      </c>
      <c r="J1626" t="s">
        <v>7097</v>
      </c>
      <c r="K1626" t="s">
        <v>7098</v>
      </c>
      <c r="M1626" t="s">
        <v>7099</v>
      </c>
      <c r="N1626" t="s">
        <v>7100</v>
      </c>
      <c r="O1626" t="s">
        <v>7101</v>
      </c>
      <c r="P1626" t="s">
        <v>7102</v>
      </c>
      <c r="Q1626" t="s">
        <v>5929</v>
      </c>
      <c r="R1626" t="s">
        <v>7103</v>
      </c>
      <c r="S1626" t="s">
        <v>7104</v>
      </c>
      <c r="T1626" t="s">
        <v>7105</v>
      </c>
      <c r="U1626" t="s">
        <v>143</v>
      </c>
      <c r="V1626" t="s">
        <v>34</v>
      </c>
      <c r="W1626" t="s">
        <v>34</v>
      </c>
      <c r="X1626" t="s">
        <v>34</v>
      </c>
      <c r="Y1626" t="s">
        <v>34</v>
      </c>
      <c r="Z1626" t="s">
        <v>398</v>
      </c>
      <c r="AA1626" t="s">
        <v>6450</v>
      </c>
      <c r="AB1626" t="s">
        <v>145</v>
      </c>
      <c r="AC1626" t="s">
        <v>37</v>
      </c>
    </row>
    <row r="1627" spans="1:29">
      <c r="A1627" t="str">
        <f>+VLOOKUP(R1627,Aux!$B$3:$I$1107,8,0)</f>
        <v>BR000830</v>
      </c>
      <c r="B1627" t="str">
        <f>+VLOOKUP(U1627,Aux!$O$2:$P$23,2,0)</f>
        <v>FI</v>
      </c>
      <c r="C1627" t="str">
        <f t="shared" si="171"/>
        <v>BR000830FI</v>
      </c>
      <c r="D1627">
        <f t="shared" si="177"/>
        <v>2</v>
      </c>
      <c r="E1627" s="5">
        <f t="shared" si="173"/>
        <v>0.02</v>
      </c>
      <c r="F1627" s="5">
        <f t="shared" si="174"/>
        <v>0.2</v>
      </c>
      <c r="G1627" s="5">
        <f t="shared" si="175"/>
        <v>2</v>
      </c>
      <c r="H1627" t="str">
        <f t="shared" si="176"/>
        <v>002</v>
      </c>
      <c r="I1627" t="str">
        <f t="shared" si="172"/>
        <v>BR000830FI00002</v>
      </c>
      <c r="J1627" t="s">
        <v>7106</v>
      </c>
      <c r="K1627" t="s">
        <v>7098</v>
      </c>
      <c r="M1627" t="s">
        <v>7107</v>
      </c>
      <c r="N1627" t="s">
        <v>7108</v>
      </c>
      <c r="O1627" t="s">
        <v>7109</v>
      </c>
      <c r="P1627" t="s">
        <v>7110</v>
      </c>
      <c r="Q1627" t="s">
        <v>7111</v>
      </c>
      <c r="R1627" t="s">
        <v>7103</v>
      </c>
      <c r="S1627" t="s">
        <v>7104</v>
      </c>
      <c r="T1627" t="s">
        <v>7105</v>
      </c>
      <c r="U1627" t="s">
        <v>143</v>
      </c>
      <c r="V1627" t="s">
        <v>34</v>
      </c>
      <c r="W1627" t="s">
        <v>34</v>
      </c>
      <c r="X1627" t="s">
        <v>34</v>
      </c>
      <c r="Y1627" t="s">
        <v>34</v>
      </c>
      <c r="Z1627" t="s">
        <v>398</v>
      </c>
      <c r="AA1627" t="s">
        <v>6450</v>
      </c>
      <c r="AB1627" t="s">
        <v>145</v>
      </c>
      <c r="AC1627" t="s">
        <v>37</v>
      </c>
    </row>
    <row r="1628" spans="1:29">
      <c r="A1628" t="str">
        <f>+VLOOKUP(R1628,Aux!$B$3:$I$1107,8,0)</f>
        <v>BR000830</v>
      </c>
      <c r="B1628" t="str">
        <f>+VLOOKUP(U1628,Aux!$O$2:$P$23,2,0)</f>
        <v>FI</v>
      </c>
      <c r="C1628" t="str">
        <f t="shared" si="171"/>
        <v>BR000830FI</v>
      </c>
      <c r="D1628">
        <f t="shared" si="177"/>
        <v>3</v>
      </c>
      <c r="E1628" s="5">
        <f t="shared" si="173"/>
        <v>0.03</v>
      </c>
      <c r="F1628" s="5">
        <f t="shared" si="174"/>
        <v>0.3</v>
      </c>
      <c r="G1628" s="5">
        <f t="shared" si="175"/>
        <v>3</v>
      </c>
      <c r="H1628" t="str">
        <f t="shared" si="176"/>
        <v>003</v>
      </c>
      <c r="I1628" t="str">
        <f t="shared" si="172"/>
        <v>BR000830FI00003</v>
      </c>
      <c r="J1628" t="s">
        <v>7112</v>
      </c>
      <c r="K1628" t="s">
        <v>7098</v>
      </c>
      <c r="M1628" t="s">
        <v>7113</v>
      </c>
      <c r="N1628" t="s">
        <v>7114</v>
      </c>
      <c r="O1628" t="s">
        <v>7115</v>
      </c>
      <c r="P1628" t="s">
        <v>7116</v>
      </c>
      <c r="Q1628" t="s">
        <v>7111</v>
      </c>
      <c r="R1628" t="s">
        <v>7103</v>
      </c>
      <c r="S1628" t="s">
        <v>7104</v>
      </c>
      <c r="T1628" t="s">
        <v>7105</v>
      </c>
      <c r="U1628" t="s">
        <v>143</v>
      </c>
      <c r="V1628" t="s">
        <v>34</v>
      </c>
      <c r="W1628" t="s">
        <v>34</v>
      </c>
      <c r="X1628" t="s">
        <v>34</v>
      </c>
      <c r="Y1628" t="s">
        <v>34</v>
      </c>
      <c r="Z1628" t="s">
        <v>398</v>
      </c>
      <c r="AA1628" t="s">
        <v>6450</v>
      </c>
      <c r="AB1628" t="s">
        <v>145</v>
      </c>
      <c r="AC1628" t="s">
        <v>37</v>
      </c>
    </row>
    <row r="1629" spans="1:29">
      <c r="A1629" t="str">
        <f>+VLOOKUP(R1629,Aux!$B$3:$I$1107,8,0)</f>
        <v>BR000840</v>
      </c>
      <c r="B1629" t="str">
        <f>+VLOOKUP(U1629,Aux!$O$2:$P$23,2,0)</f>
        <v>EQ</v>
      </c>
      <c r="C1629" t="str">
        <f t="shared" si="171"/>
        <v>BR000840EQ</v>
      </c>
      <c r="D1629">
        <f t="shared" si="177"/>
        <v>1</v>
      </c>
      <c r="E1629" s="5">
        <f t="shared" si="173"/>
        <v>0.01</v>
      </c>
      <c r="F1629" s="5">
        <f t="shared" si="174"/>
        <v>0.1</v>
      </c>
      <c r="G1629" s="5">
        <f t="shared" si="175"/>
        <v>1</v>
      </c>
      <c r="H1629" t="str">
        <f t="shared" si="176"/>
        <v>001</v>
      </c>
      <c r="I1629" t="str">
        <f t="shared" si="172"/>
        <v>BR000840EQ00001</v>
      </c>
      <c r="J1629" t="s">
        <v>7117</v>
      </c>
      <c r="K1629" t="s">
        <v>7118</v>
      </c>
      <c r="M1629" t="s">
        <v>7119</v>
      </c>
      <c r="N1629" t="s">
        <v>7120</v>
      </c>
      <c r="O1629" t="s">
        <v>7121</v>
      </c>
      <c r="P1629" t="s">
        <v>7122</v>
      </c>
      <c r="Q1629" t="s">
        <v>5929</v>
      </c>
      <c r="R1629" t="s">
        <v>7123</v>
      </c>
      <c r="S1629" t="s">
        <v>7123</v>
      </c>
      <c r="T1629" t="s">
        <v>7123</v>
      </c>
      <c r="U1629" t="s">
        <v>130</v>
      </c>
      <c r="V1629" t="s">
        <v>154</v>
      </c>
      <c r="W1629" t="s">
        <v>6878</v>
      </c>
      <c r="X1629" t="s">
        <v>964</v>
      </c>
      <c r="Y1629" t="s">
        <v>7124</v>
      </c>
      <c r="Z1629" t="s">
        <v>154</v>
      </c>
      <c r="AA1629" t="s">
        <v>155</v>
      </c>
      <c r="AB1629" t="s">
        <v>7125</v>
      </c>
      <c r="AC1629" t="s">
        <v>37</v>
      </c>
    </row>
    <row r="1630" spans="1:29">
      <c r="A1630" t="str">
        <f>+VLOOKUP(R1630,Aux!$B$3:$I$1107,8,0)</f>
        <v>BR000840</v>
      </c>
      <c r="B1630" t="str">
        <f>+VLOOKUP(U1630,Aux!$O$2:$P$23,2,0)</f>
        <v>FI</v>
      </c>
      <c r="C1630" t="str">
        <f t="shared" si="171"/>
        <v>BR000840FI</v>
      </c>
      <c r="D1630">
        <f t="shared" si="177"/>
        <v>1</v>
      </c>
      <c r="E1630" s="5">
        <f t="shared" si="173"/>
        <v>0.01</v>
      </c>
      <c r="F1630" s="5">
        <f t="shared" si="174"/>
        <v>0.1</v>
      </c>
      <c r="G1630" s="5">
        <f t="shared" si="175"/>
        <v>1</v>
      </c>
      <c r="H1630" t="str">
        <f t="shared" si="176"/>
        <v>001</v>
      </c>
      <c r="I1630" t="str">
        <f t="shared" si="172"/>
        <v>BR000840FI00001</v>
      </c>
      <c r="J1630" t="s">
        <v>7126</v>
      </c>
      <c r="K1630" t="s">
        <v>7127</v>
      </c>
      <c r="M1630" t="s">
        <v>7128</v>
      </c>
      <c r="N1630" t="s">
        <v>7129</v>
      </c>
      <c r="O1630" t="s">
        <v>7130</v>
      </c>
      <c r="P1630" t="s">
        <v>7131</v>
      </c>
      <c r="Q1630" t="s">
        <v>5929</v>
      </c>
      <c r="R1630" t="s">
        <v>7123</v>
      </c>
      <c r="S1630" t="s">
        <v>7132</v>
      </c>
      <c r="T1630" t="s">
        <v>7133</v>
      </c>
      <c r="U1630" t="s">
        <v>143</v>
      </c>
      <c r="V1630" t="s">
        <v>975</v>
      </c>
      <c r="W1630" t="s">
        <v>4479</v>
      </c>
      <c r="X1630" t="s">
        <v>975</v>
      </c>
      <c r="Y1630" t="s">
        <v>7134</v>
      </c>
      <c r="Z1630" t="s">
        <v>975</v>
      </c>
      <c r="AA1630" t="s">
        <v>4602</v>
      </c>
      <c r="AB1630" t="s">
        <v>145</v>
      </c>
      <c r="AC1630" t="s">
        <v>37</v>
      </c>
    </row>
    <row r="1631" spans="1:29">
      <c r="A1631" t="str">
        <f>+VLOOKUP(R1631,Aux!$B$3:$I$1107,8,0)</f>
        <v>BR000840</v>
      </c>
      <c r="B1631" t="str">
        <f>+VLOOKUP(U1631,Aux!$O$2:$P$23,2,0)</f>
        <v>FI</v>
      </c>
      <c r="C1631" t="str">
        <f t="shared" si="171"/>
        <v>BR000840FI</v>
      </c>
      <c r="D1631">
        <f t="shared" si="177"/>
        <v>2</v>
      </c>
      <c r="E1631" s="5">
        <f t="shared" si="173"/>
        <v>0.02</v>
      </c>
      <c r="F1631" s="5">
        <f t="shared" si="174"/>
        <v>0.2</v>
      </c>
      <c r="G1631" s="5">
        <f t="shared" si="175"/>
        <v>2</v>
      </c>
      <c r="H1631" t="str">
        <f t="shared" si="176"/>
        <v>002</v>
      </c>
      <c r="I1631" t="str">
        <f t="shared" si="172"/>
        <v>BR000840FI00002</v>
      </c>
      <c r="J1631" t="s">
        <v>7126</v>
      </c>
      <c r="K1631" t="s">
        <v>7127</v>
      </c>
      <c r="M1631" t="s">
        <v>7135</v>
      </c>
      <c r="N1631" t="s">
        <v>7136</v>
      </c>
      <c r="O1631" t="s">
        <v>7137</v>
      </c>
      <c r="P1631" t="s">
        <v>7138</v>
      </c>
      <c r="Q1631" t="s">
        <v>5929</v>
      </c>
      <c r="R1631" t="s">
        <v>7123</v>
      </c>
      <c r="S1631" t="s">
        <v>7132</v>
      </c>
      <c r="T1631" t="s">
        <v>7133</v>
      </c>
      <c r="U1631" t="s">
        <v>2627</v>
      </c>
      <c r="V1631" t="s">
        <v>975</v>
      </c>
      <c r="W1631" t="s">
        <v>4479</v>
      </c>
      <c r="X1631" t="s">
        <v>975</v>
      </c>
      <c r="Y1631" t="s">
        <v>7134</v>
      </c>
      <c r="Z1631" t="s">
        <v>975</v>
      </c>
      <c r="AA1631" t="s">
        <v>4602</v>
      </c>
      <c r="AB1631" t="s">
        <v>145</v>
      </c>
      <c r="AC1631" t="s">
        <v>37</v>
      </c>
    </row>
    <row r="1632" spans="1:29">
      <c r="A1632" t="str">
        <f>+VLOOKUP(R1632,Aux!$B$3:$I$1107,8,0)</f>
        <v>BR000850</v>
      </c>
      <c r="B1632" t="str">
        <f>+VLOOKUP(U1632,Aux!$O$2:$P$23,2,0)</f>
        <v>EQ</v>
      </c>
      <c r="C1632" t="str">
        <f t="shared" si="171"/>
        <v>BR000850EQ</v>
      </c>
      <c r="D1632">
        <f t="shared" si="177"/>
        <v>1</v>
      </c>
      <c r="E1632" s="5">
        <f t="shared" si="173"/>
        <v>0.01</v>
      </c>
      <c r="F1632" s="5">
        <f t="shared" si="174"/>
        <v>0.1</v>
      </c>
      <c r="G1632" s="5">
        <f t="shared" si="175"/>
        <v>1</v>
      </c>
      <c r="H1632" t="str">
        <f t="shared" si="176"/>
        <v>001</v>
      </c>
      <c r="I1632" t="str">
        <f t="shared" si="172"/>
        <v>BR000850EQ00001</v>
      </c>
      <c r="J1632" t="s">
        <v>7139</v>
      </c>
      <c r="K1632" t="s">
        <v>7140</v>
      </c>
      <c r="M1632" t="s">
        <v>7141</v>
      </c>
      <c r="N1632" t="s">
        <v>7142</v>
      </c>
      <c r="O1632" t="s">
        <v>7143</v>
      </c>
      <c r="P1632" t="s">
        <v>7144</v>
      </c>
      <c r="Q1632" t="s">
        <v>5929</v>
      </c>
      <c r="R1632" t="s">
        <v>7145</v>
      </c>
      <c r="S1632" t="s">
        <v>7146</v>
      </c>
      <c r="T1632" t="s">
        <v>7146</v>
      </c>
      <c r="U1632" t="s">
        <v>130</v>
      </c>
      <c r="V1632" t="s">
        <v>975</v>
      </c>
      <c r="W1632" t="s">
        <v>4479</v>
      </c>
      <c r="X1632" t="s">
        <v>975</v>
      </c>
      <c r="Y1632" t="s">
        <v>7134</v>
      </c>
      <c r="Z1632" t="s">
        <v>975</v>
      </c>
      <c r="AA1632" t="s">
        <v>4481</v>
      </c>
      <c r="AB1632" t="s">
        <v>4602</v>
      </c>
      <c r="AC1632" t="s">
        <v>37</v>
      </c>
    </row>
    <row r="1633" spans="1:29">
      <c r="A1633" t="str">
        <f>+VLOOKUP(R1633,Aux!$B$3:$I$1107,8,0)</f>
        <v>BR000850</v>
      </c>
      <c r="B1633" t="str">
        <f>+VLOOKUP(U1633,Aux!$O$2:$P$23,2,0)</f>
        <v>FI</v>
      </c>
      <c r="C1633" t="str">
        <f t="shared" si="171"/>
        <v>BR000850FI</v>
      </c>
      <c r="D1633">
        <f t="shared" si="177"/>
        <v>1</v>
      </c>
      <c r="E1633" s="5">
        <f t="shared" si="173"/>
        <v>0.01</v>
      </c>
      <c r="F1633" s="5">
        <f t="shared" si="174"/>
        <v>0.1</v>
      </c>
      <c r="G1633" s="5">
        <f t="shared" si="175"/>
        <v>1</v>
      </c>
      <c r="H1633" t="str">
        <f t="shared" si="176"/>
        <v>001</v>
      </c>
      <c r="I1633" t="str">
        <f t="shared" si="172"/>
        <v>BR000850FI00001</v>
      </c>
      <c r="J1633" t="s">
        <v>7147</v>
      </c>
      <c r="K1633" t="s">
        <v>7148</v>
      </c>
      <c r="M1633" t="s">
        <v>7149</v>
      </c>
      <c r="N1633" t="s">
        <v>7150</v>
      </c>
      <c r="O1633" t="s">
        <v>7151</v>
      </c>
      <c r="P1633" t="s">
        <v>7152</v>
      </c>
      <c r="Q1633" t="s">
        <v>5929</v>
      </c>
      <c r="R1633" t="s">
        <v>7145</v>
      </c>
      <c r="S1633" t="s">
        <v>7153</v>
      </c>
      <c r="T1633" t="s">
        <v>7154</v>
      </c>
      <c r="U1633" t="s">
        <v>143</v>
      </c>
      <c r="V1633" t="s">
        <v>34</v>
      </c>
      <c r="W1633" t="s">
        <v>34</v>
      </c>
      <c r="X1633" t="s">
        <v>34</v>
      </c>
      <c r="Y1633" t="s">
        <v>34</v>
      </c>
      <c r="Z1633" t="s">
        <v>975</v>
      </c>
      <c r="AA1633" t="s">
        <v>4602</v>
      </c>
      <c r="AB1633" t="s">
        <v>145</v>
      </c>
      <c r="AC1633" t="s">
        <v>37</v>
      </c>
    </row>
    <row r="1634" spans="1:29">
      <c r="A1634" t="str">
        <f>+VLOOKUP(R1634,Aux!$B$3:$I$1107,8,0)</f>
        <v>BR000850</v>
      </c>
      <c r="B1634" t="str">
        <f>+VLOOKUP(U1634,Aux!$O$2:$P$23,2,0)</f>
        <v>FI</v>
      </c>
      <c r="C1634" t="str">
        <f t="shared" si="171"/>
        <v>BR000850FI</v>
      </c>
      <c r="D1634">
        <f t="shared" si="177"/>
        <v>2</v>
      </c>
      <c r="E1634" s="5">
        <f t="shared" si="173"/>
        <v>0.02</v>
      </c>
      <c r="F1634" s="5">
        <f t="shared" si="174"/>
        <v>0.2</v>
      </c>
      <c r="G1634" s="5">
        <f t="shared" si="175"/>
        <v>2</v>
      </c>
      <c r="H1634" t="str">
        <f t="shared" si="176"/>
        <v>002</v>
      </c>
      <c r="I1634" t="str">
        <f t="shared" si="172"/>
        <v>BR000850FI00002</v>
      </c>
      <c r="J1634" t="s">
        <v>7155</v>
      </c>
      <c r="K1634" t="s">
        <v>7148</v>
      </c>
      <c r="M1634" t="s">
        <v>7156</v>
      </c>
      <c r="N1634" t="s">
        <v>7157</v>
      </c>
      <c r="O1634" t="s">
        <v>7158</v>
      </c>
      <c r="P1634" t="s">
        <v>7159</v>
      </c>
      <c r="Q1634" t="s">
        <v>5929</v>
      </c>
      <c r="R1634" t="s">
        <v>7145</v>
      </c>
      <c r="S1634" t="s">
        <v>7153</v>
      </c>
      <c r="T1634" t="s">
        <v>7154</v>
      </c>
      <c r="U1634" t="s">
        <v>2627</v>
      </c>
      <c r="V1634" t="s">
        <v>34</v>
      </c>
      <c r="W1634" t="s">
        <v>34</v>
      </c>
      <c r="X1634" t="s">
        <v>34</v>
      </c>
      <c r="Y1634" t="s">
        <v>34</v>
      </c>
      <c r="Z1634" t="s">
        <v>975</v>
      </c>
      <c r="AA1634" t="s">
        <v>4602</v>
      </c>
      <c r="AB1634" t="s">
        <v>145</v>
      </c>
      <c r="AC1634" t="s">
        <v>37</v>
      </c>
    </row>
    <row r="1635" spans="1:29">
      <c r="A1635" t="str">
        <f>+VLOOKUP(R1635,Aux!$B$3:$I$1107,8,0)</f>
        <v>BR000850</v>
      </c>
      <c r="B1635" t="str">
        <f>+VLOOKUP(U1635,Aux!$O$2:$P$23,2,0)</f>
        <v>FI</v>
      </c>
      <c r="C1635" t="str">
        <f t="shared" si="171"/>
        <v>BR000850FI</v>
      </c>
      <c r="D1635">
        <f t="shared" si="177"/>
        <v>3</v>
      </c>
      <c r="E1635" s="5">
        <f t="shared" si="173"/>
        <v>0.03</v>
      </c>
      <c r="F1635" s="5">
        <f t="shared" si="174"/>
        <v>0.3</v>
      </c>
      <c r="G1635" s="5">
        <f t="shared" si="175"/>
        <v>3</v>
      </c>
      <c r="H1635" t="str">
        <f t="shared" si="176"/>
        <v>003</v>
      </c>
      <c r="I1635" t="str">
        <f t="shared" si="172"/>
        <v>BR000850FI00003</v>
      </c>
      <c r="J1635" t="s">
        <v>7155</v>
      </c>
      <c r="K1635" t="s">
        <v>7148</v>
      </c>
      <c r="M1635" t="s">
        <v>7160</v>
      </c>
      <c r="N1635" t="s">
        <v>7161</v>
      </c>
      <c r="O1635" t="s">
        <v>7162</v>
      </c>
      <c r="P1635" t="s">
        <v>7163</v>
      </c>
      <c r="Q1635" t="s">
        <v>5929</v>
      </c>
      <c r="R1635" t="s">
        <v>7145</v>
      </c>
      <c r="S1635" t="s">
        <v>7153</v>
      </c>
      <c r="T1635" t="s">
        <v>7154</v>
      </c>
      <c r="U1635" t="s">
        <v>143</v>
      </c>
      <c r="V1635" t="s">
        <v>34</v>
      </c>
      <c r="W1635" t="s">
        <v>34</v>
      </c>
      <c r="X1635" t="s">
        <v>34</v>
      </c>
      <c r="Y1635" t="s">
        <v>34</v>
      </c>
      <c r="Z1635" t="s">
        <v>975</v>
      </c>
      <c r="AA1635" t="s">
        <v>4602</v>
      </c>
      <c r="AB1635" t="s">
        <v>145</v>
      </c>
      <c r="AC1635" t="s">
        <v>37</v>
      </c>
    </row>
    <row r="1636" spans="1:29">
      <c r="A1636" s="2" t="str">
        <f>+VLOOKUP(R1636,Aux!$B$3:$I$1107,8,0)</f>
        <v>BR000850</v>
      </c>
      <c r="B1636" s="2" t="str">
        <f>+VLOOKUP(U1636,Aux!$O$2:$P$23,2,0)</f>
        <v>FI</v>
      </c>
      <c r="C1636" t="str">
        <f t="shared" si="171"/>
        <v>BR000850FI</v>
      </c>
      <c r="D1636">
        <f t="shared" si="177"/>
        <v>4</v>
      </c>
      <c r="E1636" s="5">
        <f t="shared" si="173"/>
        <v>0.04</v>
      </c>
      <c r="F1636" s="5">
        <f t="shared" si="174"/>
        <v>0.4</v>
      </c>
      <c r="G1636" s="5">
        <f t="shared" si="175"/>
        <v>4</v>
      </c>
      <c r="H1636" t="str">
        <f t="shared" si="176"/>
        <v>004</v>
      </c>
      <c r="I1636" t="str">
        <f t="shared" si="172"/>
        <v>BR000850FI00004</v>
      </c>
      <c r="J1636" s="2" t="s">
        <v>7155</v>
      </c>
      <c r="K1636" s="2" t="s">
        <v>7148</v>
      </c>
      <c r="L1636" s="2"/>
      <c r="M1636" s="2" t="s">
        <v>7164</v>
      </c>
      <c r="N1636" s="2" t="s">
        <v>7165</v>
      </c>
      <c r="O1636" s="2" t="s">
        <v>7166</v>
      </c>
      <c r="P1636" s="2" t="s">
        <v>7167</v>
      </c>
      <c r="Q1636" t="s">
        <v>5929</v>
      </c>
      <c r="R1636" t="s">
        <v>7145</v>
      </c>
      <c r="S1636" t="s">
        <v>7153</v>
      </c>
      <c r="T1636" t="s">
        <v>7154</v>
      </c>
      <c r="U1636" t="s">
        <v>143</v>
      </c>
      <c r="V1636" t="s">
        <v>34</v>
      </c>
      <c r="W1636" t="s">
        <v>34</v>
      </c>
      <c r="X1636" t="s">
        <v>34</v>
      </c>
      <c r="Y1636" t="s">
        <v>34</v>
      </c>
      <c r="Z1636" t="s">
        <v>975</v>
      </c>
      <c r="AA1636" t="s">
        <v>4602</v>
      </c>
      <c r="AB1636" t="s">
        <v>145</v>
      </c>
      <c r="AC1636" t="s">
        <v>37</v>
      </c>
    </row>
    <row r="1637" spans="1:29">
      <c r="A1637" t="str">
        <f>+VLOOKUP(R1637,Aux!$B$3:$I$1107,8,0)</f>
        <v>BR000850</v>
      </c>
      <c r="B1637" t="str">
        <f>+VLOOKUP(U1637,Aux!$O$2:$P$23,2,0)</f>
        <v>FI</v>
      </c>
      <c r="C1637" t="str">
        <f t="shared" si="171"/>
        <v>BR000850FI</v>
      </c>
      <c r="D1637">
        <f t="shared" si="177"/>
        <v>5</v>
      </c>
      <c r="E1637" s="5">
        <f t="shared" si="173"/>
        <v>0.05</v>
      </c>
      <c r="F1637" s="5">
        <f t="shared" si="174"/>
        <v>0.5</v>
      </c>
      <c r="G1637" s="5">
        <f t="shared" si="175"/>
        <v>5</v>
      </c>
      <c r="H1637" t="str">
        <f t="shared" si="176"/>
        <v>005</v>
      </c>
      <c r="I1637" t="str">
        <f t="shared" si="172"/>
        <v>BR000850FI00005</v>
      </c>
      <c r="J1637" t="s">
        <v>7168</v>
      </c>
      <c r="K1637" t="s">
        <v>7148</v>
      </c>
      <c r="M1637" t="s">
        <v>7169</v>
      </c>
      <c r="N1637" t="s">
        <v>7170</v>
      </c>
      <c r="O1637" t="s">
        <v>7171</v>
      </c>
      <c r="P1637" t="s">
        <v>7172</v>
      </c>
      <c r="Q1637" t="s">
        <v>5929</v>
      </c>
      <c r="R1637" t="s">
        <v>7145</v>
      </c>
      <c r="S1637" t="s">
        <v>7173</v>
      </c>
      <c r="T1637" t="s">
        <v>7174</v>
      </c>
      <c r="U1637" t="s">
        <v>143</v>
      </c>
      <c r="V1637" t="s">
        <v>34</v>
      </c>
      <c r="W1637" t="s">
        <v>34</v>
      </c>
      <c r="X1637" t="s">
        <v>34</v>
      </c>
      <c r="Y1637" t="s">
        <v>34</v>
      </c>
      <c r="Z1637" t="s">
        <v>131</v>
      </c>
      <c r="AA1637" t="s">
        <v>144</v>
      </c>
      <c r="AB1637" t="s">
        <v>145</v>
      </c>
      <c r="AC1637" t="s">
        <v>37</v>
      </c>
    </row>
    <row r="1638" spans="1:29">
      <c r="A1638" s="2" t="str">
        <f>+VLOOKUP(R1638,Aux!$B$3:$I$1107,8,0)</f>
        <v>BR000850</v>
      </c>
      <c r="B1638" s="2" t="str">
        <f>+VLOOKUP(U1638,Aux!$O$2:$P$23,2,0)</f>
        <v>FI</v>
      </c>
      <c r="C1638" t="str">
        <f t="shared" si="171"/>
        <v>BR000850FI</v>
      </c>
      <c r="D1638">
        <f t="shared" si="177"/>
        <v>6</v>
      </c>
      <c r="E1638" s="5">
        <f t="shared" si="173"/>
        <v>0.06</v>
      </c>
      <c r="F1638" s="5">
        <f t="shared" si="174"/>
        <v>0.6</v>
      </c>
      <c r="G1638" s="5">
        <f t="shared" si="175"/>
        <v>6</v>
      </c>
      <c r="H1638" t="str">
        <f t="shared" si="176"/>
        <v>006</v>
      </c>
      <c r="I1638" t="str">
        <f t="shared" si="172"/>
        <v>BR000850FI00006</v>
      </c>
      <c r="J1638" s="2" t="s">
        <v>7175</v>
      </c>
      <c r="K1638" s="2" t="s">
        <v>7148</v>
      </c>
      <c r="L1638" s="2"/>
      <c r="M1638" s="2" t="s">
        <v>7176</v>
      </c>
      <c r="N1638" s="2" t="s">
        <v>7177</v>
      </c>
      <c r="O1638" s="2" t="s">
        <v>7178</v>
      </c>
      <c r="P1638" s="2" t="s">
        <v>7179</v>
      </c>
      <c r="Q1638" t="s">
        <v>5929</v>
      </c>
      <c r="R1638" t="s">
        <v>7145</v>
      </c>
      <c r="S1638" t="s">
        <v>7153</v>
      </c>
      <c r="T1638" t="s">
        <v>7154</v>
      </c>
      <c r="U1638" t="s">
        <v>375</v>
      </c>
      <c r="V1638" t="s">
        <v>34</v>
      </c>
      <c r="W1638" t="s">
        <v>34</v>
      </c>
      <c r="X1638" t="s">
        <v>34</v>
      </c>
      <c r="Y1638" t="s">
        <v>34</v>
      </c>
      <c r="Z1638" t="s">
        <v>975</v>
      </c>
      <c r="AA1638" t="s">
        <v>4602</v>
      </c>
      <c r="AB1638" t="s">
        <v>145</v>
      </c>
      <c r="AC1638" t="s">
        <v>37</v>
      </c>
    </row>
    <row r="1639" spans="1:29">
      <c r="A1639" t="str">
        <f>+VLOOKUP(R1639,Aux!$B$3:$I$1107,8,0)</f>
        <v>BR000860</v>
      </c>
      <c r="B1639" t="str">
        <f>+VLOOKUP(U1639,Aux!$O$2:$P$23,2,0)</f>
        <v>EQ</v>
      </c>
      <c r="C1639" t="str">
        <f t="shared" si="171"/>
        <v>BR000860EQ</v>
      </c>
      <c r="D1639">
        <f t="shared" si="177"/>
        <v>1</v>
      </c>
      <c r="E1639" s="5">
        <f t="shared" si="173"/>
        <v>0.01</v>
      </c>
      <c r="F1639" s="5">
        <f t="shared" si="174"/>
        <v>0.1</v>
      </c>
      <c r="G1639" s="5">
        <f t="shared" si="175"/>
        <v>1</v>
      </c>
      <c r="H1639" t="str">
        <f t="shared" si="176"/>
        <v>001</v>
      </c>
      <c r="I1639" t="str">
        <f t="shared" si="172"/>
        <v>BR000860EQ00001</v>
      </c>
      <c r="J1639" t="s">
        <v>7180</v>
      </c>
      <c r="K1639" t="s">
        <v>7181</v>
      </c>
      <c r="M1639" t="s">
        <v>7182</v>
      </c>
      <c r="N1639" t="s">
        <v>7183</v>
      </c>
      <c r="O1639" t="s">
        <v>7184</v>
      </c>
      <c r="P1639" t="s">
        <v>7185</v>
      </c>
      <c r="Q1639" t="s">
        <v>5929</v>
      </c>
      <c r="R1639" t="s">
        <v>7186</v>
      </c>
      <c r="S1639" t="s">
        <v>7186</v>
      </c>
      <c r="T1639" t="s">
        <v>7186</v>
      </c>
      <c r="U1639" t="s">
        <v>130</v>
      </c>
      <c r="V1639" t="s">
        <v>174</v>
      </c>
      <c r="W1639" t="s">
        <v>2262</v>
      </c>
      <c r="X1639" t="s">
        <v>174</v>
      </c>
      <c r="Y1639" t="s">
        <v>2262</v>
      </c>
      <c r="Z1639" t="s">
        <v>174</v>
      </c>
      <c r="AA1639" t="s">
        <v>174</v>
      </c>
      <c r="AB1639" t="s">
        <v>7187</v>
      </c>
      <c r="AC1639" t="s">
        <v>37</v>
      </c>
    </row>
    <row r="1640" spans="1:29">
      <c r="A1640" t="str">
        <f>+VLOOKUP(R1640,Aux!$B$3:$I$1107,8,0)</f>
        <v>BR000860</v>
      </c>
      <c r="B1640" t="str">
        <f>+VLOOKUP(U1640,Aux!$O$2:$P$23,2,0)</f>
        <v>EQ</v>
      </c>
      <c r="C1640" t="str">
        <f t="shared" si="171"/>
        <v>BR000860EQ</v>
      </c>
      <c r="D1640">
        <f t="shared" si="177"/>
        <v>2</v>
      </c>
      <c r="E1640" s="5">
        <f t="shared" si="173"/>
        <v>0.02</v>
      </c>
      <c r="F1640" s="5">
        <f t="shared" si="174"/>
        <v>0.2</v>
      </c>
      <c r="G1640" s="5">
        <f t="shared" si="175"/>
        <v>2</v>
      </c>
      <c r="H1640" t="str">
        <f t="shared" si="176"/>
        <v>002</v>
      </c>
      <c r="I1640" t="str">
        <f t="shared" si="172"/>
        <v>BR000860EQ00002</v>
      </c>
      <c r="J1640" t="s">
        <v>7188</v>
      </c>
      <c r="K1640" t="s">
        <v>7189</v>
      </c>
      <c r="M1640" t="s">
        <v>7190</v>
      </c>
      <c r="N1640" t="s">
        <v>7191</v>
      </c>
      <c r="O1640" t="s">
        <v>7192</v>
      </c>
      <c r="P1640" t="s">
        <v>7193</v>
      </c>
      <c r="Q1640" t="s">
        <v>5929</v>
      </c>
      <c r="R1640" t="s">
        <v>7186</v>
      </c>
      <c r="S1640" t="s">
        <v>7186</v>
      </c>
      <c r="T1640" t="s">
        <v>7186</v>
      </c>
      <c r="U1640" t="s">
        <v>1231</v>
      </c>
      <c r="V1640" t="s">
        <v>174</v>
      </c>
      <c r="W1640" t="s">
        <v>2262</v>
      </c>
      <c r="X1640" t="s">
        <v>174</v>
      </c>
      <c r="Y1640" t="s">
        <v>2262</v>
      </c>
      <c r="Z1640" t="s">
        <v>174</v>
      </c>
      <c r="AA1640" t="s">
        <v>174</v>
      </c>
      <c r="AB1640" t="s">
        <v>7187</v>
      </c>
      <c r="AC1640" t="s">
        <v>37</v>
      </c>
    </row>
    <row r="1641" spans="1:29">
      <c r="A1641" t="str">
        <f>+VLOOKUP(R1641,Aux!$B$3:$I$1107,8,0)</f>
        <v>BR000870</v>
      </c>
      <c r="B1641" t="str">
        <f>+VLOOKUP(U1641,Aux!$O$2:$P$23,2,0)</f>
        <v>EQ</v>
      </c>
      <c r="C1641" t="str">
        <f t="shared" si="171"/>
        <v>BR000870EQ</v>
      </c>
      <c r="D1641">
        <f t="shared" si="177"/>
        <v>1</v>
      </c>
      <c r="E1641" s="5">
        <f t="shared" si="173"/>
        <v>0.01</v>
      </c>
      <c r="F1641" s="5">
        <f t="shared" si="174"/>
        <v>0.1</v>
      </c>
      <c r="G1641" s="5">
        <f t="shared" si="175"/>
        <v>1</v>
      </c>
      <c r="H1641" t="str">
        <f t="shared" si="176"/>
        <v>001</v>
      </c>
      <c r="I1641" t="str">
        <f t="shared" si="172"/>
        <v>BR000870EQ00001</v>
      </c>
      <c r="J1641" t="s">
        <v>7194</v>
      </c>
      <c r="K1641" t="s">
        <v>7195</v>
      </c>
      <c r="M1641" t="s">
        <v>7196</v>
      </c>
      <c r="N1641" t="s">
        <v>7197</v>
      </c>
      <c r="O1641" t="s">
        <v>7198</v>
      </c>
      <c r="P1641" t="s">
        <v>7199</v>
      </c>
      <c r="Q1641" t="s">
        <v>5929</v>
      </c>
      <c r="R1641" t="s">
        <v>7200</v>
      </c>
      <c r="S1641" t="s">
        <v>7200</v>
      </c>
      <c r="T1641" t="s">
        <v>7201</v>
      </c>
      <c r="U1641" t="s">
        <v>130</v>
      </c>
      <c r="V1641" t="s">
        <v>311</v>
      </c>
      <c r="W1641" t="s">
        <v>366</v>
      </c>
      <c r="X1641" t="s">
        <v>333</v>
      </c>
      <c r="Y1641" t="s">
        <v>6530</v>
      </c>
      <c r="Z1641" t="s">
        <v>311</v>
      </c>
      <c r="AA1641" t="s">
        <v>7202</v>
      </c>
      <c r="AB1641" t="s">
        <v>7203</v>
      </c>
      <c r="AC1641" t="s">
        <v>37</v>
      </c>
    </row>
    <row r="1642" spans="1:29">
      <c r="A1642" t="str">
        <f>+VLOOKUP(R1642,Aux!$B$3:$I$1107,8,0)</f>
        <v>BR000880</v>
      </c>
      <c r="B1642" t="str">
        <f>+VLOOKUP(U1642,Aux!$O$2:$P$23,2,0)</f>
        <v>EQ</v>
      </c>
      <c r="C1642" t="str">
        <f t="shared" si="171"/>
        <v>BR000880EQ</v>
      </c>
      <c r="D1642">
        <f t="shared" si="177"/>
        <v>1</v>
      </c>
      <c r="E1642" s="5">
        <f t="shared" si="173"/>
        <v>0.01</v>
      </c>
      <c r="F1642" s="5">
        <f t="shared" si="174"/>
        <v>0.1</v>
      </c>
      <c r="G1642" s="5">
        <f t="shared" si="175"/>
        <v>1</v>
      </c>
      <c r="H1642" t="str">
        <f t="shared" si="176"/>
        <v>001</v>
      </c>
      <c r="I1642" t="str">
        <f t="shared" si="172"/>
        <v>BR000880EQ00001</v>
      </c>
      <c r="J1642" t="s">
        <v>7204</v>
      </c>
      <c r="K1642" t="s">
        <v>7205</v>
      </c>
      <c r="M1642" t="s">
        <v>7206</v>
      </c>
      <c r="N1642" t="s">
        <v>7207</v>
      </c>
      <c r="O1642">
        <v>2189855</v>
      </c>
      <c r="P1642" t="s">
        <v>7208</v>
      </c>
      <c r="Q1642" t="s">
        <v>5929</v>
      </c>
      <c r="R1642" t="s">
        <v>7209</v>
      </c>
      <c r="S1642" t="s">
        <v>7209</v>
      </c>
      <c r="T1642" t="s">
        <v>7210</v>
      </c>
      <c r="U1642" t="s">
        <v>130</v>
      </c>
      <c r="V1642" t="s">
        <v>311</v>
      </c>
      <c r="W1642" t="s">
        <v>4104</v>
      </c>
      <c r="X1642" t="s">
        <v>3301</v>
      </c>
      <c r="Y1642" t="s">
        <v>5621</v>
      </c>
      <c r="Z1642" t="s">
        <v>35</v>
      </c>
      <c r="AA1642" t="s">
        <v>2669</v>
      </c>
      <c r="AB1642" t="s">
        <v>2672</v>
      </c>
      <c r="AC1642" t="s">
        <v>37</v>
      </c>
    </row>
    <row r="1643" spans="1:29">
      <c r="A1643" t="str">
        <f>+VLOOKUP(R1643,Aux!$B$3:$I$1107,8,0)</f>
        <v>BR000890</v>
      </c>
      <c r="B1643" t="str">
        <f>+VLOOKUP(U1643,Aux!$O$2:$P$23,2,0)</f>
        <v>EQ</v>
      </c>
      <c r="C1643" t="str">
        <f t="shared" si="171"/>
        <v>BR000890EQ</v>
      </c>
      <c r="D1643">
        <f t="shared" si="177"/>
        <v>1</v>
      </c>
      <c r="E1643" s="5">
        <f t="shared" si="173"/>
        <v>0.01</v>
      </c>
      <c r="F1643" s="5">
        <f t="shared" si="174"/>
        <v>0.1</v>
      </c>
      <c r="G1643" s="5">
        <f t="shared" si="175"/>
        <v>1</v>
      </c>
      <c r="H1643" t="str">
        <f t="shared" si="176"/>
        <v>001</v>
      </c>
      <c r="I1643" t="str">
        <f t="shared" si="172"/>
        <v>BR000890EQ00001</v>
      </c>
      <c r="J1643" t="s">
        <v>7211</v>
      </c>
      <c r="K1643" t="s">
        <v>7212</v>
      </c>
      <c r="M1643" t="s">
        <v>7213</v>
      </c>
      <c r="N1643" t="s">
        <v>7214</v>
      </c>
      <c r="O1643" t="s">
        <v>7215</v>
      </c>
      <c r="P1643" t="s">
        <v>7216</v>
      </c>
      <c r="Q1643" t="s">
        <v>5929</v>
      </c>
      <c r="R1643" t="s">
        <v>7217</v>
      </c>
      <c r="S1643" t="s">
        <v>7218</v>
      </c>
      <c r="T1643" t="s">
        <v>7217</v>
      </c>
      <c r="U1643" t="s">
        <v>130</v>
      </c>
      <c r="V1643" t="s">
        <v>2669</v>
      </c>
      <c r="W1643" t="s">
        <v>2670</v>
      </c>
      <c r="X1643" t="s">
        <v>2669</v>
      </c>
      <c r="Y1643" t="s">
        <v>3740</v>
      </c>
      <c r="Z1643" t="s">
        <v>35</v>
      </c>
      <c r="AA1643" t="s">
        <v>2669</v>
      </c>
      <c r="AB1643" t="s">
        <v>2672</v>
      </c>
      <c r="AC1643" t="s">
        <v>37</v>
      </c>
    </row>
    <row r="1644" spans="1:29">
      <c r="A1644" t="str">
        <f>+VLOOKUP(R1644,Aux!$B$3:$I$1107,8,0)</f>
        <v>BR000900</v>
      </c>
      <c r="B1644" t="str">
        <f>+VLOOKUP(U1644,Aux!$O$2:$P$23,2,0)</f>
        <v>EQ</v>
      </c>
      <c r="C1644" t="str">
        <f t="shared" si="171"/>
        <v>BR000900EQ</v>
      </c>
      <c r="D1644">
        <f t="shared" si="177"/>
        <v>1</v>
      </c>
      <c r="E1644" s="5">
        <f t="shared" si="173"/>
        <v>0.01</v>
      </c>
      <c r="F1644" s="5">
        <f t="shared" si="174"/>
        <v>0.1</v>
      </c>
      <c r="G1644" s="5">
        <f t="shared" si="175"/>
        <v>1</v>
      </c>
      <c r="H1644" t="str">
        <f t="shared" si="176"/>
        <v>001</v>
      </c>
      <c r="I1644" t="str">
        <f t="shared" si="172"/>
        <v>BR000900EQ00001</v>
      </c>
      <c r="J1644" t="s">
        <v>7219</v>
      </c>
      <c r="K1644" t="s">
        <v>7220</v>
      </c>
      <c r="M1644" t="s">
        <v>7221</v>
      </c>
      <c r="N1644" t="s">
        <v>7222</v>
      </c>
      <c r="O1644" t="s">
        <v>7223</v>
      </c>
      <c r="P1644" t="s">
        <v>7224</v>
      </c>
      <c r="Q1644" t="s">
        <v>5929</v>
      </c>
      <c r="R1644" t="s">
        <v>7225</v>
      </c>
      <c r="S1644" t="s">
        <v>7225</v>
      </c>
      <c r="T1644" t="s">
        <v>7225</v>
      </c>
      <c r="U1644" t="s">
        <v>130</v>
      </c>
      <c r="V1644" t="s">
        <v>5421</v>
      </c>
      <c r="W1644" t="s">
        <v>5973</v>
      </c>
      <c r="X1644" t="s">
        <v>5974</v>
      </c>
      <c r="Y1644" t="s">
        <v>5975</v>
      </c>
      <c r="Z1644" t="s">
        <v>5421</v>
      </c>
      <c r="AA1644" t="s">
        <v>5976</v>
      </c>
      <c r="AB1644" t="s">
        <v>5975</v>
      </c>
      <c r="AC1644" t="s">
        <v>37</v>
      </c>
    </row>
    <row r="1645" spans="1:29">
      <c r="A1645" t="str">
        <f>+VLOOKUP(R1645,Aux!$B$3:$I$1107,8,0)</f>
        <v>BR000910</v>
      </c>
      <c r="B1645" t="str">
        <f>+VLOOKUP(U1645,Aux!$O$2:$P$23,2,0)</f>
        <v>EQ</v>
      </c>
      <c r="C1645" t="str">
        <f t="shared" ref="C1645:C1708" si="178">+A1645&amp;B1645</f>
        <v>BR000910EQ</v>
      </c>
      <c r="D1645">
        <f t="shared" si="177"/>
        <v>1</v>
      </c>
      <c r="E1645" s="5">
        <f t="shared" si="173"/>
        <v>0.01</v>
      </c>
      <c r="F1645" s="5">
        <f t="shared" si="174"/>
        <v>0.1</v>
      </c>
      <c r="G1645" s="5">
        <f t="shared" si="175"/>
        <v>1</v>
      </c>
      <c r="H1645" t="str">
        <f t="shared" si="176"/>
        <v>001</v>
      </c>
      <c r="I1645" t="str">
        <f t="shared" ref="I1645:I1708" si="179">+C1645&amp;"00"&amp;H1645</f>
        <v>BR000910EQ00001</v>
      </c>
      <c r="J1645" t="s">
        <v>7226</v>
      </c>
      <c r="K1645" t="s">
        <v>7227</v>
      </c>
      <c r="M1645" t="s">
        <v>7228</v>
      </c>
      <c r="N1645" t="s">
        <v>7229</v>
      </c>
      <c r="O1645" t="s">
        <v>7230</v>
      </c>
      <c r="P1645" t="s">
        <v>7231</v>
      </c>
      <c r="Q1645" t="s">
        <v>5929</v>
      </c>
      <c r="R1645" t="s">
        <v>7232</v>
      </c>
      <c r="S1645" t="s">
        <v>7232</v>
      </c>
      <c r="T1645" t="s">
        <v>7232</v>
      </c>
      <c r="U1645" t="s">
        <v>130</v>
      </c>
      <c r="V1645" t="s">
        <v>311</v>
      </c>
      <c r="W1645" t="s">
        <v>4104</v>
      </c>
      <c r="X1645" t="s">
        <v>3301</v>
      </c>
      <c r="Y1645" t="s">
        <v>5621</v>
      </c>
      <c r="Z1645" t="s">
        <v>35</v>
      </c>
      <c r="AA1645" t="s">
        <v>2669</v>
      </c>
      <c r="AB1645" t="s">
        <v>2672</v>
      </c>
      <c r="AC1645" t="s">
        <v>37</v>
      </c>
    </row>
    <row r="1646" spans="1:29">
      <c r="A1646" t="str">
        <f>+VLOOKUP(R1646,Aux!$B$3:$I$1107,8,0)</f>
        <v>BR000920</v>
      </c>
      <c r="B1646" t="str">
        <f>+VLOOKUP(U1646,Aux!$O$2:$P$23,2,0)</f>
        <v>EQ</v>
      </c>
      <c r="C1646" t="str">
        <f t="shared" si="178"/>
        <v>BR000920EQ</v>
      </c>
      <c r="D1646">
        <f t="shared" si="177"/>
        <v>1</v>
      </c>
      <c r="E1646" s="5">
        <f t="shared" si="173"/>
        <v>0.01</v>
      </c>
      <c r="F1646" s="5">
        <f t="shared" si="174"/>
        <v>0.1</v>
      </c>
      <c r="G1646" s="5">
        <f t="shared" si="175"/>
        <v>1</v>
      </c>
      <c r="H1646" t="str">
        <f t="shared" si="176"/>
        <v>001</v>
      </c>
      <c r="I1646" t="str">
        <f t="shared" si="179"/>
        <v>BR000920EQ00001</v>
      </c>
      <c r="J1646" t="s">
        <v>7233</v>
      </c>
      <c r="K1646" t="s">
        <v>7234</v>
      </c>
      <c r="M1646" t="s">
        <v>7235</v>
      </c>
      <c r="N1646" t="s">
        <v>7236</v>
      </c>
      <c r="O1646" t="s">
        <v>7237</v>
      </c>
      <c r="P1646" t="s">
        <v>7238</v>
      </c>
      <c r="Q1646" t="s">
        <v>5929</v>
      </c>
      <c r="R1646" t="s">
        <v>7239</v>
      </c>
      <c r="S1646" t="s">
        <v>7239</v>
      </c>
      <c r="T1646" t="s">
        <v>7239</v>
      </c>
      <c r="U1646" t="s">
        <v>130</v>
      </c>
      <c r="V1646" t="s">
        <v>189</v>
      </c>
      <c r="W1646" t="s">
        <v>2217</v>
      </c>
      <c r="X1646" t="s">
        <v>189</v>
      </c>
      <c r="Y1646" t="s">
        <v>7240</v>
      </c>
      <c r="Z1646" t="s">
        <v>189</v>
      </c>
      <c r="AA1646" t="s">
        <v>3611</v>
      </c>
      <c r="AB1646" t="s">
        <v>7241</v>
      </c>
      <c r="AC1646" t="s">
        <v>37</v>
      </c>
    </row>
    <row r="1647" spans="1:29">
      <c r="A1647" t="str">
        <f>+VLOOKUP(R1647,Aux!$B$3:$I$1107,8,0)</f>
        <v>BR000930</v>
      </c>
      <c r="B1647" t="str">
        <f>+VLOOKUP(U1647,Aux!$O$2:$P$23,2,0)</f>
        <v>EQ</v>
      </c>
      <c r="C1647" t="str">
        <f t="shared" si="178"/>
        <v>BR000930EQ</v>
      </c>
      <c r="D1647">
        <f t="shared" si="177"/>
        <v>1</v>
      </c>
      <c r="E1647" s="5">
        <f t="shared" si="173"/>
        <v>0.01</v>
      </c>
      <c r="F1647" s="5">
        <f t="shared" si="174"/>
        <v>0.1</v>
      </c>
      <c r="G1647" s="5">
        <f t="shared" si="175"/>
        <v>1</v>
      </c>
      <c r="H1647" t="str">
        <f t="shared" si="176"/>
        <v>001</v>
      </c>
      <c r="I1647" t="str">
        <f t="shared" si="179"/>
        <v>BR000930EQ00001</v>
      </c>
      <c r="J1647" t="s">
        <v>7242</v>
      </c>
      <c r="K1647" t="s">
        <v>7243</v>
      </c>
      <c r="M1647" t="s">
        <v>7244</v>
      </c>
      <c r="N1647" t="s">
        <v>7245</v>
      </c>
      <c r="O1647" t="s">
        <v>7246</v>
      </c>
      <c r="P1647" t="s">
        <v>7247</v>
      </c>
      <c r="Q1647" t="s">
        <v>5929</v>
      </c>
      <c r="R1647" t="s">
        <v>7248</v>
      </c>
      <c r="S1647" t="s">
        <v>7248</v>
      </c>
      <c r="T1647" t="s">
        <v>7249</v>
      </c>
      <c r="U1647" t="s">
        <v>130</v>
      </c>
      <c r="V1647" t="s">
        <v>154</v>
      </c>
      <c r="W1647" t="s">
        <v>963</v>
      </c>
      <c r="X1647" t="s">
        <v>964</v>
      </c>
      <c r="Y1647" t="s">
        <v>965</v>
      </c>
      <c r="Z1647" t="s">
        <v>154</v>
      </c>
      <c r="AA1647" t="s">
        <v>966</v>
      </c>
      <c r="AB1647" t="s">
        <v>967</v>
      </c>
      <c r="AC1647" t="s">
        <v>37</v>
      </c>
    </row>
    <row r="1648" spans="1:29">
      <c r="A1648" t="str">
        <f>+VLOOKUP(R1648,Aux!$B$3:$I$1107,8,0)</f>
        <v>BR000940</v>
      </c>
      <c r="B1648" t="str">
        <f>+VLOOKUP(U1648,Aux!$O$2:$P$23,2,0)</f>
        <v>EQ</v>
      </c>
      <c r="C1648" t="str">
        <f t="shared" si="178"/>
        <v>BR000940EQ</v>
      </c>
      <c r="D1648">
        <f t="shared" si="177"/>
        <v>1</v>
      </c>
      <c r="E1648" s="5">
        <f t="shared" si="173"/>
        <v>0.01</v>
      </c>
      <c r="F1648" s="5">
        <f t="shared" si="174"/>
        <v>0.1</v>
      </c>
      <c r="G1648" s="5">
        <f t="shared" si="175"/>
        <v>1</v>
      </c>
      <c r="H1648" t="str">
        <f t="shared" si="176"/>
        <v>001</v>
      </c>
      <c r="I1648" t="str">
        <f t="shared" si="179"/>
        <v>BR000940EQ00001</v>
      </c>
      <c r="J1648" t="s">
        <v>7250</v>
      </c>
      <c r="K1648" t="s">
        <v>7251</v>
      </c>
      <c r="M1648" t="s">
        <v>7252</v>
      </c>
      <c r="N1648" t="s">
        <v>7253</v>
      </c>
      <c r="O1648" t="s">
        <v>7254</v>
      </c>
      <c r="P1648" t="s">
        <v>7255</v>
      </c>
      <c r="Q1648" t="s">
        <v>5929</v>
      </c>
      <c r="R1648" t="s">
        <v>7256</v>
      </c>
      <c r="S1648" t="s">
        <v>7256</v>
      </c>
      <c r="T1648" t="s">
        <v>7256</v>
      </c>
      <c r="U1648" t="s">
        <v>130</v>
      </c>
      <c r="V1648" t="s">
        <v>174</v>
      </c>
      <c r="W1648" t="s">
        <v>2262</v>
      </c>
      <c r="X1648" t="s">
        <v>174</v>
      </c>
      <c r="Y1648" t="s">
        <v>2262</v>
      </c>
      <c r="Z1648" t="s">
        <v>174</v>
      </c>
      <c r="AA1648" t="s">
        <v>174</v>
      </c>
      <c r="AB1648" t="s">
        <v>1521</v>
      </c>
      <c r="AC1648" t="s">
        <v>37</v>
      </c>
    </row>
    <row r="1649" spans="1:29">
      <c r="A1649" t="str">
        <f>+VLOOKUP(R1649,Aux!$B$3:$I$1107,8,0)</f>
        <v>BR000950</v>
      </c>
      <c r="B1649" t="str">
        <f>+VLOOKUP(U1649,Aux!$O$2:$P$23,2,0)</f>
        <v>FI</v>
      </c>
      <c r="C1649" t="str">
        <f t="shared" si="178"/>
        <v>BR000950FI</v>
      </c>
      <c r="D1649">
        <f t="shared" si="177"/>
        <v>1</v>
      </c>
      <c r="E1649" s="5">
        <f t="shared" si="173"/>
        <v>0.01</v>
      </c>
      <c r="F1649" s="5">
        <f t="shared" si="174"/>
        <v>0.1</v>
      </c>
      <c r="G1649" s="5">
        <f t="shared" si="175"/>
        <v>1</v>
      </c>
      <c r="H1649" t="str">
        <f t="shared" si="176"/>
        <v>001</v>
      </c>
      <c r="I1649" t="str">
        <f t="shared" si="179"/>
        <v>BR000950FI00001</v>
      </c>
      <c r="J1649" t="s">
        <v>7257</v>
      </c>
      <c r="K1649" t="s">
        <v>7258</v>
      </c>
      <c r="M1649" t="s">
        <v>7259</v>
      </c>
      <c r="N1649" t="s">
        <v>7260</v>
      </c>
      <c r="O1649" t="s">
        <v>7261</v>
      </c>
      <c r="P1649" t="s">
        <v>7262</v>
      </c>
      <c r="Q1649" t="s">
        <v>5929</v>
      </c>
      <c r="R1649" t="s">
        <v>7263</v>
      </c>
      <c r="S1649" t="s">
        <v>7264</v>
      </c>
      <c r="T1649" t="s">
        <v>7265</v>
      </c>
      <c r="U1649" t="s">
        <v>143</v>
      </c>
      <c r="V1649" t="s">
        <v>34</v>
      </c>
      <c r="W1649" t="s">
        <v>34</v>
      </c>
      <c r="X1649" t="s">
        <v>34</v>
      </c>
      <c r="Y1649" t="s">
        <v>34</v>
      </c>
      <c r="Z1649" t="s">
        <v>189</v>
      </c>
      <c r="AA1649" t="s">
        <v>2227</v>
      </c>
      <c r="AB1649" t="s">
        <v>145</v>
      </c>
      <c r="AC1649" t="s">
        <v>37</v>
      </c>
    </row>
    <row r="1650" spans="1:29">
      <c r="A1650" t="str">
        <f>+VLOOKUP(R1650,Aux!$B$3:$I$1107,8,0)</f>
        <v>BR000960</v>
      </c>
      <c r="B1650" t="str">
        <f>+VLOOKUP(U1650,Aux!$O$2:$P$23,2,0)</f>
        <v>EQ</v>
      </c>
      <c r="C1650" t="str">
        <f t="shared" si="178"/>
        <v>BR000960EQ</v>
      </c>
      <c r="D1650">
        <f t="shared" si="177"/>
        <v>1</v>
      </c>
      <c r="E1650" s="5">
        <f t="shared" si="173"/>
        <v>0.01</v>
      </c>
      <c r="F1650" s="5">
        <f t="shared" si="174"/>
        <v>0.1</v>
      </c>
      <c r="G1650" s="5">
        <f t="shared" si="175"/>
        <v>1</v>
      </c>
      <c r="H1650" t="str">
        <f t="shared" si="176"/>
        <v>001</v>
      </c>
      <c r="I1650" t="str">
        <f t="shared" si="179"/>
        <v>BR000960EQ00001</v>
      </c>
      <c r="J1650" t="s">
        <v>7266</v>
      </c>
      <c r="K1650" t="s">
        <v>7267</v>
      </c>
      <c r="M1650" t="s">
        <v>7268</v>
      </c>
      <c r="N1650" t="s">
        <v>7269</v>
      </c>
      <c r="O1650">
        <v>2305996</v>
      </c>
      <c r="P1650" t="s">
        <v>7270</v>
      </c>
      <c r="Q1650" t="s">
        <v>5929</v>
      </c>
      <c r="R1650" t="s">
        <v>7271</v>
      </c>
      <c r="S1650" t="s">
        <v>7271</v>
      </c>
      <c r="T1650" t="s">
        <v>7272</v>
      </c>
      <c r="U1650" t="s">
        <v>130</v>
      </c>
      <c r="V1650" t="s">
        <v>174</v>
      </c>
      <c r="W1650" t="s">
        <v>2262</v>
      </c>
      <c r="X1650" t="s">
        <v>174</v>
      </c>
      <c r="Y1650" t="s">
        <v>2262</v>
      </c>
      <c r="Z1650" t="s">
        <v>174</v>
      </c>
      <c r="AA1650" t="s">
        <v>174</v>
      </c>
      <c r="AB1650" t="s">
        <v>1521</v>
      </c>
      <c r="AC1650" t="s">
        <v>37</v>
      </c>
    </row>
    <row r="1651" spans="1:29">
      <c r="A1651" s="2" t="str">
        <f>+VLOOKUP(R1651,Aux!$B$3:$I$1107,8,0)</f>
        <v>BR000960</v>
      </c>
      <c r="B1651" s="2" t="str">
        <f>+VLOOKUP(U1651,Aux!$O$2:$P$23,2,0)</f>
        <v>EQ</v>
      </c>
      <c r="C1651" t="str">
        <f t="shared" si="178"/>
        <v>BR000960EQ</v>
      </c>
      <c r="D1651">
        <f t="shared" si="177"/>
        <v>2</v>
      </c>
      <c r="E1651" s="5">
        <f t="shared" si="173"/>
        <v>0.02</v>
      </c>
      <c r="F1651" s="5">
        <f t="shared" si="174"/>
        <v>0.2</v>
      </c>
      <c r="G1651" s="5">
        <f t="shared" si="175"/>
        <v>2</v>
      </c>
      <c r="H1651" t="str">
        <f t="shared" si="176"/>
        <v>002</v>
      </c>
      <c r="I1651" t="str">
        <f t="shared" si="179"/>
        <v>BR000960EQ00002</v>
      </c>
      <c r="J1651" s="2" t="s">
        <v>7273</v>
      </c>
      <c r="K1651" s="2" t="s">
        <v>7274</v>
      </c>
      <c r="L1651" s="2"/>
      <c r="M1651" s="2" t="s">
        <v>7275</v>
      </c>
      <c r="N1651" s="2" t="s">
        <v>7276</v>
      </c>
      <c r="O1651" s="2" t="s">
        <v>7277</v>
      </c>
      <c r="P1651" s="2" t="s">
        <v>7278</v>
      </c>
      <c r="Q1651" t="s">
        <v>5929</v>
      </c>
      <c r="R1651" t="s">
        <v>7271</v>
      </c>
      <c r="S1651" t="s">
        <v>7271</v>
      </c>
      <c r="T1651" t="s">
        <v>7272</v>
      </c>
      <c r="U1651" t="s">
        <v>5941</v>
      </c>
      <c r="V1651" t="s">
        <v>174</v>
      </c>
      <c r="W1651" t="s">
        <v>2262</v>
      </c>
      <c r="X1651" t="s">
        <v>174</v>
      </c>
      <c r="Y1651" t="s">
        <v>2262</v>
      </c>
      <c r="Z1651" t="s">
        <v>174</v>
      </c>
      <c r="AA1651" t="s">
        <v>174</v>
      </c>
      <c r="AB1651" t="s">
        <v>1521</v>
      </c>
      <c r="AC1651" t="s">
        <v>37</v>
      </c>
    </row>
    <row r="1652" spans="1:29">
      <c r="A1652" t="str">
        <f>+VLOOKUP(R1652,Aux!$B$3:$I$1107,8,0)</f>
        <v>BR000970</v>
      </c>
      <c r="B1652" t="str">
        <f>+VLOOKUP(U1652,Aux!$O$2:$P$23,2,0)</f>
        <v>EQ</v>
      </c>
      <c r="C1652" t="str">
        <f t="shared" si="178"/>
        <v>BR000970EQ</v>
      </c>
      <c r="D1652">
        <f t="shared" si="177"/>
        <v>1</v>
      </c>
      <c r="E1652" s="5">
        <f t="shared" si="173"/>
        <v>0.01</v>
      </c>
      <c r="F1652" s="5">
        <f t="shared" si="174"/>
        <v>0.1</v>
      </c>
      <c r="G1652" s="5">
        <f t="shared" si="175"/>
        <v>1</v>
      </c>
      <c r="H1652" t="str">
        <f t="shared" si="176"/>
        <v>001</v>
      </c>
      <c r="I1652" t="str">
        <f t="shared" si="179"/>
        <v>BR000970EQ00001</v>
      </c>
      <c r="J1652" t="s">
        <v>7279</v>
      </c>
      <c r="K1652" t="s">
        <v>7280</v>
      </c>
      <c r="M1652" t="s">
        <v>7281</v>
      </c>
      <c r="N1652" t="s">
        <v>7282</v>
      </c>
      <c r="O1652" t="s">
        <v>7283</v>
      </c>
      <c r="P1652" t="s">
        <v>7284</v>
      </c>
      <c r="Q1652" t="s">
        <v>5929</v>
      </c>
      <c r="R1652" t="s">
        <v>7285</v>
      </c>
      <c r="S1652" t="s">
        <v>7285</v>
      </c>
      <c r="T1652" t="s">
        <v>7285</v>
      </c>
      <c r="U1652" t="s">
        <v>130</v>
      </c>
      <c r="V1652" t="s">
        <v>154</v>
      </c>
      <c r="W1652" t="s">
        <v>2198</v>
      </c>
      <c r="X1652" t="s">
        <v>201</v>
      </c>
      <c r="Y1652" t="s">
        <v>2198</v>
      </c>
      <c r="Z1652" t="s">
        <v>154</v>
      </c>
      <c r="AA1652" t="s">
        <v>2198</v>
      </c>
      <c r="AB1652" t="s">
        <v>7286</v>
      </c>
      <c r="AC1652" t="s">
        <v>37</v>
      </c>
    </row>
    <row r="1653" spans="1:29">
      <c r="A1653" t="str">
        <f>+VLOOKUP(R1653,Aux!$B$3:$I$1107,8,0)</f>
        <v>BR000970</v>
      </c>
      <c r="B1653" t="str">
        <f>+VLOOKUP(U1653,Aux!$O$2:$P$23,2,0)</f>
        <v>EQ</v>
      </c>
      <c r="C1653" t="str">
        <f t="shared" si="178"/>
        <v>BR000970EQ</v>
      </c>
      <c r="D1653">
        <f t="shared" si="177"/>
        <v>2</v>
      </c>
      <c r="E1653" s="5">
        <f t="shared" si="173"/>
        <v>0.02</v>
      </c>
      <c r="F1653" s="5">
        <f t="shared" si="174"/>
        <v>0.2</v>
      </c>
      <c r="G1653" s="5">
        <f t="shared" si="175"/>
        <v>2</v>
      </c>
      <c r="H1653" t="str">
        <f t="shared" si="176"/>
        <v>002</v>
      </c>
      <c r="I1653" t="str">
        <f t="shared" si="179"/>
        <v>BR000970EQ00002</v>
      </c>
      <c r="J1653" t="s">
        <v>7287</v>
      </c>
      <c r="K1653" t="s">
        <v>7288</v>
      </c>
      <c r="M1653" t="s">
        <v>7289</v>
      </c>
      <c r="N1653" t="s">
        <v>7290</v>
      </c>
      <c r="O1653">
        <v>2611916</v>
      </c>
      <c r="P1653" t="s">
        <v>7291</v>
      </c>
      <c r="Q1653" t="s">
        <v>5929</v>
      </c>
      <c r="R1653" t="s">
        <v>7285</v>
      </c>
      <c r="S1653" t="s">
        <v>7285</v>
      </c>
      <c r="T1653" t="s">
        <v>7285</v>
      </c>
      <c r="U1653" t="s">
        <v>1231</v>
      </c>
      <c r="V1653" t="s">
        <v>154</v>
      </c>
      <c r="W1653" t="s">
        <v>2198</v>
      </c>
      <c r="X1653" t="s">
        <v>201</v>
      </c>
      <c r="Y1653" t="s">
        <v>2198</v>
      </c>
      <c r="Z1653" t="s">
        <v>154</v>
      </c>
      <c r="AA1653" t="s">
        <v>2198</v>
      </c>
      <c r="AB1653" t="s">
        <v>7286</v>
      </c>
      <c r="AC1653" t="s">
        <v>37</v>
      </c>
    </row>
    <row r="1654" spans="1:29">
      <c r="A1654" t="str">
        <f>+VLOOKUP(R1654,Aux!$B$3:$I$1107,8,0)</f>
        <v>BR000970</v>
      </c>
      <c r="B1654" t="str">
        <f>+VLOOKUP(U1654,Aux!$O$2:$P$23,2,0)</f>
        <v>FI</v>
      </c>
      <c r="C1654" t="str">
        <f t="shared" si="178"/>
        <v>BR000970FI</v>
      </c>
      <c r="D1654">
        <f t="shared" si="177"/>
        <v>1</v>
      </c>
      <c r="E1654" s="5">
        <f t="shared" si="173"/>
        <v>0.01</v>
      </c>
      <c r="F1654" s="5">
        <f t="shared" si="174"/>
        <v>0.1</v>
      </c>
      <c r="G1654" s="5">
        <f t="shared" si="175"/>
        <v>1</v>
      </c>
      <c r="H1654" t="str">
        <f t="shared" si="176"/>
        <v>001</v>
      </c>
      <c r="I1654" t="str">
        <f t="shared" si="179"/>
        <v>BR000970FI00001</v>
      </c>
      <c r="J1654" t="s">
        <v>7292</v>
      </c>
      <c r="K1654" t="s">
        <v>7293</v>
      </c>
      <c r="M1654" t="s">
        <v>7294</v>
      </c>
      <c r="N1654" t="s">
        <v>7295</v>
      </c>
      <c r="O1654" t="s">
        <v>7296</v>
      </c>
      <c r="P1654" t="s">
        <v>7297</v>
      </c>
      <c r="Q1654" t="s">
        <v>5929</v>
      </c>
      <c r="R1654" t="s">
        <v>7285</v>
      </c>
      <c r="S1654" t="s">
        <v>7298</v>
      </c>
      <c r="T1654" t="s">
        <v>7299</v>
      </c>
      <c r="U1654" t="s">
        <v>487</v>
      </c>
      <c r="V1654" t="s">
        <v>34</v>
      </c>
      <c r="W1654" t="s">
        <v>34</v>
      </c>
      <c r="X1654" t="s">
        <v>34</v>
      </c>
      <c r="Y1654" t="s">
        <v>34</v>
      </c>
      <c r="Z1654" t="s">
        <v>154</v>
      </c>
      <c r="AA1654" t="s">
        <v>2198</v>
      </c>
      <c r="AB1654" t="s">
        <v>145</v>
      </c>
      <c r="AC1654" t="s">
        <v>37</v>
      </c>
    </row>
    <row r="1655" spans="1:29">
      <c r="A1655" t="str">
        <f>+VLOOKUP(R1655,Aux!$B$3:$I$1107,8,0)</f>
        <v>BR000970</v>
      </c>
      <c r="B1655" t="str">
        <f>+VLOOKUP(U1655,Aux!$O$2:$P$23,2,0)</f>
        <v>FI</v>
      </c>
      <c r="C1655" t="str">
        <f t="shared" si="178"/>
        <v>BR000970FI</v>
      </c>
      <c r="D1655">
        <f t="shared" si="177"/>
        <v>2</v>
      </c>
      <c r="E1655" s="5">
        <f t="shared" si="173"/>
        <v>0.02</v>
      </c>
      <c r="F1655" s="5">
        <f t="shared" si="174"/>
        <v>0.2</v>
      </c>
      <c r="G1655" s="5">
        <f t="shared" si="175"/>
        <v>2</v>
      </c>
      <c r="H1655" t="str">
        <f t="shared" si="176"/>
        <v>002</v>
      </c>
      <c r="I1655" t="str">
        <f t="shared" si="179"/>
        <v>BR000970FI00002</v>
      </c>
      <c r="J1655" t="s">
        <v>7300</v>
      </c>
      <c r="K1655" t="s">
        <v>7293</v>
      </c>
      <c r="M1655" t="s">
        <v>7301</v>
      </c>
      <c r="N1655" t="s">
        <v>7302</v>
      </c>
      <c r="O1655" t="s">
        <v>7303</v>
      </c>
      <c r="P1655" t="s">
        <v>7304</v>
      </c>
      <c r="Q1655" t="s">
        <v>5929</v>
      </c>
      <c r="R1655" t="s">
        <v>7285</v>
      </c>
      <c r="S1655" t="s">
        <v>7305</v>
      </c>
      <c r="T1655" t="s">
        <v>7285</v>
      </c>
      <c r="U1655" t="s">
        <v>487</v>
      </c>
      <c r="V1655" t="s">
        <v>154</v>
      </c>
      <c r="W1655" t="s">
        <v>2198</v>
      </c>
      <c r="X1655" t="s">
        <v>201</v>
      </c>
      <c r="Y1655" t="s">
        <v>2198</v>
      </c>
      <c r="Z1655" t="s">
        <v>154</v>
      </c>
      <c r="AA1655" t="s">
        <v>2198</v>
      </c>
      <c r="AB1655" t="s">
        <v>145</v>
      </c>
      <c r="AC1655" t="s">
        <v>37</v>
      </c>
    </row>
    <row r="1656" spans="1:29">
      <c r="A1656" t="str">
        <f>+VLOOKUP(R1656,Aux!$B$3:$I$1107,8,0)</f>
        <v>BR000970</v>
      </c>
      <c r="B1656" t="str">
        <f>+VLOOKUP(U1656,Aux!$O$2:$P$23,2,0)</f>
        <v>FI</v>
      </c>
      <c r="C1656" t="str">
        <f t="shared" si="178"/>
        <v>BR000970FI</v>
      </c>
      <c r="D1656">
        <f t="shared" si="177"/>
        <v>3</v>
      </c>
      <c r="E1656" s="5">
        <f t="shared" si="173"/>
        <v>0.03</v>
      </c>
      <c r="F1656" s="5">
        <f t="shared" si="174"/>
        <v>0.3</v>
      </c>
      <c r="G1656" s="5">
        <f t="shared" si="175"/>
        <v>3</v>
      </c>
      <c r="H1656" t="str">
        <f t="shared" si="176"/>
        <v>003</v>
      </c>
      <c r="I1656" t="str">
        <f t="shared" si="179"/>
        <v>BR000970FI00003</v>
      </c>
      <c r="J1656" t="s">
        <v>7306</v>
      </c>
      <c r="K1656" t="s">
        <v>7293</v>
      </c>
      <c r="M1656" t="s">
        <v>7307</v>
      </c>
      <c r="N1656" t="s">
        <v>7308</v>
      </c>
      <c r="O1656" t="s">
        <v>7309</v>
      </c>
      <c r="P1656" t="s">
        <v>7310</v>
      </c>
      <c r="Q1656" t="s">
        <v>5929</v>
      </c>
      <c r="R1656" t="s">
        <v>7285</v>
      </c>
      <c r="S1656" t="s">
        <v>7298</v>
      </c>
      <c r="T1656" t="s">
        <v>7299</v>
      </c>
      <c r="U1656" t="s">
        <v>487</v>
      </c>
      <c r="V1656" t="s">
        <v>34</v>
      </c>
      <c r="W1656" t="s">
        <v>34</v>
      </c>
      <c r="X1656" t="s">
        <v>34</v>
      </c>
      <c r="Y1656" t="s">
        <v>34</v>
      </c>
      <c r="Z1656" t="s">
        <v>154</v>
      </c>
      <c r="AA1656" t="s">
        <v>2198</v>
      </c>
      <c r="AB1656" t="s">
        <v>145</v>
      </c>
      <c r="AC1656" t="s">
        <v>37</v>
      </c>
    </row>
    <row r="1657" spans="1:29">
      <c r="A1657" t="str">
        <f>+VLOOKUP(R1657,Aux!$B$3:$I$1107,8,0)</f>
        <v>BR000970</v>
      </c>
      <c r="B1657" t="str">
        <f>+VLOOKUP(U1657,Aux!$O$2:$P$23,2,0)</f>
        <v>FI</v>
      </c>
      <c r="C1657" t="str">
        <f t="shared" si="178"/>
        <v>BR000970FI</v>
      </c>
      <c r="D1657">
        <f t="shared" si="177"/>
        <v>4</v>
      </c>
      <c r="E1657" s="5">
        <f t="shared" si="173"/>
        <v>0.04</v>
      </c>
      <c r="F1657" s="5">
        <f t="shared" si="174"/>
        <v>0.4</v>
      </c>
      <c r="G1657" s="5">
        <f t="shared" si="175"/>
        <v>4</v>
      </c>
      <c r="H1657" t="str">
        <f t="shared" si="176"/>
        <v>004</v>
      </c>
      <c r="I1657" t="str">
        <f t="shared" si="179"/>
        <v>BR000970FI00004</v>
      </c>
      <c r="J1657" t="s">
        <v>7311</v>
      </c>
      <c r="K1657" t="s">
        <v>7293</v>
      </c>
      <c r="M1657" t="s">
        <v>7312</v>
      </c>
      <c r="N1657" t="s">
        <v>7313</v>
      </c>
      <c r="O1657" t="s">
        <v>7314</v>
      </c>
      <c r="P1657" t="s">
        <v>7315</v>
      </c>
      <c r="Q1657" t="s">
        <v>5929</v>
      </c>
      <c r="R1657" t="s">
        <v>7285</v>
      </c>
      <c r="S1657" t="s">
        <v>7316</v>
      </c>
      <c r="T1657" t="s">
        <v>7317</v>
      </c>
      <c r="U1657" t="s">
        <v>143</v>
      </c>
      <c r="V1657" t="s">
        <v>34</v>
      </c>
      <c r="W1657" t="s">
        <v>34</v>
      </c>
      <c r="X1657" t="s">
        <v>34</v>
      </c>
      <c r="Y1657" t="s">
        <v>34</v>
      </c>
      <c r="Z1657" t="s">
        <v>154</v>
      </c>
      <c r="AA1657" t="s">
        <v>2198</v>
      </c>
      <c r="AB1657" t="s">
        <v>145</v>
      </c>
      <c r="AC1657" t="s">
        <v>37</v>
      </c>
    </row>
    <row r="1658" spans="1:29">
      <c r="A1658" t="str">
        <f>+VLOOKUP(R1658,Aux!$B$3:$I$1107,8,0)</f>
        <v>BR000970</v>
      </c>
      <c r="B1658" t="str">
        <f>+VLOOKUP(U1658,Aux!$O$2:$P$23,2,0)</f>
        <v>FI</v>
      </c>
      <c r="C1658" t="str">
        <f t="shared" si="178"/>
        <v>BR000970FI</v>
      </c>
      <c r="D1658">
        <f t="shared" si="177"/>
        <v>5</v>
      </c>
      <c r="E1658" s="5">
        <f t="shared" si="173"/>
        <v>0.05</v>
      </c>
      <c r="F1658" s="5">
        <f t="shared" si="174"/>
        <v>0.5</v>
      </c>
      <c r="G1658" s="5">
        <f t="shared" si="175"/>
        <v>5</v>
      </c>
      <c r="H1658" t="str">
        <f t="shared" si="176"/>
        <v>005</v>
      </c>
      <c r="I1658" t="str">
        <f t="shared" si="179"/>
        <v>BR000970FI00005</v>
      </c>
      <c r="J1658" t="s">
        <v>7318</v>
      </c>
      <c r="K1658" t="s">
        <v>7293</v>
      </c>
      <c r="M1658" t="s">
        <v>7319</v>
      </c>
      <c r="N1658" t="s">
        <v>7320</v>
      </c>
      <c r="O1658" t="s">
        <v>7321</v>
      </c>
      <c r="P1658" t="s">
        <v>7322</v>
      </c>
      <c r="Q1658" t="s">
        <v>5929</v>
      </c>
      <c r="R1658" t="s">
        <v>7285</v>
      </c>
      <c r="S1658" t="s">
        <v>7316</v>
      </c>
      <c r="T1658" t="s">
        <v>7317</v>
      </c>
      <c r="U1658" t="s">
        <v>487</v>
      </c>
      <c r="V1658" t="s">
        <v>34</v>
      </c>
      <c r="W1658" t="s">
        <v>34</v>
      </c>
      <c r="X1658" t="s">
        <v>34</v>
      </c>
      <c r="Y1658" t="s">
        <v>34</v>
      </c>
      <c r="Z1658" t="s">
        <v>154</v>
      </c>
      <c r="AA1658" t="s">
        <v>2198</v>
      </c>
      <c r="AB1658" t="s">
        <v>145</v>
      </c>
      <c r="AC1658" t="s">
        <v>37</v>
      </c>
    </row>
    <row r="1659" spans="1:29">
      <c r="A1659" t="str">
        <f>+VLOOKUP(R1659,Aux!$B$3:$I$1107,8,0)</f>
        <v>BR000980</v>
      </c>
      <c r="B1659" t="str">
        <f>+VLOOKUP(U1659,Aux!$O$2:$P$23,2,0)</f>
        <v>EQ</v>
      </c>
      <c r="C1659" t="str">
        <f t="shared" si="178"/>
        <v>BR000980EQ</v>
      </c>
      <c r="D1659">
        <f t="shared" si="177"/>
        <v>1</v>
      </c>
      <c r="E1659" s="5">
        <f t="shared" si="173"/>
        <v>0.01</v>
      </c>
      <c r="F1659" s="5">
        <f t="shared" si="174"/>
        <v>0.1</v>
      </c>
      <c r="G1659" s="5">
        <f t="shared" si="175"/>
        <v>1</v>
      </c>
      <c r="H1659" t="str">
        <f t="shared" si="176"/>
        <v>001</v>
      </c>
      <c r="I1659" t="str">
        <f t="shared" si="179"/>
        <v>BR000980EQ00001</v>
      </c>
      <c r="J1659" t="s">
        <v>7323</v>
      </c>
      <c r="K1659" t="s">
        <v>7324</v>
      </c>
      <c r="M1659" t="s">
        <v>7325</v>
      </c>
      <c r="N1659" t="s">
        <v>7326</v>
      </c>
      <c r="O1659">
        <v>2196026</v>
      </c>
      <c r="P1659" t="s">
        <v>7327</v>
      </c>
      <c r="Q1659" t="s">
        <v>7328</v>
      </c>
      <c r="R1659" t="s">
        <v>7329</v>
      </c>
      <c r="S1659" t="s">
        <v>7329</v>
      </c>
      <c r="T1659" t="s">
        <v>7329</v>
      </c>
      <c r="U1659" t="s">
        <v>130</v>
      </c>
      <c r="V1659" t="s">
        <v>975</v>
      </c>
      <c r="W1659" t="s">
        <v>4479</v>
      </c>
      <c r="X1659" t="s">
        <v>975</v>
      </c>
      <c r="Y1659" t="s">
        <v>7134</v>
      </c>
      <c r="Z1659" t="s">
        <v>975</v>
      </c>
      <c r="AA1659" t="s">
        <v>4481</v>
      </c>
      <c r="AB1659" t="s">
        <v>4602</v>
      </c>
      <c r="AC1659" t="s">
        <v>37</v>
      </c>
    </row>
    <row r="1660" spans="1:29">
      <c r="A1660" t="str">
        <f>+VLOOKUP(R1660,Aux!$B$3:$I$1107,8,0)</f>
        <v>BR000980</v>
      </c>
      <c r="B1660" t="str">
        <f>+VLOOKUP(U1660,Aux!$O$2:$P$23,2,0)</f>
        <v>FI</v>
      </c>
      <c r="C1660" t="str">
        <f t="shared" si="178"/>
        <v>BR000980FI</v>
      </c>
      <c r="D1660">
        <f t="shared" si="177"/>
        <v>1</v>
      </c>
      <c r="E1660" s="5">
        <f t="shared" si="173"/>
        <v>0.01</v>
      </c>
      <c r="F1660" s="5">
        <f t="shared" si="174"/>
        <v>0.1</v>
      </c>
      <c r="G1660" s="5">
        <f t="shared" si="175"/>
        <v>1</v>
      </c>
      <c r="H1660" t="str">
        <f t="shared" si="176"/>
        <v>001</v>
      </c>
      <c r="I1660" t="str">
        <f t="shared" si="179"/>
        <v>BR000980FI00001</v>
      </c>
      <c r="J1660" t="s">
        <v>7330</v>
      </c>
      <c r="K1660" t="s">
        <v>7331</v>
      </c>
      <c r="M1660" t="s">
        <v>7332</v>
      </c>
      <c r="N1660" t="s">
        <v>7333</v>
      </c>
      <c r="O1660" t="s">
        <v>7334</v>
      </c>
      <c r="P1660" t="s">
        <v>7335</v>
      </c>
      <c r="Q1660" t="s">
        <v>5929</v>
      </c>
      <c r="R1660" t="s">
        <v>7329</v>
      </c>
      <c r="S1660" t="s">
        <v>7336</v>
      </c>
      <c r="T1660" t="s">
        <v>7337</v>
      </c>
      <c r="U1660" t="s">
        <v>143</v>
      </c>
      <c r="V1660" t="s">
        <v>34</v>
      </c>
      <c r="W1660" t="s">
        <v>34</v>
      </c>
      <c r="X1660" t="s">
        <v>34</v>
      </c>
      <c r="Y1660" t="s">
        <v>34</v>
      </c>
      <c r="Z1660" t="s">
        <v>189</v>
      </c>
      <c r="AA1660" t="s">
        <v>234</v>
      </c>
      <c r="AB1660" t="s">
        <v>145</v>
      </c>
      <c r="AC1660" t="s">
        <v>37</v>
      </c>
    </row>
    <row r="1661" spans="1:29">
      <c r="A1661" s="2" t="str">
        <f>+VLOOKUP(R1661,Aux!$B$3:$I$1107,8,0)</f>
        <v>BR000980</v>
      </c>
      <c r="B1661" s="2" t="str">
        <f>+VLOOKUP(U1661,Aux!$O$2:$P$23,2,0)</f>
        <v>FI</v>
      </c>
      <c r="C1661" t="str">
        <f t="shared" si="178"/>
        <v>BR000980FI</v>
      </c>
      <c r="D1661">
        <f t="shared" si="177"/>
        <v>2</v>
      </c>
      <c r="E1661" s="5">
        <f t="shared" si="173"/>
        <v>0.02</v>
      </c>
      <c r="F1661" s="5">
        <f t="shared" si="174"/>
        <v>0.2</v>
      </c>
      <c r="G1661" s="5">
        <f t="shared" si="175"/>
        <v>2</v>
      </c>
      <c r="H1661" t="str">
        <f t="shared" si="176"/>
        <v>002</v>
      </c>
      <c r="I1661" t="str">
        <f t="shared" si="179"/>
        <v>BR000980FI00002</v>
      </c>
      <c r="J1661" s="2" t="s">
        <v>7338</v>
      </c>
      <c r="K1661" s="2" t="s">
        <v>7331</v>
      </c>
      <c r="L1661" s="2">
        <v>441359</v>
      </c>
      <c r="M1661" s="2" t="s">
        <v>7339</v>
      </c>
      <c r="N1661" s="2" t="s">
        <v>7340</v>
      </c>
      <c r="O1661" s="2" t="s">
        <v>7341</v>
      </c>
      <c r="P1661" s="2" t="s">
        <v>7342</v>
      </c>
      <c r="Q1661" t="s">
        <v>7328</v>
      </c>
      <c r="R1661" t="s">
        <v>7329</v>
      </c>
      <c r="S1661" t="s">
        <v>7336</v>
      </c>
      <c r="T1661" t="s">
        <v>7337</v>
      </c>
      <c r="U1661" t="s">
        <v>143</v>
      </c>
      <c r="V1661" t="s">
        <v>34</v>
      </c>
      <c r="W1661" t="s">
        <v>34</v>
      </c>
      <c r="X1661" t="s">
        <v>34</v>
      </c>
      <c r="Y1661" t="s">
        <v>34</v>
      </c>
      <c r="Z1661" t="s">
        <v>189</v>
      </c>
      <c r="AA1661" t="s">
        <v>234</v>
      </c>
      <c r="AB1661" t="s">
        <v>145</v>
      </c>
      <c r="AC1661" t="s">
        <v>37</v>
      </c>
    </row>
    <row r="1662" spans="1:29">
      <c r="A1662" t="str">
        <f>+VLOOKUP(R1662,Aux!$B$3:$I$1107,8,0)</f>
        <v>BR000980</v>
      </c>
      <c r="B1662" t="str">
        <f>+VLOOKUP(U1662,Aux!$O$2:$P$23,2,0)</f>
        <v>FI</v>
      </c>
      <c r="C1662" t="str">
        <f t="shared" si="178"/>
        <v>BR000980FI</v>
      </c>
      <c r="D1662">
        <f t="shared" si="177"/>
        <v>3</v>
      </c>
      <c r="E1662" s="5">
        <f t="shared" si="173"/>
        <v>0.03</v>
      </c>
      <c r="F1662" s="5">
        <f t="shared" si="174"/>
        <v>0.3</v>
      </c>
      <c r="G1662" s="5">
        <f t="shared" si="175"/>
        <v>3</v>
      </c>
      <c r="H1662" t="str">
        <f t="shared" si="176"/>
        <v>003</v>
      </c>
      <c r="I1662" t="str">
        <f t="shared" si="179"/>
        <v>BR000980FI00003</v>
      </c>
      <c r="J1662" t="s">
        <v>7343</v>
      </c>
      <c r="K1662" t="s">
        <v>7331</v>
      </c>
      <c r="M1662" t="s">
        <v>7344</v>
      </c>
      <c r="N1662" t="s">
        <v>7345</v>
      </c>
      <c r="O1662" t="s">
        <v>7346</v>
      </c>
      <c r="P1662" t="s">
        <v>7347</v>
      </c>
      <c r="Q1662" t="s">
        <v>7328</v>
      </c>
      <c r="R1662" t="s">
        <v>7329</v>
      </c>
      <c r="S1662" t="s">
        <v>7336</v>
      </c>
      <c r="T1662" t="s">
        <v>7337</v>
      </c>
      <c r="U1662" t="s">
        <v>143</v>
      </c>
      <c r="V1662" t="s">
        <v>34</v>
      </c>
      <c r="W1662" t="s">
        <v>34</v>
      </c>
      <c r="X1662" t="s">
        <v>34</v>
      </c>
      <c r="Y1662" t="s">
        <v>34</v>
      </c>
      <c r="Z1662" t="s">
        <v>189</v>
      </c>
      <c r="AA1662" t="s">
        <v>234</v>
      </c>
      <c r="AB1662" t="s">
        <v>145</v>
      </c>
      <c r="AC1662" t="s">
        <v>37</v>
      </c>
    </row>
    <row r="1663" spans="1:29">
      <c r="A1663" t="str">
        <f>+VLOOKUP(R1663,Aux!$B$3:$I$1107,8,0)</f>
        <v>BR000980</v>
      </c>
      <c r="B1663" t="str">
        <f>+VLOOKUP(U1663,Aux!$O$2:$P$23,2,0)</f>
        <v>FI</v>
      </c>
      <c r="C1663" t="str">
        <f t="shared" si="178"/>
        <v>BR000980FI</v>
      </c>
      <c r="D1663">
        <f t="shared" si="177"/>
        <v>4</v>
      </c>
      <c r="E1663" s="5">
        <f t="shared" si="173"/>
        <v>0.04</v>
      </c>
      <c r="F1663" s="5">
        <f t="shared" si="174"/>
        <v>0.4</v>
      </c>
      <c r="G1663" s="5">
        <f t="shared" si="175"/>
        <v>4</v>
      </c>
      <c r="H1663" t="str">
        <f t="shared" si="176"/>
        <v>004</v>
      </c>
      <c r="I1663" t="str">
        <f t="shared" si="179"/>
        <v>BR000980FI00004</v>
      </c>
      <c r="J1663" t="s">
        <v>7348</v>
      </c>
      <c r="K1663" t="s">
        <v>7331</v>
      </c>
      <c r="M1663" t="s">
        <v>7349</v>
      </c>
      <c r="N1663" t="s">
        <v>7350</v>
      </c>
      <c r="O1663" t="s">
        <v>7351</v>
      </c>
      <c r="P1663" t="s">
        <v>7352</v>
      </c>
      <c r="Q1663" t="s">
        <v>7328</v>
      </c>
      <c r="R1663" t="s">
        <v>7329</v>
      </c>
      <c r="S1663" t="s">
        <v>7336</v>
      </c>
      <c r="T1663" t="s">
        <v>7337</v>
      </c>
      <c r="U1663" t="s">
        <v>143</v>
      </c>
      <c r="V1663" t="s">
        <v>34</v>
      </c>
      <c r="W1663" t="s">
        <v>34</v>
      </c>
      <c r="X1663" t="s">
        <v>34</v>
      </c>
      <c r="Y1663" t="s">
        <v>34</v>
      </c>
      <c r="Z1663" t="s">
        <v>189</v>
      </c>
      <c r="AA1663" t="s">
        <v>234</v>
      </c>
      <c r="AB1663" t="s">
        <v>145</v>
      </c>
      <c r="AC1663" t="s">
        <v>37</v>
      </c>
    </row>
    <row r="1664" spans="1:29">
      <c r="A1664" t="str">
        <f>+VLOOKUP(R1664,Aux!$B$3:$I$1107,8,0)</f>
        <v>BR000980</v>
      </c>
      <c r="B1664" t="str">
        <f>+VLOOKUP(U1664,Aux!$O$2:$P$23,2,0)</f>
        <v>FI</v>
      </c>
      <c r="C1664" t="str">
        <f t="shared" si="178"/>
        <v>BR000980FI</v>
      </c>
      <c r="D1664">
        <f t="shared" si="177"/>
        <v>5</v>
      </c>
      <c r="E1664" s="5">
        <f t="shared" si="173"/>
        <v>0.05</v>
      </c>
      <c r="F1664" s="5">
        <f t="shared" si="174"/>
        <v>0.5</v>
      </c>
      <c r="G1664" s="5">
        <f t="shared" si="175"/>
        <v>5</v>
      </c>
      <c r="H1664" t="str">
        <f t="shared" si="176"/>
        <v>005</v>
      </c>
      <c r="I1664" t="str">
        <f t="shared" si="179"/>
        <v>BR000980FI00005</v>
      </c>
      <c r="J1664" t="s">
        <v>7353</v>
      </c>
      <c r="K1664" t="s">
        <v>7331</v>
      </c>
      <c r="M1664" t="s">
        <v>7354</v>
      </c>
      <c r="N1664" t="s">
        <v>7355</v>
      </c>
      <c r="O1664" t="s">
        <v>7356</v>
      </c>
      <c r="P1664" t="s">
        <v>7357</v>
      </c>
      <c r="Q1664" t="s">
        <v>7328</v>
      </c>
      <c r="R1664" t="s">
        <v>7329</v>
      </c>
      <c r="S1664" t="s">
        <v>7336</v>
      </c>
      <c r="T1664" t="s">
        <v>7337</v>
      </c>
      <c r="U1664" t="s">
        <v>143</v>
      </c>
      <c r="V1664" t="s">
        <v>34</v>
      </c>
      <c r="W1664" t="s">
        <v>34</v>
      </c>
      <c r="X1664" t="s">
        <v>34</v>
      </c>
      <c r="Y1664" t="s">
        <v>34</v>
      </c>
      <c r="Z1664" t="s">
        <v>189</v>
      </c>
      <c r="AA1664" t="s">
        <v>234</v>
      </c>
      <c r="AB1664" t="s">
        <v>145</v>
      </c>
      <c r="AC1664" t="s">
        <v>37</v>
      </c>
    </row>
    <row r="1665" spans="1:29">
      <c r="A1665" t="str">
        <f>+VLOOKUP(R1665,Aux!$B$3:$I$1107,8,0)</f>
        <v>BR000980</v>
      </c>
      <c r="B1665" t="str">
        <f>+VLOOKUP(U1665,Aux!$O$2:$P$23,2,0)</f>
        <v>FI</v>
      </c>
      <c r="C1665" t="str">
        <f t="shared" si="178"/>
        <v>BR000980FI</v>
      </c>
      <c r="D1665">
        <f t="shared" si="177"/>
        <v>6</v>
      </c>
      <c r="E1665" s="5">
        <f t="shared" si="173"/>
        <v>0.06</v>
      </c>
      <c r="F1665" s="5">
        <f t="shared" si="174"/>
        <v>0.6</v>
      </c>
      <c r="G1665" s="5">
        <f t="shared" si="175"/>
        <v>6</v>
      </c>
      <c r="H1665" t="str">
        <f t="shared" si="176"/>
        <v>006</v>
      </c>
      <c r="I1665" t="str">
        <f t="shared" si="179"/>
        <v>BR000980FI00006</v>
      </c>
      <c r="J1665" t="s">
        <v>7358</v>
      </c>
      <c r="K1665" t="s">
        <v>7331</v>
      </c>
      <c r="M1665" t="s">
        <v>7359</v>
      </c>
      <c r="N1665" t="s">
        <v>7360</v>
      </c>
      <c r="O1665" t="s">
        <v>7361</v>
      </c>
      <c r="P1665" t="s">
        <v>7362</v>
      </c>
      <c r="Q1665" t="s">
        <v>7328</v>
      </c>
      <c r="R1665" t="s">
        <v>7329</v>
      </c>
      <c r="S1665" t="s">
        <v>7336</v>
      </c>
      <c r="T1665" t="s">
        <v>7337</v>
      </c>
      <c r="U1665" t="s">
        <v>143</v>
      </c>
      <c r="V1665" t="s">
        <v>34</v>
      </c>
      <c r="W1665" t="s">
        <v>34</v>
      </c>
      <c r="X1665" t="s">
        <v>34</v>
      </c>
      <c r="Y1665" t="s">
        <v>34</v>
      </c>
      <c r="Z1665" t="s">
        <v>189</v>
      </c>
      <c r="AA1665" t="s">
        <v>234</v>
      </c>
      <c r="AB1665" t="s">
        <v>145</v>
      </c>
      <c r="AC1665" t="s">
        <v>37</v>
      </c>
    </row>
    <row r="1666" spans="1:29">
      <c r="A1666" t="str">
        <f>+VLOOKUP(R1666,Aux!$B$3:$I$1107,8,0)</f>
        <v>BR000990</v>
      </c>
      <c r="B1666" t="str">
        <f>+VLOOKUP(U1666,Aux!$O$2:$P$23,2,0)</f>
        <v>EQ</v>
      </c>
      <c r="C1666" t="str">
        <f t="shared" si="178"/>
        <v>BR000990EQ</v>
      </c>
      <c r="D1666">
        <f t="shared" si="177"/>
        <v>1</v>
      </c>
      <c r="E1666" s="5">
        <f t="shared" ref="E1666:E1729" si="180">+D1666/100</f>
        <v>0.01</v>
      </c>
      <c r="F1666" s="5">
        <f t="shared" ref="F1666:F1729" si="181">+MOD(E1666*10,10)</f>
        <v>0.1</v>
      </c>
      <c r="G1666" s="5">
        <f t="shared" ref="G1666:G1729" si="182">+MOD(D1666,10)</f>
        <v>1</v>
      </c>
      <c r="H1666" t="str">
        <f t="shared" ref="H1666:H1729" si="183">+INT(E1666)&amp;INT(F1666)&amp;INT(G1666)</f>
        <v>001</v>
      </c>
      <c r="I1666" t="str">
        <f t="shared" si="179"/>
        <v>BR000990EQ00001</v>
      </c>
      <c r="J1666" t="s">
        <v>7363</v>
      </c>
      <c r="K1666" t="s">
        <v>7364</v>
      </c>
      <c r="M1666" t="s">
        <v>7365</v>
      </c>
      <c r="N1666" t="s">
        <v>7366</v>
      </c>
      <c r="O1666" t="s">
        <v>7367</v>
      </c>
      <c r="P1666" t="s">
        <v>7368</v>
      </c>
      <c r="Q1666" t="s">
        <v>5929</v>
      </c>
      <c r="R1666" t="s">
        <v>7369</v>
      </c>
      <c r="S1666" t="s">
        <v>7369</v>
      </c>
      <c r="T1666" t="s">
        <v>7369</v>
      </c>
      <c r="U1666" t="s">
        <v>5949</v>
      </c>
      <c r="V1666" t="s">
        <v>174</v>
      </c>
      <c r="W1666" t="s">
        <v>2262</v>
      </c>
      <c r="X1666" t="s">
        <v>174</v>
      </c>
      <c r="Y1666" t="s">
        <v>2262</v>
      </c>
      <c r="Z1666" t="s">
        <v>174</v>
      </c>
      <c r="AA1666" t="s">
        <v>174</v>
      </c>
      <c r="AB1666" t="s">
        <v>1521</v>
      </c>
      <c r="AC1666" t="s">
        <v>37</v>
      </c>
    </row>
    <row r="1667" spans="1:29">
      <c r="A1667" t="str">
        <f>+VLOOKUP(R1667,Aux!$B$3:$I$1107,8,0)</f>
        <v>BR001000</v>
      </c>
      <c r="B1667" t="str">
        <f>+VLOOKUP(U1667,Aux!$O$2:$P$23,2,0)</f>
        <v>EQ</v>
      </c>
      <c r="C1667" t="str">
        <f t="shared" si="178"/>
        <v>BR001000EQ</v>
      </c>
      <c r="D1667">
        <f t="shared" ref="D1667:D1730" si="184">+IF(C1667=C1666,D1666+1,1)</f>
        <v>1</v>
      </c>
      <c r="E1667" s="5">
        <f t="shared" si="180"/>
        <v>0.01</v>
      </c>
      <c r="F1667" s="5">
        <f t="shared" si="181"/>
        <v>0.1</v>
      </c>
      <c r="G1667" s="5">
        <f t="shared" si="182"/>
        <v>1</v>
      </c>
      <c r="H1667" t="str">
        <f t="shared" si="183"/>
        <v>001</v>
      </c>
      <c r="I1667" t="str">
        <f t="shared" si="179"/>
        <v>BR001000EQ00001</v>
      </c>
      <c r="J1667" t="s">
        <v>7370</v>
      </c>
      <c r="K1667" t="s">
        <v>7371</v>
      </c>
      <c r="M1667" t="s">
        <v>7372</v>
      </c>
      <c r="N1667" t="s">
        <v>7373</v>
      </c>
      <c r="O1667" t="s">
        <v>7374</v>
      </c>
      <c r="P1667" t="s">
        <v>7375</v>
      </c>
      <c r="Q1667" t="s">
        <v>5929</v>
      </c>
      <c r="R1667" t="s">
        <v>7376</v>
      </c>
      <c r="S1667" t="s">
        <v>7376</v>
      </c>
      <c r="T1667" t="s">
        <v>7376</v>
      </c>
      <c r="U1667" t="s">
        <v>130</v>
      </c>
      <c r="V1667" t="s">
        <v>174</v>
      </c>
      <c r="W1667" t="s">
        <v>1519</v>
      </c>
      <c r="X1667" t="s">
        <v>174</v>
      </c>
      <c r="Y1667" t="s">
        <v>1520</v>
      </c>
      <c r="Z1667" t="s">
        <v>174</v>
      </c>
      <c r="AA1667" t="s">
        <v>174</v>
      </c>
      <c r="AB1667" t="s">
        <v>175</v>
      </c>
      <c r="AC1667" t="s">
        <v>37</v>
      </c>
    </row>
    <row r="1668" spans="1:29">
      <c r="A1668" t="str">
        <f>+VLOOKUP(R1668,Aux!$B$3:$I$1107,8,0)</f>
        <v>BR001010</v>
      </c>
      <c r="B1668" t="str">
        <f>+VLOOKUP(U1668,Aux!$O$2:$P$23,2,0)</f>
        <v>EQ</v>
      </c>
      <c r="C1668" t="str">
        <f t="shared" si="178"/>
        <v>BR001010EQ</v>
      </c>
      <c r="D1668">
        <f t="shared" si="184"/>
        <v>1</v>
      </c>
      <c r="E1668" s="5">
        <f t="shared" si="180"/>
        <v>0.01</v>
      </c>
      <c r="F1668" s="5">
        <f t="shared" si="181"/>
        <v>0.1</v>
      </c>
      <c r="G1668" s="5">
        <f t="shared" si="182"/>
        <v>1</v>
      </c>
      <c r="H1668" t="str">
        <f t="shared" si="183"/>
        <v>001</v>
      </c>
      <c r="I1668" t="str">
        <f t="shared" si="179"/>
        <v>BR001010EQ00001</v>
      </c>
      <c r="J1668" t="s">
        <v>7377</v>
      </c>
      <c r="K1668" t="s">
        <v>7378</v>
      </c>
      <c r="M1668" t="s">
        <v>7379</v>
      </c>
      <c r="N1668" t="s">
        <v>7380</v>
      </c>
      <c r="O1668" t="s">
        <v>7381</v>
      </c>
      <c r="P1668" t="s">
        <v>7382</v>
      </c>
      <c r="Q1668" t="s">
        <v>5929</v>
      </c>
      <c r="R1668" t="s">
        <v>7383</v>
      </c>
      <c r="S1668" t="s">
        <v>7383</v>
      </c>
      <c r="T1668" t="s">
        <v>7383</v>
      </c>
      <c r="U1668" t="s">
        <v>130</v>
      </c>
      <c r="V1668" t="s">
        <v>174</v>
      </c>
      <c r="W1668" t="s">
        <v>1519</v>
      </c>
      <c r="X1668" t="s">
        <v>174</v>
      </c>
      <c r="Y1668" t="s">
        <v>5942</v>
      </c>
      <c r="Z1668" t="s">
        <v>174</v>
      </c>
      <c r="AA1668" t="s">
        <v>174</v>
      </c>
      <c r="AB1668" t="s">
        <v>175</v>
      </c>
      <c r="AC1668" t="s">
        <v>37</v>
      </c>
    </row>
    <row r="1669" spans="1:29">
      <c r="A1669" t="str">
        <f>+VLOOKUP(R1669,Aux!$B$3:$I$1107,8,0)</f>
        <v>BR001020</v>
      </c>
      <c r="B1669" t="str">
        <f>+VLOOKUP(U1669,Aux!$O$2:$P$23,2,0)</f>
        <v>EQ</v>
      </c>
      <c r="C1669" t="str">
        <f t="shared" si="178"/>
        <v>BR001020EQ</v>
      </c>
      <c r="D1669">
        <f t="shared" si="184"/>
        <v>1</v>
      </c>
      <c r="E1669" s="5">
        <f t="shared" si="180"/>
        <v>0.01</v>
      </c>
      <c r="F1669" s="5">
        <f t="shared" si="181"/>
        <v>0.1</v>
      </c>
      <c r="G1669" s="5">
        <f t="shared" si="182"/>
        <v>1</v>
      </c>
      <c r="H1669" t="str">
        <f t="shared" si="183"/>
        <v>001</v>
      </c>
      <c r="I1669" t="str">
        <f t="shared" si="179"/>
        <v>BR001020EQ00001</v>
      </c>
      <c r="J1669" t="s">
        <v>7384</v>
      </c>
      <c r="K1669" t="s">
        <v>7385</v>
      </c>
      <c r="M1669" t="s">
        <v>7386</v>
      </c>
      <c r="N1669" t="s">
        <v>7387</v>
      </c>
      <c r="O1669" t="s">
        <v>7388</v>
      </c>
      <c r="P1669" t="s">
        <v>7389</v>
      </c>
      <c r="Q1669" t="s">
        <v>5929</v>
      </c>
      <c r="R1669" t="s">
        <v>7390</v>
      </c>
      <c r="S1669" t="s">
        <v>7390</v>
      </c>
      <c r="T1669" t="s">
        <v>7390</v>
      </c>
      <c r="U1669" t="s">
        <v>130</v>
      </c>
      <c r="V1669" t="s">
        <v>174</v>
      </c>
      <c r="W1669" t="s">
        <v>2262</v>
      </c>
      <c r="X1669" t="s">
        <v>174</v>
      </c>
      <c r="Y1669" t="s">
        <v>2262</v>
      </c>
      <c r="Z1669" t="s">
        <v>174</v>
      </c>
      <c r="AA1669" t="s">
        <v>174</v>
      </c>
      <c r="AB1669" t="s">
        <v>1521</v>
      </c>
      <c r="AC1669" t="s">
        <v>37</v>
      </c>
    </row>
    <row r="1670" spans="1:29">
      <c r="A1670" s="2" t="str">
        <f>+VLOOKUP(R1670,Aux!$B$3:$I$1107,8,0)</f>
        <v>BR001030</v>
      </c>
      <c r="B1670" s="2" t="str">
        <f>+VLOOKUP(U1670,Aux!$O$2:$P$23,2,0)</f>
        <v>EQ</v>
      </c>
      <c r="C1670" t="str">
        <f t="shared" si="178"/>
        <v>BR001030EQ</v>
      </c>
      <c r="D1670">
        <f t="shared" si="184"/>
        <v>1</v>
      </c>
      <c r="E1670" s="5">
        <f t="shared" si="180"/>
        <v>0.01</v>
      </c>
      <c r="F1670" s="5">
        <f t="shared" si="181"/>
        <v>0.1</v>
      </c>
      <c r="G1670" s="5">
        <f t="shared" si="182"/>
        <v>1</v>
      </c>
      <c r="H1670" t="str">
        <f t="shared" si="183"/>
        <v>001</v>
      </c>
      <c r="I1670" t="str">
        <f t="shared" si="179"/>
        <v>BR001030EQ00001</v>
      </c>
      <c r="J1670" s="2" t="s">
        <v>7391</v>
      </c>
      <c r="K1670" s="2" t="s">
        <v>7392</v>
      </c>
      <c r="L1670" s="2"/>
      <c r="M1670" s="2" t="s">
        <v>7393</v>
      </c>
      <c r="N1670" s="2" t="s">
        <v>7394</v>
      </c>
      <c r="O1670" s="2" t="s">
        <v>7395</v>
      </c>
      <c r="P1670" s="2" t="s">
        <v>7396</v>
      </c>
      <c r="Q1670" t="s">
        <v>5929</v>
      </c>
      <c r="R1670" t="s">
        <v>7397</v>
      </c>
      <c r="S1670" t="s">
        <v>7398</v>
      </c>
      <c r="T1670" t="s">
        <v>7398</v>
      </c>
      <c r="U1670" t="s">
        <v>130</v>
      </c>
      <c r="V1670" t="s">
        <v>311</v>
      </c>
      <c r="W1670" t="s">
        <v>332</v>
      </c>
      <c r="X1670" t="s">
        <v>333</v>
      </c>
      <c r="Y1670" t="s">
        <v>334</v>
      </c>
      <c r="Z1670" t="s">
        <v>311</v>
      </c>
      <c r="AA1670" t="s">
        <v>333</v>
      </c>
      <c r="AB1670" t="s">
        <v>5958</v>
      </c>
      <c r="AC1670" t="s">
        <v>37</v>
      </c>
    </row>
    <row r="1671" spans="1:29">
      <c r="A1671" t="str">
        <f>+VLOOKUP(R1671,Aux!$B$3:$I$1107,8,0)</f>
        <v>BR001030</v>
      </c>
      <c r="B1671" t="str">
        <f>+VLOOKUP(U1671,Aux!$O$2:$P$23,2,0)</f>
        <v>EQ</v>
      </c>
      <c r="C1671" t="str">
        <f t="shared" si="178"/>
        <v>BR001030EQ</v>
      </c>
      <c r="D1671">
        <f t="shared" si="184"/>
        <v>2</v>
      </c>
      <c r="E1671" s="5">
        <f t="shared" si="180"/>
        <v>0.02</v>
      </c>
      <c r="F1671" s="5">
        <f t="shared" si="181"/>
        <v>0.2</v>
      </c>
      <c r="G1671" s="5">
        <f t="shared" si="182"/>
        <v>2</v>
      </c>
      <c r="H1671" t="str">
        <f t="shared" si="183"/>
        <v>002</v>
      </c>
      <c r="I1671" t="str">
        <f t="shared" si="179"/>
        <v>BR001030EQ00002</v>
      </c>
      <c r="J1671" t="s">
        <v>7399</v>
      </c>
      <c r="K1671" t="s">
        <v>7400</v>
      </c>
      <c r="M1671" t="s">
        <v>7401</v>
      </c>
      <c r="N1671" t="s">
        <v>7402</v>
      </c>
      <c r="O1671" t="s">
        <v>7403</v>
      </c>
      <c r="P1671" t="s">
        <v>7396</v>
      </c>
      <c r="Q1671" t="s">
        <v>5929</v>
      </c>
      <c r="R1671" t="s">
        <v>7397</v>
      </c>
      <c r="S1671" t="s">
        <v>7398</v>
      </c>
      <c r="T1671" t="s">
        <v>7398</v>
      </c>
      <c r="U1671" t="s">
        <v>130</v>
      </c>
      <c r="V1671" t="s">
        <v>311</v>
      </c>
      <c r="W1671" t="s">
        <v>332</v>
      </c>
      <c r="X1671" t="s">
        <v>333</v>
      </c>
      <c r="Y1671" t="s">
        <v>334</v>
      </c>
      <c r="Z1671" t="s">
        <v>311</v>
      </c>
      <c r="AA1671" t="s">
        <v>333</v>
      </c>
      <c r="AB1671" t="s">
        <v>5958</v>
      </c>
      <c r="AC1671" t="s">
        <v>37</v>
      </c>
    </row>
    <row r="1672" spans="1:29">
      <c r="A1672" t="str">
        <f>+VLOOKUP(R1672,Aux!$B$3:$I$1107,8,0)</f>
        <v>BR001040</v>
      </c>
      <c r="B1672" t="str">
        <f>+VLOOKUP(U1672,Aux!$O$2:$P$23,2,0)</f>
        <v>EQ</v>
      </c>
      <c r="C1672" t="str">
        <f t="shared" si="178"/>
        <v>BR001040EQ</v>
      </c>
      <c r="D1672">
        <f t="shared" si="184"/>
        <v>1</v>
      </c>
      <c r="E1672" s="5">
        <f t="shared" si="180"/>
        <v>0.01</v>
      </c>
      <c r="F1672" s="5">
        <f t="shared" si="181"/>
        <v>0.1</v>
      </c>
      <c r="G1672" s="5">
        <f t="shared" si="182"/>
        <v>1</v>
      </c>
      <c r="H1672" t="str">
        <f t="shared" si="183"/>
        <v>001</v>
      </c>
      <c r="I1672" t="str">
        <f t="shared" si="179"/>
        <v>BR001040EQ00001</v>
      </c>
      <c r="J1672" t="s">
        <v>7404</v>
      </c>
      <c r="K1672" t="s">
        <v>7405</v>
      </c>
      <c r="M1672" t="s">
        <v>7406</v>
      </c>
      <c r="N1672" t="s">
        <v>7407</v>
      </c>
      <c r="O1672" t="s">
        <v>7408</v>
      </c>
      <c r="P1672" t="s">
        <v>7409</v>
      </c>
      <c r="Q1672" t="s">
        <v>5929</v>
      </c>
      <c r="R1672" t="s">
        <v>7410</v>
      </c>
      <c r="S1672" t="s">
        <v>7410</v>
      </c>
      <c r="T1672" t="s">
        <v>7410</v>
      </c>
      <c r="U1672" t="s">
        <v>130</v>
      </c>
      <c r="V1672" t="s">
        <v>189</v>
      </c>
      <c r="W1672" t="s">
        <v>3611</v>
      </c>
      <c r="X1672" t="s">
        <v>189</v>
      </c>
      <c r="Y1672" t="s">
        <v>3611</v>
      </c>
      <c r="Z1672" t="s">
        <v>189</v>
      </c>
      <c r="AA1672" t="s">
        <v>3611</v>
      </c>
      <c r="AB1672" t="s">
        <v>3612</v>
      </c>
      <c r="AC1672" t="s">
        <v>37</v>
      </c>
    </row>
    <row r="1673" spans="1:29">
      <c r="A1673" t="str">
        <f>+VLOOKUP(R1673,Aux!$B$3:$I$1107,8,0)</f>
        <v>BR001050</v>
      </c>
      <c r="B1673" t="str">
        <f>+VLOOKUP(U1673,Aux!$O$2:$P$23,2,0)</f>
        <v>EQ</v>
      </c>
      <c r="C1673" t="str">
        <f t="shared" si="178"/>
        <v>BR001050EQ</v>
      </c>
      <c r="D1673">
        <f t="shared" si="184"/>
        <v>1</v>
      </c>
      <c r="E1673" s="5">
        <f t="shared" si="180"/>
        <v>0.01</v>
      </c>
      <c r="F1673" s="5">
        <f t="shared" si="181"/>
        <v>0.1</v>
      </c>
      <c r="G1673" s="5">
        <f t="shared" si="182"/>
        <v>1</v>
      </c>
      <c r="H1673" t="str">
        <f t="shared" si="183"/>
        <v>001</v>
      </c>
      <c r="I1673" t="str">
        <f t="shared" si="179"/>
        <v>BR001050EQ00001</v>
      </c>
      <c r="J1673" t="s">
        <v>7411</v>
      </c>
      <c r="K1673" t="s">
        <v>7412</v>
      </c>
      <c r="M1673" t="s">
        <v>7413</v>
      </c>
      <c r="N1673" t="s">
        <v>7414</v>
      </c>
      <c r="O1673">
        <v>2317797</v>
      </c>
      <c r="P1673" t="s">
        <v>7415</v>
      </c>
      <c r="Q1673" t="s">
        <v>5929</v>
      </c>
      <c r="R1673" t="s">
        <v>7416</v>
      </c>
      <c r="S1673" t="s">
        <v>7416</v>
      </c>
      <c r="T1673" t="s">
        <v>7417</v>
      </c>
      <c r="U1673" t="s">
        <v>5941</v>
      </c>
      <c r="V1673" t="s">
        <v>189</v>
      </c>
      <c r="W1673" t="s">
        <v>2217</v>
      </c>
      <c r="X1673" t="s">
        <v>189</v>
      </c>
      <c r="Y1673" t="s">
        <v>7240</v>
      </c>
      <c r="Z1673" t="s">
        <v>189</v>
      </c>
      <c r="AA1673" t="s">
        <v>3611</v>
      </c>
      <c r="AB1673" t="s">
        <v>7241</v>
      </c>
      <c r="AC1673" t="s">
        <v>37</v>
      </c>
    </row>
    <row r="1674" spans="1:29">
      <c r="A1674" t="str">
        <f>+VLOOKUP(R1674,Aux!$B$3:$I$1107,8,0)</f>
        <v>BR001060</v>
      </c>
      <c r="B1674" t="str">
        <f>+VLOOKUP(U1674,Aux!$O$2:$P$23,2,0)</f>
        <v>EQ</v>
      </c>
      <c r="C1674" t="str">
        <f t="shared" si="178"/>
        <v>BR001060EQ</v>
      </c>
      <c r="D1674">
        <f t="shared" si="184"/>
        <v>1</v>
      </c>
      <c r="E1674" s="5">
        <f t="shared" si="180"/>
        <v>0.01</v>
      </c>
      <c r="F1674" s="5">
        <f t="shared" si="181"/>
        <v>0.1</v>
      </c>
      <c r="G1674" s="5">
        <f t="shared" si="182"/>
        <v>1</v>
      </c>
      <c r="H1674" t="str">
        <f t="shared" si="183"/>
        <v>001</v>
      </c>
      <c r="I1674" t="str">
        <f t="shared" si="179"/>
        <v>BR001060EQ00001</v>
      </c>
      <c r="J1674" t="s">
        <v>7418</v>
      </c>
      <c r="K1674" t="s">
        <v>7419</v>
      </c>
      <c r="M1674" t="s">
        <v>7420</v>
      </c>
      <c r="N1674" t="s">
        <v>7421</v>
      </c>
      <c r="O1674" t="s">
        <v>7422</v>
      </c>
      <c r="P1674" t="s">
        <v>7423</v>
      </c>
      <c r="Q1674" t="s">
        <v>5929</v>
      </c>
      <c r="R1674" t="s">
        <v>7424</v>
      </c>
      <c r="S1674" t="s">
        <v>7424</v>
      </c>
      <c r="T1674" t="s">
        <v>7425</v>
      </c>
      <c r="U1674" t="s">
        <v>130</v>
      </c>
      <c r="V1674" t="s">
        <v>311</v>
      </c>
      <c r="W1674" t="s">
        <v>4104</v>
      </c>
      <c r="X1674" t="s">
        <v>3301</v>
      </c>
      <c r="Y1674" t="s">
        <v>5621</v>
      </c>
      <c r="Z1674" t="s">
        <v>311</v>
      </c>
      <c r="AA1674" t="s">
        <v>7426</v>
      </c>
      <c r="AB1674" t="s">
        <v>2652</v>
      </c>
      <c r="AC1674" t="s">
        <v>37</v>
      </c>
    </row>
    <row r="1675" spans="1:29">
      <c r="A1675" t="str">
        <f>+VLOOKUP(R1675,Aux!$B$3:$I$1107,8,0)</f>
        <v>BR001070</v>
      </c>
      <c r="B1675" t="str">
        <f>+VLOOKUP(U1675,Aux!$O$2:$P$23,2,0)</f>
        <v>EQ</v>
      </c>
      <c r="C1675" t="str">
        <f t="shared" si="178"/>
        <v>BR001070EQ</v>
      </c>
      <c r="D1675">
        <f t="shared" si="184"/>
        <v>1</v>
      </c>
      <c r="E1675" s="5">
        <f t="shared" si="180"/>
        <v>0.01</v>
      </c>
      <c r="F1675" s="5">
        <f t="shared" si="181"/>
        <v>0.1</v>
      </c>
      <c r="G1675" s="5">
        <f t="shared" si="182"/>
        <v>1</v>
      </c>
      <c r="H1675" t="str">
        <f t="shared" si="183"/>
        <v>001</v>
      </c>
      <c r="I1675" t="str">
        <f t="shared" si="179"/>
        <v>BR001070EQ00001</v>
      </c>
      <c r="J1675" t="s">
        <v>7427</v>
      </c>
      <c r="K1675" t="s">
        <v>7428</v>
      </c>
      <c r="M1675" t="s">
        <v>7429</v>
      </c>
      <c r="N1675" t="s">
        <v>7430</v>
      </c>
      <c r="O1675" t="s">
        <v>7431</v>
      </c>
      <c r="P1675" t="s">
        <v>7432</v>
      </c>
      <c r="Q1675" t="s">
        <v>5929</v>
      </c>
      <c r="R1675" t="s">
        <v>7433</v>
      </c>
      <c r="S1675" t="s">
        <v>7433</v>
      </c>
      <c r="T1675" t="s">
        <v>7434</v>
      </c>
      <c r="U1675" t="s">
        <v>130</v>
      </c>
      <c r="V1675" t="s">
        <v>311</v>
      </c>
      <c r="W1675" t="s">
        <v>4104</v>
      </c>
      <c r="X1675" t="s">
        <v>3301</v>
      </c>
      <c r="Y1675" t="s">
        <v>5621</v>
      </c>
      <c r="Z1675" t="s">
        <v>35</v>
      </c>
      <c r="AA1675" t="s">
        <v>2669</v>
      </c>
      <c r="AB1675" t="s">
        <v>2672</v>
      </c>
      <c r="AC1675" t="s">
        <v>37</v>
      </c>
    </row>
    <row r="1676" spans="1:29">
      <c r="A1676" t="str">
        <f>+VLOOKUP(R1676,Aux!$B$3:$I$1107,8,0)</f>
        <v>BR001080</v>
      </c>
      <c r="B1676" t="str">
        <f>+VLOOKUP(U1676,Aux!$O$2:$P$23,2,0)</f>
        <v>EQ</v>
      </c>
      <c r="C1676" t="str">
        <f t="shared" si="178"/>
        <v>BR001080EQ</v>
      </c>
      <c r="D1676">
        <f t="shared" si="184"/>
        <v>1</v>
      </c>
      <c r="E1676" s="5">
        <f t="shared" si="180"/>
        <v>0.01</v>
      </c>
      <c r="F1676" s="5">
        <f t="shared" si="181"/>
        <v>0.1</v>
      </c>
      <c r="G1676" s="5">
        <f t="shared" si="182"/>
        <v>1</v>
      </c>
      <c r="H1676" t="str">
        <f t="shared" si="183"/>
        <v>001</v>
      </c>
      <c r="I1676" t="str">
        <f t="shared" si="179"/>
        <v>BR001080EQ00001</v>
      </c>
      <c r="J1676" t="s">
        <v>7435</v>
      </c>
      <c r="K1676" t="s">
        <v>7436</v>
      </c>
      <c r="M1676" t="s">
        <v>7437</v>
      </c>
      <c r="N1676" t="s">
        <v>7438</v>
      </c>
      <c r="O1676" t="s">
        <v>7439</v>
      </c>
      <c r="P1676" t="s">
        <v>7440</v>
      </c>
      <c r="Q1676" t="s">
        <v>5929</v>
      </c>
      <c r="R1676" t="s">
        <v>7441</v>
      </c>
      <c r="S1676" t="s">
        <v>7441</v>
      </c>
      <c r="T1676" t="s">
        <v>7441</v>
      </c>
      <c r="U1676" t="s">
        <v>130</v>
      </c>
      <c r="V1676" t="s">
        <v>189</v>
      </c>
      <c r="W1676" t="s">
        <v>190</v>
      </c>
      <c r="X1676" t="s">
        <v>189</v>
      </c>
      <c r="Y1676" t="s">
        <v>7442</v>
      </c>
      <c r="Z1676" t="s">
        <v>189</v>
      </c>
      <c r="AA1676" t="s">
        <v>190</v>
      </c>
      <c r="AB1676" t="s">
        <v>7443</v>
      </c>
      <c r="AC1676" t="s">
        <v>37</v>
      </c>
    </row>
    <row r="1677" spans="1:29">
      <c r="A1677" s="2" t="str">
        <f>+VLOOKUP(R1677,Aux!$B$3:$I$1107,8,0)</f>
        <v>BR001090</v>
      </c>
      <c r="B1677" s="2" t="str">
        <f>+VLOOKUP(U1677,Aux!$O$2:$P$23,2,0)</f>
        <v>EQ</v>
      </c>
      <c r="C1677" t="str">
        <f t="shared" si="178"/>
        <v>BR001090EQ</v>
      </c>
      <c r="D1677">
        <f t="shared" si="184"/>
        <v>1</v>
      </c>
      <c r="E1677" s="5">
        <f t="shared" si="180"/>
        <v>0.01</v>
      </c>
      <c r="F1677" s="5">
        <f t="shared" si="181"/>
        <v>0.1</v>
      </c>
      <c r="G1677" s="5">
        <f t="shared" si="182"/>
        <v>1</v>
      </c>
      <c r="H1677" t="str">
        <f t="shared" si="183"/>
        <v>001</v>
      </c>
      <c r="I1677" t="str">
        <f t="shared" si="179"/>
        <v>BR001090EQ00001</v>
      </c>
      <c r="J1677" s="2" t="s">
        <v>7444</v>
      </c>
      <c r="K1677" s="2" t="s">
        <v>7445</v>
      </c>
      <c r="L1677" s="2"/>
      <c r="M1677" s="2" t="s">
        <v>7446</v>
      </c>
      <c r="N1677" s="2" t="s">
        <v>7447</v>
      </c>
      <c r="O1677" s="2" t="s">
        <v>7448</v>
      </c>
      <c r="P1677" s="2" t="s">
        <v>7449</v>
      </c>
      <c r="Q1677" t="s">
        <v>5929</v>
      </c>
      <c r="R1677" t="s">
        <v>7450</v>
      </c>
      <c r="S1677" t="s">
        <v>7451</v>
      </c>
      <c r="T1677" t="s">
        <v>7451</v>
      </c>
      <c r="U1677" t="s">
        <v>1231</v>
      </c>
      <c r="V1677" t="s">
        <v>189</v>
      </c>
      <c r="W1677" t="s">
        <v>2217</v>
      </c>
      <c r="X1677" t="s">
        <v>189</v>
      </c>
      <c r="Y1677" t="s">
        <v>2218</v>
      </c>
      <c r="Z1677" t="s">
        <v>189</v>
      </c>
      <c r="AA1677" t="s">
        <v>2219</v>
      </c>
      <c r="AB1677" t="s">
        <v>2220</v>
      </c>
      <c r="AC1677" t="s">
        <v>37</v>
      </c>
    </row>
    <row r="1678" spans="1:29">
      <c r="A1678" s="2" t="str">
        <f>+VLOOKUP(R1678,Aux!$B$3:$I$1107,8,0)</f>
        <v>BR001090</v>
      </c>
      <c r="B1678" s="2" t="str">
        <f>+VLOOKUP(U1678,Aux!$O$2:$P$23,2,0)</f>
        <v>EQ</v>
      </c>
      <c r="C1678" t="str">
        <f t="shared" si="178"/>
        <v>BR001090EQ</v>
      </c>
      <c r="D1678">
        <f t="shared" si="184"/>
        <v>2</v>
      </c>
      <c r="E1678" s="5">
        <f t="shared" si="180"/>
        <v>0.02</v>
      </c>
      <c r="F1678" s="5">
        <f t="shared" si="181"/>
        <v>0.2</v>
      </c>
      <c r="G1678" s="5">
        <f t="shared" si="182"/>
        <v>2</v>
      </c>
      <c r="H1678" t="str">
        <f t="shared" si="183"/>
        <v>002</v>
      </c>
      <c r="I1678" t="str">
        <f t="shared" si="179"/>
        <v>BR001090EQ00002</v>
      </c>
      <c r="J1678" s="2" t="s">
        <v>7452</v>
      </c>
      <c r="K1678" s="2" t="s">
        <v>7453</v>
      </c>
      <c r="L1678" s="2"/>
      <c r="M1678" s="2" t="s">
        <v>7454</v>
      </c>
      <c r="N1678" s="2" t="s">
        <v>7455</v>
      </c>
      <c r="O1678" s="2" t="s">
        <v>7456</v>
      </c>
      <c r="P1678" s="2" t="s">
        <v>7457</v>
      </c>
      <c r="Q1678" t="s">
        <v>5929</v>
      </c>
      <c r="R1678" t="s">
        <v>7450</v>
      </c>
      <c r="S1678" t="s">
        <v>7451</v>
      </c>
      <c r="T1678" t="s">
        <v>7451</v>
      </c>
      <c r="U1678" t="s">
        <v>130</v>
      </c>
      <c r="V1678" t="s">
        <v>189</v>
      </c>
      <c r="W1678" t="s">
        <v>2217</v>
      </c>
      <c r="X1678" t="s">
        <v>189</v>
      </c>
      <c r="Y1678" t="s">
        <v>2218</v>
      </c>
      <c r="Z1678" t="s">
        <v>189</v>
      </c>
      <c r="AA1678" t="s">
        <v>2219</v>
      </c>
      <c r="AB1678" t="s">
        <v>2220</v>
      </c>
      <c r="AC1678" t="s">
        <v>37</v>
      </c>
    </row>
    <row r="1679" spans="1:29">
      <c r="A1679" t="str">
        <f>+VLOOKUP(R1679,Aux!$B$3:$I$1107,8,0)</f>
        <v>BR001090</v>
      </c>
      <c r="B1679" t="str">
        <f>+VLOOKUP(U1679,Aux!$O$2:$P$23,2,0)</f>
        <v>FI</v>
      </c>
      <c r="C1679" t="str">
        <f t="shared" si="178"/>
        <v>BR001090FI</v>
      </c>
      <c r="D1679">
        <f t="shared" si="184"/>
        <v>1</v>
      </c>
      <c r="E1679" s="5">
        <f t="shared" si="180"/>
        <v>0.01</v>
      </c>
      <c r="F1679" s="5">
        <f t="shared" si="181"/>
        <v>0.1</v>
      </c>
      <c r="G1679" s="5">
        <f t="shared" si="182"/>
        <v>1</v>
      </c>
      <c r="H1679" t="str">
        <f t="shared" si="183"/>
        <v>001</v>
      </c>
      <c r="I1679" t="str">
        <f t="shared" si="179"/>
        <v>BR001090FI00001</v>
      </c>
      <c r="J1679" t="s">
        <v>7458</v>
      </c>
      <c r="K1679" t="s">
        <v>7459</v>
      </c>
      <c r="M1679" t="s">
        <v>7460</v>
      </c>
      <c r="N1679" t="s">
        <v>7461</v>
      </c>
      <c r="O1679" t="s">
        <v>7462</v>
      </c>
      <c r="P1679" t="s">
        <v>7463</v>
      </c>
      <c r="Q1679" t="s">
        <v>5929</v>
      </c>
      <c r="R1679" t="s">
        <v>7450</v>
      </c>
      <c r="S1679" t="s">
        <v>7464</v>
      </c>
      <c r="T1679" t="s">
        <v>7465</v>
      </c>
      <c r="U1679" t="s">
        <v>487</v>
      </c>
      <c r="V1679" t="s">
        <v>34</v>
      </c>
      <c r="W1679" t="s">
        <v>34</v>
      </c>
      <c r="X1679" t="s">
        <v>34</v>
      </c>
      <c r="Y1679" t="s">
        <v>34</v>
      </c>
      <c r="Z1679" t="s">
        <v>189</v>
      </c>
      <c r="AA1679" t="s">
        <v>2227</v>
      </c>
      <c r="AB1679" t="s">
        <v>145</v>
      </c>
      <c r="AC1679" t="s">
        <v>37</v>
      </c>
    </row>
    <row r="1680" spans="1:29">
      <c r="A1680" t="str">
        <f>+VLOOKUP(R1680,Aux!$B$3:$I$1107,8,0)</f>
        <v>BR001090</v>
      </c>
      <c r="B1680" t="str">
        <f>+VLOOKUP(U1680,Aux!$O$2:$P$23,2,0)</f>
        <v>FI</v>
      </c>
      <c r="C1680" t="str">
        <f t="shared" si="178"/>
        <v>BR001090FI</v>
      </c>
      <c r="D1680">
        <f t="shared" si="184"/>
        <v>2</v>
      </c>
      <c r="E1680" s="5">
        <f t="shared" si="180"/>
        <v>0.02</v>
      </c>
      <c r="F1680" s="5">
        <f t="shared" si="181"/>
        <v>0.2</v>
      </c>
      <c r="G1680" s="5">
        <f t="shared" si="182"/>
        <v>2</v>
      </c>
      <c r="H1680" t="str">
        <f t="shared" si="183"/>
        <v>002</v>
      </c>
      <c r="I1680" t="str">
        <f t="shared" si="179"/>
        <v>BR001090FI00002</v>
      </c>
      <c r="J1680" t="s">
        <v>7466</v>
      </c>
      <c r="K1680" t="s">
        <v>7459</v>
      </c>
      <c r="M1680" t="s">
        <v>7467</v>
      </c>
      <c r="N1680" t="s">
        <v>7468</v>
      </c>
      <c r="O1680" t="s">
        <v>7469</v>
      </c>
      <c r="P1680" t="s">
        <v>7470</v>
      </c>
      <c r="Q1680" t="s">
        <v>5929</v>
      </c>
      <c r="R1680" t="s">
        <v>7450</v>
      </c>
      <c r="S1680" t="s">
        <v>7464</v>
      </c>
      <c r="T1680" t="s">
        <v>7465</v>
      </c>
      <c r="U1680" t="s">
        <v>487</v>
      </c>
      <c r="V1680" t="s">
        <v>34</v>
      </c>
      <c r="W1680" t="s">
        <v>34</v>
      </c>
      <c r="X1680" t="s">
        <v>34</v>
      </c>
      <c r="Y1680" t="s">
        <v>34</v>
      </c>
      <c r="Z1680" t="s">
        <v>189</v>
      </c>
      <c r="AA1680" t="s">
        <v>2227</v>
      </c>
      <c r="AB1680" t="s">
        <v>145</v>
      </c>
      <c r="AC1680" t="s">
        <v>37</v>
      </c>
    </row>
    <row r="1681" spans="1:29">
      <c r="A1681" t="str">
        <f>+VLOOKUP(R1681,Aux!$B$3:$I$1107,8,0)</f>
        <v>BR001090</v>
      </c>
      <c r="B1681" t="str">
        <f>+VLOOKUP(U1681,Aux!$O$2:$P$23,2,0)</f>
        <v>FI</v>
      </c>
      <c r="C1681" t="str">
        <f t="shared" si="178"/>
        <v>BR001090FI</v>
      </c>
      <c r="D1681">
        <f t="shared" si="184"/>
        <v>3</v>
      </c>
      <c r="E1681" s="5">
        <f t="shared" si="180"/>
        <v>0.03</v>
      </c>
      <c r="F1681" s="5">
        <f t="shared" si="181"/>
        <v>0.3</v>
      </c>
      <c r="G1681" s="5">
        <f t="shared" si="182"/>
        <v>3</v>
      </c>
      <c r="H1681" t="str">
        <f t="shared" si="183"/>
        <v>003</v>
      </c>
      <c r="I1681" t="str">
        <f t="shared" si="179"/>
        <v>BR001090FI00003</v>
      </c>
      <c r="J1681" t="s">
        <v>7471</v>
      </c>
      <c r="K1681" t="s">
        <v>7459</v>
      </c>
      <c r="M1681" t="s">
        <v>7472</v>
      </c>
      <c r="N1681" t="s">
        <v>7473</v>
      </c>
      <c r="O1681" t="s">
        <v>7474</v>
      </c>
      <c r="P1681" t="s">
        <v>7475</v>
      </c>
      <c r="Q1681" t="s">
        <v>5929</v>
      </c>
      <c r="R1681" t="s">
        <v>7450</v>
      </c>
      <c r="S1681" t="s">
        <v>7464</v>
      </c>
      <c r="T1681" t="s">
        <v>7465</v>
      </c>
      <c r="U1681" t="s">
        <v>487</v>
      </c>
      <c r="V1681" t="s">
        <v>34</v>
      </c>
      <c r="W1681" t="s">
        <v>34</v>
      </c>
      <c r="X1681" t="s">
        <v>34</v>
      </c>
      <c r="Y1681" t="s">
        <v>34</v>
      </c>
      <c r="Z1681" t="s">
        <v>189</v>
      </c>
      <c r="AA1681" t="s">
        <v>2227</v>
      </c>
      <c r="AB1681" t="s">
        <v>145</v>
      </c>
      <c r="AC1681" t="s">
        <v>37</v>
      </c>
    </row>
    <row r="1682" spans="1:29">
      <c r="A1682" s="2" t="str">
        <f>+VLOOKUP(R1682,Aux!$B$3:$I$1107,8,0)</f>
        <v>BR001100</v>
      </c>
      <c r="B1682" s="2" t="str">
        <f>+VLOOKUP(U1682,Aux!$O$2:$P$23,2,0)</f>
        <v>FI</v>
      </c>
      <c r="C1682" t="str">
        <f t="shared" si="178"/>
        <v>BR001100FI</v>
      </c>
      <c r="D1682">
        <f t="shared" si="184"/>
        <v>1</v>
      </c>
      <c r="E1682" s="5">
        <f t="shared" si="180"/>
        <v>0.01</v>
      </c>
      <c r="F1682" s="5">
        <f t="shared" si="181"/>
        <v>0.1</v>
      </c>
      <c r="G1682" s="5">
        <f t="shared" si="182"/>
        <v>1</v>
      </c>
      <c r="H1682" t="str">
        <f t="shared" si="183"/>
        <v>001</v>
      </c>
      <c r="I1682" t="str">
        <f t="shared" si="179"/>
        <v>BR001100FI00001</v>
      </c>
      <c r="J1682" s="2" t="s">
        <v>7476</v>
      </c>
      <c r="K1682" s="2" t="s">
        <v>7459</v>
      </c>
      <c r="L1682" s="2"/>
      <c r="M1682" s="2" t="s">
        <v>7477</v>
      </c>
      <c r="N1682" s="2" t="s">
        <v>7478</v>
      </c>
      <c r="O1682" s="2" t="s">
        <v>7479</v>
      </c>
      <c r="P1682" s="2" t="s">
        <v>7480</v>
      </c>
      <c r="Q1682" t="s">
        <v>5929</v>
      </c>
      <c r="R1682" t="s">
        <v>7465</v>
      </c>
      <c r="S1682" t="s">
        <v>7464</v>
      </c>
      <c r="T1682" t="s">
        <v>7465</v>
      </c>
      <c r="U1682" t="s">
        <v>143</v>
      </c>
      <c r="V1682" t="s">
        <v>34</v>
      </c>
      <c r="W1682" t="s">
        <v>34</v>
      </c>
      <c r="X1682" t="s">
        <v>34</v>
      </c>
      <c r="Y1682" t="s">
        <v>34</v>
      </c>
      <c r="Z1682" t="s">
        <v>189</v>
      </c>
      <c r="AA1682" t="s">
        <v>2227</v>
      </c>
      <c r="AB1682" t="s">
        <v>145</v>
      </c>
      <c r="AC1682" t="s">
        <v>37</v>
      </c>
    </row>
    <row r="1683" spans="1:29">
      <c r="A1683" t="str">
        <f>+VLOOKUP(R1683,Aux!$B$3:$I$1107,8,0)</f>
        <v>BR001110</v>
      </c>
      <c r="B1683" t="str">
        <f>+VLOOKUP(U1683,Aux!$O$2:$P$23,2,0)</f>
        <v>EQ</v>
      </c>
      <c r="C1683" t="str">
        <f t="shared" si="178"/>
        <v>BR001110EQ</v>
      </c>
      <c r="D1683">
        <f t="shared" si="184"/>
        <v>1</v>
      </c>
      <c r="E1683" s="5">
        <f t="shared" si="180"/>
        <v>0.01</v>
      </c>
      <c r="F1683" s="5">
        <f t="shared" si="181"/>
        <v>0.1</v>
      </c>
      <c r="G1683" s="5">
        <f t="shared" si="182"/>
        <v>1</v>
      </c>
      <c r="H1683" t="str">
        <f t="shared" si="183"/>
        <v>001</v>
      </c>
      <c r="I1683" t="str">
        <f t="shared" si="179"/>
        <v>BR001110EQ00001</v>
      </c>
      <c r="J1683" t="s">
        <v>7481</v>
      </c>
      <c r="K1683" t="s">
        <v>7482</v>
      </c>
      <c r="M1683" t="s">
        <v>7483</v>
      </c>
      <c r="N1683" t="s">
        <v>7484</v>
      </c>
      <c r="O1683" t="s">
        <v>7485</v>
      </c>
      <c r="P1683" t="s">
        <v>7486</v>
      </c>
      <c r="Q1683" t="s">
        <v>5929</v>
      </c>
      <c r="R1683" t="s">
        <v>7487</v>
      </c>
      <c r="S1683" t="s">
        <v>7487</v>
      </c>
      <c r="T1683" t="s">
        <v>7487</v>
      </c>
      <c r="U1683" t="s">
        <v>130</v>
      </c>
      <c r="V1683" t="s">
        <v>5421</v>
      </c>
      <c r="W1683" t="s">
        <v>5973</v>
      </c>
      <c r="X1683" t="s">
        <v>5974</v>
      </c>
      <c r="Y1683" t="s">
        <v>5975</v>
      </c>
      <c r="Z1683" t="s">
        <v>5421</v>
      </c>
      <c r="AA1683" t="s">
        <v>5976</v>
      </c>
      <c r="AB1683" t="s">
        <v>5975</v>
      </c>
      <c r="AC1683" t="s">
        <v>37</v>
      </c>
    </row>
    <row r="1684" spans="1:29">
      <c r="A1684" t="str">
        <f>+VLOOKUP(R1684,Aux!$B$3:$I$1107,8,0)</f>
        <v>BR001120</v>
      </c>
      <c r="B1684" t="str">
        <f>+VLOOKUP(U1684,Aux!$O$2:$P$23,2,0)</f>
        <v>EQ</v>
      </c>
      <c r="C1684" t="str">
        <f t="shared" si="178"/>
        <v>BR001120EQ</v>
      </c>
      <c r="D1684">
        <f t="shared" si="184"/>
        <v>1</v>
      </c>
      <c r="E1684" s="5">
        <f t="shared" si="180"/>
        <v>0.01</v>
      </c>
      <c r="F1684" s="5">
        <f t="shared" si="181"/>
        <v>0.1</v>
      </c>
      <c r="G1684" s="5">
        <f t="shared" si="182"/>
        <v>1</v>
      </c>
      <c r="H1684" t="str">
        <f t="shared" si="183"/>
        <v>001</v>
      </c>
      <c r="I1684" t="str">
        <f t="shared" si="179"/>
        <v>BR001120EQ00001</v>
      </c>
      <c r="J1684" t="s">
        <v>7488</v>
      </c>
      <c r="K1684" t="s">
        <v>7489</v>
      </c>
      <c r="M1684" t="s">
        <v>7490</v>
      </c>
      <c r="N1684" t="s">
        <v>7491</v>
      </c>
      <c r="O1684" t="s">
        <v>7492</v>
      </c>
      <c r="P1684" t="s">
        <v>7493</v>
      </c>
      <c r="Q1684" t="s">
        <v>5929</v>
      </c>
      <c r="R1684" t="s">
        <v>7494</v>
      </c>
      <c r="S1684" t="s">
        <v>7494</v>
      </c>
      <c r="T1684" t="s">
        <v>7494</v>
      </c>
      <c r="U1684" t="s">
        <v>5941</v>
      </c>
      <c r="V1684" t="s">
        <v>154</v>
      </c>
      <c r="W1684" t="s">
        <v>2198</v>
      </c>
      <c r="X1684" t="s">
        <v>201</v>
      </c>
      <c r="Y1684" t="s">
        <v>2198</v>
      </c>
      <c r="Z1684" t="s">
        <v>154</v>
      </c>
      <c r="AA1684" t="s">
        <v>2198</v>
      </c>
      <c r="AB1684" t="s">
        <v>7495</v>
      </c>
      <c r="AC1684" t="s">
        <v>37</v>
      </c>
    </row>
    <row r="1685" spans="1:29">
      <c r="A1685" t="str">
        <f>+VLOOKUP(R1685,Aux!$B$3:$I$1107,8,0)</f>
        <v>BR001130</v>
      </c>
      <c r="B1685" t="str">
        <f>+VLOOKUP(U1685,Aux!$O$2:$P$23,2,0)</f>
        <v>EQ</v>
      </c>
      <c r="C1685" t="str">
        <f t="shared" si="178"/>
        <v>BR001130EQ</v>
      </c>
      <c r="D1685">
        <f t="shared" si="184"/>
        <v>1</v>
      </c>
      <c r="E1685" s="5">
        <f t="shared" si="180"/>
        <v>0.01</v>
      </c>
      <c r="F1685" s="5">
        <f t="shared" si="181"/>
        <v>0.1</v>
      </c>
      <c r="G1685" s="5">
        <f t="shared" si="182"/>
        <v>1</v>
      </c>
      <c r="H1685" t="str">
        <f t="shared" si="183"/>
        <v>001</v>
      </c>
      <c r="I1685" t="str">
        <f t="shared" si="179"/>
        <v>BR001130EQ00001</v>
      </c>
      <c r="J1685" t="s">
        <v>7496</v>
      </c>
      <c r="K1685" t="s">
        <v>7497</v>
      </c>
      <c r="M1685" t="s">
        <v>7498</v>
      </c>
      <c r="N1685" t="s">
        <v>7499</v>
      </c>
      <c r="O1685" t="s">
        <v>7500</v>
      </c>
      <c r="P1685" t="s">
        <v>7501</v>
      </c>
      <c r="Q1685" t="s">
        <v>5929</v>
      </c>
      <c r="R1685" t="s">
        <v>7502</v>
      </c>
      <c r="S1685" t="s">
        <v>7503</v>
      </c>
      <c r="T1685" t="s">
        <v>7503</v>
      </c>
      <c r="U1685" t="s">
        <v>130</v>
      </c>
      <c r="V1685" t="s">
        <v>311</v>
      </c>
      <c r="W1685" t="s">
        <v>332</v>
      </c>
      <c r="X1685" t="s">
        <v>333</v>
      </c>
      <c r="Y1685" t="s">
        <v>334</v>
      </c>
      <c r="Z1685" t="s">
        <v>311</v>
      </c>
      <c r="AA1685" t="s">
        <v>333</v>
      </c>
      <c r="AB1685" t="s">
        <v>5958</v>
      </c>
      <c r="AC1685" t="s">
        <v>37</v>
      </c>
    </row>
    <row r="1686" spans="1:29">
      <c r="A1686" t="str">
        <f>+VLOOKUP(R1686,Aux!$B$3:$I$1107,8,0)</f>
        <v>BR001140</v>
      </c>
      <c r="B1686" t="str">
        <f>+VLOOKUP(U1686,Aux!$O$2:$P$23,2,0)</f>
        <v>EQ</v>
      </c>
      <c r="C1686" t="str">
        <f t="shared" si="178"/>
        <v>BR001140EQ</v>
      </c>
      <c r="D1686">
        <f t="shared" si="184"/>
        <v>1</v>
      </c>
      <c r="E1686" s="5">
        <f t="shared" si="180"/>
        <v>0.01</v>
      </c>
      <c r="F1686" s="5">
        <f t="shared" si="181"/>
        <v>0.1</v>
      </c>
      <c r="G1686" s="5">
        <f t="shared" si="182"/>
        <v>1</v>
      </c>
      <c r="H1686" t="str">
        <f t="shared" si="183"/>
        <v>001</v>
      </c>
      <c r="I1686" t="str">
        <f t="shared" si="179"/>
        <v>BR001140EQ00001</v>
      </c>
      <c r="J1686" t="s">
        <v>7504</v>
      </c>
      <c r="K1686" t="s">
        <v>7505</v>
      </c>
      <c r="M1686" t="s">
        <v>7506</v>
      </c>
      <c r="N1686" t="s">
        <v>7507</v>
      </c>
      <c r="O1686" t="s">
        <v>7508</v>
      </c>
      <c r="P1686" t="s">
        <v>7509</v>
      </c>
      <c r="Q1686" t="s">
        <v>5929</v>
      </c>
      <c r="R1686" t="s">
        <v>7510</v>
      </c>
      <c r="S1686" t="s">
        <v>7510</v>
      </c>
      <c r="T1686" t="s">
        <v>7510</v>
      </c>
      <c r="U1686" t="s">
        <v>1231</v>
      </c>
      <c r="V1686" t="s">
        <v>311</v>
      </c>
      <c r="W1686" t="s">
        <v>4104</v>
      </c>
      <c r="X1686" t="s">
        <v>3301</v>
      </c>
      <c r="Y1686" t="s">
        <v>5621</v>
      </c>
      <c r="Z1686" t="s">
        <v>311</v>
      </c>
      <c r="AA1686" t="s">
        <v>7426</v>
      </c>
      <c r="AB1686" t="s">
        <v>2652</v>
      </c>
      <c r="AC1686" t="s">
        <v>37</v>
      </c>
    </row>
    <row r="1687" spans="1:29">
      <c r="A1687" t="str">
        <f>+VLOOKUP(R1687,Aux!$B$3:$I$1107,8,0)</f>
        <v>BR001140</v>
      </c>
      <c r="B1687" t="str">
        <f>+VLOOKUP(U1687,Aux!$O$2:$P$23,2,0)</f>
        <v>EQ</v>
      </c>
      <c r="C1687" t="str">
        <f t="shared" si="178"/>
        <v>BR001140EQ</v>
      </c>
      <c r="D1687">
        <f t="shared" si="184"/>
        <v>2</v>
      </c>
      <c r="E1687" s="5">
        <f t="shared" si="180"/>
        <v>0.02</v>
      </c>
      <c r="F1687" s="5">
        <f t="shared" si="181"/>
        <v>0.2</v>
      </c>
      <c r="G1687" s="5">
        <f t="shared" si="182"/>
        <v>2</v>
      </c>
      <c r="H1687" t="str">
        <f t="shared" si="183"/>
        <v>002</v>
      </c>
      <c r="I1687" t="str">
        <f t="shared" si="179"/>
        <v>BR001140EQ00002</v>
      </c>
      <c r="J1687" t="s">
        <v>7511</v>
      </c>
      <c r="K1687" t="s">
        <v>7512</v>
      </c>
      <c r="M1687" t="s">
        <v>7513</v>
      </c>
      <c r="N1687" t="s">
        <v>7514</v>
      </c>
      <c r="O1687">
        <v>2479619</v>
      </c>
      <c r="P1687" t="s">
        <v>7515</v>
      </c>
      <c r="Q1687" t="s">
        <v>5929</v>
      </c>
      <c r="R1687" t="s">
        <v>7510</v>
      </c>
      <c r="S1687" t="s">
        <v>7510</v>
      </c>
      <c r="T1687" t="s">
        <v>7510</v>
      </c>
      <c r="U1687" t="s">
        <v>130</v>
      </c>
      <c r="V1687" t="s">
        <v>311</v>
      </c>
      <c r="W1687" t="s">
        <v>4104</v>
      </c>
      <c r="X1687" t="s">
        <v>3301</v>
      </c>
      <c r="Y1687" t="s">
        <v>5621</v>
      </c>
      <c r="Z1687" t="s">
        <v>311</v>
      </c>
      <c r="AA1687" t="s">
        <v>7426</v>
      </c>
      <c r="AB1687" t="s">
        <v>2652</v>
      </c>
      <c r="AC1687" t="s">
        <v>37</v>
      </c>
    </row>
    <row r="1688" spans="1:29">
      <c r="A1688" t="str">
        <f>+VLOOKUP(R1688,Aux!$B$3:$I$1107,8,0)</f>
        <v>BR001150</v>
      </c>
      <c r="B1688" t="str">
        <f>+VLOOKUP(U1688,Aux!$O$2:$P$23,2,0)</f>
        <v>EQ</v>
      </c>
      <c r="C1688" t="str">
        <f t="shared" si="178"/>
        <v>BR001150EQ</v>
      </c>
      <c r="D1688">
        <f t="shared" si="184"/>
        <v>1</v>
      </c>
      <c r="E1688" s="5">
        <f t="shared" si="180"/>
        <v>0.01</v>
      </c>
      <c r="F1688" s="5">
        <f t="shared" si="181"/>
        <v>0.1</v>
      </c>
      <c r="G1688" s="5">
        <f t="shared" si="182"/>
        <v>1</v>
      </c>
      <c r="H1688" t="str">
        <f t="shared" si="183"/>
        <v>001</v>
      </c>
      <c r="I1688" t="str">
        <f t="shared" si="179"/>
        <v>BR001150EQ00001</v>
      </c>
      <c r="J1688" t="s">
        <v>7516</v>
      </c>
      <c r="K1688" t="s">
        <v>7517</v>
      </c>
      <c r="M1688" t="s">
        <v>7518</v>
      </c>
      <c r="N1688" t="s">
        <v>7519</v>
      </c>
      <c r="O1688" t="s">
        <v>7520</v>
      </c>
      <c r="P1688" t="s">
        <v>7521</v>
      </c>
      <c r="Q1688" t="s">
        <v>5929</v>
      </c>
      <c r="R1688" t="s">
        <v>7522</v>
      </c>
      <c r="S1688" t="s">
        <v>7523</v>
      </c>
      <c r="T1688" t="s">
        <v>7524</v>
      </c>
      <c r="U1688" t="s">
        <v>130</v>
      </c>
      <c r="V1688" t="s">
        <v>2669</v>
      </c>
      <c r="W1688" t="s">
        <v>2670</v>
      </c>
      <c r="X1688" t="s">
        <v>2669</v>
      </c>
      <c r="Y1688" t="s">
        <v>3740</v>
      </c>
      <c r="Z1688" t="s">
        <v>35</v>
      </c>
      <c r="AA1688" t="s">
        <v>2669</v>
      </c>
      <c r="AB1688" t="s">
        <v>2672</v>
      </c>
      <c r="AC1688" t="s">
        <v>37</v>
      </c>
    </row>
    <row r="1689" spans="1:29">
      <c r="A1689" t="str">
        <f>+VLOOKUP(R1689,Aux!$B$3:$I$1107,8,0)</f>
        <v>BR001160</v>
      </c>
      <c r="B1689" t="str">
        <f>+VLOOKUP(U1689,Aux!$O$2:$P$23,2,0)</f>
        <v>EQ</v>
      </c>
      <c r="C1689" t="str">
        <f t="shared" si="178"/>
        <v>BR001160EQ</v>
      </c>
      <c r="D1689">
        <f t="shared" si="184"/>
        <v>1</v>
      </c>
      <c r="E1689" s="5">
        <f t="shared" si="180"/>
        <v>0.01</v>
      </c>
      <c r="F1689" s="5">
        <f t="shared" si="181"/>
        <v>0.1</v>
      </c>
      <c r="G1689" s="5">
        <f t="shared" si="182"/>
        <v>1</v>
      </c>
      <c r="H1689" t="str">
        <f t="shared" si="183"/>
        <v>001</v>
      </c>
      <c r="I1689" t="str">
        <f t="shared" si="179"/>
        <v>BR001160EQ00001</v>
      </c>
      <c r="J1689" t="s">
        <v>7525</v>
      </c>
      <c r="K1689" t="s">
        <v>7526</v>
      </c>
      <c r="M1689" t="s">
        <v>7527</v>
      </c>
      <c r="N1689" t="s">
        <v>7528</v>
      </c>
      <c r="O1689">
        <v>2297606</v>
      </c>
      <c r="P1689" t="s">
        <v>7529</v>
      </c>
      <c r="Q1689" t="s">
        <v>5929</v>
      </c>
      <c r="R1689" t="s">
        <v>7530</v>
      </c>
      <c r="S1689" t="s">
        <v>7530</v>
      </c>
      <c r="T1689" t="s">
        <v>7530</v>
      </c>
      <c r="U1689" t="s">
        <v>1231</v>
      </c>
      <c r="V1689" t="s">
        <v>189</v>
      </c>
      <c r="W1689" t="s">
        <v>234</v>
      </c>
      <c r="X1689" t="s">
        <v>189</v>
      </c>
      <c r="Y1689" t="s">
        <v>5476</v>
      </c>
      <c r="Z1689" t="s">
        <v>189</v>
      </c>
      <c r="AA1689" t="s">
        <v>5477</v>
      </c>
      <c r="AB1689" t="s">
        <v>5478</v>
      </c>
      <c r="AC1689" t="s">
        <v>37</v>
      </c>
    </row>
    <row r="1690" spans="1:29">
      <c r="A1690" t="str">
        <f>+VLOOKUP(R1690,Aux!$B$3:$I$1107,8,0)</f>
        <v>BR001160</v>
      </c>
      <c r="B1690" t="str">
        <f>+VLOOKUP(U1690,Aux!$O$2:$P$23,2,0)</f>
        <v>EQ</v>
      </c>
      <c r="C1690" t="str">
        <f t="shared" si="178"/>
        <v>BR001160EQ</v>
      </c>
      <c r="D1690">
        <f t="shared" si="184"/>
        <v>2</v>
      </c>
      <c r="E1690" s="5">
        <f t="shared" si="180"/>
        <v>0.02</v>
      </c>
      <c r="F1690" s="5">
        <f t="shared" si="181"/>
        <v>0.2</v>
      </c>
      <c r="G1690" s="5">
        <f t="shared" si="182"/>
        <v>2</v>
      </c>
      <c r="H1690" t="str">
        <f t="shared" si="183"/>
        <v>002</v>
      </c>
      <c r="I1690" t="str">
        <f t="shared" si="179"/>
        <v>BR001160EQ00002</v>
      </c>
      <c r="J1690" t="s">
        <v>7531</v>
      </c>
      <c r="K1690" t="s">
        <v>7532</v>
      </c>
      <c r="M1690" t="s">
        <v>7533</v>
      </c>
      <c r="N1690" t="s">
        <v>7534</v>
      </c>
      <c r="O1690">
        <v>2645517</v>
      </c>
      <c r="P1690" t="s">
        <v>7535</v>
      </c>
      <c r="Q1690" t="s">
        <v>5929</v>
      </c>
      <c r="R1690" t="s">
        <v>7530</v>
      </c>
      <c r="S1690" t="s">
        <v>7530</v>
      </c>
      <c r="T1690" t="s">
        <v>7530</v>
      </c>
      <c r="U1690" t="s">
        <v>5941</v>
      </c>
      <c r="V1690" t="s">
        <v>189</v>
      </c>
      <c r="W1690" t="s">
        <v>234</v>
      </c>
      <c r="X1690" t="s">
        <v>189</v>
      </c>
      <c r="Y1690" t="s">
        <v>5476</v>
      </c>
      <c r="Z1690" t="s">
        <v>189</v>
      </c>
      <c r="AA1690" t="s">
        <v>5477</v>
      </c>
      <c r="AB1690" t="s">
        <v>5478</v>
      </c>
      <c r="AC1690" t="s">
        <v>37</v>
      </c>
    </row>
    <row r="1691" spans="1:29">
      <c r="A1691" t="str">
        <f>+VLOOKUP(R1691,Aux!$B$3:$I$1107,8,0)</f>
        <v>BR001160</v>
      </c>
      <c r="B1691" t="str">
        <f>+VLOOKUP(U1691,Aux!$O$2:$P$23,2,0)</f>
        <v>FI</v>
      </c>
      <c r="C1691" t="str">
        <f t="shared" si="178"/>
        <v>BR001160FI</v>
      </c>
      <c r="D1691">
        <f t="shared" si="184"/>
        <v>1</v>
      </c>
      <c r="E1691" s="5">
        <f t="shared" si="180"/>
        <v>0.01</v>
      </c>
      <c r="F1691" s="5">
        <f t="shared" si="181"/>
        <v>0.1</v>
      </c>
      <c r="G1691" s="5">
        <f t="shared" si="182"/>
        <v>1</v>
      </c>
      <c r="H1691" t="str">
        <f t="shared" si="183"/>
        <v>001</v>
      </c>
      <c r="I1691" t="str">
        <f t="shared" si="179"/>
        <v>BR001160FI00001</v>
      </c>
      <c r="J1691" t="s">
        <v>7536</v>
      </c>
      <c r="K1691" t="s">
        <v>7537</v>
      </c>
      <c r="M1691" t="s">
        <v>7538</v>
      </c>
      <c r="N1691" t="s">
        <v>7539</v>
      </c>
      <c r="O1691" t="s">
        <v>7540</v>
      </c>
      <c r="P1691" t="s">
        <v>7541</v>
      </c>
      <c r="Q1691" t="s">
        <v>5929</v>
      </c>
      <c r="R1691" t="s">
        <v>7530</v>
      </c>
      <c r="S1691" t="s">
        <v>7542</v>
      </c>
      <c r="T1691" t="s">
        <v>7543</v>
      </c>
      <c r="U1691" t="s">
        <v>143</v>
      </c>
      <c r="V1691" t="s">
        <v>34</v>
      </c>
      <c r="W1691" t="s">
        <v>34</v>
      </c>
      <c r="X1691" t="s">
        <v>34</v>
      </c>
      <c r="Y1691" t="s">
        <v>34</v>
      </c>
      <c r="Z1691" t="s">
        <v>189</v>
      </c>
      <c r="AA1691" t="s">
        <v>234</v>
      </c>
      <c r="AB1691" t="s">
        <v>145</v>
      </c>
      <c r="AC1691" t="s">
        <v>37</v>
      </c>
    </row>
    <row r="1692" spans="1:29">
      <c r="A1692" t="str">
        <f>+VLOOKUP(R1692,Aux!$B$3:$I$1107,8,0)</f>
        <v>BR001160</v>
      </c>
      <c r="B1692" t="str">
        <f>+VLOOKUP(U1692,Aux!$O$2:$P$23,2,0)</f>
        <v>FI</v>
      </c>
      <c r="C1692" t="str">
        <f t="shared" si="178"/>
        <v>BR001160FI</v>
      </c>
      <c r="D1692">
        <f t="shared" si="184"/>
        <v>2</v>
      </c>
      <c r="E1692" s="5">
        <f t="shared" si="180"/>
        <v>0.02</v>
      </c>
      <c r="F1692" s="5">
        <f t="shared" si="181"/>
        <v>0.2</v>
      </c>
      <c r="G1692" s="5">
        <f t="shared" si="182"/>
        <v>2</v>
      </c>
      <c r="H1692" t="str">
        <f t="shared" si="183"/>
        <v>002</v>
      </c>
      <c r="I1692" t="str">
        <f t="shared" si="179"/>
        <v>BR001160FI00002</v>
      </c>
      <c r="J1692" t="s">
        <v>7544</v>
      </c>
      <c r="K1692" t="s">
        <v>7537</v>
      </c>
      <c r="M1692" t="s">
        <v>7545</v>
      </c>
      <c r="N1692" t="s">
        <v>7546</v>
      </c>
      <c r="O1692" t="s">
        <v>7547</v>
      </c>
      <c r="P1692" t="s">
        <v>7548</v>
      </c>
      <c r="Q1692" t="s">
        <v>5929</v>
      </c>
      <c r="R1692" t="s">
        <v>7530</v>
      </c>
      <c r="S1692" t="s">
        <v>7542</v>
      </c>
      <c r="T1692" t="s">
        <v>7543</v>
      </c>
      <c r="U1692" t="s">
        <v>143</v>
      </c>
      <c r="V1692" t="s">
        <v>34</v>
      </c>
      <c r="W1692" t="s">
        <v>34</v>
      </c>
      <c r="X1692" t="s">
        <v>34</v>
      </c>
      <c r="Y1692" t="s">
        <v>34</v>
      </c>
      <c r="Z1692" t="s">
        <v>189</v>
      </c>
      <c r="AA1692" t="s">
        <v>234</v>
      </c>
      <c r="AB1692" t="s">
        <v>145</v>
      </c>
      <c r="AC1692" t="s">
        <v>37</v>
      </c>
    </row>
    <row r="1693" spans="1:29">
      <c r="A1693" t="str">
        <f>+VLOOKUP(R1693,Aux!$B$3:$I$1107,8,0)</f>
        <v>BR001160</v>
      </c>
      <c r="B1693" t="str">
        <f>+VLOOKUP(U1693,Aux!$O$2:$P$23,2,0)</f>
        <v>FI</v>
      </c>
      <c r="C1693" t="str">
        <f t="shared" si="178"/>
        <v>BR001160FI</v>
      </c>
      <c r="D1693">
        <f t="shared" si="184"/>
        <v>3</v>
      </c>
      <c r="E1693" s="5">
        <f t="shared" si="180"/>
        <v>0.03</v>
      </c>
      <c r="F1693" s="5">
        <f t="shared" si="181"/>
        <v>0.3</v>
      </c>
      <c r="G1693" s="5">
        <f t="shared" si="182"/>
        <v>3</v>
      </c>
      <c r="H1693" t="str">
        <f t="shared" si="183"/>
        <v>003</v>
      </c>
      <c r="I1693" t="str">
        <f t="shared" si="179"/>
        <v>BR001160FI00003</v>
      </c>
      <c r="J1693" t="s">
        <v>7549</v>
      </c>
      <c r="K1693" t="s">
        <v>7537</v>
      </c>
      <c r="M1693" t="s">
        <v>7550</v>
      </c>
      <c r="N1693" t="s">
        <v>7551</v>
      </c>
      <c r="O1693" t="s">
        <v>7552</v>
      </c>
      <c r="P1693" t="s">
        <v>7553</v>
      </c>
      <c r="Q1693" t="s">
        <v>5929</v>
      </c>
      <c r="R1693" t="s">
        <v>7530</v>
      </c>
      <c r="S1693" t="s">
        <v>7542</v>
      </c>
      <c r="T1693" t="s">
        <v>7543</v>
      </c>
      <c r="U1693" t="s">
        <v>143</v>
      </c>
      <c r="V1693" t="s">
        <v>34</v>
      </c>
      <c r="W1693" t="s">
        <v>34</v>
      </c>
      <c r="X1693" t="s">
        <v>34</v>
      </c>
      <c r="Y1693" t="s">
        <v>34</v>
      </c>
      <c r="Z1693" t="s">
        <v>189</v>
      </c>
      <c r="AA1693" t="s">
        <v>234</v>
      </c>
      <c r="AB1693" t="s">
        <v>145</v>
      </c>
      <c r="AC1693" t="s">
        <v>37</v>
      </c>
    </row>
    <row r="1694" spans="1:29">
      <c r="A1694" t="str">
        <f>+VLOOKUP(R1694,Aux!$B$3:$I$1107,8,0)</f>
        <v>BR001160</v>
      </c>
      <c r="B1694" t="str">
        <f>+VLOOKUP(U1694,Aux!$O$2:$P$23,2,0)</f>
        <v>FI</v>
      </c>
      <c r="C1694" t="str">
        <f t="shared" si="178"/>
        <v>BR001160FI</v>
      </c>
      <c r="D1694">
        <f t="shared" si="184"/>
        <v>4</v>
      </c>
      <c r="E1694" s="5">
        <f t="shared" si="180"/>
        <v>0.04</v>
      </c>
      <c r="F1694" s="5">
        <f t="shared" si="181"/>
        <v>0.4</v>
      </c>
      <c r="G1694" s="5">
        <f t="shared" si="182"/>
        <v>4</v>
      </c>
      <c r="H1694" t="str">
        <f t="shared" si="183"/>
        <v>004</v>
      </c>
      <c r="I1694" t="str">
        <f t="shared" si="179"/>
        <v>BR001160FI00004</v>
      </c>
      <c r="J1694" t="s">
        <v>7554</v>
      </c>
      <c r="K1694" t="s">
        <v>7537</v>
      </c>
      <c r="M1694" t="s">
        <v>7555</v>
      </c>
      <c r="N1694" t="s">
        <v>7556</v>
      </c>
      <c r="O1694" t="s">
        <v>7557</v>
      </c>
      <c r="P1694" t="s">
        <v>7558</v>
      </c>
      <c r="Q1694" t="s">
        <v>5929</v>
      </c>
      <c r="R1694" t="s">
        <v>7530</v>
      </c>
      <c r="S1694" t="s">
        <v>7559</v>
      </c>
      <c r="T1694" t="s">
        <v>7560</v>
      </c>
      <c r="U1694" t="s">
        <v>143</v>
      </c>
      <c r="V1694" t="s">
        <v>34</v>
      </c>
      <c r="W1694" t="s">
        <v>34</v>
      </c>
      <c r="X1694" t="s">
        <v>34</v>
      </c>
      <c r="Y1694" t="s">
        <v>34</v>
      </c>
      <c r="Z1694" t="s">
        <v>189</v>
      </c>
      <c r="AA1694" t="s">
        <v>234</v>
      </c>
      <c r="AB1694" t="s">
        <v>145</v>
      </c>
      <c r="AC1694" t="s">
        <v>37</v>
      </c>
    </row>
    <row r="1695" spans="1:29">
      <c r="A1695" t="str">
        <f>+VLOOKUP(R1695,Aux!$B$3:$I$1107,8,0)</f>
        <v>BR001160</v>
      </c>
      <c r="B1695" t="str">
        <f>+VLOOKUP(U1695,Aux!$O$2:$P$23,2,0)</f>
        <v>FI</v>
      </c>
      <c r="C1695" t="str">
        <f t="shared" si="178"/>
        <v>BR001160FI</v>
      </c>
      <c r="D1695">
        <f t="shared" si="184"/>
        <v>5</v>
      </c>
      <c r="E1695" s="5">
        <f t="shared" si="180"/>
        <v>0.05</v>
      </c>
      <c r="F1695" s="5">
        <f t="shared" si="181"/>
        <v>0.5</v>
      </c>
      <c r="G1695" s="5">
        <f t="shared" si="182"/>
        <v>5</v>
      </c>
      <c r="H1695" t="str">
        <f t="shared" si="183"/>
        <v>005</v>
      </c>
      <c r="I1695" t="str">
        <f t="shared" si="179"/>
        <v>BR001160FI00005</v>
      </c>
      <c r="J1695" t="s">
        <v>7561</v>
      </c>
      <c r="K1695" t="s">
        <v>7537</v>
      </c>
      <c r="M1695" t="s">
        <v>7562</v>
      </c>
      <c r="N1695" t="s">
        <v>7563</v>
      </c>
      <c r="O1695" t="s">
        <v>7564</v>
      </c>
      <c r="P1695" t="s">
        <v>7565</v>
      </c>
      <c r="Q1695" t="s">
        <v>5929</v>
      </c>
      <c r="R1695" t="s">
        <v>7530</v>
      </c>
      <c r="S1695" t="s">
        <v>7566</v>
      </c>
      <c r="T1695" t="s">
        <v>7567</v>
      </c>
      <c r="U1695" t="s">
        <v>143</v>
      </c>
      <c r="V1695" t="s">
        <v>34</v>
      </c>
      <c r="W1695" t="s">
        <v>34</v>
      </c>
      <c r="X1695" t="s">
        <v>34</v>
      </c>
      <c r="Y1695" t="s">
        <v>34</v>
      </c>
      <c r="Z1695" t="s">
        <v>189</v>
      </c>
      <c r="AA1695" t="s">
        <v>234</v>
      </c>
      <c r="AB1695" t="s">
        <v>145</v>
      </c>
      <c r="AC1695" t="s">
        <v>37</v>
      </c>
    </row>
    <row r="1696" spans="1:29">
      <c r="A1696" t="str">
        <f>+VLOOKUP(R1696,Aux!$B$3:$I$1107,8,0)</f>
        <v>BR001160</v>
      </c>
      <c r="B1696" t="str">
        <f>+VLOOKUP(U1696,Aux!$O$2:$P$23,2,0)</f>
        <v>FI</v>
      </c>
      <c r="C1696" t="str">
        <f t="shared" si="178"/>
        <v>BR001160FI</v>
      </c>
      <c r="D1696">
        <f t="shared" si="184"/>
        <v>6</v>
      </c>
      <c r="E1696" s="5">
        <f t="shared" si="180"/>
        <v>0.06</v>
      </c>
      <c r="F1696" s="5">
        <f t="shared" si="181"/>
        <v>0.6</v>
      </c>
      <c r="G1696" s="5">
        <f t="shared" si="182"/>
        <v>6</v>
      </c>
      <c r="H1696" t="str">
        <f t="shared" si="183"/>
        <v>006</v>
      </c>
      <c r="I1696" t="str">
        <f t="shared" si="179"/>
        <v>BR001160FI00006</v>
      </c>
      <c r="J1696" t="s">
        <v>7568</v>
      </c>
      <c r="K1696" t="s">
        <v>7537</v>
      </c>
      <c r="M1696" t="s">
        <v>7569</v>
      </c>
      <c r="N1696" t="s">
        <v>7570</v>
      </c>
      <c r="O1696" t="s">
        <v>7571</v>
      </c>
      <c r="P1696" t="s">
        <v>7572</v>
      </c>
      <c r="Q1696" t="s">
        <v>5929</v>
      </c>
      <c r="R1696" t="s">
        <v>7530</v>
      </c>
      <c r="S1696" t="s">
        <v>7573</v>
      </c>
      <c r="T1696" t="s">
        <v>7574</v>
      </c>
      <c r="U1696" t="s">
        <v>2627</v>
      </c>
      <c r="V1696" t="s">
        <v>34</v>
      </c>
      <c r="W1696" t="s">
        <v>34</v>
      </c>
      <c r="X1696" t="s">
        <v>34</v>
      </c>
      <c r="Y1696" t="s">
        <v>34</v>
      </c>
      <c r="Z1696" t="s">
        <v>189</v>
      </c>
      <c r="AA1696" t="s">
        <v>234</v>
      </c>
      <c r="AB1696" t="s">
        <v>145</v>
      </c>
      <c r="AC1696" t="s">
        <v>37</v>
      </c>
    </row>
    <row r="1697" spans="1:29">
      <c r="A1697" t="str">
        <f>+VLOOKUP(R1697,Aux!$B$3:$I$1107,8,0)</f>
        <v>BR001160</v>
      </c>
      <c r="B1697" t="str">
        <f>+VLOOKUP(U1697,Aux!$O$2:$P$23,2,0)</f>
        <v>FI</v>
      </c>
      <c r="C1697" t="str">
        <f t="shared" si="178"/>
        <v>BR001160FI</v>
      </c>
      <c r="D1697">
        <f t="shared" si="184"/>
        <v>7</v>
      </c>
      <c r="E1697" s="5">
        <f t="shared" si="180"/>
        <v>7.0000000000000007E-2</v>
      </c>
      <c r="F1697" s="5">
        <f t="shared" si="181"/>
        <v>0.70000000000000007</v>
      </c>
      <c r="G1697" s="5">
        <f t="shared" si="182"/>
        <v>7</v>
      </c>
      <c r="H1697" t="str">
        <f t="shared" si="183"/>
        <v>007</v>
      </c>
      <c r="I1697" t="str">
        <f t="shared" si="179"/>
        <v>BR001160FI00007</v>
      </c>
      <c r="J1697" t="s">
        <v>7568</v>
      </c>
      <c r="K1697" t="s">
        <v>7537</v>
      </c>
      <c r="M1697" t="s">
        <v>7575</v>
      </c>
      <c r="N1697" t="s">
        <v>7576</v>
      </c>
      <c r="O1697" t="s">
        <v>7577</v>
      </c>
      <c r="P1697" t="s">
        <v>7578</v>
      </c>
      <c r="Q1697" t="s">
        <v>5929</v>
      </c>
      <c r="R1697" t="s">
        <v>7530</v>
      </c>
      <c r="S1697" t="s">
        <v>7573</v>
      </c>
      <c r="T1697" t="s">
        <v>7574</v>
      </c>
      <c r="U1697" t="s">
        <v>143</v>
      </c>
      <c r="V1697" t="s">
        <v>34</v>
      </c>
      <c r="W1697" t="s">
        <v>34</v>
      </c>
      <c r="X1697" t="s">
        <v>34</v>
      </c>
      <c r="Y1697" t="s">
        <v>34</v>
      </c>
      <c r="Z1697" t="s">
        <v>189</v>
      </c>
      <c r="AA1697" t="s">
        <v>234</v>
      </c>
      <c r="AB1697" t="s">
        <v>145</v>
      </c>
      <c r="AC1697" t="s">
        <v>37</v>
      </c>
    </row>
    <row r="1698" spans="1:29">
      <c r="A1698" t="str">
        <f>+VLOOKUP(R1698,Aux!$B$3:$I$1107,8,0)</f>
        <v>BR001170</v>
      </c>
      <c r="B1698" t="str">
        <f>+VLOOKUP(U1698,Aux!$O$2:$P$23,2,0)</f>
        <v>FI</v>
      </c>
      <c r="C1698" t="str">
        <f t="shared" si="178"/>
        <v>BR001170FI</v>
      </c>
      <c r="D1698">
        <f t="shared" si="184"/>
        <v>1</v>
      </c>
      <c r="E1698" s="5">
        <f t="shared" si="180"/>
        <v>0.01</v>
      </c>
      <c r="F1698" s="5">
        <f t="shared" si="181"/>
        <v>0.1</v>
      </c>
      <c r="G1698" s="5">
        <f t="shared" si="182"/>
        <v>1</v>
      </c>
      <c r="H1698" t="str">
        <f t="shared" si="183"/>
        <v>001</v>
      </c>
      <c r="I1698" t="str">
        <f t="shared" si="179"/>
        <v>BR001170FI00001</v>
      </c>
      <c r="J1698" t="s">
        <v>7579</v>
      </c>
      <c r="K1698" t="s">
        <v>7580</v>
      </c>
      <c r="M1698" t="s">
        <v>7581</v>
      </c>
      <c r="N1698" t="s">
        <v>7582</v>
      </c>
      <c r="O1698" t="s">
        <v>7583</v>
      </c>
      <c r="P1698" t="s">
        <v>7584</v>
      </c>
      <c r="Q1698" t="s">
        <v>5929</v>
      </c>
      <c r="R1698" t="s">
        <v>7585</v>
      </c>
      <c r="S1698" t="s">
        <v>7586</v>
      </c>
      <c r="T1698" t="s">
        <v>7587</v>
      </c>
      <c r="U1698" t="s">
        <v>143</v>
      </c>
      <c r="V1698" t="s">
        <v>34</v>
      </c>
      <c r="W1698" t="s">
        <v>34</v>
      </c>
      <c r="X1698" t="s">
        <v>34</v>
      </c>
      <c r="Y1698" t="s">
        <v>34</v>
      </c>
      <c r="Z1698" t="s">
        <v>1488</v>
      </c>
      <c r="AA1698" t="s">
        <v>3335</v>
      </c>
      <c r="AB1698" t="s">
        <v>34</v>
      </c>
      <c r="AC1698" t="s">
        <v>37</v>
      </c>
    </row>
    <row r="1699" spans="1:29">
      <c r="A1699" t="str">
        <f>+VLOOKUP(R1699,Aux!$B$3:$I$1107,8,0)</f>
        <v>BR001170</v>
      </c>
      <c r="B1699" t="str">
        <f>+VLOOKUP(U1699,Aux!$O$2:$P$23,2,0)</f>
        <v>FI</v>
      </c>
      <c r="C1699" t="str">
        <f t="shared" si="178"/>
        <v>BR001170FI</v>
      </c>
      <c r="D1699">
        <f t="shared" si="184"/>
        <v>2</v>
      </c>
      <c r="E1699" s="5">
        <f t="shared" si="180"/>
        <v>0.02</v>
      </c>
      <c r="F1699" s="5">
        <f t="shared" si="181"/>
        <v>0.2</v>
      </c>
      <c r="G1699" s="5">
        <f t="shared" si="182"/>
        <v>2</v>
      </c>
      <c r="H1699" t="str">
        <f t="shared" si="183"/>
        <v>002</v>
      </c>
      <c r="I1699" t="str">
        <f t="shared" si="179"/>
        <v>BR001170FI00002</v>
      </c>
      <c r="J1699" t="s">
        <v>7588</v>
      </c>
      <c r="K1699" t="s">
        <v>7580</v>
      </c>
      <c r="M1699" t="s">
        <v>7589</v>
      </c>
      <c r="N1699" t="s">
        <v>7590</v>
      </c>
      <c r="O1699" t="s">
        <v>7591</v>
      </c>
      <c r="P1699" t="s">
        <v>7592</v>
      </c>
      <c r="Q1699" t="s">
        <v>5929</v>
      </c>
      <c r="R1699" t="s">
        <v>7585</v>
      </c>
      <c r="S1699" t="s">
        <v>7586</v>
      </c>
      <c r="T1699" t="s">
        <v>7587</v>
      </c>
      <c r="U1699" t="s">
        <v>143</v>
      </c>
      <c r="V1699" t="s">
        <v>34</v>
      </c>
      <c r="W1699" t="s">
        <v>34</v>
      </c>
      <c r="X1699" t="s">
        <v>34</v>
      </c>
      <c r="Y1699" t="s">
        <v>34</v>
      </c>
      <c r="Z1699" t="s">
        <v>1488</v>
      </c>
      <c r="AA1699" t="s">
        <v>3335</v>
      </c>
      <c r="AB1699" t="s">
        <v>34</v>
      </c>
      <c r="AC1699" t="s">
        <v>37</v>
      </c>
    </row>
    <row r="1700" spans="1:29">
      <c r="A1700" t="str">
        <f>+VLOOKUP(R1700,Aux!$B$3:$I$1107,8,0)</f>
        <v>BR001170</v>
      </c>
      <c r="B1700" t="str">
        <f>+VLOOKUP(U1700,Aux!$O$2:$P$23,2,0)</f>
        <v>FI</v>
      </c>
      <c r="C1700" t="str">
        <f t="shared" si="178"/>
        <v>BR001170FI</v>
      </c>
      <c r="D1700">
        <f t="shared" si="184"/>
        <v>3</v>
      </c>
      <c r="E1700" s="5">
        <f t="shared" si="180"/>
        <v>0.03</v>
      </c>
      <c r="F1700" s="5">
        <f t="shared" si="181"/>
        <v>0.3</v>
      </c>
      <c r="G1700" s="5">
        <f t="shared" si="182"/>
        <v>3</v>
      </c>
      <c r="H1700" t="str">
        <f t="shared" si="183"/>
        <v>003</v>
      </c>
      <c r="I1700" t="str">
        <f t="shared" si="179"/>
        <v>BR001170FI00003</v>
      </c>
      <c r="J1700" t="s">
        <v>7593</v>
      </c>
      <c r="K1700" t="s">
        <v>7580</v>
      </c>
      <c r="M1700" t="s">
        <v>7594</v>
      </c>
      <c r="N1700" t="s">
        <v>7595</v>
      </c>
      <c r="O1700" t="s">
        <v>7596</v>
      </c>
      <c r="P1700" t="s">
        <v>7597</v>
      </c>
      <c r="Q1700" t="s">
        <v>5929</v>
      </c>
      <c r="R1700" t="s">
        <v>7585</v>
      </c>
      <c r="S1700" t="s">
        <v>7586</v>
      </c>
      <c r="T1700" t="s">
        <v>7587</v>
      </c>
      <c r="U1700" t="s">
        <v>143</v>
      </c>
      <c r="V1700" t="s">
        <v>34</v>
      </c>
      <c r="W1700" t="s">
        <v>34</v>
      </c>
      <c r="X1700" t="s">
        <v>34</v>
      </c>
      <c r="Y1700" t="s">
        <v>34</v>
      </c>
      <c r="Z1700" t="s">
        <v>1488</v>
      </c>
      <c r="AA1700" t="s">
        <v>3335</v>
      </c>
      <c r="AB1700" t="s">
        <v>34</v>
      </c>
      <c r="AC1700" t="s">
        <v>37</v>
      </c>
    </row>
    <row r="1701" spans="1:29">
      <c r="A1701" t="str">
        <f>+VLOOKUP(R1701,Aux!$B$3:$I$1107,8,0)</f>
        <v>BR001180</v>
      </c>
      <c r="B1701" t="str">
        <f>+VLOOKUP(U1701,Aux!$O$2:$P$23,2,0)</f>
        <v>EQ</v>
      </c>
      <c r="C1701" t="str">
        <f t="shared" si="178"/>
        <v>BR001180EQ</v>
      </c>
      <c r="D1701">
        <f t="shared" si="184"/>
        <v>1</v>
      </c>
      <c r="E1701" s="5">
        <f t="shared" si="180"/>
        <v>0.01</v>
      </c>
      <c r="F1701" s="5">
        <f t="shared" si="181"/>
        <v>0.1</v>
      </c>
      <c r="G1701" s="5">
        <f t="shared" si="182"/>
        <v>1</v>
      </c>
      <c r="H1701" t="str">
        <f t="shared" si="183"/>
        <v>001</v>
      </c>
      <c r="I1701" t="str">
        <f t="shared" si="179"/>
        <v>BR001180EQ00001</v>
      </c>
      <c r="J1701" t="s">
        <v>7598</v>
      </c>
      <c r="K1701" t="s">
        <v>7599</v>
      </c>
      <c r="M1701" t="s">
        <v>7600</v>
      </c>
      <c r="N1701" t="s">
        <v>7601</v>
      </c>
      <c r="O1701" t="s">
        <v>7602</v>
      </c>
      <c r="P1701" t="s">
        <v>7603</v>
      </c>
      <c r="Q1701" t="s">
        <v>5929</v>
      </c>
      <c r="R1701" t="s">
        <v>7604</v>
      </c>
      <c r="S1701" t="s">
        <v>7604</v>
      </c>
      <c r="T1701" t="s">
        <v>7605</v>
      </c>
      <c r="U1701" t="s">
        <v>1231</v>
      </c>
      <c r="V1701" t="s">
        <v>154</v>
      </c>
      <c r="W1701" t="s">
        <v>6096</v>
      </c>
      <c r="X1701" t="s">
        <v>964</v>
      </c>
      <c r="Y1701" t="s">
        <v>6096</v>
      </c>
      <c r="Z1701" t="s">
        <v>311</v>
      </c>
      <c r="AA1701" t="s">
        <v>6097</v>
      </c>
      <c r="AB1701" t="s">
        <v>6096</v>
      </c>
      <c r="AC1701" t="s">
        <v>37</v>
      </c>
    </row>
    <row r="1702" spans="1:29">
      <c r="A1702" t="str">
        <f>+VLOOKUP(R1702,Aux!$B$3:$I$1107,8,0)</f>
        <v>BR001180</v>
      </c>
      <c r="B1702" t="str">
        <f>+VLOOKUP(U1702,Aux!$O$2:$P$23,2,0)</f>
        <v>EQ</v>
      </c>
      <c r="C1702" t="str">
        <f t="shared" si="178"/>
        <v>BR001180EQ</v>
      </c>
      <c r="D1702">
        <f t="shared" si="184"/>
        <v>2</v>
      </c>
      <c r="E1702" s="5">
        <f t="shared" si="180"/>
        <v>0.02</v>
      </c>
      <c r="F1702" s="5">
        <f t="shared" si="181"/>
        <v>0.2</v>
      </c>
      <c r="G1702" s="5">
        <f t="shared" si="182"/>
        <v>2</v>
      </c>
      <c r="H1702" t="str">
        <f t="shared" si="183"/>
        <v>002</v>
      </c>
      <c r="I1702" t="str">
        <f t="shared" si="179"/>
        <v>BR001180EQ00002</v>
      </c>
      <c r="J1702" t="s">
        <v>7606</v>
      </c>
      <c r="K1702" t="s">
        <v>7607</v>
      </c>
      <c r="M1702" t="s">
        <v>7608</v>
      </c>
      <c r="N1702" t="s">
        <v>7609</v>
      </c>
      <c r="O1702" t="s">
        <v>7610</v>
      </c>
      <c r="P1702" t="s">
        <v>7611</v>
      </c>
      <c r="Q1702" t="s">
        <v>5929</v>
      </c>
      <c r="R1702" t="s">
        <v>7604</v>
      </c>
      <c r="S1702" t="s">
        <v>7604</v>
      </c>
      <c r="T1702" t="s">
        <v>7605</v>
      </c>
      <c r="U1702" t="s">
        <v>5941</v>
      </c>
      <c r="V1702" t="s">
        <v>154</v>
      </c>
      <c r="W1702" t="s">
        <v>6096</v>
      </c>
      <c r="X1702" t="s">
        <v>964</v>
      </c>
      <c r="Y1702" t="s">
        <v>6096</v>
      </c>
      <c r="Z1702" t="s">
        <v>311</v>
      </c>
      <c r="AA1702" t="s">
        <v>6097</v>
      </c>
      <c r="AB1702" t="s">
        <v>6096</v>
      </c>
      <c r="AC1702" t="s">
        <v>37</v>
      </c>
    </row>
    <row r="1703" spans="1:29">
      <c r="A1703" t="str">
        <f>+VLOOKUP(R1703,Aux!$B$3:$I$1107,8,0)</f>
        <v>BR001180</v>
      </c>
      <c r="B1703" t="str">
        <f>+VLOOKUP(U1703,Aux!$O$2:$P$23,2,0)</f>
        <v>FI</v>
      </c>
      <c r="C1703" t="str">
        <f t="shared" si="178"/>
        <v>BR001180FI</v>
      </c>
      <c r="D1703">
        <f t="shared" si="184"/>
        <v>1</v>
      </c>
      <c r="E1703" s="5">
        <f t="shared" si="180"/>
        <v>0.01</v>
      </c>
      <c r="F1703" s="5">
        <f t="shared" si="181"/>
        <v>0.1</v>
      </c>
      <c r="G1703" s="5">
        <f t="shared" si="182"/>
        <v>1</v>
      </c>
      <c r="H1703" t="str">
        <f t="shared" si="183"/>
        <v>001</v>
      </c>
      <c r="I1703" t="str">
        <f t="shared" si="179"/>
        <v>BR001180FI00001</v>
      </c>
      <c r="J1703" t="s">
        <v>7612</v>
      </c>
      <c r="K1703" t="s">
        <v>7613</v>
      </c>
      <c r="M1703" t="s">
        <v>7614</v>
      </c>
      <c r="N1703" t="s">
        <v>7615</v>
      </c>
      <c r="O1703" t="s">
        <v>7616</v>
      </c>
      <c r="P1703" t="s">
        <v>7617</v>
      </c>
      <c r="Q1703" t="s">
        <v>5929</v>
      </c>
      <c r="R1703" t="s">
        <v>7604</v>
      </c>
      <c r="S1703" t="s">
        <v>7618</v>
      </c>
      <c r="T1703" t="s">
        <v>7619</v>
      </c>
      <c r="U1703" t="s">
        <v>143</v>
      </c>
      <c r="V1703" t="s">
        <v>34</v>
      </c>
      <c r="W1703" t="s">
        <v>34</v>
      </c>
      <c r="X1703" t="s">
        <v>34</v>
      </c>
      <c r="Y1703" t="s">
        <v>34</v>
      </c>
      <c r="Z1703" t="s">
        <v>311</v>
      </c>
      <c r="AA1703" t="s">
        <v>6096</v>
      </c>
      <c r="AB1703" t="s">
        <v>145</v>
      </c>
      <c r="AC1703" t="s">
        <v>37</v>
      </c>
    </row>
    <row r="1704" spans="1:29">
      <c r="A1704" t="str">
        <f>+VLOOKUP(R1704,Aux!$B$3:$I$1107,8,0)</f>
        <v>BR001180</v>
      </c>
      <c r="B1704" t="str">
        <f>+VLOOKUP(U1704,Aux!$O$2:$P$23,2,0)</f>
        <v>FI</v>
      </c>
      <c r="C1704" t="str">
        <f t="shared" si="178"/>
        <v>BR001180FI</v>
      </c>
      <c r="D1704">
        <f t="shared" si="184"/>
        <v>2</v>
      </c>
      <c r="E1704" s="5">
        <f t="shared" si="180"/>
        <v>0.02</v>
      </c>
      <c r="F1704" s="5">
        <f t="shared" si="181"/>
        <v>0.2</v>
      </c>
      <c r="G1704" s="5">
        <f t="shared" si="182"/>
        <v>2</v>
      </c>
      <c r="H1704" t="str">
        <f t="shared" si="183"/>
        <v>002</v>
      </c>
      <c r="I1704" t="str">
        <f t="shared" si="179"/>
        <v>BR001180FI00002</v>
      </c>
      <c r="J1704" t="s">
        <v>7620</v>
      </c>
      <c r="K1704" t="s">
        <v>7613</v>
      </c>
      <c r="M1704" t="s">
        <v>7621</v>
      </c>
      <c r="N1704" t="s">
        <v>7622</v>
      </c>
      <c r="O1704" t="s">
        <v>7623</v>
      </c>
      <c r="P1704" t="s">
        <v>7624</v>
      </c>
      <c r="Q1704" t="s">
        <v>5929</v>
      </c>
      <c r="R1704" t="s">
        <v>7604</v>
      </c>
      <c r="S1704" t="s">
        <v>7618</v>
      </c>
      <c r="T1704" t="s">
        <v>7619</v>
      </c>
      <c r="U1704" t="s">
        <v>143</v>
      </c>
      <c r="V1704" t="s">
        <v>34</v>
      </c>
      <c r="W1704" t="s">
        <v>34</v>
      </c>
      <c r="X1704" t="s">
        <v>34</v>
      </c>
      <c r="Y1704" t="s">
        <v>34</v>
      </c>
      <c r="Z1704" t="s">
        <v>311</v>
      </c>
      <c r="AA1704" t="s">
        <v>6096</v>
      </c>
      <c r="AB1704" t="s">
        <v>145</v>
      </c>
      <c r="AC1704" t="s">
        <v>37</v>
      </c>
    </row>
    <row r="1705" spans="1:29">
      <c r="A1705" t="str">
        <f>+VLOOKUP(R1705,Aux!$B$3:$I$1107,8,0)</f>
        <v>BR001180</v>
      </c>
      <c r="B1705" t="str">
        <f>+VLOOKUP(U1705,Aux!$O$2:$P$23,2,0)</f>
        <v>FI</v>
      </c>
      <c r="C1705" t="str">
        <f t="shared" si="178"/>
        <v>BR001180FI</v>
      </c>
      <c r="D1705">
        <f t="shared" si="184"/>
        <v>3</v>
      </c>
      <c r="E1705" s="5">
        <f t="shared" si="180"/>
        <v>0.03</v>
      </c>
      <c r="F1705" s="5">
        <f t="shared" si="181"/>
        <v>0.3</v>
      </c>
      <c r="G1705" s="5">
        <f t="shared" si="182"/>
        <v>3</v>
      </c>
      <c r="H1705" t="str">
        <f t="shared" si="183"/>
        <v>003</v>
      </c>
      <c r="I1705" t="str">
        <f t="shared" si="179"/>
        <v>BR001180FI00003</v>
      </c>
      <c r="J1705" t="s">
        <v>7625</v>
      </c>
      <c r="K1705" t="s">
        <v>7613</v>
      </c>
      <c r="M1705" t="s">
        <v>7626</v>
      </c>
      <c r="N1705" t="s">
        <v>7627</v>
      </c>
      <c r="O1705" t="s">
        <v>7628</v>
      </c>
      <c r="P1705" t="s">
        <v>7629</v>
      </c>
      <c r="Q1705" t="s">
        <v>5929</v>
      </c>
      <c r="R1705" t="s">
        <v>7604</v>
      </c>
      <c r="S1705" t="s">
        <v>7630</v>
      </c>
      <c r="T1705" t="s">
        <v>7631</v>
      </c>
      <c r="U1705" t="s">
        <v>143</v>
      </c>
      <c r="V1705" t="s">
        <v>34</v>
      </c>
      <c r="W1705" t="s">
        <v>34</v>
      </c>
      <c r="X1705" t="s">
        <v>34</v>
      </c>
      <c r="Y1705" t="s">
        <v>34</v>
      </c>
      <c r="Z1705" t="s">
        <v>311</v>
      </c>
      <c r="AA1705" t="s">
        <v>6096</v>
      </c>
      <c r="AB1705" t="s">
        <v>145</v>
      </c>
      <c r="AC1705" t="s">
        <v>37</v>
      </c>
    </row>
    <row r="1706" spans="1:29">
      <c r="A1706" t="str">
        <f>+VLOOKUP(R1706,Aux!$B$3:$I$1107,8,0)</f>
        <v>BR001190</v>
      </c>
      <c r="B1706" t="str">
        <f>+VLOOKUP(U1706,Aux!$O$2:$P$23,2,0)</f>
        <v>EQ</v>
      </c>
      <c r="C1706" t="str">
        <f t="shared" si="178"/>
        <v>BR001190EQ</v>
      </c>
      <c r="D1706">
        <f t="shared" si="184"/>
        <v>1</v>
      </c>
      <c r="E1706" s="5">
        <f t="shared" si="180"/>
        <v>0.01</v>
      </c>
      <c r="F1706" s="5">
        <f t="shared" si="181"/>
        <v>0.1</v>
      </c>
      <c r="G1706" s="5">
        <f t="shared" si="182"/>
        <v>1</v>
      </c>
      <c r="H1706" t="str">
        <f t="shared" si="183"/>
        <v>001</v>
      </c>
      <c r="I1706" t="str">
        <f t="shared" si="179"/>
        <v>BR001190EQ00001</v>
      </c>
      <c r="J1706" t="s">
        <v>7632</v>
      </c>
      <c r="K1706" t="s">
        <v>7633</v>
      </c>
      <c r="M1706" t="s">
        <v>7634</v>
      </c>
      <c r="N1706" t="s">
        <v>7635</v>
      </c>
      <c r="O1706" t="s">
        <v>7636</v>
      </c>
      <c r="P1706" t="s">
        <v>7637</v>
      </c>
      <c r="Q1706" t="s">
        <v>5929</v>
      </c>
      <c r="R1706" t="s">
        <v>7638</v>
      </c>
      <c r="S1706" t="s">
        <v>7638</v>
      </c>
      <c r="T1706" t="s">
        <v>7638</v>
      </c>
      <c r="U1706" t="s">
        <v>130</v>
      </c>
      <c r="V1706" t="s">
        <v>311</v>
      </c>
      <c r="W1706" t="s">
        <v>3300</v>
      </c>
      <c r="X1706" t="s">
        <v>3301</v>
      </c>
      <c r="Y1706" t="s">
        <v>3302</v>
      </c>
      <c r="Z1706" t="s">
        <v>311</v>
      </c>
      <c r="AA1706" t="s">
        <v>1430</v>
      </c>
      <c r="AB1706" t="s">
        <v>5984</v>
      </c>
      <c r="AC1706" t="s">
        <v>37</v>
      </c>
    </row>
    <row r="1707" spans="1:29">
      <c r="A1707" t="str">
        <f>+VLOOKUP(R1707,Aux!$B$3:$I$1107,8,0)</f>
        <v>BR001200</v>
      </c>
      <c r="B1707" t="str">
        <f>+VLOOKUP(U1707,Aux!$O$2:$P$23,2,0)</f>
        <v>EQ</v>
      </c>
      <c r="C1707" t="str">
        <f t="shared" si="178"/>
        <v>BR001200EQ</v>
      </c>
      <c r="D1707">
        <f t="shared" si="184"/>
        <v>1</v>
      </c>
      <c r="E1707" s="5">
        <f t="shared" si="180"/>
        <v>0.01</v>
      </c>
      <c r="F1707" s="5">
        <f t="shared" si="181"/>
        <v>0.1</v>
      </c>
      <c r="G1707" s="5">
        <f t="shared" si="182"/>
        <v>1</v>
      </c>
      <c r="H1707" t="str">
        <f t="shared" si="183"/>
        <v>001</v>
      </c>
      <c r="I1707" t="str">
        <f t="shared" si="179"/>
        <v>BR001200EQ00001</v>
      </c>
      <c r="J1707" t="s">
        <v>7639</v>
      </c>
      <c r="K1707" t="s">
        <v>7640</v>
      </c>
      <c r="M1707" t="s">
        <v>7641</v>
      </c>
      <c r="N1707" t="s">
        <v>7642</v>
      </c>
      <c r="O1707" t="s">
        <v>7643</v>
      </c>
      <c r="P1707" t="s">
        <v>7644</v>
      </c>
      <c r="Q1707" t="s">
        <v>5929</v>
      </c>
      <c r="R1707" t="s">
        <v>7645</v>
      </c>
      <c r="S1707" t="s">
        <v>7645</v>
      </c>
      <c r="T1707" t="s">
        <v>7645</v>
      </c>
      <c r="U1707" t="s">
        <v>130</v>
      </c>
      <c r="V1707" t="s">
        <v>311</v>
      </c>
      <c r="W1707" t="s">
        <v>4600</v>
      </c>
      <c r="X1707" t="s">
        <v>2911</v>
      </c>
      <c r="Y1707" t="s">
        <v>7646</v>
      </c>
      <c r="Z1707" t="s">
        <v>311</v>
      </c>
      <c r="AA1707" t="s">
        <v>3303</v>
      </c>
      <c r="AB1707" t="s">
        <v>7647</v>
      </c>
      <c r="AC1707" t="s">
        <v>37</v>
      </c>
    </row>
    <row r="1708" spans="1:29">
      <c r="A1708" s="2" t="str">
        <f>+VLOOKUP(R1708,Aux!$B$3:$I$1107,8,0)</f>
        <v>BR001210</v>
      </c>
      <c r="B1708" s="2" t="str">
        <f>+VLOOKUP(U1708,Aux!$O$2:$P$23,2,0)</f>
        <v>FI</v>
      </c>
      <c r="C1708" t="str">
        <f t="shared" si="178"/>
        <v>BR001210FI</v>
      </c>
      <c r="D1708">
        <f t="shared" si="184"/>
        <v>1</v>
      </c>
      <c r="E1708" s="5">
        <f t="shared" si="180"/>
        <v>0.01</v>
      </c>
      <c r="F1708" s="5">
        <f t="shared" si="181"/>
        <v>0.1</v>
      </c>
      <c r="G1708" s="5">
        <f t="shared" si="182"/>
        <v>1</v>
      </c>
      <c r="H1708" t="str">
        <f t="shared" si="183"/>
        <v>001</v>
      </c>
      <c r="I1708" t="str">
        <f t="shared" si="179"/>
        <v>BR001210FI00001</v>
      </c>
      <c r="J1708" s="2" t="s">
        <v>7648</v>
      </c>
      <c r="K1708" s="2" t="s">
        <v>7537</v>
      </c>
      <c r="L1708" s="2"/>
      <c r="M1708" s="2" t="s">
        <v>7649</v>
      </c>
      <c r="N1708" s="2" t="s">
        <v>7650</v>
      </c>
      <c r="O1708" s="2" t="s">
        <v>7651</v>
      </c>
      <c r="P1708" s="2" t="s">
        <v>7652</v>
      </c>
      <c r="Q1708" t="s">
        <v>5929</v>
      </c>
      <c r="R1708" t="s">
        <v>7574</v>
      </c>
      <c r="S1708" t="s">
        <v>7573</v>
      </c>
      <c r="T1708" t="s">
        <v>7574</v>
      </c>
      <c r="U1708" t="s">
        <v>143</v>
      </c>
      <c r="V1708" t="s">
        <v>34</v>
      </c>
      <c r="W1708" t="s">
        <v>34</v>
      </c>
      <c r="X1708" t="s">
        <v>34</v>
      </c>
      <c r="Y1708" t="s">
        <v>34</v>
      </c>
      <c r="Z1708" t="s">
        <v>189</v>
      </c>
      <c r="AA1708" t="s">
        <v>234</v>
      </c>
      <c r="AB1708" t="s">
        <v>145</v>
      </c>
      <c r="AC1708" t="s">
        <v>37</v>
      </c>
    </row>
    <row r="1709" spans="1:29">
      <c r="A1709" t="str">
        <f>+VLOOKUP(R1709,Aux!$B$3:$I$1107,8,0)</f>
        <v>BR001220</v>
      </c>
      <c r="B1709" t="str">
        <f>+VLOOKUP(U1709,Aux!$O$2:$P$23,2,0)</f>
        <v>EQ</v>
      </c>
      <c r="C1709" t="str">
        <f t="shared" ref="C1709:C1772" si="185">+A1709&amp;B1709</f>
        <v>BR001220EQ</v>
      </c>
      <c r="D1709">
        <f t="shared" si="184"/>
        <v>1</v>
      </c>
      <c r="E1709" s="5">
        <f t="shared" si="180"/>
        <v>0.01</v>
      </c>
      <c r="F1709" s="5">
        <f t="shared" si="181"/>
        <v>0.1</v>
      </c>
      <c r="G1709" s="5">
        <f t="shared" si="182"/>
        <v>1</v>
      </c>
      <c r="H1709" t="str">
        <f t="shared" si="183"/>
        <v>001</v>
      </c>
      <c r="I1709" t="str">
        <f t="shared" ref="I1709:I1772" si="186">+C1709&amp;"00"&amp;H1709</f>
        <v>BR001220EQ00001</v>
      </c>
      <c r="J1709" t="s">
        <v>7653</v>
      </c>
      <c r="K1709" t="s">
        <v>7654</v>
      </c>
      <c r="M1709" t="s">
        <v>7655</v>
      </c>
      <c r="N1709" t="s">
        <v>7656</v>
      </c>
      <c r="O1709">
        <v>2211747</v>
      </c>
      <c r="P1709" t="s">
        <v>7657</v>
      </c>
      <c r="Q1709" t="s">
        <v>5929</v>
      </c>
      <c r="R1709" t="s">
        <v>7658</v>
      </c>
      <c r="S1709" t="s">
        <v>7658</v>
      </c>
      <c r="T1709" t="s">
        <v>7658</v>
      </c>
      <c r="U1709" t="s">
        <v>130</v>
      </c>
      <c r="V1709" t="s">
        <v>311</v>
      </c>
      <c r="W1709" t="s">
        <v>3300</v>
      </c>
      <c r="X1709" t="s">
        <v>3301</v>
      </c>
      <c r="Y1709" t="s">
        <v>6981</v>
      </c>
      <c r="Z1709" t="s">
        <v>311</v>
      </c>
      <c r="AA1709" t="s">
        <v>3303</v>
      </c>
      <c r="AB1709" t="s">
        <v>3304</v>
      </c>
      <c r="AC1709" t="s">
        <v>37</v>
      </c>
    </row>
    <row r="1710" spans="1:29">
      <c r="A1710" t="str">
        <f>+VLOOKUP(R1710,Aux!$B$3:$I$1107,8,0)</f>
        <v>BR001230</v>
      </c>
      <c r="B1710" t="str">
        <f>+VLOOKUP(U1710,Aux!$O$2:$P$23,2,0)</f>
        <v>EQ</v>
      </c>
      <c r="C1710" t="str">
        <f t="shared" si="185"/>
        <v>BR001230EQ</v>
      </c>
      <c r="D1710">
        <f t="shared" si="184"/>
        <v>1</v>
      </c>
      <c r="E1710" s="5">
        <f t="shared" si="180"/>
        <v>0.01</v>
      </c>
      <c r="F1710" s="5">
        <f t="shared" si="181"/>
        <v>0.1</v>
      </c>
      <c r="G1710" s="5">
        <f t="shared" si="182"/>
        <v>1</v>
      </c>
      <c r="H1710" t="str">
        <f t="shared" si="183"/>
        <v>001</v>
      </c>
      <c r="I1710" t="str">
        <f t="shared" si="186"/>
        <v>BR001230EQ00001</v>
      </c>
      <c r="J1710" t="s">
        <v>7659</v>
      </c>
      <c r="K1710" t="s">
        <v>7660</v>
      </c>
      <c r="M1710" t="s">
        <v>7661</v>
      </c>
      <c r="N1710" t="s">
        <v>7662</v>
      </c>
      <c r="O1710" t="s">
        <v>7663</v>
      </c>
      <c r="P1710" t="s">
        <v>7664</v>
      </c>
      <c r="Q1710" t="s">
        <v>5929</v>
      </c>
      <c r="R1710" t="s">
        <v>7665</v>
      </c>
      <c r="S1710" t="s">
        <v>7665</v>
      </c>
      <c r="T1710" t="s">
        <v>7666</v>
      </c>
      <c r="U1710" t="s">
        <v>130</v>
      </c>
      <c r="V1710" t="s">
        <v>5421</v>
      </c>
      <c r="W1710" t="s">
        <v>5973</v>
      </c>
      <c r="X1710" t="s">
        <v>5974</v>
      </c>
      <c r="Y1710" t="s">
        <v>7667</v>
      </c>
      <c r="Z1710" t="s">
        <v>5421</v>
      </c>
      <c r="AA1710" t="s">
        <v>5976</v>
      </c>
      <c r="AB1710" t="s">
        <v>7668</v>
      </c>
      <c r="AC1710" t="s">
        <v>37</v>
      </c>
    </row>
    <row r="1711" spans="1:29">
      <c r="A1711" t="str">
        <f>+VLOOKUP(R1711,Aux!$B$3:$I$1107,8,0)</f>
        <v>BR001240</v>
      </c>
      <c r="B1711" t="str">
        <f>+VLOOKUP(U1711,Aux!$O$2:$P$23,2,0)</f>
        <v>EQ</v>
      </c>
      <c r="C1711" t="str">
        <f t="shared" si="185"/>
        <v>BR001240EQ</v>
      </c>
      <c r="D1711">
        <f t="shared" si="184"/>
        <v>1</v>
      </c>
      <c r="E1711" s="5">
        <f t="shared" si="180"/>
        <v>0.01</v>
      </c>
      <c r="F1711" s="5">
        <f t="shared" si="181"/>
        <v>0.1</v>
      </c>
      <c r="G1711" s="5">
        <f t="shared" si="182"/>
        <v>1</v>
      </c>
      <c r="H1711" t="str">
        <f t="shared" si="183"/>
        <v>001</v>
      </c>
      <c r="I1711" t="str">
        <f t="shared" si="186"/>
        <v>BR001240EQ00001</v>
      </c>
      <c r="J1711" t="s">
        <v>7669</v>
      </c>
      <c r="K1711" t="s">
        <v>7670</v>
      </c>
      <c r="M1711" t="s">
        <v>7671</v>
      </c>
      <c r="N1711" t="s">
        <v>7672</v>
      </c>
      <c r="O1711" t="s">
        <v>7673</v>
      </c>
      <c r="P1711" t="s">
        <v>7674</v>
      </c>
      <c r="Q1711" t="s">
        <v>5929</v>
      </c>
      <c r="R1711" t="s">
        <v>7675</v>
      </c>
      <c r="S1711" t="s">
        <v>7675</v>
      </c>
      <c r="T1711" t="s">
        <v>7675</v>
      </c>
      <c r="U1711" t="s">
        <v>130</v>
      </c>
      <c r="V1711" t="s">
        <v>2669</v>
      </c>
      <c r="W1711" t="s">
        <v>2670</v>
      </c>
      <c r="X1711" t="s">
        <v>2669</v>
      </c>
      <c r="Y1711" t="s">
        <v>7676</v>
      </c>
      <c r="Z1711" t="s">
        <v>35</v>
      </c>
      <c r="AA1711" t="s">
        <v>2669</v>
      </c>
      <c r="AB1711" t="s">
        <v>2672</v>
      </c>
      <c r="AC1711" t="s">
        <v>37</v>
      </c>
    </row>
    <row r="1712" spans="1:29">
      <c r="A1712" t="str">
        <f>+VLOOKUP(R1712,Aux!$B$3:$I$1107,8,0)</f>
        <v>BR001250</v>
      </c>
      <c r="B1712" t="str">
        <f>+VLOOKUP(U1712,Aux!$O$2:$P$23,2,0)</f>
        <v>FI</v>
      </c>
      <c r="C1712" t="str">
        <f t="shared" si="185"/>
        <v>BR001250FI</v>
      </c>
      <c r="D1712">
        <f t="shared" si="184"/>
        <v>1</v>
      </c>
      <c r="E1712" s="5">
        <f t="shared" si="180"/>
        <v>0.01</v>
      </c>
      <c r="F1712" s="5">
        <f t="shared" si="181"/>
        <v>0.1</v>
      </c>
      <c r="G1712" s="5">
        <f t="shared" si="182"/>
        <v>1</v>
      </c>
      <c r="H1712" t="str">
        <f t="shared" si="183"/>
        <v>001</v>
      </c>
      <c r="I1712" t="str">
        <f t="shared" si="186"/>
        <v>BR001250FI00001</v>
      </c>
      <c r="J1712" t="s">
        <v>7677</v>
      </c>
      <c r="K1712" t="s">
        <v>7678</v>
      </c>
      <c r="M1712" t="s">
        <v>7679</v>
      </c>
      <c r="N1712" t="s">
        <v>7680</v>
      </c>
      <c r="O1712" t="s">
        <v>7681</v>
      </c>
      <c r="P1712" t="s">
        <v>7682</v>
      </c>
      <c r="Q1712" t="s">
        <v>5929</v>
      </c>
      <c r="R1712" t="s">
        <v>7683</v>
      </c>
      <c r="S1712" t="s">
        <v>7684</v>
      </c>
      <c r="T1712" t="s">
        <v>7685</v>
      </c>
      <c r="U1712" t="s">
        <v>143</v>
      </c>
      <c r="V1712" t="s">
        <v>34</v>
      </c>
      <c r="W1712" t="s">
        <v>34</v>
      </c>
      <c r="X1712" t="s">
        <v>34</v>
      </c>
      <c r="Y1712" t="s">
        <v>34</v>
      </c>
      <c r="Z1712" t="s">
        <v>154</v>
      </c>
      <c r="AA1712" t="s">
        <v>155</v>
      </c>
      <c r="AB1712" t="s">
        <v>145</v>
      </c>
      <c r="AC1712" t="s">
        <v>37</v>
      </c>
    </row>
    <row r="1713" spans="1:29">
      <c r="A1713" t="str">
        <f>+VLOOKUP(R1713,Aux!$B$3:$I$1107,8,0)</f>
        <v>BR001260</v>
      </c>
      <c r="B1713" t="str">
        <f>+VLOOKUP(U1713,Aux!$O$2:$P$23,2,0)</f>
        <v>EQ</v>
      </c>
      <c r="C1713" t="str">
        <f t="shared" si="185"/>
        <v>BR001260EQ</v>
      </c>
      <c r="D1713">
        <f t="shared" si="184"/>
        <v>1</v>
      </c>
      <c r="E1713" s="5">
        <f t="shared" si="180"/>
        <v>0.01</v>
      </c>
      <c r="F1713" s="5">
        <f t="shared" si="181"/>
        <v>0.1</v>
      </c>
      <c r="G1713" s="5">
        <f t="shared" si="182"/>
        <v>1</v>
      </c>
      <c r="H1713" t="str">
        <f t="shared" si="183"/>
        <v>001</v>
      </c>
      <c r="I1713" t="str">
        <f t="shared" si="186"/>
        <v>BR001260EQ00001</v>
      </c>
      <c r="J1713" t="s">
        <v>7686</v>
      </c>
      <c r="K1713" t="s">
        <v>7687</v>
      </c>
      <c r="M1713" t="s">
        <v>7688</v>
      </c>
      <c r="N1713" t="s">
        <v>7689</v>
      </c>
      <c r="O1713" t="s">
        <v>7690</v>
      </c>
      <c r="P1713" t="s">
        <v>7691</v>
      </c>
      <c r="Q1713" t="s">
        <v>5929</v>
      </c>
      <c r="R1713" t="s">
        <v>7692</v>
      </c>
      <c r="S1713" t="s">
        <v>7693</v>
      </c>
      <c r="T1713" t="s">
        <v>7693</v>
      </c>
      <c r="U1713" t="s">
        <v>130</v>
      </c>
      <c r="V1713" t="s">
        <v>5421</v>
      </c>
      <c r="W1713" t="s">
        <v>5422</v>
      </c>
      <c r="X1713" t="s">
        <v>6541</v>
      </c>
      <c r="Y1713" t="s">
        <v>5422</v>
      </c>
      <c r="Z1713" t="s">
        <v>5421</v>
      </c>
      <c r="AA1713" t="s">
        <v>6542</v>
      </c>
      <c r="AB1713" t="s">
        <v>6543</v>
      </c>
      <c r="AC1713" t="s">
        <v>37</v>
      </c>
    </row>
    <row r="1714" spans="1:29">
      <c r="A1714" s="2" t="str">
        <f>+VLOOKUP(R1714,Aux!$B$3:$I$1107,8,0)</f>
        <v>BR001260</v>
      </c>
      <c r="B1714" s="2" t="str">
        <f>+VLOOKUP(U1714,Aux!$O$2:$P$23,2,0)</f>
        <v>FI</v>
      </c>
      <c r="C1714" t="str">
        <f t="shared" si="185"/>
        <v>BR001260FI</v>
      </c>
      <c r="D1714">
        <f t="shared" si="184"/>
        <v>1</v>
      </c>
      <c r="E1714" s="5">
        <f t="shared" si="180"/>
        <v>0.01</v>
      </c>
      <c r="F1714" s="5">
        <f t="shared" si="181"/>
        <v>0.1</v>
      </c>
      <c r="G1714" s="5">
        <f t="shared" si="182"/>
        <v>1</v>
      </c>
      <c r="H1714" t="str">
        <f t="shared" si="183"/>
        <v>001</v>
      </c>
      <c r="I1714" t="str">
        <f t="shared" si="186"/>
        <v>BR001260FI00001</v>
      </c>
      <c r="J1714" s="2" t="s">
        <v>7694</v>
      </c>
      <c r="K1714" s="2" t="s">
        <v>7695</v>
      </c>
      <c r="L1714" s="2"/>
      <c r="M1714" s="2" t="s">
        <v>7696</v>
      </c>
      <c r="N1714" s="2" t="s">
        <v>7697</v>
      </c>
      <c r="O1714" s="2" t="s">
        <v>7698</v>
      </c>
      <c r="P1714" s="2" t="s">
        <v>7699</v>
      </c>
      <c r="Q1714" t="s">
        <v>5929</v>
      </c>
      <c r="R1714" t="s">
        <v>7692</v>
      </c>
      <c r="S1714" t="s">
        <v>7700</v>
      </c>
      <c r="T1714" t="s">
        <v>7693</v>
      </c>
      <c r="U1714" t="s">
        <v>143</v>
      </c>
      <c r="V1714" t="s">
        <v>5421</v>
      </c>
      <c r="W1714" t="s">
        <v>5422</v>
      </c>
      <c r="X1714" t="s">
        <v>6541</v>
      </c>
      <c r="Y1714" t="s">
        <v>5422</v>
      </c>
      <c r="Z1714" t="s">
        <v>5421</v>
      </c>
      <c r="AA1714" t="s">
        <v>5422</v>
      </c>
      <c r="AB1714" t="s">
        <v>145</v>
      </c>
      <c r="AC1714" t="s">
        <v>37</v>
      </c>
    </row>
    <row r="1715" spans="1:29">
      <c r="A1715" t="str">
        <f>+VLOOKUP(R1715,Aux!$B$3:$I$1107,8,0)</f>
        <v>BR001270</v>
      </c>
      <c r="B1715" t="str">
        <f>+VLOOKUP(U1715,Aux!$O$2:$P$23,2,0)</f>
        <v>EQ</v>
      </c>
      <c r="C1715" t="str">
        <f t="shared" si="185"/>
        <v>BR001270EQ</v>
      </c>
      <c r="D1715">
        <f t="shared" si="184"/>
        <v>1</v>
      </c>
      <c r="E1715" s="5">
        <f t="shared" si="180"/>
        <v>0.01</v>
      </c>
      <c r="F1715" s="5">
        <f t="shared" si="181"/>
        <v>0.1</v>
      </c>
      <c r="G1715" s="5">
        <f t="shared" si="182"/>
        <v>1</v>
      </c>
      <c r="H1715" t="str">
        <f t="shared" si="183"/>
        <v>001</v>
      </c>
      <c r="I1715" t="str">
        <f t="shared" si="186"/>
        <v>BR001270EQ00001</v>
      </c>
      <c r="J1715" t="s">
        <v>7701</v>
      </c>
      <c r="K1715" t="s">
        <v>7702</v>
      </c>
      <c r="M1715" t="s">
        <v>7703</v>
      </c>
      <c r="N1715" t="s">
        <v>7704</v>
      </c>
      <c r="O1715">
        <v>2596897</v>
      </c>
      <c r="P1715" t="s">
        <v>7705</v>
      </c>
      <c r="Q1715" t="s">
        <v>5929</v>
      </c>
      <c r="R1715" t="s">
        <v>7706</v>
      </c>
      <c r="S1715" t="s">
        <v>7706</v>
      </c>
      <c r="T1715" t="s">
        <v>7706</v>
      </c>
      <c r="U1715" t="s">
        <v>130</v>
      </c>
      <c r="V1715" t="s">
        <v>35</v>
      </c>
      <c r="W1715" t="s">
        <v>1457</v>
      </c>
      <c r="X1715" t="s">
        <v>1458</v>
      </c>
      <c r="Y1715" t="s">
        <v>6843</v>
      </c>
      <c r="Z1715" t="s">
        <v>35</v>
      </c>
      <c r="AA1715" t="s">
        <v>6589</v>
      </c>
      <c r="AB1715" t="s">
        <v>7707</v>
      </c>
      <c r="AC1715" t="s">
        <v>37</v>
      </c>
    </row>
    <row r="1716" spans="1:29">
      <c r="A1716" t="str">
        <f>+VLOOKUP(R1716,Aux!$B$3:$I$1107,8,0)</f>
        <v>BR001280</v>
      </c>
      <c r="B1716" t="str">
        <f>+VLOOKUP(U1716,Aux!$O$2:$P$23,2,0)</f>
        <v>EQ</v>
      </c>
      <c r="C1716" t="str">
        <f t="shared" si="185"/>
        <v>BR001280EQ</v>
      </c>
      <c r="D1716">
        <f t="shared" si="184"/>
        <v>1</v>
      </c>
      <c r="E1716" s="5">
        <f t="shared" si="180"/>
        <v>0.01</v>
      </c>
      <c r="F1716" s="5">
        <f t="shared" si="181"/>
        <v>0.1</v>
      </c>
      <c r="G1716" s="5">
        <f t="shared" si="182"/>
        <v>1</v>
      </c>
      <c r="H1716" t="str">
        <f t="shared" si="183"/>
        <v>001</v>
      </c>
      <c r="I1716" t="str">
        <f t="shared" si="186"/>
        <v>BR001280EQ00001</v>
      </c>
      <c r="J1716" t="s">
        <v>7708</v>
      </c>
      <c r="K1716" t="s">
        <v>7709</v>
      </c>
      <c r="M1716" t="s">
        <v>7710</v>
      </c>
      <c r="N1716" t="s">
        <v>7711</v>
      </c>
      <c r="O1716" t="s">
        <v>7712</v>
      </c>
      <c r="P1716" t="s">
        <v>7713</v>
      </c>
      <c r="Q1716" t="s">
        <v>5929</v>
      </c>
      <c r="R1716" t="s">
        <v>7714</v>
      </c>
      <c r="S1716" t="s">
        <v>7714</v>
      </c>
      <c r="T1716" t="s">
        <v>7715</v>
      </c>
      <c r="U1716" t="s">
        <v>130</v>
      </c>
      <c r="V1716" t="s">
        <v>2669</v>
      </c>
      <c r="W1716" t="s">
        <v>2670</v>
      </c>
      <c r="X1716" t="s">
        <v>2669</v>
      </c>
      <c r="Y1716" t="s">
        <v>3740</v>
      </c>
      <c r="Z1716" t="s">
        <v>35</v>
      </c>
      <c r="AA1716" t="s">
        <v>2669</v>
      </c>
      <c r="AB1716" t="s">
        <v>2672</v>
      </c>
      <c r="AC1716" t="s">
        <v>37</v>
      </c>
    </row>
    <row r="1717" spans="1:29">
      <c r="A1717" t="str">
        <f>+VLOOKUP(R1717,Aux!$B$3:$I$1107,8,0)</f>
        <v>BR001290</v>
      </c>
      <c r="B1717" t="str">
        <f>+VLOOKUP(U1717,Aux!$O$2:$P$23,2,0)</f>
        <v>EQ</v>
      </c>
      <c r="C1717" t="str">
        <f t="shared" si="185"/>
        <v>BR001290EQ</v>
      </c>
      <c r="D1717">
        <f t="shared" si="184"/>
        <v>1</v>
      </c>
      <c r="E1717" s="5">
        <f t="shared" si="180"/>
        <v>0.01</v>
      </c>
      <c r="F1717" s="5">
        <f t="shared" si="181"/>
        <v>0.1</v>
      </c>
      <c r="G1717" s="5">
        <f t="shared" si="182"/>
        <v>1</v>
      </c>
      <c r="H1717" t="str">
        <f t="shared" si="183"/>
        <v>001</v>
      </c>
      <c r="I1717" t="str">
        <f t="shared" si="186"/>
        <v>BR001290EQ00001</v>
      </c>
      <c r="J1717" t="s">
        <v>7716</v>
      </c>
      <c r="K1717" t="s">
        <v>7717</v>
      </c>
      <c r="M1717" t="s">
        <v>7718</v>
      </c>
      <c r="N1717" t="s">
        <v>7719</v>
      </c>
      <c r="O1717" t="s">
        <v>7720</v>
      </c>
      <c r="P1717" t="s">
        <v>7721</v>
      </c>
      <c r="Q1717" t="s">
        <v>5929</v>
      </c>
      <c r="R1717" t="s">
        <v>7722</v>
      </c>
      <c r="S1717" t="s">
        <v>7722</v>
      </c>
      <c r="T1717" t="s">
        <v>7722</v>
      </c>
      <c r="U1717" t="s">
        <v>130</v>
      </c>
      <c r="V1717" t="s">
        <v>154</v>
      </c>
      <c r="W1717" t="s">
        <v>200</v>
      </c>
      <c r="X1717" t="s">
        <v>201</v>
      </c>
      <c r="Y1717" t="s">
        <v>7723</v>
      </c>
      <c r="Z1717" t="s">
        <v>154</v>
      </c>
      <c r="AA1717" t="s">
        <v>200</v>
      </c>
      <c r="AB1717" t="s">
        <v>7724</v>
      </c>
      <c r="AC1717" t="s">
        <v>37</v>
      </c>
    </row>
    <row r="1718" spans="1:29">
      <c r="A1718" t="str">
        <f>+VLOOKUP(R1718,Aux!$B$3:$I$1107,8,0)</f>
        <v>BR001300</v>
      </c>
      <c r="B1718" t="str">
        <f>+VLOOKUP(U1718,Aux!$O$2:$P$23,2,0)</f>
        <v>EQ</v>
      </c>
      <c r="C1718" t="str">
        <f t="shared" si="185"/>
        <v>BR001300EQ</v>
      </c>
      <c r="D1718">
        <f t="shared" si="184"/>
        <v>1</v>
      </c>
      <c r="E1718" s="5">
        <f t="shared" si="180"/>
        <v>0.01</v>
      </c>
      <c r="F1718" s="5">
        <f t="shared" si="181"/>
        <v>0.1</v>
      </c>
      <c r="G1718" s="5">
        <f t="shared" si="182"/>
        <v>1</v>
      </c>
      <c r="H1718" t="str">
        <f t="shared" si="183"/>
        <v>001</v>
      </c>
      <c r="I1718" t="str">
        <f t="shared" si="186"/>
        <v>BR001300EQ00001</v>
      </c>
      <c r="J1718" t="s">
        <v>7725</v>
      </c>
      <c r="K1718" t="s">
        <v>7726</v>
      </c>
      <c r="M1718" t="s">
        <v>7727</v>
      </c>
      <c r="N1718" t="s">
        <v>7728</v>
      </c>
      <c r="O1718" t="s">
        <v>7729</v>
      </c>
      <c r="P1718" t="s">
        <v>7730</v>
      </c>
      <c r="Q1718" t="s">
        <v>5929</v>
      </c>
      <c r="R1718" t="s">
        <v>7731</v>
      </c>
      <c r="S1718" t="s">
        <v>7731</v>
      </c>
      <c r="T1718" t="s">
        <v>7732</v>
      </c>
      <c r="U1718" t="s">
        <v>5941</v>
      </c>
      <c r="V1718" t="s">
        <v>154</v>
      </c>
      <c r="W1718" t="s">
        <v>4266</v>
      </c>
      <c r="X1718" t="s">
        <v>201</v>
      </c>
      <c r="Y1718" t="s">
        <v>7733</v>
      </c>
      <c r="Z1718" t="s">
        <v>154</v>
      </c>
      <c r="AA1718" t="s">
        <v>4266</v>
      </c>
      <c r="AB1718" t="s">
        <v>7734</v>
      </c>
      <c r="AC1718" t="s">
        <v>37</v>
      </c>
    </row>
    <row r="1719" spans="1:29">
      <c r="A1719" t="str">
        <f>+VLOOKUP(R1719,Aux!$B$3:$I$1107,8,0)</f>
        <v>BR001310</v>
      </c>
      <c r="B1719" t="str">
        <f>+VLOOKUP(U1719,Aux!$O$2:$P$23,2,0)</f>
        <v>EQ</v>
      </c>
      <c r="C1719" t="str">
        <f t="shared" si="185"/>
        <v>BR001310EQ</v>
      </c>
      <c r="D1719">
        <f t="shared" si="184"/>
        <v>1</v>
      </c>
      <c r="E1719" s="5">
        <f t="shared" si="180"/>
        <v>0.01</v>
      </c>
      <c r="F1719" s="5">
        <f t="shared" si="181"/>
        <v>0.1</v>
      </c>
      <c r="G1719" s="5">
        <f t="shared" si="182"/>
        <v>1</v>
      </c>
      <c r="H1719" t="str">
        <f t="shared" si="183"/>
        <v>001</v>
      </c>
      <c r="I1719" t="str">
        <f t="shared" si="186"/>
        <v>BR001310EQ00001</v>
      </c>
      <c r="J1719" t="s">
        <v>7735</v>
      </c>
      <c r="K1719" t="s">
        <v>7736</v>
      </c>
      <c r="M1719" t="s">
        <v>7737</v>
      </c>
      <c r="N1719" t="s">
        <v>7738</v>
      </c>
      <c r="O1719" t="s">
        <v>7739</v>
      </c>
      <c r="P1719" t="s">
        <v>7740</v>
      </c>
      <c r="Q1719" t="s">
        <v>5929</v>
      </c>
      <c r="R1719" t="s">
        <v>7741</v>
      </c>
      <c r="S1719" t="s">
        <v>7741</v>
      </c>
      <c r="T1719" t="s">
        <v>7741</v>
      </c>
      <c r="U1719" t="s">
        <v>130</v>
      </c>
      <c r="V1719" t="s">
        <v>5421</v>
      </c>
      <c r="W1719" t="s">
        <v>5973</v>
      </c>
      <c r="X1719" t="s">
        <v>5974</v>
      </c>
      <c r="Y1719" t="s">
        <v>5975</v>
      </c>
      <c r="Z1719" t="s">
        <v>5421</v>
      </c>
      <c r="AA1719" t="s">
        <v>5976</v>
      </c>
      <c r="AB1719" t="s">
        <v>5975</v>
      </c>
      <c r="AC1719" t="s">
        <v>37</v>
      </c>
    </row>
    <row r="1720" spans="1:29">
      <c r="A1720" t="str">
        <f>+VLOOKUP(R1720,Aux!$B$3:$I$1107,8,0)</f>
        <v>BR001320</v>
      </c>
      <c r="B1720" t="str">
        <f>+VLOOKUP(U1720,Aux!$O$2:$P$23,2,0)</f>
        <v>FI</v>
      </c>
      <c r="C1720" t="str">
        <f t="shared" si="185"/>
        <v>BR001320FI</v>
      </c>
      <c r="D1720">
        <f t="shared" si="184"/>
        <v>1</v>
      </c>
      <c r="E1720" s="5">
        <f t="shared" si="180"/>
        <v>0.01</v>
      </c>
      <c r="F1720" s="5">
        <f t="shared" si="181"/>
        <v>0.1</v>
      </c>
      <c r="G1720" s="5">
        <f t="shared" si="182"/>
        <v>1</v>
      </c>
      <c r="H1720" t="str">
        <f t="shared" si="183"/>
        <v>001</v>
      </c>
      <c r="I1720" t="str">
        <f t="shared" si="186"/>
        <v>BR001320FI00001</v>
      </c>
      <c r="J1720" t="s">
        <v>7742</v>
      </c>
      <c r="K1720" t="s">
        <v>7743</v>
      </c>
      <c r="M1720" t="s">
        <v>7744</v>
      </c>
      <c r="N1720" t="s">
        <v>7745</v>
      </c>
      <c r="O1720" t="s">
        <v>7746</v>
      </c>
      <c r="P1720" t="s">
        <v>7747</v>
      </c>
      <c r="Q1720" t="s">
        <v>5929</v>
      </c>
      <c r="R1720" t="s">
        <v>7748</v>
      </c>
      <c r="S1720" t="s">
        <v>7749</v>
      </c>
      <c r="T1720" t="s">
        <v>7750</v>
      </c>
      <c r="U1720" t="s">
        <v>143</v>
      </c>
      <c r="V1720" t="s">
        <v>34</v>
      </c>
      <c r="W1720" t="s">
        <v>34</v>
      </c>
      <c r="X1720" t="s">
        <v>34</v>
      </c>
      <c r="Y1720" t="s">
        <v>34</v>
      </c>
      <c r="Z1720" t="s">
        <v>189</v>
      </c>
      <c r="AA1720" t="s">
        <v>4686</v>
      </c>
      <c r="AB1720" t="s">
        <v>145</v>
      </c>
      <c r="AC1720" t="s">
        <v>37</v>
      </c>
    </row>
    <row r="1721" spans="1:29">
      <c r="A1721" t="str">
        <f>+VLOOKUP(R1721,Aux!$B$3:$I$1107,8,0)</f>
        <v>BR001330</v>
      </c>
      <c r="B1721" t="str">
        <f>+VLOOKUP(U1721,Aux!$O$2:$P$23,2,0)</f>
        <v>EQ</v>
      </c>
      <c r="C1721" t="str">
        <f t="shared" si="185"/>
        <v>BR001330EQ</v>
      </c>
      <c r="D1721">
        <f t="shared" si="184"/>
        <v>1</v>
      </c>
      <c r="E1721" s="5">
        <f t="shared" si="180"/>
        <v>0.01</v>
      </c>
      <c r="F1721" s="5">
        <f t="shared" si="181"/>
        <v>0.1</v>
      </c>
      <c r="G1721" s="5">
        <f t="shared" si="182"/>
        <v>1</v>
      </c>
      <c r="H1721" t="str">
        <f t="shared" si="183"/>
        <v>001</v>
      </c>
      <c r="I1721" t="str">
        <f t="shared" si="186"/>
        <v>BR001330EQ00001</v>
      </c>
      <c r="J1721" t="s">
        <v>7751</v>
      </c>
      <c r="K1721" t="s">
        <v>7752</v>
      </c>
      <c r="M1721" t="s">
        <v>7753</v>
      </c>
      <c r="N1721" t="s">
        <v>7754</v>
      </c>
      <c r="O1721" t="s">
        <v>7755</v>
      </c>
      <c r="P1721" t="s">
        <v>7756</v>
      </c>
      <c r="Q1721" t="s">
        <v>5929</v>
      </c>
      <c r="R1721" t="s">
        <v>7757</v>
      </c>
      <c r="S1721" t="s">
        <v>7757</v>
      </c>
      <c r="T1721" t="s">
        <v>7758</v>
      </c>
      <c r="U1721" t="s">
        <v>130</v>
      </c>
      <c r="V1721" t="s">
        <v>311</v>
      </c>
      <c r="W1721" t="s">
        <v>366</v>
      </c>
      <c r="X1721" t="s">
        <v>333</v>
      </c>
      <c r="Y1721" t="s">
        <v>367</v>
      </c>
      <c r="Z1721" t="s">
        <v>311</v>
      </c>
      <c r="AA1721" t="s">
        <v>368</v>
      </c>
      <c r="AB1721" t="s">
        <v>367</v>
      </c>
      <c r="AC1721" t="s">
        <v>37</v>
      </c>
    </row>
    <row r="1722" spans="1:29">
      <c r="A1722" t="str">
        <f>+VLOOKUP(R1722,Aux!$B$3:$I$1107,8,0)</f>
        <v>BR001340</v>
      </c>
      <c r="B1722" t="str">
        <f>+VLOOKUP(U1722,Aux!$O$2:$P$23,2,0)</f>
        <v>EQ</v>
      </c>
      <c r="C1722" t="str">
        <f t="shared" si="185"/>
        <v>BR001340EQ</v>
      </c>
      <c r="D1722">
        <f t="shared" si="184"/>
        <v>1</v>
      </c>
      <c r="E1722" s="5">
        <f t="shared" si="180"/>
        <v>0.01</v>
      </c>
      <c r="F1722" s="5">
        <f t="shared" si="181"/>
        <v>0.1</v>
      </c>
      <c r="G1722" s="5">
        <f t="shared" si="182"/>
        <v>1</v>
      </c>
      <c r="H1722" t="str">
        <f t="shared" si="183"/>
        <v>001</v>
      </c>
      <c r="I1722" t="str">
        <f t="shared" si="186"/>
        <v>BR001340EQ00001</v>
      </c>
      <c r="J1722" t="s">
        <v>7759</v>
      </c>
      <c r="K1722" t="s">
        <v>7760</v>
      </c>
      <c r="M1722" t="s">
        <v>7761</v>
      </c>
      <c r="N1722" t="s">
        <v>7762</v>
      </c>
      <c r="O1722" t="s">
        <v>7763</v>
      </c>
      <c r="P1722" t="s">
        <v>7764</v>
      </c>
      <c r="Q1722" t="s">
        <v>5929</v>
      </c>
      <c r="R1722" t="s">
        <v>7765</v>
      </c>
      <c r="S1722" t="s">
        <v>7765</v>
      </c>
      <c r="T1722" t="s">
        <v>7765</v>
      </c>
      <c r="U1722" t="s">
        <v>130</v>
      </c>
      <c r="V1722" t="s">
        <v>154</v>
      </c>
      <c r="W1722" t="s">
        <v>200</v>
      </c>
      <c r="X1722" t="s">
        <v>201</v>
      </c>
      <c r="Y1722" t="s">
        <v>7766</v>
      </c>
      <c r="Z1722" t="s">
        <v>311</v>
      </c>
      <c r="AA1722" t="s">
        <v>6087</v>
      </c>
      <c r="AB1722" t="s">
        <v>6088</v>
      </c>
      <c r="AC1722" t="s">
        <v>37</v>
      </c>
    </row>
    <row r="1723" spans="1:29">
      <c r="A1723" t="str">
        <f>+VLOOKUP(R1723,Aux!$B$3:$I$1107,8,0)</f>
        <v>BR001350</v>
      </c>
      <c r="B1723" t="str">
        <f>+VLOOKUP(U1723,Aux!$O$2:$P$23,2,0)</f>
        <v>EQ</v>
      </c>
      <c r="C1723" t="str">
        <f t="shared" si="185"/>
        <v>BR001350EQ</v>
      </c>
      <c r="D1723">
        <f t="shared" si="184"/>
        <v>1</v>
      </c>
      <c r="E1723" s="5">
        <f t="shared" si="180"/>
        <v>0.01</v>
      </c>
      <c r="F1723" s="5">
        <f t="shared" si="181"/>
        <v>0.1</v>
      </c>
      <c r="G1723" s="5">
        <f t="shared" si="182"/>
        <v>1</v>
      </c>
      <c r="H1723" t="str">
        <f t="shared" si="183"/>
        <v>001</v>
      </c>
      <c r="I1723" t="str">
        <f t="shared" si="186"/>
        <v>BR001350EQ00001</v>
      </c>
      <c r="J1723" t="s">
        <v>7767</v>
      </c>
      <c r="K1723" t="s">
        <v>7768</v>
      </c>
      <c r="M1723" t="s">
        <v>7769</v>
      </c>
      <c r="N1723" t="s">
        <v>7770</v>
      </c>
      <c r="O1723" t="s">
        <v>7771</v>
      </c>
      <c r="P1723" t="s">
        <v>7772</v>
      </c>
      <c r="Q1723" t="s">
        <v>5929</v>
      </c>
      <c r="R1723" t="s">
        <v>7773</v>
      </c>
      <c r="S1723" t="s">
        <v>7773</v>
      </c>
      <c r="T1723" t="s">
        <v>7773</v>
      </c>
      <c r="U1723" t="s">
        <v>130</v>
      </c>
      <c r="V1723" t="s">
        <v>35</v>
      </c>
      <c r="W1723" t="s">
        <v>5993</v>
      </c>
      <c r="X1723" t="s">
        <v>5993</v>
      </c>
      <c r="Y1723" t="s">
        <v>7774</v>
      </c>
      <c r="Z1723" t="s">
        <v>35</v>
      </c>
      <c r="AA1723" t="s">
        <v>5993</v>
      </c>
      <c r="AB1723" t="s">
        <v>7774</v>
      </c>
      <c r="AC1723" t="s">
        <v>37</v>
      </c>
    </row>
    <row r="1724" spans="1:29">
      <c r="A1724" t="str">
        <f>+VLOOKUP(R1724,Aux!$B$3:$I$1107,8,0)</f>
        <v>BR001360</v>
      </c>
      <c r="B1724" t="str">
        <f>+VLOOKUP(U1724,Aux!$O$2:$P$23,2,0)</f>
        <v>EQ</v>
      </c>
      <c r="C1724" t="str">
        <f t="shared" si="185"/>
        <v>BR001360EQ</v>
      </c>
      <c r="D1724">
        <f t="shared" si="184"/>
        <v>1</v>
      </c>
      <c r="E1724" s="5">
        <f t="shared" si="180"/>
        <v>0.01</v>
      </c>
      <c r="F1724" s="5">
        <f t="shared" si="181"/>
        <v>0.1</v>
      </c>
      <c r="G1724" s="5">
        <f t="shared" si="182"/>
        <v>1</v>
      </c>
      <c r="H1724" t="str">
        <f t="shared" si="183"/>
        <v>001</v>
      </c>
      <c r="I1724" t="str">
        <f t="shared" si="186"/>
        <v>BR001360EQ00001</v>
      </c>
      <c r="J1724" t="s">
        <v>7775</v>
      </c>
      <c r="K1724" t="s">
        <v>7776</v>
      </c>
      <c r="M1724" t="s">
        <v>7777</v>
      </c>
      <c r="N1724" t="s">
        <v>7778</v>
      </c>
      <c r="O1724">
        <v>2849739</v>
      </c>
      <c r="P1724" t="s">
        <v>7779</v>
      </c>
      <c r="Q1724" t="s">
        <v>5929</v>
      </c>
      <c r="R1724" t="s">
        <v>7780</v>
      </c>
      <c r="S1724" t="s">
        <v>7780</v>
      </c>
      <c r="T1724" t="s">
        <v>7780</v>
      </c>
      <c r="U1724" t="s">
        <v>1231</v>
      </c>
      <c r="V1724" t="s">
        <v>35</v>
      </c>
      <c r="W1724" t="s">
        <v>1023</v>
      </c>
      <c r="X1724" t="s">
        <v>1023</v>
      </c>
      <c r="Y1724" t="s">
        <v>1125</v>
      </c>
      <c r="Z1724" t="s">
        <v>35</v>
      </c>
      <c r="AA1724" t="s">
        <v>1126</v>
      </c>
      <c r="AB1724" t="s">
        <v>1125</v>
      </c>
      <c r="AC1724" t="s">
        <v>37</v>
      </c>
    </row>
    <row r="1725" spans="1:29">
      <c r="A1725" t="str">
        <f>+VLOOKUP(R1725,Aux!$B$3:$I$1107,8,0)</f>
        <v>BR001360</v>
      </c>
      <c r="B1725" t="str">
        <f>+VLOOKUP(U1725,Aux!$O$2:$P$23,2,0)</f>
        <v>EQ</v>
      </c>
      <c r="C1725" t="str">
        <f t="shared" si="185"/>
        <v>BR001360EQ</v>
      </c>
      <c r="D1725">
        <f t="shared" si="184"/>
        <v>2</v>
      </c>
      <c r="E1725" s="5">
        <f t="shared" si="180"/>
        <v>0.02</v>
      </c>
      <c r="F1725" s="5">
        <f t="shared" si="181"/>
        <v>0.2</v>
      </c>
      <c r="G1725" s="5">
        <f t="shared" si="182"/>
        <v>2</v>
      </c>
      <c r="H1725" t="str">
        <f t="shared" si="183"/>
        <v>002</v>
      </c>
      <c r="I1725" t="str">
        <f t="shared" si="186"/>
        <v>BR001360EQ00002</v>
      </c>
      <c r="J1725" t="s">
        <v>7781</v>
      </c>
      <c r="K1725" t="s">
        <v>7782</v>
      </c>
      <c r="M1725" t="s">
        <v>7783</v>
      </c>
      <c r="N1725" t="s">
        <v>7784</v>
      </c>
      <c r="O1725" t="s">
        <v>7785</v>
      </c>
      <c r="P1725" t="s">
        <v>7786</v>
      </c>
      <c r="Q1725" t="s">
        <v>5929</v>
      </c>
      <c r="R1725" t="s">
        <v>7780</v>
      </c>
      <c r="S1725" t="s">
        <v>7780</v>
      </c>
      <c r="T1725" t="s">
        <v>7780</v>
      </c>
      <c r="U1725" t="s">
        <v>5941</v>
      </c>
      <c r="V1725" t="s">
        <v>35</v>
      </c>
      <c r="W1725" t="s">
        <v>1023</v>
      </c>
      <c r="X1725" t="s">
        <v>1023</v>
      </c>
      <c r="Y1725" t="s">
        <v>1125</v>
      </c>
      <c r="Z1725" t="s">
        <v>35</v>
      </c>
      <c r="AA1725" t="s">
        <v>1126</v>
      </c>
      <c r="AB1725" t="s">
        <v>1125</v>
      </c>
      <c r="AC1725" t="s">
        <v>37</v>
      </c>
    </row>
    <row r="1726" spans="1:29">
      <c r="A1726" s="2" t="str">
        <f>+VLOOKUP(R1726,Aux!$B$3:$I$1107,8,0)</f>
        <v>BR001360</v>
      </c>
      <c r="B1726" s="2" t="str">
        <f>+VLOOKUP(U1726,Aux!$O$2:$P$23,2,0)</f>
        <v>FI</v>
      </c>
      <c r="C1726" t="str">
        <f t="shared" si="185"/>
        <v>BR001360FI</v>
      </c>
      <c r="D1726">
        <f t="shared" si="184"/>
        <v>1</v>
      </c>
      <c r="E1726" s="5">
        <f t="shared" si="180"/>
        <v>0.01</v>
      </c>
      <c r="F1726" s="5">
        <f t="shared" si="181"/>
        <v>0.1</v>
      </c>
      <c r="G1726" s="5">
        <f t="shared" si="182"/>
        <v>1</v>
      </c>
      <c r="H1726" t="str">
        <f t="shared" si="183"/>
        <v>001</v>
      </c>
      <c r="I1726" t="str">
        <f t="shared" si="186"/>
        <v>BR001360FI00001</v>
      </c>
      <c r="J1726" s="2" t="s">
        <v>7787</v>
      </c>
      <c r="K1726" s="2" t="s">
        <v>1196</v>
      </c>
      <c r="L1726" s="2"/>
      <c r="M1726" s="2" t="s">
        <v>7788</v>
      </c>
      <c r="N1726" s="2" t="s">
        <v>7789</v>
      </c>
      <c r="O1726" s="2" t="s">
        <v>7790</v>
      </c>
      <c r="P1726" s="2" t="s">
        <v>7791</v>
      </c>
      <c r="Q1726" t="s">
        <v>5929</v>
      </c>
      <c r="R1726" t="s">
        <v>7780</v>
      </c>
      <c r="S1726" t="s">
        <v>7792</v>
      </c>
      <c r="T1726" t="s">
        <v>7793</v>
      </c>
      <c r="U1726" t="s">
        <v>2445</v>
      </c>
      <c r="V1726" t="s">
        <v>34</v>
      </c>
      <c r="W1726" t="s">
        <v>34</v>
      </c>
      <c r="X1726" t="s">
        <v>34</v>
      </c>
      <c r="Y1726" t="s">
        <v>34</v>
      </c>
      <c r="Z1726" t="s">
        <v>35</v>
      </c>
      <c r="AA1726" t="s">
        <v>1023</v>
      </c>
      <c r="AB1726" t="s">
        <v>145</v>
      </c>
      <c r="AC1726" t="s">
        <v>37</v>
      </c>
    </row>
    <row r="1727" spans="1:29">
      <c r="A1727" t="str">
        <f>+VLOOKUP(R1727,Aux!$B$3:$I$1107,8,0)</f>
        <v>BR001360</v>
      </c>
      <c r="B1727" t="str">
        <f>+VLOOKUP(U1727,Aux!$O$2:$P$23,2,0)</f>
        <v>FI</v>
      </c>
      <c r="C1727" t="str">
        <f t="shared" si="185"/>
        <v>BR001360FI</v>
      </c>
      <c r="D1727">
        <f t="shared" si="184"/>
        <v>2</v>
      </c>
      <c r="E1727" s="5">
        <f t="shared" si="180"/>
        <v>0.02</v>
      </c>
      <c r="F1727" s="5">
        <f t="shared" si="181"/>
        <v>0.2</v>
      </c>
      <c r="G1727" s="5">
        <f t="shared" si="182"/>
        <v>2</v>
      </c>
      <c r="H1727" t="str">
        <f t="shared" si="183"/>
        <v>002</v>
      </c>
      <c r="I1727" t="str">
        <f t="shared" si="186"/>
        <v>BR001360FI00002</v>
      </c>
      <c r="J1727" t="s">
        <v>7794</v>
      </c>
      <c r="K1727" t="s">
        <v>1196</v>
      </c>
      <c r="M1727" t="s">
        <v>7795</v>
      </c>
      <c r="N1727" t="s">
        <v>7796</v>
      </c>
      <c r="O1727" t="s">
        <v>7797</v>
      </c>
      <c r="P1727" t="s">
        <v>7798</v>
      </c>
      <c r="Q1727" t="s">
        <v>5929</v>
      </c>
      <c r="R1727" t="s">
        <v>7780</v>
      </c>
      <c r="S1727" t="s">
        <v>7792</v>
      </c>
      <c r="T1727" t="s">
        <v>7793</v>
      </c>
      <c r="U1727" t="s">
        <v>2445</v>
      </c>
      <c r="V1727" t="s">
        <v>34</v>
      </c>
      <c r="W1727" t="s">
        <v>34</v>
      </c>
      <c r="X1727" t="s">
        <v>34</v>
      </c>
      <c r="Y1727" t="s">
        <v>34</v>
      </c>
      <c r="Z1727" t="s">
        <v>35</v>
      </c>
      <c r="AA1727" t="s">
        <v>1023</v>
      </c>
      <c r="AB1727" t="s">
        <v>145</v>
      </c>
      <c r="AC1727" t="s">
        <v>37</v>
      </c>
    </row>
    <row r="1728" spans="1:29">
      <c r="A1728" t="str">
        <f>+VLOOKUP(R1728,Aux!$B$3:$I$1107,8,0)</f>
        <v>BR001360</v>
      </c>
      <c r="B1728" t="str">
        <f>+VLOOKUP(U1728,Aux!$O$2:$P$23,2,0)</f>
        <v>FI</v>
      </c>
      <c r="C1728" t="str">
        <f t="shared" si="185"/>
        <v>BR001360FI</v>
      </c>
      <c r="D1728">
        <f t="shared" si="184"/>
        <v>3</v>
      </c>
      <c r="E1728" s="5">
        <f t="shared" si="180"/>
        <v>0.03</v>
      </c>
      <c r="F1728" s="5">
        <f t="shared" si="181"/>
        <v>0.3</v>
      </c>
      <c r="G1728" s="5">
        <f t="shared" si="182"/>
        <v>3</v>
      </c>
      <c r="H1728" t="str">
        <f t="shared" si="183"/>
        <v>003</v>
      </c>
      <c r="I1728" t="str">
        <f t="shared" si="186"/>
        <v>BR001360FI00003</v>
      </c>
      <c r="J1728" t="s">
        <v>7799</v>
      </c>
      <c r="K1728" t="s">
        <v>1196</v>
      </c>
      <c r="M1728" t="s">
        <v>7800</v>
      </c>
      <c r="N1728" t="s">
        <v>7801</v>
      </c>
      <c r="O1728" t="s">
        <v>7802</v>
      </c>
      <c r="P1728" t="s">
        <v>7803</v>
      </c>
      <c r="Q1728" t="s">
        <v>5929</v>
      </c>
      <c r="R1728" t="s">
        <v>7780</v>
      </c>
      <c r="S1728" t="s">
        <v>7792</v>
      </c>
      <c r="T1728" t="s">
        <v>7793</v>
      </c>
      <c r="U1728" t="s">
        <v>2445</v>
      </c>
      <c r="V1728" t="s">
        <v>34</v>
      </c>
      <c r="W1728" t="s">
        <v>34</v>
      </c>
      <c r="X1728" t="s">
        <v>34</v>
      </c>
      <c r="Y1728" t="s">
        <v>34</v>
      </c>
      <c r="Z1728" t="s">
        <v>35</v>
      </c>
      <c r="AA1728" t="s">
        <v>1023</v>
      </c>
      <c r="AB1728" t="s">
        <v>145</v>
      </c>
      <c r="AC1728" t="s">
        <v>37</v>
      </c>
    </row>
    <row r="1729" spans="1:29">
      <c r="A1729" t="str">
        <f>+VLOOKUP(R1729,Aux!$B$3:$I$1107,8,0)</f>
        <v>BR001360</v>
      </c>
      <c r="B1729" t="str">
        <f>+VLOOKUP(U1729,Aux!$O$2:$P$23,2,0)</f>
        <v>FI</v>
      </c>
      <c r="C1729" t="str">
        <f t="shared" si="185"/>
        <v>BR001360FI</v>
      </c>
      <c r="D1729">
        <f t="shared" si="184"/>
        <v>4</v>
      </c>
      <c r="E1729" s="5">
        <f t="shared" si="180"/>
        <v>0.04</v>
      </c>
      <c r="F1729" s="5">
        <f t="shared" si="181"/>
        <v>0.4</v>
      </c>
      <c r="G1729" s="5">
        <f t="shared" si="182"/>
        <v>4</v>
      </c>
      <c r="H1729" t="str">
        <f t="shared" si="183"/>
        <v>004</v>
      </c>
      <c r="I1729" t="str">
        <f t="shared" si="186"/>
        <v>BR001360FI00004</v>
      </c>
      <c r="J1729" t="s">
        <v>7804</v>
      </c>
      <c r="K1729" t="s">
        <v>1196</v>
      </c>
      <c r="M1729" t="s">
        <v>7805</v>
      </c>
      <c r="N1729" t="s">
        <v>7806</v>
      </c>
      <c r="O1729" t="s">
        <v>7807</v>
      </c>
      <c r="P1729" t="s">
        <v>7808</v>
      </c>
      <c r="Q1729" t="s">
        <v>5929</v>
      </c>
      <c r="R1729" t="s">
        <v>7780</v>
      </c>
      <c r="S1729" t="s">
        <v>7792</v>
      </c>
      <c r="T1729" t="s">
        <v>7793</v>
      </c>
      <c r="U1729" t="s">
        <v>2445</v>
      </c>
      <c r="V1729" t="s">
        <v>34</v>
      </c>
      <c r="W1729" t="s">
        <v>34</v>
      </c>
      <c r="X1729" t="s">
        <v>34</v>
      </c>
      <c r="Y1729" t="s">
        <v>34</v>
      </c>
      <c r="Z1729" t="s">
        <v>35</v>
      </c>
      <c r="AA1729" t="s">
        <v>1023</v>
      </c>
      <c r="AB1729" t="s">
        <v>145</v>
      </c>
      <c r="AC1729" t="s">
        <v>37</v>
      </c>
    </row>
    <row r="1730" spans="1:29">
      <c r="A1730" t="str">
        <f>+VLOOKUP(R1730,Aux!$B$3:$I$1107,8,0)</f>
        <v>BR001360</v>
      </c>
      <c r="B1730" t="str">
        <f>+VLOOKUP(U1730,Aux!$O$2:$P$23,2,0)</f>
        <v>FI</v>
      </c>
      <c r="C1730" t="str">
        <f t="shared" si="185"/>
        <v>BR001360FI</v>
      </c>
      <c r="D1730">
        <f t="shared" si="184"/>
        <v>5</v>
      </c>
      <c r="E1730" s="5">
        <f t="shared" ref="E1730:E1793" si="187">+D1730/100</f>
        <v>0.05</v>
      </c>
      <c r="F1730" s="5">
        <f t="shared" ref="F1730:F1793" si="188">+MOD(E1730*10,10)</f>
        <v>0.5</v>
      </c>
      <c r="G1730" s="5">
        <f t="shared" ref="G1730:G1793" si="189">+MOD(D1730,10)</f>
        <v>5</v>
      </c>
      <c r="H1730" t="str">
        <f t="shared" ref="H1730:H1793" si="190">+INT(E1730)&amp;INT(F1730)&amp;INT(G1730)</f>
        <v>005</v>
      </c>
      <c r="I1730" t="str">
        <f t="shared" si="186"/>
        <v>BR001360FI00005</v>
      </c>
      <c r="J1730" t="s">
        <v>7809</v>
      </c>
      <c r="K1730" t="s">
        <v>1196</v>
      </c>
      <c r="M1730" t="s">
        <v>7810</v>
      </c>
      <c r="N1730" t="s">
        <v>7811</v>
      </c>
      <c r="O1730" t="s">
        <v>7812</v>
      </c>
      <c r="P1730" t="s">
        <v>7813</v>
      </c>
      <c r="Q1730" t="s">
        <v>5929</v>
      </c>
      <c r="R1730" t="s">
        <v>7780</v>
      </c>
      <c r="S1730" t="s">
        <v>7792</v>
      </c>
      <c r="T1730" t="s">
        <v>7793</v>
      </c>
      <c r="U1730" t="s">
        <v>2445</v>
      </c>
      <c r="V1730" t="s">
        <v>34</v>
      </c>
      <c r="W1730" t="s">
        <v>34</v>
      </c>
      <c r="X1730" t="s">
        <v>34</v>
      </c>
      <c r="Y1730" t="s">
        <v>34</v>
      </c>
      <c r="Z1730" t="s">
        <v>35</v>
      </c>
      <c r="AA1730" t="s">
        <v>1023</v>
      </c>
      <c r="AB1730" t="s">
        <v>145</v>
      </c>
      <c r="AC1730" t="s">
        <v>37</v>
      </c>
    </row>
    <row r="1731" spans="1:29">
      <c r="A1731" t="str">
        <f>+VLOOKUP(R1731,Aux!$B$3:$I$1107,8,0)</f>
        <v>BR001360</v>
      </c>
      <c r="B1731" t="str">
        <f>+VLOOKUP(U1731,Aux!$O$2:$P$23,2,0)</f>
        <v>FI</v>
      </c>
      <c r="C1731" t="str">
        <f t="shared" si="185"/>
        <v>BR001360FI</v>
      </c>
      <c r="D1731">
        <f t="shared" ref="D1731:D1794" si="191">+IF(C1731=C1730,D1730+1,1)</f>
        <v>6</v>
      </c>
      <c r="E1731" s="5">
        <f t="shared" si="187"/>
        <v>0.06</v>
      </c>
      <c r="F1731" s="5">
        <f t="shared" si="188"/>
        <v>0.6</v>
      </c>
      <c r="G1731" s="5">
        <f t="shared" si="189"/>
        <v>6</v>
      </c>
      <c r="H1731" t="str">
        <f t="shared" si="190"/>
        <v>006</v>
      </c>
      <c r="I1731" t="str">
        <f t="shared" si="186"/>
        <v>BR001360FI00006</v>
      </c>
      <c r="J1731" t="s">
        <v>7814</v>
      </c>
      <c r="K1731" t="s">
        <v>1196</v>
      </c>
      <c r="M1731" t="s">
        <v>7815</v>
      </c>
      <c r="N1731" t="s">
        <v>7816</v>
      </c>
      <c r="O1731" t="s">
        <v>7817</v>
      </c>
      <c r="P1731" t="s">
        <v>7818</v>
      </c>
      <c r="Q1731" t="s">
        <v>5929</v>
      </c>
      <c r="R1731" t="s">
        <v>7780</v>
      </c>
      <c r="S1731" t="s">
        <v>7792</v>
      </c>
      <c r="T1731" t="s">
        <v>7793</v>
      </c>
      <c r="U1731" t="s">
        <v>2445</v>
      </c>
      <c r="V1731" t="s">
        <v>34</v>
      </c>
      <c r="W1731" t="s">
        <v>34</v>
      </c>
      <c r="X1731" t="s">
        <v>34</v>
      </c>
      <c r="Y1731" t="s">
        <v>34</v>
      </c>
      <c r="Z1731" t="s">
        <v>35</v>
      </c>
      <c r="AA1731" t="s">
        <v>1023</v>
      </c>
      <c r="AB1731" t="s">
        <v>145</v>
      </c>
      <c r="AC1731" t="s">
        <v>37</v>
      </c>
    </row>
    <row r="1732" spans="1:29">
      <c r="A1732" t="str">
        <f>+VLOOKUP(R1732,Aux!$B$3:$I$1107,8,0)</f>
        <v>BR001360</v>
      </c>
      <c r="B1732" t="str">
        <f>+VLOOKUP(U1732,Aux!$O$2:$P$23,2,0)</f>
        <v>FI</v>
      </c>
      <c r="C1732" t="str">
        <f t="shared" si="185"/>
        <v>BR001360FI</v>
      </c>
      <c r="D1732">
        <f t="shared" si="191"/>
        <v>7</v>
      </c>
      <c r="E1732" s="5">
        <f t="shared" si="187"/>
        <v>7.0000000000000007E-2</v>
      </c>
      <c r="F1732" s="5">
        <f t="shared" si="188"/>
        <v>0.70000000000000007</v>
      </c>
      <c r="G1732" s="5">
        <f t="shared" si="189"/>
        <v>7</v>
      </c>
      <c r="H1732" t="str">
        <f t="shared" si="190"/>
        <v>007</v>
      </c>
      <c r="I1732" t="str">
        <f t="shared" si="186"/>
        <v>BR001360FI00007</v>
      </c>
      <c r="J1732" t="s">
        <v>7819</v>
      </c>
      <c r="K1732" t="s">
        <v>1196</v>
      </c>
      <c r="M1732" t="s">
        <v>7820</v>
      </c>
      <c r="N1732" t="s">
        <v>7821</v>
      </c>
      <c r="O1732" t="s">
        <v>7822</v>
      </c>
      <c r="P1732" t="s">
        <v>7823</v>
      </c>
      <c r="Q1732" t="s">
        <v>5929</v>
      </c>
      <c r="R1732" t="s">
        <v>7780</v>
      </c>
      <c r="S1732" t="s">
        <v>7792</v>
      </c>
      <c r="T1732" t="s">
        <v>7793</v>
      </c>
      <c r="U1732" t="s">
        <v>2445</v>
      </c>
      <c r="V1732" t="s">
        <v>34</v>
      </c>
      <c r="W1732" t="s">
        <v>34</v>
      </c>
      <c r="X1732" t="s">
        <v>34</v>
      </c>
      <c r="Y1732" t="s">
        <v>34</v>
      </c>
      <c r="Z1732" t="s">
        <v>35</v>
      </c>
      <c r="AA1732" t="s">
        <v>1023</v>
      </c>
      <c r="AB1732" t="s">
        <v>145</v>
      </c>
      <c r="AC1732" t="s">
        <v>37</v>
      </c>
    </row>
    <row r="1733" spans="1:29">
      <c r="A1733" t="str">
        <f>+VLOOKUP(R1733,Aux!$B$3:$I$1107,8,0)</f>
        <v>BR001360</v>
      </c>
      <c r="B1733" t="str">
        <f>+VLOOKUP(U1733,Aux!$O$2:$P$23,2,0)</f>
        <v>FI</v>
      </c>
      <c r="C1733" t="str">
        <f t="shared" si="185"/>
        <v>BR001360FI</v>
      </c>
      <c r="D1733">
        <f t="shared" si="191"/>
        <v>8</v>
      </c>
      <c r="E1733" s="5">
        <f t="shared" si="187"/>
        <v>0.08</v>
      </c>
      <c r="F1733" s="5">
        <f t="shared" si="188"/>
        <v>0.8</v>
      </c>
      <c r="G1733" s="5">
        <f t="shared" si="189"/>
        <v>8</v>
      </c>
      <c r="H1733" t="str">
        <f t="shared" si="190"/>
        <v>008</v>
      </c>
      <c r="I1733" t="str">
        <f t="shared" si="186"/>
        <v>BR001360FI00008</v>
      </c>
      <c r="J1733" t="s">
        <v>7824</v>
      </c>
      <c r="K1733" t="s">
        <v>1196</v>
      </c>
      <c r="M1733" t="s">
        <v>7825</v>
      </c>
      <c r="N1733" t="s">
        <v>7826</v>
      </c>
      <c r="O1733" t="s">
        <v>7827</v>
      </c>
      <c r="P1733" t="s">
        <v>7828</v>
      </c>
      <c r="Q1733" t="s">
        <v>5929</v>
      </c>
      <c r="R1733" t="s">
        <v>7780</v>
      </c>
      <c r="S1733" t="s">
        <v>7792</v>
      </c>
      <c r="T1733" t="s">
        <v>7793</v>
      </c>
      <c r="U1733" t="s">
        <v>2445</v>
      </c>
      <c r="V1733" t="s">
        <v>34</v>
      </c>
      <c r="W1733" t="s">
        <v>34</v>
      </c>
      <c r="X1733" t="s">
        <v>34</v>
      </c>
      <c r="Y1733" t="s">
        <v>34</v>
      </c>
      <c r="Z1733" t="s">
        <v>35</v>
      </c>
      <c r="AA1733" t="s">
        <v>1023</v>
      </c>
      <c r="AB1733" t="s">
        <v>145</v>
      </c>
      <c r="AC1733" t="s">
        <v>37</v>
      </c>
    </row>
    <row r="1734" spans="1:29">
      <c r="A1734" t="str">
        <f>+VLOOKUP(R1734,Aux!$B$3:$I$1107,8,0)</f>
        <v>BR001360</v>
      </c>
      <c r="B1734" t="str">
        <f>+VLOOKUP(U1734,Aux!$O$2:$P$23,2,0)</f>
        <v>FI</v>
      </c>
      <c r="C1734" t="str">
        <f t="shared" si="185"/>
        <v>BR001360FI</v>
      </c>
      <c r="D1734">
        <f t="shared" si="191"/>
        <v>9</v>
      </c>
      <c r="E1734" s="5">
        <f t="shared" si="187"/>
        <v>0.09</v>
      </c>
      <c r="F1734" s="5">
        <f t="shared" si="188"/>
        <v>0.89999999999999991</v>
      </c>
      <c r="G1734" s="5">
        <f t="shared" si="189"/>
        <v>9</v>
      </c>
      <c r="H1734" t="str">
        <f t="shared" si="190"/>
        <v>009</v>
      </c>
      <c r="I1734" t="str">
        <f t="shared" si="186"/>
        <v>BR001360FI00009</v>
      </c>
      <c r="J1734" t="s">
        <v>7829</v>
      </c>
      <c r="K1734" t="s">
        <v>1196</v>
      </c>
      <c r="M1734" t="s">
        <v>7830</v>
      </c>
      <c r="N1734" t="s">
        <v>7831</v>
      </c>
      <c r="O1734" t="s">
        <v>7832</v>
      </c>
      <c r="P1734" t="s">
        <v>7833</v>
      </c>
      <c r="Q1734" t="s">
        <v>5929</v>
      </c>
      <c r="R1734" t="s">
        <v>7780</v>
      </c>
      <c r="S1734" t="s">
        <v>7792</v>
      </c>
      <c r="T1734" t="s">
        <v>7793</v>
      </c>
      <c r="U1734" t="s">
        <v>2445</v>
      </c>
      <c r="V1734" t="s">
        <v>34</v>
      </c>
      <c r="W1734" t="s">
        <v>34</v>
      </c>
      <c r="X1734" t="s">
        <v>34</v>
      </c>
      <c r="Y1734" t="s">
        <v>34</v>
      </c>
      <c r="Z1734" t="s">
        <v>35</v>
      </c>
      <c r="AA1734" t="s">
        <v>1023</v>
      </c>
      <c r="AB1734" t="s">
        <v>145</v>
      </c>
      <c r="AC1734" t="s">
        <v>37</v>
      </c>
    </row>
    <row r="1735" spans="1:29">
      <c r="A1735" s="2" t="str">
        <f>+VLOOKUP(R1735,Aux!$B$3:$I$1107,8,0)</f>
        <v>BR001370</v>
      </c>
      <c r="B1735" s="2" t="str">
        <f>+VLOOKUP(U1735,Aux!$O$2:$P$23,2,0)</f>
        <v>EQ</v>
      </c>
      <c r="C1735" t="str">
        <f t="shared" si="185"/>
        <v>BR001370EQ</v>
      </c>
      <c r="D1735">
        <f t="shared" si="191"/>
        <v>1</v>
      </c>
      <c r="E1735" s="5">
        <f t="shared" si="187"/>
        <v>0.01</v>
      </c>
      <c r="F1735" s="5">
        <f t="shared" si="188"/>
        <v>0.1</v>
      </c>
      <c r="G1735" s="5">
        <f t="shared" si="189"/>
        <v>1</v>
      </c>
      <c r="H1735" t="str">
        <f t="shared" si="190"/>
        <v>001</v>
      </c>
      <c r="I1735" t="str">
        <f t="shared" si="186"/>
        <v>BR001370EQ00001</v>
      </c>
      <c r="J1735" s="2" t="s">
        <v>7834</v>
      </c>
      <c r="K1735" s="2" t="s">
        <v>7835</v>
      </c>
      <c r="L1735" s="2"/>
      <c r="M1735" s="2" t="s">
        <v>7836</v>
      </c>
      <c r="N1735" s="2" t="s">
        <v>7837</v>
      </c>
      <c r="O1735" s="2" t="s">
        <v>7838</v>
      </c>
      <c r="P1735" s="2" t="s">
        <v>7839</v>
      </c>
      <c r="Q1735" t="s">
        <v>5929</v>
      </c>
      <c r="R1735" t="s">
        <v>7840</v>
      </c>
      <c r="S1735" t="s">
        <v>7840</v>
      </c>
      <c r="T1735" t="s">
        <v>7840</v>
      </c>
      <c r="U1735" t="s">
        <v>6144</v>
      </c>
      <c r="V1735" t="s">
        <v>35</v>
      </c>
      <c r="W1735" t="s">
        <v>1023</v>
      </c>
      <c r="X1735" t="s">
        <v>1023</v>
      </c>
      <c r="Y1735" t="s">
        <v>1125</v>
      </c>
      <c r="Z1735" t="s">
        <v>35</v>
      </c>
      <c r="AA1735" t="s">
        <v>6589</v>
      </c>
      <c r="AB1735" t="s">
        <v>6590</v>
      </c>
      <c r="AC1735" t="s">
        <v>37</v>
      </c>
    </row>
    <row r="1736" spans="1:29">
      <c r="A1736" s="2" t="str">
        <f>+VLOOKUP(R1736,Aux!$B$3:$I$1107,8,0)</f>
        <v>BR001370</v>
      </c>
      <c r="B1736" s="2" t="str">
        <f>+VLOOKUP(U1736,Aux!$O$2:$P$23,2,0)</f>
        <v>EQ</v>
      </c>
      <c r="C1736" t="str">
        <f t="shared" si="185"/>
        <v>BR001370EQ</v>
      </c>
      <c r="D1736">
        <f t="shared" si="191"/>
        <v>2</v>
      </c>
      <c r="E1736" s="5">
        <f t="shared" si="187"/>
        <v>0.02</v>
      </c>
      <c r="F1736" s="5">
        <f t="shared" si="188"/>
        <v>0.2</v>
      </c>
      <c r="G1736" s="5">
        <f t="shared" si="189"/>
        <v>2</v>
      </c>
      <c r="H1736" t="str">
        <f t="shared" si="190"/>
        <v>002</v>
      </c>
      <c r="I1736" t="str">
        <f t="shared" si="186"/>
        <v>BR001370EQ00002</v>
      </c>
      <c r="J1736" s="2" t="s">
        <v>7841</v>
      </c>
      <c r="K1736" s="2" t="s">
        <v>7842</v>
      </c>
      <c r="L1736" s="2"/>
      <c r="M1736" s="2" t="s">
        <v>7843</v>
      </c>
      <c r="N1736" s="2" t="s">
        <v>7844</v>
      </c>
      <c r="O1736" s="2" t="s">
        <v>7845</v>
      </c>
      <c r="P1736" s="2" t="s">
        <v>7846</v>
      </c>
      <c r="Q1736" t="s">
        <v>5929</v>
      </c>
      <c r="R1736" t="s">
        <v>7840</v>
      </c>
      <c r="S1736" t="s">
        <v>7840</v>
      </c>
      <c r="T1736" t="s">
        <v>7840</v>
      </c>
      <c r="U1736" t="s">
        <v>6144</v>
      </c>
      <c r="V1736" t="s">
        <v>35</v>
      </c>
      <c r="W1736" t="s">
        <v>1023</v>
      </c>
      <c r="X1736" t="s">
        <v>1023</v>
      </c>
      <c r="Y1736" t="s">
        <v>1125</v>
      </c>
      <c r="Z1736" t="s">
        <v>35</v>
      </c>
      <c r="AA1736" t="s">
        <v>6589</v>
      </c>
      <c r="AB1736" t="s">
        <v>6590</v>
      </c>
      <c r="AC1736" t="s">
        <v>37</v>
      </c>
    </row>
    <row r="1737" spans="1:29">
      <c r="A1737" s="2" t="str">
        <f>+VLOOKUP(R1737,Aux!$B$3:$I$1107,8,0)</f>
        <v>BR001370</v>
      </c>
      <c r="B1737" s="2" t="str">
        <f>+VLOOKUP(U1737,Aux!$O$2:$P$23,2,0)</f>
        <v>EQ</v>
      </c>
      <c r="C1737" t="str">
        <f t="shared" si="185"/>
        <v>BR001370EQ</v>
      </c>
      <c r="D1737">
        <f t="shared" si="191"/>
        <v>3</v>
      </c>
      <c r="E1737" s="5">
        <f t="shared" si="187"/>
        <v>0.03</v>
      </c>
      <c r="F1737" s="5">
        <f t="shared" si="188"/>
        <v>0.3</v>
      </c>
      <c r="G1737" s="5">
        <f t="shared" si="189"/>
        <v>3</v>
      </c>
      <c r="H1737" t="str">
        <f t="shared" si="190"/>
        <v>003</v>
      </c>
      <c r="I1737" t="str">
        <f t="shared" si="186"/>
        <v>BR001370EQ00003</v>
      </c>
      <c r="J1737" s="2" t="s">
        <v>7847</v>
      </c>
      <c r="K1737" s="2" t="s">
        <v>7848</v>
      </c>
      <c r="L1737" s="2"/>
      <c r="M1737" s="2" t="s">
        <v>7849</v>
      </c>
      <c r="N1737" s="2" t="s">
        <v>7850</v>
      </c>
      <c r="O1737" s="2" t="s">
        <v>7851</v>
      </c>
      <c r="P1737" s="2" t="s">
        <v>7852</v>
      </c>
      <c r="Q1737" t="s">
        <v>5929</v>
      </c>
      <c r="R1737" t="s">
        <v>7840</v>
      </c>
      <c r="S1737" t="s">
        <v>7840</v>
      </c>
      <c r="T1737" t="s">
        <v>7840</v>
      </c>
      <c r="U1737" t="s">
        <v>6137</v>
      </c>
      <c r="V1737" t="s">
        <v>35</v>
      </c>
      <c r="W1737" t="s">
        <v>1023</v>
      </c>
      <c r="X1737" t="s">
        <v>1023</v>
      </c>
      <c r="Y1737" t="s">
        <v>1125</v>
      </c>
      <c r="Z1737" t="s">
        <v>35</v>
      </c>
      <c r="AA1737" t="s">
        <v>6589</v>
      </c>
      <c r="AB1737" t="s">
        <v>6590</v>
      </c>
      <c r="AC1737" t="s">
        <v>37</v>
      </c>
    </row>
    <row r="1738" spans="1:29">
      <c r="A1738" s="2" t="str">
        <f>+VLOOKUP(R1738,Aux!$B$3:$I$1107,8,0)</f>
        <v>BR001370</v>
      </c>
      <c r="B1738" s="2" t="str">
        <f>+VLOOKUP(U1738,Aux!$O$2:$P$23,2,0)</f>
        <v>EQ</v>
      </c>
      <c r="C1738" t="str">
        <f t="shared" si="185"/>
        <v>BR001370EQ</v>
      </c>
      <c r="D1738">
        <f t="shared" si="191"/>
        <v>4</v>
      </c>
      <c r="E1738" s="5">
        <f t="shared" si="187"/>
        <v>0.04</v>
      </c>
      <c r="F1738" s="5">
        <f t="shared" si="188"/>
        <v>0.4</v>
      </c>
      <c r="G1738" s="5">
        <f t="shared" si="189"/>
        <v>4</v>
      </c>
      <c r="H1738" t="str">
        <f t="shared" si="190"/>
        <v>004</v>
      </c>
      <c r="I1738" t="str">
        <f t="shared" si="186"/>
        <v>BR001370EQ00004</v>
      </c>
      <c r="J1738" s="2" t="s">
        <v>7853</v>
      </c>
      <c r="K1738" s="2" t="s">
        <v>7854</v>
      </c>
      <c r="L1738" s="2"/>
      <c r="M1738" s="2" t="s">
        <v>7855</v>
      </c>
      <c r="N1738" s="2" t="s">
        <v>7856</v>
      </c>
      <c r="O1738" s="2" t="s">
        <v>7857</v>
      </c>
      <c r="P1738" s="2" t="s">
        <v>7858</v>
      </c>
      <c r="Q1738" t="s">
        <v>5929</v>
      </c>
      <c r="R1738" t="s">
        <v>7840</v>
      </c>
      <c r="S1738" t="s">
        <v>7840</v>
      </c>
      <c r="T1738" t="s">
        <v>7840</v>
      </c>
      <c r="U1738" t="s">
        <v>6144</v>
      </c>
      <c r="V1738" t="s">
        <v>35</v>
      </c>
      <c r="W1738" t="s">
        <v>1023</v>
      </c>
      <c r="X1738" t="s">
        <v>1023</v>
      </c>
      <c r="Y1738" t="s">
        <v>1125</v>
      </c>
      <c r="Z1738" t="s">
        <v>35</v>
      </c>
      <c r="AA1738" t="s">
        <v>6589</v>
      </c>
      <c r="AB1738" t="s">
        <v>6590</v>
      </c>
      <c r="AC1738" t="s">
        <v>37</v>
      </c>
    </row>
    <row r="1739" spans="1:29">
      <c r="A1739" s="2" t="str">
        <f>+VLOOKUP(R1739,Aux!$B$3:$I$1107,8,0)</f>
        <v>BR001370</v>
      </c>
      <c r="B1739" s="2" t="str">
        <f>+VLOOKUP(U1739,Aux!$O$2:$P$23,2,0)</f>
        <v>EQ</v>
      </c>
      <c r="C1739" t="str">
        <f t="shared" si="185"/>
        <v>BR001370EQ</v>
      </c>
      <c r="D1739">
        <f t="shared" si="191"/>
        <v>5</v>
      </c>
      <c r="E1739" s="5">
        <f t="shared" si="187"/>
        <v>0.05</v>
      </c>
      <c r="F1739" s="5">
        <f t="shared" si="188"/>
        <v>0.5</v>
      </c>
      <c r="G1739" s="5">
        <f t="shared" si="189"/>
        <v>5</v>
      </c>
      <c r="H1739" t="str">
        <f t="shared" si="190"/>
        <v>005</v>
      </c>
      <c r="I1739" t="str">
        <f t="shared" si="186"/>
        <v>BR001370EQ00005</v>
      </c>
      <c r="J1739" s="2" t="s">
        <v>7859</v>
      </c>
      <c r="K1739" s="2" t="s">
        <v>7860</v>
      </c>
      <c r="L1739" s="2"/>
      <c r="M1739" s="2" t="s">
        <v>7861</v>
      </c>
      <c r="N1739" s="2" t="s">
        <v>7862</v>
      </c>
      <c r="O1739" s="2" t="s">
        <v>7863</v>
      </c>
      <c r="P1739" s="2" t="s">
        <v>7864</v>
      </c>
      <c r="Q1739" t="s">
        <v>5929</v>
      </c>
      <c r="R1739" t="s">
        <v>7840</v>
      </c>
      <c r="S1739" t="s">
        <v>7840</v>
      </c>
      <c r="T1739" t="s">
        <v>7840</v>
      </c>
      <c r="U1739" t="s">
        <v>6137</v>
      </c>
      <c r="V1739" t="s">
        <v>35</v>
      </c>
      <c r="W1739" t="s">
        <v>1023</v>
      </c>
      <c r="X1739" t="s">
        <v>1023</v>
      </c>
      <c r="Y1739" t="s">
        <v>1125</v>
      </c>
      <c r="Z1739" t="s">
        <v>35</v>
      </c>
      <c r="AA1739" t="s">
        <v>6589</v>
      </c>
      <c r="AB1739" t="s">
        <v>6590</v>
      </c>
      <c r="AC1739" t="s">
        <v>37</v>
      </c>
    </row>
    <row r="1740" spans="1:29">
      <c r="A1740" t="str">
        <f>+VLOOKUP(R1740,Aux!$B$3:$I$1107,8,0)</f>
        <v>BR001370</v>
      </c>
      <c r="B1740" t="str">
        <f>+VLOOKUP(U1740,Aux!$O$2:$P$23,2,0)</f>
        <v>EQ</v>
      </c>
      <c r="C1740" t="str">
        <f t="shared" si="185"/>
        <v>BR001370EQ</v>
      </c>
      <c r="D1740">
        <f t="shared" si="191"/>
        <v>6</v>
      </c>
      <c r="E1740" s="5">
        <f t="shared" si="187"/>
        <v>0.06</v>
      </c>
      <c r="F1740" s="5">
        <f t="shared" si="188"/>
        <v>0.6</v>
      </c>
      <c r="G1740" s="5">
        <f t="shared" si="189"/>
        <v>6</v>
      </c>
      <c r="H1740" t="str">
        <f t="shared" si="190"/>
        <v>006</v>
      </c>
      <c r="I1740" t="str">
        <f t="shared" si="186"/>
        <v>BR001370EQ00006</v>
      </c>
      <c r="J1740" t="s">
        <v>7865</v>
      </c>
      <c r="K1740" t="s">
        <v>7866</v>
      </c>
      <c r="M1740" t="s">
        <v>7867</v>
      </c>
      <c r="N1740" t="s">
        <v>7868</v>
      </c>
      <c r="O1740">
        <v>2470515</v>
      </c>
      <c r="P1740" t="s">
        <v>7869</v>
      </c>
      <c r="Q1740" t="s">
        <v>5929</v>
      </c>
      <c r="R1740" t="s">
        <v>7840</v>
      </c>
      <c r="S1740" t="s">
        <v>7840</v>
      </c>
      <c r="T1740" t="s">
        <v>7840</v>
      </c>
      <c r="U1740" t="s">
        <v>130</v>
      </c>
      <c r="V1740" t="s">
        <v>35</v>
      </c>
      <c r="W1740" t="s">
        <v>1023</v>
      </c>
      <c r="X1740" t="s">
        <v>1023</v>
      </c>
      <c r="Y1740" t="s">
        <v>1125</v>
      </c>
      <c r="Z1740" t="s">
        <v>35</v>
      </c>
      <c r="AA1740" t="s">
        <v>6589</v>
      </c>
      <c r="AB1740" t="s">
        <v>6590</v>
      </c>
      <c r="AC1740" t="s">
        <v>37</v>
      </c>
    </row>
    <row r="1741" spans="1:29">
      <c r="A1741" t="str">
        <f>+VLOOKUP(R1741,Aux!$B$3:$I$1107,8,0)</f>
        <v>BR001370</v>
      </c>
      <c r="B1741" t="str">
        <f>+VLOOKUP(U1741,Aux!$O$2:$P$23,2,0)</f>
        <v>EQ</v>
      </c>
      <c r="C1741" t="str">
        <f t="shared" si="185"/>
        <v>BR001370EQ</v>
      </c>
      <c r="D1741">
        <f t="shared" si="191"/>
        <v>7</v>
      </c>
      <c r="E1741" s="5">
        <f t="shared" si="187"/>
        <v>7.0000000000000007E-2</v>
      </c>
      <c r="F1741" s="5">
        <f t="shared" si="188"/>
        <v>0.70000000000000007</v>
      </c>
      <c r="G1741" s="5">
        <f t="shared" si="189"/>
        <v>7</v>
      </c>
      <c r="H1741" t="str">
        <f t="shared" si="190"/>
        <v>007</v>
      </c>
      <c r="I1741" t="str">
        <f t="shared" si="186"/>
        <v>BR001370EQ00007</v>
      </c>
      <c r="J1741" t="s">
        <v>7870</v>
      </c>
      <c r="K1741" t="s">
        <v>7871</v>
      </c>
      <c r="M1741" t="s">
        <v>7872</v>
      </c>
      <c r="N1741" t="s">
        <v>7873</v>
      </c>
      <c r="O1741">
        <v>2458771</v>
      </c>
      <c r="P1741" t="s">
        <v>7874</v>
      </c>
      <c r="Q1741" t="s">
        <v>5929</v>
      </c>
      <c r="R1741" t="s">
        <v>7840</v>
      </c>
      <c r="S1741" t="s">
        <v>7840</v>
      </c>
      <c r="T1741" t="s">
        <v>7840</v>
      </c>
      <c r="U1741" t="s">
        <v>5941</v>
      </c>
      <c r="V1741" t="s">
        <v>35</v>
      </c>
      <c r="W1741" t="s">
        <v>1023</v>
      </c>
      <c r="X1741" t="s">
        <v>1023</v>
      </c>
      <c r="Y1741" t="s">
        <v>1125</v>
      </c>
      <c r="Z1741" t="s">
        <v>35</v>
      </c>
      <c r="AA1741" t="s">
        <v>6589</v>
      </c>
      <c r="AB1741" t="s">
        <v>6590</v>
      </c>
      <c r="AC1741" t="s">
        <v>37</v>
      </c>
    </row>
    <row r="1742" spans="1:29">
      <c r="A1742" t="str">
        <f>+VLOOKUP(R1742,Aux!$B$3:$I$1107,8,0)</f>
        <v>BR001380</v>
      </c>
      <c r="B1742" t="str">
        <f>+VLOOKUP(U1742,Aux!$O$2:$P$23,2,0)</f>
        <v>EQ</v>
      </c>
      <c r="C1742" t="str">
        <f t="shared" si="185"/>
        <v>BR001380EQ</v>
      </c>
      <c r="D1742">
        <f t="shared" si="191"/>
        <v>1</v>
      </c>
      <c r="E1742" s="5">
        <f t="shared" si="187"/>
        <v>0.01</v>
      </c>
      <c r="F1742" s="5">
        <f t="shared" si="188"/>
        <v>0.1</v>
      </c>
      <c r="G1742" s="5">
        <f t="shared" si="189"/>
        <v>1</v>
      </c>
      <c r="H1742" t="str">
        <f t="shared" si="190"/>
        <v>001</v>
      </c>
      <c r="I1742" t="str">
        <f t="shared" si="186"/>
        <v>BR001380EQ00001</v>
      </c>
      <c r="J1742" t="s">
        <v>7875</v>
      </c>
      <c r="K1742" t="s">
        <v>7876</v>
      </c>
      <c r="M1742" t="s">
        <v>7877</v>
      </c>
      <c r="N1742" t="s">
        <v>7878</v>
      </c>
      <c r="O1742" t="s">
        <v>7879</v>
      </c>
      <c r="P1742" t="s">
        <v>7880</v>
      </c>
      <c r="Q1742" t="s">
        <v>5929</v>
      </c>
      <c r="R1742" t="s">
        <v>7881</v>
      </c>
      <c r="S1742" t="s">
        <v>7881</v>
      </c>
      <c r="T1742" t="s">
        <v>7881</v>
      </c>
      <c r="U1742" t="s">
        <v>130</v>
      </c>
      <c r="V1742" t="s">
        <v>131</v>
      </c>
      <c r="W1742" t="s">
        <v>132</v>
      </c>
      <c r="X1742" t="s">
        <v>133</v>
      </c>
      <c r="Y1742" t="s">
        <v>134</v>
      </c>
      <c r="Z1742" t="s">
        <v>131</v>
      </c>
      <c r="AA1742" t="s">
        <v>135</v>
      </c>
      <c r="AB1742" t="s">
        <v>4287</v>
      </c>
      <c r="AC1742" t="s">
        <v>37</v>
      </c>
    </row>
    <row r="1743" spans="1:29">
      <c r="A1743" s="2" t="str">
        <f>+VLOOKUP(R1743,Aux!$B$3:$I$1107,8,0)</f>
        <v>BR001380</v>
      </c>
      <c r="B1743" s="2" t="str">
        <f>+VLOOKUP(U1743,Aux!$O$2:$P$23,2,0)</f>
        <v>FI</v>
      </c>
      <c r="C1743" t="str">
        <f t="shared" si="185"/>
        <v>BR001380FI</v>
      </c>
      <c r="D1743">
        <f t="shared" si="191"/>
        <v>1</v>
      </c>
      <c r="E1743" s="5">
        <f t="shared" si="187"/>
        <v>0.01</v>
      </c>
      <c r="F1743" s="5">
        <f t="shared" si="188"/>
        <v>0.1</v>
      </c>
      <c r="G1743" s="5">
        <f t="shared" si="189"/>
        <v>1</v>
      </c>
      <c r="H1743" t="str">
        <f t="shared" si="190"/>
        <v>001</v>
      </c>
      <c r="I1743" t="str">
        <f t="shared" si="186"/>
        <v>BR001380FI00001</v>
      </c>
      <c r="J1743" s="2" t="s">
        <v>7882</v>
      </c>
      <c r="K1743" s="2" t="s">
        <v>7883</v>
      </c>
      <c r="L1743" s="2"/>
      <c r="M1743" s="2" t="s">
        <v>7884</v>
      </c>
      <c r="N1743" s="2" t="s">
        <v>7885</v>
      </c>
      <c r="O1743" s="2" t="s">
        <v>7886</v>
      </c>
      <c r="P1743" s="2" t="s">
        <v>7887</v>
      </c>
      <c r="Q1743" t="s">
        <v>5929</v>
      </c>
      <c r="R1743" t="s">
        <v>7881</v>
      </c>
      <c r="S1743" t="s">
        <v>7881</v>
      </c>
      <c r="T1743" t="s">
        <v>7881</v>
      </c>
      <c r="U1743" t="s">
        <v>143</v>
      </c>
      <c r="V1743" t="s">
        <v>131</v>
      </c>
      <c r="W1743" t="s">
        <v>132</v>
      </c>
      <c r="X1743" t="s">
        <v>133</v>
      </c>
      <c r="Y1743" t="s">
        <v>134</v>
      </c>
      <c r="Z1743" t="s">
        <v>131</v>
      </c>
      <c r="AA1743" t="s">
        <v>144</v>
      </c>
      <c r="AB1743" t="s">
        <v>145</v>
      </c>
      <c r="AC1743" t="s">
        <v>37</v>
      </c>
    </row>
    <row r="1744" spans="1:29">
      <c r="A1744" t="str">
        <f>+VLOOKUP(R1744,Aux!$B$3:$I$1107,8,0)</f>
        <v>BR001380</v>
      </c>
      <c r="B1744" t="str">
        <f>+VLOOKUP(U1744,Aux!$O$2:$P$23,2,0)</f>
        <v>FI</v>
      </c>
      <c r="C1744" t="str">
        <f t="shared" si="185"/>
        <v>BR001380FI</v>
      </c>
      <c r="D1744">
        <f t="shared" si="191"/>
        <v>2</v>
      </c>
      <c r="E1744" s="5">
        <f t="shared" si="187"/>
        <v>0.02</v>
      </c>
      <c r="F1744" s="5">
        <f t="shared" si="188"/>
        <v>0.2</v>
      </c>
      <c r="G1744" s="5">
        <f t="shared" si="189"/>
        <v>2</v>
      </c>
      <c r="H1744" t="str">
        <f t="shared" si="190"/>
        <v>002</v>
      </c>
      <c r="I1744" t="str">
        <f t="shared" si="186"/>
        <v>BR001380FI00002</v>
      </c>
      <c r="J1744" t="s">
        <v>7888</v>
      </c>
      <c r="K1744" t="s">
        <v>7883</v>
      </c>
      <c r="M1744" t="s">
        <v>7889</v>
      </c>
      <c r="N1744" t="s">
        <v>7890</v>
      </c>
      <c r="O1744" t="s">
        <v>7891</v>
      </c>
      <c r="P1744" t="s">
        <v>7892</v>
      </c>
      <c r="Q1744" t="s">
        <v>5929</v>
      </c>
      <c r="R1744" t="s">
        <v>7881</v>
      </c>
      <c r="S1744" t="s">
        <v>7893</v>
      </c>
      <c r="T1744" t="s">
        <v>7894</v>
      </c>
      <c r="U1744" t="s">
        <v>143</v>
      </c>
      <c r="V1744" t="s">
        <v>34</v>
      </c>
      <c r="W1744" t="s">
        <v>34</v>
      </c>
      <c r="X1744" t="s">
        <v>34</v>
      </c>
      <c r="Y1744" t="s">
        <v>34</v>
      </c>
      <c r="Z1744" t="s">
        <v>131</v>
      </c>
      <c r="AA1744" t="s">
        <v>144</v>
      </c>
      <c r="AB1744" t="s">
        <v>145</v>
      </c>
      <c r="AC1744" t="s">
        <v>37</v>
      </c>
    </row>
    <row r="1745" spans="1:29">
      <c r="A1745" t="str">
        <f>+VLOOKUP(R1745,Aux!$B$3:$I$1107,8,0)</f>
        <v>BR001380</v>
      </c>
      <c r="B1745" t="str">
        <f>+VLOOKUP(U1745,Aux!$O$2:$P$23,2,0)</f>
        <v>FI</v>
      </c>
      <c r="C1745" t="str">
        <f t="shared" si="185"/>
        <v>BR001380FI</v>
      </c>
      <c r="D1745">
        <f t="shared" si="191"/>
        <v>3</v>
      </c>
      <c r="E1745" s="5">
        <f t="shared" si="187"/>
        <v>0.03</v>
      </c>
      <c r="F1745" s="5">
        <f t="shared" si="188"/>
        <v>0.3</v>
      </c>
      <c r="G1745" s="5">
        <f t="shared" si="189"/>
        <v>3</v>
      </c>
      <c r="H1745" t="str">
        <f t="shared" si="190"/>
        <v>003</v>
      </c>
      <c r="I1745" t="str">
        <f t="shared" si="186"/>
        <v>BR001380FI00003</v>
      </c>
      <c r="J1745" t="s">
        <v>7895</v>
      </c>
      <c r="K1745" t="s">
        <v>7883</v>
      </c>
      <c r="M1745" t="s">
        <v>7896</v>
      </c>
      <c r="N1745" t="s">
        <v>7897</v>
      </c>
      <c r="O1745" t="s">
        <v>7898</v>
      </c>
      <c r="P1745" t="s">
        <v>7899</v>
      </c>
      <c r="Q1745" t="s">
        <v>5929</v>
      </c>
      <c r="R1745" t="s">
        <v>7881</v>
      </c>
      <c r="S1745" t="s">
        <v>7900</v>
      </c>
      <c r="T1745" t="s">
        <v>7901</v>
      </c>
      <c r="U1745" t="s">
        <v>143</v>
      </c>
      <c r="V1745" t="s">
        <v>34</v>
      </c>
      <c r="W1745" t="s">
        <v>34</v>
      </c>
      <c r="X1745" t="s">
        <v>34</v>
      </c>
      <c r="Y1745" t="s">
        <v>34</v>
      </c>
      <c r="Z1745" t="s">
        <v>131</v>
      </c>
      <c r="AA1745" t="s">
        <v>144</v>
      </c>
      <c r="AB1745" t="s">
        <v>145</v>
      </c>
      <c r="AC1745" t="s">
        <v>37</v>
      </c>
    </row>
    <row r="1746" spans="1:29">
      <c r="A1746" t="str">
        <f>+VLOOKUP(R1746,Aux!$B$3:$I$1107,8,0)</f>
        <v>BR001380</v>
      </c>
      <c r="B1746" t="str">
        <f>+VLOOKUP(U1746,Aux!$O$2:$P$23,2,0)</f>
        <v>FI</v>
      </c>
      <c r="C1746" t="str">
        <f t="shared" si="185"/>
        <v>BR001380FI</v>
      </c>
      <c r="D1746">
        <f t="shared" si="191"/>
        <v>4</v>
      </c>
      <c r="E1746" s="5">
        <f t="shared" si="187"/>
        <v>0.04</v>
      </c>
      <c r="F1746" s="5">
        <f t="shared" si="188"/>
        <v>0.4</v>
      </c>
      <c r="G1746" s="5">
        <f t="shared" si="189"/>
        <v>4</v>
      </c>
      <c r="H1746" t="str">
        <f t="shared" si="190"/>
        <v>004</v>
      </c>
      <c r="I1746" t="str">
        <f t="shared" si="186"/>
        <v>BR001380FI00004</v>
      </c>
      <c r="J1746" t="s">
        <v>7902</v>
      </c>
      <c r="K1746" t="s">
        <v>7883</v>
      </c>
      <c r="M1746" t="s">
        <v>7903</v>
      </c>
      <c r="N1746" t="s">
        <v>7904</v>
      </c>
      <c r="O1746" t="s">
        <v>7905</v>
      </c>
      <c r="P1746" t="s">
        <v>7906</v>
      </c>
      <c r="Q1746" t="s">
        <v>5929</v>
      </c>
      <c r="R1746" t="s">
        <v>7881</v>
      </c>
      <c r="S1746" t="s">
        <v>7900</v>
      </c>
      <c r="T1746" t="s">
        <v>7901</v>
      </c>
      <c r="U1746" t="s">
        <v>143</v>
      </c>
      <c r="V1746" t="s">
        <v>34</v>
      </c>
      <c r="W1746" t="s">
        <v>34</v>
      </c>
      <c r="X1746" t="s">
        <v>34</v>
      </c>
      <c r="Y1746" t="s">
        <v>34</v>
      </c>
      <c r="Z1746" t="s">
        <v>131</v>
      </c>
      <c r="AA1746" t="s">
        <v>144</v>
      </c>
      <c r="AB1746" t="s">
        <v>145</v>
      </c>
      <c r="AC1746" t="s">
        <v>37</v>
      </c>
    </row>
    <row r="1747" spans="1:29">
      <c r="A1747" t="str">
        <f>+VLOOKUP(R1747,Aux!$B$3:$I$1107,8,0)</f>
        <v>BR001380</v>
      </c>
      <c r="B1747" t="str">
        <f>+VLOOKUP(U1747,Aux!$O$2:$P$23,2,0)</f>
        <v>FI</v>
      </c>
      <c r="C1747" t="str">
        <f t="shared" si="185"/>
        <v>BR001380FI</v>
      </c>
      <c r="D1747">
        <f t="shared" si="191"/>
        <v>5</v>
      </c>
      <c r="E1747" s="5">
        <f t="shared" si="187"/>
        <v>0.05</v>
      </c>
      <c r="F1747" s="5">
        <f t="shared" si="188"/>
        <v>0.5</v>
      </c>
      <c r="G1747" s="5">
        <f t="shared" si="189"/>
        <v>5</v>
      </c>
      <c r="H1747" t="str">
        <f t="shared" si="190"/>
        <v>005</v>
      </c>
      <c r="I1747" t="str">
        <f t="shared" si="186"/>
        <v>BR001380FI00005</v>
      </c>
      <c r="J1747" t="s">
        <v>7907</v>
      </c>
      <c r="K1747" t="s">
        <v>7883</v>
      </c>
      <c r="M1747" t="s">
        <v>7908</v>
      </c>
      <c r="N1747" t="s">
        <v>7909</v>
      </c>
      <c r="O1747" t="s">
        <v>7910</v>
      </c>
      <c r="P1747" t="s">
        <v>7911</v>
      </c>
      <c r="Q1747" t="s">
        <v>5929</v>
      </c>
      <c r="R1747" t="s">
        <v>7881</v>
      </c>
      <c r="S1747" t="s">
        <v>7912</v>
      </c>
      <c r="T1747" t="s">
        <v>7913</v>
      </c>
      <c r="U1747" t="s">
        <v>143</v>
      </c>
      <c r="V1747" t="s">
        <v>34</v>
      </c>
      <c r="W1747" t="s">
        <v>34</v>
      </c>
      <c r="X1747" t="s">
        <v>34</v>
      </c>
      <c r="Y1747" t="s">
        <v>34</v>
      </c>
      <c r="Z1747" t="s">
        <v>131</v>
      </c>
      <c r="AA1747" t="s">
        <v>144</v>
      </c>
      <c r="AB1747" t="s">
        <v>145</v>
      </c>
      <c r="AC1747" t="s">
        <v>37</v>
      </c>
    </row>
    <row r="1748" spans="1:29">
      <c r="A1748" t="str">
        <f>+VLOOKUP(R1748,Aux!$B$3:$I$1107,8,0)</f>
        <v>BR001380</v>
      </c>
      <c r="B1748" t="str">
        <f>+VLOOKUP(U1748,Aux!$O$2:$P$23,2,0)</f>
        <v>FI</v>
      </c>
      <c r="C1748" t="str">
        <f t="shared" si="185"/>
        <v>BR001380FI</v>
      </c>
      <c r="D1748">
        <f t="shared" si="191"/>
        <v>6</v>
      </c>
      <c r="E1748" s="5">
        <f t="shared" si="187"/>
        <v>0.06</v>
      </c>
      <c r="F1748" s="5">
        <f t="shared" si="188"/>
        <v>0.6</v>
      </c>
      <c r="G1748" s="5">
        <f t="shared" si="189"/>
        <v>6</v>
      </c>
      <c r="H1748" t="str">
        <f t="shared" si="190"/>
        <v>006</v>
      </c>
      <c r="I1748" t="str">
        <f t="shared" si="186"/>
        <v>BR001380FI00006</v>
      </c>
      <c r="J1748" t="s">
        <v>7914</v>
      </c>
      <c r="K1748" t="s">
        <v>7883</v>
      </c>
      <c r="M1748" t="s">
        <v>7915</v>
      </c>
      <c r="N1748" t="s">
        <v>7916</v>
      </c>
      <c r="O1748" t="s">
        <v>7917</v>
      </c>
      <c r="P1748" t="s">
        <v>7918</v>
      </c>
      <c r="Q1748" t="s">
        <v>5929</v>
      </c>
      <c r="R1748" t="s">
        <v>7881</v>
      </c>
      <c r="S1748" t="s">
        <v>7919</v>
      </c>
      <c r="T1748" t="s">
        <v>7920</v>
      </c>
      <c r="U1748" t="s">
        <v>143</v>
      </c>
      <c r="V1748" t="s">
        <v>34</v>
      </c>
      <c r="W1748" t="s">
        <v>34</v>
      </c>
      <c r="X1748" t="s">
        <v>34</v>
      </c>
      <c r="Y1748" t="s">
        <v>34</v>
      </c>
      <c r="Z1748" t="s">
        <v>131</v>
      </c>
      <c r="AA1748" t="s">
        <v>144</v>
      </c>
      <c r="AB1748" t="s">
        <v>145</v>
      </c>
      <c r="AC1748" t="s">
        <v>37</v>
      </c>
    </row>
    <row r="1749" spans="1:29">
      <c r="A1749" t="str">
        <f>+VLOOKUP(R1749,Aux!$B$3:$I$1107,8,0)</f>
        <v>BR001380</v>
      </c>
      <c r="B1749" t="str">
        <f>+VLOOKUP(U1749,Aux!$O$2:$P$23,2,0)</f>
        <v>FI</v>
      </c>
      <c r="C1749" t="str">
        <f t="shared" si="185"/>
        <v>BR001380FI</v>
      </c>
      <c r="D1749">
        <f t="shared" si="191"/>
        <v>7</v>
      </c>
      <c r="E1749" s="5">
        <f t="shared" si="187"/>
        <v>7.0000000000000007E-2</v>
      </c>
      <c r="F1749" s="5">
        <f t="shared" si="188"/>
        <v>0.70000000000000007</v>
      </c>
      <c r="G1749" s="5">
        <f t="shared" si="189"/>
        <v>7</v>
      </c>
      <c r="H1749" t="str">
        <f t="shared" si="190"/>
        <v>007</v>
      </c>
      <c r="I1749" t="str">
        <f t="shared" si="186"/>
        <v>BR001380FI00007</v>
      </c>
      <c r="J1749" t="s">
        <v>7921</v>
      </c>
      <c r="K1749" t="s">
        <v>7883</v>
      </c>
      <c r="M1749" t="s">
        <v>7922</v>
      </c>
      <c r="N1749" t="s">
        <v>7923</v>
      </c>
      <c r="O1749" t="s">
        <v>7924</v>
      </c>
      <c r="P1749" t="s">
        <v>7925</v>
      </c>
      <c r="Q1749" t="s">
        <v>5929</v>
      </c>
      <c r="R1749" t="s">
        <v>7881</v>
      </c>
      <c r="S1749" t="s">
        <v>7926</v>
      </c>
      <c r="T1749" t="s">
        <v>7901</v>
      </c>
      <c r="U1749" t="s">
        <v>143</v>
      </c>
      <c r="V1749" t="s">
        <v>34</v>
      </c>
      <c r="W1749" t="s">
        <v>34</v>
      </c>
      <c r="X1749" t="s">
        <v>34</v>
      </c>
      <c r="Y1749" t="s">
        <v>34</v>
      </c>
      <c r="Z1749" t="s">
        <v>131</v>
      </c>
      <c r="AA1749" t="s">
        <v>144</v>
      </c>
      <c r="AB1749" t="s">
        <v>145</v>
      </c>
      <c r="AC1749" t="s">
        <v>37</v>
      </c>
    </row>
    <row r="1750" spans="1:29">
      <c r="A1750" t="str">
        <f>+VLOOKUP(R1750,Aux!$B$3:$I$1107,8,0)</f>
        <v>BR001380</v>
      </c>
      <c r="B1750" t="str">
        <f>+VLOOKUP(U1750,Aux!$O$2:$P$23,2,0)</f>
        <v>FI</v>
      </c>
      <c r="C1750" t="str">
        <f t="shared" si="185"/>
        <v>BR001380FI</v>
      </c>
      <c r="D1750">
        <f t="shared" si="191"/>
        <v>8</v>
      </c>
      <c r="E1750" s="5">
        <f t="shared" si="187"/>
        <v>0.08</v>
      </c>
      <c r="F1750" s="5">
        <f t="shared" si="188"/>
        <v>0.8</v>
      </c>
      <c r="G1750" s="5">
        <f t="shared" si="189"/>
        <v>8</v>
      </c>
      <c r="H1750" t="str">
        <f t="shared" si="190"/>
        <v>008</v>
      </c>
      <c r="I1750" t="str">
        <f t="shared" si="186"/>
        <v>BR001380FI00008</v>
      </c>
      <c r="J1750" t="s">
        <v>7927</v>
      </c>
      <c r="K1750" t="s">
        <v>7883</v>
      </c>
      <c r="M1750" t="s">
        <v>7928</v>
      </c>
      <c r="N1750" t="s">
        <v>7929</v>
      </c>
      <c r="O1750" t="s">
        <v>7930</v>
      </c>
      <c r="P1750" t="s">
        <v>7931</v>
      </c>
      <c r="Q1750" t="s">
        <v>5929</v>
      </c>
      <c r="R1750" t="s">
        <v>7881</v>
      </c>
      <c r="S1750" t="s">
        <v>7893</v>
      </c>
      <c r="T1750" t="s">
        <v>7894</v>
      </c>
      <c r="U1750" t="s">
        <v>143</v>
      </c>
      <c r="V1750" t="s">
        <v>34</v>
      </c>
      <c r="W1750" t="s">
        <v>34</v>
      </c>
      <c r="X1750" t="s">
        <v>34</v>
      </c>
      <c r="Y1750" t="s">
        <v>34</v>
      </c>
      <c r="Z1750" t="s">
        <v>131</v>
      </c>
      <c r="AA1750" t="s">
        <v>144</v>
      </c>
      <c r="AB1750" t="s">
        <v>145</v>
      </c>
      <c r="AC1750" t="s">
        <v>37</v>
      </c>
    </row>
    <row r="1751" spans="1:29">
      <c r="A1751" s="2" t="str">
        <f>+VLOOKUP(R1751,Aux!$B$3:$I$1107,8,0)</f>
        <v>BR001380</v>
      </c>
      <c r="B1751" s="2" t="str">
        <f>+VLOOKUP(U1751,Aux!$O$2:$P$23,2,0)</f>
        <v>FI</v>
      </c>
      <c r="C1751" t="str">
        <f t="shared" si="185"/>
        <v>BR001380FI</v>
      </c>
      <c r="D1751">
        <f t="shared" si="191"/>
        <v>9</v>
      </c>
      <c r="E1751" s="5">
        <f t="shared" si="187"/>
        <v>0.09</v>
      </c>
      <c r="F1751" s="5">
        <f t="shared" si="188"/>
        <v>0.89999999999999991</v>
      </c>
      <c r="G1751" s="5">
        <f t="shared" si="189"/>
        <v>9</v>
      </c>
      <c r="H1751" t="str">
        <f t="shared" si="190"/>
        <v>009</v>
      </c>
      <c r="I1751" t="str">
        <f t="shared" si="186"/>
        <v>BR001380FI00009</v>
      </c>
      <c r="J1751" s="2" t="s">
        <v>7932</v>
      </c>
      <c r="K1751" s="2" t="s">
        <v>7883</v>
      </c>
      <c r="L1751" s="2"/>
      <c r="M1751" s="2" t="s">
        <v>7933</v>
      </c>
      <c r="N1751" s="2" t="s">
        <v>7934</v>
      </c>
      <c r="O1751" s="2" t="s">
        <v>7935</v>
      </c>
      <c r="P1751" s="2" t="s">
        <v>7936</v>
      </c>
      <c r="Q1751" t="s">
        <v>5929</v>
      </c>
      <c r="R1751" t="s">
        <v>7881</v>
      </c>
      <c r="S1751" t="s">
        <v>7912</v>
      </c>
      <c r="T1751" t="s">
        <v>7913</v>
      </c>
      <c r="U1751" t="s">
        <v>143</v>
      </c>
      <c r="V1751" t="s">
        <v>34</v>
      </c>
      <c r="W1751" t="s">
        <v>34</v>
      </c>
      <c r="X1751" t="s">
        <v>34</v>
      </c>
      <c r="Y1751" t="s">
        <v>34</v>
      </c>
      <c r="Z1751" t="s">
        <v>131</v>
      </c>
      <c r="AA1751" t="s">
        <v>144</v>
      </c>
      <c r="AB1751" t="s">
        <v>145</v>
      </c>
      <c r="AC1751" t="s">
        <v>37</v>
      </c>
    </row>
    <row r="1752" spans="1:29">
      <c r="A1752" s="2" t="str">
        <f>+VLOOKUP(R1752,Aux!$B$3:$I$1107,8,0)</f>
        <v>BR001380</v>
      </c>
      <c r="B1752" s="2" t="str">
        <f>+VLOOKUP(U1752,Aux!$O$2:$P$23,2,0)</f>
        <v>FI</v>
      </c>
      <c r="C1752" t="str">
        <f t="shared" si="185"/>
        <v>BR001380FI</v>
      </c>
      <c r="D1752">
        <f t="shared" si="191"/>
        <v>10</v>
      </c>
      <c r="E1752" s="5">
        <f t="shared" si="187"/>
        <v>0.1</v>
      </c>
      <c r="F1752" s="5">
        <f t="shared" si="188"/>
        <v>1</v>
      </c>
      <c r="G1752" s="5">
        <f t="shared" si="189"/>
        <v>0</v>
      </c>
      <c r="H1752" t="str">
        <f t="shared" si="190"/>
        <v>010</v>
      </c>
      <c r="I1752" t="str">
        <f t="shared" si="186"/>
        <v>BR001380FI00010</v>
      </c>
      <c r="J1752" s="2" t="s">
        <v>7937</v>
      </c>
      <c r="K1752" s="2" t="s">
        <v>7883</v>
      </c>
      <c r="L1752" s="2"/>
      <c r="M1752" s="2" t="s">
        <v>7938</v>
      </c>
      <c r="N1752" s="2" t="s">
        <v>7939</v>
      </c>
      <c r="O1752" s="2" t="s">
        <v>7940</v>
      </c>
      <c r="P1752" s="2" t="s">
        <v>7941</v>
      </c>
      <c r="Q1752" t="s">
        <v>5929</v>
      </c>
      <c r="R1752" t="s">
        <v>7881</v>
      </c>
      <c r="S1752" t="s">
        <v>7942</v>
      </c>
      <c r="T1752" t="s">
        <v>7943</v>
      </c>
      <c r="U1752" t="s">
        <v>143</v>
      </c>
      <c r="V1752" t="s">
        <v>34</v>
      </c>
      <c r="W1752" t="s">
        <v>34</v>
      </c>
      <c r="X1752" t="s">
        <v>34</v>
      </c>
      <c r="Y1752" t="s">
        <v>34</v>
      </c>
      <c r="Z1752" t="s">
        <v>131</v>
      </c>
      <c r="AA1752" t="s">
        <v>144</v>
      </c>
      <c r="AB1752" t="s">
        <v>145</v>
      </c>
      <c r="AC1752" t="s">
        <v>37</v>
      </c>
    </row>
    <row r="1753" spans="1:29">
      <c r="A1753" t="str">
        <f>+VLOOKUP(R1753,Aux!$B$3:$I$1107,8,0)</f>
        <v>BR001390</v>
      </c>
      <c r="B1753" t="str">
        <f>+VLOOKUP(U1753,Aux!$O$2:$P$23,2,0)</f>
        <v>EQ</v>
      </c>
      <c r="C1753" t="str">
        <f t="shared" si="185"/>
        <v>BR001390EQ</v>
      </c>
      <c r="D1753">
        <f t="shared" si="191"/>
        <v>1</v>
      </c>
      <c r="E1753" s="5">
        <f t="shared" si="187"/>
        <v>0.01</v>
      </c>
      <c r="F1753" s="5">
        <f t="shared" si="188"/>
        <v>0.1</v>
      </c>
      <c r="G1753" s="5">
        <f t="shared" si="189"/>
        <v>1</v>
      </c>
      <c r="H1753" t="str">
        <f t="shared" si="190"/>
        <v>001</v>
      </c>
      <c r="I1753" t="str">
        <f t="shared" si="186"/>
        <v>BR001390EQ00001</v>
      </c>
      <c r="J1753" t="s">
        <v>7944</v>
      </c>
      <c r="K1753" t="s">
        <v>7945</v>
      </c>
      <c r="M1753" t="s">
        <v>7946</v>
      </c>
      <c r="N1753" t="s">
        <v>7947</v>
      </c>
      <c r="O1753" t="s">
        <v>7948</v>
      </c>
      <c r="P1753" t="s">
        <v>7949</v>
      </c>
      <c r="Q1753" t="s">
        <v>5929</v>
      </c>
      <c r="R1753" t="s">
        <v>7950</v>
      </c>
      <c r="S1753" t="s">
        <v>7950</v>
      </c>
      <c r="T1753" t="s">
        <v>7950</v>
      </c>
      <c r="U1753" t="s">
        <v>130</v>
      </c>
      <c r="V1753" t="s">
        <v>1472</v>
      </c>
      <c r="W1753" t="s">
        <v>1485</v>
      </c>
      <c r="X1753" t="s">
        <v>1486</v>
      </c>
      <c r="Y1753" t="s">
        <v>1487</v>
      </c>
      <c r="Z1753" t="s">
        <v>35</v>
      </c>
      <c r="AA1753" t="s">
        <v>2669</v>
      </c>
      <c r="AB1753" t="s">
        <v>2672</v>
      </c>
      <c r="AC1753" t="s">
        <v>37</v>
      </c>
    </row>
    <row r="1754" spans="1:29">
      <c r="A1754" t="str">
        <f>+VLOOKUP(R1754,Aux!$B$3:$I$1107,8,0)</f>
        <v>BR001400</v>
      </c>
      <c r="B1754" t="str">
        <f>+VLOOKUP(U1754,Aux!$O$2:$P$23,2,0)</f>
        <v>EQ</v>
      </c>
      <c r="C1754" t="str">
        <f t="shared" si="185"/>
        <v>BR001400EQ</v>
      </c>
      <c r="D1754">
        <f t="shared" si="191"/>
        <v>1</v>
      </c>
      <c r="E1754" s="5">
        <f t="shared" si="187"/>
        <v>0.01</v>
      </c>
      <c r="F1754" s="5">
        <f t="shared" si="188"/>
        <v>0.1</v>
      </c>
      <c r="G1754" s="5">
        <f t="shared" si="189"/>
        <v>1</v>
      </c>
      <c r="H1754" t="str">
        <f t="shared" si="190"/>
        <v>001</v>
      </c>
      <c r="I1754" t="str">
        <f t="shared" si="186"/>
        <v>BR001400EQ00001</v>
      </c>
      <c r="J1754" t="s">
        <v>7951</v>
      </c>
      <c r="K1754" t="s">
        <v>7952</v>
      </c>
      <c r="M1754" t="s">
        <v>7953</v>
      </c>
      <c r="N1754" t="s">
        <v>7954</v>
      </c>
      <c r="O1754" t="s">
        <v>7955</v>
      </c>
      <c r="P1754" t="s">
        <v>7956</v>
      </c>
      <c r="Q1754" t="s">
        <v>5929</v>
      </c>
      <c r="R1754" t="s">
        <v>7957</v>
      </c>
      <c r="S1754" t="s">
        <v>7957</v>
      </c>
      <c r="T1754" t="s">
        <v>7957</v>
      </c>
      <c r="U1754" t="s">
        <v>130</v>
      </c>
      <c r="V1754" t="s">
        <v>2669</v>
      </c>
      <c r="W1754" t="s">
        <v>2670</v>
      </c>
      <c r="X1754" t="s">
        <v>2669</v>
      </c>
      <c r="Y1754" t="s">
        <v>3740</v>
      </c>
      <c r="Z1754" t="s">
        <v>35</v>
      </c>
      <c r="AA1754" t="s">
        <v>2669</v>
      </c>
      <c r="AB1754" t="s">
        <v>2672</v>
      </c>
      <c r="AC1754" t="s">
        <v>37</v>
      </c>
    </row>
    <row r="1755" spans="1:29">
      <c r="A1755" t="str">
        <f>+VLOOKUP(R1755,Aux!$B$3:$I$1107,8,0)</f>
        <v>BR001410</v>
      </c>
      <c r="B1755" t="str">
        <f>+VLOOKUP(U1755,Aux!$O$2:$P$23,2,0)</f>
        <v>EQ</v>
      </c>
      <c r="C1755" t="str">
        <f t="shared" si="185"/>
        <v>BR001410EQ</v>
      </c>
      <c r="D1755">
        <f t="shared" si="191"/>
        <v>1</v>
      </c>
      <c r="E1755" s="5">
        <f t="shared" si="187"/>
        <v>0.01</v>
      </c>
      <c r="F1755" s="5">
        <f t="shared" si="188"/>
        <v>0.1</v>
      </c>
      <c r="G1755" s="5">
        <f t="shared" si="189"/>
        <v>1</v>
      </c>
      <c r="H1755" t="str">
        <f t="shared" si="190"/>
        <v>001</v>
      </c>
      <c r="I1755" t="str">
        <f t="shared" si="186"/>
        <v>BR001410EQ00001</v>
      </c>
      <c r="J1755" t="s">
        <v>7958</v>
      </c>
      <c r="K1755" t="s">
        <v>7959</v>
      </c>
      <c r="M1755" t="s">
        <v>7960</v>
      </c>
      <c r="N1755" t="s">
        <v>7961</v>
      </c>
      <c r="O1755" t="s">
        <v>7962</v>
      </c>
      <c r="P1755" t="s">
        <v>7963</v>
      </c>
      <c r="Q1755" t="s">
        <v>5929</v>
      </c>
      <c r="R1755" t="s">
        <v>7964</v>
      </c>
      <c r="S1755" t="s">
        <v>7964</v>
      </c>
      <c r="T1755" t="s">
        <v>7964</v>
      </c>
      <c r="U1755" t="s">
        <v>130</v>
      </c>
      <c r="V1755" t="s">
        <v>154</v>
      </c>
      <c r="W1755" t="s">
        <v>6878</v>
      </c>
      <c r="X1755" t="s">
        <v>964</v>
      </c>
      <c r="Y1755" t="s">
        <v>6879</v>
      </c>
      <c r="Z1755" t="s">
        <v>154</v>
      </c>
      <c r="AA1755" t="s">
        <v>155</v>
      </c>
      <c r="AB1755" t="s">
        <v>7965</v>
      </c>
      <c r="AC1755" t="s">
        <v>37</v>
      </c>
    </row>
    <row r="1756" spans="1:29">
      <c r="A1756" t="str">
        <f>+VLOOKUP(R1756,Aux!$B$3:$I$1107,8,0)</f>
        <v>BR001410</v>
      </c>
      <c r="B1756" t="str">
        <f>+VLOOKUP(U1756,Aux!$O$2:$P$23,2,0)</f>
        <v>FI</v>
      </c>
      <c r="C1756" t="str">
        <f t="shared" si="185"/>
        <v>BR001410FI</v>
      </c>
      <c r="D1756">
        <f t="shared" si="191"/>
        <v>1</v>
      </c>
      <c r="E1756" s="5">
        <f t="shared" si="187"/>
        <v>0.01</v>
      </c>
      <c r="F1756" s="5">
        <f t="shared" si="188"/>
        <v>0.1</v>
      </c>
      <c r="G1756" s="5">
        <f t="shared" si="189"/>
        <v>1</v>
      </c>
      <c r="H1756" t="str">
        <f t="shared" si="190"/>
        <v>001</v>
      </c>
      <c r="I1756" t="str">
        <f t="shared" si="186"/>
        <v>BR001410FI00001</v>
      </c>
      <c r="J1756" t="s">
        <v>7966</v>
      </c>
      <c r="K1756" t="s">
        <v>7967</v>
      </c>
      <c r="M1756" t="s">
        <v>7968</v>
      </c>
      <c r="N1756" t="s">
        <v>7969</v>
      </c>
      <c r="O1756" t="s">
        <v>7970</v>
      </c>
      <c r="P1756" t="s">
        <v>7971</v>
      </c>
      <c r="Q1756" t="s">
        <v>5929</v>
      </c>
      <c r="R1756" t="s">
        <v>7964</v>
      </c>
      <c r="S1756" t="s">
        <v>7972</v>
      </c>
      <c r="T1756" t="s">
        <v>7973</v>
      </c>
      <c r="U1756" t="s">
        <v>143</v>
      </c>
      <c r="V1756" t="s">
        <v>34</v>
      </c>
      <c r="W1756" t="s">
        <v>34</v>
      </c>
      <c r="X1756" t="s">
        <v>34</v>
      </c>
      <c r="Y1756" t="s">
        <v>34</v>
      </c>
      <c r="Z1756" t="s">
        <v>154</v>
      </c>
      <c r="AA1756" t="s">
        <v>155</v>
      </c>
      <c r="AB1756" t="s">
        <v>145</v>
      </c>
      <c r="AC1756" t="s">
        <v>37</v>
      </c>
    </row>
    <row r="1757" spans="1:29">
      <c r="A1757" t="str">
        <f>+VLOOKUP(R1757,Aux!$B$3:$I$1107,8,0)</f>
        <v>BR001420</v>
      </c>
      <c r="B1757" t="str">
        <f>+VLOOKUP(U1757,Aux!$O$2:$P$23,2,0)</f>
        <v>EQ</v>
      </c>
      <c r="C1757" t="str">
        <f t="shared" si="185"/>
        <v>BR001420EQ</v>
      </c>
      <c r="D1757">
        <f t="shared" si="191"/>
        <v>1</v>
      </c>
      <c r="E1757" s="5">
        <f t="shared" si="187"/>
        <v>0.01</v>
      </c>
      <c r="F1757" s="5">
        <f t="shared" si="188"/>
        <v>0.1</v>
      </c>
      <c r="G1757" s="5">
        <f t="shared" si="189"/>
        <v>1</v>
      </c>
      <c r="H1757" t="str">
        <f t="shared" si="190"/>
        <v>001</v>
      </c>
      <c r="I1757" t="str">
        <f t="shared" si="186"/>
        <v>BR001420EQ00001</v>
      </c>
      <c r="J1757" t="s">
        <v>7974</v>
      </c>
      <c r="K1757" t="s">
        <v>7975</v>
      </c>
      <c r="M1757" t="s">
        <v>7976</v>
      </c>
      <c r="N1757" t="s">
        <v>7977</v>
      </c>
      <c r="O1757">
        <v>2490245</v>
      </c>
      <c r="P1757" t="s">
        <v>7978</v>
      </c>
      <c r="Q1757" t="s">
        <v>5929</v>
      </c>
      <c r="R1757" t="s">
        <v>7979</v>
      </c>
      <c r="S1757" t="s">
        <v>7979</v>
      </c>
      <c r="T1757" t="s">
        <v>7979</v>
      </c>
      <c r="U1757" t="s">
        <v>130</v>
      </c>
      <c r="V1757" t="s">
        <v>154</v>
      </c>
      <c r="W1757" t="s">
        <v>200</v>
      </c>
      <c r="X1757" t="s">
        <v>201</v>
      </c>
      <c r="Y1757" t="s">
        <v>7723</v>
      </c>
      <c r="Z1757" t="s">
        <v>154</v>
      </c>
      <c r="AA1757" t="s">
        <v>966</v>
      </c>
      <c r="AB1757" t="s">
        <v>7980</v>
      </c>
      <c r="AC1757" t="s">
        <v>37</v>
      </c>
    </row>
    <row r="1758" spans="1:29">
      <c r="A1758" t="str">
        <f>+VLOOKUP(R1758,Aux!$B$3:$I$1107,8,0)</f>
        <v>BR001430</v>
      </c>
      <c r="B1758" t="str">
        <f>+VLOOKUP(U1758,Aux!$O$2:$P$23,2,0)</f>
        <v>EQ</v>
      </c>
      <c r="C1758" t="str">
        <f t="shared" si="185"/>
        <v>BR001430EQ</v>
      </c>
      <c r="D1758">
        <f t="shared" si="191"/>
        <v>1</v>
      </c>
      <c r="E1758" s="5">
        <f t="shared" si="187"/>
        <v>0.01</v>
      </c>
      <c r="F1758" s="5">
        <f t="shared" si="188"/>
        <v>0.1</v>
      </c>
      <c r="G1758" s="5">
        <f t="shared" si="189"/>
        <v>1</v>
      </c>
      <c r="H1758" t="str">
        <f t="shared" si="190"/>
        <v>001</v>
      </c>
      <c r="I1758" t="str">
        <f t="shared" si="186"/>
        <v>BR001430EQ00001</v>
      </c>
      <c r="J1758" t="s">
        <v>7981</v>
      </c>
      <c r="K1758" t="s">
        <v>7982</v>
      </c>
      <c r="M1758" t="s">
        <v>7983</v>
      </c>
      <c r="N1758" t="s">
        <v>7984</v>
      </c>
      <c r="O1758" t="s">
        <v>7985</v>
      </c>
      <c r="P1758" t="s">
        <v>7986</v>
      </c>
      <c r="Q1758" t="s">
        <v>5929</v>
      </c>
      <c r="R1758" t="s">
        <v>7987</v>
      </c>
      <c r="S1758" t="s">
        <v>7987</v>
      </c>
      <c r="T1758" t="s">
        <v>7987</v>
      </c>
      <c r="U1758" t="s">
        <v>5949</v>
      </c>
      <c r="V1758" t="s">
        <v>189</v>
      </c>
      <c r="W1758" t="s">
        <v>1333</v>
      </c>
      <c r="X1758" t="s">
        <v>189</v>
      </c>
      <c r="Y1758" t="s">
        <v>7988</v>
      </c>
      <c r="Z1758" t="s">
        <v>189</v>
      </c>
      <c r="AA1758" t="s">
        <v>1333</v>
      </c>
      <c r="AB1758" t="s">
        <v>1333</v>
      </c>
      <c r="AC1758" t="s">
        <v>37</v>
      </c>
    </row>
    <row r="1759" spans="1:29">
      <c r="A1759" t="str">
        <f>+VLOOKUP(R1759,Aux!$B$3:$I$1107,8,0)</f>
        <v>BR001430</v>
      </c>
      <c r="B1759" t="str">
        <f>+VLOOKUP(U1759,Aux!$O$2:$P$23,2,0)</f>
        <v>EQ</v>
      </c>
      <c r="C1759" t="str">
        <f t="shared" si="185"/>
        <v>BR001430EQ</v>
      </c>
      <c r="D1759">
        <f t="shared" si="191"/>
        <v>2</v>
      </c>
      <c r="E1759" s="5">
        <f t="shared" si="187"/>
        <v>0.02</v>
      </c>
      <c r="F1759" s="5">
        <f t="shared" si="188"/>
        <v>0.2</v>
      </c>
      <c r="G1759" s="5">
        <f t="shared" si="189"/>
        <v>2</v>
      </c>
      <c r="H1759" t="str">
        <f t="shared" si="190"/>
        <v>002</v>
      </c>
      <c r="I1759" t="str">
        <f t="shared" si="186"/>
        <v>BR001430EQ00002</v>
      </c>
      <c r="J1759" t="s">
        <v>7989</v>
      </c>
      <c r="K1759" t="s">
        <v>7990</v>
      </c>
      <c r="M1759" t="s">
        <v>7991</v>
      </c>
      <c r="N1759" t="s">
        <v>7992</v>
      </c>
      <c r="O1759">
        <v>2813347</v>
      </c>
      <c r="P1759" t="s">
        <v>7993</v>
      </c>
      <c r="Q1759" t="s">
        <v>5929</v>
      </c>
      <c r="R1759" t="s">
        <v>7987</v>
      </c>
      <c r="S1759" t="s">
        <v>7987</v>
      </c>
      <c r="T1759" t="s">
        <v>7987</v>
      </c>
      <c r="U1759" t="s">
        <v>5941</v>
      </c>
      <c r="V1759" t="s">
        <v>189</v>
      </c>
      <c r="W1759" t="s">
        <v>1333</v>
      </c>
      <c r="X1759" t="s">
        <v>189</v>
      </c>
      <c r="Y1759" t="s">
        <v>7988</v>
      </c>
      <c r="Z1759" t="s">
        <v>189</v>
      </c>
      <c r="AA1759" t="s">
        <v>1333</v>
      </c>
      <c r="AB1759" t="s">
        <v>1333</v>
      </c>
      <c r="AC1759" t="s">
        <v>37</v>
      </c>
    </row>
    <row r="1760" spans="1:29">
      <c r="A1760" t="str">
        <f>+VLOOKUP(R1760,Aux!$B$3:$I$1107,8,0)</f>
        <v>BR001430</v>
      </c>
      <c r="B1760" t="str">
        <f>+VLOOKUP(U1760,Aux!$O$2:$P$23,2,0)</f>
        <v>FI</v>
      </c>
      <c r="C1760" t="str">
        <f t="shared" si="185"/>
        <v>BR001430FI</v>
      </c>
      <c r="D1760">
        <f t="shared" si="191"/>
        <v>1</v>
      </c>
      <c r="E1760" s="5">
        <f t="shared" si="187"/>
        <v>0.01</v>
      </c>
      <c r="F1760" s="5">
        <f t="shared" si="188"/>
        <v>0.1</v>
      </c>
      <c r="G1760" s="5">
        <f t="shared" si="189"/>
        <v>1</v>
      </c>
      <c r="H1760" t="str">
        <f t="shared" si="190"/>
        <v>001</v>
      </c>
      <c r="I1760" t="str">
        <f t="shared" si="186"/>
        <v>BR001430FI00001</v>
      </c>
      <c r="J1760" t="s">
        <v>7994</v>
      </c>
      <c r="K1760" t="s">
        <v>7995</v>
      </c>
      <c r="M1760" t="s">
        <v>7996</v>
      </c>
      <c r="N1760" t="s">
        <v>7997</v>
      </c>
      <c r="O1760" t="s">
        <v>7998</v>
      </c>
      <c r="P1760" t="s">
        <v>7999</v>
      </c>
      <c r="Q1760" t="s">
        <v>5929</v>
      </c>
      <c r="R1760" t="s">
        <v>7987</v>
      </c>
      <c r="S1760" t="s">
        <v>8000</v>
      </c>
      <c r="T1760" t="s">
        <v>8001</v>
      </c>
      <c r="U1760" t="s">
        <v>143</v>
      </c>
      <c r="V1760" t="s">
        <v>34</v>
      </c>
      <c r="W1760" t="s">
        <v>34</v>
      </c>
      <c r="X1760" t="s">
        <v>34</v>
      </c>
      <c r="Y1760" t="s">
        <v>34</v>
      </c>
      <c r="Z1760" t="s">
        <v>189</v>
      </c>
      <c r="AA1760" t="s">
        <v>2227</v>
      </c>
      <c r="AB1760" t="s">
        <v>145</v>
      </c>
      <c r="AC1760" t="s">
        <v>37</v>
      </c>
    </row>
    <row r="1761" spans="1:29">
      <c r="A1761" t="str">
        <f>+VLOOKUP(R1761,Aux!$B$3:$I$1107,8,0)</f>
        <v>BR001430</v>
      </c>
      <c r="B1761" t="str">
        <f>+VLOOKUP(U1761,Aux!$O$2:$P$23,2,0)</f>
        <v>FI</v>
      </c>
      <c r="C1761" t="str">
        <f t="shared" si="185"/>
        <v>BR001430FI</v>
      </c>
      <c r="D1761">
        <f t="shared" si="191"/>
        <v>2</v>
      </c>
      <c r="E1761" s="5">
        <f t="shared" si="187"/>
        <v>0.02</v>
      </c>
      <c r="F1761" s="5">
        <f t="shared" si="188"/>
        <v>0.2</v>
      </c>
      <c r="G1761" s="5">
        <f t="shared" si="189"/>
        <v>2</v>
      </c>
      <c r="H1761" t="str">
        <f t="shared" si="190"/>
        <v>002</v>
      </c>
      <c r="I1761" t="str">
        <f t="shared" si="186"/>
        <v>BR001430FI00002</v>
      </c>
      <c r="J1761" t="s">
        <v>8002</v>
      </c>
      <c r="K1761" t="s">
        <v>7995</v>
      </c>
      <c r="M1761" t="s">
        <v>8003</v>
      </c>
      <c r="N1761" t="s">
        <v>8004</v>
      </c>
      <c r="O1761" t="s">
        <v>8005</v>
      </c>
      <c r="P1761" t="s">
        <v>8006</v>
      </c>
      <c r="Q1761" t="s">
        <v>5929</v>
      </c>
      <c r="R1761" t="s">
        <v>7987</v>
      </c>
      <c r="S1761" t="s">
        <v>8000</v>
      </c>
      <c r="T1761" t="s">
        <v>8001</v>
      </c>
      <c r="U1761" t="s">
        <v>143</v>
      </c>
      <c r="V1761" t="s">
        <v>34</v>
      </c>
      <c r="W1761" t="s">
        <v>34</v>
      </c>
      <c r="X1761" t="s">
        <v>34</v>
      </c>
      <c r="Y1761" t="s">
        <v>34</v>
      </c>
      <c r="Z1761" t="s">
        <v>189</v>
      </c>
      <c r="AA1761" t="s">
        <v>2227</v>
      </c>
      <c r="AB1761" t="s">
        <v>145</v>
      </c>
      <c r="AC1761" t="s">
        <v>37</v>
      </c>
    </row>
    <row r="1762" spans="1:29">
      <c r="A1762" t="str">
        <f>+VLOOKUP(R1762,Aux!$B$3:$I$1107,8,0)</f>
        <v>BR001430</v>
      </c>
      <c r="B1762" t="str">
        <f>+VLOOKUP(U1762,Aux!$O$2:$P$23,2,0)</f>
        <v>FI</v>
      </c>
      <c r="C1762" t="str">
        <f t="shared" si="185"/>
        <v>BR001430FI</v>
      </c>
      <c r="D1762">
        <f t="shared" si="191"/>
        <v>3</v>
      </c>
      <c r="E1762" s="5">
        <f t="shared" si="187"/>
        <v>0.03</v>
      </c>
      <c r="F1762" s="5">
        <f t="shared" si="188"/>
        <v>0.3</v>
      </c>
      <c r="G1762" s="5">
        <f t="shared" si="189"/>
        <v>3</v>
      </c>
      <c r="H1762" t="str">
        <f t="shared" si="190"/>
        <v>003</v>
      </c>
      <c r="I1762" t="str">
        <f t="shared" si="186"/>
        <v>BR001430FI00003</v>
      </c>
      <c r="J1762" t="s">
        <v>8007</v>
      </c>
      <c r="K1762" t="s">
        <v>7995</v>
      </c>
      <c r="M1762" t="s">
        <v>8008</v>
      </c>
      <c r="N1762" t="s">
        <v>8009</v>
      </c>
      <c r="O1762" t="s">
        <v>8010</v>
      </c>
      <c r="P1762" t="s">
        <v>8011</v>
      </c>
      <c r="Q1762" t="s">
        <v>5929</v>
      </c>
      <c r="R1762" t="s">
        <v>7987</v>
      </c>
      <c r="S1762" t="s">
        <v>8012</v>
      </c>
      <c r="T1762" t="s">
        <v>8013</v>
      </c>
      <c r="U1762" t="s">
        <v>143</v>
      </c>
      <c r="V1762" t="s">
        <v>34</v>
      </c>
      <c r="W1762" t="s">
        <v>34</v>
      </c>
      <c r="X1762" t="s">
        <v>34</v>
      </c>
      <c r="Y1762" t="s">
        <v>34</v>
      </c>
      <c r="Z1762" t="s">
        <v>189</v>
      </c>
      <c r="AA1762" t="s">
        <v>1333</v>
      </c>
      <c r="AB1762" t="s">
        <v>145</v>
      </c>
      <c r="AC1762" t="s">
        <v>37</v>
      </c>
    </row>
    <row r="1763" spans="1:29">
      <c r="A1763" t="str">
        <f>+VLOOKUP(R1763,Aux!$B$3:$I$1107,8,0)</f>
        <v>BR001430</v>
      </c>
      <c r="B1763" t="str">
        <f>+VLOOKUP(U1763,Aux!$O$2:$P$23,2,0)</f>
        <v>FI</v>
      </c>
      <c r="C1763" t="str">
        <f t="shared" si="185"/>
        <v>BR001430FI</v>
      </c>
      <c r="D1763">
        <f t="shared" si="191"/>
        <v>4</v>
      </c>
      <c r="E1763" s="5">
        <f t="shared" si="187"/>
        <v>0.04</v>
      </c>
      <c r="F1763" s="5">
        <f t="shared" si="188"/>
        <v>0.4</v>
      </c>
      <c r="G1763" s="5">
        <f t="shared" si="189"/>
        <v>4</v>
      </c>
      <c r="H1763" t="str">
        <f t="shared" si="190"/>
        <v>004</v>
      </c>
      <c r="I1763" t="str">
        <f t="shared" si="186"/>
        <v>BR001430FI00004</v>
      </c>
      <c r="J1763" t="s">
        <v>8014</v>
      </c>
      <c r="K1763" t="s">
        <v>7995</v>
      </c>
      <c r="M1763" t="s">
        <v>8015</v>
      </c>
      <c r="N1763" t="s">
        <v>8016</v>
      </c>
      <c r="O1763" t="s">
        <v>8017</v>
      </c>
      <c r="P1763" t="s">
        <v>8018</v>
      </c>
      <c r="Q1763" t="s">
        <v>5929</v>
      </c>
      <c r="R1763" t="s">
        <v>7987</v>
      </c>
      <c r="S1763" t="s">
        <v>8012</v>
      </c>
      <c r="T1763" t="s">
        <v>8013</v>
      </c>
      <c r="U1763" t="s">
        <v>143</v>
      </c>
      <c r="V1763" t="s">
        <v>34</v>
      </c>
      <c r="W1763" t="s">
        <v>34</v>
      </c>
      <c r="X1763" t="s">
        <v>34</v>
      </c>
      <c r="Y1763" t="s">
        <v>34</v>
      </c>
      <c r="Z1763" t="s">
        <v>189</v>
      </c>
      <c r="AA1763" t="s">
        <v>1333</v>
      </c>
      <c r="AB1763" t="s">
        <v>145</v>
      </c>
      <c r="AC1763" t="s">
        <v>37</v>
      </c>
    </row>
    <row r="1764" spans="1:29">
      <c r="A1764" t="str">
        <f>+VLOOKUP(R1764,Aux!$B$3:$I$1107,8,0)</f>
        <v>BR001440</v>
      </c>
      <c r="B1764" t="str">
        <f>+VLOOKUP(U1764,Aux!$O$2:$P$23,2,0)</f>
        <v>EQ</v>
      </c>
      <c r="C1764" t="str">
        <f t="shared" si="185"/>
        <v>BR001440EQ</v>
      </c>
      <c r="D1764">
        <f t="shared" si="191"/>
        <v>1</v>
      </c>
      <c r="E1764" s="5">
        <f t="shared" si="187"/>
        <v>0.01</v>
      </c>
      <c r="F1764" s="5">
        <f t="shared" si="188"/>
        <v>0.1</v>
      </c>
      <c r="G1764" s="5">
        <f t="shared" si="189"/>
        <v>1</v>
      </c>
      <c r="H1764" t="str">
        <f t="shared" si="190"/>
        <v>001</v>
      </c>
      <c r="I1764" t="str">
        <f t="shared" si="186"/>
        <v>BR001440EQ00001</v>
      </c>
      <c r="J1764" t="s">
        <v>8019</v>
      </c>
      <c r="K1764" t="s">
        <v>8020</v>
      </c>
      <c r="M1764" t="s">
        <v>8021</v>
      </c>
      <c r="N1764" t="s">
        <v>8022</v>
      </c>
      <c r="O1764">
        <v>2836946</v>
      </c>
      <c r="P1764" t="s">
        <v>8023</v>
      </c>
      <c r="Q1764" t="s">
        <v>5929</v>
      </c>
      <c r="R1764" t="s">
        <v>8024</v>
      </c>
      <c r="S1764" t="s">
        <v>8024</v>
      </c>
      <c r="T1764" t="s">
        <v>8024</v>
      </c>
      <c r="U1764" t="s">
        <v>130</v>
      </c>
      <c r="V1764" t="s">
        <v>311</v>
      </c>
      <c r="W1764" t="s">
        <v>332</v>
      </c>
      <c r="X1764" t="s">
        <v>333</v>
      </c>
      <c r="Y1764" t="s">
        <v>334</v>
      </c>
      <c r="Z1764" t="s">
        <v>311</v>
      </c>
      <c r="AA1764" t="s">
        <v>333</v>
      </c>
      <c r="AB1764" t="s">
        <v>5958</v>
      </c>
      <c r="AC1764" t="s">
        <v>37</v>
      </c>
    </row>
    <row r="1765" spans="1:29">
      <c r="A1765" t="str">
        <f>+VLOOKUP(R1765,Aux!$B$3:$I$1107,8,0)</f>
        <v>BR001450</v>
      </c>
      <c r="B1765" t="str">
        <f>+VLOOKUP(U1765,Aux!$O$2:$P$23,2,0)</f>
        <v>EQ</v>
      </c>
      <c r="C1765" t="str">
        <f t="shared" si="185"/>
        <v>BR001450EQ</v>
      </c>
      <c r="D1765">
        <f t="shared" si="191"/>
        <v>1</v>
      </c>
      <c r="E1765" s="5">
        <f t="shared" si="187"/>
        <v>0.01</v>
      </c>
      <c r="F1765" s="5">
        <f t="shared" si="188"/>
        <v>0.1</v>
      </c>
      <c r="G1765" s="5">
        <f t="shared" si="189"/>
        <v>1</v>
      </c>
      <c r="H1765" t="str">
        <f t="shared" si="190"/>
        <v>001</v>
      </c>
      <c r="I1765" t="str">
        <f t="shared" si="186"/>
        <v>BR001450EQ00001</v>
      </c>
      <c r="J1765" t="s">
        <v>8025</v>
      </c>
      <c r="K1765" t="s">
        <v>8026</v>
      </c>
      <c r="M1765" t="s">
        <v>8027</v>
      </c>
      <c r="N1765" t="s">
        <v>8028</v>
      </c>
      <c r="O1765">
        <v>2518932</v>
      </c>
      <c r="P1765" t="s">
        <v>8029</v>
      </c>
      <c r="Q1765" t="s">
        <v>7328</v>
      </c>
      <c r="R1765" t="s">
        <v>8030</v>
      </c>
      <c r="S1765" t="s">
        <v>8030</v>
      </c>
      <c r="T1765" t="s">
        <v>8030</v>
      </c>
      <c r="U1765" t="s">
        <v>130</v>
      </c>
      <c r="V1765" t="s">
        <v>154</v>
      </c>
      <c r="W1765" t="s">
        <v>6096</v>
      </c>
      <c r="X1765" t="s">
        <v>964</v>
      </c>
      <c r="Y1765" t="s">
        <v>6096</v>
      </c>
      <c r="Z1765" t="s">
        <v>311</v>
      </c>
      <c r="AA1765" t="s">
        <v>6097</v>
      </c>
      <c r="AB1765" t="s">
        <v>6096</v>
      </c>
      <c r="AC1765" t="s">
        <v>37</v>
      </c>
    </row>
    <row r="1766" spans="1:29">
      <c r="A1766" t="str">
        <f>+VLOOKUP(R1766,Aux!$B$3:$I$1107,8,0)</f>
        <v>BR001450</v>
      </c>
      <c r="B1766" t="str">
        <f>+VLOOKUP(U1766,Aux!$O$2:$P$23,2,0)</f>
        <v>EQ</v>
      </c>
      <c r="C1766" t="str">
        <f t="shared" si="185"/>
        <v>BR001450EQ</v>
      </c>
      <c r="D1766">
        <f t="shared" si="191"/>
        <v>2</v>
      </c>
      <c r="E1766" s="5">
        <f t="shared" si="187"/>
        <v>0.02</v>
      </c>
      <c r="F1766" s="5">
        <f t="shared" si="188"/>
        <v>0.2</v>
      </c>
      <c r="G1766" s="5">
        <f t="shared" si="189"/>
        <v>2</v>
      </c>
      <c r="H1766" t="str">
        <f t="shared" si="190"/>
        <v>002</v>
      </c>
      <c r="I1766" t="str">
        <f t="shared" si="186"/>
        <v>BR001450EQ00002</v>
      </c>
      <c r="J1766" t="s">
        <v>8031</v>
      </c>
      <c r="K1766" t="s">
        <v>8026</v>
      </c>
      <c r="M1766" t="s">
        <v>8032</v>
      </c>
      <c r="N1766" t="s">
        <v>8033</v>
      </c>
      <c r="O1766" t="s">
        <v>8034</v>
      </c>
      <c r="P1766" t="s">
        <v>8035</v>
      </c>
      <c r="Q1766" t="s">
        <v>7328</v>
      </c>
      <c r="R1766" t="s">
        <v>8030</v>
      </c>
      <c r="S1766" t="s">
        <v>8030</v>
      </c>
      <c r="T1766" t="s">
        <v>8030</v>
      </c>
      <c r="U1766" t="s">
        <v>1231</v>
      </c>
      <c r="V1766" t="s">
        <v>154</v>
      </c>
      <c r="W1766" t="s">
        <v>6096</v>
      </c>
      <c r="X1766" t="s">
        <v>964</v>
      </c>
      <c r="Y1766" t="s">
        <v>6096</v>
      </c>
      <c r="Z1766" t="s">
        <v>311</v>
      </c>
      <c r="AA1766" t="s">
        <v>6097</v>
      </c>
      <c r="AB1766" t="s">
        <v>6096</v>
      </c>
      <c r="AC1766" t="s">
        <v>37</v>
      </c>
    </row>
    <row r="1767" spans="1:29">
      <c r="A1767" s="2" t="str">
        <f>+VLOOKUP(R1767,Aux!$B$3:$I$1107,8,0)</f>
        <v>BR001450</v>
      </c>
      <c r="B1767" s="2" t="str">
        <f>+VLOOKUP(U1767,Aux!$O$2:$P$23,2,0)</f>
        <v>FI</v>
      </c>
      <c r="C1767" t="str">
        <f t="shared" si="185"/>
        <v>BR001450FI</v>
      </c>
      <c r="D1767">
        <f t="shared" si="191"/>
        <v>1</v>
      </c>
      <c r="E1767" s="5">
        <f t="shared" si="187"/>
        <v>0.01</v>
      </c>
      <c r="F1767" s="5">
        <f t="shared" si="188"/>
        <v>0.1</v>
      </c>
      <c r="G1767" s="5">
        <f t="shared" si="189"/>
        <v>1</v>
      </c>
      <c r="H1767" t="str">
        <f t="shared" si="190"/>
        <v>001</v>
      </c>
      <c r="I1767" t="str">
        <f t="shared" si="186"/>
        <v>BR001450FI00001</v>
      </c>
      <c r="J1767" s="2" t="s">
        <v>8036</v>
      </c>
      <c r="K1767" s="2" t="s">
        <v>8037</v>
      </c>
      <c r="L1767" s="2"/>
      <c r="M1767" s="2" t="s">
        <v>8038</v>
      </c>
      <c r="N1767" s="2" t="s">
        <v>8039</v>
      </c>
      <c r="O1767" s="2" t="s">
        <v>8040</v>
      </c>
      <c r="P1767" s="2" t="s">
        <v>8041</v>
      </c>
      <c r="Q1767" t="s">
        <v>5929</v>
      </c>
      <c r="R1767" t="s">
        <v>8030</v>
      </c>
      <c r="S1767" t="s">
        <v>8042</v>
      </c>
      <c r="T1767" t="s">
        <v>8043</v>
      </c>
      <c r="U1767" t="s">
        <v>143</v>
      </c>
      <c r="V1767" t="s">
        <v>34</v>
      </c>
      <c r="W1767" t="s">
        <v>34</v>
      </c>
      <c r="X1767" t="s">
        <v>34</v>
      </c>
      <c r="Y1767" t="s">
        <v>34</v>
      </c>
      <c r="Z1767" t="s">
        <v>311</v>
      </c>
      <c r="AA1767" t="s">
        <v>6096</v>
      </c>
      <c r="AB1767" t="s">
        <v>145</v>
      </c>
      <c r="AC1767" t="s">
        <v>37</v>
      </c>
    </row>
    <row r="1768" spans="1:29">
      <c r="A1768" s="2" t="str">
        <f>+VLOOKUP(R1768,Aux!$B$3:$I$1107,8,0)</f>
        <v>BR001450</v>
      </c>
      <c r="B1768" s="2" t="str">
        <f>+VLOOKUP(U1768,Aux!$O$2:$P$23,2,0)</f>
        <v>FI</v>
      </c>
      <c r="C1768" t="str">
        <f t="shared" si="185"/>
        <v>BR001450FI</v>
      </c>
      <c r="D1768">
        <f t="shared" si="191"/>
        <v>2</v>
      </c>
      <c r="E1768" s="5">
        <f t="shared" si="187"/>
        <v>0.02</v>
      </c>
      <c r="F1768" s="5">
        <f t="shared" si="188"/>
        <v>0.2</v>
      </c>
      <c r="G1768" s="5">
        <f t="shared" si="189"/>
        <v>2</v>
      </c>
      <c r="H1768" t="str">
        <f t="shared" si="190"/>
        <v>002</v>
      </c>
      <c r="I1768" t="str">
        <f t="shared" si="186"/>
        <v>BR001450FI00002</v>
      </c>
      <c r="J1768" s="2" t="s">
        <v>8044</v>
      </c>
      <c r="K1768" s="2" t="s">
        <v>8037</v>
      </c>
      <c r="L1768" s="2"/>
      <c r="M1768" s="2" t="s">
        <v>8045</v>
      </c>
      <c r="N1768" s="2" t="s">
        <v>8046</v>
      </c>
      <c r="O1768" s="2" t="s">
        <v>8047</v>
      </c>
      <c r="P1768" s="2" t="s">
        <v>8048</v>
      </c>
      <c r="Q1768" t="s">
        <v>5929</v>
      </c>
      <c r="R1768" t="s">
        <v>8030</v>
      </c>
      <c r="S1768" t="s">
        <v>8049</v>
      </c>
      <c r="T1768" t="s">
        <v>8050</v>
      </c>
      <c r="U1768" t="s">
        <v>143</v>
      </c>
      <c r="V1768" t="s">
        <v>34</v>
      </c>
      <c r="W1768" t="s">
        <v>34</v>
      </c>
      <c r="X1768" t="s">
        <v>34</v>
      </c>
      <c r="Y1768" t="s">
        <v>34</v>
      </c>
      <c r="Z1768" t="s">
        <v>311</v>
      </c>
      <c r="AA1768" t="s">
        <v>6096</v>
      </c>
      <c r="AB1768" t="s">
        <v>145</v>
      </c>
      <c r="AC1768" t="s">
        <v>37</v>
      </c>
    </row>
    <row r="1769" spans="1:29">
      <c r="A1769" t="str">
        <f>+VLOOKUP(R1769,Aux!$B$3:$I$1107,8,0)</f>
        <v>BR001450</v>
      </c>
      <c r="B1769" t="str">
        <f>+VLOOKUP(U1769,Aux!$O$2:$P$23,2,0)</f>
        <v>FI</v>
      </c>
      <c r="C1769" t="str">
        <f t="shared" si="185"/>
        <v>BR001450FI</v>
      </c>
      <c r="D1769">
        <f t="shared" si="191"/>
        <v>3</v>
      </c>
      <c r="E1769" s="5">
        <f t="shared" si="187"/>
        <v>0.03</v>
      </c>
      <c r="F1769" s="5">
        <f t="shared" si="188"/>
        <v>0.3</v>
      </c>
      <c r="G1769" s="5">
        <f t="shared" si="189"/>
        <v>3</v>
      </c>
      <c r="H1769" t="str">
        <f t="shared" si="190"/>
        <v>003</v>
      </c>
      <c r="I1769" t="str">
        <f t="shared" si="186"/>
        <v>BR001450FI00003</v>
      </c>
      <c r="J1769" t="s">
        <v>8051</v>
      </c>
      <c r="K1769" t="s">
        <v>8052</v>
      </c>
      <c r="M1769" t="s">
        <v>8053</v>
      </c>
      <c r="N1769" t="s">
        <v>8054</v>
      </c>
      <c r="O1769" t="s">
        <v>8055</v>
      </c>
      <c r="P1769" t="s">
        <v>8056</v>
      </c>
      <c r="Q1769" t="s">
        <v>7328</v>
      </c>
      <c r="R1769" t="s">
        <v>8030</v>
      </c>
      <c r="S1769" t="s">
        <v>8057</v>
      </c>
      <c r="T1769" t="s">
        <v>8058</v>
      </c>
      <c r="U1769" t="s">
        <v>487</v>
      </c>
      <c r="V1769" t="s">
        <v>34</v>
      </c>
      <c r="W1769" t="s">
        <v>34</v>
      </c>
      <c r="X1769" t="s">
        <v>34</v>
      </c>
      <c r="Y1769" t="s">
        <v>34</v>
      </c>
      <c r="Z1769" t="s">
        <v>311</v>
      </c>
      <c r="AA1769" t="s">
        <v>6096</v>
      </c>
      <c r="AB1769" t="s">
        <v>145</v>
      </c>
      <c r="AC1769" t="s">
        <v>37</v>
      </c>
    </row>
    <row r="1770" spans="1:29">
      <c r="A1770" t="str">
        <f>+VLOOKUP(R1770,Aux!$B$3:$I$1107,8,0)</f>
        <v>BR001450</v>
      </c>
      <c r="B1770" t="str">
        <f>+VLOOKUP(U1770,Aux!$O$2:$P$23,2,0)</f>
        <v>FI</v>
      </c>
      <c r="C1770" t="str">
        <f t="shared" si="185"/>
        <v>BR001450FI</v>
      </c>
      <c r="D1770">
        <f t="shared" si="191"/>
        <v>4</v>
      </c>
      <c r="E1770" s="5">
        <f t="shared" si="187"/>
        <v>0.04</v>
      </c>
      <c r="F1770" s="5">
        <f t="shared" si="188"/>
        <v>0.4</v>
      </c>
      <c r="G1770" s="5">
        <f t="shared" si="189"/>
        <v>4</v>
      </c>
      <c r="H1770" t="str">
        <f t="shared" si="190"/>
        <v>004</v>
      </c>
      <c r="I1770" t="str">
        <f t="shared" si="186"/>
        <v>BR001450FI00004</v>
      </c>
      <c r="J1770" t="s">
        <v>8059</v>
      </c>
      <c r="K1770" t="s">
        <v>8060</v>
      </c>
      <c r="M1770" t="s">
        <v>8061</v>
      </c>
      <c r="N1770" t="s">
        <v>8062</v>
      </c>
      <c r="O1770" t="s">
        <v>8063</v>
      </c>
      <c r="P1770" t="s">
        <v>8064</v>
      </c>
      <c r="Q1770" t="s">
        <v>7328</v>
      </c>
      <c r="R1770" t="s">
        <v>8030</v>
      </c>
      <c r="S1770" t="s">
        <v>8065</v>
      </c>
      <c r="T1770" t="s">
        <v>8066</v>
      </c>
      <c r="U1770" t="s">
        <v>143</v>
      </c>
      <c r="V1770" t="s">
        <v>34</v>
      </c>
      <c r="W1770" t="s">
        <v>34</v>
      </c>
      <c r="X1770" t="s">
        <v>34</v>
      </c>
      <c r="Y1770" t="s">
        <v>34</v>
      </c>
      <c r="Z1770" t="s">
        <v>311</v>
      </c>
      <c r="AA1770" t="s">
        <v>6096</v>
      </c>
      <c r="AB1770" t="s">
        <v>145</v>
      </c>
      <c r="AC1770" t="s">
        <v>37</v>
      </c>
    </row>
    <row r="1771" spans="1:29">
      <c r="A1771" t="str">
        <f>+VLOOKUP(R1771,Aux!$B$3:$I$1107,8,0)</f>
        <v>BR001450</v>
      </c>
      <c r="B1771" t="str">
        <f>+VLOOKUP(U1771,Aux!$O$2:$P$23,2,0)</f>
        <v>FI</v>
      </c>
      <c r="C1771" t="str">
        <f t="shared" si="185"/>
        <v>BR001450FI</v>
      </c>
      <c r="D1771">
        <f t="shared" si="191"/>
        <v>5</v>
      </c>
      <c r="E1771" s="5">
        <f t="shared" si="187"/>
        <v>0.05</v>
      </c>
      <c r="F1771" s="5">
        <f t="shared" si="188"/>
        <v>0.5</v>
      </c>
      <c r="G1771" s="5">
        <f t="shared" si="189"/>
        <v>5</v>
      </c>
      <c r="H1771" t="str">
        <f t="shared" si="190"/>
        <v>005</v>
      </c>
      <c r="I1771" t="str">
        <f t="shared" si="186"/>
        <v>BR001450FI00005</v>
      </c>
      <c r="J1771" t="s">
        <v>8067</v>
      </c>
      <c r="K1771" t="s">
        <v>8060</v>
      </c>
      <c r="M1771" t="s">
        <v>8068</v>
      </c>
      <c r="N1771" t="s">
        <v>8069</v>
      </c>
      <c r="O1771" t="s">
        <v>8070</v>
      </c>
      <c r="P1771" t="s">
        <v>8071</v>
      </c>
      <c r="Q1771" t="s">
        <v>7328</v>
      </c>
      <c r="R1771" t="s">
        <v>8030</v>
      </c>
      <c r="S1771" t="s">
        <v>8065</v>
      </c>
      <c r="T1771" t="s">
        <v>8066</v>
      </c>
      <c r="U1771" t="s">
        <v>143</v>
      </c>
      <c r="V1771" t="s">
        <v>34</v>
      </c>
      <c r="W1771" t="s">
        <v>34</v>
      </c>
      <c r="X1771" t="s">
        <v>34</v>
      </c>
      <c r="Y1771" t="s">
        <v>34</v>
      </c>
      <c r="Z1771" t="s">
        <v>311</v>
      </c>
      <c r="AA1771" t="s">
        <v>6096</v>
      </c>
      <c r="AB1771" t="s">
        <v>145</v>
      </c>
      <c r="AC1771" t="s">
        <v>37</v>
      </c>
    </row>
    <row r="1772" spans="1:29">
      <c r="A1772" t="str">
        <f>+VLOOKUP(R1772,Aux!$B$3:$I$1107,8,0)</f>
        <v>BR001450</v>
      </c>
      <c r="B1772" t="str">
        <f>+VLOOKUP(U1772,Aux!$O$2:$P$23,2,0)</f>
        <v>FI</v>
      </c>
      <c r="C1772" t="str">
        <f t="shared" si="185"/>
        <v>BR001450FI</v>
      </c>
      <c r="D1772">
        <f t="shared" si="191"/>
        <v>6</v>
      </c>
      <c r="E1772" s="5">
        <f t="shared" si="187"/>
        <v>0.06</v>
      </c>
      <c r="F1772" s="5">
        <f t="shared" si="188"/>
        <v>0.6</v>
      </c>
      <c r="G1772" s="5">
        <f t="shared" si="189"/>
        <v>6</v>
      </c>
      <c r="H1772" t="str">
        <f t="shared" si="190"/>
        <v>006</v>
      </c>
      <c r="I1772" t="str">
        <f t="shared" si="186"/>
        <v>BR001450FI00006</v>
      </c>
      <c r="J1772" t="s">
        <v>8072</v>
      </c>
      <c r="K1772" t="s">
        <v>8060</v>
      </c>
      <c r="M1772" t="s">
        <v>8073</v>
      </c>
      <c r="N1772" t="s">
        <v>8074</v>
      </c>
      <c r="O1772" t="s">
        <v>8075</v>
      </c>
      <c r="P1772" t="s">
        <v>8076</v>
      </c>
      <c r="Q1772" t="s">
        <v>7328</v>
      </c>
      <c r="R1772" t="s">
        <v>8030</v>
      </c>
      <c r="S1772" t="s">
        <v>8077</v>
      </c>
      <c r="T1772" t="s">
        <v>8030</v>
      </c>
      <c r="U1772" t="s">
        <v>143</v>
      </c>
      <c r="V1772" t="s">
        <v>154</v>
      </c>
      <c r="W1772" t="s">
        <v>6096</v>
      </c>
      <c r="X1772" t="s">
        <v>964</v>
      </c>
      <c r="Y1772" t="s">
        <v>6096</v>
      </c>
      <c r="Z1772" t="s">
        <v>311</v>
      </c>
      <c r="AA1772" t="s">
        <v>6096</v>
      </c>
      <c r="AB1772" t="s">
        <v>145</v>
      </c>
      <c r="AC1772" t="s">
        <v>37</v>
      </c>
    </row>
    <row r="1773" spans="1:29">
      <c r="A1773" t="str">
        <f>+VLOOKUP(R1773,Aux!$B$3:$I$1107,8,0)</f>
        <v>BR001460</v>
      </c>
      <c r="B1773" t="str">
        <f>+VLOOKUP(U1773,Aux!$O$2:$P$23,2,0)</f>
        <v>EQ</v>
      </c>
      <c r="C1773" t="str">
        <f t="shared" ref="C1773:C1836" si="192">+A1773&amp;B1773</f>
        <v>BR001460EQ</v>
      </c>
      <c r="D1773">
        <f t="shared" si="191"/>
        <v>1</v>
      </c>
      <c r="E1773" s="5">
        <f t="shared" si="187"/>
        <v>0.01</v>
      </c>
      <c r="F1773" s="5">
        <f t="shared" si="188"/>
        <v>0.1</v>
      </c>
      <c r="G1773" s="5">
        <f t="shared" si="189"/>
        <v>1</v>
      </c>
      <c r="H1773" t="str">
        <f t="shared" si="190"/>
        <v>001</v>
      </c>
      <c r="I1773" t="str">
        <f t="shared" ref="I1773:I1836" si="193">+C1773&amp;"00"&amp;H1773</f>
        <v>BR001460EQ00001</v>
      </c>
      <c r="J1773" t="s">
        <v>8078</v>
      </c>
      <c r="K1773" t="s">
        <v>8079</v>
      </c>
      <c r="M1773" t="s">
        <v>8080</v>
      </c>
      <c r="N1773" t="s">
        <v>8081</v>
      </c>
      <c r="O1773" t="s">
        <v>8082</v>
      </c>
      <c r="P1773" t="s">
        <v>8083</v>
      </c>
      <c r="Q1773" t="s">
        <v>5929</v>
      </c>
      <c r="R1773" t="s">
        <v>8084</v>
      </c>
      <c r="S1773" t="s">
        <v>8084</v>
      </c>
      <c r="T1773" t="s">
        <v>8084</v>
      </c>
      <c r="U1773" t="s">
        <v>130</v>
      </c>
      <c r="V1773" t="s">
        <v>174</v>
      </c>
      <c r="W1773" t="s">
        <v>2262</v>
      </c>
      <c r="X1773" t="s">
        <v>174</v>
      </c>
      <c r="Y1773" t="s">
        <v>2262</v>
      </c>
      <c r="Z1773" t="s">
        <v>174</v>
      </c>
      <c r="AA1773" t="s">
        <v>174</v>
      </c>
      <c r="AB1773" t="s">
        <v>1521</v>
      </c>
      <c r="AC1773" t="s">
        <v>37</v>
      </c>
    </row>
    <row r="1774" spans="1:29">
      <c r="A1774" t="str">
        <f>+VLOOKUP(R1774,Aux!$B$3:$I$1107,8,0)</f>
        <v>BR001460</v>
      </c>
      <c r="B1774" t="str">
        <f>+VLOOKUP(U1774,Aux!$O$2:$P$23,2,0)</f>
        <v>FI</v>
      </c>
      <c r="C1774" t="str">
        <f t="shared" si="192"/>
        <v>BR001460FI</v>
      </c>
      <c r="D1774">
        <f t="shared" si="191"/>
        <v>1</v>
      </c>
      <c r="E1774" s="5">
        <f t="shared" si="187"/>
        <v>0.01</v>
      </c>
      <c r="F1774" s="5">
        <f t="shared" si="188"/>
        <v>0.1</v>
      </c>
      <c r="G1774" s="5">
        <f t="shared" si="189"/>
        <v>1</v>
      </c>
      <c r="H1774" t="str">
        <f t="shared" si="190"/>
        <v>001</v>
      </c>
      <c r="I1774" t="str">
        <f t="shared" si="193"/>
        <v>BR001460FI00001</v>
      </c>
      <c r="J1774" t="s">
        <v>8085</v>
      </c>
      <c r="K1774" t="s">
        <v>8086</v>
      </c>
      <c r="M1774" t="s">
        <v>8087</v>
      </c>
      <c r="N1774" t="s">
        <v>8088</v>
      </c>
      <c r="O1774" t="s">
        <v>8089</v>
      </c>
      <c r="P1774" t="s">
        <v>8090</v>
      </c>
      <c r="Q1774" t="s">
        <v>5929</v>
      </c>
      <c r="R1774" t="s">
        <v>8084</v>
      </c>
      <c r="S1774" t="s">
        <v>8091</v>
      </c>
      <c r="T1774" t="s">
        <v>8092</v>
      </c>
      <c r="U1774" t="s">
        <v>2627</v>
      </c>
      <c r="V1774" t="s">
        <v>34</v>
      </c>
      <c r="W1774" t="s">
        <v>34</v>
      </c>
      <c r="X1774" t="s">
        <v>34</v>
      </c>
      <c r="Y1774" t="s">
        <v>34</v>
      </c>
      <c r="Z1774" t="s">
        <v>174</v>
      </c>
      <c r="AA1774" t="s">
        <v>174</v>
      </c>
      <c r="AB1774" t="s">
        <v>145</v>
      </c>
      <c r="AC1774" t="s">
        <v>37</v>
      </c>
    </row>
    <row r="1775" spans="1:29">
      <c r="A1775" t="str">
        <f>+VLOOKUP(R1775,Aux!$B$3:$I$1107,8,0)</f>
        <v>BR001460</v>
      </c>
      <c r="B1775" t="str">
        <f>+VLOOKUP(U1775,Aux!$O$2:$P$23,2,0)</f>
        <v>FI</v>
      </c>
      <c r="C1775" t="str">
        <f t="shared" si="192"/>
        <v>BR001460FI</v>
      </c>
      <c r="D1775">
        <f t="shared" si="191"/>
        <v>2</v>
      </c>
      <c r="E1775" s="5">
        <f t="shared" si="187"/>
        <v>0.02</v>
      </c>
      <c r="F1775" s="5">
        <f t="shared" si="188"/>
        <v>0.2</v>
      </c>
      <c r="G1775" s="5">
        <f t="shared" si="189"/>
        <v>2</v>
      </c>
      <c r="H1775" t="str">
        <f t="shared" si="190"/>
        <v>002</v>
      </c>
      <c r="I1775" t="str">
        <f t="shared" si="193"/>
        <v>BR001460FI00002</v>
      </c>
      <c r="J1775" t="s">
        <v>8085</v>
      </c>
      <c r="K1775" t="s">
        <v>8086</v>
      </c>
      <c r="M1775" t="s">
        <v>8093</v>
      </c>
      <c r="N1775" t="s">
        <v>8094</v>
      </c>
      <c r="O1775" t="s">
        <v>8095</v>
      </c>
      <c r="P1775" t="s">
        <v>8096</v>
      </c>
      <c r="Q1775" t="s">
        <v>5929</v>
      </c>
      <c r="R1775" t="s">
        <v>8084</v>
      </c>
      <c r="S1775" t="s">
        <v>8091</v>
      </c>
      <c r="T1775" t="s">
        <v>8092</v>
      </c>
      <c r="U1775" t="s">
        <v>143</v>
      </c>
      <c r="V1775" t="s">
        <v>34</v>
      </c>
      <c r="W1775" t="s">
        <v>34</v>
      </c>
      <c r="X1775" t="s">
        <v>34</v>
      </c>
      <c r="Y1775" t="s">
        <v>34</v>
      </c>
      <c r="Z1775" t="s">
        <v>174</v>
      </c>
      <c r="AA1775" t="s">
        <v>174</v>
      </c>
      <c r="AB1775" t="s">
        <v>145</v>
      </c>
      <c r="AC1775" t="s">
        <v>37</v>
      </c>
    </row>
    <row r="1776" spans="1:29">
      <c r="A1776" t="str">
        <f>+VLOOKUP(R1776,Aux!$B$3:$I$1107,8,0)</f>
        <v>BR001470</v>
      </c>
      <c r="B1776" t="str">
        <f>+VLOOKUP(U1776,Aux!$O$2:$P$23,2,0)</f>
        <v>EQ</v>
      </c>
      <c r="C1776" t="str">
        <f t="shared" si="192"/>
        <v>BR001470EQ</v>
      </c>
      <c r="D1776">
        <f t="shared" si="191"/>
        <v>1</v>
      </c>
      <c r="E1776" s="5">
        <f t="shared" si="187"/>
        <v>0.01</v>
      </c>
      <c r="F1776" s="5">
        <f t="shared" si="188"/>
        <v>0.1</v>
      </c>
      <c r="G1776" s="5">
        <f t="shared" si="189"/>
        <v>1</v>
      </c>
      <c r="H1776" t="str">
        <f t="shared" si="190"/>
        <v>001</v>
      </c>
      <c r="I1776" t="str">
        <f t="shared" si="193"/>
        <v>BR001470EQ00001</v>
      </c>
      <c r="J1776" t="s">
        <v>8097</v>
      </c>
      <c r="K1776" t="s">
        <v>8098</v>
      </c>
      <c r="M1776" t="s">
        <v>8099</v>
      </c>
      <c r="N1776" t="s">
        <v>8100</v>
      </c>
      <c r="O1776" t="s">
        <v>8101</v>
      </c>
      <c r="P1776" t="s">
        <v>8102</v>
      </c>
      <c r="Q1776" t="s">
        <v>5929</v>
      </c>
      <c r="R1776" t="s">
        <v>8103</v>
      </c>
      <c r="S1776" t="s">
        <v>8103</v>
      </c>
      <c r="T1776" t="s">
        <v>8103</v>
      </c>
      <c r="U1776" t="s">
        <v>130</v>
      </c>
      <c r="V1776" t="s">
        <v>1443</v>
      </c>
      <c r="W1776" t="s">
        <v>336</v>
      </c>
      <c r="X1776" t="s">
        <v>1445</v>
      </c>
      <c r="Y1776" t="s">
        <v>337</v>
      </c>
      <c r="Z1776" t="s">
        <v>335</v>
      </c>
      <c r="AA1776" t="s">
        <v>336</v>
      </c>
      <c r="AB1776" t="s">
        <v>337</v>
      </c>
      <c r="AC1776" t="s">
        <v>37</v>
      </c>
    </row>
    <row r="1777" spans="1:29">
      <c r="A1777" t="str">
        <f>+VLOOKUP(R1777,Aux!$B$3:$I$1107,8,0)</f>
        <v>BR001480</v>
      </c>
      <c r="B1777" t="str">
        <f>+VLOOKUP(U1777,Aux!$O$2:$P$23,2,0)</f>
        <v>EQ</v>
      </c>
      <c r="C1777" t="str">
        <f t="shared" si="192"/>
        <v>BR001480EQ</v>
      </c>
      <c r="D1777">
        <f t="shared" si="191"/>
        <v>1</v>
      </c>
      <c r="E1777" s="5">
        <f t="shared" si="187"/>
        <v>0.01</v>
      </c>
      <c r="F1777" s="5">
        <f t="shared" si="188"/>
        <v>0.1</v>
      </c>
      <c r="G1777" s="5">
        <f t="shared" si="189"/>
        <v>1</v>
      </c>
      <c r="H1777" t="str">
        <f t="shared" si="190"/>
        <v>001</v>
      </c>
      <c r="I1777" t="str">
        <f t="shared" si="193"/>
        <v>BR001480EQ00001</v>
      </c>
      <c r="J1777" t="s">
        <v>8104</v>
      </c>
      <c r="K1777" t="s">
        <v>8105</v>
      </c>
      <c r="M1777" t="s">
        <v>8106</v>
      </c>
      <c r="N1777" t="s">
        <v>8107</v>
      </c>
      <c r="O1777" t="s">
        <v>8108</v>
      </c>
      <c r="P1777" t="s">
        <v>8109</v>
      </c>
      <c r="Q1777" t="s">
        <v>5929</v>
      </c>
      <c r="R1777" t="s">
        <v>8110</v>
      </c>
      <c r="S1777" t="s">
        <v>8110</v>
      </c>
      <c r="T1777" t="s">
        <v>8110</v>
      </c>
      <c r="U1777" t="s">
        <v>130</v>
      </c>
      <c r="V1777" t="s">
        <v>154</v>
      </c>
      <c r="W1777" t="s">
        <v>6878</v>
      </c>
      <c r="X1777" t="s">
        <v>964</v>
      </c>
      <c r="Y1777" t="s">
        <v>6879</v>
      </c>
      <c r="Z1777" t="s">
        <v>311</v>
      </c>
      <c r="AA1777" t="s">
        <v>3303</v>
      </c>
      <c r="AB1777" t="s">
        <v>6880</v>
      </c>
      <c r="AC1777" t="s">
        <v>37</v>
      </c>
    </row>
    <row r="1778" spans="1:29">
      <c r="A1778" t="str">
        <f>+VLOOKUP(R1778,Aux!$B$3:$I$1107,8,0)</f>
        <v>BR001490</v>
      </c>
      <c r="B1778" t="str">
        <f>+VLOOKUP(U1778,Aux!$O$2:$P$23,2,0)</f>
        <v>EQ</v>
      </c>
      <c r="C1778" t="str">
        <f t="shared" si="192"/>
        <v>BR001490EQ</v>
      </c>
      <c r="D1778">
        <f t="shared" si="191"/>
        <v>1</v>
      </c>
      <c r="E1778" s="5">
        <f t="shared" si="187"/>
        <v>0.01</v>
      </c>
      <c r="F1778" s="5">
        <f t="shared" si="188"/>
        <v>0.1</v>
      </c>
      <c r="G1778" s="5">
        <f t="shared" si="189"/>
        <v>1</v>
      </c>
      <c r="H1778" t="str">
        <f t="shared" si="190"/>
        <v>001</v>
      </c>
      <c r="I1778" t="str">
        <f t="shared" si="193"/>
        <v>BR001490EQ00001</v>
      </c>
      <c r="J1778" t="s">
        <v>8111</v>
      </c>
      <c r="K1778" t="s">
        <v>8112</v>
      </c>
      <c r="M1778" t="s">
        <v>8113</v>
      </c>
      <c r="N1778" t="s">
        <v>8114</v>
      </c>
      <c r="O1778" t="s">
        <v>8115</v>
      </c>
      <c r="P1778" t="s">
        <v>8116</v>
      </c>
      <c r="Q1778" t="s">
        <v>5929</v>
      </c>
      <c r="R1778" t="s">
        <v>8117</v>
      </c>
      <c r="S1778" t="s">
        <v>8118</v>
      </c>
      <c r="T1778" t="s">
        <v>8119</v>
      </c>
      <c r="U1778" t="s">
        <v>130</v>
      </c>
      <c r="V1778" t="s">
        <v>2669</v>
      </c>
      <c r="W1778" t="s">
        <v>2670</v>
      </c>
      <c r="X1778" t="s">
        <v>2669</v>
      </c>
      <c r="Y1778" t="s">
        <v>3740</v>
      </c>
      <c r="Z1778" t="s">
        <v>35</v>
      </c>
      <c r="AA1778" t="s">
        <v>6589</v>
      </c>
      <c r="AB1778" t="s">
        <v>7707</v>
      </c>
      <c r="AC1778" t="s">
        <v>37</v>
      </c>
    </row>
    <row r="1779" spans="1:29">
      <c r="A1779" t="str">
        <f>+VLOOKUP(R1779,Aux!$B$3:$I$1107,8,0)</f>
        <v>BR001500</v>
      </c>
      <c r="B1779" t="str">
        <f>+VLOOKUP(U1779,Aux!$O$2:$P$23,2,0)</f>
        <v>EQ</v>
      </c>
      <c r="C1779" t="str">
        <f t="shared" si="192"/>
        <v>BR001500EQ</v>
      </c>
      <c r="D1779">
        <f t="shared" si="191"/>
        <v>1</v>
      </c>
      <c r="E1779" s="5">
        <f t="shared" si="187"/>
        <v>0.01</v>
      </c>
      <c r="F1779" s="5">
        <f t="shared" si="188"/>
        <v>0.1</v>
      </c>
      <c r="G1779" s="5">
        <f t="shared" si="189"/>
        <v>1</v>
      </c>
      <c r="H1779" t="str">
        <f t="shared" si="190"/>
        <v>001</v>
      </c>
      <c r="I1779" t="str">
        <f t="shared" si="193"/>
        <v>BR001500EQ00001</v>
      </c>
      <c r="J1779" t="s">
        <v>8120</v>
      </c>
      <c r="K1779" t="s">
        <v>8121</v>
      </c>
      <c r="M1779" t="s">
        <v>8122</v>
      </c>
      <c r="N1779" t="s">
        <v>8123</v>
      </c>
      <c r="O1779" t="s">
        <v>8124</v>
      </c>
      <c r="P1779" t="s">
        <v>8125</v>
      </c>
      <c r="Q1779" t="s">
        <v>5929</v>
      </c>
      <c r="R1779" t="s">
        <v>8126</v>
      </c>
      <c r="S1779" t="s">
        <v>8126</v>
      </c>
      <c r="T1779" t="s">
        <v>8126</v>
      </c>
      <c r="U1779" t="s">
        <v>130</v>
      </c>
      <c r="V1779" t="s">
        <v>154</v>
      </c>
      <c r="W1779" t="s">
        <v>8127</v>
      </c>
      <c r="X1779" t="s">
        <v>964</v>
      </c>
      <c r="Y1779" t="s">
        <v>8127</v>
      </c>
      <c r="Z1779" t="s">
        <v>154</v>
      </c>
      <c r="AA1779" t="s">
        <v>155</v>
      </c>
      <c r="AB1779" t="s">
        <v>8128</v>
      </c>
      <c r="AC1779" t="s">
        <v>37</v>
      </c>
    </row>
    <row r="1780" spans="1:29">
      <c r="A1780" t="str">
        <f>+VLOOKUP(R1780,Aux!$B$3:$I$1107,8,0)</f>
        <v>BR001510</v>
      </c>
      <c r="B1780" t="str">
        <f>+VLOOKUP(U1780,Aux!$O$2:$P$23,2,0)</f>
        <v>EQ</v>
      </c>
      <c r="C1780" t="str">
        <f t="shared" si="192"/>
        <v>BR001510EQ</v>
      </c>
      <c r="D1780">
        <f t="shared" si="191"/>
        <v>1</v>
      </c>
      <c r="E1780" s="5">
        <f t="shared" si="187"/>
        <v>0.01</v>
      </c>
      <c r="F1780" s="5">
        <f t="shared" si="188"/>
        <v>0.1</v>
      </c>
      <c r="G1780" s="5">
        <f t="shared" si="189"/>
        <v>1</v>
      </c>
      <c r="H1780" t="str">
        <f t="shared" si="190"/>
        <v>001</v>
      </c>
      <c r="I1780" t="str">
        <f t="shared" si="193"/>
        <v>BR001510EQ00001</v>
      </c>
      <c r="J1780" t="s">
        <v>8129</v>
      </c>
      <c r="K1780" t="s">
        <v>8130</v>
      </c>
      <c r="M1780" t="s">
        <v>8131</v>
      </c>
      <c r="N1780" t="s">
        <v>8132</v>
      </c>
      <c r="O1780">
        <v>2523367</v>
      </c>
      <c r="P1780" t="s">
        <v>8133</v>
      </c>
      <c r="Q1780" t="s">
        <v>5929</v>
      </c>
      <c r="R1780" t="s">
        <v>8134</v>
      </c>
      <c r="S1780" t="s">
        <v>8134</v>
      </c>
      <c r="T1780" t="s">
        <v>8134</v>
      </c>
      <c r="U1780" t="s">
        <v>130</v>
      </c>
      <c r="V1780" t="s">
        <v>311</v>
      </c>
      <c r="W1780" t="s">
        <v>8135</v>
      </c>
      <c r="X1780" t="s">
        <v>2911</v>
      </c>
      <c r="Y1780" t="s">
        <v>8136</v>
      </c>
      <c r="Z1780" t="s">
        <v>311</v>
      </c>
      <c r="AA1780" t="s">
        <v>3303</v>
      </c>
      <c r="AB1780" t="s">
        <v>6982</v>
      </c>
      <c r="AC1780" t="s">
        <v>37</v>
      </c>
    </row>
    <row r="1781" spans="1:29">
      <c r="A1781" t="str">
        <f>+VLOOKUP(R1781,Aux!$B$3:$I$1107,8,0)</f>
        <v>BR001510</v>
      </c>
      <c r="B1781" t="str">
        <f>+VLOOKUP(U1781,Aux!$O$2:$P$23,2,0)</f>
        <v>EQ</v>
      </c>
      <c r="C1781" t="str">
        <f t="shared" si="192"/>
        <v>BR001510EQ</v>
      </c>
      <c r="D1781">
        <f t="shared" si="191"/>
        <v>2</v>
      </c>
      <c r="E1781" s="5">
        <f t="shared" si="187"/>
        <v>0.02</v>
      </c>
      <c r="F1781" s="5">
        <f t="shared" si="188"/>
        <v>0.2</v>
      </c>
      <c r="G1781" s="5">
        <f t="shared" si="189"/>
        <v>2</v>
      </c>
      <c r="H1781" t="str">
        <f t="shared" si="190"/>
        <v>002</v>
      </c>
      <c r="I1781" t="str">
        <f t="shared" si="193"/>
        <v>BR001510EQ00002</v>
      </c>
      <c r="J1781" t="s">
        <v>8137</v>
      </c>
      <c r="K1781" t="s">
        <v>8138</v>
      </c>
      <c r="M1781" t="s">
        <v>8139</v>
      </c>
      <c r="N1781" t="s">
        <v>8140</v>
      </c>
      <c r="O1781">
        <v>2516710</v>
      </c>
      <c r="P1781" t="s">
        <v>8141</v>
      </c>
      <c r="Q1781" t="s">
        <v>5929</v>
      </c>
      <c r="R1781" t="s">
        <v>8134</v>
      </c>
      <c r="S1781" t="s">
        <v>8134</v>
      </c>
      <c r="T1781" t="s">
        <v>8134</v>
      </c>
      <c r="U1781" t="s">
        <v>5941</v>
      </c>
      <c r="V1781" t="s">
        <v>311</v>
      </c>
      <c r="W1781" t="s">
        <v>8135</v>
      </c>
      <c r="X1781" t="s">
        <v>2911</v>
      </c>
      <c r="Y1781" t="s">
        <v>8136</v>
      </c>
      <c r="Z1781" t="s">
        <v>311</v>
      </c>
      <c r="AA1781" t="s">
        <v>3303</v>
      </c>
      <c r="AB1781" t="s">
        <v>6982</v>
      </c>
      <c r="AC1781" t="s">
        <v>37</v>
      </c>
    </row>
    <row r="1782" spans="1:29">
      <c r="A1782" t="str">
        <f>+VLOOKUP(R1782,Aux!$B$3:$I$1107,8,0)</f>
        <v>BR001520</v>
      </c>
      <c r="B1782" t="str">
        <f>+VLOOKUP(U1782,Aux!$O$2:$P$23,2,0)</f>
        <v>EQ</v>
      </c>
      <c r="C1782" t="str">
        <f t="shared" si="192"/>
        <v>BR001520EQ</v>
      </c>
      <c r="D1782">
        <f t="shared" si="191"/>
        <v>1</v>
      </c>
      <c r="E1782" s="5">
        <f t="shared" si="187"/>
        <v>0.01</v>
      </c>
      <c r="F1782" s="5">
        <f t="shared" si="188"/>
        <v>0.1</v>
      </c>
      <c r="G1782" s="5">
        <f t="shared" si="189"/>
        <v>1</v>
      </c>
      <c r="H1782" t="str">
        <f t="shared" si="190"/>
        <v>001</v>
      </c>
      <c r="I1782" t="str">
        <f t="shared" si="193"/>
        <v>BR001520EQ00001</v>
      </c>
      <c r="J1782" t="s">
        <v>8142</v>
      </c>
      <c r="K1782" t="s">
        <v>8143</v>
      </c>
      <c r="M1782" t="s">
        <v>8144</v>
      </c>
      <c r="N1782" t="s">
        <v>8145</v>
      </c>
      <c r="O1782" t="s">
        <v>8146</v>
      </c>
      <c r="P1782" t="s">
        <v>8147</v>
      </c>
      <c r="Q1782" t="s">
        <v>5929</v>
      </c>
      <c r="R1782" t="s">
        <v>8148</v>
      </c>
      <c r="S1782" t="s">
        <v>8148</v>
      </c>
      <c r="T1782" t="s">
        <v>8148</v>
      </c>
      <c r="U1782" t="s">
        <v>130</v>
      </c>
      <c r="V1782" t="s">
        <v>311</v>
      </c>
      <c r="W1782" t="s">
        <v>8135</v>
      </c>
      <c r="X1782" t="s">
        <v>2911</v>
      </c>
      <c r="Y1782" t="s">
        <v>6982</v>
      </c>
      <c r="Z1782" t="s">
        <v>311</v>
      </c>
      <c r="AA1782" t="s">
        <v>3303</v>
      </c>
      <c r="AB1782" t="s">
        <v>3304</v>
      </c>
      <c r="AC1782" t="s">
        <v>37</v>
      </c>
    </row>
    <row r="1783" spans="1:29">
      <c r="A1783" t="str">
        <f>+VLOOKUP(R1783,Aux!$B$3:$I$1107,8,0)</f>
        <v>BR001530</v>
      </c>
      <c r="B1783" t="str">
        <f>+VLOOKUP(U1783,Aux!$O$2:$P$23,2,0)</f>
        <v>EQ</v>
      </c>
      <c r="C1783" t="str">
        <f t="shared" si="192"/>
        <v>BR001530EQ</v>
      </c>
      <c r="D1783">
        <f t="shared" si="191"/>
        <v>1</v>
      </c>
      <c r="E1783" s="5">
        <f t="shared" si="187"/>
        <v>0.01</v>
      </c>
      <c r="F1783" s="5">
        <f t="shared" si="188"/>
        <v>0.1</v>
      </c>
      <c r="G1783" s="5">
        <f t="shared" si="189"/>
        <v>1</v>
      </c>
      <c r="H1783" t="str">
        <f t="shared" si="190"/>
        <v>001</v>
      </c>
      <c r="I1783" t="str">
        <f t="shared" si="193"/>
        <v>BR001530EQ00001</v>
      </c>
      <c r="J1783" t="s">
        <v>8149</v>
      </c>
      <c r="K1783" t="s">
        <v>8150</v>
      </c>
      <c r="M1783" t="s">
        <v>8151</v>
      </c>
      <c r="N1783" t="s">
        <v>8152</v>
      </c>
      <c r="O1783" t="s">
        <v>8153</v>
      </c>
      <c r="P1783" t="s">
        <v>8154</v>
      </c>
      <c r="Q1783" t="s">
        <v>5929</v>
      </c>
      <c r="R1783" t="s">
        <v>8155</v>
      </c>
      <c r="S1783" t="s">
        <v>8155</v>
      </c>
      <c r="T1783" t="s">
        <v>8156</v>
      </c>
      <c r="U1783" t="s">
        <v>130</v>
      </c>
      <c r="V1783" t="s">
        <v>2669</v>
      </c>
      <c r="W1783" t="s">
        <v>2670</v>
      </c>
      <c r="X1783" t="s">
        <v>2669</v>
      </c>
      <c r="Y1783" t="s">
        <v>6599</v>
      </c>
      <c r="Z1783" t="s">
        <v>35</v>
      </c>
      <c r="AA1783" t="s">
        <v>2669</v>
      </c>
      <c r="AB1783" t="s">
        <v>6599</v>
      </c>
      <c r="AC1783" t="s">
        <v>37</v>
      </c>
    </row>
    <row r="1784" spans="1:29">
      <c r="A1784" t="str">
        <f>+VLOOKUP(R1784,Aux!$B$3:$I$1107,8,0)</f>
        <v>BR001540</v>
      </c>
      <c r="B1784" t="str">
        <f>+VLOOKUP(U1784,Aux!$O$2:$P$23,2,0)</f>
        <v>EQ</v>
      </c>
      <c r="C1784" t="str">
        <f t="shared" si="192"/>
        <v>BR001540EQ</v>
      </c>
      <c r="D1784">
        <f t="shared" si="191"/>
        <v>1</v>
      </c>
      <c r="E1784" s="5">
        <f t="shared" si="187"/>
        <v>0.01</v>
      </c>
      <c r="F1784" s="5">
        <f t="shared" si="188"/>
        <v>0.1</v>
      </c>
      <c r="G1784" s="5">
        <f t="shared" si="189"/>
        <v>1</v>
      </c>
      <c r="H1784" t="str">
        <f t="shared" si="190"/>
        <v>001</v>
      </c>
      <c r="I1784" t="str">
        <f t="shared" si="193"/>
        <v>BR001540EQ00001</v>
      </c>
      <c r="J1784" t="s">
        <v>8157</v>
      </c>
      <c r="K1784" t="s">
        <v>8158</v>
      </c>
      <c r="M1784" t="s">
        <v>8159</v>
      </c>
      <c r="N1784" t="s">
        <v>8160</v>
      </c>
      <c r="O1784" t="s">
        <v>8161</v>
      </c>
      <c r="P1784" t="s">
        <v>8162</v>
      </c>
      <c r="Q1784" t="s">
        <v>5929</v>
      </c>
      <c r="R1784" t="s">
        <v>8163</v>
      </c>
      <c r="S1784" t="s">
        <v>8163</v>
      </c>
      <c r="T1784" t="s">
        <v>8163</v>
      </c>
      <c r="U1784" t="s">
        <v>130</v>
      </c>
      <c r="V1784" t="s">
        <v>975</v>
      </c>
      <c r="W1784" t="s">
        <v>8164</v>
      </c>
      <c r="X1784" t="s">
        <v>975</v>
      </c>
      <c r="Y1784" t="s">
        <v>8165</v>
      </c>
      <c r="Z1784" t="s">
        <v>975</v>
      </c>
      <c r="AA1784" t="s">
        <v>4481</v>
      </c>
      <c r="AB1784" t="s">
        <v>8166</v>
      </c>
      <c r="AC1784" t="s">
        <v>37</v>
      </c>
    </row>
    <row r="1785" spans="1:29">
      <c r="A1785" t="str">
        <f>+VLOOKUP(R1785,Aux!$B$3:$I$1107,8,0)</f>
        <v>BR001550</v>
      </c>
      <c r="B1785" t="str">
        <f>+VLOOKUP(U1785,Aux!$O$2:$P$23,2,0)</f>
        <v>EQ</v>
      </c>
      <c r="C1785" t="str">
        <f t="shared" si="192"/>
        <v>BR001550EQ</v>
      </c>
      <c r="D1785">
        <f t="shared" si="191"/>
        <v>1</v>
      </c>
      <c r="E1785" s="5">
        <f t="shared" si="187"/>
        <v>0.01</v>
      </c>
      <c r="F1785" s="5">
        <f t="shared" si="188"/>
        <v>0.1</v>
      </c>
      <c r="G1785" s="5">
        <f t="shared" si="189"/>
        <v>1</v>
      </c>
      <c r="H1785" t="str">
        <f t="shared" si="190"/>
        <v>001</v>
      </c>
      <c r="I1785" t="str">
        <f t="shared" si="193"/>
        <v>BR001550EQ00001</v>
      </c>
      <c r="J1785" t="s">
        <v>8167</v>
      </c>
      <c r="K1785" t="s">
        <v>8168</v>
      </c>
      <c r="M1785" t="s">
        <v>8169</v>
      </c>
      <c r="N1785" t="s">
        <v>8170</v>
      </c>
      <c r="O1785" t="s">
        <v>8171</v>
      </c>
      <c r="P1785" t="s">
        <v>8172</v>
      </c>
      <c r="Q1785" t="s">
        <v>5929</v>
      </c>
      <c r="R1785" t="s">
        <v>8173</v>
      </c>
      <c r="S1785" t="s">
        <v>8173</v>
      </c>
      <c r="T1785" t="s">
        <v>8173</v>
      </c>
      <c r="U1785" t="s">
        <v>130</v>
      </c>
      <c r="V1785" t="s">
        <v>131</v>
      </c>
      <c r="W1785" t="s">
        <v>132</v>
      </c>
      <c r="X1785" t="s">
        <v>133</v>
      </c>
      <c r="Y1785" t="s">
        <v>134</v>
      </c>
      <c r="Z1785" t="s">
        <v>131</v>
      </c>
      <c r="AA1785" t="s">
        <v>135</v>
      </c>
      <c r="AB1785" t="s">
        <v>4287</v>
      </c>
      <c r="AC1785" t="s">
        <v>37</v>
      </c>
    </row>
    <row r="1786" spans="1:29">
      <c r="A1786" t="str">
        <f>+VLOOKUP(R1786,Aux!$B$3:$I$1107,8,0)</f>
        <v>BR001560</v>
      </c>
      <c r="B1786" t="str">
        <f>+VLOOKUP(U1786,Aux!$O$2:$P$23,2,0)</f>
        <v>EQ</v>
      </c>
      <c r="C1786" t="str">
        <f t="shared" si="192"/>
        <v>BR001560EQ</v>
      </c>
      <c r="D1786">
        <f t="shared" si="191"/>
        <v>1</v>
      </c>
      <c r="E1786" s="5">
        <f t="shared" si="187"/>
        <v>0.01</v>
      </c>
      <c r="F1786" s="5">
        <f t="shared" si="188"/>
        <v>0.1</v>
      </c>
      <c r="G1786" s="5">
        <f t="shared" si="189"/>
        <v>1</v>
      </c>
      <c r="H1786" t="str">
        <f t="shared" si="190"/>
        <v>001</v>
      </c>
      <c r="I1786" t="str">
        <f t="shared" si="193"/>
        <v>BR001560EQ00001</v>
      </c>
      <c r="J1786" t="s">
        <v>8174</v>
      </c>
      <c r="K1786" t="s">
        <v>8175</v>
      </c>
      <c r="M1786" t="s">
        <v>8176</v>
      </c>
      <c r="N1786" t="s">
        <v>8177</v>
      </c>
      <c r="O1786" t="s">
        <v>8178</v>
      </c>
      <c r="P1786" t="s">
        <v>8179</v>
      </c>
      <c r="Q1786" t="s">
        <v>5929</v>
      </c>
      <c r="R1786" t="s">
        <v>8180</v>
      </c>
      <c r="S1786" t="s">
        <v>8180</v>
      </c>
      <c r="T1786" t="s">
        <v>8180</v>
      </c>
      <c r="U1786" t="s">
        <v>130</v>
      </c>
      <c r="V1786" t="s">
        <v>311</v>
      </c>
      <c r="W1786" t="s">
        <v>8135</v>
      </c>
      <c r="X1786" t="s">
        <v>2911</v>
      </c>
      <c r="Y1786" t="s">
        <v>8136</v>
      </c>
      <c r="Z1786" t="s">
        <v>311</v>
      </c>
      <c r="AA1786" t="s">
        <v>3303</v>
      </c>
      <c r="AB1786" t="s">
        <v>6982</v>
      </c>
      <c r="AC1786" t="s">
        <v>37</v>
      </c>
    </row>
    <row r="1787" spans="1:29">
      <c r="A1787" s="2" t="str">
        <f>+VLOOKUP(R1787,Aux!$B$3:$I$1107,8,0)</f>
        <v>BR001570</v>
      </c>
      <c r="B1787" s="2" t="str">
        <f>+VLOOKUP(U1787,Aux!$O$2:$P$23,2,0)</f>
        <v>EQ</v>
      </c>
      <c r="C1787" t="str">
        <f t="shared" si="192"/>
        <v>BR001570EQ</v>
      </c>
      <c r="D1787">
        <f t="shared" si="191"/>
        <v>1</v>
      </c>
      <c r="E1787" s="5">
        <f t="shared" si="187"/>
        <v>0.01</v>
      </c>
      <c r="F1787" s="5">
        <f t="shared" si="188"/>
        <v>0.1</v>
      </c>
      <c r="G1787" s="5">
        <f t="shared" si="189"/>
        <v>1</v>
      </c>
      <c r="H1787" t="str">
        <f t="shared" si="190"/>
        <v>001</v>
      </c>
      <c r="I1787" t="str">
        <f t="shared" si="193"/>
        <v>BR001570EQ00001</v>
      </c>
      <c r="J1787" s="2" t="s">
        <v>8181</v>
      </c>
      <c r="K1787" s="2" t="s">
        <v>8182</v>
      </c>
      <c r="L1787" s="2"/>
      <c r="M1787" s="2" t="s">
        <v>8183</v>
      </c>
      <c r="N1787" s="2" t="s">
        <v>8184</v>
      </c>
      <c r="O1787" s="2" t="s">
        <v>8185</v>
      </c>
      <c r="P1787" s="2" t="s">
        <v>8186</v>
      </c>
      <c r="Q1787" t="s">
        <v>5929</v>
      </c>
      <c r="R1787" t="s">
        <v>8187</v>
      </c>
      <c r="S1787" t="s">
        <v>8187</v>
      </c>
      <c r="T1787" t="s">
        <v>8187</v>
      </c>
      <c r="U1787" t="s">
        <v>130</v>
      </c>
      <c r="V1787" t="s">
        <v>189</v>
      </c>
      <c r="W1787" t="s">
        <v>3611</v>
      </c>
      <c r="X1787" t="s">
        <v>189</v>
      </c>
      <c r="Y1787" t="s">
        <v>3611</v>
      </c>
      <c r="Z1787" t="s">
        <v>189</v>
      </c>
      <c r="AA1787" t="s">
        <v>3611</v>
      </c>
      <c r="AB1787" t="s">
        <v>4091</v>
      </c>
      <c r="AC1787" t="s">
        <v>37</v>
      </c>
    </row>
    <row r="1788" spans="1:29">
      <c r="A1788" s="2" t="str">
        <f>+VLOOKUP(R1788,Aux!$B$3:$I$1107,8,0)</f>
        <v>BR001570</v>
      </c>
      <c r="B1788" s="2" t="str">
        <f>+VLOOKUP(U1788,Aux!$O$2:$P$23,2,0)</f>
        <v>FI</v>
      </c>
      <c r="C1788" t="str">
        <f t="shared" si="192"/>
        <v>BR001570FI</v>
      </c>
      <c r="D1788">
        <f t="shared" si="191"/>
        <v>1</v>
      </c>
      <c r="E1788" s="5">
        <f t="shared" si="187"/>
        <v>0.01</v>
      </c>
      <c r="F1788" s="5">
        <f t="shared" si="188"/>
        <v>0.1</v>
      </c>
      <c r="G1788" s="5">
        <f t="shared" si="189"/>
        <v>1</v>
      </c>
      <c r="H1788" t="str">
        <f t="shared" si="190"/>
        <v>001</v>
      </c>
      <c r="I1788" t="str">
        <f t="shared" si="193"/>
        <v>BR001570FI00001</v>
      </c>
      <c r="J1788" s="2" t="s">
        <v>8188</v>
      </c>
      <c r="K1788" s="2" t="s">
        <v>8189</v>
      </c>
      <c r="L1788" s="2"/>
      <c r="M1788" s="2" t="s">
        <v>8190</v>
      </c>
      <c r="N1788" s="2" t="s">
        <v>8191</v>
      </c>
      <c r="O1788" s="2" t="s">
        <v>8192</v>
      </c>
      <c r="P1788" s="2" t="s">
        <v>8193</v>
      </c>
      <c r="Q1788" t="s">
        <v>5929</v>
      </c>
      <c r="R1788" t="s">
        <v>8187</v>
      </c>
      <c r="S1788" t="s">
        <v>8194</v>
      </c>
      <c r="T1788" t="s">
        <v>8195</v>
      </c>
      <c r="U1788" t="s">
        <v>143</v>
      </c>
      <c r="V1788" t="s">
        <v>34</v>
      </c>
      <c r="W1788" t="s">
        <v>34</v>
      </c>
      <c r="X1788" t="s">
        <v>34</v>
      </c>
      <c r="Y1788" t="s">
        <v>34</v>
      </c>
      <c r="Z1788" t="s">
        <v>189</v>
      </c>
      <c r="AA1788" t="s">
        <v>4686</v>
      </c>
      <c r="AB1788" t="s">
        <v>145</v>
      </c>
      <c r="AC1788" t="s">
        <v>37</v>
      </c>
    </row>
    <row r="1789" spans="1:29">
      <c r="A1789" s="2" t="str">
        <f>+VLOOKUP(R1789,Aux!$B$3:$I$1107,8,0)</f>
        <v>BR001570</v>
      </c>
      <c r="B1789" s="2" t="str">
        <f>+VLOOKUP(U1789,Aux!$O$2:$P$23,2,0)</f>
        <v>FI</v>
      </c>
      <c r="C1789" t="str">
        <f t="shared" si="192"/>
        <v>BR001570FI</v>
      </c>
      <c r="D1789">
        <f t="shared" si="191"/>
        <v>2</v>
      </c>
      <c r="E1789" s="5">
        <f t="shared" si="187"/>
        <v>0.02</v>
      </c>
      <c r="F1789" s="5">
        <f t="shared" si="188"/>
        <v>0.2</v>
      </c>
      <c r="G1789" s="5">
        <f t="shared" si="189"/>
        <v>2</v>
      </c>
      <c r="H1789" t="str">
        <f t="shared" si="190"/>
        <v>002</v>
      </c>
      <c r="I1789" t="str">
        <f t="shared" si="193"/>
        <v>BR001570FI00002</v>
      </c>
      <c r="J1789" s="2" t="s">
        <v>8196</v>
      </c>
      <c r="K1789" s="2" t="s">
        <v>8189</v>
      </c>
      <c r="L1789" s="2"/>
      <c r="M1789" s="2" t="s">
        <v>8197</v>
      </c>
      <c r="N1789" s="2" t="s">
        <v>8198</v>
      </c>
      <c r="O1789" s="2" t="s">
        <v>8199</v>
      </c>
      <c r="P1789" s="2" t="s">
        <v>8200</v>
      </c>
      <c r="Q1789" t="s">
        <v>5929</v>
      </c>
      <c r="R1789" t="s">
        <v>8187</v>
      </c>
      <c r="S1789" t="s">
        <v>8201</v>
      </c>
      <c r="T1789" t="s">
        <v>8202</v>
      </c>
      <c r="U1789" t="s">
        <v>143</v>
      </c>
      <c r="V1789" t="s">
        <v>34</v>
      </c>
      <c r="W1789" t="s">
        <v>34</v>
      </c>
      <c r="X1789" t="s">
        <v>34</v>
      </c>
      <c r="Y1789" t="s">
        <v>34</v>
      </c>
      <c r="Z1789" t="s">
        <v>189</v>
      </c>
      <c r="AA1789" t="s">
        <v>4686</v>
      </c>
      <c r="AB1789" t="s">
        <v>145</v>
      </c>
      <c r="AC1789" t="s">
        <v>37</v>
      </c>
    </row>
    <row r="1790" spans="1:29">
      <c r="A1790" t="str">
        <f>+VLOOKUP(R1790,Aux!$B$3:$I$1107,8,0)</f>
        <v>BR001580</v>
      </c>
      <c r="B1790" t="str">
        <f>+VLOOKUP(U1790,Aux!$O$2:$P$23,2,0)</f>
        <v>EQ</v>
      </c>
      <c r="C1790" t="str">
        <f t="shared" si="192"/>
        <v>BR001580EQ</v>
      </c>
      <c r="D1790">
        <f t="shared" si="191"/>
        <v>1</v>
      </c>
      <c r="E1790" s="5">
        <f t="shared" si="187"/>
        <v>0.01</v>
      </c>
      <c r="F1790" s="5">
        <f t="shared" si="188"/>
        <v>0.1</v>
      </c>
      <c r="G1790" s="5">
        <f t="shared" si="189"/>
        <v>1</v>
      </c>
      <c r="H1790" t="str">
        <f t="shared" si="190"/>
        <v>001</v>
      </c>
      <c r="I1790" t="str">
        <f t="shared" si="193"/>
        <v>BR001580EQ00001</v>
      </c>
      <c r="J1790" t="s">
        <v>8203</v>
      </c>
      <c r="K1790" t="s">
        <v>8204</v>
      </c>
      <c r="M1790" t="s">
        <v>8205</v>
      </c>
      <c r="N1790" t="s">
        <v>8206</v>
      </c>
      <c r="O1790" t="s">
        <v>8207</v>
      </c>
      <c r="P1790" t="s">
        <v>8208</v>
      </c>
      <c r="Q1790" t="s">
        <v>5929</v>
      </c>
      <c r="R1790" t="s">
        <v>8209</v>
      </c>
      <c r="S1790" t="s">
        <v>8209</v>
      </c>
      <c r="T1790" t="s">
        <v>8209</v>
      </c>
      <c r="U1790" t="s">
        <v>130</v>
      </c>
      <c r="V1790" t="s">
        <v>311</v>
      </c>
      <c r="W1790" t="s">
        <v>6084</v>
      </c>
      <c r="X1790" t="s">
        <v>6085</v>
      </c>
      <c r="Y1790" t="s">
        <v>6086</v>
      </c>
      <c r="Z1790" t="s">
        <v>311</v>
      </c>
      <c r="AA1790" t="s">
        <v>6087</v>
      </c>
      <c r="AB1790" t="s">
        <v>6088</v>
      </c>
      <c r="AC1790" t="s">
        <v>37</v>
      </c>
    </row>
    <row r="1791" spans="1:29">
      <c r="A1791" t="str">
        <f>+VLOOKUP(R1791,Aux!$B$3:$I$1107,8,0)</f>
        <v>BR001590</v>
      </c>
      <c r="B1791" t="str">
        <f>+VLOOKUP(U1791,Aux!$O$2:$P$23,2,0)</f>
        <v>EQ</v>
      </c>
      <c r="C1791" t="str">
        <f t="shared" si="192"/>
        <v>BR001590EQ</v>
      </c>
      <c r="D1791">
        <f t="shared" si="191"/>
        <v>1</v>
      </c>
      <c r="E1791" s="5">
        <f t="shared" si="187"/>
        <v>0.01</v>
      </c>
      <c r="F1791" s="5">
        <f t="shared" si="188"/>
        <v>0.1</v>
      </c>
      <c r="G1791" s="5">
        <f t="shared" si="189"/>
        <v>1</v>
      </c>
      <c r="H1791" t="str">
        <f t="shared" si="190"/>
        <v>001</v>
      </c>
      <c r="I1791" t="str">
        <f t="shared" si="193"/>
        <v>BR001590EQ00001</v>
      </c>
      <c r="J1791" t="s">
        <v>8210</v>
      </c>
      <c r="K1791" t="s">
        <v>8211</v>
      </c>
      <c r="M1791" t="s">
        <v>8212</v>
      </c>
      <c r="N1791" t="s">
        <v>8213</v>
      </c>
      <c r="O1791">
        <v>2599131</v>
      </c>
      <c r="P1791" t="s">
        <v>8214</v>
      </c>
      <c r="Q1791" t="s">
        <v>5929</v>
      </c>
      <c r="R1791" t="s">
        <v>8215</v>
      </c>
      <c r="S1791" t="s">
        <v>8215</v>
      </c>
      <c r="T1791" t="s">
        <v>8215</v>
      </c>
      <c r="U1791" t="s">
        <v>5941</v>
      </c>
      <c r="V1791" t="s">
        <v>154</v>
      </c>
      <c r="W1791" t="s">
        <v>200</v>
      </c>
      <c r="X1791" t="s">
        <v>201</v>
      </c>
      <c r="Y1791" t="s">
        <v>7766</v>
      </c>
      <c r="Z1791" t="s">
        <v>311</v>
      </c>
      <c r="AA1791" t="s">
        <v>6087</v>
      </c>
      <c r="AB1791" t="s">
        <v>6088</v>
      </c>
      <c r="AC1791" t="s">
        <v>37</v>
      </c>
    </row>
    <row r="1792" spans="1:29">
      <c r="A1792" t="str">
        <f>+VLOOKUP(R1792,Aux!$B$3:$I$1107,8,0)</f>
        <v>BR001600</v>
      </c>
      <c r="B1792" t="str">
        <f>+VLOOKUP(U1792,Aux!$O$2:$P$23,2,0)</f>
        <v>EQ</v>
      </c>
      <c r="C1792" t="str">
        <f t="shared" si="192"/>
        <v>BR001600EQ</v>
      </c>
      <c r="D1792">
        <f t="shared" si="191"/>
        <v>1</v>
      </c>
      <c r="E1792" s="5">
        <f t="shared" si="187"/>
        <v>0.01</v>
      </c>
      <c r="F1792" s="5">
        <f t="shared" si="188"/>
        <v>0.1</v>
      </c>
      <c r="G1792" s="5">
        <f t="shared" si="189"/>
        <v>1</v>
      </c>
      <c r="H1792" t="str">
        <f t="shared" si="190"/>
        <v>001</v>
      </c>
      <c r="I1792" t="str">
        <f t="shared" si="193"/>
        <v>BR001600EQ00001</v>
      </c>
      <c r="J1792" t="s">
        <v>8216</v>
      </c>
      <c r="K1792" t="s">
        <v>8217</v>
      </c>
      <c r="M1792" t="s">
        <v>8218</v>
      </c>
      <c r="N1792" t="s">
        <v>8219</v>
      </c>
      <c r="O1792" t="s">
        <v>8220</v>
      </c>
      <c r="P1792" t="s">
        <v>8221</v>
      </c>
      <c r="Q1792" t="s">
        <v>5929</v>
      </c>
      <c r="R1792" t="s">
        <v>8222</v>
      </c>
      <c r="S1792" t="s">
        <v>8222</v>
      </c>
      <c r="T1792" t="s">
        <v>8222</v>
      </c>
      <c r="U1792" t="s">
        <v>130</v>
      </c>
      <c r="V1792" t="s">
        <v>131</v>
      </c>
      <c r="W1792" t="s">
        <v>132</v>
      </c>
      <c r="X1792" t="s">
        <v>133</v>
      </c>
      <c r="Y1792" t="s">
        <v>134</v>
      </c>
      <c r="Z1792" t="s">
        <v>131</v>
      </c>
      <c r="AA1792" t="s">
        <v>135</v>
      </c>
      <c r="AB1792" t="s">
        <v>4287</v>
      </c>
      <c r="AC1792" t="s">
        <v>37</v>
      </c>
    </row>
    <row r="1793" spans="1:29">
      <c r="A1793" t="str">
        <f>+VLOOKUP(R1793,Aux!$B$3:$I$1107,8,0)</f>
        <v>BR001600</v>
      </c>
      <c r="B1793" t="str">
        <f>+VLOOKUP(U1793,Aux!$O$2:$P$23,2,0)</f>
        <v>FI</v>
      </c>
      <c r="C1793" t="str">
        <f t="shared" si="192"/>
        <v>BR001600FI</v>
      </c>
      <c r="D1793">
        <f t="shared" si="191"/>
        <v>1</v>
      </c>
      <c r="E1793" s="5">
        <f t="shared" si="187"/>
        <v>0.01</v>
      </c>
      <c r="F1793" s="5">
        <f t="shared" si="188"/>
        <v>0.1</v>
      </c>
      <c r="G1793" s="5">
        <f t="shared" si="189"/>
        <v>1</v>
      </c>
      <c r="H1793" t="str">
        <f t="shared" si="190"/>
        <v>001</v>
      </c>
      <c r="I1793" t="str">
        <f t="shared" si="193"/>
        <v>BR001600FI00001</v>
      </c>
      <c r="J1793" t="s">
        <v>8223</v>
      </c>
      <c r="K1793" t="s">
        <v>8224</v>
      </c>
      <c r="M1793" t="s">
        <v>8225</v>
      </c>
      <c r="N1793" t="s">
        <v>8226</v>
      </c>
      <c r="O1793" t="s">
        <v>8227</v>
      </c>
      <c r="P1793" t="s">
        <v>8228</v>
      </c>
      <c r="Q1793" t="s">
        <v>5929</v>
      </c>
      <c r="R1793" t="s">
        <v>8222</v>
      </c>
      <c r="S1793" t="s">
        <v>8229</v>
      </c>
      <c r="T1793" t="s">
        <v>8230</v>
      </c>
      <c r="U1793" t="s">
        <v>143</v>
      </c>
      <c r="V1793" t="s">
        <v>34</v>
      </c>
      <c r="W1793" t="s">
        <v>34</v>
      </c>
      <c r="X1793" t="s">
        <v>34</v>
      </c>
      <c r="Y1793" t="s">
        <v>34</v>
      </c>
      <c r="Z1793" t="s">
        <v>131</v>
      </c>
      <c r="AA1793" t="s">
        <v>144</v>
      </c>
      <c r="AB1793" t="s">
        <v>145</v>
      </c>
      <c r="AC1793" t="s">
        <v>37</v>
      </c>
    </row>
    <row r="1794" spans="1:29">
      <c r="A1794" t="str">
        <f>+VLOOKUP(R1794,Aux!$B$3:$I$1107,8,0)</f>
        <v>BR001600</v>
      </c>
      <c r="B1794" t="str">
        <f>+VLOOKUP(U1794,Aux!$O$2:$P$23,2,0)</f>
        <v>FI</v>
      </c>
      <c r="C1794" t="str">
        <f t="shared" si="192"/>
        <v>BR001600FI</v>
      </c>
      <c r="D1794">
        <f t="shared" si="191"/>
        <v>2</v>
      </c>
      <c r="E1794" s="5">
        <f t="shared" ref="E1794:E1857" si="194">+D1794/100</f>
        <v>0.02</v>
      </c>
      <c r="F1794" s="5">
        <f t="shared" ref="F1794:F1857" si="195">+MOD(E1794*10,10)</f>
        <v>0.2</v>
      </c>
      <c r="G1794" s="5">
        <f t="shared" ref="G1794:G1857" si="196">+MOD(D1794,10)</f>
        <v>2</v>
      </c>
      <c r="H1794" t="str">
        <f t="shared" ref="H1794:H1857" si="197">+INT(E1794)&amp;INT(F1794)&amp;INT(G1794)</f>
        <v>002</v>
      </c>
      <c r="I1794" t="str">
        <f t="shared" si="193"/>
        <v>BR001600FI00002</v>
      </c>
      <c r="J1794" t="s">
        <v>8231</v>
      </c>
      <c r="K1794" t="s">
        <v>8224</v>
      </c>
      <c r="M1794" t="s">
        <v>8232</v>
      </c>
      <c r="N1794" t="s">
        <v>8233</v>
      </c>
      <c r="O1794" t="s">
        <v>8234</v>
      </c>
      <c r="P1794" t="s">
        <v>8235</v>
      </c>
      <c r="Q1794" t="s">
        <v>5929</v>
      </c>
      <c r="R1794" t="s">
        <v>8222</v>
      </c>
      <c r="S1794" t="s">
        <v>8236</v>
      </c>
      <c r="T1794" t="s">
        <v>8237</v>
      </c>
      <c r="U1794" t="s">
        <v>143</v>
      </c>
      <c r="V1794" t="s">
        <v>34</v>
      </c>
      <c r="W1794" t="s">
        <v>34</v>
      </c>
      <c r="X1794" t="s">
        <v>34</v>
      </c>
      <c r="Y1794" t="s">
        <v>34</v>
      </c>
      <c r="Z1794" t="s">
        <v>131</v>
      </c>
      <c r="AA1794" t="s">
        <v>144</v>
      </c>
      <c r="AB1794" t="s">
        <v>145</v>
      </c>
      <c r="AC1794" t="s">
        <v>37</v>
      </c>
    </row>
    <row r="1795" spans="1:29">
      <c r="A1795" s="2" t="str">
        <f>+VLOOKUP(R1795,Aux!$B$3:$I$1107,8,0)</f>
        <v>BR001600</v>
      </c>
      <c r="B1795" s="2" t="str">
        <f>+VLOOKUP(U1795,Aux!$O$2:$P$23,2,0)</f>
        <v>FI</v>
      </c>
      <c r="C1795" t="str">
        <f t="shared" si="192"/>
        <v>BR001600FI</v>
      </c>
      <c r="D1795">
        <f t="shared" ref="D1795:D1858" si="198">+IF(C1795=C1794,D1794+1,1)</f>
        <v>3</v>
      </c>
      <c r="E1795" s="5">
        <f t="shared" si="194"/>
        <v>0.03</v>
      </c>
      <c r="F1795" s="5">
        <f t="shared" si="195"/>
        <v>0.3</v>
      </c>
      <c r="G1795" s="5">
        <f t="shared" si="196"/>
        <v>3</v>
      </c>
      <c r="H1795" t="str">
        <f t="shared" si="197"/>
        <v>003</v>
      </c>
      <c r="I1795" t="str">
        <f t="shared" si="193"/>
        <v>BR001600FI00003</v>
      </c>
      <c r="J1795" s="2" t="s">
        <v>8238</v>
      </c>
      <c r="K1795" s="2" t="s">
        <v>8224</v>
      </c>
      <c r="L1795" s="2"/>
      <c r="M1795" s="2" t="s">
        <v>8239</v>
      </c>
      <c r="N1795" s="2" t="s">
        <v>8240</v>
      </c>
      <c r="O1795" s="2" t="s">
        <v>8241</v>
      </c>
      <c r="P1795" s="2" t="s">
        <v>8242</v>
      </c>
      <c r="Q1795" t="s">
        <v>5929</v>
      </c>
      <c r="R1795" t="s">
        <v>8222</v>
      </c>
      <c r="S1795" t="s">
        <v>8229</v>
      </c>
      <c r="T1795" t="s">
        <v>8230</v>
      </c>
      <c r="U1795" t="s">
        <v>143</v>
      </c>
      <c r="V1795" t="s">
        <v>34</v>
      </c>
      <c r="W1795" t="s">
        <v>34</v>
      </c>
      <c r="X1795" t="s">
        <v>34</v>
      </c>
      <c r="Y1795" t="s">
        <v>34</v>
      </c>
      <c r="Z1795" t="s">
        <v>131</v>
      </c>
      <c r="AA1795" t="s">
        <v>144</v>
      </c>
      <c r="AB1795" t="s">
        <v>145</v>
      </c>
      <c r="AC1795" t="s">
        <v>37</v>
      </c>
    </row>
    <row r="1796" spans="1:29">
      <c r="A1796" t="str">
        <f>+VLOOKUP(R1796,Aux!$B$3:$I$1107,8,0)</f>
        <v>BR001600</v>
      </c>
      <c r="B1796" t="str">
        <f>+VLOOKUP(U1796,Aux!$O$2:$P$23,2,0)</f>
        <v>FI</v>
      </c>
      <c r="C1796" t="str">
        <f t="shared" si="192"/>
        <v>BR001600FI</v>
      </c>
      <c r="D1796">
        <f t="shared" si="198"/>
        <v>4</v>
      </c>
      <c r="E1796" s="5">
        <f t="shared" si="194"/>
        <v>0.04</v>
      </c>
      <c r="F1796" s="5">
        <f t="shared" si="195"/>
        <v>0.4</v>
      </c>
      <c r="G1796" s="5">
        <f t="shared" si="196"/>
        <v>4</v>
      </c>
      <c r="H1796" t="str">
        <f t="shared" si="197"/>
        <v>004</v>
      </c>
      <c r="I1796" t="str">
        <f t="shared" si="193"/>
        <v>BR001600FI00004</v>
      </c>
      <c r="J1796" t="s">
        <v>8243</v>
      </c>
      <c r="K1796" t="s">
        <v>8224</v>
      </c>
      <c r="M1796" t="s">
        <v>8244</v>
      </c>
      <c r="N1796" t="s">
        <v>8245</v>
      </c>
      <c r="O1796" t="s">
        <v>8246</v>
      </c>
      <c r="P1796" t="s">
        <v>8247</v>
      </c>
      <c r="Q1796" t="s">
        <v>5929</v>
      </c>
      <c r="R1796" t="s">
        <v>8222</v>
      </c>
      <c r="S1796" t="s">
        <v>8236</v>
      </c>
      <c r="T1796" t="s">
        <v>8237</v>
      </c>
      <c r="U1796" t="s">
        <v>143</v>
      </c>
      <c r="V1796" t="s">
        <v>34</v>
      </c>
      <c r="W1796" t="s">
        <v>34</v>
      </c>
      <c r="X1796" t="s">
        <v>34</v>
      </c>
      <c r="Y1796" t="s">
        <v>34</v>
      </c>
      <c r="Z1796" t="s">
        <v>131</v>
      </c>
      <c r="AA1796" t="s">
        <v>144</v>
      </c>
      <c r="AB1796" t="s">
        <v>145</v>
      </c>
      <c r="AC1796" t="s">
        <v>37</v>
      </c>
    </row>
    <row r="1797" spans="1:29">
      <c r="A1797" t="str">
        <f>+VLOOKUP(R1797,Aux!$B$3:$I$1107,8,0)</f>
        <v>BR001600</v>
      </c>
      <c r="B1797" t="str">
        <f>+VLOOKUP(U1797,Aux!$O$2:$P$23,2,0)</f>
        <v>FI</v>
      </c>
      <c r="C1797" t="str">
        <f t="shared" si="192"/>
        <v>BR001600FI</v>
      </c>
      <c r="D1797">
        <f t="shared" si="198"/>
        <v>5</v>
      </c>
      <c r="E1797" s="5">
        <f t="shared" si="194"/>
        <v>0.05</v>
      </c>
      <c r="F1797" s="5">
        <f t="shared" si="195"/>
        <v>0.5</v>
      </c>
      <c r="G1797" s="5">
        <f t="shared" si="196"/>
        <v>5</v>
      </c>
      <c r="H1797" t="str">
        <f t="shared" si="197"/>
        <v>005</v>
      </c>
      <c r="I1797" t="str">
        <f t="shared" si="193"/>
        <v>BR001600FI00005</v>
      </c>
      <c r="J1797" t="s">
        <v>8248</v>
      </c>
      <c r="K1797" t="s">
        <v>8224</v>
      </c>
      <c r="M1797" t="s">
        <v>8249</v>
      </c>
      <c r="N1797" t="s">
        <v>8250</v>
      </c>
      <c r="O1797" t="s">
        <v>8251</v>
      </c>
      <c r="P1797" t="s">
        <v>8252</v>
      </c>
      <c r="Q1797" t="s">
        <v>5929</v>
      </c>
      <c r="R1797" t="s">
        <v>8222</v>
      </c>
      <c r="S1797" t="s">
        <v>8253</v>
      </c>
      <c r="T1797" t="s">
        <v>8254</v>
      </c>
      <c r="U1797" t="s">
        <v>143</v>
      </c>
      <c r="V1797" t="s">
        <v>34</v>
      </c>
      <c r="W1797" t="s">
        <v>34</v>
      </c>
      <c r="X1797" t="s">
        <v>34</v>
      </c>
      <c r="Y1797" t="s">
        <v>34</v>
      </c>
      <c r="Z1797" t="s">
        <v>131</v>
      </c>
      <c r="AA1797" t="s">
        <v>144</v>
      </c>
      <c r="AB1797" t="s">
        <v>145</v>
      </c>
      <c r="AC1797" t="s">
        <v>37</v>
      </c>
    </row>
    <row r="1798" spans="1:29">
      <c r="A1798" t="str">
        <f>+VLOOKUP(R1798,Aux!$B$3:$I$1107,8,0)</f>
        <v>BR001600</v>
      </c>
      <c r="B1798" t="str">
        <f>+VLOOKUP(U1798,Aux!$O$2:$P$23,2,0)</f>
        <v>FI</v>
      </c>
      <c r="C1798" t="str">
        <f t="shared" si="192"/>
        <v>BR001600FI</v>
      </c>
      <c r="D1798">
        <f t="shared" si="198"/>
        <v>6</v>
      </c>
      <c r="E1798" s="5">
        <f t="shared" si="194"/>
        <v>0.06</v>
      </c>
      <c r="F1798" s="5">
        <f t="shared" si="195"/>
        <v>0.6</v>
      </c>
      <c r="G1798" s="5">
        <f t="shared" si="196"/>
        <v>6</v>
      </c>
      <c r="H1798" t="str">
        <f t="shared" si="197"/>
        <v>006</v>
      </c>
      <c r="I1798" t="str">
        <f t="shared" si="193"/>
        <v>BR001600FI00006</v>
      </c>
      <c r="J1798" t="s">
        <v>8255</v>
      </c>
      <c r="K1798" t="s">
        <v>8224</v>
      </c>
      <c r="M1798" t="s">
        <v>8256</v>
      </c>
      <c r="N1798" t="s">
        <v>8257</v>
      </c>
      <c r="O1798" t="s">
        <v>8258</v>
      </c>
      <c r="P1798" t="s">
        <v>8259</v>
      </c>
      <c r="Q1798" t="s">
        <v>5929</v>
      </c>
      <c r="R1798" t="s">
        <v>8222</v>
      </c>
      <c r="S1798" t="s">
        <v>8229</v>
      </c>
      <c r="T1798" t="s">
        <v>8230</v>
      </c>
      <c r="U1798" t="s">
        <v>143</v>
      </c>
      <c r="V1798" t="s">
        <v>34</v>
      </c>
      <c r="W1798" t="s">
        <v>34</v>
      </c>
      <c r="X1798" t="s">
        <v>34</v>
      </c>
      <c r="Y1798" t="s">
        <v>34</v>
      </c>
      <c r="Z1798" t="s">
        <v>131</v>
      </c>
      <c r="AA1798" t="s">
        <v>144</v>
      </c>
      <c r="AB1798" t="s">
        <v>145</v>
      </c>
      <c r="AC1798" t="s">
        <v>37</v>
      </c>
    </row>
    <row r="1799" spans="1:29">
      <c r="A1799" s="2" t="str">
        <f>+VLOOKUP(R1799,Aux!$B$3:$I$1107,8,0)</f>
        <v>BR001600</v>
      </c>
      <c r="B1799" s="2" t="str">
        <f>+VLOOKUP(U1799,Aux!$O$2:$P$23,2,0)</f>
        <v>FI</v>
      </c>
      <c r="C1799" t="str">
        <f t="shared" si="192"/>
        <v>BR001600FI</v>
      </c>
      <c r="D1799">
        <f t="shared" si="198"/>
        <v>7</v>
      </c>
      <c r="E1799" s="5">
        <f t="shared" si="194"/>
        <v>7.0000000000000007E-2</v>
      </c>
      <c r="F1799" s="5">
        <f t="shared" si="195"/>
        <v>0.70000000000000007</v>
      </c>
      <c r="G1799" s="5">
        <f t="shared" si="196"/>
        <v>7</v>
      </c>
      <c r="H1799" t="str">
        <f t="shared" si="197"/>
        <v>007</v>
      </c>
      <c r="I1799" t="str">
        <f t="shared" si="193"/>
        <v>BR001600FI00007</v>
      </c>
      <c r="J1799" s="2" t="s">
        <v>8255</v>
      </c>
      <c r="K1799" s="2" t="s">
        <v>8224</v>
      </c>
      <c r="L1799" s="2"/>
      <c r="M1799" s="2" t="s">
        <v>8260</v>
      </c>
      <c r="N1799" s="2" t="s">
        <v>8261</v>
      </c>
      <c r="O1799" s="2" t="s">
        <v>8262</v>
      </c>
      <c r="P1799" s="2" t="s">
        <v>8263</v>
      </c>
      <c r="Q1799" t="s">
        <v>5929</v>
      </c>
      <c r="R1799" t="s">
        <v>8222</v>
      </c>
      <c r="S1799" t="s">
        <v>8229</v>
      </c>
      <c r="T1799" t="s">
        <v>8230</v>
      </c>
      <c r="U1799" t="s">
        <v>143</v>
      </c>
      <c r="V1799" t="s">
        <v>34</v>
      </c>
      <c r="W1799" t="s">
        <v>34</v>
      </c>
      <c r="X1799" t="s">
        <v>34</v>
      </c>
      <c r="Y1799" t="s">
        <v>34</v>
      </c>
      <c r="Z1799" t="s">
        <v>131</v>
      </c>
      <c r="AA1799" t="s">
        <v>144</v>
      </c>
      <c r="AB1799" t="s">
        <v>145</v>
      </c>
      <c r="AC1799" t="s">
        <v>37</v>
      </c>
    </row>
    <row r="1800" spans="1:29">
      <c r="A1800" s="2" t="str">
        <f>+VLOOKUP(R1800,Aux!$B$3:$I$1107,8,0)</f>
        <v>BR001600</v>
      </c>
      <c r="B1800" s="2" t="str">
        <f>+VLOOKUP(U1800,Aux!$O$2:$P$23,2,0)</f>
        <v>FI</v>
      </c>
      <c r="C1800" t="str">
        <f t="shared" si="192"/>
        <v>BR001600FI</v>
      </c>
      <c r="D1800">
        <f t="shared" si="198"/>
        <v>8</v>
      </c>
      <c r="E1800" s="5">
        <f t="shared" si="194"/>
        <v>0.08</v>
      </c>
      <c r="F1800" s="5">
        <f t="shared" si="195"/>
        <v>0.8</v>
      </c>
      <c r="G1800" s="5">
        <f t="shared" si="196"/>
        <v>8</v>
      </c>
      <c r="H1800" t="str">
        <f t="shared" si="197"/>
        <v>008</v>
      </c>
      <c r="I1800" t="str">
        <f t="shared" si="193"/>
        <v>BR001600FI00008</v>
      </c>
      <c r="J1800" s="2" t="s">
        <v>8264</v>
      </c>
      <c r="K1800" s="2" t="s">
        <v>8224</v>
      </c>
      <c r="L1800" s="2"/>
      <c r="M1800" s="2" t="s">
        <v>8265</v>
      </c>
      <c r="N1800" s="2" t="s">
        <v>8266</v>
      </c>
      <c r="O1800" s="2" t="s">
        <v>8267</v>
      </c>
      <c r="P1800" s="2" t="s">
        <v>8268</v>
      </c>
      <c r="Q1800" t="s">
        <v>5929</v>
      </c>
      <c r="R1800" t="s">
        <v>8222</v>
      </c>
      <c r="S1800" t="s">
        <v>8229</v>
      </c>
      <c r="T1800" t="s">
        <v>8230</v>
      </c>
      <c r="U1800" t="s">
        <v>143</v>
      </c>
      <c r="V1800" t="s">
        <v>34</v>
      </c>
      <c r="W1800" t="s">
        <v>34</v>
      </c>
      <c r="X1800" t="s">
        <v>34</v>
      </c>
      <c r="Y1800" t="s">
        <v>34</v>
      </c>
      <c r="Z1800" t="s">
        <v>131</v>
      </c>
      <c r="AA1800" t="s">
        <v>144</v>
      </c>
      <c r="AB1800" t="s">
        <v>145</v>
      </c>
      <c r="AC1800" t="s">
        <v>37</v>
      </c>
    </row>
    <row r="1801" spans="1:29">
      <c r="A1801" s="2" t="str">
        <f>+VLOOKUP(R1801,Aux!$B$3:$I$1107,8,0)</f>
        <v>BR001600</v>
      </c>
      <c r="B1801" s="2" t="str">
        <f>+VLOOKUP(U1801,Aux!$O$2:$P$23,2,0)</f>
        <v>FI</v>
      </c>
      <c r="C1801" t="str">
        <f t="shared" si="192"/>
        <v>BR001600FI</v>
      </c>
      <c r="D1801">
        <f t="shared" si="198"/>
        <v>9</v>
      </c>
      <c r="E1801" s="5">
        <f t="shared" si="194"/>
        <v>0.09</v>
      </c>
      <c r="F1801" s="5">
        <f t="shared" si="195"/>
        <v>0.89999999999999991</v>
      </c>
      <c r="G1801" s="5">
        <f t="shared" si="196"/>
        <v>9</v>
      </c>
      <c r="H1801" t="str">
        <f t="shared" si="197"/>
        <v>009</v>
      </c>
      <c r="I1801" t="str">
        <f t="shared" si="193"/>
        <v>BR001600FI00009</v>
      </c>
      <c r="J1801" s="2" t="s">
        <v>8269</v>
      </c>
      <c r="K1801" s="2" t="s">
        <v>8224</v>
      </c>
      <c r="L1801" s="2"/>
      <c r="M1801" s="2" t="s">
        <v>8270</v>
      </c>
      <c r="N1801" s="2" t="s">
        <v>8271</v>
      </c>
      <c r="O1801" s="2" t="s">
        <v>8272</v>
      </c>
      <c r="P1801" s="2" t="s">
        <v>8273</v>
      </c>
      <c r="Q1801" t="s">
        <v>5929</v>
      </c>
      <c r="R1801" t="s">
        <v>8222</v>
      </c>
      <c r="S1801" t="s">
        <v>8229</v>
      </c>
      <c r="T1801" t="s">
        <v>8230</v>
      </c>
      <c r="U1801" t="s">
        <v>143</v>
      </c>
      <c r="V1801" t="s">
        <v>34</v>
      </c>
      <c r="W1801" t="s">
        <v>34</v>
      </c>
      <c r="X1801" t="s">
        <v>34</v>
      </c>
      <c r="Y1801" t="s">
        <v>34</v>
      </c>
      <c r="Z1801" t="s">
        <v>131</v>
      </c>
      <c r="AA1801" t="s">
        <v>144</v>
      </c>
      <c r="AB1801" t="s">
        <v>145</v>
      </c>
      <c r="AC1801" t="s">
        <v>37</v>
      </c>
    </row>
    <row r="1802" spans="1:29">
      <c r="A1802" t="str">
        <f>+VLOOKUP(R1802,Aux!$B$3:$I$1107,8,0)</f>
        <v>BR001610</v>
      </c>
      <c r="B1802" t="str">
        <f>+VLOOKUP(U1802,Aux!$O$2:$P$23,2,0)</f>
        <v>EQ</v>
      </c>
      <c r="C1802" t="str">
        <f t="shared" si="192"/>
        <v>BR001610EQ</v>
      </c>
      <c r="D1802">
        <f t="shared" si="198"/>
        <v>1</v>
      </c>
      <c r="E1802" s="5">
        <f t="shared" si="194"/>
        <v>0.01</v>
      </c>
      <c r="F1802" s="5">
        <f t="shared" si="195"/>
        <v>0.1</v>
      </c>
      <c r="G1802" s="5">
        <f t="shared" si="196"/>
        <v>1</v>
      </c>
      <c r="H1802" t="str">
        <f t="shared" si="197"/>
        <v>001</v>
      </c>
      <c r="I1802" t="str">
        <f t="shared" si="193"/>
        <v>BR001610EQ00001</v>
      </c>
      <c r="J1802" t="s">
        <v>8274</v>
      </c>
      <c r="K1802" t="s">
        <v>8275</v>
      </c>
      <c r="M1802" t="s">
        <v>8276</v>
      </c>
      <c r="N1802" t="s">
        <v>8277</v>
      </c>
      <c r="O1802" t="s">
        <v>8278</v>
      </c>
      <c r="P1802" t="s">
        <v>8279</v>
      </c>
      <c r="Q1802" t="s">
        <v>5929</v>
      </c>
      <c r="R1802" t="s">
        <v>8280</v>
      </c>
      <c r="S1802" t="s">
        <v>8280</v>
      </c>
      <c r="T1802" t="s">
        <v>8280</v>
      </c>
      <c r="U1802" t="s">
        <v>130</v>
      </c>
      <c r="V1802" t="s">
        <v>311</v>
      </c>
      <c r="W1802" t="s">
        <v>8135</v>
      </c>
      <c r="X1802" t="s">
        <v>2911</v>
      </c>
      <c r="Y1802" t="s">
        <v>6982</v>
      </c>
      <c r="Z1802" t="s">
        <v>311</v>
      </c>
      <c r="AA1802" t="s">
        <v>3303</v>
      </c>
      <c r="AB1802" t="s">
        <v>3304</v>
      </c>
      <c r="AC1802" t="s">
        <v>37</v>
      </c>
    </row>
    <row r="1803" spans="1:29">
      <c r="A1803" t="str">
        <f>+VLOOKUP(R1803,Aux!$B$3:$I$1107,8,0)</f>
        <v>BR001620</v>
      </c>
      <c r="B1803" t="str">
        <f>+VLOOKUP(U1803,Aux!$O$2:$P$23,2,0)</f>
        <v>EQ</v>
      </c>
      <c r="C1803" t="str">
        <f t="shared" si="192"/>
        <v>BR001620EQ</v>
      </c>
      <c r="D1803">
        <f t="shared" si="198"/>
        <v>1</v>
      </c>
      <c r="E1803" s="5">
        <f t="shared" si="194"/>
        <v>0.01</v>
      </c>
      <c r="F1803" s="5">
        <f t="shared" si="195"/>
        <v>0.1</v>
      </c>
      <c r="G1803" s="5">
        <f t="shared" si="196"/>
        <v>1</v>
      </c>
      <c r="H1803" t="str">
        <f t="shared" si="197"/>
        <v>001</v>
      </c>
      <c r="I1803" t="str">
        <f t="shared" si="193"/>
        <v>BR001620EQ00001</v>
      </c>
      <c r="J1803" t="s">
        <v>8281</v>
      </c>
      <c r="K1803" t="s">
        <v>8282</v>
      </c>
      <c r="M1803" t="s">
        <v>8283</v>
      </c>
      <c r="N1803" t="s">
        <v>8284</v>
      </c>
      <c r="O1803">
        <v>2648862</v>
      </c>
      <c r="P1803" t="s">
        <v>8285</v>
      </c>
      <c r="Q1803" t="s">
        <v>5929</v>
      </c>
      <c r="R1803" t="s">
        <v>8286</v>
      </c>
      <c r="S1803" t="s">
        <v>8286</v>
      </c>
      <c r="T1803" t="s">
        <v>8286</v>
      </c>
      <c r="U1803" t="s">
        <v>5941</v>
      </c>
      <c r="V1803" t="s">
        <v>189</v>
      </c>
      <c r="W1803" t="s">
        <v>234</v>
      </c>
      <c r="X1803" t="s">
        <v>189</v>
      </c>
      <c r="Y1803" t="s">
        <v>5476</v>
      </c>
      <c r="Z1803" t="s">
        <v>189</v>
      </c>
      <c r="AA1803" t="s">
        <v>5477</v>
      </c>
      <c r="AB1803" t="s">
        <v>5478</v>
      </c>
      <c r="AC1803" t="s">
        <v>37</v>
      </c>
    </row>
    <row r="1804" spans="1:29">
      <c r="A1804" t="str">
        <f>+VLOOKUP(R1804,Aux!$B$3:$I$1107,8,0)</f>
        <v>BR001630</v>
      </c>
      <c r="B1804" t="str">
        <f>+VLOOKUP(U1804,Aux!$O$2:$P$23,2,0)</f>
        <v>EQ</v>
      </c>
      <c r="C1804" t="str">
        <f t="shared" si="192"/>
        <v>BR001630EQ</v>
      </c>
      <c r="D1804">
        <f t="shared" si="198"/>
        <v>1</v>
      </c>
      <c r="E1804" s="5">
        <f t="shared" si="194"/>
        <v>0.01</v>
      </c>
      <c r="F1804" s="5">
        <f t="shared" si="195"/>
        <v>0.1</v>
      </c>
      <c r="G1804" s="5">
        <f t="shared" si="196"/>
        <v>1</v>
      </c>
      <c r="H1804" t="str">
        <f t="shared" si="197"/>
        <v>001</v>
      </c>
      <c r="I1804" t="str">
        <f t="shared" si="193"/>
        <v>BR001630EQ00001</v>
      </c>
      <c r="J1804" t="s">
        <v>8287</v>
      </c>
      <c r="K1804" t="s">
        <v>8288</v>
      </c>
      <c r="M1804" t="s">
        <v>8289</v>
      </c>
      <c r="N1804" t="s">
        <v>8290</v>
      </c>
      <c r="O1804" t="s">
        <v>8291</v>
      </c>
      <c r="P1804" t="s">
        <v>8292</v>
      </c>
      <c r="Q1804" t="s">
        <v>5929</v>
      </c>
      <c r="R1804" t="s">
        <v>8293</v>
      </c>
      <c r="S1804" t="s">
        <v>8293</v>
      </c>
      <c r="T1804" t="s">
        <v>8294</v>
      </c>
      <c r="U1804" t="s">
        <v>130</v>
      </c>
      <c r="V1804" t="s">
        <v>154</v>
      </c>
      <c r="W1804" t="s">
        <v>8295</v>
      </c>
      <c r="X1804" t="s">
        <v>201</v>
      </c>
      <c r="Y1804" t="s">
        <v>8295</v>
      </c>
      <c r="Z1804" t="s">
        <v>154</v>
      </c>
      <c r="AA1804" t="s">
        <v>8296</v>
      </c>
      <c r="AB1804" t="s">
        <v>8297</v>
      </c>
      <c r="AC1804" t="s">
        <v>37</v>
      </c>
    </row>
    <row r="1805" spans="1:29">
      <c r="A1805" s="2" t="str">
        <f>+VLOOKUP(R1805,Aux!$B$3:$I$1107,8,0)</f>
        <v>BR001640</v>
      </c>
      <c r="B1805" s="2" t="str">
        <f>+VLOOKUP(U1805,Aux!$O$2:$P$23,2,0)</f>
        <v>EQ</v>
      </c>
      <c r="C1805" t="str">
        <f t="shared" si="192"/>
        <v>BR001640EQ</v>
      </c>
      <c r="D1805">
        <f t="shared" si="198"/>
        <v>1</v>
      </c>
      <c r="E1805" s="5">
        <f t="shared" si="194"/>
        <v>0.01</v>
      </c>
      <c r="F1805" s="5">
        <f t="shared" si="195"/>
        <v>0.1</v>
      </c>
      <c r="G1805" s="5">
        <f t="shared" si="196"/>
        <v>1</v>
      </c>
      <c r="H1805" t="str">
        <f t="shared" si="197"/>
        <v>001</v>
      </c>
      <c r="I1805" t="str">
        <f t="shared" si="193"/>
        <v>BR001640EQ00001</v>
      </c>
      <c r="J1805" s="2" t="s">
        <v>8298</v>
      </c>
      <c r="K1805" s="2" t="s">
        <v>8299</v>
      </c>
      <c r="L1805" s="2"/>
      <c r="M1805" s="2" t="s">
        <v>8300</v>
      </c>
      <c r="N1805" s="2" t="s">
        <v>8301</v>
      </c>
      <c r="O1805" s="2" t="s">
        <v>8302</v>
      </c>
      <c r="P1805" s="2" t="s">
        <v>8303</v>
      </c>
      <c r="Q1805" t="s">
        <v>5929</v>
      </c>
      <c r="R1805" t="s">
        <v>8304</v>
      </c>
      <c r="S1805" t="s">
        <v>8304</v>
      </c>
      <c r="T1805" t="s">
        <v>8304</v>
      </c>
      <c r="U1805" t="s">
        <v>6137</v>
      </c>
      <c r="V1805" t="s">
        <v>131</v>
      </c>
      <c r="W1805" t="s">
        <v>132</v>
      </c>
      <c r="X1805" t="s">
        <v>133</v>
      </c>
      <c r="Y1805" t="s">
        <v>134</v>
      </c>
      <c r="Z1805" t="s">
        <v>131</v>
      </c>
      <c r="AA1805" t="s">
        <v>135</v>
      </c>
      <c r="AB1805" t="s">
        <v>4287</v>
      </c>
      <c r="AC1805" t="s">
        <v>37</v>
      </c>
    </row>
    <row r="1806" spans="1:29">
      <c r="A1806" t="str">
        <f>+VLOOKUP(R1806,Aux!$B$3:$I$1107,8,0)</f>
        <v>BR001640</v>
      </c>
      <c r="B1806" t="str">
        <f>+VLOOKUP(U1806,Aux!$O$2:$P$23,2,0)</f>
        <v>EQ</v>
      </c>
      <c r="C1806" t="str">
        <f t="shared" si="192"/>
        <v>BR001640EQ</v>
      </c>
      <c r="D1806">
        <f t="shared" si="198"/>
        <v>2</v>
      </c>
      <c r="E1806" s="5">
        <f t="shared" si="194"/>
        <v>0.02</v>
      </c>
      <c r="F1806" s="5">
        <f t="shared" si="195"/>
        <v>0.2</v>
      </c>
      <c r="G1806" s="5">
        <f t="shared" si="196"/>
        <v>2</v>
      </c>
      <c r="H1806" t="str">
        <f t="shared" si="197"/>
        <v>002</v>
      </c>
      <c r="I1806" t="str">
        <f t="shared" si="193"/>
        <v>BR001640EQ00002</v>
      </c>
      <c r="J1806" t="s">
        <v>8305</v>
      </c>
      <c r="K1806" t="s">
        <v>8306</v>
      </c>
      <c r="M1806" t="s">
        <v>8307</v>
      </c>
      <c r="N1806" t="s">
        <v>8308</v>
      </c>
      <c r="O1806" t="s">
        <v>8309</v>
      </c>
      <c r="P1806" t="s">
        <v>8310</v>
      </c>
      <c r="Q1806" t="s">
        <v>5929</v>
      </c>
      <c r="R1806" t="s">
        <v>8304</v>
      </c>
      <c r="S1806" t="s">
        <v>8304</v>
      </c>
      <c r="T1806" t="s">
        <v>8304</v>
      </c>
      <c r="U1806" t="s">
        <v>130</v>
      </c>
      <c r="V1806" t="s">
        <v>131</v>
      </c>
      <c r="W1806" t="s">
        <v>132</v>
      </c>
      <c r="X1806" t="s">
        <v>133</v>
      </c>
      <c r="Y1806" t="s">
        <v>134</v>
      </c>
      <c r="Z1806" t="s">
        <v>131</v>
      </c>
      <c r="AA1806" t="s">
        <v>135</v>
      </c>
      <c r="AB1806" t="s">
        <v>4287</v>
      </c>
      <c r="AC1806" t="s">
        <v>37</v>
      </c>
    </row>
    <row r="1807" spans="1:29">
      <c r="A1807" t="str">
        <f>+VLOOKUP(R1807,Aux!$B$3:$I$1107,8,0)</f>
        <v>BR001640</v>
      </c>
      <c r="B1807" t="str">
        <f>+VLOOKUP(U1807,Aux!$O$2:$P$23,2,0)</f>
        <v>FI</v>
      </c>
      <c r="C1807" t="str">
        <f t="shared" si="192"/>
        <v>BR001640FI</v>
      </c>
      <c r="D1807">
        <f t="shared" si="198"/>
        <v>1</v>
      </c>
      <c r="E1807" s="5">
        <f t="shared" si="194"/>
        <v>0.01</v>
      </c>
      <c r="F1807" s="5">
        <f t="shared" si="195"/>
        <v>0.1</v>
      </c>
      <c r="G1807" s="5">
        <f t="shared" si="196"/>
        <v>1</v>
      </c>
      <c r="H1807" t="str">
        <f t="shared" si="197"/>
        <v>001</v>
      </c>
      <c r="I1807" t="str">
        <f t="shared" si="193"/>
        <v>BR001640FI00001</v>
      </c>
      <c r="J1807" t="s">
        <v>8311</v>
      </c>
      <c r="K1807" t="s">
        <v>8312</v>
      </c>
      <c r="M1807" t="s">
        <v>8313</v>
      </c>
      <c r="N1807" t="s">
        <v>8314</v>
      </c>
      <c r="O1807" t="s">
        <v>8315</v>
      </c>
      <c r="P1807" t="s">
        <v>8316</v>
      </c>
      <c r="Q1807" t="s">
        <v>5929</v>
      </c>
      <c r="R1807" t="s">
        <v>8304</v>
      </c>
      <c r="S1807" t="s">
        <v>8317</v>
      </c>
      <c r="T1807" t="s">
        <v>8318</v>
      </c>
      <c r="U1807" t="s">
        <v>143</v>
      </c>
      <c r="V1807" t="s">
        <v>34</v>
      </c>
      <c r="W1807" t="s">
        <v>34</v>
      </c>
      <c r="X1807" t="s">
        <v>34</v>
      </c>
      <c r="Y1807" t="s">
        <v>34</v>
      </c>
      <c r="Z1807" t="s">
        <v>131</v>
      </c>
      <c r="AA1807" t="s">
        <v>144</v>
      </c>
      <c r="AB1807" t="s">
        <v>145</v>
      </c>
      <c r="AC1807" t="s">
        <v>37</v>
      </c>
    </row>
    <row r="1808" spans="1:29">
      <c r="A1808" t="str">
        <f>+VLOOKUP(R1808,Aux!$B$3:$I$1107,8,0)</f>
        <v>BR001640</v>
      </c>
      <c r="B1808" t="str">
        <f>+VLOOKUP(U1808,Aux!$O$2:$P$23,2,0)</f>
        <v>FI</v>
      </c>
      <c r="C1808" t="str">
        <f t="shared" si="192"/>
        <v>BR001640FI</v>
      </c>
      <c r="D1808">
        <f t="shared" si="198"/>
        <v>2</v>
      </c>
      <c r="E1808" s="5">
        <f t="shared" si="194"/>
        <v>0.02</v>
      </c>
      <c r="F1808" s="5">
        <f t="shared" si="195"/>
        <v>0.2</v>
      </c>
      <c r="G1808" s="5">
        <f t="shared" si="196"/>
        <v>2</v>
      </c>
      <c r="H1808" t="str">
        <f t="shared" si="197"/>
        <v>002</v>
      </c>
      <c r="I1808" t="str">
        <f t="shared" si="193"/>
        <v>BR001640FI00002</v>
      </c>
      <c r="J1808" t="s">
        <v>8319</v>
      </c>
      <c r="K1808" t="s">
        <v>8312</v>
      </c>
      <c r="M1808" t="s">
        <v>8320</v>
      </c>
      <c r="N1808" t="s">
        <v>8321</v>
      </c>
      <c r="O1808" t="s">
        <v>8322</v>
      </c>
      <c r="P1808" t="s">
        <v>8323</v>
      </c>
      <c r="Q1808" t="s">
        <v>5929</v>
      </c>
      <c r="R1808" t="s">
        <v>8304</v>
      </c>
      <c r="S1808" t="s">
        <v>8317</v>
      </c>
      <c r="T1808" t="s">
        <v>8318</v>
      </c>
      <c r="U1808" t="s">
        <v>2627</v>
      </c>
      <c r="V1808" t="s">
        <v>34</v>
      </c>
      <c r="W1808" t="s">
        <v>34</v>
      </c>
      <c r="X1808" t="s">
        <v>34</v>
      </c>
      <c r="Y1808" t="s">
        <v>34</v>
      </c>
      <c r="Z1808" t="s">
        <v>131</v>
      </c>
      <c r="AA1808" t="s">
        <v>144</v>
      </c>
      <c r="AB1808" t="s">
        <v>145</v>
      </c>
      <c r="AC1808" t="s">
        <v>37</v>
      </c>
    </row>
    <row r="1809" spans="1:29">
      <c r="A1809" t="str">
        <f>+VLOOKUP(R1809,Aux!$B$3:$I$1107,8,0)</f>
        <v>BR001640</v>
      </c>
      <c r="B1809" t="str">
        <f>+VLOOKUP(U1809,Aux!$O$2:$P$23,2,0)</f>
        <v>FI</v>
      </c>
      <c r="C1809" t="str">
        <f t="shared" si="192"/>
        <v>BR001640FI</v>
      </c>
      <c r="D1809">
        <f t="shared" si="198"/>
        <v>3</v>
      </c>
      <c r="E1809" s="5">
        <f t="shared" si="194"/>
        <v>0.03</v>
      </c>
      <c r="F1809" s="5">
        <f t="shared" si="195"/>
        <v>0.3</v>
      </c>
      <c r="G1809" s="5">
        <f t="shared" si="196"/>
        <v>3</v>
      </c>
      <c r="H1809" t="str">
        <f t="shared" si="197"/>
        <v>003</v>
      </c>
      <c r="I1809" t="str">
        <f t="shared" si="193"/>
        <v>BR001640FI00003</v>
      </c>
      <c r="J1809" t="s">
        <v>8319</v>
      </c>
      <c r="K1809" t="s">
        <v>8312</v>
      </c>
      <c r="M1809" t="s">
        <v>8324</v>
      </c>
      <c r="N1809" t="s">
        <v>8325</v>
      </c>
      <c r="O1809" t="s">
        <v>8326</v>
      </c>
      <c r="P1809" t="s">
        <v>8327</v>
      </c>
      <c r="Q1809" t="s">
        <v>5929</v>
      </c>
      <c r="R1809" t="s">
        <v>8304</v>
      </c>
      <c r="S1809" t="s">
        <v>8317</v>
      </c>
      <c r="T1809" t="s">
        <v>8318</v>
      </c>
      <c r="U1809" t="s">
        <v>143</v>
      </c>
      <c r="V1809" t="s">
        <v>34</v>
      </c>
      <c r="W1809" t="s">
        <v>34</v>
      </c>
      <c r="X1809" t="s">
        <v>34</v>
      </c>
      <c r="Y1809" t="s">
        <v>34</v>
      </c>
      <c r="Z1809" t="s">
        <v>131</v>
      </c>
      <c r="AA1809" t="s">
        <v>144</v>
      </c>
      <c r="AB1809" t="s">
        <v>145</v>
      </c>
      <c r="AC1809" t="s">
        <v>37</v>
      </c>
    </row>
    <row r="1810" spans="1:29">
      <c r="A1810" s="2" t="str">
        <f>+VLOOKUP(R1810,Aux!$B$3:$I$1107,8,0)</f>
        <v>BR001640</v>
      </c>
      <c r="B1810" s="2" t="str">
        <f>+VLOOKUP(U1810,Aux!$O$2:$P$23,2,0)</f>
        <v>FI</v>
      </c>
      <c r="C1810" t="str">
        <f t="shared" si="192"/>
        <v>BR001640FI</v>
      </c>
      <c r="D1810">
        <f t="shared" si="198"/>
        <v>4</v>
      </c>
      <c r="E1810" s="5">
        <f t="shared" si="194"/>
        <v>0.04</v>
      </c>
      <c r="F1810" s="5">
        <f t="shared" si="195"/>
        <v>0.4</v>
      </c>
      <c r="G1810" s="5">
        <f t="shared" si="196"/>
        <v>4</v>
      </c>
      <c r="H1810" t="str">
        <f t="shared" si="197"/>
        <v>004</v>
      </c>
      <c r="I1810" t="str">
        <f t="shared" si="193"/>
        <v>BR001640FI00004</v>
      </c>
      <c r="J1810" s="2" t="s">
        <v>8319</v>
      </c>
      <c r="K1810" s="2" t="s">
        <v>8312</v>
      </c>
      <c r="L1810" s="2"/>
      <c r="M1810" s="2" t="s">
        <v>8328</v>
      </c>
      <c r="N1810" s="2" t="s">
        <v>8329</v>
      </c>
      <c r="O1810" s="2" t="s">
        <v>8330</v>
      </c>
      <c r="P1810" s="2" t="s">
        <v>8331</v>
      </c>
      <c r="Q1810" t="s">
        <v>5929</v>
      </c>
      <c r="R1810" t="s">
        <v>8304</v>
      </c>
      <c r="S1810" t="s">
        <v>8317</v>
      </c>
      <c r="T1810" t="s">
        <v>8318</v>
      </c>
      <c r="U1810" t="s">
        <v>143</v>
      </c>
      <c r="V1810" t="s">
        <v>34</v>
      </c>
      <c r="W1810" t="s">
        <v>34</v>
      </c>
      <c r="X1810" t="s">
        <v>34</v>
      </c>
      <c r="Y1810" t="s">
        <v>34</v>
      </c>
      <c r="Z1810" t="s">
        <v>131</v>
      </c>
      <c r="AA1810" t="s">
        <v>144</v>
      </c>
      <c r="AB1810" t="s">
        <v>145</v>
      </c>
      <c r="AC1810" t="s">
        <v>37</v>
      </c>
    </row>
    <row r="1811" spans="1:29">
      <c r="A1811" s="2" t="str">
        <f>+VLOOKUP(R1811,Aux!$B$3:$I$1107,8,0)</f>
        <v>BR001640</v>
      </c>
      <c r="B1811" s="2" t="str">
        <f>+VLOOKUP(U1811,Aux!$O$2:$P$23,2,0)</f>
        <v>FI</v>
      </c>
      <c r="C1811" t="str">
        <f t="shared" si="192"/>
        <v>BR001640FI</v>
      </c>
      <c r="D1811">
        <f t="shared" si="198"/>
        <v>5</v>
      </c>
      <c r="E1811" s="5">
        <f t="shared" si="194"/>
        <v>0.05</v>
      </c>
      <c r="F1811" s="5">
        <f t="shared" si="195"/>
        <v>0.5</v>
      </c>
      <c r="G1811" s="5">
        <f t="shared" si="196"/>
        <v>5</v>
      </c>
      <c r="H1811" t="str">
        <f t="shared" si="197"/>
        <v>005</v>
      </c>
      <c r="I1811" t="str">
        <f t="shared" si="193"/>
        <v>BR001640FI00005</v>
      </c>
      <c r="J1811" s="2" t="s">
        <v>8332</v>
      </c>
      <c r="K1811" s="2" t="s">
        <v>8312</v>
      </c>
      <c r="L1811" s="2"/>
      <c r="M1811" s="2" t="s">
        <v>8333</v>
      </c>
      <c r="N1811" s="2" t="s">
        <v>8334</v>
      </c>
      <c r="O1811" s="2" t="s">
        <v>8335</v>
      </c>
      <c r="P1811" s="2" t="s">
        <v>8336</v>
      </c>
      <c r="Q1811" t="s">
        <v>5929</v>
      </c>
      <c r="R1811" t="s">
        <v>8304</v>
      </c>
      <c r="S1811" t="s">
        <v>8317</v>
      </c>
      <c r="T1811" t="s">
        <v>8318</v>
      </c>
      <c r="U1811" t="s">
        <v>143</v>
      </c>
      <c r="V1811" t="s">
        <v>34</v>
      </c>
      <c r="W1811" t="s">
        <v>34</v>
      </c>
      <c r="X1811" t="s">
        <v>34</v>
      </c>
      <c r="Y1811" t="s">
        <v>34</v>
      </c>
      <c r="Z1811" t="s">
        <v>131</v>
      </c>
      <c r="AA1811" t="s">
        <v>144</v>
      </c>
      <c r="AB1811" t="s">
        <v>145</v>
      </c>
      <c r="AC1811" t="s">
        <v>37</v>
      </c>
    </row>
    <row r="1812" spans="1:29">
      <c r="A1812" s="2" t="str">
        <f>+VLOOKUP(R1812,Aux!$B$3:$I$1107,8,0)</f>
        <v>BR001640</v>
      </c>
      <c r="B1812" s="2" t="str">
        <f>+VLOOKUP(U1812,Aux!$O$2:$P$23,2,0)</f>
        <v>FI</v>
      </c>
      <c r="C1812" t="str">
        <f t="shared" si="192"/>
        <v>BR001640FI</v>
      </c>
      <c r="D1812">
        <f t="shared" si="198"/>
        <v>6</v>
      </c>
      <c r="E1812" s="5">
        <f t="shared" si="194"/>
        <v>0.06</v>
      </c>
      <c r="F1812" s="5">
        <f t="shared" si="195"/>
        <v>0.6</v>
      </c>
      <c r="G1812" s="5">
        <f t="shared" si="196"/>
        <v>6</v>
      </c>
      <c r="H1812" t="str">
        <f t="shared" si="197"/>
        <v>006</v>
      </c>
      <c r="I1812" t="str">
        <f t="shared" si="193"/>
        <v>BR001640FI00006</v>
      </c>
      <c r="J1812" s="2" t="s">
        <v>8332</v>
      </c>
      <c r="K1812" s="2" t="s">
        <v>8312</v>
      </c>
      <c r="L1812" s="2"/>
      <c r="M1812" s="2" t="s">
        <v>8337</v>
      </c>
      <c r="N1812" s="2" t="s">
        <v>8338</v>
      </c>
      <c r="O1812" s="2" t="s">
        <v>8339</v>
      </c>
      <c r="P1812" s="2" t="s">
        <v>8340</v>
      </c>
      <c r="Q1812" t="s">
        <v>5929</v>
      </c>
      <c r="R1812" t="s">
        <v>8304</v>
      </c>
      <c r="S1812" t="s">
        <v>8317</v>
      </c>
      <c r="T1812" t="s">
        <v>8318</v>
      </c>
      <c r="U1812" t="s">
        <v>143</v>
      </c>
      <c r="V1812" t="s">
        <v>34</v>
      </c>
      <c r="W1812" t="s">
        <v>34</v>
      </c>
      <c r="X1812" t="s">
        <v>34</v>
      </c>
      <c r="Y1812" t="s">
        <v>34</v>
      </c>
      <c r="Z1812" t="s">
        <v>131</v>
      </c>
      <c r="AA1812" t="s">
        <v>144</v>
      </c>
      <c r="AB1812" t="s">
        <v>145</v>
      </c>
      <c r="AC1812" t="s">
        <v>37</v>
      </c>
    </row>
    <row r="1813" spans="1:29">
      <c r="A1813" t="str">
        <f>+VLOOKUP(R1813,Aux!$B$3:$I$1107,8,0)</f>
        <v>BR001650</v>
      </c>
      <c r="B1813" t="str">
        <f>+VLOOKUP(U1813,Aux!$O$2:$P$23,2,0)</f>
        <v>EQ</v>
      </c>
      <c r="C1813" t="str">
        <f t="shared" si="192"/>
        <v>BR001650EQ</v>
      </c>
      <c r="D1813">
        <f t="shared" si="198"/>
        <v>1</v>
      </c>
      <c r="E1813" s="5">
        <f t="shared" si="194"/>
        <v>0.01</v>
      </c>
      <c r="F1813" s="5">
        <f t="shared" si="195"/>
        <v>0.1</v>
      </c>
      <c r="G1813" s="5">
        <f t="shared" si="196"/>
        <v>1</v>
      </c>
      <c r="H1813" t="str">
        <f t="shared" si="197"/>
        <v>001</v>
      </c>
      <c r="I1813" t="str">
        <f t="shared" si="193"/>
        <v>BR001650EQ00001</v>
      </c>
      <c r="J1813" t="s">
        <v>8341</v>
      </c>
      <c r="K1813" t="s">
        <v>8342</v>
      </c>
      <c r="M1813" t="s">
        <v>8343</v>
      </c>
      <c r="N1813" t="s">
        <v>8344</v>
      </c>
      <c r="O1813" t="s">
        <v>8345</v>
      </c>
      <c r="P1813" t="s">
        <v>8346</v>
      </c>
      <c r="Q1813" t="s">
        <v>5929</v>
      </c>
      <c r="R1813" t="s">
        <v>8347</v>
      </c>
      <c r="S1813" t="s">
        <v>8347</v>
      </c>
      <c r="T1813" t="s">
        <v>8347</v>
      </c>
      <c r="U1813" t="s">
        <v>130</v>
      </c>
      <c r="V1813" t="s">
        <v>189</v>
      </c>
      <c r="W1813" t="s">
        <v>234</v>
      </c>
      <c r="X1813" t="s">
        <v>189</v>
      </c>
      <c r="Y1813" t="s">
        <v>5476</v>
      </c>
      <c r="Z1813" t="s">
        <v>189</v>
      </c>
      <c r="AA1813" t="s">
        <v>5477</v>
      </c>
      <c r="AB1813" t="s">
        <v>8348</v>
      </c>
      <c r="AC1813" t="s">
        <v>37</v>
      </c>
    </row>
    <row r="1814" spans="1:29">
      <c r="A1814" t="str">
        <f>+VLOOKUP(R1814,Aux!$B$3:$I$1107,8,0)</f>
        <v>BR001660</v>
      </c>
      <c r="B1814" t="str">
        <f>+VLOOKUP(U1814,Aux!$O$2:$P$23,2,0)</f>
        <v>EQ</v>
      </c>
      <c r="C1814" t="str">
        <f t="shared" si="192"/>
        <v>BR001660EQ</v>
      </c>
      <c r="D1814">
        <f t="shared" si="198"/>
        <v>1</v>
      </c>
      <c r="E1814" s="5">
        <f t="shared" si="194"/>
        <v>0.01</v>
      </c>
      <c r="F1814" s="5">
        <f t="shared" si="195"/>
        <v>0.1</v>
      </c>
      <c r="G1814" s="5">
        <f t="shared" si="196"/>
        <v>1</v>
      </c>
      <c r="H1814" t="str">
        <f t="shared" si="197"/>
        <v>001</v>
      </c>
      <c r="I1814" t="str">
        <f t="shared" si="193"/>
        <v>BR001660EQ00001</v>
      </c>
      <c r="J1814" t="s">
        <v>8349</v>
      </c>
      <c r="K1814" t="s">
        <v>8350</v>
      </c>
      <c r="M1814" t="s">
        <v>8351</v>
      </c>
      <c r="N1814" t="s">
        <v>8352</v>
      </c>
      <c r="O1814" t="s">
        <v>8353</v>
      </c>
      <c r="P1814" t="s">
        <v>8354</v>
      </c>
      <c r="Q1814" t="s">
        <v>5929</v>
      </c>
      <c r="R1814" t="s">
        <v>8355</v>
      </c>
      <c r="S1814" t="s">
        <v>8355</v>
      </c>
      <c r="T1814" t="s">
        <v>8355</v>
      </c>
      <c r="U1814" t="s">
        <v>130</v>
      </c>
      <c r="V1814" t="s">
        <v>154</v>
      </c>
      <c r="W1814" t="s">
        <v>6878</v>
      </c>
      <c r="X1814" t="s">
        <v>964</v>
      </c>
      <c r="Y1814" t="s">
        <v>6879</v>
      </c>
      <c r="Z1814" t="s">
        <v>311</v>
      </c>
      <c r="AA1814" t="s">
        <v>3303</v>
      </c>
      <c r="AB1814" t="s">
        <v>6880</v>
      </c>
      <c r="AC1814" t="s">
        <v>37</v>
      </c>
    </row>
    <row r="1815" spans="1:29">
      <c r="A1815" t="str">
        <f>+VLOOKUP(R1815,Aux!$B$3:$I$1107,8,0)</f>
        <v>BR001670</v>
      </c>
      <c r="B1815" t="str">
        <f>+VLOOKUP(U1815,Aux!$O$2:$P$23,2,0)</f>
        <v>EQ</v>
      </c>
      <c r="C1815" t="str">
        <f t="shared" si="192"/>
        <v>BR001670EQ</v>
      </c>
      <c r="D1815">
        <f t="shared" si="198"/>
        <v>1</v>
      </c>
      <c r="E1815" s="5">
        <f t="shared" si="194"/>
        <v>0.01</v>
      </c>
      <c r="F1815" s="5">
        <f t="shared" si="195"/>
        <v>0.1</v>
      </c>
      <c r="G1815" s="5">
        <f t="shared" si="196"/>
        <v>1</v>
      </c>
      <c r="H1815" t="str">
        <f t="shared" si="197"/>
        <v>001</v>
      </c>
      <c r="I1815" t="str">
        <f t="shared" si="193"/>
        <v>BR001670EQ00001</v>
      </c>
      <c r="J1815" t="s">
        <v>8356</v>
      </c>
      <c r="K1815" t="s">
        <v>8357</v>
      </c>
      <c r="M1815" t="s">
        <v>8358</v>
      </c>
      <c r="N1815" t="s">
        <v>8359</v>
      </c>
      <c r="O1815" t="s">
        <v>8360</v>
      </c>
      <c r="P1815" t="s">
        <v>8361</v>
      </c>
      <c r="Q1815" t="s">
        <v>5929</v>
      </c>
      <c r="R1815" t="s">
        <v>8362</v>
      </c>
      <c r="S1815" t="s">
        <v>8362</v>
      </c>
      <c r="T1815" t="s">
        <v>8363</v>
      </c>
      <c r="U1815" t="s">
        <v>130</v>
      </c>
      <c r="V1815" t="s">
        <v>311</v>
      </c>
      <c r="W1815" t="s">
        <v>4104</v>
      </c>
      <c r="X1815" t="s">
        <v>3301</v>
      </c>
      <c r="Y1815" t="s">
        <v>5621</v>
      </c>
      <c r="Z1815" t="s">
        <v>311</v>
      </c>
      <c r="AA1815" t="s">
        <v>7426</v>
      </c>
      <c r="AB1815" t="s">
        <v>2652</v>
      </c>
      <c r="AC1815" t="s">
        <v>37</v>
      </c>
    </row>
    <row r="1816" spans="1:29">
      <c r="A1816" t="str">
        <f>+VLOOKUP(R1816,Aux!$B$3:$I$1107,8,0)</f>
        <v>BR001680</v>
      </c>
      <c r="B1816" t="str">
        <f>+VLOOKUP(U1816,Aux!$O$2:$P$23,2,0)</f>
        <v>EQ</v>
      </c>
      <c r="C1816" t="str">
        <f t="shared" si="192"/>
        <v>BR001680EQ</v>
      </c>
      <c r="D1816">
        <f t="shared" si="198"/>
        <v>1</v>
      </c>
      <c r="E1816" s="5">
        <f t="shared" si="194"/>
        <v>0.01</v>
      </c>
      <c r="F1816" s="5">
        <f t="shared" si="195"/>
        <v>0.1</v>
      </c>
      <c r="G1816" s="5">
        <f t="shared" si="196"/>
        <v>1</v>
      </c>
      <c r="H1816" t="str">
        <f t="shared" si="197"/>
        <v>001</v>
      </c>
      <c r="I1816" t="str">
        <f t="shared" si="193"/>
        <v>BR001680EQ00001</v>
      </c>
      <c r="J1816" t="s">
        <v>8364</v>
      </c>
      <c r="K1816" t="s">
        <v>8365</v>
      </c>
      <c r="M1816" t="s">
        <v>8366</v>
      </c>
      <c r="N1816" t="s">
        <v>8367</v>
      </c>
      <c r="O1816" t="s">
        <v>8368</v>
      </c>
      <c r="P1816" t="s">
        <v>8369</v>
      </c>
      <c r="Q1816" t="s">
        <v>5929</v>
      </c>
      <c r="R1816" t="s">
        <v>8370</v>
      </c>
      <c r="S1816" t="s">
        <v>8370</v>
      </c>
      <c r="T1816" t="s">
        <v>8371</v>
      </c>
      <c r="U1816" t="s">
        <v>130</v>
      </c>
      <c r="V1816" t="s">
        <v>2669</v>
      </c>
      <c r="W1816" t="s">
        <v>2670</v>
      </c>
      <c r="X1816" t="s">
        <v>2669</v>
      </c>
      <c r="Y1816" t="s">
        <v>3740</v>
      </c>
      <c r="Z1816" t="s">
        <v>35</v>
      </c>
      <c r="AA1816" t="s">
        <v>2669</v>
      </c>
      <c r="AB1816" t="s">
        <v>2672</v>
      </c>
      <c r="AC1816" t="s">
        <v>37</v>
      </c>
    </row>
    <row r="1817" spans="1:29">
      <c r="A1817" s="2" t="str">
        <f>+VLOOKUP(R1817,Aux!$B$3:$I$1107,8,0)</f>
        <v>BR001690</v>
      </c>
      <c r="B1817" s="2" t="str">
        <f>+VLOOKUP(U1817,Aux!$O$2:$P$23,2,0)</f>
        <v>EQ</v>
      </c>
      <c r="C1817" t="str">
        <f t="shared" si="192"/>
        <v>BR001690EQ</v>
      </c>
      <c r="D1817">
        <f t="shared" si="198"/>
        <v>1</v>
      </c>
      <c r="E1817" s="5">
        <f t="shared" si="194"/>
        <v>0.01</v>
      </c>
      <c r="F1817" s="5">
        <f t="shared" si="195"/>
        <v>0.1</v>
      </c>
      <c r="G1817" s="5">
        <f t="shared" si="196"/>
        <v>1</v>
      </c>
      <c r="H1817" t="str">
        <f t="shared" si="197"/>
        <v>001</v>
      </c>
      <c r="I1817" t="str">
        <f t="shared" si="193"/>
        <v>BR001690EQ00001</v>
      </c>
      <c r="J1817" s="2" t="s">
        <v>8372</v>
      </c>
      <c r="K1817" s="2" t="s">
        <v>8373</v>
      </c>
      <c r="L1817" s="2"/>
      <c r="M1817" s="2" t="s">
        <v>8374</v>
      </c>
      <c r="N1817" s="2" t="s">
        <v>8375</v>
      </c>
      <c r="O1817" s="2" t="s">
        <v>8376</v>
      </c>
      <c r="P1817" s="2" t="s">
        <v>8377</v>
      </c>
      <c r="Q1817" t="s">
        <v>5929</v>
      </c>
      <c r="R1817" t="s">
        <v>8378</v>
      </c>
      <c r="S1817" t="s">
        <v>8378</v>
      </c>
      <c r="T1817" t="s">
        <v>8378</v>
      </c>
      <c r="U1817" t="s">
        <v>130</v>
      </c>
      <c r="V1817" t="s">
        <v>1472</v>
      </c>
      <c r="W1817" t="s">
        <v>1473</v>
      </c>
      <c r="X1817" t="s">
        <v>1474</v>
      </c>
      <c r="Y1817" t="s">
        <v>8379</v>
      </c>
      <c r="Z1817" t="s">
        <v>1488</v>
      </c>
      <c r="AA1817" t="s">
        <v>1473</v>
      </c>
      <c r="AB1817" t="s">
        <v>8380</v>
      </c>
      <c r="AC1817" t="s">
        <v>37</v>
      </c>
    </row>
    <row r="1818" spans="1:29">
      <c r="A1818" t="str">
        <f>+VLOOKUP(R1818,Aux!$B$3:$I$1107,8,0)</f>
        <v>BR001700</v>
      </c>
      <c r="B1818" t="str">
        <f>+VLOOKUP(U1818,Aux!$O$2:$P$23,2,0)</f>
        <v>FI</v>
      </c>
      <c r="C1818" t="str">
        <f t="shared" si="192"/>
        <v>BR001700FI</v>
      </c>
      <c r="D1818">
        <f t="shared" si="198"/>
        <v>1</v>
      </c>
      <c r="E1818" s="5">
        <f t="shared" si="194"/>
        <v>0.01</v>
      </c>
      <c r="F1818" s="5">
        <f t="shared" si="195"/>
        <v>0.1</v>
      </c>
      <c r="G1818" s="5">
        <f t="shared" si="196"/>
        <v>1</v>
      </c>
      <c r="H1818" t="str">
        <f t="shared" si="197"/>
        <v>001</v>
      </c>
      <c r="I1818" t="str">
        <f t="shared" si="193"/>
        <v>BR001700FI00001</v>
      </c>
      <c r="J1818" t="s">
        <v>8381</v>
      </c>
      <c r="K1818" t="s">
        <v>8382</v>
      </c>
      <c r="M1818" t="s">
        <v>8383</v>
      </c>
      <c r="N1818" t="s">
        <v>8384</v>
      </c>
      <c r="O1818" t="s">
        <v>8385</v>
      </c>
      <c r="P1818" t="s">
        <v>8386</v>
      </c>
      <c r="Q1818" t="s">
        <v>5929</v>
      </c>
      <c r="R1818" t="s">
        <v>8387</v>
      </c>
      <c r="S1818" t="s">
        <v>8388</v>
      </c>
      <c r="T1818" t="s">
        <v>8389</v>
      </c>
      <c r="U1818" t="s">
        <v>143</v>
      </c>
      <c r="V1818" t="s">
        <v>34</v>
      </c>
      <c r="W1818" t="s">
        <v>34</v>
      </c>
      <c r="X1818" t="s">
        <v>34</v>
      </c>
      <c r="Y1818" t="s">
        <v>34</v>
      </c>
      <c r="Z1818" t="s">
        <v>154</v>
      </c>
      <c r="AA1818" t="s">
        <v>155</v>
      </c>
      <c r="AB1818" t="s">
        <v>34</v>
      </c>
      <c r="AC1818" t="s">
        <v>37</v>
      </c>
    </row>
    <row r="1819" spans="1:29">
      <c r="A1819" t="str">
        <f>+VLOOKUP(R1819,Aux!$B$3:$I$1107,8,0)</f>
        <v>BR001710</v>
      </c>
      <c r="B1819" t="str">
        <f>+VLOOKUP(U1819,Aux!$O$2:$P$23,2,0)</f>
        <v>EQ</v>
      </c>
      <c r="C1819" t="str">
        <f t="shared" si="192"/>
        <v>BR001710EQ</v>
      </c>
      <c r="D1819">
        <f t="shared" si="198"/>
        <v>1</v>
      </c>
      <c r="E1819" s="5">
        <f t="shared" si="194"/>
        <v>0.01</v>
      </c>
      <c r="F1819" s="5">
        <f t="shared" si="195"/>
        <v>0.1</v>
      </c>
      <c r="G1819" s="5">
        <f t="shared" si="196"/>
        <v>1</v>
      </c>
      <c r="H1819" t="str">
        <f t="shared" si="197"/>
        <v>001</v>
      </c>
      <c r="I1819" t="str">
        <f t="shared" si="193"/>
        <v>BR001710EQ00001</v>
      </c>
      <c r="J1819" t="s">
        <v>8390</v>
      </c>
      <c r="K1819" t="s">
        <v>8391</v>
      </c>
      <c r="M1819" t="s">
        <v>8392</v>
      </c>
      <c r="N1819" t="s">
        <v>8393</v>
      </c>
      <c r="O1819" t="s">
        <v>8394</v>
      </c>
      <c r="P1819" t="s">
        <v>8395</v>
      </c>
      <c r="Q1819" t="s">
        <v>5929</v>
      </c>
      <c r="R1819" t="s">
        <v>8396</v>
      </c>
      <c r="S1819" t="s">
        <v>8396</v>
      </c>
      <c r="T1819" t="s">
        <v>8396</v>
      </c>
      <c r="U1819" t="s">
        <v>130</v>
      </c>
      <c r="V1819" t="s">
        <v>131</v>
      </c>
      <c r="W1819" t="s">
        <v>8397</v>
      </c>
      <c r="X1819" t="s">
        <v>8398</v>
      </c>
      <c r="Y1819" t="s">
        <v>8397</v>
      </c>
      <c r="Z1819" t="s">
        <v>131</v>
      </c>
      <c r="AA1819" t="s">
        <v>135</v>
      </c>
      <c r="AB1819" t="s">
        <v>8399</v>
      </c>
      <c r="AC1819" t="s">
        <v>37</v>
      </c>
    </row>
    <row r="1820" spans="1:29">
      <c r="A1820" t="str">
        <f>+VLOOKUP(R1820,Aux!$B$3:$I$1107,8,0)</f>
        <v>BR001710</v>
      </c>
      <c r="B1820" t="str">
        <f>+VLOOKUP(U1820,Aux!$O$2:$P$23,2,0)</f>
        <v>FI</v>
      </c>
      <c r="C1820" t="str">
        <f t="shared" si="192"/>
        <v>BR001710FI</v>
      </c>
      <c r="D1820">
        <f t="shared" si="198"/>
        <v>1</v>
      </c>
      <c r="E1820" s="5">
        <f t="shared" si="194"/>
        <v>0.01</v>
      </c>
      <c r="F1820" s="5">
        <f t="shared" si="195"/>
        <v>0.1</v>
      </c>
      <c r="G1820" s="5">
        <f t="shared" si="196"/>
        <v>1</v>
      </c>
      <c r="H1820" t="str">
        <f t="shared" si="197"/>
        <v>001</v>
      </c>
      <c r="I1820" t="str">
        <f t="shared" si="193"/>
        <v>BR001710FI00001</v>
      </c>
      <c r="J1820" t="s">
        <v>8400</v>
      </c>
      <c r="K1820" t="s">
        <v>8401</v>
      </c>
      <c r="M1820" t="s">
        <v>8402</v>
      </c>
      <c r="N1820" t="s">
        <v>8403</v>
      </c>
      <c r="O1820" t="s">
        <v>8404</v>
      </c>
      <c r="P1820" t="s">
        <v>8405</v>
      </c>
      <c r="Q1820" t="s">
        <v>5929</v>
      </c>
      <c r="R1820" t="s">
        <v>8396</v>
      </c>
      <c r="S1820" t="s">
        <v>8406</v>
      </c>
      <c r="T1820" t="s">
        <v>8396</v>
      </c>
      <c r="U1820" t="s">
        <v>143</v>
      </c>
      <c r="V1820" t="s">
        <v>131</v>
      </c>
      <c r="W1820" t="s">
        <v>8397</v>
      </c>
      <c r="X1820" t="s">
        <v>8398</v>
      </c>
      <c r="Y1820" t="s">
        <v>8397</v>
      </c>
      <c r="Z1820" t="s">
        <v>131</v>
      </c>
      <c r="AA1820" t="s">
        <v>135</v>
      </c>
      <c r="AB1820" t="s">
        <v>145</v>
      </c>
      <c r="AC1820" t="s">
        <v>37</v>
      </c>
    </row>
    <row r="1821" spans="1:29">
      <c r="A1821" s="2" t="str">
        <f>+VLOOKUP(R1821,Aux!$B$3:$I$1107,8,0)</f>
        <v>BR001720</v>
      </c>
      <c r="B1821" s="2" t="str">
        <f>+VLOOKUP(U1821,Aux!$O$2:$P$23,2,0)</f>
        <v>EQ</v>
      </c>
      <c r="C1821" t="str">
        <f t="shared" si="192"/>
        <v>BR001720EQ</v>
      </c>
      <c r="D1821">
        <f t="shared" si="198"/>
        <v>1</v>
      </c>
      <c r="E1821" s="5">
        <f t="shared" si="194"/>
        <v>0.01</v>
      </c>
      <c r="F1821" s="5">
        <f t="shared" si="195"/>
        <v>0.1</v>
      </c>
      <c r="G1821" s="5">
        <f t="shared" si="196"/>
        <v>1</v>
      </c>
      <c r="H1821" t="str">
        <f t="shared" si="197"/>
        <v>001</v>
      </c>
      <c r="I1821" t="str">
        <f t="shared" si="193"/>
        <v>BR001720EQ00001</v>
      </c>
      <c r="J1821" s="2" t="s">
        <v>8407</v>
      </c>
      <c r="K1821" s="2" t="s">
        <v>8408</v>
      </c>
      <c r="L1821" s="2"/>
      <c r="M1821" s="2" t="s">
        <v>8409</v>
      </c>
      <c r="N1821" s="2" t="s">
        <v>8410</v>
      </c>
      <c r="O1821" s="2" t="s">
        <v>8411</v>
      </c>
      <c r="P1821" s="2" t="s">
        <v>8412</v>
      </c>
      <c r="Q1821" t="s">
        <v>5929</v>
      </c>
      <c r="R1821" t="s">
        <v>8413</v>
      </c>
      <c r="S1821" t="s">
        <v>8413</v>
      </c>
      <c r="T1821" t="s">
        <v>8413</v>
      </c>
      <c r="U1821" t="s">
        <v>130</v>
      </c>
      <c r="V1821" t="s">
        <v>311</v>
      </c>
      <c r="W1821" t="s">
        <v>2910</v>
      </c>
      <c r="X1821" t="s">
        <v>2911</v>
      </c>
      <c r="Y1821" t="s">
        <v>2910</v>
      </c>
      <c r="Z1821" t="s">
        <v>311</v>
      </c>
      <c r="AA1821" t="s">
        <v>3303</v>
      </c>
      <c r="AB1821" t="s">
        <v>4192</v>
      </c>
      <c r="AC1821" t="s">
        <v>37</v>
      </c>
    </row>
    <row r="1822" spans="1:29">
      <c r="A1822" t="str">
        <f>+VLOOKUP(R1822,Aux!$B$3:$I$1107,8,0)</f>
        <v>BR001730</v>
      </c>
      <c r="B1822" t="str">
        <f>+VLOOKUP(U1822,Aux!$O$2:$P$23,2,0)</f>
        <v>EQ</v>
      </c>
      <c r="C1822" t="str">
        <f t="shared" si="192"/>
        <v>BR001730EQ</v>
      </c>
      <c r="D1822">
        <f t="shared" si="198"/>
        <v>1</v>
      </c>
      <c r="E1822" s="5">
        <f t="shared" si="194"/>
        <v>0.01</v>
      </c>
      <c r="F1822" s="5">
        <f t="shared" si="195"/>
        <v>0.1</v>
      </c>
      <c r="G1822" s="5">
        <f t="shared" si="196"/>
        <v>1</v>
      </c>
      <c r="H1822" t="str">
        <f t="shared" si="197"/>
        <v>001</v>
      </c>
      <c r="I1822" t="str">
        <f t="shared" si="193"/>
        <v>BR001730EQ00001</v>
      </c>
      <c r="J1822" t="s">
        <v>8414</v>
      </c>
      <c r="K1822" t="s">
        <v>8415</v>
      </c>
      <c r="M1822" t="s">
        <v>8416</v>
      </c>
      <c r="N1822" t="s">
        <v>8417</v>
      </c>
      <c r="O1822" t="s">
        <v>8418</v>
      </c>
      <c r="P1822" t="s">
        <v>8419</v>
      </c>
      <c r="Q1822" t="s">
        <v>5929</v>
      </c>
      <c r="R1822" t="s">
        <v>8420</v>
      </c>
      <c r="S1822" t="s">
        <v>8420</v>
      </c>
      <c r="T1822" t="s">
        <v>8421</v>
      </c>
      <c r="U1822" t="s">
        <v>130</v>
      </c>
      <c r="V1822" t="s">
        <v>5421</v>
      </c>
      <c r="W1822" t="s">
        <v>5973</v>
      </c>
      <c r="X1822" t="s">
        <v>5974</v>
      </c>
      <c r="Y1822" t="s">
        <v>7667</v>
      </c>
      <c r="Z1822" t="s">
        <v>5421</v>
      </c>
      <c r="AA1822" t="s">
        <v>5976</v>
      </c>
      <c r="AB1822" t="s">
        <v>7668</v>
      </c>
      <c r="AC1822" t="s">
        <v>37</v>
      </c>
    </row>
    <row r="1823" spans="1:29">
      <c r="A1823" t="str">
        <f>+VLOOKUP(R1823,Aux!$B$3:$I$1107,8,0)</f>
        <v>BR001740</v>
      </c>
      <c r="B1823" t="str">
        <f>+VLOOKUP(U1823,Aux!$O$2:$P$23,2,0)</f>
        <v>FI</v>
      </c>
      <c r="C1823" t="str">
        <f t="shared" si="192"/>
        <v>BR001740FI</v>
      </c>
      <c r="D1823">
        <f t="shared" si="198"/>
        <v>1</v>
      </c>
      <c r="E1823" s="5">
        <f t="shared" si="194"/>
        <v>0.01</v>
      </c>
      <c r="F1823" s="5">
        <f t="shared" si="195"/>
        <v>0.1</v>
      </c>
      <c r="G1823" s="5">
        <f t="shared" si="196"/>
        <v>1</v>
      </c>
      <c r="H1823" t="str">
        <f t="shared" si="197"/>
        <v>001</v>
      </c>
      <c r="I1823" t="str">
        <f t="shared" si="193"/>
        <v>BR001740FI00001</v>
      </c>
      <c r="J1823" t="s">
        <v>8422</v>
      </c>
      <c r="K1823" t="s">
        <v>8423</v>
      </c>
      <c r="M1823" t="s">
        <v>8424</v>
      </c>
      <c r="N1823" t="s">
        <v>8425</v>
      </c>
      <c r="O1823" t="s">
        <v>8426</v>
      </c>
      <c r="P1823" t="s">
        <v>8427</v>
      </c>
      <c r="Q1823" t="s">
        <v>5929</v>
      </c>
      <c r="R1823" t="s">
        <v>8428</v>
      </c>
      <c r="S1823" t="s">
        <v>8429</v>
      </c>
      <c r="T1823" t="s">
        <v>8430</v>
      </c>
      <c r="U1823" t="s">
        <v>143</v>
      </c>
      <c r="V1823" t="s">
        <v>34</v>
      </c>
      <c r="W1823" t="s">
        <v>34</v>
      </c>
      <c r="X1823" t="s">
        <v>34</v>
      </c>
      <c r="Y1823" t="s">
        <v>34</v>
      </c>
      <c r="Z1823" t="s">
        <v>154</v>
      </c>
      <c r="AA1823" t="s">
        <v>2446</v>
      </c>
      <c r="AB1823" t="s">
        <v>34</v>
      </c>
      <c r="AC1823" t="s">
        <v>37</v>
      </c>
    </row>
    <row r="1824" spans="1:29">
      <c r="A1824" t="str">
        <f>+VLOOKUP(R1824,Aux!$B$3:$I$1107,8,0)</f>
        <v>BR001740</v>
      </c>
      <c r="B1824" t="str">
        <f>+VLOOKUP(U1824,Aux!$O$2:$P$23,2,0)</f>
        <v>FI</v>
      </c>
      <c r="C1824" t="str">
        <f t="shared" si="192"/>
        <v>BR001740FI</v>
      </c>
      <c r="D1824">
        <f t="shared" si="198"/>
        <v>2</v>
      </c>
      <c r="E1824" s="5">
        <f t="shared" si="194"/>
        <v>0.02</v>
      </c>
      <c r="F1824" s="5">
        <f t="shared" si="195"/>
        <v>0.2</v>
      </c>
      <c r="G1824" s="5">
        <f t="shared" si="196"/>
        <v>2</v>
      </c>
      <c r="H1824" t="str">
        <f t="shared" si="197"/>
        <v>002</v>
      </c>
      <c r="I1824" t="str">
        <f t="shared" si="193"/>
        <v>BR001740FI00002</v>
      </c>
      <c r="J1824" t="s">
        <v>8431</v>
      </c>
      <c r="K1824" t="s">
        <v>8423</v>
      </c>
      <c r="M1824" t="s">
        <v>8432</v>
      </c>
      <c r="N1824" t="s">
        <v>8433</v>
      </c>
      <c r="O1824" t="s">
        <v>8434</v>
      </c>
      <c r="P1824" t="s">
        <v>8435</v>
      </c>
      <c r="Q1824" t="s">
        <v>5929</v>
      </c>
      <c r="R1824" t="s">
        <v>8428</v>
      </c>
      <c r="S1824" t="s">
        <v>8429</v>
      </c>
      <c r="T1824" t="s">
        <v>8430</v>
      </c>
      <c r="U1824" t="s">
        <v>143</v>
      </c>
      <c r="V1824" t="s">
        <v>34</v>
      </c>
      <c r="W1824" t="s">
        <v>34</v>
      </c>
      <c r="X1824" t="s">
        <v>34</v>
      </c>
      <c r="Y1824" t="s">
        <v>34</v>
      </c>
      <c r="Z1824" t="s">
        <v>154</v>
      </c>
      <c r="AA1824" t="s">
        <v>2446</v>
      </c>
      <c r="AB1824" t="s">
        <v>34</v>
      </c>
      <c r="AC1824" t="s">
        <v>37</v>
      </c>
    </row>
    <row r="1825" spans="1:29">
      <c r="A1825" t="str">
        <f>+VLOOKUP(R1825,Aux!$B$3:$I$1107,8,0)</f>
        <v>BR001740</v>
      </c>
      <c r="B1825" t="str">
        <f>+VLOOKUP(U1825,Aux!$O$2:$P$23,2,0)</f>
        <v>FI</v>
      </c>
      <c r="C1825" t="str">
        <f t="shared" si="192"/>
        <v>BR001740FI</v>
      </c>
      <c r="D1825">
        <f t="shared" si="198"/>
        <v>3</v>
      </c>
      <c r="E1825" s="5">
        <f t="shared" si="194"/>
        <v>0.03</v>
      </c>
      <c r="F1825" s="5">
        <f t="shared" si="195"/>
        <v>0.3</v>
      </c>
      <c r="G1825" s="5">
        <f t="shared" si="196"/>
        <v>3</v>
      </c>
      <c r="H1825" t="str">
        <f t="shared" si="197"/>
        <v>003</v>
      </c>
      <c r="I1825" t="str">
        <f t="shared" si="193"/>
        <v>BR001740FI00003</v>
      </c>
      <c r="J1825" t="s">
        <v>8436</v>
      </c>
      <c r="K1825" t="s">
        <v>8423</v>
      </c>
      <c r="M1825" t="s">
        <v>8437</v>
      </c>
      <c r="N1825" t="s">
        <v>8438</v>
      </c>
      <c r="O1825" t="s">
        <v>8439</v>
      </c>
      <c r="P1825" t="s">
        <v>8440</v>
      </c>
      <c r="Q1825" t="s">
        <v>5929</v>
      </c>
      <c r="R1825" t="s">
        <v>8428</v>
      </c>
      <c r="S1825" t="s">
        <v>8429</v>
      </c>
      <c r="T1825" t="s">
        <v>8430</v>
      </c>
      <c r="U1825" t="s">
        <v>143</v>
      </c>
      <c r="V1825" t="s">
        <v>34</v>
      </c>
      <c r="W1825" t="s">
        <v>34</v>
      </c>
      <c r="X1825" t="s">
        <v>34</v>
      </c>
      <c r="Y1825" t="s">
        <v>34</v>
      </c>
      <c r="Z1825" t="s">
        <v>154</v>
      </c>
      <c r="AA1825" t="s">
        <v>2446</v>
      </c>
      <c r="AB1825" t="s">
        <v>34</v>
      </c>
      <c r="AC1825" t="s">
        <v>37</v>
      </c>
    </row>
    <row r="1826" spans="1:29">
      <c r="A1826" t="str">
        <f>+VLOOKUP(R1826,Aux!$B$3:$I$1107,8,0)</f>
        <v>BR001740</v>
      </c>
      <c r="B1826" t="str">
        <f>+VLOOKUP(U1826,Aux!$O$2:$P$23,2,0)</f>
        <v>FI</v>
      </c>
      <c r="C1826" t="str">
        <f t="shared" si="192"/>
        <v>BR001740FI</v>
      </c>
      <c r="D1826">
        <f t="shared" si="198"/>
        <v>4</v>
      </c>
      <c r="E1826" s="5">
        <f t="shared" si="194"/>
        <v>0.04</v>
      </c>
      <c r="F1826" s="5">
        <f t="shared" si="195"/>
        <v>0.4</v>
      </c>
      <c r="G1826" s="5">
        <f t="shared" si="196"/>
        <v>4</v>
      </c>
      <c r="H1826" t="str">
        <f t="shared" si="197"/>
        <v>004</v>
      </c>
      <c r="I1826" t="str">
        <f t="shared" si="193"/>
        <v>BR001740FI00004</v>
      </c>
      <c r="J1826" t="s">
        <v>8441</v>
      </c>
      <c r="K1826" t="s">
        <v>8423</v>
      </c>
      <c r="M1826" t="s">
        <v>8442</v>
      </c>
      <c r="N1826" t="s">
        <v>8443</v>
      </c>
      <c r="O1826" t="s">
        <v>8444</v>
      </c>
      <c r="P1826" t="s">
        <v>8445</v>
      </c>
      <c r="Q1826" t="s">
        <v>5929</v>
      </c>
      <c r="R1826" t="s">
        <v>8428</v>
      </c>
      <c r="S1826" t="s">
        <v>8429</v>
      </c>
      <c r="T1826" t="s">
        <v>8430</v>
      </c>
      <c r="U1826" t="s">
        <v>143</v>
      </c>
      <c r="V1826" t="s">
        <v>34</v>
      </c>
      <c r="W1826" t="s">
        <v>34</v>
      </c>
      <c r="X1826" t="s">
        <v>34</v>
      </c>
      <c r="Y1826" t="s">
        <v>34</v>
      </c>
      <c r="Z1826" t="s">
        <v>154</v>
      </c>
      <c r="AA1826" t="s">
        <v>2446</v>
      </c>
      <c r="AB1826" t="s">
        <v>34</v>
      </c>
      <c r="AC1826" t="s">
        <v>37</v>
      </c>
    </row>
    <row r="1827" spans="1:29">
      <c r="A1827" t="str">
        <f>+VLOOKUP(R1827,Aux!$B$3:$I$1107,8,0)</f>
        <v>BR001740</v>
      </c>
      <c r="B1827" t="str">
        <f>+VLOOKUP(U1827,Aux!$O$2:$P$23,2,0)</f>
        <v>FI</v>
      </c>
      <c r="C1827" t="str">
        <f t="shared" si="192"/>
        <v>BR001740FI</v>
      </c>
      <c r="D1827">
        <f t="shared" si="198"/>
        <v>5</v>
      </c>
      <c r="E1827" s="5">
        <f t="shared" si="194"/>
        <v>0.05</v>
      </c>
      <c r="F1827" s="5">
        <f t="shared" si="195"/>
        <v>0.5</v>
      </c>
      <c r="G1827" s="5">
        <f t="shared" si="196"/>
        <v>5</v>
      </c>
      <c r="H1827" t="str">
        <f t="shared" si="197"/>
        <v>005</v>
      </c>
      <c r="I1827" t="str">
        <f t="shared" si="193"/>
        <v>BR001740FI00005</v>
      </c>
      <c r="J1827" t="s">
        <v>8446</v>
      </c>
      <c r="K1827" t="s">
        <v>8423</v>
      </c>
      <c r="M1827" t="s">
        <v>8447</v>
      </c>
      <c r="N1827" t="s">
        <v>8448</v>
      </c>
      <c r="O1827" t="s">
        <v>8449</v>
      </c>
      <c r="P1827" t="s">
        <v>8450</v>
      </c>
      <c r="Q1827" t="s">
        <v>5929</v>
      </c>
      <c r="R1827" t="s">
        <v>8428</v>
      </c>
      <c r="S1827" t="s">
        <v>8429</v>
      </c>
      <c r="T1827" t="s">
        <v>8430</v>
      </c>
      <c r="U1827" t="s">
        <v>143</v>
      </c>
      <c r="V1827" t="s">
        <v>34</v>
      </c>
      <c r="W1827" t="s">
        <v>34</v>
      </c>
      <c r="X1827" t="s">
        <v>34</v>
      </c>
      <c r="Y1827" t="s">
        <v>34</v>
      </c>
      <c r="Z1827" t="s">
        <v>154</v>
      </c>
      <c r="AA1827" t="s">
        <v>2446</v>
      </c>
      <c r="AB1827" t="s">
        <v>34</v>
      </c>
      <c r="AC1827" t="s">
        <v>37</v>
      </c>
    </row>
    <row r="1828" spans="1:29">
      <c r="A1828" t="str">
        <f>+VLOOKUP(R1828,Aux!$B$3:$I$1107,8,0)</f>
        <v>BR001740</v>
      </c>
      <c r="B1828" t="str">
        <f>+VLOOKUP(U1828,Aux!$O$2:$P$23,2,0)</f>
        <v>FI</v>
      </c>
      <c r="C1828" t="str">
        <f t="shared" si="192"/>
        <v>BR001740FI</v>
      </c>
      <c r="D1828">
        <f t="shared" si="198"/>
        <v>6</v>
      </c>
      <c r="E1828" s="5">
        <f t="shared" si="194"/>
        <v>0.06</v>
      </c>
      <c r="F1828" s="5">
        <f t="shared" si="195"/>
        <v>0.6</v>
      </c>
      <c r="G1828" s="5">
        <f t="shared" si="196"/>
        <v>6</v>
      </c>
      <c r="H1828" t="str">
        <f t="shared" si="197"/>
        <v>006</v>
      </c>
      <c r="I1828" t="str">
        <f t="shared" si="193"/>
        <v>BR001740FI00006</v>
      </c>
      <c r="J1828" t="s">
        <v>8451</v>
      </c>
      <c r="K1828" t="s">
        <v>8423</v>
      </c>
      <c r="M1828" t="s">
        <v>8452</v>
      </c>
      <c r="N1828" t="s">
        <v>8453</v>
      </c>
      <c r="O1828" t="s">
        <v>8454</v>
      </c>
      <c r="P1828" t="s">
        <v>8455</v>
      </c>
      <c r="Q1828" t="s">
        <v>5929</v>
      </c>
      <c r="R1828" t="s">
        <v>8428</v>
      </c>
      <c r="S1828" t="s">
        <v>8429</v>
      </c>
      <c r="T1828" t="s">
        <v>8430</v>
      </c>
      <c r="U1828" t="s">
        <v>143</v>
      </c>
      <c r="V1828" t="s">
        <v>34</v>
      </c>
      <c r="W1828" t="s">
        <v>34</v>
      </c>
      <c r="X1828" t="s">
        <v>34</v>
      </c>
      <c r="Y1828" t="s">
        <v>34</v>
      </c>
      <c r="Z1828" t="s">
        <v>154</v>
      </c>
      <c r="AA1828" t="s">
        <v>2446</v>
      </c>
      <c r="AB1828" t="s">
        <v>34</v>
      </c>
      <c r="AC1828" t="s">
        <v>37</v>
      </c>
    </row>
    <row r="1829" spans="1:29">
      <c r="A1829" t="str">
        <f>+VLOOKUP(R1829,Aux!$B$3:$I$1107,8,0)</f>
        <v>BR001740</v>
      </c>
      <c r="B1829" t="str">
        <f>+VLOOKUP(U1829,Aux!$O$2:$P$23,2,0)</f>
        <v>FI</v>
      </c>
      <c r="C1829" t="str">
        <f t="shared" si="192"/>
        <v>BR001740FI</v>
      </c>
      <c r="D1829">
        <f t="shared" si="198"/>
        <v>7</v>
      </c>
      <c r="E1829" s="5">
        <f t="shared" si="194"/>
        <v>7.0000000000000007E-2</v>
      </c>
      <c r="F1829" s="5">
        <f t="shared" si="195"/>
        <v>0.70000000000000007</v>
      </c>
      <c r="G1829" s="5">
        <f t="shared" si="196"/>
        <v>7</v>
      </c>
      <c r="H1829" t="str">
        <f t="shared" si="197"/>
        <v>007</v>
      </c>
      <c r="I1829" t="str">
        <f t="shared" si="193"/>
        <v>BR001740FI00007</v>
      </c>
      <c r="J1829" t="s">
        <v>8456</v>
      </c>
      <c r="K1829" t="s">
        <v>8423</v>
      </c>
      <c r="M1829" t="s">
        <v>8457</v>
      </c>
      <c r="N1829" t="s">
        <v>8458</v>
      </c>
      <c r="O1829" t="s">
        <v>8459</v>
      </c>
      <c r="P1829" t="s">
        <v>8460</v>
      </c>
      <c r="Q1829" t="s">
        <v>5929</v>
      </c>
      <c r="R1829" t="s">
        <v>8428</v>
      </c>
      <c r="S1829" t="s">
        <v>8429</v>
      </c>
      <c r="T1829" t="s">
        <v>8430</v>
      </c>
      <c r="U1829" t="s">
        <v>143</v>
      </c>
      <c r="V1829" t="s">
        <v>34</v>
      </c>
      <c r="W1829" t="s">
        <v>34</v>
      </c>
      <c r="X1829" t="s">
        <v>34</v>
      </c>
      <c r="Y1829" t="s">
        <v>34</v>
      </c>
      <c r="Z1829" t="s">
        <v>154</v>
      </c>
      <c r="AA1829" t="s">
        <v>2446</v>
      </c>
      <c r="AB1829" t="s">
        <v>34</v>
      </c>
      <c r="AC1829" t="s">
        <v>37</v>
      </c>
    </row>
    <row r="1830" spans="1:29">
      <c r="A1830" s="2" t="str">
        <f>+VLOOKUP(R1830,Aux!$B$3:$I$1107,8,0)</f>
        <v>BR001740</v>
      </c>
      <c r="B1830" s="2" t="str">
        <f>+VLOOKUP(U1830,Aux!$O$2:$P$23,2,0)</f>
        <v>FI</v>
      </c>
      <c r="C1830" t="str">
        <f t="shared" si="192"/>
        <v>BR001740FI</v>
      </c>
      <c r="D1830">
        <f t="shared" si="198"/>
        <v>8</v>
      </c>
      <c r="E1830" s="5">
        <f t="shared" si="194"/>
        <v>0.08</v>
      </c>
      <c r="F1830" s="5">
        <f t="shared" si="195"/>
        <v>0.8</v>
      </c>
      <c r="G1830" s="5">
        <f t="shared" si="196"/>
        <v>8</v>
      </c>
      <c r="H1830" t="str">
        <f t="shared" si="197"/>
        <v>008</v>
      </c>
      <c r="I1830" t="str">
        <f t="shared" si="193"/>
        <v>BR001740FI00008</v>
      </c>
      <c r="J1830" s="2" t="s">
        <v>8461</v>
      </c>
      <c r="K1830" s="2" t="s">
        <v>8462</v>
      </c>
      <c r="L1830" s="2"/>
      <c r="M1830" s="2" t="s">
        <v>8463</v>
      </c>
      <c r="N1830" s="2" t="s">
        <v>8464</v>
      </c>
      <c r="O1830" s="2" t="s">
        <v>8465</v>
      </c>
      <c r="P1830" s="2" t="s">
        <v>8466</v>
      </c>
      <c r="Q1830" t="s">
        <v>5929</v>
      </c>
      <c r="R1830" t="s">
        <v>8428</v>
      </c>
      <c r="S1830" t="s">
        <v>8467</v>
      </c>
      <c r="T1830" t="s">
        <v>8468</v>
      </c>
      <c r="U1830" t="s">
        <v>143</v>
      </c>
      <c r="V1830" t="s">
        <v>34</v>
      </c>
      <c r="W1830" t="s">
        <v>34</v>
      </c>
      <c r="X1830" t="s">
        <v>34</v>
      </c>
      <c r="Y1830" t="s">
        <v>34</v>
      </c>
      <c r="Z1830" t="s">
        <v>975</v>
      </c>
      <c r="AA1830" t="s">
        <v>8469</v>
      </c>
      <c r="AB1830" t="s">
        <v>145</v>
      </c>
      <c r="AC1830" t="s">
        <v>37</v>
      </c>
    </row>
    <row r="1831" spans="1:29">
      <c r="A1831" t="str">
        <f>+VLOOKUP(R1831,Aux!$B$3:$I$1107,8,0)</f>
        <v>BR001740</v>
      </c>
      <c r="B1831" t="str">
        <f>+VLOOKUP(U1831,Aux!$O$2:$P$23,2,0)</f>
        <v>FI</v>
      </c>
      <c r="C1831" t="str">
        <f t="shared" si="192"/>
        <v>BR001740FI</v>
      </c>
      <c r="D1831">
        <f t="shared" si="198"/>
        <v>9</v>
      </c>
      <c r="E1831" s="5">
        <f t="shared" si="194"/>
        <v>0.09</v>
      </c>
      <c r="F1831" s="5">
        <f t="shared" si="195"/>
        <v>0.89999999999999991</v>
      </c>
      <c r="G1831" s="5">
        <f t="shared" si="196"/>
        <v>9</v>
      </c>
      <c r="H1831" t="str">
        <f t="shared" si="197"/>
        <v>009</v>
      </c>
      <c r="I1831" t="str">
        <f t="shared" si="193"/>
        <v>BR001740FI00009</v>
      </c>
      <c r="J1831" t="s">
        <v>8470</v>
      </c>
      <c r="K1831" t="s">
        <v>8462</v>
      </c>
      <c r="M1831" t="s">
        <v>8471</v>
      </c>
      <c r="N1831" t="s">
        <v>8472</v>
      </c>
      <c r="O1831" t="s">
        <v>8473</v>
      </c>
      <c r="P1831" t="s">
        <v>8474</v>
      </c>
      <c r="Q1831" t="s">
        <v>5929</v>
      </c>
      <c r="R1831" t="s">
        <v>8428</v>
      </c>
      <c r="S1831" t="s">
        <v>8475</v>
      </c>
      <c r="T1831" t="s">
        <v>8476</v>
      </c>
      <c r="U1831" t="s">
        <v>143</v>
      </c>
      <c r="V1831" t="s">
        <v>34</v>
      </c>
      <c r="W1831" t="s">
        <v>34</v>
      </c>
      <c r="X1831" t="s">
        <v>34</v>
      </c>
      <c r="Y1831" t="s">
        <v>34</v>
      </c>
      <c r="Z1831" t="s">
        <v>975</v>
      </c>
      <c r="AA1831" t="s">
        <v>8469</v>
      </c>
      <c r="AB1831" t="s">
        <v>145</v>
      </c>
      <c r="AC1831" t="s">
        <v>37</v>
      </c>
    </row>
    <row r="1832" spans="1:29">
      <c r="A1832" t="str">
        <f>+VLOOKUP(R1832,Aux!$B$3:$I$1107,8,0)</f>
        <v>BR001740</v>
      </c>
      <c r="B1832" t="str">
        <f>+VLOOKUP(U1832,Aux!$O$2:$P$23,2,0)</f>
        <v>FI</v>
      </c>
      <c r="C1832" t="str">
        <f t="shared" si="192"/>
        <v>BR001740FI</v>
      </c>
      <c r="D1832">
        <f t="shared" si="198"/>
        <v>10</v>
      </c>
      <c r="E1832" s="5">
        <f t="shared" si="194"/>
        <v>0.1</v>
      </c>
      <c r="F1832" s="5">
        <f t="shared" si="195"/>
        <v>1</v>
      </c>
      <c r="G1832" s="5">
        <f t="shared" si="196"/>
        <v>0</v>
      </c>
      <c r="H1832" t="str">
        <f t="shared" si="197"/>
        <v>010</v>
      </c>
      <c r="I1832" t="str">
        <f t="shared" si="193"/>
        <v>BR001740FI00010</v>
      </c>
      <c r="J1832" t="s">
        <v>8477</v>
      </c>
      <c r="K1832" t="s">
        <v>8462</v>
      </c>
      <c r="M1832" t="s">
        <v>8478</v>
      </c>
      <c r="N1832" t="s">
        <v>8479</v>
      </c>
      <c r="O1832" t="s">
        <v>8480</v>
      </c>
      <c r="P1832" t="s">
        <v>8481</v>
      </c>
      <c r="Q1832" t="s">
        <v>5929</v>
      </c>
      <c r="R1832" t="s">
        <v>8428</v>
      </c>
      <c r="S1832" t="s">
        <v>8467</v>
      </c>
      <c r="T1832" t="s">
        <v>8468</v>
      </c>
      <c r="U1832" t="s">
        <v>143</v>
      </c>
      <c r="V1832" t="s">
        <v>34</v>
      </c>
      <c r="W1832" t="s">
        <v>34</v>
      </c>
      <c r="X1832" t="s">
        <v>34</v>
      </c>
      <c r="Y1832" t="s">
        <v>34</v>
      </c>
      <c r="Z1832" t="s">
        <v>975</v>
      </c>
      <c r="AA1832" t="s">
        <v>8469</v>
      </c>
      <c r="AB1832" t="s">
        <v>145</v>
      </c>
      <c r="AC1832" t="s">
        <v>37</v>
      </c>
    </row>
    <row r="1833" spans="1:29">
      <c r="A1833" t="str">
        <f>+VLOOKUP(R1833,Aux!$B$3:$I$1107,8,0)</f>
        <v>BR001750</v>
      </c>
      <c r="B1833" t="str">
        <f>+VLOOKUP(U1833,Aux!$O$2:$P$23,2,0)</f>
        <v>FI</v>
      </c>
      <c r="C1833" t="str">
        <f t="shared" si="192"/>
        <v>BR001750FI</v>
      </c>
      <c r="D1833">
        <f t="shared" si="198"/>
        <v>1</v>
      </c>
      <c r="E1833" s="5">
        <f t="shared" si="194"/>
        <v>0.01</v>
      </c>
      <c r="F1833" s="5">
        <f t="shared" si="195"/>
        <v>0.1</v>
      </c>
      <c r="G1833" s="5">
        <f t="shared" si="196"/>
        <v>1</v>
      </c>
      <c r="H1833" t="str">
        <f t="shared" si="197"/>
        <v>001</v>
      </c>
      <c r="I1833" t="str">
        <f t="shared" si="193"/>
        <v>BR001750FI00001</v>
      </c>
      <c r="J1833" t="s">
        <v>8482</v>
      </c>
      <c r="K1833" t="s">
        <v>8483</v>
      </c>
      <c r="M1833" t="s">
        <v>8484</v>
      </c>
      <c r="N1833" t="s">
        <v>8485</v>
      </c>
      <c r="O1833" t="s">
        <v>8486</v>
      </c>
      <c r="P1833" t="s">
        <v>8487</v>
      </c>
      <c r="Q1833" t="s">
        <v>5929</v>
      </c>
      <c r="R1833" t="s">
        <v>8488</v>
      </c>
      <c r="S1833" t="s">
        <v>8489</v>
      </c>
      <c r="T1833" t="s">
        <v>8490</v>
      </c>
      <c r="U1833" t="s">
        <v>143</v>
      </c>
      <c r="V1833" t="s">
        <v>34</v>
      </c>
      <c r="W1833" t="s">
        <v>34</v>
      </c>
      <c r="X1833" t="s">
        <v>34</v>
      </c>
      <c r="Y1833" t="s">
        <v>34</v>
      </c>
      <c r="Z1833" t="s">
        <v>975</v>
      </c>
      <c r="AA1833" t="s">
        <v>8469</v>
      </c>
      <c r="AB1833" t="s">
        <v>145</v>
      </c>
      <c r="AC1833" t="s">
        <v>37</v>
      </c>
    </row>
    <row r="1834" spans="1:29">
      <c r="A1834" t="str">
        <f>+VLOOKUP(R1834,Aux!$B$3:$I$1107,8,0)</f>
        <v>BR001760</v>
      </c>
      <c r="B1834" t="str">
        <f>+VLOOKUP(U1834,Aux!$O$2:$P$23,2,0)</f>
        <v>EQ</v>
      </c>
      <c r="C1834" t="str">
        <f t="shared" si="192"/>
        <v>BR001760EQ</v>
      </c>
      <c r="D1834">
        <f t="shared" si="198"/>
        <v>1</v>
      </c>
      <c r="E1834" s="5">
        <f t="shared" si="194"/>
        <v>0.01</v>
      </c>
      <c r="F1834" s="5">
        <f t="shared" si="195"/>
        <v>0.1</v>
      </c>
      <c r="G1834" s="5">
        <f t="shared" si="196"/>
        <v>1</v>
      </c>
      <c r="H1834" t="str">
        <f t="shared" si="197"/>
        <v>001</v>
      </c>
      <c r="I1834" t="str">
        <f t="shared" si="193"/>
        <v>BR001760EQ00001</v>
      </c>
      <c r="J1834" t="s">
        <v>8491</v>
      </c>
      <c r="K1834" t="s">
        <v>8492</v>
      </c>
      <c r="M1834" t="s">
        <v>8493</v>
      </c>
      <c r="N1834" t="s">
        <v>8494</v>
      </c>
      <c r="O1834" t="s">
        <v>8495</v>
      </c>
      <c r="P1834" t="s">
        <v>8496</v>
      </c>
      <c r="Q1834" t="s">
        <v>5929</v>
      </c>
      <c r="R1834" t="s">
        <v>8497</v>
      </c>
      <c r="S1834" t="s">
        <v>8497</v>
      </c>
      <c r="T1834" t="s">
        <v>8497</v>
      </c>
      <c r="U1834" t="s">
        <v>130</v>
      </c>
      <c r="V1834" t="s">
        <v>5421</v>
      </c>
      <c r="W1834" t="s">
        <v>5973</v>
      </c>
      <c r="X1834" t="s">
        <v>5974</v>
      </c>
      <c r="Y1834" t="s">
        <v>7667</v>
      </c>
      <c r="Z1834" t="s">
        <v>5421</v>
      </c>
      <c r="AA1834" t="s">
        <v>5976</v>
      </c>
      <c r="AB1834" t="s">
        <v>7668</v>
      </c>
      <c r="AC1834" t="s">
        <v>37</v>
      </c>
    </row>
    <row r="1835" spans="1:29">
      <c r="A1835" t="str">
        <f>+VLOOKUP(R1835,Aux!$B$3:$I$1107,8,0)</f>
        <v>BR001770</v>
      </c>
      <c r="B1835" t="str">
        <f>+VLOOKUP(U1835,Aux!$O$2:$P$23,2,0)</f>
        <v>EQ</v>
      </c>
      <c r="C1835" t="str">
        <f t="shared" si="192"/>
        <v>BR001770EQ</v>
      </c>
      <c r="D1835">
        <f t="shared" si="198"/>
        <v>1</v>
      </c>
      <c r="E1835" s="5">
        <f t="shared" si="194"/>
        <v>0.01</v>
      </c>
      <c r="F1835" s="5">
        <f t="shared" si="195"/>
        <v>0.1</v>
      </c>
      <c r="G1835" s="5">
        <f t="shared" si="196"/>
        <v>1</v>
      </c>
      <c r="H1835" t="str">
        <f t="shared" si="197"/>
        <v>001</v>
      </c>
      <c r="I1835" t="str">
        <f t="shared" si="193"/>
        <v>BR001770EQ00001</v>
      </c>
      <c r="J1835" t="s">
        <v>8498</v>
      </c>
      <c r="K1835" t="s">
        <v>8499</v>
      </c>
      <c r="M1835" t="s">
        <v>8500</v>
      </c>
      <c r="N1835" t="s">
        <v>8501</v>
      </c>
      <c r="O1835" t="s">
        <v>8502</v>
      </c>
      <c r="P1835" t="s">
        <v>8503</v>
      </c>
      <c r="Q1835" t="s">
        <v>5929</v>
      </c>
      <c r="R1835" t="s">
        <v>8504</v>
      </c>
      <c r="S1835" t="s">
        <v>8505</v>
      </c>
      <c r="T1835" t="s">
        <v>8505</v>
      </c>
      <c r="U1835" t="s">
        <v>130</v>
      </c>
      <c r="V1835" t="s">
        <v>975</v>
      </c>
      <c r="W1835" t="s">
        <v>4479</v>
      </c>
      <c r="X1835" t="s">
        <v>975</v>
      </c>
      <c r="Y1835" t="s">
        <v>4490</v>
      </c>
      <c r="Z1835" t="s">
        <v>975</v>
      </c>
      <c r="AA1835" t="s">
        <v>4481</v>
      </c>
      <c r="AB1835" t="s">
        <v>976</v>
      </c>
      <c r="AC1835" t="s">
        <v>37</v>
      </c>
    </row>
    <row r="1836" spans="1:29">
      <c r="A1836" s="2" t="str">
        <f>+VLOOKUP(R1836,Aux!$B$3:$I$1107,8,0)</f>
        <v>BR001770</v>
      </c>
      <c r="B1836" s="2" t="str">
        <f>+VLOOKUP(U1836,Aux!$O$2:$P$23,2,0)</f>
        <v>EQ</v>
      </c>
      <c r="C1836" t="str">
        <f t="shared" si="192"/>
        <v>BR001770EQ</v>
      </c>
      <c r="D1836">
        <f t="shared" si="198"/>
        <v>2</v>
      </c>
      <c r="E1836" s="5">
        <f t="shared" si="194"/>
        <v>0.02</v>
      </c>
      <c r="F1836" s="5">
        <f t="shared" si="195"/>
        <v>0.2</v>
      </c>
      <c r="G1836" s="5">
        <f t="shared" si="196"/>
        <v>2</v>
      </c>
      <c r="H1836" t="str">
        <f t="shared" si="197"/>
        <v>002</v>
      </c>
      <c r="I1836" t="str">
        <f t="shared" si="193"/>
        <v>BR001770EQ00002</v>
      </c>
      <c r="J1836" s="2" t="s">
        <v>8506</v>
      </c>
      <c r="K1836" s="2" t="s">
        <v>8507</v>
      </c>
      <c r="L1836" s="2"/>
      <c r="M1836" s="2" t="s">
        <v>8508</v>
      </c>
      <c r="N1836" s="2" t="s">
        <v>8509</v>
      </c>
      <c r="O1836" s="2" t="s">
        <v>8510</v>
      </c>
      <c r="P1836" s="2" t="s">
        <v>8511</v>
      </c>
      <c r="Q1836" t="s">
        <v>5929</v>
      </c>
      <c r="R1836" t="s">
        <v>8504</v>
      </c>
      <c r="S1836" t="s">
        <v>8505</v>
      </c>
      <c r="T1836" t="s">
        <v>8505</v>
      </c>
      <c r="U1836" t="s">
        <v>1231</v>
      </c>
      <c r="V1836" t="s">
        <v>975</v>
      </c>
      <c r="W1836" t="s">
        <v>4479</v>
      </c>
      <c r="X1836" t="s">
        <v>975</v>
      </c>
      <c r="Y1836" t="s">
        <v>4490</v>
      </c>
      <c r="Z1836" t="s">
        <v>975</v>
      </c>
      <c r="AA1836" t="s">
        <v>4481</v>
      </c>
      <c r="AB1836" t="s">
        <v>976</v>
      </c>
      <c r="AC1836" t="s">
        <v>37</v>
      </c>
    </row>
    <row r="1837" spans="1:29">
      <c r="A1837" t="str">
        <f>+VLOOKUP(R1837,Aux!$B$3:$I$1107,8,0)</f>
        <v>BR001770</v>
      </c>
      <c r="B1837" t="str">
        <f>+VLOOKUP(U1837,Aux!$O$2:$P$23,2,0)</f>
        <v>FI</v>
      </c>
      <c r="C1837" t="str">
        <f t="shared" ref="C1837:C1900" si="199">+A1837&amp;B1837</f>
        <v>BR001770FI</v>
      </c>
      <c r="D1837">
        <f t="shared" si="198"/>
        <v>1</v>
      </c>
      <c r="E1837" s="5">
        <f t="shared" si="194"/>
        <v>0.01</v>
      </c>
      <c r="F1837" s="5">
        <f t="shared" si="195"/>
        <v>0.1</v>
      </c>
      <c r="G1837" s="5">
        <f t="shared" si="196"/>
        <v>1</v>
      </c>
      <c r="H1837" t="str">
        <f t="shared" si="197"/>
        <v>001</v>
      </c>
      <c r="I1837" t="str">
        <f t="shared" ref="I1837:I1900" si="200">+C1837&amp;"00"&amp;H1837</f>
        <v>BR001770FI00001</v>
      </c>
      <c r="J1837" t="s">
        <v>8512</v>
      </c>
      <c r="K1837" t="s">
        <v>8513</v>
      </c>
      <c r="M1837" t="s">
        <v>8514</v>
      </c>
      <c r="N1837" t="s">
        <v>8515</v>
      </c>
      <c r="O1837" t="s">
        <v>8516</v>
      </c>
      <c r="P1837" t="s">
        <v>8517</v>
      </c>
      <c r="Q1837" t="s">
        <v>5929</v>
      </c>
      <c r="R1837" t="s">
        <v>8504</v>
      </c>
      <c r="S1837" t="s">
        <v>8518</v>
      </c>
      <c r="T1837" t="s">
        <v>8504</v>
      </c>
      <c r="U1837" t="s">
        <v>143</v>
      </c>
      <c r="V1837" t="s">
        <v>34</v>
      </c>
      <c r="W1837" t="s">
        <v>34</v>
      </c>
      <c r="X1837" t="s">
        <v>34</v>
      </c>
      <c r="Y1837" t="s">
        <v>34</v>
      </c>
      <c r="Z1837" t="s">
        <v>975</v>
      </c>
      <c r="AA1837" t="s">
        <v>976</v>
      </c>
      <c r="AB1837" t="s">
        <v>145</v>
      </c>
      <c r="AC1837" t="s">
        <v>37</v>
      </c>
    </row>
    <row r="1838" spans="1:29">
      <c r="A1838" t="str">
        <f>+VLOOKUP(R1838,Aux!$B$3:$I$1107,8,0)</f>
        <v>BR001770</v>
      </c>
      <c r="B1838" t="str">
        <f>+VLOOKUP(U1838,Aux!$O$2:$P$23,2,0)</f>
        <v>FI</v>
      </c>
      <c r="C1838" t="str">
        <f t="shared" si="199"/>
        <v>BR001770FI</v>
      </c>
      <c r="D1838">
        <f t="shared" si="198"/>
        <v>2</v>
      </c>
      <c r="E1838" s="5">
        <f t="shared" si="194"/>
        <v>0.02</v>
      </c>
      <c r="F1838" s="5">
        <f t="shared" si="195"/>
        <v>0.2</v>
      </c>
      <c r="G1838" s="5">
        <f t="shared" si="196"/>
        <v>2</v>
      </c>
      <c r="H1838" t="str">
        <f t="shared" si="197"/>
        <v>002</v>
      </c>
      <c r="I1838" t="str">
        <f t="shared" si="200"/>
        <v>BR001770FI00002</v>
      </c>
      <c r="J1838" t="s">
        <v>8519</v>
      </c>
      <c r="K1838" t="s">
        <v>8513</v>
      </c>
      <c r="M1838" t="s">
        <v>8520</v>
      </c>
      <c r="N1838" t="s">
        <v>8521</v>
      </c>
      <c r="O1838" t="s">
        <v>8522</v>
      </c>
      <c r="P1838" t="s">
        <v>8523</v>
      </c>
      <c r="Q1838" t="s">
        <v>5929</v>
      </c>
      <c r="R1838" t="s">
        <v>8504</v>
      </c>
      <c r="S1838" t="s">
        <v>8518</v>
      </c>
      <c r="T1838" t="s">
        <v>8504</v>
      </c>
      <c r="U1838" t="s">
        <v>143</v>
      </c>
      <c r="V1838" t="s">
        <v>34</v>
      </c>
      <c r="W1838" t="s">
        <v>34</v>
      </c>
      <c r="X1838" t="s">
        <v>34</v>
      </c>
      <c r="Y1838" t="s">
        <v>34</v>
      </c>
      <c r="Z1838" t="s">
        <v>975</v>
      </c>
      <c r="AA1838" t="s">
        <v>976</v>
      </c>
      <c r="AB1838" t="s">
        <v>145</v>
      </c>
      <c r="AC1838" t="s">
        <v>37</v>
      </c>
    </row>
    <row r="1839" spans="1:29">
      <c r="A1839" t="str">
        <f>+VLOOKUP(R1839,Aux!$B$3:$I$1107,8,0)</f>
        <v>BR001780</v>
      </c>
      <c r="B1839" t="str">
        <f>+VLOOKUP(U1839,Aux!$O$2:$P$23,2,0)</f>
        <v>EQ</v>
      </c>
      <c r="C1839" t="str">
        <f t="shared" si="199"/>
        <v>BR001780EQ</v>
      </c>
      <c r="D1839">
        <f t="shared" si="198"/>
        <v>1</v>
      </c>
      <c r="E1839" s="5">
        <f t="shared" si="194"/>
        <v>0.01</v>
      </c>
      <c r="F1839" s="5">
        <f t="shared" si="195"/>
        <v>0.1</v>
      </c>
      <c r="G1839" s="5">
        <f t="shared" si="196"/>
        <v>1</v>
      </c>
      <c r="H1839" t="str">
        <f t="shared" si="197"/>
        <v>001</v>
      </c>
      <c r="I1839" t="str">
        <f t="shared" si="200"/>
        <v>BR001780EQ00001</v>
      </c>
      <c r="J1839" t="s">
        <v>8524</v>
      </c>
      <c r="K1839" t="s">
        <v>8525</v>
      </c>
      <c r="M1839" t="s">
        <v>8526</v>
      </c>
      <c r="N1839" t="s">
        <v>8527</v>
      </c>
      <c r="O1839" t="s">
        <v>8528</v>
      </c>
      <c r="P1839" t="s">
        <v>8529</v>
      </c>
      <c r="Q1839" t="s">
        <v>5929</v>
      </c>
      <c r="R1839" t="s">
        <v>8530</v>
      </c>
      <c r="S1839" t="s">
        <v>8530</v>
      </c>
      <c r="T1839" t="s">
        <v>8530</v>
      </c>
      <c r="U1839" t="s">
        <v>130</v>
      </c>
      <c r="V1839" t="s">
        <v>1472</v>
      </c>
      <c r="W1839" t="s">
        <v>1485</v>
      </c>
      <c r="X1839" t="s">
        <v>1486</v>
      </c>
      <c r="Y1839" t="s">
        <v>1487</v>
      </c>
      <c r="Z1839" t="s">
        <v>1488</v>
      </c>
      <c r="AA1839" t="s">
        <v>1489</v>
      </c>
      <c r="AB1839" t="s">
        <v>1490</v>
      </c>
      <c r="AC1839" t="s">
        <v>37</v>
      </c>
    </row>
    <row r="1840" spans="1:29">
      <c r="A1840" t="str">
        <f>+VLOOKUP(R1840,Aux!$B$3:$I$1107,8,0)</f>
        <v>BR001780</v>
      </c>
      <c r="B1840" t="str">
        <f>+VLOOKUP(U1840,Aux!$O$2:$P$23,2,0)</f>
        <v>EQ</v>
      </c>
      <c r="C1840" t="str">
        <f t="shared" si="199"/>
        <v>BR001780EQ</v>
      </c>
      <c r="D1840">
        <f t="shared" si="198"/>
        <v>2</v>
      </c>
      <c r="E1840" s="5">
        <f t="shared" si="194"/>
        <v>0.02</v>
      </c>
      <c r="F1840" s="5">
        <f t="shared" si="195"/>
        <v>0.2</v>
      </c>
      <c r="G1840" s="5">
        <f t="shared" si="196"/>
        <v>2</v>
      </c>
      <c r="H1840" t="str">
        <f t="shared" si="197"/>
        <v>002</v>
      </c>
      <c r="I1840" t="str">
        <f t="shared" si="200"/>
        <v>BR001780EQ00002</v>
      </c>
      <c r="J1840" t="s">
        <v>8531</v>
      </c>
      <c r="K1840" t="s">
        <v>8532</v>
      </c>
      <c r="M1840" t="s">
        <v>8533</v>
      </c>
      <c r="N1840" t="s">
        <v>8534</v>
      </c>
      <c r="O1840" t="s">
        <v>8535</v>
      </c>
      <c r="P1840" t="s">
        <v>8536</v>
      </c>
      <c r="Q1840" t="s">
        <v>5929</v>
      </c>
      <c r="R1840" t="s">
        <v>8530</v>
      </c>
      <c r="S1840" t="s">
        <v>8530</v>
      </c>
      <c r="T1840" t="s">
        <v>8530</v>
      </c>
      <c r="U1840" t="s">
        <v>5941</v>
      </c>
      <c r="V1840" t="s">
        <v>1472</v>
      </c>
      <c r="W1840" t="s">
        <v>1485</v>
      </c>
      <c r="X1840" t="s">
        <v>1486</v>
      </c>
      <c r="Y1840" t="s">
        <v>1487</v>
      </c>
      <c r="Z1840" t="s">
        <v>1488</v>
      </c>
      <c r="AA1840" t="s">
        <v>1489</v>
      </c>
      <c r="AB1840" t="s">
        <v>1490</v>
      </c>
      <c r="AC1840" t="s">
        <v>37</v>
      </c>
    </row>
    <row r="1841" spans="1:29">
      <c r="A1841" t="str">
        <f>+VLOOKUP(R1841,Aux!$B$3:$I$1107,8,0)</f>
        <v>BR001780</v>
      </c>
      <c r="B1841" t="str">
        <f>+VLOOKUP(U1841,Aux!$O$2:$P$23,2,0)</f>
        <v>FI</v>
      </c>
      <c r="C1841" t="str">
        <f t="shared" si="199"/>
        <v>BR001780FI</v>
      </c>
      <c r="D1841">
        <f t="shared" si="198"/>
        <v>1</v>
      </c>
      <c r="E1841" s="5">
        <f t="shared" si="194"/>
        <v>0.01</v>
      </c>
      <c r="F1841" s="5">
        <f t="shared" si="195"/>
        <v>0.1</v>
      </c>
      <c r="G1841" s="5">
        <f t="shared" si="196"/>
        <v>1</v>
      </c>
      <c r="H1841" t="str">
        <f t="shared" si="197"/>
        <v>001</v>
      </c>
      <c r="I1841" t="str">
        <f t="shared" si="200"/>
        <v>BR001780FI00001</v>
      </c>
      <c r="J1841" t="s">
        <v>8537</v>
      </c>
      <c r="K1841" t="s">
        <v>8538</v>
      </c>
      <c r="M1841" t="s">
        <v>8539</v>
      </c>
      <c r="N1841" t="s">
        <v>8540</v>
      </c>
      <c r="O1841" t="s">
        <v>8541</v>
      </c>
      <c r="P1841" t="s">
        <v>8542</v>
      </c>
      <c r="Q1841" t="s">
        <v>5929</v>
      </c>
      <c r="R1841" t="s">
        <v>8530</v>
      </c>
      <c r="S1841" t="s">
        <v>8543</v>
      </c>
      <c r="T1841" t="s">
        <v>8530</v>
      </c>
      <c r="U1841" t="s">
        <v>2627</v>
      </c>
      <c r="V1841" t="s">
        <v>1472</v>
      </c>
      <c r="W1841" t="s">
        <v>1485</v>
      </c>
      <c r="X1841" t="s">
        <v>1486</v>
      </c>
      <c r="Y1841" t="s">
        <v>1487</v>
      </c>
      <c r="Z1841" t="s">
        <v>1488</v>
      </c>
      <c r="AA1841" t="s">
        <v>1503</v>
      </c>
      <c r="AB1841" t="s">
        <v>145</v>
      </c>
      <c r="AC1841" t="s">
        <v>37</v>
      </c>
    </row>
    <row r="1842" spans="1:29">
      <c r="A1842" s="2" t="str">
        <f>+VLOOKUP(R1842,Aux!$B$3:$I$1107,8,0)</f>
        <v>BR001780</v>
      </c>
      <c r="B1842" s="2" t="str">
        <f>+VLOOKUP(U1842,Aux!$O$2:$P$23,2,0)</f>
        <v>FI</v>
      </c>
      <c r="C1842" t="str">
        <f t="shared" si="199"/>
        <v>BR001780FI</v>
      </c>
      <c r="D1842">
        <f t="shared" si="198"/>
        <v>2</v>
      </c>
      <c r="E1842" s="5">
        <f t="shared" si="194"/>
        <v>0.02</v>
      </c>
      <c r="F1842" s="5">
        <f t="shared" si="195"/>
        <v>0.2</v>
      </c>
      <c r="G1842" s="5">
        <f t="shared" si="196"/>
        <v>2</v>
      </c>
      <c r="H1842" t="str">
        <f t="shared" si="197"/>
        <v>002</v>
      </c>
      <c r="I1842" t="str">
        <f t="shared" si="200"/>
        <v>BR001780FI00002</v>
      </c>
      <c r="J1842" s="2" t="s">
        <v>8544</v>
      </c>
      <c r="K1842" s="2" t="s">
        <v>8538</v>
      </c>
      <c r="L1842" s="2"/>
      <c r="M1842" s="2" t="s">
        <v>8545</v>
      </c>
      <c r="N1842" s="2" t="s">
        <v>8546</v>
      </c>
      <c r="O1842" s="2" t="s">
        <v>8547</v>
      </c>
      <c r="P1842" s="2" t="s">
        <v>8548</v>
      </c>
      <c r="Q1842" t="s">
        <v>5929</v>
      </c>
      <c r="R1842" t="s">
        <v>8530</v>
      </c>
      <c r="S1842" t="s">
        <v>8549</v>
      </c>
      <c r="T1842" t="s">
        <v>8550</v>
      </c>
      <c r="U1842" t="s">
        <v>143</v>
      </c>
      <c r="V1842" t="s">
        <v>34</v>
      </c>
      <c r="W1842" t="s">
        <v>34</v>
      </c>
      <c r="X1842" t="s">
        <v>34</v>
      </c>
      <c r="Y1842" t="s">
        <v>34</v>
      </c>
      <c r="Z1842" t="s">
        <v>1488</v>
      </c>
      <c r="AA1842" t="s">
        <v>1503</v>
      </c>
      <c r="AB1842" t="s">
        <v>145</v>
      </c>
      <c r="AC1842" t="s">
        <v>37</v>
      </c>
    </row>
    <row r="1843" spans="1:29">
      <c r="A1843" s="2" t="str">
        <f>+VLOOKUP(R1843,Aux!$B$3:$I$1107,8,0)</f>
        <v>BR001780</v>
      </c>
      <c r="B1843" s="2" t="str">
        <f>+VLOOKUP(U1843,Aux!$O$2:$P$23,2,0)</f>
        <v>FI</v>
      </c>
      <c r="C1843" t="str">
        <f t="shared" si="199"/>
        <v>BR001780FI</v>
      </c>
      <c r="D1843">
        <f t="shared" si="198"/>
        <v>3</v>
      </c>
      <c r="E1843" s="5">
        <f t="shared" si="194"/>
        <v>0.03</v>
      </c>
      <c r="F1843" s="5">
        <f t="shared" si="195"/>
        <v>0.3</v>
      </c>
      <c r="G1843" s="5">
        <f t="shared" si="196"/>
        <v>3</v>
      </c>
      <c r="H1843" t="str">
        <f t="shared" si="197"/>
        <v>003</v>
      </c>
      <c r="I1843" t="str">
        <f t="shared" si="200"/>
        <v>BR001780FI00003</v>
      </c>
      <c r="J1843" s="2" t="s">
        <v>8551</v>
      </c>
      <c r="K1843" s="2" t="s">
        <v>8538</v>
      </c>
      <c r="L1843" s="2"/>
      <c r="M1843" s="2" t="s">
        <v>8552</v>
      </c>
      <c r="N1843" s="2" t="s">
        <v>8553</v>
      </c>
      <c r="O1843" s="2" t="s">
        <v>8554</v>
      </c>
      <c r="P1843" s="2" t="s">
        <v>8555</v>
      </c>
      <c r="Q1843" t="s">
        <v>5929</v>
      </c>
      <c r="R1843" t="s">
        <v>8530</v>
      </c>
      <c r="S1843" t="s">
        <v>8556</v>
      </c>
      <c r="T1843" t="s">
        <v>8557</v>
      </c>
      <c r="U1843" t="s">
        <v>143</v>
      </c>
      <c r="V1843" t="s">
        <v>34</v>
      </c>
      <c r="W1843" t="s">
        <v>34</v>
      </c>
      <c r="X1843" t="s">
        <v>34</v>
      </c>
      <c r="Y1843" t="s">
        <v>34</v>
      </c>
      <c r="Z1843" t="s">
        <v>1488</v>
      </c>
      <c r="AA1843" t="s">
        <v>1503</v>
      </c>
      <c r="AB1843" t="s">
        <v>145</v>
      </c>
      <c r="AC1843" t="s">
        <v>37</v>
      </c>
    </row>
    <row r="1844" spans="1:29">
      <c r="A1844" s="2" t="str">
        <f>+VLOOKUP(R1844,Aux!$B$3:$I$1107,8,0)</f>
        <v>BR001780</v>
      </c>
      <c r="B1844" s="2" t="str">
        <f>+VLOOKUP(U1844,Aux!$O$2:$P$23,2,0)</f>
        <v>FI</v>
      </c>
      <c r="C1844" t="str">
        <f t="shared" si="199"/>
        <v>BR001780FI</v>
      </c>
      <c r="D1844">
        <f t="shared" si="198"/>
        <v>4</v>
      </c>
      <c r="E1844" s="5">
        <f t="shared" si="194"/>
        <v>0.04</v>
      </c>
      <c r="F1844" s="5">
        <f t="shared" si="195"/>
        <v>0.4</v>
      </c>
      <c r="G1844" s="5">
        <f t="shared" si="196"/>
        <v>4</v>
      </c>
      <c r="H1844" t="str">
        <f t="shared" si="197"/>
        <v>004</v>
      </c>
      <c r="I1844" t="str">
        <f t="shared" si="200"/>
        <v>BR001780FI00004</v>
      </c>
      <c r="J1844" s="2" t="s">
        <v>8558</v>
      </c>
      <c r="K1844" s="2" t="s">
        <v>8538</v>
      </c>
      <c r="L1844" s="2"/>
      <c r="M1844" s="2" t="s">
        <v>8559</v>
      </c>
      <c r="N1844" s="2" t="s">
        <v>8560</v>
      </c>
      <c r="O1844" s="2" t="s">
        <v>8561</v>
      </c>
      <c r="P1844" s="2" t="s">
        <v>8562</v>
      </c>
      <c r="Q1844" t="s">
        <v>5929</v>
      </c>
      <c r="R1844" t="s">
        <v>8530</v>
      </c>
      <c r="S1844" t="s">
        <v>8543</v>
      </c>
      <c r="T1844" t="s">
        <v>8530</v>
      </c>
      <c r="U1844" t="s">
        <v>375</v>
      </c>
      <c r="V1844" t="s">
        <v>1472</v>
      </c>
      <c r="W1844" t="s">
        <v>1485</v>
      </c>
      <c r="X1844" t="s">
        <v>1486</v>
      </c>
      <c r="Y1844" t="s">
        <v>1487</v>
      </c>
      <c r="Z1844" t="s">
        <v>1488</v>
      </c>
      <c r="AA1844" t="s">
        <v>1503</v>
      </c>
      <c r="AB1844" t="s">
        <v>145</v>
      </c>
      <c r="AC1844" t="s">
        <v>37</v>
      </c>
    </row>
    <row r="1845" spans="1:29">
      <c r="A1845" t="str">
        <f>+VLOOKUP(R1845,Aux!$B$3:$I$1107,8,0)</f>
        <v>BR001790</v>
      </c>
      <c r="B1845" t="str">
        <f>+VLOOKUP(U1845,Aux!$O$2:$P$23,2,0)</f>
        <v>EQ</v>
      </c>
      <c r="C1845" t="str">
        <f t="shared" si="199"/>
        <v>BR001790EQ</v>
      </c>
      <c r="D1845">
        <f t="shared" si="198"/>
        <v>1</v>
      </c>
      <c r="E1845" s="5">
        <f t="shared" si="194"/>
        <v>0.01</v>
      </c>
      <c r="F1845" s="5">
        <f t="shared" si="195"/>
        <v>0.1</v>
      </c>
      <c r="G1845" s="5">
        <f t="shared" si="196"/>
        <v>1</v>
      </c>
      <c r="H1845" t="str">
        <f t="shared" si="197"/>
        <v>001</v>
      </c>
      <c r="I1845" t="str">
        <f t="shared" si="200"/>
        <v>BR001790EQ00001</v>
      </c>
      <c r="J1845" t="s">
        <v>8563</v>
      </c>
      <c r="K1845" t="s">
        <v>8564</v>
      </c>
      <c r="M1845" t="s">
        <v>8565</v>
      </c>
      <c r="N1845" t="s">
        <v>8566</v>
      </c>
      <c r="O1845" t="s">
        <v>8567</v>
      </c>
      <c r="P1845" t="s">
        <v>8568</v>
      </c>
      <c r="Q1845" t="s">
        <v>5929</v>
      </c>
      <c r="R1845" t="s">
        <v>8569</v>
      </c>
      <c r="S1845" t="s">
        <v>8569</v>
      </c>
      <c r="T1845" t="s">
        <v>8569</v>
      </c>
      <c r="U1845" t="s">
        <v>130</v>
      </c>
      <c r="V1845" t="s">
        <v>174</v>
      </c>
      <c r="W1845" t="s">
        <v>1519</v>
      </c>
      <c r="X1845" t="s">
        <v>174</v>
      </c>
      <c r="Y1845" t="s">
        <v>5942</v>
      </c>
      <c r="Z1845" t="s">
        <v>975</v>
      </c>
      <c r="AA1845" t="s">
        <v>3679</v>
      </c>
      <c r="AB1845" t="s">
        <v>8570</v>
      </c>
      <c r="AC1845" t="s">
        <v>37</v>
      </c>
    </row>
    <row r="1846" spans="1:29">
      <c r="A1846" t="str">
        <f>+VLOOKUP(R1846,Aux!$B$3:$I$1107,8,0)</f>
        <v>BR001800</v>
      </c>
      <c r="B1846" t="str">
        <f>+VLOOKUP(U1846,Aux!$O$2:$P$23,2,0)</f>
        <v>FI</v>
      </c>
      <c r="C1846" t="str">
        <f t="shared" si="199"/>
        <v>BR001800FI</v>
      </c>
      <c r="D1846">
        <f t="shared" si="198"/>
        <v>1</v>
      </c>
      <c r="E1846" s="5">
        <f t="shared" si="194"/>
        <v>0.01</v>
      </c>
      <c r="F1846" s="5">
        <f t="shared" si="195"/>
        <v>0.1</v>
      </c>
      <c r="G1846" s="5">
        <f t="shared" si="196"/>
        <v>1</v>
      </c>
      <c r="H1846" t="str">
        <f t="shared" si="197"/>
        <v>001</v>
      </c>
      <c r="I1846" t="str">
        <f t="shared" si="200"/>
        <v>BR001800FI00001</v>
      </c>
      <c r="J1846" t="s">
        <v>8571</v>
      </c>
      <c r="K1846" t="s">
        <v>8572</v>
      </c>
      <c r="M1846" t="s">
        <v>8573</v>
      </c>
      <c r="N1846" t="s">
        <v>8574</v>
      </c>
      <c r="O1846" t="s">
        <v>8575</v>
      </c>
      <c r="P1846" t="s">
        <v>8576</v>
      </c>
      <c r="Q1846" t="s">
        <v>5929</v>
      </c>
      <c r="R1846" t="s">
        <v>8577</v>
      </c>
      <c r="S1846" t="s">
        <v>8578</v>
      </c>
      <c r="T1846" t="s">
        <v>8577</v>
      </c>
      <c r="U1846" t="s">
        <v>143</v>
      </c>
      <c r="V1846" t="s">
        <v>34</v>
      </c>
      <c r="W1846" t="s">
        <v>34</v>
      </c>
      <c r="X1846" t="s">
        <v>34</v>
      </c>
      <c r="Y1846" t="s">
        <v>34</v>
      </c>
      <c r="Z1846" t="s">
        <v>154</v>
      </c>
      <c r="AA1846" t="s">
        <v>155</v>
      </c>
      <c r="AB1846" t="s">
        <v>145</v>
      </c>
      <c r="AC1846" t="s">
        <v>37</v>
      </c>
    </row>
    <row r="1847" spans="1:29">
      <c r="A1847" t="str">
        <f>+VLOOKUP(R1847,Aux!$B$3:$I$1107,8,0)</f>
        <v>BR001810</v>
      </c>
      <c r="B1847" t="str">
        <f>+VLOOKUP(U1847,Aux!$O$2:$P$23,2,0)</f>
        <v>EQ</v>
      </c>
      <c r="C1847" t="str">
        <f t="shared" si="199"/>
        <v>BR001810EQ</v>
      </c>
      <c r="D1847">
        <f t="shared" si="198"/>
        <v>1</v>
      </c>
      <c r="E1847" s="5">
        <f t="shared" si="194"/>
        <v>0.01</v>
      </c>
      <c r="F1847" s="5">
        <f t="shared" si="195"/>
        <v>0.1</v>
      </c>
      <c r="G1847" s="5">
        <f t="shared" si="196"/>
        <v>1</v>
      </c>
      <c r="H1847" t="str">
        <f t="shared" si="197"/>
        <v>001</v>
      </c>
      <c r="I1847" t="str">
        <f t="shared" si="200"/>
        <v>BR001810EQ00001</v>
      </c>
      <c r="J1847" t="s">
        <v>8579</v>
      </c>
      <c r="K1847" t="s">
        <v>8580</v>
      </c>
      <c r="M1847" t="s">
        <v>8581</v>
      </c>
      <c r="N1847" t="s">
        <v>8582</v>
      </c>
      <c r="O1847" t="s">
        <v>8583</v>
      </c>
      <c r="P1847" t="s">
        <v>8584</v>
      </c>
      <c r="Q1847" t="s">
        <v>5929</v>
      </c>
      <c r="R1847" t="s">
        <v>8585</v>
      </c>
      <c r="S1847" t="s">
        <v>8585</v>
      </c>
      <c r="T1847" t="s">
        <v>8586</v>
      </c>
      <c r="U1847" t="s">
        <v>130</v>
      </c>
      <c r="V1847" t="s">
        <v>5421</v>
      </c>
      <c r="W1847" t="s">
        <v>5422</v>
      </c>
      <c r="X1847" t="s">
        <v>6541</v>
      </c>
      <c r="Y1847" t="s">
        <v>5422</v>
      </c>
      <c r="Z1847" t="s">
        <v>5421</v>
      </c>
      <c r="AA1847" t="s">
        <v>6542</v>
      </c>
      <c r="AB1847" t="s">
        <v>6543</v>
      </c>
      <c r="AC1847" t="s">
        <v>37</v>
      </c>
    </row>
    <row r="1848" spans="1:29">
      <c r="A1848" t="str">
        <f>+VLOOKUP(R1848,Aux!$B$3:$I$1107,8,0)</f>
        <v>BR001820</v>
      </c>
      <c r="B1848" t="str">
        <f>+VLOOKUP(U1848,Aux!$O$2:$P$23,2,0)</f>
        <v>EQ</v>
      </c>
      <c r="C1848" t="str">
        <f t="shared" si="199"/>
        <v>BR001820EQ</v>
      </c>
      <c r="D1848">
        <f t="shared" si="198"/>
        <v>1</v>
      </c>
      <c r="E1848" s="5">
        <f t="shared" si="194"/>
        <v>0.01</v>
      </c>
      <c r="F1848" s="5">
        <f t="shared" si="195"/>
        <v>0.1</v>
      </c>
      <c r="G1848" s="5">
        <f t="shared" si="196"/>
        <v>1</v>
      </c>
      <c r="H1848" t="str">
        <f t="shared" si="197"/>
        <v>001</v>
      </c>
      <c r="I1848" t="str">
        <f t="shared" si="200"/>
        <v>BR001820EQ00001</v>
      </c>
      <c r="J1848" t="s">
        <v>8587</v>
      </c>
      <c r="K1848" t="s">
        <v>8588</v>
      </c>
      <c r="M1848" t="s">
        <v>8589</v>
      </c>
      <c r="N1848" t="s">
        <v>8590</v>
      </c>
      <c r="O1848" t="s">
        <v>8591</v>
      </c>
      <c r="P1848" t="s">
        <v>8592</v>
      </c>
      <c r="Q1848" t="s">
        <v>5929</v>
      </c>
      <c r="R1848" t="s">
        <v>8593</v>
      </c>
      <c r="S1848" t="s">
        <v>8593</v>
      </c>
      <c r="T1848" t="s">
        <v>8593</v>
      </c>
      <c r="U1848" t="s">
        <v>130</v>
      </c>
      <c r="V1848" t="s">
        <v>1443</v>
      </c>
      <c r="W1848" t="s">
        <v>1444</v>
      </c>
      <c r="X1848" t="s">
        <v>1445</v>
      </c>
      <c r="Y1848" t="s">
        <v>1446</v>
      </c>
      <c r="Z1848" t="s">
        <v>35</v>
      </c>
      <c r="AA1848" t="s">
        <v>7058</v>
      </c>
      <c r="AB1848" t="s">
        <v>36</v>
      </c>
      <c r="AC1848" t="s">
        <v>37</v>
      </c>
    </row>
    <row r="1849" spans="1:29">
      <c r="A1849" t="str">
        <f>+VLOOKUP(R1849,Aux!$B$3:$I$1107,8,0)</f>
        <v>BR001830</v>
      </c>
      <c r="B1849" t="str">
        <f>+VLOOKUP(U1849,Aux!$O$2:$P$23,2,0)</f>
        <v>EQ</v>
      </c>
      <c r="C1849" t="str">
        <f t="shared" si="199"/>
        <v>BR001830EQ</v>
      </c>
      <c r="D1849">
        <f t="shared" si="198"/>
        <v>1</v>
      </c>
      <c r="E1849" s="5">
        <f t="shared" si="194"/>
        <v>0.01</v>
      </c>
      <c r="F1849" s="5">
        <f t="shared" si="195"/>
        <v>0.1</v>
      </c>
      <c r="G1849" s="5">
        <f t="shared" si="196"/>
        <v>1</v>
      </c>
      <c r="H1849" t="str">
        <f t="shared" si="197"/>
        <v>001</v>
      </c>
      <c r="I1849" t="str">
        <f t="shared" si="200"/>
        <v>BR001830EQ00001</v>
      </c>
      <c r="J1849" t="s">
        <v>8594</v>
      </c>
      <c r="K1849" t="s">
        <v>8595</v>
      </c>
      <c r="M1849" t="s">
        <v>8596</v>
      </c>
      <c r="N1849" t="s">
        <v>8597</v>
      </c>
      <c r="O1849" t="s">
        <v>8598</v>
      </c>
      <c r="P1849" t="s">
        <v>8599</v>
      </c>
      <c r="Q1849" t="s">
        <v>5929</v>
      </c>
      <c r="R1849" t="s">
        <v>8600</v>
      </c>
      <c r="S1849" t="s">
        <v>8600</v>
      </c>
      <c r="T1849" t="s">
        <v>8600</v>
      </c>
      <c r="U1849" t="s">
        <v>130</v>
      </c>
      <c r="V1849" t="s">
        <v>189</v>
      </c>
      <c r="W1849" t="s">
        <v>234</v>
      </c>
      <c r="X1849" t="s">
        <v>189</v>
      </c>
      <c r="Y1849" t="s">
        <v>8601</v>
      </c>
      <c r="Z1849" t="s">
        <v>189</v>
      </c>
      <c r="AA1849" t="s">
        <v>234</v>
      </c>
      <c r="AB1849" t="s">
        <v>236</v>
      </c>
      <c r="AC1849" t="s">
        <v>37</v>
      </c>
    </row>
    <row r="1850" spans="1:29">
      <c r="A1850" t="str">
        <f>+VLOOKUP(R1850,Aux!$B$3:$I$1107,8,0)</f>
        <v>BR001840</v>
      </c>
      <c r="B1850" t="str">
        <f>+VLOOKUP(U1850,Aux!$O$2:$P$23,2,0)</f>
        <v>EQ</v>
      </c>
      <c r="C1850" t="str">
        <f t="shared" si="199"/>
        <v>BR001840EQ</v>
      </c>
      <c r="D1850">
        <f t="shared" si="198"/>
        <v>1</v>
      </c>
      <c r="E1850" s="5">
        <f t="shared" si="194"/>
        <v>0.01</v>
      </c>
      <c r="F1850" s="5">
        <f t="shared" si="195"/>
        <v>0.1</v>
      </c>
      <c r="G1850" s="5">
        <f t="shared" si="196"/>
        <v>1</v>
      </c>
      <c r="H1850" t="str">
        <f t="shared" si="197"/>
        <v>001</v>
      </c>
      <c r="I1850" t="str">
        <f t="shared" si="200"/>
        <v>BR001840EQ00001</v>
      </c>
      <c r="J1850" t="s">
        <v>8602</v>
      </c>
      <c r="K1850" t="s">
        <v>8603</v>
      </c>
      <c r="M1850" t="s">
        <v>8604</v>
      </c>
      <c r="N1850" t="s">
        <v>8605</v>
      </c>
      <c r="O1850" t="s">
        <v>8606</v>
      </c>
      <c r="P1850" t="s">
        <v>8607</v>
      </c>
      <c r="Q1850" t="s">
        <v>5929</v>
      </c>
      <c r="R1850" t="s">
        <v>8608</v>
      </c>
      <c r="S1850" t="s">
        <v>8608</v>
      </c>
      <c r="T1850" t="s">
        <v>8609</v>
      </c>
      <c r="U1850" t="s">
        <v>130</v>
      </c>
      <c r="V1850" t="s">
        <v>311</v>
      </c>
      <c r="W1850" t="s">
        <v>4104</v>
      </c>
      <c r="X1850" t="s">
        <v>3301</v>
      </c>
      <c r="Y1850" t="s">
        <v>5621</v>
      </c>
      <c r="Z1850" t="s">
        <v>35</v>
      </c>
      <c r="AA1850" t="s">
        <v>2669</v>
      </c>
      <c r="AB1850" t="s">
        <v>2672</v>
      </c>
      <c r="AC1850" t="s">
        <v>37</v>
      </c>
    </row>
    <row r="1851" spans="1:29">
      <c r="A1851" t="str">
        <f>+VLOOKUP(R1851,Aux!$B$3:$I$1107,8,0)</f>
        <v>BR001850</v>
      </c>
      <c r="B1851" t="str">
        <f>+VLOOKUP(U1851,Aux!$O$2:$P$23,2,0)</f>
        <v>EQ</v>
      </c>
      <c r="C1851" t="str">
        <f t="shared" si="199"/>
        <v>BR001850EQ</v>
      </c>
      <c r="D1851">
        <f t="shared" si="198"/>
        <v>1</v>
      </c>
      <c r="E1851" s="5">
        <f t="shared" si="194"/>
        <v>0.01</v>
      </c>
      <c r="F1851" s="5">
        <f t="shared" si="195"/>
        <v>0.1</v>
      </c>
      <c r="G1851" s="5">
        <f t="shared" si="196"/>
        <v>1</v>
      </c>
      <c r="H1851" t="str">
        <f t="shared" si="197"/>
        <v>001</v>
      </c>
      <c r="I1851" t="str">
        <f t="shared" si="200"/>
        <v>BR001850EQ00001</v>
      </c>
      <c r="J1851" t="s">
        <v>8610</v>
      </c>
      <c r="K1851" t="s">
        <v>8611</v>
      </c>
      <c r="M1851" t="s">
        <v>8612</v>
      </c>
      <c r="N1851" t="s">
        <v>8613</v>
      </c>
      <c r="O1851" t="s">
        <v>8614</v>
      </c>
      <c r="P1851" t="s">
        <v>8615</v>
      </c>
      <c r="Q1851" t="s">
        <v>5929</v>
      </c>
      <c r="R1851" t="s">
        <v>8616</v>
      </c>
      <c r="S1851" t="s">
        <v>8616</v>
      </c>
      <c r="T1851" t="s">
        <v>8616</v>
      </c>
      <c r="U1851" t="s">
        <v>130</v>
      </c>
      <c r="V1851" t="s">
        <v>975</v>
      </c>
      <c r="W1851" t="s">
        <v>4479</v>
      </c>
      <c r="X1851" t="s">
        <v>975</v>
      </c>
      <c r="Y1851" t="s">
        <v>4490</v>
      </c>
      <c r="Z1851" t="s">
        <v>975</v>
      </c>
      <c r="AA1851" t="s">
        <v>4481</v>
      </c>
      <c r="AB1851" t="s">
        <v>976</v>
      </c>
      <c r="AC1851" t="s">
        <v>37</v>
      </c>
    </row>
    <row r="1852" spans="1:29">
      <c r="A1852" t="str">
        <f>+VLOOKUP(R1852,Aux!$B$3:$I$1107,8,0)</f>
        <v>BR001860</v>
      </c>
      <c r="B1852" t="str">
        <f>+VLOOKUP(U1852,Aux!$O$2:$P$23,2,0)</f>
        <v>EQ</v>
      </c>
      <c r="C1852" t="str">
        <f t="shared" si="199"/>
        <v>BR001860EQ</v>
      </c>
      <c r="D1852">
        <f t="shared" si="198"/>
        <v>1</v>
      </c>
      <c r="E1852" s="5">
        <f t="shared" si="194"/>
        <v>0.01</v>
      </c>
      <c r="F1852" s="5">
        <f t="shared" si="195"/>
        <v>0.1</v>
      </c>
      <c r="G1852" s="5">
        <f t="shared" si="196"/>
        <v>1</v>
      </c>
      <c r="H1852" t="str">
        <f t="shared" si="197"/>
        <v>001</v>
      </c>
      <c r="I1852" t="str">
        <f t="shared" si="200"/>
        <v>BR001860EQ00001</v>
      </c>
      <c r="J1852" t="s">
        <v>8617</v>
      </c>
      <c r="K1852" t="s">
        <v>8618</v>
      </c>
      <c r="M1852" t="s">
        <v>8619</v>
      </c>
      <c r="N1852" t="s">
        <v>8620</v>
      </c>
      <c r="O1852">
        <v>2683777</v>
      </c>
      <c r="P1852" t="s">
        <v>8621</v>
      </c>
      <c r="Q1852" t="s">
        <v>5929</v>
      </c>
      <c r="R1852" t="s">
        <v>8622</v>
      </c>
      <c r="S1852" t="s">
        <v>8622</v>
      </c>
      <c r="T1852" t="s">
        <v>8622</v>
      </c>
      <c r="U1852" t="s">
        <v>130</v>
      </c>
      <c r="V1852" t="s">
        <v>311</v>
      </c>
      <c r="W1852" t="s">
        <v>4600</v>
      </c>
      <c r="X1852" t="s">
        <v>2911</v>
      </c>
      <c r="Y1852" t="s">
        <v>4601</v>
      </c>
      <c r="Z1852" t="s">
        <v>975</v>
      </c>
      <c r="AA1852" t="s">
        <v>4481</v>
      </c>
      <c r="AB1852" t="s">
        <v>4602</v>
      </c>
      <c r="AC1852" t="s">
        <v>37</v>
      </c>
    </row>
    <row r="1853" spans="1:29">
      <c r="A1853" t="str">
        <f>+VLOOKUP(R1853,Aux!$B$3:$I$1107,8,0)</f>
        <v>BR001870</v>
      </c>
      <c r="B1853" t="str">
        <f>+VLOOKUP(U1853,Aux!$O$2:$P$23,2,0)</f>
        <v>EQ</v>
      </c>
      <c r="C1853" t="str">
        <f t="shared" si="199"/>
        <v>BR001870EQ</v>
      </c>
      <c r="D1853">
        <f t="shared" si="198"/>
        <v>1</v>
      </c>
      <c r="E1853" s="5">
        <f t="shared" si="194"/>
        <v>0.01</v>
      </c>
      <c r="F1853" s="5">
        <f t="shared" si="195"/>
        <v>0.1</v>
      </c>
      <c r="G1853" s="5">
        <f t="shared" si="196"/>
        <v>1</v>
      </c>
      <c r="H1853" t="str">
        <f t="shared" si="197"/>
        <v>001</v>
      </c>
      <c r="I1853" t="str">
        <f t="shared" si="200"/>
        <v>BR001870EQ00001</v>
      </c>
      <c r="J1853" t="s">
        <v>8623</v>
      </c>
      <c r="K1853" t="s">
        <v>8624</v>
      </c>
      <c r="M1853" t="s">
        <v>8625</v>
      </c>
      <c r="N1853" t="s">
        <v>8626</v>
      </c>
      <c r="O1853">
        <v>2616580</v>
      </c>
      <c r="P1853" t="s">
        <v>8627</v>
      </c>
      <c r="Q1853" t="s">
        <v>5929</v>
      </c>
      <c r="R1853" t="s">
        <v>8628</v>
      </c>
      <c r="S1853" t="s">
        <v>8628</v>
      </c>
      <c r="T1853" t="s">
        <v>8628</v>
      </c>
      <c r="U1853" t="s">
        <v>1231</v>
      </c>
      <c r="V1853" t="s">
        <v>975</v>
      </c>
      <c r="W1853" t="s">
        <v>4479</v>
      </c>
      <c r="X1853" t="s">
        <v>975</v>
      </c>
      <c r="Y1853" t="s">
        <v>4480</v>
      </c>
      <c r="Z1853" t="s">
        <v>975</v>
      </c>
      <c r="AA1853" t="s">
        <v>4481</v>
      </c>
      <c r="AB1853" t="s">
        <v>4482</v>
      </c>
      <c r="AC1853" t="s">
        <v>37</v>
      </c>
    </row>
    <row r="1854" spans="1:29">
      <c r="A1854" t="str">
        <f>+VLOOKUP(R1854,Aux!$B$3:$I$1107,8,0)</f>
        <v>BR001870</v>
      </c>
      <c r="B1854" t="str">
        <f>+VLOOKUP(U1854,Aux!$O$2:$P$23,2,0)</f>
        <v>EQ</v>
      </c>
      <c r="C1854" t="str">
        <f t="shared" si="199"/>
        <v>BR001870EQ</v>
      </c>
      <c r="D1854">
        <f t="shared" si="198"/>
        <v>2</v>
      </c>
      <c r="E1854" s="5">
        <f t="shared" si="194"/>
        <v>0.02</v>
      </c>
      <c r="F1854" s="5">
        <f t="shared" si="195"/>
        <v>0.2</v>
      </c>
      <c r="G1854" s="5">
        <f t="shared" si="196"/>
        <v>2</v>
      </c>
      <c r="H1854" t="str">
        <f t="shared" si="197"/>
        <v>002</v>
      </c>
      <c r="I1854" t="str">
        <f t="shared" si="200"/>
        <v>BR001870EQ00002</v>
      </c>
      <c r="J1854" t="s">
        <v>8629</v>
      </c>
      <c r="K1854" t="s">
        <v>8630</v>
      </c>
      <c r="M1854" t="s">
        <v>8631</v>
      </c>
      <c r="N1854" t="s">
        <v>8632</v>
      </c>
      <c r="O1854">
        <v>2683410</v>
      </c>
      <c r="P1854" t="s">
        <v>8633</v>
      </c>
      <c r="Q1854" t="s">
        <v>5929</v>
      </c>
      <c r="R1854" t="s">
        <v>8628</v>
      </c>
      <c r="S1854" t="s">
        <v>8628</v>
      </c>
      <c r="T1854" t="s">
        <v>8628</v>
      </c>
      <c r="U1854" t="s">
        <v>1231</v>
      </c>
      <c r="V1854" t="s">
        <v>975</v>
      </c>
      <c r="W1854" t="s">
        <v>4479</v>
      </c>
      <c r="X1854" t="s">
        <v>975</v>
      </c>
      <c r="Y1854" t="s">
        <v>4480</v>
      </c>
      <c r="Z1854" t="s">
        <v>975</v>
      </c>
      <c r="AA1854" t="s">
        <v>4481</v>
      </c>
      <c r="AB1854" t="s">
        <v>4482</v>
      </c>
      <c r="AC1854" t="s">
        <v>37</v>
      </c>
    </row>
    <row r="1855" spans="1:29">
      <c r="A1855" t="str">
        <f>+VLOOKUP(R1855,Aux!$B$3:$I$1107,8,0)</f>
        <v>BR001870</v>
      </c>
      <c r="B1855" t="str">
        <f>+VLOOKUP(U1855,Aux!$O$2:$P$23,2,0)</f>
        <v>EQ</v>
      </c>
      <c r="C1855" t="str">
        <f t="shared" si="199"/>
        <v>BR001870EQ</v>
      </c>
      <c r="D1855">
        <f t="shared" si="198"/>
        <v>3</v>
      </c>
      <c r="E1855" s="5">
        <f t="shared" si="194"/>
        <v>0.03</v>
      </c>
      <c r="F1855" s="5">
        <f t="shared" si="195"/>
        <v>0.3</v>
      </c>
      <c r="G1855" s="5">
        <f t="shared" si="196"/>
        <v>3</v>
      </c>
      <c r="H1855" t="str">
        <f t="shared" si="197"/>
        <v>003</v>
      </c>
      <c r="I1855" t="str">
        <f t="shared" si="200"/>
        <v>BR001870EQ00003</v>
      </c>
      <c r="J1855" t="s">
        <v>8634</v>
      </c>
      <c r="K1855" t="s">
        <v>8635</v>
      </c>
      <c r="M1855" t="s">
        <v>8636</v>
      </c>
      <c r="N1855" t="s">
        <v>8637</v>
      </c>
      <c r="O1855">
        <v>2682365</v>
      </c>
      <c r="P1855" t="s">
        <v>8638</v>
      </c>
      <c r="Q1855" t="s">
        <v>5929</v>
      </c>
      <c r="R1855" t="s">
        <v>8628</v>
      </c>
      <c r="S1855" t="s">
        <v>8628</v>
      </c>
      <c r="T1855" t="s">
        <v>8628</v>
      </c>
      <c r="U1855" t="s">
        <v>130</v>
      </c>
      <c r="V1855" t="s">
        <v>975</v>
      </c>
      <c r="W1855" t="s">
        <v>4479</v>
      </c>
      <c r="X1855" t="s">
        <v>975</v>
      </c>
      <c r="Y1855" t="s">
        <v>4480</v>
      </c>
      <c r="Z1855" t="s">
        <v>975</v>
      </c>
      <c r="AA1855" t="s">
        <v>4481</v>
      </c>
      <c r="AB1855" t="s">
        <v>4482</v>
      </c>
      <c r="AC1855" t="s">
        <v>37</v>
      </c>
    </row>
    <row r="1856" spans="1:29">
      <c r="A1856" t="str">
        <f>+VLOOKUP(R1856,Aux!$B$3:$I$1107,8,0)</f>
        <v>BR001870</v>
      </c>
      <c r="B1856" t="str">
        <f>+VLOOKUP(U1856,Aux!$O$2:$P$23,2,0)</f>
        <v>EQ</v>
      </c>
      <c r="C1856" t="str">
        <f t="shared" si="199"/>
        <v>BR001870EQ</v>
      </c>
      <c r="D1856">
        <f t="shared" si="198"/>
        <v>4</v>
      </c>
      <c r="E1856" s="5">
        <f t="shared" si="194"/>
        <v>0.04</v>
      </c>
      <c r="F1856" s="5">
        <f t="shared" si="195"/>
        <v>0.4</v>
      </c>
      <c r="G1856" s="5">
        <f t="shared" si="196"/>
        <v>4</v>
      </c>
      <c r="H1856" t="str">
        <f t="shared" si="197"/>
        <v>004</v>
      </c>
      <c r="I1856" t="str">
        <f t="shared" si="200"/>
        <v>BR001870EQ00004</v>
      </c>
      <c r="J1856" t="s">
        <v>8639</v>
      </c>
      <c r="K1856" t="s">
        <v>8640</v>
      </c>
      <c r="M1856" t="s">
        <v>8641</v>
      </c>
      <c r="N1856" t="s">
        <v>8642</v>
      </c>
      <c r="O1856">
        <v>2684532</v>
      </c>
      <c r="P1856" t="s">
        <v>8643</v>
      </c>
      <c r="Q1856" t="s">
        <v>5929</v>
      </c>
      <c r="R1856" t="s">
        <v>8628</v>
      </c>
      <c r="S1856" t="s">
        <v>8628</v>
      </c>
      <c r="T1856" t="s">
        <v>8628</v>
      </c>
      <c r="U1856" t="s">
        <v>5941</v>
      </c>
      <c r="V1856" t="s">
        <v>975</v>
      </c>
      <c r="W1856" t="s">
        <v>4479</v>
      </c>
      <c r="X1856" t="s">
        <v>975</v>
      </c>
      <c r="Y1856" t="s">
        <v>4480</v>
      </c>
      <c r="Z1856" t="s">
        <v>975</v>
      </c>
      <c r="AA1856" t="s">
        <v>4481</v>
      </c>
      <c r="AB1856" t="s">
        <v>4482</v>
      </c>
      <c r="AC1856" t="s">
        <v>37</v>
      </c>
    </row>
    <row r="1857" spans="1:29">
      <c r="A1857" s="2" t="str">
        <f>+VLOOKUP(R1857,Aux!$B$3:$I$1107,8,0)</f>
        <v>BR001870</v>
      </c>
      <c r="B1857" s="2" t="str">
        <f>+VLOOKUP(U1857,Aux!$O$2:$P$23,2,0)</f>
        <v>FI</v>
      </c>
      <c r="C1857" t="str">
        <f t="shared" si="199"/>
        <v>BR001870FI</v>
      </c>
      <c r="D1857">
        <f t="shared" si="198"/>
        <v>1</v>
      </c>
      <c r="E1857" s="5">
        <f t="shared" si="194"/>
        <v>0.01</v>
      </c>
      <c r="F1857" s="5">
        <f t="shared" si="195"/>
        <v>0.1</v>
      </c>
      <c r="G1857" s="5">
        <f t="shared" si="196"/>
        <v>1</v>
      </c>
      <c r="H1857" t="str">
        <f t="shared" si="197"/>
        <v>001</v>
      </c>
      <c r="I1857" t="str">
        <f t="shared" si="200"/>
        <v>BR001870FI00001</v>
      </c>
      <c r="J1857" s="2" t="s">
        <v>8644</v>
      </c>
      <c r="K1857" s="2" t="s">
        <v>8645</v>
      </c>
      <c r="L1857" s="2">
        <v>469373</v>
      </c>
      <c r="M1857" s="2" t="s">
        <v>8646</v>
      </c>
      <c r="N1857" s="2" t="s">
        <v>8647</v>
      </c>
      <c r="O1857" s="2" t="s">
        <v>8648</v>
      </c>
      <c r="P1857" s="2" t="s">
        <v>8649</v>
      </c>
      <c r="Q1857" t="s">
        <v>5929</v>
      </c>
      <c r="R1857" t="s">
        <v>8628</v>
      </c>
      <c r="S1857" t="s">
        <v>8650</v>
      </c>
      <c r="T1857" t="s">
        <v>8651</v>
      </c>
      <c r="U1857" t="s">
        <v>487</v>
      </c>
      <c r="V1857" t="s">
        <v>34</v>
      </c>
      <c r="W1857" t="s">
        <v>34</v>
      </c>
      <c r="X1857" t="s">
        <v>34</v>
      </c>
      <c r="Y1857" t="s">
        <v>34</v>
      </c>
      <c r="Z1857" t="s">
        <v>975</v>
      </c>
      <c r="AA1857" t="s">
        <v>4482</v>
      </c>
      <c r="AB1857" t="s">
        <v>145</v>
      </c>
      <c r="AC1857" t="s">
        <v>37</v>
      </c>
    </row>
    <row r="1858" spans="1:29">
      <c r="A1858" s="2" t="str">
        <f>+VLOOKUP(R1858,Aux!$B$3:$I$1107,8,0)</f>
        <v>BR001870</v>
      </c>
      <c r="B1858" s="2" t="str">
        <f>+VLOOKUP(U1858,Aux!$O$2:$P$23,2,0)</f>
        <v>FI</v>
      </c>
      <c r="C1858" t="str">
        <f t="shared" si="199"/>
        <v>BR001870FI</v>
      </c>
      <c r="D1858">
        <f t="shared" si="198"/>
        <v>2</v>
      </c>
      <c r="E1858" s="5">
        <f t="shared" ref="E1858:E1921" si="201">+D1858/100</f>
        <v>0.02</v>
      </c>
      <c r="F1858" s="5">
        <f t="shared" ref="F1858:F1921" si="202">+MOD(E1858*10,10)</f>
        <v>0.2</v>
      </c>
      <c r="G1858" s="5">
        <f t="shared" ref="G1858:G1921" si="203">+MOD(D1858,10)</f>
        <v>2</v>
      </c>
      <c r="H1858" t="str">
        <f t="shared" ref="H1858:H1921" si="204">+INT(E1858)&amp;INT(F1858)&amp;INT(G1858)</f>
        <v>002</v>
      </c>
      <c r="I1858" t="str">
        <f t="shared" si="200"/>
        <v>BR001870FI00002</v>
      </c>
      <c r="J1858" s="2" t="s">
        <v>8652</v>
      </c>
      <c r="K1858" s="2" t="s">
        <v>8645</v>
      </c>
      <c r="L1858" s="2"/>
      <c r="M1858" s="2" t="s">
        <v>8653</v>
      </c>
      <c r="N1858" s="2" t="s">
        <v>8654</v>
      </c>
      <c r="O1858" s="2" t="s">
        <v>8655</v>
      </c>
      <c r="P1858" s="2" t="s">
        <v>8656</v>
      </c>
      <c r="Q1858" t="s">
        <v>5929</v>
      </c>
      <c r="R1858" t="s">
        <v>8628</v>
      </c>
      <c r="S1858" t="s">
        <v>8650</v>
      </c>
      <c r="T1858" t="s">
        <v>8651</v>
      </c>
      <c r="U1858" t="s">
        <v>487</v>
      </c>
      <c r="V1858" t="s">
        <v>34</v>
      </c>
      <c r="W1858" t="s">
        <v>34</v>
      </c>
      <c r="X1858" t="s">
        <v>34</v>
      </c>
      <c r="Y1858" t="s">
        <v>34</v>
      </c>
      <c r="Z1858" t="s">
        <v>975</v>
      </c>
      <c r="AA1858" t="s">
        <v>4482</v>
      </c>
      <c r="AB1858" t="s">
        <v>145</v>
      </c>
      <c r="AC1858" t="s">
        <v>37</v>
      </c>
    </row>
    <row r="1859" spans="1:29">
      <c r="A1859" t="str">
        <f>+VLOOKUP(R1859,Aux!$B$3:$I$1107,8,0)</f>
        <v>BR001870</v>
      </c>
      <c r="B1859" t="str">
        <f>+VLOOKUP(U1859,Aux!$O$2:$P$23,2,0)</f>
        <v>FI</v>
      </c>
      <c r="C1859" t="str">
        <f t="shared" si="199"/>
        <v>BR001870FI</v>
      </c>
      <c r="D1859">
        <f t="shared" ref="D1859:D1922" si="205">+IF(C1859=C1858,D1858+1,1)</f>
        <v>3</v>
      </c>
      <c r="E1859" s="5">
        <f t="shared" si="201"/>
        <v>0.03</v>
      </c>
      <c r="F1859" s="5">
        <f t="shared" si="202"/>
        <v>0.3</v>
      </c>
      <c r="G1859" s="5">
        <f t="shared" si="203"/>
        <v>3</v>
      </c>
      <c r="H1859" t="str">
        <f t="shared" si="204"/>
        <v>003</v>
      </c>
      <c r="I1859" t="str">
        <f t="shared" si="200"/>
        <v>BR001870FI00003</v>
      </c>
      <c r="J1859" t="s">
        <v>8657</v>
      </c>
      <c r="K1859" t="s">
        <v>8645</v>
      </c>
      <c r="M1859" t="s">
        <v>8658</v>
      </c>
      <c r="N1859" t="s">
        <v>8659</v>
      </c>
      <c r="O1859" t="s">
        <v>8660</v>
      </c>
      <c r="P1859" t="s">
        <v>8661</v>
      </c>
      <c r="Q1859" t="s">
        <v>5929</v>
      </c>
      <c r="R1859" t="s">
        <v>8628</v>
      </c>
      <c r="S1859" t="s">
        <v>8650</v>
      </c>
      <c r="T1859" t="s">
        <v>8651</v>
      </c>
      <c r="U1859" t="s">
        <v>487</v>
      </c>
      <c r="V1859" t="s">
        <v>34</v>
      </c>
      <c r="W1859" t="s">
        <v>34</v>
      </c>
      <c r="X1859" t="s">
        <v>34</v>
      </c>
      <c r="Y1859" t="s">
        <v>34</v>
      </c>
      <c r="Z1859" t="s">
        <v>975</v>
      </c>
      <c r="AA1859" t="s">
        <v>4482</v>
      </c>
      <c r="AB1859" t="s">
        <v>145</v>
      </c>
      <c r="AC1859" t="s">
        <v>37</v>
      </c>
    </row>
    <row r="1860" spans="1:29">
      <c r="A1860" s="2" t="str">
        <f>+VLOOKUP(R1860,Aux!$B$3:$I$1107,8,0)</f>
        <v>BR001870</v>
      </c>
      <c r="B1860" s="2" t="str">
        <f>+VLOOKUP(U1860,Aux!$O$2:$P$23,2,0)</f>
        <v>FI</v>
      </c>
      <c r="C1860" t="str">
        <f t="shared" si="199"/>
        <v>BR001870FI</v>
      </c>
      <c r="D1860">
        <f t="shared" si="205"/>
        <v>4</v>
      </c>
      <c r="E1860" s="5">
        <f t="shared" si="201"/>
        <v>0.04</v>
      </c>
      <c r="F1860" s="5">
        <f t="shared" si="202"/>
        <v>0.4</v>
      </c>
      <c r="G1860" s="5">
        <f t="shared" si="203"/>
        <v>4</v>
      </c>
      <c r="H1860" t="str">
        <f t="shared" si="204"/>
        <v>004</v>
      </c>
      <c r="I1860" t="str">
        <f t="shared" si="200"/>
        <v>BR001870FI00004</v>
      </c>
      <c r="J1860" s="2" t="s">
        <v>8662</v>
      </c>
      <c r="K1860" s="2" t="s">
        <v>8645</v>
      </c>
      <c r="L1860" s="2"/>
      <c r="M1860" s="2" t="s">
        <v>8663</v>
      </c>
      <c r="N1860" s="2" t="s">
        <v>8664</v>
      </c>
      <c r="O1860" s="2" t="s">
        <v>8665</v>
      </c>
      <c r="P1860" s="2" t="s">
        <v>8666</v>
      </c>
      <c r="Q1860" t="s">
        <v>5929</v>
      </c>
      <c r="R1860" t="s">
        <v>8628</v>
      </c>
      <c r="S1860" t="s">
        <v>8650</v>
      </c>
      <c r="T1860" t="s">
        <v>8651</v>
      </c>
      <c r="U1860" t="s">
        <v>487</v>
      </c>
      <c r="V1860" t="s">
        <v>34</v>
      </c>
      <c r="W1860" t="s">
        <v>34</v>
      </c>
      <c r="X1860" t="s">
        <v>34</v>
      </c>
      <c r="Y1860" t="s">
        <v>34</v>
      </c>
      <c r="Z1860" t="s">
        <v>975</v>
      </c>
      <c r="AA1860" t="s">
        <v>4482</v>
      </c>
      <c r="AB1860" t="s">
        <v>145</v>
      </c>
      <c r="AC1860" t="s">
        <v>37</v>
      </c>
    </row>
    <row r="1861" spans="1:29">
      <c r="A1861" t="str">
        <f>+VLOOKUP(R1861,Aux!$B$3:$I$1107,8,0)</f>
        <v>BR001870</v>
      </c>
      <c r="B1861" t="str">
        <f>+VLOOKUP(U1861,Aux!$O$2:$P$23,2,0)</f>
        <v>FI</v>
      </c>
      <c r="C1861" t="str">
        <f t="shared" si="199"/>
        <v>BR001870FI</v>
      </c>
      <c r="D1861">
        <f t="shared" si="205"/>
        <v>5</v>
      </c>
      <c r="E1861" s="5">
        <f t="shared" si="201"/>
        <v>0.05</v>
      </c>
      <c r="F1861" s="5">
        <f t="shared" si="202"/>
        <v>0.5</v>
      </c>
      <c r="G1861" s="5">
        <f t="shared" si="203"/>
        <v>5</v>
      </c>
      <c r="H1861" t="str">
        <f t="shared" si="204"/>
        <v>005</v>
      </c>
      <c r="I1861" t="str">
        <f t="shared" si="200"/>
        <v>BR001870FI00005</v>
      </c>
      <c r="J1861" t="s">
        <v>8667</v>
      </c>
      <c r="K1861" t="s">
        <v>8645</v>
      </c>
      <c r="M1861" t="s">
        <v>8668</v>
      </c>
      <c r="N1861" t="s">
        <v>8669</v>
      </c>
      <c r="O1861" t="s">
        <v>8670</v>
      </c>
      <c r="P1861" t="s">
        <v>8671</v>
      </c>
      <c r="Q1861" t="s">
        <v>5929</v>
      </c>
      <c r="R1861" t="s">
        <v>8628</v>
      </c>
      <c r="S1861" t="s">
        <v>8650</v>
      </c>
      <c r="T1861" t="s">
        <v>8651</v>
      </c>
      <c r="U1861" t="s">
        <v>487</v>
      </c>
      <c r="V1861" t="s">
        <v>34</v>
      </c>
      <c r="W1861" t="s">
        <v>34</v>
      </c>
      <c r="X1861" t="s">
        <v>34</v>
      </c>
      <c r="Y1861" t="s">
        <v>34</v>
      </c>
      <c r="Z1861" t="s">
        <v>975</v>
      </c>
      <c r="AA1861" t="s">
        <v>4482</v>
      </c>
      <c r="AB1861" t="s">
        <v>145</v>
      </c>
      <c r="AC1861" t="s">
        <v>37</v>
      </c>
    </row>
    <row r="1862" spans="1:29">
      <c r="A1862" t="str">
        <f>+VLOOKUP(R1862,Aux!$B$3:$I$1107,8,0)</f>
        <v>BR001870</v>
      </c>
      <c r="B1862" t="str">
        <f>+VLOOKUP(U1862,Aux!$O$2:$P$23,2,0)</f>
        <v>FI</v>
      </c>
      <c r="C1862" t="str">
        <f t="shared" si="199"/>
        <v>BR001870FI</v>
      </c>
      <c r="D1862">
        <f t="shared" si="205"/>
        <v>6</v>
      </c>
      <c r="E1862" s="5">
        <f t="shared" si="201"/>
        <v>0.06</v>
      </c>
      <c r="F1862" s="5">
        <f t="shared" si="202"/>
        <v>0.6</v>
      </c>
      <c r="G1862" s="5">
        <f t="shared" si="203"/>
        <v>6</v>
      </c>
      <c r="H1862" t="str">
        <f t="shared" si="204"/>
        <v>006</v>
      </c>
      <c r="I1862" t="str">
        <f t="shared" si="200"/>
        <v>BR001870FI00006</v>
      </c>
      <c r="J1862" t="s">
        <v>8672</v>
      </c>
      <c r="K1862" t="s">
        <v>8645</v>
      </c>
      <c r="M1862" t="s">
        <v>8673</v>
      </c>
      <c r="N1862" t="s">
        <v>8674</v>
      </c>
      <c r="O1862" t="s">
        <v>8675</v>
      </c>
      <c r="P1862" t="s">
        <v>8676</v>
      </c>
      <c r="Q1862" t="s">
        <v>5929</v>
      </c>
      <c r="R1862" t="s">
        <v>8628</v>
      </c>
      <c r="S1862" t="s">
        <v>8650</v>
      </c>
      <c r="T1862" t="s">
        <v>8651</v>
      </c>
      <c r="U1862" t="s">
        <v>487</v>
      </c>
      <c r="V1862" t="s">
        <v>34</v>
      </c>
      <c r="W1862" t="s">
        <v>34</v>
      </c>
      <c r="X1862" t="s">
        <v>34</v>
      </c>
      <c r="Y1862" t="s">
        <v>34</v>
      </c>
      <c r="Z1862" t="s">
        <v>975</v>
      </c>
      <c r="AA1862" t="s">
        <v>4482</v>
      </c>
      <c r="AB1862" t="s">
        <v>145</v>
      </c>
      <c r="AC1862" t="s">
        <v>37</v>
      </c>
    </row>
    <row r="1863" spans="1:29">
      <c r="A1863" t="str">
        <f>+VLOOKUP(R1863,Aux!$B$3:$I$1107,8,0)</f>
        <v>BR001870</v>
      </c>
      <c r="B1863" t="str">
        <f>+VLOOKUP(U1863,Aux!$O$2:$P$23,2,0)</f>
        <v>FI</v>
      </c>
      <c r="C1863" t="str">
        <f t="shared" si="199"/>
        <v>BR001870FI</v>
      </c>
      <c r="D1863">
        <f t="shared" si="205"/>
        <v>7</v>
      </c>
      <c r="E1863" s="5">
        <f t="shared" si="201"/>
        <v>7.0000000000000007E-2</v>
      </c>
      <c r="F1863" s="5">
        <f t="shared" si="202"/>
        <v>0.70000000000000007</v>
      </c>
      <c r="G1863" s="5">
        <f t="shared" si="203"/>
        <v>7</v>
      </c>
      <c r="H1863" t="str">
        <f t="shared" si="204"/>
        <v>007</v>
      </c>
      <c r="I1863" t="str">
        <f t="shared" si="200"/>
        <v>BR001870FI00007</v>
      </c>
      <c r="J1863" t="s">
        <v>8677</v>
      </c>
      <c r="K1863" t="s">
        <v>8645</v>
      </c>
      <c r="M1863" t="s">
        <v>8678</v>
      </c>
      <c r="N1863" t="s">
        <v>8679</v>
      </c>
      <c r="O1863" t="s">
        <v>8680</v>
      </c>
      <c r="P1863" t="s">
        <v>8681</v>
      </c>
      <c r="Q1863" t="s">
        <v>5929</v>
      </c>
      <c r="R1863" t="s">
        <v>8628</v>
      </c>
      <c r="S1863" t="s">
        <v>8650</v>
      </c>
      <c r="T1863" t="s">
        <v>8651</v>
      </c>
      <c r="U1863" t="s">
        <v>487</v>
      </c>
      <c r="V1863" t="s">
        <v>34</v>
      </c>
      <c r="W1863" t="s">
        <v>34</v>
      </c>
      <c r="X1863" t="s">
        <v>34</v>
      </c>
      <c r="Y1863" t="s">
        <v>34</v>
      </c>
      <c r="Z1863" t="s">
        <v>975</v>
      </c>
      <c r="AA1863" t="s">
        <v>4482</v>
      </c>
      <c r="AB1863" t="s">
        <v>145</v>
      </c>
      <c r="AC1863" t="s">
        <v>37</v>
      </c>
    </row>
    <row r="1864" spans="1:29">
      <c r="A1864" t="str">
        <f>+VLOOKUP(R1864,Aux!$B$3:$I$1107,8,0)</f>
        <v>BR001870</v>
      </c>
      <c r="B1864" t="str">
        <f>+VLOOKUP(U1864,Aux!$O$2:$P$23,2,0)</f>
        <v>FI</v>
      </c>
      <c r="C1864" t="str">
        <f t="shared" si="199"/>
        <v>BR001870FI</v>
      </c>
      <c r="D1864">
        <f t="shared" si="205"/>
        <v>8</v>
      </c>
      <c r="E1864" s="5">
        <f t="shared" si="201"/>
        <v>0.08</v>
      </c>
      <c r="F1864" s="5">
        <f t="shared" si="202"/>
        <v>0.8</v>
      </c>
      <c r="G1864" s="5">
        <f t="shared" si="203"/>
        <v>8</v>
      </c>
      <c r="H1864" t="str">
        <f t="shared" si="204"/>
        <v>008</v>
      </c>
      <c r="I1864" t="str">
        <f t="shared" si="200"/>
        <v>BR001870FI00008</v>
      </c>
      <c r="J1864" t="s">
        <v>8682</v>
      </c>
      <c r="K1864" t="s">
        <v>8645</v>
      </c>
      <c r="M1864" t="s">
        <v>8683</v>
      </c>
      <c r="N1864" t="s">
        <v>8684</v>
      </c>
      <c r="O1864" t="s">
        <v>8685</v>
      </c>
      <c r="P1864" t="s">
        <v>8686</v>
      </c>
      <c r="Q1864" t="s">
        <v>5929</v>
      </c>
      <c r="R1864" t="s">
        <v>8628</v>
      </c>
      <c r="S1864" t="s">
        <v>8650</v>
      </c>
      <c r="T1864" t="s">
        <v>8651</v>
      </c>
      <c r="U1864" t="s">
        <v>487</v>
      </c>
      <c r="V1864" t="s">
        <v>34</v>
      </c>
      <c r="W1864" t="s">
        <v>34</v>
      </c>
      <c r="X1864" t="s">
        <v>34</v>
      </c>
      <c r="Y1864" t="s">
        <v>34</v>
      </c>
      <c r="Z1864" t="s">
        <v>975</v>
      </c>
      <c r="AA1864" t="s">
        <v>4482</v>
      </c>
      <c r="AB1864" t="s">
        <v>145</v>
      </c>
      <c r="AC1864" t="s">
        <v>37</v>
      </c>
    </row>
    <row r="1865" spans="1:29">
      <c r="A1865" t="str">
        <f>+VLOOKUP(R1865,Aux!$B$3:$I$1107,8,0)</f>
        <v>BR001870</v>
      </c>
      <c r="B1865" t="str">
        <f>+VLOOKUP(U1865,Aux!$O$2:$P$23,2,0)</f>
        <v>FI</v>
      </c>
      <c r="C1865" t="str">
        <f t="shared" si="199"/>
        <v>BR001870FI</v>
      </c>
      <c r="D1865">
        <f t="shared" si="205"/>
        <v>9</v>
      </c>
      <c r="E1865" s="5">
        <f t="shared" si="201"/>
        <v>0.09</v>
      </c>
      <c r="F1865" s="5">
        <f t="shared" si="202"/>
        <v>0.89999999999999991</v>
      </c>
      <c r="G1865" s="5">
        <f t="shared" si="203"/>
        <v>9</v>
      </c>
      <c r="H1865" t="str">
        <f t="shared" si="204"/>
        <v>009</v>
      </c>
      <c r="I1865" t="str">
        <f t="shared" si="200"/>
        <v>BR001870FI00009</v>
      </c>
      <c r="J1865" t="s">
        <v>8682</v>
      </c>
      <c r="K1865" t="s">
        <v>8645</v>
      </c>
      <c r="M1865" t="s">
        <v>8687</v>
      </c>
      <c r="N1865" t="s">
        <v>8688</v>
      </c>
      <c r="O1865" t="s">
        <v>8689</v>
      </c>
      <c r="P1865" t="s">
        <v>8690</v>
      </c>
      <c r="Q1865" t="s">
        <v>5929</v>
      </c>
      <c r="R1865" t="s">
        <v>8628</v>
      </c>
      <c r="S1865" t="s">
        <v>8650</v>
      </c>
      <c r="T1865" t="s">
        <v>8651</v>
      </c>
      <c r="U1865" t="s">
        <v>143</v>
      </c>
      <c r="V1865" t="s">
        <v>34</v>
      </c>
      <c r="W1865" t="s">
        <v>34</v>
      </c>
      <c r="X1865" t="s">
        <v>34</v>
      </c>
      <c r="Y1865" t="s">
        <v>34</v>
      </c>
      <c r="Z1865" t="s">
        <v>975</v>
      </c>
      <c r="AA1865" t="s">
        <v>4482</v>
      </c>
      <c r="AB1865" t="s">
        <v>145</v>
      </c>
      <c r="AC1865" t="s">
        <v>37</v>
      </c>
    </row>
    <row r="1866" spans="1:29">
      <c r="A1866" t="str">
        <f>+VLOOKUP(R1866,Aux!$B$3:$I$1107,8,0)</f>
        <v>BR001870</v>
      </c>
      <c r="B1866" t="str">
        <f>+VLOOKUP(U1866,Aux!$O$2:$P$23,2,0)</f>
        <v>FI</v>
      </c>
      <c r="C1866" t="str">
        <f t="shared" si="199"/>
        <v>BR001870FI</v>
      </c>
      <c r="D1866">
        <f t="shared" si="205"/>
        <v>10</v>
      </c>
      <c r="E1866" s="5">
        <f t="shared" si="201"/>
        <v>0.1</v>
      </c>
      <c r="F1866" s="5">
        <f t="shared" si="202"/>
        <v>1</v>
      </c>
      <c r="G1866" s="5">
        <f t="shared" si="203"/>
        <v>0</v>
      </c>
      <c r="H1866" t="str">
        <f t="shared" si="204"/>
        <v>010</v>
      </c>
      <c r="I1866" t="str">
        <f t="shared" si="200"/>
        <v>BR001870FI00010</v>
      </c>
      <c r="J1866" t="s">
        <v>8691</v>
      </c>
      <c r="K1866" t="s">
        <v>8645</v>
      </c>
      <c r="M1866" t="s">
        <v>8692</v>
      </c>
      <c r="N1866" t="s">
        <v>8693</v>
      </c>
      <c r="O1866" t="s">
        <v>8694</v>
      </c>
      <c r="P1866" t="s">
        <v>8695</v>
      </c>
      <c r="Q1866" t="s">
        <v>5929</v>
      </c>
      <c r="R1866" t="s">
        <v>8628</v>
      </c>
      <c r="S1866" t="s">
        <v>8650</v>
      </c>
      <c r="T1866" t="s">
        <v>8651</v>
      </c>
      <c r="U1866" t="s">
        <v>143</v>
      </c>
      <c r="V1866" t="s">
        <v>34</v>
      </c>
      <c r="W1866" t="s">
        <v>34</v>
      </c>
      <c r="X1866" t="s">
        <v>34</v>
      </c>
      <c r="Y1866" t="s">
        <v>34</v>
      </c>
      <c r="Z1866" t="s">
        <v>975</v>
      </c>
      <c r="AA1866" t="s">
        <v>4482</v>
      </c>
      <c r="AB1866" t="s">
        <v>145</v>
      </c>
      <c r="AC1866" t="s">
        <v>37</v>
      </c>
    </row>
    <row r="1867" spans="1:29">
      <c r="A1867" t="str">
        <f>+VLOOKUP(R1867,Aux!$B$3:$I$1107,8,0)</f>
        <v>BR001870</v>
      </c>
      <c r="B1867" t="str">
        <f>+VLOOKUP(U1867,Aux!$O$2:$P$23,2,0)</f>
        <v>FI</v>
      </c>
      <c r="C1867" t="str">
        <f t="shared" si="199"/>
        <v>BR001870FI</v>
      </c>
      <c r="D1867">
        <f t="shared" si="205"/>
        <v>11</v>
      </c>
      <c r="E1867" s="5">
        <f t="shared" si="201"/>
        <v>0.11</v>
      </c>
      <c r="F1867" s="5">
        <f t="shared" si="202"/>
        <v>1.1000000000000001</v>
      </c>
      <c r="G1867" s="5">
        <f t="shared" si="203"/>
        <v>1</v>
      </c>
      <c r="H1867" t="str">
        <f t="shared" si="204"/>
        <v>011</v>
      </c>
      <c r="I1867" t="str">
        <f t="shared" si="200"/>
        <v>BR001870FI00011</v>
      </c>
      <c r="J1867" t="s">
        <v>8691</v>
      </c>
      <c r="K1867" t="s">
        <v>8645</v>
      </c>
      <c r="M1867" t="s">
        <v>8696</v>
      </c>
      <c r="N1867" t="s">
        <v>8697</v>
      </c>
      <c r="O1867" t="s">
        <v>8698</v>
      </c>
      <c r="P1867" t="s">
        <v>8699</v>
      </c>
      <c r="Q1867" t="s">
        <v>5929</v>
      </c>
      <c r="R1867" t="s">
        <v>8628</v>
      </c>
      <c r="S1867" t="s">
        <v>8650</v>
      </c>
      <c r="T1867" t="s">
        <v>8651</v>
      </c>
      <c r="U1867" t="s">
        <v>487</v>
      </c>
      <c r="V1867" t="s">
        <v>34</v>
      </c>
      <c r="W1867" t="s">
        <v>34</v>
      </c>
      <c r="X1867" t="s">
        <v>34</v>
      </c>
      <c r="Y1867" t="s">
        <v>34</v>
      </c>
      <c r="Z1867" t="s">
        <v>975</v>
      </c>
      <c r="AA1867" t="s">
        <v>4482</v>
      </c>
      <c r="AB1867" t="s">
        <v>145</v>
      </c>
      <c r="AC1867" t="s">
        <v>37</v>
      </c>
    </row>
    <row r="1868" spans="1:29">
      <c r="A1868" t="str">
        <f>+VLOOKUP(R1868,Aux!$B$3:$I$1107,8,0)</f>
        <v>BR001870</v>
      </c>
      <c r="B1868" t="str">
        <f>+VLOOKUP(U1868,Aux!$O$2:$P$23,2,0)</f>
        <v>FI</v>
      </c>
      <c r="C1868" t="str">
        <f t="shared" si="199"/>
        <v>BR001870FI</v>
      </c>
      <c r="D1868">
        <f t="shared" si="205"/>
        <v>12</v>
      </c>
      <c r="E1868" s="5">
        <f t="shared" si="201"/>
        <v>0.12</v>
      </c>
      <c r="F1868" s="5">
        <f t="shared" si="202"/>
        <v>1.2</v>
      </c>
      <c r="G1868" s="5">
        <f t="shared" si="203"/>
        <v>2</v>
      </c>
      <c r="H1868" t="str">
        <f t="shared" si="204"/>
        <v>012</v>
      </c>
      <c r="I1868" t="str">
        <f t="shared" si="200"/>
        <v>BR001870FI00012</v>
      </c>
      <c r="J1868" t="s">
        <v>8700</v>
      </c>
      <c r="K1868" t="s">
        <v>8645</v>
      </c>
      <c r="M1868" t="s">
        <v>8701</v>
      </c>
      <c r="N1868" t="s">
        <v>8702</v>
      </c>
      <c r="O1868" t="s">
        <v>8703</v>
      </c>
      <c r="P1868" t="s">
        <v>8704</v>
      </c>
      <c r="Q1868" t="s">
        <v>5929</v>
      </c>
      <c r="R1868" t="s">
        <v>8628</v>
      </c>
      <c r="S1868" t="s">
        <v>8650</v>
      </c>
      <c r="T1868" t="s">
        <v>8651</v>
      </c>
      <c r="U1868" t="s">
        <v>487</v>
      </c>
      <c r="V1868" t="s">
        <v>34</v>
      </c>
      <c r="W1868" t="s">
        <v>34</v>
      </c>
      <c r="X1868" t="s">
        <v>34</v>
      </c>
      <c r="Y1868" t="s">
        <v>34</v>
      </c>
      <c r="Z1868" t="s">
        <v>975</v>
      </c>
      <c r="AA1868" t="s">
        <v>4482</v>
      </c>
      <c r="AB1868" t="s">
        <v>145</v>
      </c>
      <c r="AC1868" t="s">
        <v>37</v>
      </c>
    </row>
    <row r="1869" spans="1:29">
      <c r="A1869" t="str">
        <f>+VLOOKUP(R1869,Aux!$B$3:$I$1107,8,0)</f>
        <v>BR001870</v>
      </c>
      <c r="B1869" t="str">
        <f>+VLOOKUP(U1869,Aux!$O$2:$P$23,2,0)</f>
        <v>FI</v>
      </c>
      <c r="C1869" t="str">
        <f t="shared" si="199"/>
        <v>BR001870FI</v>
      </c>
      <c r="D1869">
        <f t="shared" si="205"/>
        <v>13</v>
      </c>
      <c r="E1869" s="5">
        <f t="shared" si="201"/>
        <v>0.13</v>
      </c>
      <c r="F1869" s="5">
        <f t="shared" si="202"/>
        <v>1.3</v>
      </c>
      <c r="G1869" s="5">
        <f t="shared" si="203"/>
        <v>3</v>
      </c>
      <c r="H1869" t="str">
        <f t="shared" si="204"/>
        <v>013</v>
      </c>
      <c r="I1869" t="str">
        <f t="shared" si="200"/>
        <v>BR001870FI00013</v>
      </c>
      <c r="J1869" t="s">
        <v>8705</v>
      </c>
      <c r="K1869" t="s">
        <v>8645</v>
      </c>
      <c r="M1869" t="s">
        <v>8706</v>
      </c>
      <c r="N1869" t="s">
        <v>8707</v>
      </c>
      <c r="O1869" t="s">
        <v>8708</v>
      </c>
      <c r="P1869" t="s">
        <v>8709</v>
      </c>
      <c r="Q1869" t="s">
        <v>5929</v>
      </c>
      <c r="R1869" t="s">
        <v>8628</v>
      </c>
      <c r="S1869" t="s">
        <v>8650</v>
      </c>
      <c r="T1869" t="s">
        <v>8651</v>
      </c>
      <c r="U1869" t="s">
        <v>487</v>
      </c>
      <c r="V1869" t="s">
        <v>34</v>
      </c>
      <c r="W1869" t="s">
        <v>34</v>
      </c>
      <c r="X1869" t="s">
        <v>34</v>
      </c>
      <c r="Y1869" t="s">
        <v>34</v>
      </c>
      <c r="Z1869" t="s">
        <v>975</v>
      </c>
      <c r="AA1869" t="s">
        <v>4482</v>
      </c>
      <c r="AB1869" t="s">
        <v>145</v>
      </c>
      <c r="AC1869" t="s">
        <v>37</v>
      </c>
    </row>
    <row r="1870" spans="1:29">
      <c r="A1870" t="str">
        <f>+VLOOKUP(R1870,Aux!$B$3:$I$1107,8,0)</f>
        <v>BR001870</v>
      </c>
      <c r="B1870" t="str">
        <f>+VLOOKUP(U1870,Aux!$O$2:$P$23,2,0)</f>
        <v>FI</v>
      </c>
      <c r="C1870" t="str">
        <f t="shared" si="199"/>
        <v>BR001870FI</v>
      </c>
      <c r="D1870">
        <f t="shared" si="205"/>
        <v>14</v>
      </c>
      <c r="E1870" s="5">
        <f t="shared" si="201"/>
        <v>0.14000000000000001</v>
      </c>
      <c r="F1870" s="5">
        <f t="shared" si="202"/>
        <v>1.4000000000000001</v>
      </c>
      <c r="G1870" s="5">
        <f t="shared" si="203"/>
        <v>4</v>
      </c>
      <c r="H1870" t="str">
        <f t="shared" si="204"/>
        <v>014</v>
      </c>
      <c r="I1870" t="str">
        <f t="shared" si="200"/>
        <v>BR001870FI00014</v>
      </c>
      <c r="J1870" t="s">
        <v>8710</v>
      </c>
      <c r="K1870" t="s">
        <v>8645</v>
      </c>
      <c r="M1870" t="s">
        <v>8711</v>
      </c>
      <c r="N1870" t="s">
        <v>8712</v>
      </c>
      <c r="O1870" t="s">
        <v>8713</v>
      </c>
      <c r="P1870" t="s">
        <v>8714</v>
      </c>
      <c r="Q1870" t="s">
        <v>5929</v>
      </c>
      <c r="R1870" t="s">
        <v>8628</v>
      </c>
      <c r="S1870" t="s">
        <v>8650</v>
      </c>
      <c r="T1870" t="s">
        <v>8651</v>
      </c>
      <c r="U1870" t="s">
        <v>487</v>
      </c>
      <c r="V1870" t="s">
        <v>34</v>
      </c>
      <c r="W1870" t="s">
        <v>34</v>
      </c>
      <c r="X1870" t="s">
        <v>34</v>
      </c>
      <c r="Y1870" t="s">
        <v>34</v>
      </c>
      <c r="Z1870" t="s">
        <v>975</v>
      </c>
      <c r="AA1870" t="s">
        <v>4482</v>
      </c>
      <c r="AB1870" t="s">
        <v>145</v>
      </c>
      <c r="AC1870" t="s">
        <v>37</v>
      </c>
    </row>
    <row r="1871" spans="1:29">
      <c r="A1871" t="str">
        <f>+VLOOKUP(R1871,Aux!$B$3:$I$1107,8,0)</f>
        <v>BR001870</v>
      </c>
      <c r="B1871" t="str">
        <f>+VLOOKUP(U1871,Aux!$O$2:$P$23,2,0)</f>
        <v>FI</v>
      </c>
      <c r="C1871" t="str">
        <f t="shared" si="199"/>
        <v>BR001870FI</v>
      </c>
      <c r="D1871">
        <f t="shared" si="205"/>
        <v>15</v>
      </c>
      <c r="E1871" s="5">
        <f t="shared" si="201"/>
        <v>0.15</v>
      </c>
      <c r="F1871" s="5">
        <f t="shared" si="202"/>
        <v>1.5</v>
      </c>
      <c r="G1871" s="5">
        <f t="shared" si="203"/>
        <v>5</v>
      </c>
      <c r="H1871" t="str">
        <f t="shared" si="204"/>
        <v>015</v>
      </c>
      <c r="I1871" t="str">
        <f t="shared" si="200"/>
        <v>BR001870FI00015</v>
      </c>
      <c r="J1871" t="s">
        <v>8715</v>
      </c>
      <c r="K1871" t="s">
        <v>8645</v>
      </c>
      <c r="M1871" t="s">
        <v>8716</v>
      </c>
      <c r="N1871" t="s">
        <v>8717</v>
      </c>
      <c r="O1871" t="s">
        <v>8718</v>
      </c>
      <c r="P1871" t="s">
        <v>8719</v>
      </c>
      <c r="Q1871" t="s">
        <v>5929</v>
      </c>
      <c r="R1871" t="s">
        <v>8628</v>
      </c>
      <c r="S1871" t="s">
        <v>8650</v>
      </c>
      <c r="T1871" t="s">
        <v>8651</v>
      </c>
      <c r="U1871" t="s">
        <v>487</v>
      </c>
      <c r="V1871" t="s">
        <v>34</v>
      </c>
      <c r="W1871" t="s">
        <v>34</v>
      </c>
      <c r="X1871" t="s">
        <v>34</v>
      </c>
      <c r="Y1871" t="s">
        <v>34</v>
      </c>
      <c r="Z1871" t="s">
        <v>975</v>
      </c>
      <c r="AA1871" t="s">
        <v>4482</v>
      </c>
      <c r="AB1871" t="s">
        <v>145</v>
      </c>
      <c r="AC1871" t="s">
        <v>37</v>
      </c>
    </row>
    <row r="1872" spans="1:29">
      <c r="A1872" t="str">
        <f>+VLOOKUP(R1872,Aux!$B$3:$I$1107,8,0)</f>
        <v>BR001870</v>
      </c>
      <c r="B1872" t="str">
        <f>+VLOOKUP(U1872,Aux!$O$2:$P$23,2,0)</f>
        <v>FI</v>
      </c>
      <c r="C1872" t="str">
        <f t="shared" si="199"/>
        <v>BR001870FI</v>
      </c>
      <c r="D1872">
        <f t="shared" si="205"/>
        <v>16</v>
      </c>
      <c r="E1872" s="5">
        <f t="shared" si="201"/>
        <v>0.16</v>
      </c>
      <c r="F1872" s="5">
        <f t="shared" si="202"/>
        <v>1.6</v>
      </c>
      <c r="G1872" s="5">
        <f t="shared" si="203"/>
        <v>6</v>
      </c>
      <c r="H1872" t="str">
        <f t="shared" si="204"/>
        <v>016</v>
      </c>
      <c r="I1872" t="str">
        <f t="shared" si="200"/>
        <v>BR001870FI00016</v>
      </c>
      <c r="J1872" t="s">
        <v>8720</v>
      </c>
      <c r="K1872" t="s">
        <v>8645</v>
      </c>
      <c r="M1872" t="s">
        <v>8721</v>
      </c>
      <c r="N1872" t="s">
        <v>8722</v>
      </c>
      <c r="O1872" t="s">
        <v>8723</v>
      </c>
      <c r="P1872" t="s">
        <v>8724</v>
      </c>
      <c r="Q1872" t="s">
        <v>5929</v>
      </c>
      <c r="R1872" t="s">
        <v>8628</v>
      </c>
      <c r="S1872" t="s">
        <v>8650</v>
      </c>
      <c r="T1872" t="s">
        <v>8651</v>
      </c>
      <c r="U1872" t="s">
        <v>487</v>
      </c>
      <c r="V1872" t="s">
        <v>34</v>
      </c>
      <c r="W1872" t="s">
        <v>34</v>
      </c>
      <c r="X1872" t="s">
        <v>34</v>
      </c>
      <c r="Y1872" t="s">
        <v>34</v>
      </c>
      <c r="Z1872" t="s">
        <v>975</v>
      </c>
      <c r="AA1872" t="s">
        <v>4482</v>
      </c>
      <c r="AB1872" t="s">
        <v>145</v>
      </c>
      <c r="AC1872" t="s">
        <v>37</v>
      </c>
    </row>
    <row r="1873" spans="1:29">
      <c r="A1873" t="str">
        <f>+VLOOKUP(R1873,Aux!$B$3:$I$1107,8,0)</f>
        <v>BR001870</v>
      </c>
      <c r="B1873" t="str">
        <f>+VLOOKUP(U1873,Aux!$O$2:$P$23,2,0)</f>
        <v>FI</v>
      </c>
      <c r="C1873" t="str">
        <f t="shared" si="199"/>
        <v>BR001870FI</v>
      </c>
      <c r="D1873">
        <f t="shared" si="205"/>
        <v>17</v>
      </c>
      <c r="E1873" s="5">
        <f t="shared" si="201"/>
        <v>0.17</v>
      </c>
      <c r="F1873" s="5">
        <f t="shared" si="202"/>
        <v>1.7000000000000002</v>
      </c>
      <c r="G1873" s="5">
        <f t="shared" si="203"/>
        <v>7</v>
      </c>
      <c r="H1873" t="str">
        <f t="shared" si="204"/>
        <v>017</v>
      </c>
      <c r="I1873" t="str">
        <f t="shared" si="200"/>
        <v>BR001870FI00017</v>
      </c>
      <c r="J1873" t="s">
        <v>8725</v>
      </c>
      <c r="K1873" t="s">
        <v>8645</v>
      </c>
      <c r="M1873" t="s">
        <v>8726</v>
      </c>
      <c r="N1873" t="s">
        <v>8727</v>
      </c>
      <c r="O1873" t="s">
        <v>8728</v>
      </c>
      <c r="P1873" t="s">
        <v>8729</v>
      </c>
      <c r="Q1873" t="s">
        <v>5929</v>
      </c>
      <c r="R1873" t="s">
        <v>8628</v>
      </c>
      <c r="S1873" t="s">
        <v>8650</v>
      </c>
      <c r="T1873" t="s">
        <v>8651</v>
      </c>
      <c r="U1873" t="s">
        <v>487</v>
      </c>
      <c r="V1873" t="s">
        <v>34</v>
      </c>
      <c r="W1873" t="s">
        <v>34</v>
      </c>
      <c r="X1873" t="s">
        <v>34</v>
      </c>
      <c r="Y1873" t="s">
        <v>34</v>
      </c>
      <c r="Z1873" t="s">
        <v>975</v>
      </c>
      <c r="AA1873" t="s">
        <v>4482</v>
      </c>
      <c r="AB1873" t="s">
        <v>145</v>
      </c>
      <c r="AC1873" t="s">
        <v>37</v>
      </c>
    </row>
    <row r="1874" spans="1:29">
      <c r="A1874" t="str">
        <f>+VLOOKUP(R1874,Aux!$B$3:$I$1107,8,0)</f>
        <v>BR001870</v>
      </c>
      <c r="B1874" t="str">
        <f>+VLOOKUP(U1874,Aux!$O$2:$P$23,2,0)</f>
        <v>FI</v>
      </c>
      <c r="C1874" t="str">
        <f t="shared" si="199"/>
        <v>BR001870FI</v>
      </c>
      <c r="D1874">
        <f t="shared" si="205"/>
        <v>18</v>
      </c>
      <c r="E1874" s="5">
        <f t="shared" si="201"/>
        <v>0.18</v>
      </c>
      <c r="F1874" s="5">
        <f t="shared" si="202"/>
        <v>1.7999999999999998</v>
      </c>
      <c r="G1874" s="5">
        <f t="shared" si="203"/>
        <v>8</v>
      </c>
      <c r="H1874" t="str">
        <f t="shared" si="204"/>
        <v>018</v>
      </c>
      <c r="I1874" t="str">
        <f t="shared" si="200"/>
        <v>BR001870FI00018</v>
      </c>
      <c r="J1874" t="s">
        <v>8730</v>
      </c>
      <c r="K1874" t="s">
        <v>8645</v>
      </c>
      <c r="M1874" t="s">
        <v>8731</v>
      </c>
      <c r="N1874" t="s">
        <v>8732</v>
      </c>
      <c r="O1874" t="s">
        <v>8733</v>
      </c>
      <c r="P1874" t="s">
        <v>8734</v>
      </c>
      <c r="Q1874" t="s">
        <v>5929</v>
      </c>
      <c r="R1874" t="s">
        <v>8628</v>
      </c>
      <c r="S1874" t="s">
        <v>8650</v>
      </c>
      <c r="T1874" t="s">
        <v>8651</v>
      </c>
      <c r="U1874" t="s">
        <v>487</v>
      </c>
      <c r="V1874" t="s">
        <v>34</v>
      </c>
      <c r="W1874" t="s">
        <v>34</v>
      </c>
      <c r="X1874" t="s">
        <v>34</v>
      </c>
      <c r="Y1874" t="s">
        <v>34</v>
      </c>
      <c r="Z1874" t="s">
        <v>975</v>
      </c>
      <c r="AA1874" t="s">
        <v>4482</v>
      </c>
      <c r="AB1874" t="s">
        <v>145</v>
      </c>
      <c r="AC1874" t="s">
        <v>37</v>
      </c>
    </row>
    <row r="1875" spans="1:29">
      <c r="A1875" t="str">
        <f>+VLOOKUP(R1875,Aux!$B$3:$I$1107,8,0)</f>
        <v>BR001870</v>
      </c>
      <c r="B1875" t="str">
        <f>+VLOOKUP(U1875,Aux!$O$2:$P$23,2,0)</f>
        <v>FI</v>
      </c>
      <c r="C1875" t="str">
        <f t="shared" si="199"/>
        <v>BR001870FI</v>
      </c>
      <c r="D1875">
        <f t="shared" si="205"/>
        <v>19</v>
      </c>
      <c r="E1875" s="5">
        <f t="shared" si="201"/>
        <v>0.19</v>
      </c>
      <c r="F1875" s="5">
        <f t="shared" si="202"/>
        <v>1.9</v>
      </c>
      <c r="G1875" s="5">
        <f t="shared" si="203"/>
        <v>9</v>
      </c>
      <c r="H1875" t="str">
        <f t="shared" si="204"/>
        <v>019</v>
      </c>
      <c r="I1875" t="str">
        <f t="shared" si="200"/>
        <v>BR001870FI00019</v>
      </c>
      <c r="J1875" t="s">
        <v>8735</v>
      </c>
      <c r="K1875" t="s">
        <v>8645</v>
      </c>
      <c r="M1875" t="s">
        <v>8736</v>
      </c>
      <c r="N1875" t="s">
        <v>8737</v>
      </c>
      <c r="O1875" t="s">
        <v>8738</v>
      </c>
      <c r="P1875" t="s">
        <v>8739</v>
      </c>
      <c r="Q1875" t="s">
        <v>5929</v>
      </c>
      <c r="R1875" t="s">
        <v>8628</v>
      </c>
      <c r="S1875" t="s">
        <v>8650</v>
      </c>
      <c r="T1875" t="s">
        <v>8651</v>
      </c>
      <c r="U1875" t="s">
        <v>487</v>
      </c>
      <c r="V1875" t="s">
        <v>34</v>
      </c>
      <c r="W1875" t="s">
        <v>34</v>
      </c>
      <c r="X1875" t="s">
        <v>34</v>
      </c>
      <c r="Y1875" t="s">
        <v>34</v>
      </c>
      <c r="Z1875" t="s">
        <v>975</v>
      </c>
      <c r="AA1875" t="s">
        <v>4482</v>
      </c>
      <c r="AB1875" t="s">
        <v>145</v>
      </c>
      <c r="AC1875" t="s">
        <v>37</v>
      </c>
    </row>
    <row r="1876" spans="1:29">
      <c r="A1876" t="str">
        <f>+VLOOKUP(R1876,Aux!$B$3:$I$1107,8,0)</f>
        <v>BR001870</v>
      </c>
      <c r="B1876" t="str">
        <f>+VLOOKUP(U1876,Aux!$O$2:$P$23,2,0)</f>
        <v>FI</v>
      </c>
      <c r="C1876" t="str">
        <f t="shared" si="199"/>
        <v>BR001870FI</v>
      </c>
      <c r="D1876">
        <f t="shared" si="205"/>
        <v>20</v>
      </c>
      <c r="E1876" s="5">
        <f t="shared" si="201"/>
        <v>0.2</v>
      </c>
      <c r="F1876" s="5">
        <f t="shared" si="202"/>
        <v>2</v>
      </c>
      <c r="G1876" s="5">
        <f t="shared" si="203"/>
        <v>0</v>
      </c>
      <c r="H1876" t="str">
        <f t="shared" si="204"/>
        <v>020</v>
      </c>
      <c r="I1876" t="str">
        <f t="shared" si="200"/>
        <v>BR001870FI00020</v>
      </c>
      <c r="J1876" t="s">
        <v>8740</v>
      </c>
      <c r="K1876" t="s">
        <v>8645</v>
      </c>
      <c r="M1876" t="s">
        <v>8741</v>
      </c>
      <c r="N1876" t="s">
        <v>8742</v>
      </c>
      <c r="O1876" t="s">
        <v>8743</v>
      </c>
      <c r="P1876" t="s">
        <v>8744</v>
      </c>
      <c r="Q1876" t="s">
        <v>5929</v>
      </c>
      <c r="R1876" t="s">
        <v>8628</v>
      </c>
      <c r="S1876" t="s">
        <v>8650</v>
      </c>
      <c r="T1876" t="s">
        <v>8651</v>
      </c>
      <c r="U1876" t="s">
        <v>487</v>
      </c>
      <c r="V1876" t="s">
        <v>34</v>
      </c>
      <c r="W1876" t="s">
        <v>34</v>
      </c>
      <c r="X1876" t="s">
        <v>34</v>
      </c>
      <c r="Y1876" t="s">
        <v>34</v>
      </c>
      <c r="Z1876" t="s">
        <v>975</v>
      </c>
      <c r="AA1876" t="s">
        <v>4482</v>
      </c>
      <c r="AB1876" t="s">
        <v>145</v>
      </c>
      <c r="AC1876" t="s">
        <v>37</v>
      </c>
    </row>
    <row r="1877" spans="1:29">
      <c r="A1877" t="str">
        <f>+VLOOKUP(R1877,Aux!$B$3:$I$1107,8,0)</f>
        <v>BR001870</v>
      </c>
      <c r="B1877" t="str">
        <f>+VLOOKUP(U1877,Aux!$O$2:$P$23,2,0)</f>
        <v>FI</v>
      </c>
      <c r="C1877" t="str">
        <f t="shared" si="199"/>
        <v>BR001870FI</v>
      </c>
      <c r="D1877">
        <f t="shared" si="205"/>
        <v>21</v>
      </c>
      <c r="E1877" s="5">
        <f t="shared" si="201"/>
        <v>0.21</v>
      </c>
      <c r="F1877" s="5">
        <f t="shared" si="202"/>
        <v>2.1</v>
      </c>
      <c r="G1877" s="5">
        <f t="shared" si="203"/>
        <v>1</v>
      </c>
      <c r="H1877" t="str">
        <f t="shared" si="204"/>
        <v>021</v>
      </c>
      <c r="I1877" t="str">
        <f t="shared" si="200"/>
        <v>BR001870FI00021</v>
      </c>
      <c r="J1877" t="s">
        <v>8745</v>
      </c>
      <c r="K1877" t="s">
        <v>8645</v>
      </c>
      <c r="M1877" t="s">
        <v>8746</v>
      </c>
      <c r="N1877" t="s">
        <v>8747</v>
      </c>
      <c r="O1877" t="s">
        <v>8748</v>
      </c>
      <c r="P1877" t="s">
        <v>8749</v>
      </c>
      <c r="Q1877" t="s">
        <v>5929</v>
      </c>
      <c r="R1877" t="s">
        <v>8628</v>
      </c>
      <c r="S1877" t="s">
        <v>8650</v>
      </c>
      <c r="T1877" t="s">
        <v>8651</v>
      </c>
      <c r="U1877" t="s">
        <v>487</v>
      </c>
      <c r="V1877" t="s">
        <v>34</v>
      </c>
      <c r="W1877" t="s">
        <v>34</v>
      </c>
      <c r="X1877" t="s">
        <v>34</v>
      </c>
      <c r="Y1877" t="s">
        <v>34</v>
      </c>
      <c r="Z1877" t="s">
        <v>975</v>
      </c>
      <c r="AA1877" t="s">
        <v>4482</v>
      </c>
      <c r="AB1877" t="s">
        <v>145</v>
      </c>
      <c r="AC1877" t="s">
        <v>37</v>
      </c>
    </row>
    <row r="1878" spans="1:29">
      <c r="A1878" t="str">
        <f>+VLOOKUP(R1878,Aux!$B$3:$I$1107,8,0)</f>
        <v>BR001870</v>
      </c>
      <c r="B1878" t="str">
        <f>+VLOOKUP(U1878,Aux!$O$2:$P$23,2,0)</f>
        <v>FI</v>
      </c>
      <c r="C1878" t="str">
        <f t="shared" si="199"/>
        <v>BR001870FI</v>
      </c>
      <c r="D1878">
        <f t="shared" si="205"/>
        <v>22</v>
      </c>
      <c r="E1878" s="5">
        <f t="shared" si="201"/>
        <v>0.22</v>
      </c>
      <c r="F1878" s="5">
        <f t="shared" si="202"/>
        <v>2.2000000000000002</v>
      </c>
      <c r="G1878" s="5">
        <f t="shared" si="203"/>
        <v>2</v>
      </c>
      <c r="H1878" t="str">
        <f t="shared" si="204"/>
        <v>022</v>
      </c>
      <c r="I1878" t="str">
        <f t="shared" si="200"/>
        <v>BR001870FI00022</v>
      </c>
      <c r="J1878" t="s">
        <v>8750</v>
      </c>
      <c r="K1878" t="s">
        <v>8645</v>
      </c>
      <c r="M1878" t="s">
        <v>8751</v>
      </c>
      <c r="N1878" t="s">
        <v>8752</v>
      </c>
      <c r="O1878" t="s">
        <v>8753</v>
      </c>
      <c r="P1878" t="s">
        <v>8754</v>
      </c>
      <c r="Q1878" t="s">
        <v>5929</v>
      </c>
      <c r="R1878" t="s">
        <v>8628</v>
      </c>
      <c r="S1878" t="s">
        <v>8650</v>
      </c>
      <c r="T1878" t="s">
        <v>8651</v>
      </c>
      <c r="U1878" t="s">
        <v>487</v>
      </c>
      <c r="V1878" t="s">
        <v>34</v>
      </c>
      <c r="W1878" t="s">
        <v>34</v>
      </c>
      <c r="X1878" t="s">
        <v>34</v>
      </c>
      <c r="Y1878" t="s">
        <v>34</v>
      </c>
      <c r="Z1878" t="s">
        <v>975</v>
      </c>
      <c r="AA1878" t="s">
        <v>4482</v>
      </c>
      <c r="AB1878" t="s">
        <v>145</v>
      </c>
      <c r="AC1878" t="s">
        <v>37</v>
      </c>
    </row>
    <row r="1879" spans="1:29">
      <c r="A1879" t="str">
        <f>+VLOOKUP(R1879,Aux!$B$3:$I$1107,8,0)</f>
        <v>BR001880</v>
      </c>
      <c r="B1879" t="str">
        <f>+VLOOKUP(U1879,Aux!$O$2:$P$23,2,0)</f>
        <v>EQ</v>
      </c>
      <c r="C1879" t="str">
        <f t="shared" si="199"/>
        <v>BR001880EQ</v>
      </c>
      <c r="D1879">
        <f t="shared" si="205"/>
        <v>1</v>
      </c>
      <c r="E1879" s="5">
        <f t="shared" si="201"/>
        <v>0.01</v>
      </c>
      <c r="F1879" s="5">
        <f t="shared" si="202"/>
        <v>0.1</v>
      </c>
      <c r="G1879" s="5">
        <f t="shared" si="203"/>
        <v>1</v>
      </c>
      <c r="H1879" t="str">
        <f t="shared" si="204"/>
        <v>001</v>
      </c>
      <c r="I1879" t="str">
        <f t="shared" si="200"/>
        <v>BR001880EQ00001</v>
      </c>
      <c r="J1879" t="s">
        <v>8755</v>
      </c>
      <c r="K1879" t="s">
        <v>8756</v>
      </c>
      <c r="M1879" t="s">
        <v>8757</v>
      </c>
      <c r="N1879" t="s">
        <v>8758</v>
      </c>
      <c r="O1879">
        <v>2658861</v>
      </c>
      <c r="P1879" t="s">
        <v>8759</v>
      </c>
      <c r="Q1879" t="s">
        <v>5929</v>
      </c>
      <c r="R1879" t="s">
        <v>8760</v>
      </c>
      <c r="S1879" t="s">
        <v>8760</v>
      </c>
      <c r="T1879" t="s">
        <v>8761</v>
      </c>
      <c r="U1879" t="s">
        <v>130</v>
      </c>
      <c r="V1879" t="s">
        <v>311</v>
      </c>
      <c r="W1879" t="s">
        <v>6084</v>
      </c>
      <c r="X1879" t="s">
        <v>6085</v>
      </c>
      <c r="Y1879" t="s">
        <v>6086</v>
      </c>
      <c r="Z1879" t="s">
        <v>311</v>
      </c>
      <c r="AA1879" t="s">
        <v>6087</v>
      </c>
      <c r="AB1879" t="s">
        <v>6088</v>
      </c>
      <c r="AC1879" t="s">
        <v>37</v>
      </c>
    </row>
    <row r="1880" spans="1:29">
      <c r="A1880" s="2" t="str">
        <f>+VLOOKUP(R1880,Aux!$B$3:$I$1107,8,0)</f>
        <v>BR001890</v>
      </c>
      <c r="B1880" s="2" t="str">
        <f>+VLOOKUP(U1880,Aux!$O$2:$P$23,2,0)</f>
        <v>FI</v>
      </c>
      <c r="C1880" t="str">
        <f t="shared" si="199"/>
        <v>BR001890FI</v>
      </c>
      <c r="D1880">
        <f t="shared" si="205"/>
        <v>1</v>
      </c>
      <c r="E1880" s="5">
        <f t="shared" si="201"/>
        <v>0.01</v>
      </c>
      <c r="F1880" s="5">
        <f t="shared" si="202"/>
        <v>0.1</v>
      </c>
      <c r="G1880" s="5">
        <f t="shared" si="203"/>
        <v>1</v>
      </c>
      <c r="H1880" t="str">
        <f t="shared" si="204"/>
        <v>001</v>
      </c>
      <c r="I1880" t="str">
        <f t="shared" si="200"/>
        <v>BR001890FI00001</v>
      </c>
      <c r="J1880" s="2" t="s">
        <v>8762</v>
      </c>
      <c r="K1880" s="2" t="s">
        <v>8763</v>
      </c>
      <c r="L1880" s="2"/>
      <c r="M1880" s="2" t="s">
        <v>8764</v>
      </c>
      <c r="N1880" s="2" t="s">
        <v>8765</v>
      </c>
      <c r="O1880" s="2" t="s">
        <v>8766</v>
      </c>
      <c r="P1880" s="2" t="s">
        <v>8767</v>
      </c>
      <c r="Q1880" t="s">
        <v>5929</v>
      </c>
      <c r="R1880" t="s">
        <v>8768</v>
      </c>
      <c r="S1880" t="s">
        <v>8769</v>
      </c>
      <c r="T1880" t="s">
        <v>8768</v>
      </c>
      <c r="U1880" t="s">
        <v>143</v>
      </c>
      <c r="V1880" t="s">
        <v>34</v>
      </c>
      <c r="W1880" t="s">
        <v>34</v>
      </c>
      <c r="X1880" t="s">
        <v>34</v>
      </c>
      <c r="Y1880" t="s">
        <v>34</v>
      </c>
      <c r="Z1880" t="s">
        <v>35</v>
      </c>
      <c r="AA1880" t="s">
        <v>1407</v>
      </c>
      <c r="AB1880" t="s">
        <v>34</v>
      </c>
      <c r="AC1880" t="s">
        <v>37</v>
      </c>
    </row>
    <row r="1881" spans="1:29">
      <c r="A1881" t="str">
        <f>+VLOOKUP(R1881,Aux!$B$3:$I$1107,8,0)</f>
        <v>BR001900</v>
      </c>
      <c r="B1881" t="str">
        <f>+VLOOKUP(U1881,Aux!$O$2:$P$23,2,0)</f>
        <v>EQ</v>
      </c>
      <c r="C1881" t="str">
        <f t="shared" si="199"/>
        <v>BR001900EQ</v>
      </c>
      <c r="D1881">
        <f t="shared" si="205"/>
        <v>1</v>
      </c>
      <c r="E1881" s="5">
        <f t="shared" si="201"/>
        <v>0.01</v>
      </c>
      <c r="F1881" s="5">
        <f t="shared" si="202"/>
        <v>0.1</v>
      </c>
      <c r="G1881" s="5">
        <f t="shared" si="203"/>
        <v>1</v>
      </c>
      <c r="H1881" t="str">
        <f t="shared" si="204"/>
        <v>001</v>
      </c>
      <c r="I1881" t="str">
        <f t="shared" si="200"/>
        <v>BR001900EQ00001</v>
      </c>
      <c r="J1881" t="s">
        <v>8770</v>
      </c>
      <c r="K1881" t="s">
        <v>8771</v>
      </c>
      <c r="M1881" t="s">
        <v>8772</v>
      </c>
      <c r="N1881" t="s">
        <v>8773</v>
      </c>
      <c r="O1881" t="s">
        <v>8774</v>
      </c>
      <c r="P1881" t="s">
        <v>8775</v>
      </c>
      <c r="Q1881" t="s">
        <v>5929</v>
      </c>
      <c r="R1881" t="s">
        <v>8776</v>
      </c>
      <c r="S1881" t="s">
        <v>8776</v>
      </c>
      <c r="T1881" t="s">
        <v>8776</v>
      </c>
      <c r="U1881" t="s">
        <v>130</v>
      </c>
      <c r="V1881" t="s">
        <v>35</v>
      </c>
      <c r="W1881" t="s">
        <v>5993</v>
      </c>
      <c r="X1881" t="s">
        <v>5993</v>
      </c>
      <c r="Y1881" t="s">
        <v>6520</v>
      </c>
      <c r="Z1881" t="s">
        <v>35</v>
      </c>
      <c r="AA1881" t="s">
        <v>5993</v>
      </c>
      <c r="AB1881" t="s">
        <v>8777</v>
      </c>
      <c r="AC1881" t="s">
        <v>37</v>
      </c>
    </row>
    <row r="1882" spans="1:29">
      <c r="A1882" t="str">
        <f>+VLOOKUP(R1882,Aux!$B$3:$I$1107,8,0)</f>
        <v>BR001910</v>
      </c>
      <c r="B1882" t="str">
        <f>+VLOOKUP(U1882,Aux!$O$2:$P$23,2,0)</f>
        <v>EQ</v>
      </c>
      <c r="C1882" t="str">
        <f t="shared" si="199"/>
        <v>BR001910EQ</v>
      </c>
      <c r="D1882">
        <f t="shared" si="205"/>
        <v>1</v>
      </c>
      <c r="E1882" s="5">
        <f t="shared" si="201"/>
        <v>0.01</v>
      </c>
      <c r="F1882" s="5">
        <f t="shared" si="202"/>
        <v>0.1</v>
      </c>
      <c r="G1882" s="5">
        <f t="shared" si="203"/>
        <v>1</v>
      </c>
      <c r="H1882" t="str">
        <f t="shared" si="204"/>
        <v>001</v>
      </c>
      <c r="I1882" t="str">
        <f t="shared" si="200"/>
        <v>BR001910EQ00001</v>
      </c>
      <c r="J1882" t="s">
        <v>8778</v>
      </c>
      <c r="K1882" t="s">
        <v>8779</v>
      </c>
      <c r="M1882" t="s">
        <v>8780</v>
      </c>
      <c r="N1882" t="s">
        <v>8781</v>
      </c>
      <c r="O1882">
        <v>2185433</v>
      </c>
      <c r="P1882" t="s">
        <v>8782</v>
      </c>
      <c r="Q1882" t="s">
        <v>5929</v>
      </c>
      <c r="R1882" t="s">
        <v>8783</v>
      </c>
      <c r="S1882" t="s">
        <v>8783</v>
      </c>
      <c r="T1882" t="s">
        <v>8783</v>
      </c>
      <c r="U1882" t="s">
        <v>130</v>
      </c>
      <c r="V1882" t="s">
        <v>154</v>
      </c>
      <c r="W1882" t="s">
        <v>8784</v>
      </c>
      <c r="X1882" t="s">
        <v>201</v>
      </c>
      <c r="Y1882" t="s">
        <v>8784</v>
      </c>
      <c r="Z1882" t="s">
        <v>311</v>
      </c>
      <c r="AA1882" t="s">
        <v>7426</v>
      </c>
      <c r="AB1882" t="s">
        <v>4106</v>
      </c>
      <c r="AC1882" t="s">
        <v>37</v>
      </c>
    </row>
    <row r="1883" spans="1:29">
      <c r="A1883" t="str">
        <f>+VLOOKUP(R1883,Aux!$B$3:$I$1107,8,0)</f>
        <v>BR001920</v>
      </c>
      <c r="B1883" t="str">
        <f>+VLOOKUP(U1883,Aux!$O$2:$P$23,2,0)</f>
        <v>EQ</v>
      </c>
      <c r="C1883" t="str">
        <f t="shared" si="199"/>
        <v>BR001920EQ</v>
      </c>
      <c r="D1883">
        <f t="shared" si="205"/>
        <v>1</v>
      </c>
      <c r="E1883" s="5">
        <f t="shared" si="201"/>
        <v>0.01</v>
      </c>
      <c r="F1883" s="5">
        <f t="shared" si="202"/>
        <v>0.1</v>
      </c>
      <c r="G1883" s="5">
        <f t="shared" si="203"/>
        <v>1</v>
      </c>
      <c r="H1883" t="str">
        <f t="shared" si="204"/>
        <v>001</v>
      </c>
      <c r="I1883" t="str">
        <f t="shared" si="200"/>
        <v>BR001920EQ00001</v>
      </c>
      <c r="J1883" t="s">
        <v>8785</v>
      </c>
      <c r="K1883" t="s">
        <v>8786</v>
      </c>
      <c r="M1883" t="s">
        <v>8787</v>
      </c>
      <c r="N1883" t="s">
        <v>8788</v>
      </c>
      <c r="O1883" t="s">
        <v>8789</v>
      </c>
      <c r="P1883" t="s">
        <v>8790</v>
      </c>
      <c r="Q1883" t="s">
        <v>5929</v>
      </c>
      <c r="R1883" t="s">
        <v>8791</v>
      </c>
      <c r="S1883" t="s">
        <v>8791</v>
      </c>
      <c r="T1883" t="s">
        <v>8791</v>
      </c>
      <c r="U1883" t="s">
        <v>130</v>
      </c>
      <c r="V1883" t="s">
        <v>1443</v>
      </c>
      <c r="W1883" t="s">
        <v>8792</v>
      </c>
      <c r="X1883" t="s">
        <v>8793</v>
      </c>
      <c r="Y1883" t="s">
        <v>8792</v>
      </c>
      <c r="Z1883" t="s">
        <v>335</v>
      </c>
      <c r="AA1883" t="s">
        <v>1476</v>
      </c>
      <c r="AB1883" t="s">
        <v>8794</v>
      </c>
      <c r="AC1883" t="s">
        <v>37</v>
      </c>
    </row>
    <row r="1884" spans="1:29">
      <c r="A1884" t="str">
        <f>+VLOOKUP(R1884,Aux!$B$3:$I$1107,8,0)</f>
        <v>BR001930</v>
      </c>
      <c r="B1884" t="str">
        <f>+VLOOKUP(U1884,Aux!$O$2:$P$23,2,0)</f>
        <v>EQ</v>
      </c>
      <c r="C1884" t="str">
        <f t="shared" si="199"/>
        <v>BR001930EQ</v>
      </c>
      <c r="D1884">
        <f t="shared" si="205"/>
        <v>1</v>
      </c>
      <c r="E1884" s="5">
        <f t="shared" si="201"/>
        <v>0.01</v>
      </c>
      <c r="F1884" s="5">
        <f t="shared" si="202"/>
        <v>0.1</v>
      </c>
      <c r="G1884" s="5">
        <f t="shared" si="203"/>
        <v>1</v>
      </c>
      <c r="H1884" t="str">
        <f t="shared" si="204"/>
        <v>001</v>
      </c>
      <c r="I1884" t="str">
        <f t="shared" si="200"/>
        <v>BR001930EQ00001</v>
      </c>
      <c r="J1884" t="s">
        <v>8795</v>
      </c>
      <c r="K1884" t="s">
        <v>8796</v>
      </c>
      <c r="M1884" t="s">
        <v>8797</v>
      </c>
      <c r="N1884" t="s">
        <v>8798</v>
      </c>
      <c r="O1884" t="s">
        <v>8799</v>
      </c>
      <c r="P1884" t="s">
        <v>8800</v>
      </c>
      <c r="Q1884" t="s">
        <v>5929</v>
      </c>
      <c r="R1884" t="s">
        <v>8801</v>
      </c>
      <c r="S1884" t="s">
        <v>8801</v>
      </c>
      <c r="T1884" t="s">
        <v>8802</v>
      </c>
      <c r="U1884" t="s">
        <v>130</v>
      </c>
      <c r="V1884" t="s">
        <v>5421</v>
      </c>
      <c r="W1884" t="s">
        <v>5973</v>
      </c>
      <c r="X1884" t="s">
        <v>5974</v>
      </c>
      <c r="Y1884" t="s">
        <v>8803</v>
      </c>
      <c r="Z1884" t="s">
        <v>5421</v>
      </c>
      <c r="AA1884" t="s">
        <v>5976</v>
      </c>
      <c r="AB1884" t="s">
        <v>8804</v>
      </c>
      <c r="AC1884" t="s">
        <v>37</v>
      </c>
    </row>
    <row r="1885" spans="1:29">
      <c r="A1885" s="2" t="str">
        <f>+VLOOKUP(R1885,Aux!$B$3:$I$1107,8,0)</f>
        <v>BR001940</v>
      </c>
      <c r="B1885" s="2" t="str">
        <f>+VLOOKUP(U1885,Aux!$O$2:$P$23,2,0)</f>
        <v>EQ</v>
      </c>
      <c r="C1885" t="str">
        <f t="shared" si="199"/>
        <v>BR001940EQ</v>
      </c>
      <c r="D1885">
        <f t="shared" si="205"/>
        <v>1</v>
      </c>
      <c r="E1885" s="5">
        <f t="shared" si="201"/>
        <v>0.01</v>
      </c>
      <c r="F1885" s="5">
        <f t="shared" si="202"/>
        <v>0.1</v>
      </c>
      <c r="G1885" s="5">
        <f t="shared" si="203"/>
        <v>1</v>
      </c>
      <c r="H1885" t="str">
        <f t="shared" si="204"/>
        <v>001</v>
      </c>
      <c r="I1885" t="str">
        <f t="shared" si="200"/>
        <v>BR001940EQ00001</v>
      </c>
      <c r="J1885" s="2" t="s">
        <v>8805</v>
      </c>
      <c r="K1885" s="2" t="s">
        <v>8806</v>
      </c>
      <c r="L1885" s="2"/>
      <c r="M1885" s="2" t="s">
        <v>8807</v>
      </c>
      <c r="N1885" s="2" t="s">
        <v>8808</v>
      </c>
      <c r="O1885" s="2" t="s">
        <v>8809</v>
      </c>
      <c r="P1885" s="2" t="s">
        <v>8810</v>
      </c>
      <c r="Q1885" t="s">
        <v>5929</v>
      </c>
      <c r="R1885" t="s">
        <v>8811</v>
      </c>
      <c r="S1885" t="s">
        <v>8811</v>
      </c>
      <c r="T1885" t="s">
        <v>8811</v>
      </c>
      <c r="U1885" t="s">
        <v>130</v>
      </c>
      <c r="V1885" t="s">
        <v>154</v>
      </c>
      <c r="W1885" t="s">
        <v>963</v>
      </c>
      <c r="X1885" t="s">
        <v>964</v>
      </c>
      <c r="Y1885" t="s">
        <v>1547</v>
      </c>
      <c r="Z1885" t="s">
        <v>154</v>
      </c>
      <c r="AA1885" t="s">
        <v>155</v>
      </c>
      <c r="AB1885" t="s">
        <v>8812</v>
      </c>
      <c r="AC1885" t="s">
        <v>37</v>
      </c>
    </row>
    <row r="1886" spans="1:29">
      <c r="A1886" t="str">
        <f>+VLOOKUP(R1886,Aux!$B$3:$I$1107,8,0)</f>
        <v>BR001950</v>
      </c>
      <c r="B1886" t="str">
        <f>+VLOOKUP(U1886,Aux!$O$2:$P$23,2,0)</f>
        <v>EQ</v>
      </c>
      <c r="C1886" t="str">
        <f t="shared" si="199"/>
        <v>BR001950EQ</v>
      </c>
      <c r="D1886">
        <f t="shared" si="205"/>
        <v>1</v>
      </c>
      <c r="E1886" s="5">
        <f t="shared" si="201"/>
        <v>0.01</v>
      </c>
      <c r="F1886" s="5">
        <f t="shared" si="202"/>
        <v>0.1</v>
      </c>
      <c r="G1886" s="5">
        <f t="shared" si="203"/>
        <v>1</v>
      </c>
      <c r="H1886" t="str">
        <f t="shared" si="204"/>
        <v>001</v>
      </c>
      <c r="I1886" t="str">
        <f t="shared" si="200"/>
        <v>BR001950EQ00001</v>
      </c>
      <c r="J1886" t="s">
        <v>8813</v>
      </c>
      <c r="K1886" t="s">
        <v>8814</v>
      </c>
      <c r="M1886" t="s">
        <v>8815</v>
      </c>
      <c r="N1886" t="s">
        <v>8816</v>
      </c>
      <c r="O1886" t="s">
        <v>8817</v>
      </c>
      <c r="P1886" t="s">
        <v>8818</v>
      </c>
      <c r="Q1886" t="s">
        <v>5929</v>
      </c>
      <c r="R1886" t="s">
        <v>8819</v>
      </c>
      <c r="S1886" t="s">
        <v>8820</v>
      </c>
      <c r="T1886" t="s">
        <v>8820</v>
      </c>
      <c r="U1886" t="s">
        <v>130</v>
      </c>
      <c r="V1886" t="s">
        <v>975</v>
      </c>
      <c r="W1886" t="s">
        <v>4479</v>
      </c>
      <c r="X1886" t="s">
        <v>975</v>
      </c>
      <c r="Y1886" t="s">
        <v>4490</v>
      </c>
      <c r="Z1886" t="s">
        <v>975</v>
      </c>
      <c r="AA1886" t="s">
        <v>4481</v>
      </c>
      <c r="AB1886" t="s">
        <v>976</v>
      </c>
      <c r="AC1886" t="s">
        <v>37</v>
      </c>
    </row>
    <row r="1887" spans="1:29">
      <c r="A1887" t="str">
        <f>+VLOOKUP(R1887,Aux!$B$3:$I$1107,8,0)</f>
        <v>BR001960</v>
      </c>
      <c r="B1887" t="str">
        <f>+VLOOKUP(U1887,Aux!$O$2:$P$23,2,0)</f>
        <v>FI</v>
      </c>
      <c r="C1887" t="str">
        <f t="shared" si="199"/>
        <v>BR001960FI</v>
      </c>
      <c r="D1887">
        <f t="shared" si="205"/>
        <v>1</v>
      </c>
      <c r="E1887" s="5">
        <f t="shared" si="201"/>
        <v>0.01</v>
      </c>
      <c r="F1887" s="5">
        <f t="shared" si="202"/>
        <v>0.1</v>
      </c>
      <c r="G1887" s="5">
        <f t="shared" si="203"/>
        <v>1</v>
      </c>
      <c r="H1887" t="str">
        <f t="shared" si="204"/>
        <v>001</v>
      </c>
      <c r="I1887" t="str">
        <f t="shared" si="200"/>
        <v>BR001960FI00001</v>
      </c>
      <c r="J1887" t="s">
        <v>8821</v>
      </c>
      <c r="K1887" t="s">
        <v>8822</v>
      </c>
      <c r="M1887" t="s">
        <v>8823</v>
      </c>
      <c r="N1887" t="s">
        <v>8824</v>
      </c>
      <c r="O1887" t="s">
        <v>8825</v>
      </c>
      <c r="P1887" t="s">
        <v>8826</v>
      </c>
      <c r="Q1887" t="s">
        <v>5929</v>
      </c>
      <c r="R1887" t="s">
        <v>8827</v>
      </c>
      <c r="S1887" t="s">
        <v>8828</v>
      </c>
      <c r="T1887" t="s">
        <v>8829</v>
      </c>
      <c r="U1887" t="s">
        <v>143</v>
      </c>
      <c r="V1887" t="s">
        <v>34</v>
      </c>
      <c r="W1887" t="s">
        <v>34</v>
      </c>
      <c r="X1887" t="s">
        <v>34</v>
      </c>
      <c r="Y1887" t="s">
        <v>34</v>
      </c>
      <c r="Z1887" t="s">
        <v>975</v>
      </c>
      <c r="AA1887" t="s">
        <v>8469</v>
      </c>
      <c r="AB1887" t="s">
        <v>34</v>
      </c>
      <c r="AC1887" t="s">
        <v>37</v>
      </c>
    </row>
    <row r="1888" spans="1:29">
      <c r="A1888" t="str">
        <f>+VLOOKUP(R1888,Aux!$B$3:$I$1107,8,0)</f>
        <v>BR001960</v>
      </c>
      <c r="B1888" t="str">
        <f>+VLOOKUP(U1888,Aux!$O$2:$P$23,2,0)</f>
        <v>FI</v>
      </c>
      <c r="C1888" t="str">
        <f t="shared" si="199"/>
        <v>BR001960FI</v>
      </c>
      <c r="D1888">
        <f t="shared" si="205"/>
        <v>2</v>
      </c>
      <c r="E1888" s="5">
        <f t="shared" si="201"/>
        <v>0.02</v>
      </c>
      <c r="F1888" s="5">
        <f t="shared" si="202"/>
        <v>0.2</v>
      </c>
      <c r="G1888" s="5">
        <f t="shared" si="203"/>
        <v>2</v>
      </c>
      <c r="H1888" t="str">
        <f t="shared" si="204"/>
        <v>002</v>
      </c>
      <c r="I1888" t="str">
        <f t="shared" si="200"/>
        <v>BR001960FI00002</v>
      </c>
      <c r="J1888" t="s">
        <v>8830</v>
      </c>
      <c r="K1888" t="s">
        <v>8822</v>
      </c>
      <c r="M1888" t="s">
        <v>8831</v>
      </c>
      <c r="N1888" t="s">
        <v>8832</v>
      </c>
      <c r="O1888" t="s">
        <v>8833</v>
      </c>
      <c r="P1888" t="s">
        <v>8834</v>
      </c>
      <c r="Q1888" t="s">
        <v>5929</v>
      </c>
      <c r="R1888" t="s">
        <v>8827</v>
      </c>
      <c r="S1888" t="s">
        <v>8828</v>
      </c>
      <c r="T1888" t="s">
        <v>8829</v>
      </c>
      <c r="U1888" t="s">
        <v>143</v>
      </c>
      <c r="V1888" t="s">
        <v>34</v>
      </c>
      <c r="W1888" t="s">
        <v>34</v>
      </c>
      <c r="X1888" t="s">
        <v>34</v>
      </c>
      <c r="Y1888" t="s">
        <v>34</v>
      </c>
      <c r="Z1888" t="s">
        <v>975</v>
      </c>
      <c r="AA1888" t="s">
        <v>8469</v>
      </c>
      <c r="AB1888" t="s">
        <v>34</v>
      </c>
      <c r="AC1888" t="s">
        <v>37</v>
      </c>
    </row>
    <row r="1889" spans="1:29">
      <c r="A1889" t="str">
        <f>+VLOOKUP(R1889,Aux!$B$3:$I$1107,8,0)</f>
        <v>BR001970</v>
      </c>
      <c r="B1889" t="str">
        <f>+VLOOKUP(U1889,Aux!$O$2:$P$23,2,0)</f>
        <v>EQ</v>
      </c>
      <c r="C1889" t="str">
        <f t="shared" si="199"/>
        <v>BR001970EQ</v>
      </c>
      <c r="D1889">
        <f t="shared" si="205"/>
        <v>1</v>
      </c>
      <c r="E1889" s="5">
        <f t="shared" si="201"/>
        <v>0.01</v>
      </c>
      <c r="F1889" s="5">
        <f t="shared" si="202"/>
        <v>0.1</v>
      </c>
      <c r="G1889" s="5">
        <f t="shared" si="203"/>
        <v>1</v>
      </c>
      <c r="H1889" t="str">
        <f t="shared" si="204"/>
        <v>001</v>
      </c>
      <c r="I1889" t="str">
        <f t="shared" si="200"/>
        <v>BR001970EQ00001</v>
      </c>
      <c r="J1889" t="s">
        <v>8835</v>
      </c>
      <c r="K1889" t="s">
        <v>8836</v>
      </c>
      <c r="M1889" t="s">
        <v>8837</v>
      </c>
      <c r="N1889" t="s">
        <v>8838</v>
      </c>
      <c r="O1889" t="s">
        <v>8839</v>
      </c>
      <c r="P1889" t="s">
        <v>8840</v>
      </c>
      <c r="Q1889" t="s">
        <v>5929</v>
      </c>
      <c r="R1889" t="s">
        <v>8841</v>
      </c>
      <c r="S1889" t="s">
        <v>8842</v>
      </c>
      <c r="T1889" t="s">
        <v>8843</v>
      </c>
      <c r="U1889" t="s">
        <v>130</v>
      </c>
      <c r="V1889" t="s">
        <v>5421</v>
      </c>
      <c r="W1889" t="s">
        <v>5973</v>
      </c>
      <c r="X1889" t="s">
        <v>5974</v>
      </c>
      <c r="Y1889" t="s">
        <v>7667</v>
      </c>
      <c r="Z1889" t="s">
        <v>311</v>
      </c>
      <c r="AA1889" t="s">
        <v>5520</v>
      </c>
      <c r="AB1889" t="s">
        <v>8844</v>
      </c>
      <c r="AC1889" t="s">
        <v>37</v>
      </c>
    </row>
    <row r="1890" spans="1:29">
      <c r="A1890" t="str">
        <f>+VLOOKUP(R1890,Aux!$B$3:$I$1107,8,0)</f>
        <v>BR001980</v>
      </c>
      <c r="B1890" t="str">
        <f>+VLOOKUP(U1890,Aux!$O$2:$P$23,2,0)</f>
        <v>EQ</v>
      </c>
      <c r="C1890" t="str">
        <f t="shared" si="199"/>
        <v>BR001980EQ</v>
      </c>
      <c r="D1890">
        <f t="shared" si="205"/>
        <v>1</v>
      </c>
      <c r="E1890" s="5">
        <f t="shared" si="201"/>
        <v>0.01</v>
      </c>
      <c r="F1890" s="5">
        <f t="shared" si="202"/>
        <v>0.1</v>
      </c>
      <c r="G1890" s="5">
        <f t="shared" si="203"/>
        <v>1</v>
      </c>
      <c r="H1890" t="str">
        <f t="shared" si="204"/>
        <v>001</v>
      </c>
      <c r="I1890" t="str">
        <f t="shared" si="200"/>
        <v>BR001980EQ00001</v>
      </c>
      <c r="J1890" t="s">
        <v>8845</v>
      </c>
      <c r="K1890" t="s">
        <v>8846</v>
      </c>
      <c r="M1890" t="s">
        <v>8847</v>
      </c>
      <c r="N1890" t="s">
        <v>8848</v>
      </c>
      <c r="O1890" t="s">
        <v>8849</v>
      </c>
      <c r="P1890" t="s">
        <v>8850</v>
      </c>
      <c r="Q1890" t="s">
        <v>5929</v>
      </c>
      <c r="R1890" t="s">
        <v>8851</v>
      </c>
      <c r="S1890" t="s">
        <v>8851</v>
      </c>
      <c r="T1890" t="s">
        <v>8851</v>
      </c>
      <c r="U1890" t="s">
        <v>130</v>
      </c>
      <c r="V1890" t="s">
        <v>131</v>
      </c>
      <c r="W1890" t="s">
        <v>3642</v>
      </c>
      <c r="X1890" t="s">
        <v>3642</v>
      </c>
      <c r="Y1890" t="s">
        <v>6607</v>
      </c>
      <c r="Z1890" t="s">
        <v>131</v>
      </c>
      <c r="AA1890" t="s">
        <v>3644</v>
      </c>
      <c r="AB1890" t="s">
        <v>3645</v>
      </c>
      <c r="AC1890" t="s">
        <v>37</v>
      </c>
    </row>
    <row r="1891" spans="1:29">
      <c r="A1891" t="str">
        <f>+VLOOKUP(R1891,Aux!$B$3:$I$1107,8,0)</f>
        <v>BR001990</v>
      </c>
      <c r="B1891" t="str">
        <f>+VLOOKUP(U1891,Aux!$O$2:$P$23,2,0)</f>
        <v>FI</v>
      </c>
      <c r="C1891" t="str">
        <f t="shared" si="199"/>
        <v>BR001990FI</v>
      </c>
      <c r="D1891">
        <f t="shared" si="205"/>
        <v>1</v>
      </c>
      <c r="E1891" s="5">
        <f t="shared" si="201"/>
        <v>0.01</v>
      </c>
      <c r="F1891" s="5">
        <f t="shared" si="202"/>
        <v>0.1</v>
      </c>
      <c r="G1891" s="5">
        <f t="shared" si="203"/>
        <v>1</v>
      </c>
      <c r="H1891" t="str">
        <f t="shared" si="204"/>
        <v>001</v>
      </c>
      <c r="I1891" t="str">
        <f t="shared" si="200"/>
        <v>BR001990FI00001</v>
      </c>
      <c r="J1891" t="s">
        <v>8852</v>
      </c>
      <c r="K1891" t="s">
        <v>8853</v>
      </c>
      <c r="M1891" t="s">
        <v>8854</v>
      </c>
      <c r="N1891" t="s">
        <v>8855</v>
      </c>
      <c r="O1891" t="s">
        <v>8856</v>
      </c>
      <c r="P1891" t="s">
        <v>8857</v>
      </c>
      <c r="Q1891" t="s">
        <v>5929</v>
      </c>
      <c r="R1891" t="s">
        <v>8858</v>
      </c>
      <c r="S1891" t="s">
        <v>8859</v>
      </c>
      <c r="T1891" t="s">
        <v>8860</v>
      </c>
      <c r="U1891" t="s">
        <v>143</v>
      </c>
      <c r="V1891" t="s">
        <v>34</v>
      </c>
      <c r="W1891" t="s">
        <v>34</v>
      </c>
      <c r="X1891" t="s">
        <v>34</v>
      </c>
      <c r="Y1891" t="s">
        <v>34</v>
      </c>
      <c r="Z1891" t="s">
        <v>975</v>
      </c>
      <c r="AA1891" t="s">
        <v>4602</v>
      </c>
      <c r="AB1891" t="s">
        <v>145</v>
      </c>
      <c r="AC1891" t="s">
        <v>37</v>
      </c>
    </row>
    <row r="1892" spans="1:29">
      <c r="A1892" t="str">
        <f>+VLOOKUP(R1892,Aux!$B$3:$I$1107,8,0)</f>
        <v>BR002000</v>
      </c>
      <c r="B1892" t="str">
        <f>+VLOOKUP(U1892,Aux!$O$2:$P$23,2,0)</f>
        <v>EQ</v>
      </c>
      <c r="C1892" t="str">
        <f t="shared" si="199"/>
        <v>BR002000EQ</v>
      </c>
      <c r="D1892">
        <f t="shared" si="205"/>
        <v>1</v>
      </c>
      <c r="E1892" s="5">
        <f t="shared" si="201"/>
        <v>0.01</v>
      </c>
      <c r="F1892" s="5">
        <f t="shared" si="202"/>
        <v>0.1</v>
      </c>
      <c r="G1892" s="5">
        <f t="shared" si="203"/>
        <v>1</v>
      </c>
      <c r="H1892" t="str">
        <f t="shared" si="204"/>
        <v>001</v>
      </c>
      <c r="I1892" t="str">
        <f t="shared" si="200"/>
        <v>BR002000EQ00001</v>
      </c>
      <c r="J1892" t="s">
        <v>8861</v>
      </c>
      <c r="K1892" t="s">
        <v>8862</v>
      </c>
      <c r="M1892" t="s">
        <v>8863</v>
      </c>
      <c r="N1892" t="s">
        <v>8864</v>
      </c>
      <c r="O1892" t="s">
        <v>8865</v>
      </c>
      <c r="P1892" t="s">
        <v>8866</v>
      </c>
      <c r="Q1892" t="s">
        <v>5929</v>
      </c>
      <c r="R1892" t="s">
        <v>8867</v>
      </c>
      <c r="S1892" t="s">
        <v>8867</v>
      </c>
      <c r="T1892" t="s">
        <v>8868</v>
      </c>
      <c r="U1892" t="s">
        <v>5941</v>
      </c>
      <c r="V1892" t="s">
        <v>154</v>
      </c>
      <c r="W1892" t="s">
        <v>200</v>
      </c>
      <c r="X1892" t="s">
        <v>201</v>
      </c>
      <c r="Y1892" t="s">
        <v>7766</v>
      </c>
      <c r="Z1892" t="s">
        <v>311</v>
      </c>
      <c r="AA1892" t="s">
        <v>6087</v>
      </c>
      <c r="AB1892" t="s">
        <v>6088</v>
      </c>
      <c r="AC1892" t="s">
        <v>37</v>
      </c>
    </row>
    <row r="1893" spans="1:29">
      <c r="A1893" s="2" t="str">
        <f>+VLOOKUP(R1893,Aux!$B$3:$I$1107,8,0)</f>
        <v>BR002010</v>
      </c>
      <c r="B1893" s="2" t="str">
        <f>+VLOOKUP(U1893,Aux!$O$2:$P$23,2,0)</f>
        <v>FI</v>
      </c>
      <c r="C1893" t="str">
        <f t="shared" si="199"/>
        <v>BR002010FI</v>
      </c>
      <c r="D1893">
        <f t="shared" si="205"/>
        <v>1</v>
      </c>
      <c r="E1893" s="5">
        <f t="shared" si="201"/>
        <v>0.01</v>
      </c>
      <c r="F1893" s="5">
        <f t="shared" si="202"/>
        <v>0.1</v>
      </c>
      <c r="G1893" s="5">
        <f t="shared" si="203"/>
        <v>1</v>
      </c>
      <c r="H1893" t="str">
        <f t="shared" si="204"/>
        <v>001</v>
      </c>
      <c r="I1893" t="str">
        <f t="shared" si="200"/>
        <v>BR002010FI00001</v>
      </c>
      <c r="J1893" s="2" t="s">
        <v>8869</v>
      </c>
      <c r="K1893" s="2" t="s">
        <v>8870</v>
      </c>
      <c r="L1893" s="2"/>
      <c r="M1893" s="2" t="s">
        <v>8871</v>
      </c>
      <c r="N1893" s="2" t="s">
        <v>8872</v>
      </c>
      <c r="O1893" s="2" t="s">
        <v>8873</v>
      </c>
      <c r="P1893" s="2" t="s">
        <v>8874</v>
      </c>
      <c r="Q1893" t="s">
        <v>5929</v>
      </c>
      <c r="R1893" t="s">
        <v>8875</v>
      </c>
      <c r="S1893" t="s">
        <v>8876</v>
      </c>
      <c r="T1893" t="s">
        <v>8877</v>
      </c>
      <c r="U1893" t="s">
        <v>375</v>
      </c>
      <c r="V1893" t="s">
        <v>34</v>
      </c>
      <c r="W1893" t="s">
        <v>34</v>
      </c>
      <c r="X1893" t="s">
        <v>34</v>
      </c>
      <c r="Y1893" t="s">
        <v>34</v>
      </c>
      <c r="Z1893" t="s">
        <v>1488</v>
      </c>
      <c r="AA1893" t="s">
        <v>3335</v>
      </c>
      <c r="AB1893" t="s">
        <v>34</v>
      </c>
      <c r="AC1893" t="s">
        <v>37</v>
      </c>
    </row>
    <row r="1894" spans="1:29">
      <c r="A1894" t="str">
        <f>+VLOOKUP(R1894,Aux!$B$3:$I$1107,8,0)</f>
        <v>BR002020</v>
      </c>
      <c r="B1894" t="str">
        <f>+VLOOKUP(U1894,Aux!$O$2:$P$23,2,0)</f>
        <v>FI</v>
      </c>
      <c r="C1894" t="str">
        <f t="shared" si="199"/>
        <v>BR002020FI</v>
      </c>
      <c r="D1894">
        <f t="shared" si="205"/>
        <v>1</v>
      </c>
      <c r="E1894" s="5">
        <f t="shared" si="201"/>
        <v>0.01</v>
      </c>
      <c r="F1894" s="5">
        <f t="shared" si="202"/>
        <v>0.1</v>
      </c>
      <c r="G1894" s="5">
        <f t="shared" si="203"/>
        <v>1</v>
      </c>
      <c r="H1894" t="str">
        <f t="shared" si="204"/>
        <v>001</v>
      </c>
      <c r="I1894" t="str">
        <f t="shared" si="200"/>
        <v>BR002020FI00001</v>
      </c>
      <c r="J1894" t="s">
        <v>8878</v>
      </c>
      <c r="K1894" t="s">
        <v>8879</v>
      </c>
      <c r="M1894" t="s">
        <v>8880</v>
      </c>
      <c r="N1894" t="s">
        <v>8881</v>
      </c>
      <c r="O1894" t="s">
        <v>8882</v>
      </c>
      <c r="P1894" t="s">
        <v>8883</v>
      </c>
      <c r="Q1894" t="s">
        <v>5929</v>
      </c>
      <c r="R1894" t="s">
        <v>8884</v>
      </c>
      <c r="S1894" t="s">
        <v>8885</v>
      </c>
      <c r="T1894" t="s">
        <v>8886</v>
      </c>
      <c r="U1894" t="s">
        <v>143</v>
      </c>
      <c r="V1894" t="s">
        <v>34</v>
      </c>
      <c r="W1894" t="s">
        <v>34</v>
      </c>
      <c r="X1894" t="s">
        <v>34</v>
      </c>
      <c r="Y1894" t="s">
        <v>34</v>
      </c>
      <c r="Z1894" t="s">
        <v>5421</v>
      </c>
      <c r="AA1894" t="s">
        <v>8887</v>
      </c>
      <c r="AB1894" t="s">
        <v>145</v>
      </c>
      <c r="AC1894" t="s">
        <v>37</v>
      </c>
    </row>
    <row r="1895" spans="1:29">
      <c r="A1895" t="str">
        <f>+VLOOKUP(R1895,Aux!$B$3:$I$1107,8,0)</f>
        <v>BR002030</v>
      </c>
      <c r="B1895" t="str">
        <f>+VLOOKUP(U1895,Aux!$O$2:$P$23,2,0)</f>
        <v>FI</v>
      </c>
      <c r="C1895" t="str">
        <f t="shared" si="199"/>
        <v>BR002030FI</v>
      </c>
      <c r="D1895">
        <f t="shared" si="205"/>
        <v>1</v>
      </c>
      <c r="E1895" s="5">
        <f t="shared" si="201"/>
        <v>0.01</v>
      </c>
      <c r="F1895" s="5">
        <f t="shared" si="202"/>
        <v>0.1</v>
      </c>
      <c r="G1895" s="5">
        <f t="shared" si="203"/>
        <v>1</v>
      </c>
      <c r="H1895" t="str">
        <f t="shared" si="204"/>
        <v>001</v>
      </c>
      <c r="I1895" t="str">
        <f t="shared" si="200"/>
        <v>BR002030FI00001</v>
      </c>
      <c r="J1895" t="s">
        <v>8888</v>
      </c>
      <c r="K1895" t="s">
        <v>8889</v>
      </c>
      <c r="M1895" t="s">
        <v>8890</v>
      </c>
      <c r="N1895" t="s">
        <v>8891</v>
      </c>
      <c r="O1895" t="s">
        <v>8892</v>
      </c>
      <c r="P1895" t="s">
        <v>8893</v>
      </c>
      <c r="Q1895" t="s">
        <v>5929</v>
      </c>
      <c r="R1895" t="s">
        <v>8894</v>
      </c>
      <c r="S1895" t="s">
        <v>8895</v>
      </c>
      <c r="T1895" t="s">
        <v>8894</v>
      </c>
      <c r="U1895" t="s">
        <v>143</v>
      </c>
      <c r="V1895" t="s">
        <v>174</v>
      </c>
      <c r="W1895" t="s">
        <v>2262</v>
      </c>
      <c r="X1895" t="s">
        <v>174</v>
      </c>
      <c r="Y1895" t="s">
        <v>2262</v>
      </c>
      <c r="Z1895" t="s">
        <v>174</v>
      </c>
      <c r="AA1895" t="s">
        <v>174</v>
      </c>
      <c r="AB1895" t="s">
        <v>145</v>
      </c>
      <c r="AC1895" t="s">
        <v>37</v>
      </c>
    </row>
    <row r="1896" spans="1:29">
      <c r="A1896" t="str">
        <f>+VLOOKUP(R1896,Aux!$B$3:$I$1107,8,0)</f>
        <v>BR002040</v>
      </c>
      <c r="B1896" t="str">
        <f>+VLOOKUP(U1896,Aux!$O$2:$P$23,2,0)</f>
        <v>EQ</v>
      </c>
      <c r="C1896" t="str">
        <f t="shared" si="199"/>
        <v>BR002040EQ</v>
      </c>
      <c r="D1896">
        <f t="shared" si="205"/>
        <v>1</v>
      </c>
      <c r="E1896" s="5">
        <f t="shared" si="201"/>
        <v>0.01</v>
      </c>
      <c r="F1896" s="5">
        <f t="shared" si="202"/>
        <v>0.1</v>
      </c>
      <c r="G1896" s="5">
        <f t="shared" si="203"/>
        <v>1</v>
      </c>
      <c r="H1896" t="str">
        <f t="shared" si="204"/>
        <v>001</v>
      </c>
      <c r="I1896" t="str">
        <f t="shared" si="200"/>
        <v>BR002040EQ00001</v>
      </c>
      <c r="J1896" t="s">
        <v>8896</v>
      </c>
      <c r="K1896" t="s">
        <v>8897</v>
      </c>
      <c r="M1896" t="s">
        <v>8898</v>
      </c>
      <c r="N1896" t="s">
        <v>8899</v>
      </c>
      <c r="O1896">
        <v>2731397</v>
      </c>
      <c r="P1896" t="s">
        <v>8900</v>
      </c>
      <c r="Q1896" t="s">
        <v>5929</v>
      </c>
      <c r="R1896" t="s">
        <v>8901</v>
      </c>
      <c r="S1896" t="s">
        <v>8901</v>
      </c>
      <c r="T1896" t="s">
        <v>8902</v>
      </c>
      <c r="U1896" t="s">
        <v>130</v>
      </c>
      <c r="V1896" t="s">
        <v>975</v>
      </c>
      <c r="W1896" t="s">
        <v>4479</v>
      </c>
      <c r="X1896" t="s">
        <v>975</v>
      </c>
      <c r="Y1896" t="s">
        <v>7134</v>
      </c>
      <c r="Z1896" t="s">
        <v>975</v>
      </c>
      <c r="AA1896" t="s">
        <v>4481</v>
      </c>
      <c r="AB1896" t="s">
        <v>8166</v>
      </c>
      <c r="AC1896" t="s">
        <v>37</v>
      </c>
    </row>
    <row r="1897" spans="1:29">
      <c r="A1897" t="str">
        <f>+VLOOKUP(R1897,Aux!$B$3:$I$1107,8,0)</f>
        <v>BR002050</v>
      </c>
      <c r="B1897" t="str">
        <f>+VLOOKUP(U1897,Aux!$O$2:$P$23,2,0)</f>
        <v>EQ</v>
      </c>
      <c r="C1897" t="str">
        <f t="shared" si="199"/>
        <v>BR002050EQ</v>
      </c>
      <c r="D1897">
        <f t="shared" si="205"/>
        <v>1</v>
      </c>
      <c r="E1897" s="5">
        <f t="shared" si="201"/>
        <v>0.01</v>
      </c>
      <c r="F1897" s="5">
        <f t="shared" si="202"/>
        <v>0.1</v>
      </c>
      <c r="G1897" s="5">
        <f t="shared" si="203"/>
        <v>1</v>
      </c>
      <c r="H1897" t="str">
        <f t="shared" si="204"/>
        <v>001</v>
      </c>
      <c r="I1897" t="str">
        <f t="shared" si="200"/>
        <v>BR002050EQ00001</v>
      </c>
      <c r="J1897" t="s">
        <v>8903</v>
      </c>
      <c r="K1897" t="s">
        <v>8904</v>
      </c>
      <c r="M1897" t="s">
        <v>8905</v>
      </c>
      <c r="N1897" t="s">
        <v>8906</v>
      </c>
      <c r="O1897" t="s">
        <v>8907</v>
      </c>
      <c r="P1897" t="s">
        <v>8908</v>
      </c>
      <c r="Q1897" t="s">
        <v>5929</v>
      </c>
      <c r="R1897" t="s">
        <v>8909</v>
      </c>
      <c r="S1897" t="s">
        <v>8909</v>
      </c>
      <c r="T1897" t="s">
        <v>8910</v>
      </c>
      <c r="U1897" t="s">
        <v>130</v>
      </c>
      <c r="V1897" t="s">
        <v>311</v>
      </c>
      <c r="W1897" t="s">
        <v>3300</v>
      </c>
      <c r="X1897" t="s">
        <v>3301</v>
      </c>
      <c r="Y1897" t="s">
        <v>6981</v>
      </c>
      <c r="Z1897" t="s">
        <v>311</v>
      </c>
      <c r="AA1897" t="s">
        <v>3303</v>
      </c>
      <c r="AB1897" t="s">
        <v>6982</v>
      </c>
      <c r="AC1897" t="s">
        <v>37</v>
      </c>
    </row>
    <row r="1898" spans="1:29">
      <c r="A1898" t="str">
        <f>+VLOOKUP(R1898,Aux!$B$3:$I$1107,8,0)</f>
        <v>BR002060</v>
      </c>
      <c r="B1898" t="str">
        <f>+VLOOKUP(U1898,Aux!$O$2:$P$23,2,0)</f>
        <v>FI</v>
      </c>
      <c r="C1898" t="str">
        <f t="shared" si="199"/>
        <v>BR002060FI</v>
      </c>
      <c r="D1898">
        <f t="shared" si="205"/>
        <v>1</v>
      </c>
      <c r="E1898" s="5">
        <f t="shared" si="201"/>
        <v>0.01</v>
      </c>
      <c r="F1898" s="5">
        <f t="shared" si="202"/>
        <v>0.1</v>
      </c>
      <c r="G1898" s="5">
        <f t="shared" si="203"/>
        <v>1</v>
      </c>
      <c r="H1898" t="str">
        <f t="shared" si="204"/>
        <v>001</v>
      </c>
      <c r="I1898" t="str">
        <f t="shared" si="200"/>
        <v>BR002060FI00001</v>
      </c>
      <c r="J1898" t="s">
        <v>8911</v>
      </c>
      <c r="K1898" t="s">
        <v>8912</v>
      </c>
      <c r="M1898" t="s">
        <v>8913</v>
      </c>
      <c r="N1898" t="s">
        <v>8914</v>
      </c>
      <c r="O1898" t="s">
        <v>8915</v>
      </c>
      <c r="P1898" t="s">
        <v>8916</v>
      </c>
      <c r="Q1898" t="s">
        <v>5929</v>
      </c>
      <c r="R1898" t="s">
        <v>8917</v>
      </c>
      <c r="S1898" t="s">
        <v>8918</v>
      </c>
      <c r="T1898" t="s">
        <v>8919</v>
      </c>
      <c r="U1898" t="s">
        <v>143</v>
      </c>
      <c r="V1898" t="s">
        <v>34</v>
      </c>
      <c r="W1898" t="s">
        <v>34</v>
      </c>
      <c r="X1898" t="s">
        <v>34</v>
      </c>
      <c r="Y1898" t="s">
        <v>34</v>
      </c>
      <c r="Z1898" t="s">
        <v>975</v>
      </c>
      <c r="AA1898" t="s">
        <v>976</v>
      </c>
      <c r="AB1898" t="s">
        <v>34</v>
      </c>
      <c r="AC1898" t="s">
        <v>37</v>
      </c>
    </row>
    <row r="1899" spans="1:29">
      <c r="A1899" t="str">
        <f>+VLOOKUP(R1899,Aux!$B$3:$I$1107,8,0)</f>
        <v>BR002060</v>
      </c>
      <c r="B1899" t="str">
        <f>+VLOOKUP(U1899,Aux!$O$2:$P$23,2,0)</f>
        <v>FI</v>
      </c>
      <c r="C1899" t="str">
        <f t="shared" si="199"/>
        <v>BR002060FI</v>
      </c>
      <c r="D1899">
        <f t="shared" si="205"/>
        <v>2</v>
      </c>
      <c r="E1899" s="5">
        <f t="shared" si="201"/>
        <v>0.02</v>
      </c>
      <c r="F1899" s="5">
        <f t="shared" si="202"/>
        <v>0.2</v>
      </c>
      <c r="G1899" s="5">
        <f t="shared" si="203"/>
        <v>2</v>
      </c>
      <c r="H1899" t="str">
        <f t="shared" si="204"/>
        <v>002</v>
      </c>
      <c r="I1899" t="str">
        <f t="shared" si="200"/>
        <v>BR002060FI00002</v>
      </c>
      <c r="J1899" t="s">
        <v>8920</v>
      </c>
      <c r="K1899" t="s">
        <v>8912</v>
      </c>
      <c r="M1899" t="s">
        <v>8921</v>
      </c>
      <c r="N1899" t="s">
        <v>8922</v>
      </c>
      <c r="O1899" t="s">
        <v>8923</v>
      </c>
      <c r="P1899" t="s">
        <v>8924</v>
      </c>
      <c r="Q1899" t="s">
        <v>5929</v>
      </c>
      <c r="R1899" t="s">
        <v>8917</v>
      </c>
      <c r="S1899" t="s">
        <v>8918</v>
      </c>
      <c r="T1899" t="s">
        <v>8925</v>
      </c>
      <c r="U1899" t="s">
        <v>143</v>
      </c>
      <c r="V1899" t="s">
        <v>34</v>
      </c>
      <c r="W1899" t="s">
        <v>34</v>
      </c>
      <c r="X1899" t="s">
        <v>34</v>
      </c>
      <c r="Y1899" t="s">
        <v>34</v>
      </c>
      <c r="Z1899" t="s">
        <v>975</v>
      </c>
      <c r="AA1899" t="s">
        <v>976</v>
      </c>
      <c r="AB1899" t="s">
        <v>34</v>
      </c>
      <c r="AC1899" t="s">
        <v>37</v>
      </c>
    </row>
    <row r="1900" spans="1:29">
      <c r="A1900" t="str">
        <f>+VLOOKUP(R1900,Aux!$B$3:$I$1107,8,0)</f>
        <v>BR002070</v>
      </c>
      <c r="B1900" t="str">
        <f>+VLOOKUP(U1900,Aux!$O$2:$P$23,2,0)</f>
        <v>EQ</v>
      </c>
      <c r="C1900" t="str">
        <f t="shared" si="199"/>
        <v>BR002070EQ</v>
      </c>
      <c r="D1900">
        <f t="shared" si="205"/>
        <v>1</v>
      </c>
      <c r="E1900" s="5">
        <f t="shared" si="201"/>
        <v>0.01</v>
      </c>
      <c r="F1900" s="5">
        <f t="shared" si="202"/>
        <v>0.1</v>
      </c>
      <c r="G1900" s="5">
        <f t="shared" si="203"/>
        <v>1</v>
      </c>
      <c r="H1900" t="str">
        <f t="shared" si="204"/>
        <v>001</v>
      </c>
      <c r="I1900" t="str">
        <f t="shared" si="200"/>
        <v>BR002070EQ00001</v>
      </c>
      <c r="J1900" t="s">
        <v>8926</v>
      </c>
      <c r="K1900" t="s">
        <v>8927</v>
      </c>
      <c r="M1900" t="s">
        <v>8928</v>
      </c>
      <c r="N1900" t="s">
        <v>8929</v>
      </c>
      <c r="O1900" t="s">
        <v>8930</v>
      </c>
      <c r="P1900" t="s">
        <v>8931</v>
      </c>
      <c r="Q1900" t="s">
        <v>5929</v>
      </c>
      <c r="R1900" t="s">
        <v>8932</v>
      </c>
      <c r="S1900" t="s">
        <v>8933</v>
      </c>
      <c r="T1900" t="s">
        <v>8933</v>
      </c>
      <c r="U1900" t="s">
        <v>130</v>
      </c>
      <c r="V1900" t="s">
        <v>311</v>
      </c>
      <c r="W1900" t="s">
        <v>4104</v>
      </c>
      <c r="X1900" t="s">
        <v>3301</v>
      </c>
      <c r="Y1900" t="s">
        <v>5621</v>
      </c>
      <c r="Z1900" t="s">
        <v>311</v>
      </c>
      <c r="AA1900" t="s">
        <v>7426</v>
      </c>
      <c r="AB1900" t="s">
        <v>2652</v>
      </c>
      <c r="AC1900" t="s">
        <v>37</v>
      </c>
    </row>
    <row r="1901" spans="1:29">
      <c r="A1901" t="str">
        <f>+VLOOKUP(R1901,Aux!$B$3:$I$1107,8,0)</f>
        <v>BR002080</v>
      </c>
      <c r="B1901" t="str">
        <f>+VLOOKUP(U1901,Aux!$O$2:$P$23,2,0)</f>
        <v>EQ</v>
      </c>
      <c r="C1901" t="str">
        <f t="shared" ref="C1901:C1964" si="206">+A1901&amp;B1901</f>
        <v>BR002080EQ</v>
      </c>
      <c r="D1901">
        <f t="shared" si="205"/>
        <v>1</v>
      </c>
      <c r="E1901" s="5">
        <f t="shared" si="201"/>
        <v>0.01</v>
      </c>
      <c r="F1901" s="5">
        <f t="shared" si="202"/>
        <v>0.1</v>
      </c>
      <c r="G1901" s="5">
        <f t="shared" si="203"/>
        <v>1</v>
      </c>
      <c r="H1901" t="str">
        <f t="shared" si="204"/>
        <v>001</v>
      </c>
      <c r="I1901" t="str">
        <f t="shared" ref="I1901:I1964" si="207">+C1901&amp;"00"&amp;H1901</f>
        <v>BR002080EQ00001</v>
      </c>
      <c r="J1901" t="s">
        <v>8934</v>
      </c>
      <c r="K1901" t="s">
        <v>8935</v>
      </c>
      <c r="M1901" t="s">
        <v>8936</v>
      </c>
      <c r="N1901" t="s">
        <v>8937</v>
      </c>
      <c r="O1901" t="s">
        <v>8938</v>
      </c>
      <c r="P1901" t="s">
        <v>8939</v>
      </c>
      <c r="Q1901" t="s">
        <v>5929</v>
      </c>
      <c r="R1901" t="s">
        <v>8940</v>
      </c>
      <c r="S1901" t="s">
        <v>8940</v>
      </c>
      <c r="T1901" t="s">
        <v>8940</v>
      </c>
      <c r="U1901" t="s">
        <v>130</v>
      </c>
      <c r="V1901" t="s">
        <v>311</v>
      </c>
      <c r="W1901" t="s">
        <v>4104</v>
      </c>
      <c r="X1901" t="s">
        <v>3301</v>
      </c>
      <c r="Y1901" t="s">
        <v>5621</v>
      </c>
      <c r="Z1901" t="s">
        <v>311</v>
      </c>
      <c r="AA1901" t="s">
        <v>7426</v>
      </c>
      <c r="AB1901" t="s">
        <v>2652</v>
      </c>
      <c r="AC1901" t="s">
        <v>37</v>
      </c>
    </row>
    <row r="1902" spans="1:29">
      <c r="A1902" s="2" t="str">
        <f>+VLOOKUP(R1902,Aux!$B$3:$I$1107,8,0)</f>
        <v>BR002090</v>
      </c>
      <c r="B1902" s="2" t="str">
        <f>+VLOOKUP(U1902,Aux!$O$2:$P$23,2,0)</f>
        <v>EQ</v>
      </c>
      <c r="C1902" t="str">
        <f t="shared" si="206"/>
        <v>BR002090EQ</v>
      </c>
      <c r="D1902">
        <f t="shared" si="205"/>
        <v>1</v>
      </c>
      <c r="E1902" s="5">
        <f t="shared" si="201"/>
        <v>0.01</v>
      </c>
      <c r="F1902" s="5">
        <f t="shared" si="202"/>
        <v>0.1</v>
      </c>
      <c r="G1902" s="5">
        <f t="shared" si="203"/>
        <v>1</v>
      </c>
      <c r="H1902" t="str">
        <f t="shared" si="204"/>
        <v>001</v>
      </c>
      <c r="I1902" t="str">
        <f t="shared" si="207"/>
        <v>BR002090EQ00001</v>
      </c>
      <c r="J1902" s="2" t="s">
        <v>8941</v>
      </c>
      <c r="K1902" s="2" t="s">
        <v>8942</v>
      </c>
      <c r="L1902" s="2"/>
      <c r="M1902" s="2" t="s">
        <v>8943</v>
      </c>
      <c r="N1902" s="2" t="s">
        <v>8944</v>
      </c>
      <c r="O1902" s="2" t="s">
        <v>8945</v>
      </c>
      <c r="P1902" s="2" t="s">
        <v>8946</v>
      </c>
      <c r="Q1902" t="s">
        <v>5929</v>
      </c>
      <c r="R1902" t="s">
        <v>8947</v>
      </c>
      <c r="S1902" t="s">
        <v>8947</v>
      </c>
      <c r="T1902" t="s">
        <v>8947</v>
      </c>
      <c r="U1902" t="s">
        <v>130</v>
      </c>
      <c r="V1902" t="s">
        <v>154</v>
      </c>
      <c r="W1902" t="s">
        <v>6878</v>
      </c>
      <c r="X1902" t="s">
        <v>964</v>
      </c>
      <c r="Y1902" t="s">
        <v>7124</v>
      </c>
      <c r="Z1902" t="s">
        <v>154</v>
      </c>
      <c r="AA1902" t="s">
        <v>155</v>
      </c>
      <c r="AB1902" t="s">
        <v>7125</v>
      </c>
      <c r="AC1902" t="s">
        <v>37</v>
      </c>
    </row>
    <row r="1903" spans="1:29">
      <c r="A1903" t="str">
        <f>+VLOOKUP(R1903,Aux!$B$3:$I$1107,8,0)</f>
        <v>BR002090</v>
      </c>
      <c r="B1903" t="str">
        <f>+VLOOKUP(U1903,Aux!$O$2:$P$23,2,0)</f>
        <v>EQ</v>
      </c>
      <c r="C1903" t="str">
        <f t="shared" si="206"/>
        <v>BR002090EQ</v>
      </c>
      <c r="D1903">
        <f t="shared" si="205"/>
        <v>2</v>
      </c>
      <c r="E1903" s="5">
        <f t="shared" si="201"/>
        <v>0.02</v>
      </c>
      <c r="F1903" s="5">
        <f t="shared" si="202"/>
        <v>0.2</v>
      </c>
      <c r="G1903" s="5">
        <f t="shared" si="203"/>
        <v>2</v>
      </c>
      <c r="H1903" t="str">
        <f t="shared" si="204"/>
        <v>002</v>
      </c>
      <c r="I1903" t="str">
        <f t="shared" si="207"/>
        <v>BR002090EQ00002</v>
      </c>
      <c r="J1903" t="s">
        <v>8948</v>
      </c>
      <c r="K1903" t="s">
        <v>8949</v>
      </c>
      <c r="M1903" t="s">
        <v>8950</v>
      </c>
      <c r="N1903" t="s">
        <v>8951</v>
      </c>
      <c r="O1903" t="s">
        <v>8952</v>
      </c>
      <c r="P1903" t="s">
        <v>8953</v>
      </c>
      <c r="Q1903" t="s">
        <v>5929</v>
      </c>
      <c r="R1903" t="s">
        <v>8947</v>
      </c>
      <c r="S1903" t="s">
        <v>8947</v>
      </c>
      <c r="T1903" t="s">
        <v>8947</v>
      </c>
      <c r="U1903" t="s">
        <v>130</v>
      </c>
      <c r="V1903" t="s">
        <v>154</v>
      </c>
      <c r="W1903" t="s">
        <v>6878</v>
      </c>
      <c r="X1903" t="s">
        <v>964</v>
      </c>
      <c r="Y1903" t="s">
        <v>7124</v>
      </c>
      <c r="Z1903" t="s">
        <v>154</v>
      </c>
      <c r="AA1903" t="s">
        <v>155</v>
      </c>
      <c r="AB1903" t="s">
        <v>7125</v>
      </c>
      <c r="AC1903" t="s">
        <v>37</v>
      </c>
    </row>
    <row r="1904" spans="1:29">
      <c r="A1904" s="2" t="str">
        <f>+VLOOKUP(R1904,Aux!$B$3:$I$1107,8,0)</f>
        <v>BR002090</v>
      </c>
      <c r="B1904" s="2" t="str">
        <f>+VLOOKUP(U1904,Aux!$O$2:$P$23,2,0)</f>
        <v>EQ</v>
      </c>
      <c r="C1904" t="str">
        <f t="shared" si="206"/>
        <v>BR002090EQ</v>
      </c>
      <c r="D1904">
        <f t="shared" si="205"/>
        <v>3</v>
      </c>
      <c r="E1904" s="5">
        <f t="shared" si="201"/>
        <v>0.03</v>
      </c>
      <c r="F1904" s="5">
        <f t="shared" si="202"/>
        <v>0.3</v>
      </c>
      <c r="G1904" s="5">
        <f t="shared" si="203"/>
        <v>3</v>
      </c>
      <c r="H1904" t="str">
        <f t="shared" si="204"/>
        <v>003</v>
      </c>
      <c r="I1904" t="str">
        <f t="shared" si="207"/>
        <v>BR002090EQ00003</v>
      </c>
      <c r="J1904" s="2" t="s">
        <v>8954</v>
      </c>
      <c r="K1904" s="2" t="s">
        <v>8955</v>
      </c>
      <c r="L1904" s="2"/>
      <c r="M1904" s="2" t="s">
        <v>8956</v>
      </c>
      <c r="N1904" s="2" t="s">
        <v>8957</v>
      </c>
      <c r="O1904" s="2" t="s">
        <v>8958</v>
      </c>
      <c r="P1904" s="2" t="s">
        <v>8959</v>
      </c>
      <c r="Q1904" t="s">
        <v>5929</v>
      </c>
      <c r="R1904" t="s">
        <v>8947</v>
      </c>
      <c r="S1904" t="s">
        <v>8960</v>
      </c>
      <c r="T1904" t="s">
        <v>8961</v>
      </c>
      <c r="U1904" t="s">
        <v>130</v>
      </c>
      <c r="V1904" t="s">
        <v>154</v>
      </c>
      <c r="W1904" t="s">
        <v>6878</v>
      </c>
      <c r="X1904" t="s">
        <v>964</v>
      </c>
      <c r="Y1904" t="s">
        <v>7124</v>
      </c>
      <c r="Z1904" t="s">
        <v>154</v>
      </c>
      <c r="AA1904" t="s">
        <v>155</v>
      </c>
      <c r="AB1904" t="s">
        <v>7965</v>
      </c>
      <c r="AC1904" t="s">
        <v>37</v>
      </c>
    </row>
    <row r="1905" spans="1:29">
      <c r="A1905" t="str">
        <f>+VLOOKUP(R1905,Aux!$B$3:$I$1107,8,0)</f>
        <v>BR002090</v>
      </c>
      <c r="B1905" t="str">
        <f>+VLOOKUP(U1905,Aux!$O$2:$P$23,2,0)</f>
        <v>FI</v>
      </c>
      <c r="C1905" t="str">
        <f t="shared" si="206"/>
        <v>BR002090FI</v>
      </c>
      <c r="D1905">
        <f t="shared" si="205"/>
        <v>1</v>
      </c>
      <c r="E1905" s="5">
        <f t="shared" si="201"/>
        <v>0.01</v>
      </c>
      <c r="F1905" s="5">
        <f t="shared" si="202"/>
        <v>0.1</v>
      </c>
      <c r="G1905" s="5">
        <f t="shared" si="203"/>
        <v>1</v>
      </c>
      <c r="H1905" t="str">
        <f t="shared" si="204"/>
        <v>001</v>
      </c>
      <c r="I1905" t="str">
        <f t="shared" si="207"/>
        <v>BR002090FI00001</v>
      </c>
      <c r="J1905" t="s">
        <v>8962</v>
      </c>
      <c r="K1905" t="s">
        <v>8963</v>
      </c>
      <c r="M1905" t="s">
        <v>8964</v>
      </c>
      <c r="N1905" t="s">
        <v>8965</v>
      </c>
      <c r="O1905" t="s">
        <v>8966</v>
      </c>
      <c r="P1905" t="s">
        <v>8967</v>
      </c>
      <c r="Q1905" t="s">
        <v>5929</v>
      </c>
      <c r="R1905" t="s">
        <v>8947</v>
      </c>
      <c r="S1905" t="s">
        <v>8968</v>
      </c>
      <c r="T1905" t="s">
        <v>8969</v>
      </c>
      <c r="U1905" t="s">
        <v>143</v>
      </c>
      <c r="V1905" t="s">
        <v>34</v>
      </c>
      <c r="W1905" t="s">
        <v>34</v>
      </c>
      <c r="X1905" t="s">
        <v>34</v>
      </c>
      <c r="Y1905" t="s">
        <v>34</v>
      </c>
      <c r="Z1905" t="s">
        <v>154</v>
      </c>
      <c r="AA1905" t="s">
        <v>155</v>
      </c>
      <c r="AB1905" t="s">
        <v>145</v>
      </c>
      <c r="AC1905" t="s">
        <v>37</v>
      </c>
    </row>
    <row r="1906" spans="1:29">
      <c r="A1906" t="str">
        <f>+VLOOKUP(R1906,Aux!$B$3:$I$1107,8,0)</f>
        <v>BR002090</v>
      </c>
      <c r="B1906" t="str">
        <f>+VLOOKUP(U1906,Aux!$O$2:$P$23,2,0)</f>
        <v>FI</v>
      </c>
      <c r="C1906" t="str">
        <f t="shared" si="206"/>
        <v>BR002090FI</v>
      </c>
      <c r="D1906">
        <f t="shared" si="205"/>
        <v>2</v>
      </c>
      <c r="E1906" s="5">
        <f t="shared" si="201"/>
        <v>0.02</v>
      </c>
      <c r="F1906" s="5">
        <f t="shared" si="202"/>
        <v>0.2</v>
      </c>
      <c r="G1906" s="5">
        <f t="shared" si="203"/>
        <v>2</v>
      </c>
      <c r="H1906" t="str">
        <f t="shared" si="204"/>
        <v>002</v>
      </c>
      <c r="I1906" t="str">
        <f t="shared" si="207"/>
        <v>BR002090FI00002</v>
      </c>
      <c r="J1906" t="s">
        <v>8970</v>
      </c>
      <c r="K1906" t="s">
        <v>8963</v>
      </c>
      <c r="M1906" t="s">
        <v>8971</v>
      </c>
      <c r="N1906" t="s">
        <v>8972</v>
      </c>
      <c r="O1906" t="s">
        <v>8973</v>
      </c>
      <c r="P1906" t="s">
        <v>8974</v>
      </c>
      <c r="Q1906" t="s">
        <v>5929</v>
      </c>
      <c r="R1906" t="s">
        <v>8947</v>
      </c>
      <c r="S1906" t="s">
        <v>8968</v>
      </c>
      <c r="T1906" t="s">
        <v>8969</v>
      </c>
      <c r="U1906" t="s">
        <v>143</v>
      </c>
      <c r="V1906" t="s">
        <v>34</v>
      </c>
      <c r="W1906" t="s">
        <v>34</v>
      </c>
      <c r="X1906" t="s">
        <v>34</v>
      </c>
      <c r="Y1906" t="s">
        <v>34</v>
      </c>
      <c r="Z1906" t="s">
        <v>154</v>
      </c>
      <c r="AA1906" t="s">
        <v>155</v>
      </c>
      <c r="AB1906" t="s">
        <v>145</v>
      </c>
      <c r="AC1906" t="s">
        <v>37</v>
      </c>
    </row>
    <row r="1907" spans="1:29">
      <c r="A1907" t="str">
        <f>+VLOOKUP(R1907,Aux!$B$3:$I$1107,8,0)</f>
        <v>BR002100</v>
      </c>
      <c r="B1907" t="str">
        <f>+VLOOKUP(U1907,Aux!$O$2:$P$23,2,0)</f>
        <v>FI</v>
      </c>
      <c r="C1907" t="str">
        <f t="shared" si="206"/>
        <v>BR002100FI</v>
      </c>
      <c r="D1907">
        <f t="shared" si="205"/>
        <v>1</v>
      </c>
      <c r="E1907" s="5">
        <f t="shared" si="201"/>
        <v>0.01</v>
      </c>
      <c r="F1907" s="5">
        <f t="shared" si="202"/>
        <v>0.1</v>
      </c>
      <c r="G1907" s="5">
        <f t="shared" si="203"/>
        <v>1</v>
      </c>
      <c r="H1907" t="str">
        <f t="shared" si="204"/>
        <v>001</v>
      </c>
      <c r="I1907" t="str">
        <f t="shared" si="207"/>
        <v>BR002100FI00001</v>
      </c>
      <c r="J1907" t="s">
        <v>8975</v>
      </c>
      <c r="K1907" t="s">
        <v>8976</v>
      </c>
      <c r="M1907" t="s">
        <v>8977</v>
      </c>
      <c r="N1907" t="s">
        <v>8978</v>
      </c>
      <c r="O1907" t="s">
        <v>8979</v>
      </c>
      <c r="P1907" t="s">
        <v>8980</v>
      </c>
      <c r="Q1907" t="s">
        <v>5929</v>
      </c>
      <c r="R1907" t="s">
        <v>8981</v>
      </c>
      <c r="S1907" t="s">
        <v>8982</v>
      </c>
      <c r="T1907" t="s">
        <v>8981</v>
      </c>
      <c r="U1907" t="s">
        <v>143</v>
      </c>
      <c r="V1907" t="s">
        <v>34</v>
      </c>
      <c r="W1907" t="s">
        <v>34</v>
      </c>
      <c r="X1907" t="s">
        <v>34</v>
      </c>
      <c r="Y1907" t="s">
        <v>34</v>
      </c>
      <c r="Z1907" t="s">
        <v>189</v>
      </c>
      <c r="AA1907" t="s">
        <v>234</v>
      </c>
      <c r="AB1907" t="s">
        <v>145</v>
      </c>
      <c r="AC1907" t="s">
        <v>37</v>
      </c>
    </row>
    <row r="1908" spans="1:29">
      <c r="A1908" t="str">
        <f>+VLOOKUP(R1908,Aux!$B$3:$I$1107,8,0)</f>
        <v>BR002100</v>
      </c>
      <c r="B1908" t="str">
        <f>+VLOOKUP(U1908,Aux!$O$2:$P$23,2,0)</f>
        <v>FI</v>
      </c>
      <c r="C1908" t="str">
        <f t="shared" si="206"/>
        <v>BR002100FI</v>
      </c>
      <c r="D1908">
        <f t="shared" si="205"/>
        <v>2</v>
      </c>
      <c r="E1908" s="5">
        <f t="shared" si="201"/>
        <v>0.02</v>
      </c>
      <c r="F1908" s="5">
        <f t="shared" si="202"/>
        <v>0.2</v>
      </c>
      <c r="G1908" s="5">
        <f t="shared" si="203"/>
        <v>2</v>
      </c>
      <c r="H1908" t="str">
        <f t="shared" si="204"/>
        <v>002</v>
      </c>
      <c r="I1908" t="str">
        <f t="shared" si="207"/>
        <v>BR002100FI00002</v>
      </c>
      <c r="J1908" t="s">
        <v>8983</v>
      </c>
      <c r="K1908" t="s">
        <v>8976</v>
      </c>
      <c r="M1908" t="s">
        <v>8984</v>
      </c>
      <c r="N1908" t="s">
        <v>8985</v>
      </c>
      <c r="O1908" t="s">
        <v>8986</v>
      </c>
      <c r="P1908" t="s">
        <v>8987</v>
      </c>
      <c r="Q1908" t="s">
        <v>5929</v>
      </c>
      <c r="R1908" t="s">
        <v>8981</v>
      </c>
      <c r="S1908" t="s">
        <v>8982</v>
      </c>
      <c r="T1908" t="s">
        <v>8981</v>
      </c>
      <c r="U1908" t="s">
        <v>143</v>
      </c>
      <c r="V1908" t="s">
        <v>34</v>
      </c>
      <c r="W1908" t="s">
        <v>34</v>
      </c>
      <c r="X1908" t="s">
        <v>34</v>
      </c>
      <c r="Y1908" t="s">
        <v>34</v>
      </c>
      <c r="Z1908" t="s">
        <v>189</v>
      </c>
      <c r="AA1908" t="s">
        <v>234</v>
      </c>
      <c r="AB1908" t="s">
        <v>145</v>
      </c>
      <c r="AC1908" t="s">
        <v>37</v>
      </c>
    </row>
    <row r="1909" spans="1:29">
      <c r="A1909" t="str">
        <f>+VLOOKUP(R1909,Aux!$B$3:$I$1107,8,0)</f>
        <v>BR002100</v>
      </c>
      <c r="B1909" t="str">
        <f>+VLOOKUP(U1909,Aux!$O$2:$P$23,2,0)</f>
        <v>FI</v>
      </c>
      <c r="C1909" t="str">
        <f t="shared" si="206"/>
        <v>BR002100FI</v>
      </c>
      <c r="D1909">
        <f t="shared" si="205"/>
        <v>3</v>
      </c>
      <c r="E1909" s="5">
        <f t="shared" si="201"/>
        <v>0.03</v>
      </c>
      <c r="F1909" s="5">
        <f t="shared" si="202"/>
        <v>0.3</v>
      </c>
      <c r="G1909" s="5">
        <f t="shared" si="203"/>
        <v>3</v>
      </c>
      <c r="H1909" t="str">
        <f t="shared" si="204"/>
        <v>003</v>
      </c>
      <c r="I1909" t="str">
        <f t="shared" si="207"/>
        <v>BR002100FI00003</v>
      </c>
      <c r="J1909" t="s">
        <v>8988</v>
      </c>
      <c r="K1909" t="s">
        <v>8976</v>
      </c>
      <c r="M1909" t="s">
        <v>8989</v>
      </c>
      <c r="N1909" t="s">
        <v>8990</v>
      </c>
      <c r="O1909" t="s">
        <v>8991</v>
      </c>
      <c r="P1909" t="s">
        <v>8992</v>
      </c>
      <c r="Q1909" t="s">
        <v>5929</v>
      </c>
      <c r="R1909" t="s">
        <v>8981</v>
      </c>
      <c r="S1909" t="s">
        <v>8982</v>
      </c>
      <c r="T1909" t="s">
        <v>8981</v>
      </c>
      <c r="U1909" t="s">
        <v>143</v>
      </c>
      <c r="V1909" t="s">
        <v>34</v>
      </c>
      <c r="W1909" t="s">
        <v>34</v>
      </c>
      <c r="X1909" t="s">
        <v>34</v>
      </c>
      <c r="Y1909" t="s">
        <v>34</v>
      </c>
      <c r="Z1909" t="s">
        <v>189</v>
      </c>
      <c r="AA1909" t="s">
        <v>234</v>
      </c>
      <c r="AB1909" t="s">
        <v>145</v>
      </c>
      <c r="AC1909" t="s">
        <v>37</v>
      </c>
    </row>
    <row r="1910" spans="1:29">
      <c r="A1910" s="2" t="str">
        <f>+VLOOKUP(R1910,Aux!$B$3:$I$1107,8,0)</f>
        <v>BR002110</v>
      </c>
      <c r="B1910" s="2" t="str">
        <f>+VLOOKUP(U1910,Aux!$O$2:$P$23,2,0)</f>
        <v>EQ</v>
      </c>
      <c r="C1910" t="str">
        <f t="shared" si="206"/>
        <v>BR002110EQ</v>
      </c>
      <c r="D1910">
        <f t="shared" si="205"/>
        <v>1</v>
      </c>
      <c r="E1910" s="5">
        <f t="shared" si="201"/>
        <v>0.01</v>
      </c>
      <c r="F1910" s="5">
        <f t="shared" si="202"/>
        <v>0.1</v>
      </c>
      <c r="G1910" s="5">
        <f t="shared" si="203"/>
        <v>1</v>
      </c>
      <c r="H1910" t="str">
        <f t="shared" si="204"/>
        <v>001</v>
      </c>
      <c r="I1910" t="str">
        <f t="shared" si="207"/>
        <v>BR002110EQ00001</v>
      </c>
      <c r="J1910" s="2" t="s">
        <v>8993</v>
      </c>
      <c r="K1910" s="2" t="s">
        <v>8994</v>
      </c>
      <c r="L1910" s="2"/>
      <c r="M1910" s="2" t="s">
        <v>8995</v>
      </c>
      <c r="N1910" s="2" t="s">
        <v>8996</v>
      </c>
      <c r="O1910" s="2" t="s">
        <v>8997</v>
      </c>
      <c r="P1910" s="2" t="s">
        <v>8998</v>
      </c>
      <c r="Q1910" t="s">
        <v>5929</v>
      </c>
      <c r="R1910" t="s">
        <v>8999</v>
      </c>
      <c r="S1910" t="s">
        <v>8999</v>
      </c>
      <c r="T1910" t="s">
        <v>8999</v>
      </c>
      <c r="U1910" t="s">
        <v>5949</v>
      </c>
      <c r="V1910" t="s">
        <v>154</v>
      </c>
      <c r="W1910" t="s">
        <v>963</v>
      </c>
      <c r="X1910" t="s">
        <v>964</v>
      </c>
      <c r="Y1910" t="s">
        <v>1547</v>
      </c>
      <c r="Z1910" t="s">
        <v>154</v>
      </c>
      <c r="AA1910" t="s">
        <v>155</v>
      </c>
      <c r="AB1910" t="s">
        <v>8812</v>
      </c>
      <c r="AC1910" t="s">
        <v>37</v>
      </c>
    </row>
    <row r="1911" spans="1:29">
      <c r="A1911" t="str">
        <f>+VLOOKUP(R1911,Aux!$B$3:$I$1107,8,0)</f>
        <v>BR002110</v>
      </c>
      <c r="B1911" t="str">
        <f>+VLOOKUP(U1911,Aux!$O$2:$P$23,2,0)</f>
        <v>EQ</v>
      </c>
      <c r="C1911" t="str">
        <f t="shared" si="206"/>
        <v>BR002110EQ</v>
      </c>
      <c r="D1911">
        <f t="shared" si="205"/>
        <v>2</v>
      </c>
      <c r="E1911" s="5">
        <f t="shared" si="201"/>
        <v>0.02</v>
      </c>
      <c r="F1911" s="5">
        <f t="shared" si="202"/>
        <v>0.2</v>
      </c>
      <c r="G1911" s="5">
        <f t="shared" si="203"/>
        <v>2</v>
      </c>
      <c r="H1911" t="str">
        <f t="shared" si="204"/>
        <v>002</v>
      </c>
      <c r="I1911" t="str">
        <f t="shared" si="207"/>
        <v>BR002110EQ00002</v>
      </c>
      <c r="J1911" t="s">
        <v>9000</v>
      </c>
      <c r="K1911" t="s">
        <v>9001</v>
      </c>
      <c r="M1911" t="s">
        <v>9002</v>
      </c>
      <c r="N1911" t="s">
        <v>9003</v>
      </c>
      <c r="O1911">
        <v>2835545</v>
      </c>
      <c r="P1911" t="s">
        <v>9004</v>
      </c>
      <c r="Q1911" t="s">
        <v>5929</v>
      </c>
      <c r="R1911" t="s">
        <v>8999</v>
      </c>
      <c r="S1911" t="s">
        <v>8999</v>
      </c>
      <c r="T1911" t="s">
        <v>8999</v>
      </c>
      <c r="U1911" t="s">
        <v>130</v>
      </c>
      <c r="V1911" t="s">
        <v>154</v>
      </c>
      <c r="W1911" t="s">
        <v>963</v>
      </c>
      <c r="X1911" t="s">
        <v>964</v>
      </c>
      <c r="Y1911" t="s">
        <v>1547</v>
      </c>
      <c r="Z1911" t="s">
        <v>154</v>
      </c>
      <c r="AA1911" t="s">
        <v>155</v>
      </c>
      <c r="AB1911" t="s">
        <v>8812</v>
      </c>
      <c r="AC1911" t="s">
        <v>37</v>
      </c>
    </row>
    <row r="1912" spans="1:29">
      <c r="A1912" t="str">
        <f>+VLOOKUP(R1912,Aux!$B$3:$I$1107,8,0)</f>
        <v>BR002120</v>
      </c>
      <c r="B1912" t="str">
        <f>+VLOOKUP(U1912,Aux!$O$2:$P$23,2,0)</f>
        <v>EQ</v>
      </c>
      <c r="C1912" t="str">
        <f t="shared" si="206"/>
        <v>BR002120EQ</v>
      </c>
      <c r="D1912">
        <f t="shared" si="205"/>
        <v>1</v>
      </c>
      <c r="E1912" s="5">
        <f t="shared" si="201"/>
        <v>0.01</v>
      </c>
      <c r="F1912" s="5">
        <f t="shared" si="202"/>
        <v>0.1</v>
      </c>
      <c r="G1912" s="5">
        <f t="shared" si="203"/>
        <v>1</v>
      </c>
      <c r="H1912" t="str">
        <f t="shared" si="204"/>
        <v>001</v>
      </c>
      <c r="I1912" t="str">
        <f t="shared" si="207"/>
        <v>BR002120EQ00001</v>
      </c>
      <c r="J1912" t="s">
        <v>9005</v>
      </c>
      <c r="K1912" t="s">
        <v>9006</v>
      </c>
      <c r="M1912" t="s">
        <v>9007</v>
      </c>
      <c r="N1912" t="s">
        <v>9008</v>
      </c>
      <c r="O1912" t="s">
        <v>9009</v>
      </c>
      <c r="P1912" t="s">
        <v>9010</v>
      </c>
      <c r="Q1912" t="s">
        <v>5929</v>
      </c>
      <c r="R1912" t="s">
        <v>9011</v>
      </c>
      <c r="S1912" t="s">
        <v>9011</v>
      </c>
      <c r="T1912" t="s">
        <v>9012</v>
      </c>
      <c r="U1912" t="s">
        <v>130</v>
      </c>
      <c r="V1912" t="s">
        <v>2669</v>
      </c>
      <c r="W1912" t="s">
        <v>2670</v>
      </c>
      <c r="X1912" t="s">
        <v>2669</v>
      </c>
      <c r="Y1912" t="s">
        <v>3740</v>
      </c>
      <c r="Z1912" t="s">
        <v>35</v>
      </c>
      <c r="AA1912" t="s">
        <v>2669</v>
      </c>
      <c r="AB1912" t="s">
        <v>2672</v>
      </c>
      <c r="AC1912" t="s">
        <v>37</v>
      </c>
    </row>
    <row r="1913" spans="1:29">
      <c r="A1913" t="str">
        <f>+VLOOKUP(R1913,Aux!$B$3:$I$1107,8,0)</f>
        <v>BR002130</v>
      </c>
      <c r="B1913" t="str">
        <f>+VLOOKUP(U1913,Aux!$O$2:$P$23,2,0)</f>
        <v>EQ</v>
      </c>
      <c r="C1913" t="str">
        <f t="shared" si="206"/>
        <v>BR002130EQ</v>
      </c>
      <c r="D1913">
        <f t="shared" si="205"/>
        <v>1</v>
      </c>
      <c r="E1913" s="5">
        <f t="shared" si="201"/>
        <v>0.01</v>
      </c>
      <c r="F1913" s="5">
        <f t="shared" si="202"/>
        <v>0.1</v>
      </c>
      <c r="G1913" s="5">
        <f t="shared" si="203"/>
        <v>1</v>
      </c>
      <c r="H1913" t="str">
        <f t="shared" si="204"/>
        <v>001</v>
      </c>
      <c r="I1913" t="str">
        <f t="shared" si="207"/>
        <v>BR002130EQ00001</v>
      </c>
      <c r="J1913" t="s">
        <v>9013</v>
      </c>
      <c r="K1913" t="s">
        <v>9014</v>
      </c>
      <c r="M1913" t="s">
        <v>9015</v>
      </c>
      <c r="N1913" t="s">
        <v>9016</v>
      </c>
      <c r="O1913" t="s">
        <v>9017</v>
      </c>
      <c r="P1913" t="s">
        <v>9018</v>
      </c>
      <c r="Q1913" t="s">
        <v>5929</v>
      </c>
      <c r="R1913" t="s">
        <v>9019</v>
      </c>
      <c r="S1913" t="s">
        <v>9019</v>
      </c>
      <c r="T1913" t="s">
        <v>9019</v>
      </c>
      <c r="U1913" t="s">
        <v>130</v>
      </c>
      <c r="V1913" t="s">
        <v>131</v>
      </c>
      <c r="W1913" t="s">
        <v>132</v>
      </c>
      <c r="X1913" t="s">
        <v>133</v>
      </c>
      <c r="Y1913" t="s">
        <v>134</v>
      </c>
      <c r="Z1913" t="s">
        <v>975</v>
      </c>
      <c r="AA1913" t="s">
        <v>3679</v>
      </c>
      <c r="AB1913" t="s">
        <v>9020</v>
      </c>
      <c r="AC1913" t="s">
        <v>37</v>
      </c>
    </row>
    <row r="1914" spans="1:29">
      <c r="A1914" t="str">
        <f>+VLOOKUP(R1914,Aux!$B$3:$I$1107,8,0)</f>
        <v>BR002140</v>
      </c>
      <c r="B1914" t="str">
        <f>+VLOOKUP(U1914,Aux!$O$2:$P$23,2,0)</f>
        <v>EQ</v>
      </c>
      <c r="C1914" t="str">
        <f t="shared" si="206"/>
        <v>BR002140EQ</v>
      </c>
      <c r="D1914">
        <f t="shared" si="205"/>
        <v>1</v>
      </c>
      <c r="E1914" s="5">
        <f t="shared" si="201"/>
        <v>0.01</v>
      </c>
      <c r="F1914" s="5">
        <f t="shared" si="202"/>
        <v>0.1</v>
      </c>
      <c r="G1914" s="5">
        <f t="shared" si="203"/>
        <v>1</v>
      </c>
      <c r="H1914" t="str">
        <f t="shared" si="204"/>
        <v>001</v>
      </c>
      <c r="I1914" t="str">
        <f t="shared" si="207"/>
        <v>BR002140EQ00001</v>
      </c>
      <c r="J1914" t="s">
        <v>9021</v>
      </c>
      <c r="K1914" t="s">
        <v>9022</v>
      </c>
      <c r="M1914" t="s">
        <v>9023</v>
      </c>
      <c r="N1914" t="s">
        <v>9024</v>
      </c>
      <c r="O1914">
        <v>2965141</v>
      </c>
      <c r="P1914" t="s">
        <v>9025</v>
      </c>
      <c r="Q1914" t="s">
        <v>5929</v>
      </c>
      <c r="R1914" t="s">
        <v>9026</v>
      </c>
      <c r="S1914" t="s">
        <v>9026</v>
      </c>
      <c r="T1914" t="s">
        <v>9026</v>
      </c>
      <c r="U1914" t="s">
        <v>5941</v>
      </c>
      <c r="V1914" t="s">
        <v>311</v>
      </c>
      <c r="W1914" t="s">
        <v>4600</v>
      </c>
      <c r="X1914" t="s">
        <v>2911</v>
      </c>
      <c r="Y1914" t="s">
        <v>7646</v>
      </c>
      <c r="Z1914" t="s">
        <v>311</v>
      </c>
      <c r="AA1914" t="s">
        <v>3303</v>
      </c>
      <c r="AB1914" t="s">
        <v>9027</v>
      </c>
      <c r="AC1914" t="s">
        <v>37</v>
      </c>
    </row>
    <row r="1915" spans="1:29">
      <c r="A1915" t="str">
        <f>+VLOOKUP(R1915,Aux!$B$3:$I$1107,8,0)</f>
        <v>BR002150</v>
      </c>
      <c r="B1915" t="str">
        <f>+VLOOKUP(U1915,Aux!$O$2:$P$23,2,0)</f>
        <v>FI</v>
      </c>
      <c r="C1915" t="str">
        <f t="shared" si="206"/>
        <v>BR002150FI</v>
      </c>
      <c r="D1915">
        <f t="shared" si="205"/>
        <v>1</v>
      </c>
      <c r="E1915" s="5">
        <f t="shared" si="201"/>
        <v>0.01</v>
      </c>
      <c r="F1915" s="5">
        <f t="shared" si="202"/>
        <v>0.1</v>
      </c>
      <c r="G1915" s="5">
        <f t="shared" si="203"/>
        <v>1</v>
      </c>
      <c r="H1915" t="str">
        <f t="shared" si="204"/>
        <v>001</v>
      </c>
      <c r="I1915" t="str">
        <f t="shared" si="207"/>
        <v>BR002150FI00001</v>
      </c>
      <c r="J1915" t="s">
        <v>9028</v>
      </c>
      <c r="K1915" t="s">
        <v>9029</v>
      </c>
      <c r="M1915" t="s">
        <v>9030</v>
      </c>
      <c r="N1915" t="s">
        <v>9031</v>
      </c>
      <c r="O1915" t="s">
        <v>9032</v>
      </c>
      <c r="P1915" t="s">
        <v>9033</v>
      </c>
      <c r="Q1915" t="s">
        <v>5929</v>
      </c>
      <c r="R1915" t="s">
        <v>9034</v>
      </c>
      <c r="S1915" t="s">
        <v>9035</v>
      </c>
      <c r="T1915" t="s">
        <v>9034</v>
      </c>
      <c r="U1915" t="s">
        <v>143</v>
      </c>
      <c r="V1915" t="s">
        <v>34</v>
      </c>
      <c r="W1915" t="s">
        <v>34</v>
      </c>
      <c r="X1915" t="s">
        <v>34</v>
      </c>
      <c r="Y1915" t="s">
        <v>34</v>
      </c>
      <c r="Z1915" t="s">
        <v>975</v>
      </c>
      <c r="AA1915" t="s">
        <v>8469</v>
      </c>
      <c r="AB1915" t="s">
        <v>34</v>
      </c>
      <c r="AC1915" t="s">
        <v>37</v>
      </c>
    </row>
    <row r="1916" spans="1:29">
      <c r="A1916" t="str">
        <f>+VLOOKUP(R1916,Aux!$B$3:$I$1107,8,0)</f>
        <v>BR002160</v>
      </c>
      <c r="B1916" t="str">
        <f>+VLOOKUP(U1916,Aux!$O$2:$P$23,2,0)</f>
        <v>EQ</v>
      </c>
      <c r="C1916" t="str">
        <f t="shared" si="206"/>
        <v>BR002160EQ</v>
      </c>
      <c r="D1916">
        <f t="shared" si="205"/>
        <v>1</v>
      </c>
      <c r="E1916" s="5">
        <f t="shared" si="201"/>
        <v>0.01</v>
      </c>
      <c r="F1916" s="5">
        <f t="shared" si="202"/>
        <v>0.1</v>
      </c>
      <c r="G1916" s="5">
        <f t="shared" si="203"/>
        <v>1</v>
      </c>
      <c r="H1916" t="str">
        <f t="shared" si="204"/>
        <v>001</v>
      </c>
      <c r="I1916" t="str">
        <f t="shared" si="207"/>
        <v>BR002160EQ00001</v>
      </c>
      <c r="J1916" t="s">
        <v>9036</v>
      </c>
      <c r="K1916" t="s">
        <v>9037</v>
      </c>
      <c r="M1916" t="s">
        <v>9038</v>
      </c>
      <c r="N1916" t="s">
        <v>9039</v>
      </c>
      <c r="O1916" t="s">
        <v>9040</v>
      </c>
      <c r="P1916" t="s">
        <v>9041</v>
      </c>
      <c r="Q1916" t="s">
        <v>5929</v>
      </c>
      <c r="R1916" t="s">
        <v>9042</v>
      </c>
      <c r="S1916" t="s">
        <v>9042</v>
      </c>
      <c r="T1916" t="s">
        <v>9042</v>
      </c>
      <c r="U1916" t="s">
        <v>130</v>
      </c>
      <c r="V1916" t="s">
        <v>311</v>
      </c>
      <c r="W1916" t="s">
        <v>332</v>
      </c>
      <c r="X1916" t="s">
        <v>333</v>
      </c>
      <c r="Y1916" t="s">
        <v>334</v>
      </c>
      <c r="Z1916" t="s">
        <v>311</v>
      </c>
      <c r="AA1916" t="s">
        <v>333</v>
      </c>
      <c r="AB1916" t="s">
        <v>5958</v>
      </c>
      <c r="AC1916" t="s">
        <v>37</v>
      </c>
    </row>
    <row r="1917" spans="1:29">
      <c r="A1917" t="str">
        <f>+VLOOKUP(R1917,Aux!$B$3:$I$1107,8,0)</f>
        <v>BR002170</v>
      </c>
      <c r="B1917" t="str">
        <f>+VLOOKUP(U1917,Aux!$O$2:$P$23,2,0)</f>
        <v>EQ</v>
      </c>
      <c r="C1917" t="str">
        <f t="shared" si="206"/>
        <v>BR002170EQ</v>
      </c>
      <c r="D1917">
        <f t="shared" si="205"/>
        <v>1</v>
      </c>
      <c r="E1917" s="5">
        <f t="shared" si="201"/>
        <v>0.01</v>
      </c>
      <c r="F1917" s="5">
        <f t="shared" si="202"/>
        <v>0.1</v>
      </c>
      <c r="G1917" s="5">
        <f t="shared" si="203"/>
        <v>1</v>
      </c>
      <c r="H1917" t="str">
        <f t="shared" si="204"/>
        <v>001</v>
      </c>
      <c r="I1917" t="str">
        <f t="shared" si="207"/>
        <v>BR002170EQ00001</v>
      </c>
      <c r="J1917" t="s">
        <v>9043</v>
      </c>
      <c r="K1917" t="s">
        <v>9044</v>
      </c>
      <c r="M1917" t="s">
        <v>9045</v>
      </c>
      <c r="N1917" t="s">
        <v>9046</v>
      </c>
      <c r="O1917" t="s">
        <v>9047</v>
      </c>
      <c r="P1917" t="s">
        <v>9048</v>
      </c>
      <c r="Q1917" t="s">
        <v>5929</v>
      </c>
      <c r="R1917" t="s">
        <v>9049</v>
      </c>
      <c r="S1917" t="s">
        <v>9049</v>
      </c>
      <c r="T1917" t="s">
        <v>9049</v>
      </c>
      <c r="U1917" t="s">
        <v>130</v>
      </c>
      <c r="V1917" t="s">
        <v>131</v>
      </c>
      <c r="W1917" t="s">
        <v>132</v>
      </c>
      <c r="X1917" t="s">
        <v>133</v>
      </c>
      <c r="Y1917" t="s">
        <v>3857</v>
      </c>
      <c r="Z1917" t="s">
        <v>311</v>
      </c>
      <c r="AA1917" t="s">
        <v>1430</v>
      </c>
      <c r="AB1917" t="s">
        <v>9050</v>
      </c>
      <c r="AC1917" t="s">
        <v>37</v>
      </c>
    </row>
    <row r="1918" spans="1:29">
      <c r="A1918" t="str">
        <f>+VLOOKUP(R1918,Aux!$B$3:$I$1107,8,0)</f>
        <v>BR002180</v>
      </c>
      <c r="B1918" t="str">
        <f>+VLOOKUP(U1918,Aux!$O$2:$P$23,2,0)</f>
        <v>EQ</v>
      </c>
      <c r="C1918" t="str">
        <f t="shared" si="206"/>
        <v>BR002180EQ</v>
      </c>
      <c r="D1918">
        <f t="shared" si="205"/>
        <v>1</v>
      </c>
      <c r="E1918" s="5">
        <f t="shared" si="201"/>
        <v>0.01</v>
      </c>
      <c r="F1918" s="5">
        <f t="shared" si="202"/>
        <v>0.1</v>
      </c>
      <c r="G1918" s="5">
        <f t="shared" si="203"/>
        <v>1</v>
      </c>
      <c r="H1918" t="str">
        <f t="shared" si="204"/>
        <v>001</v>
      </c>
      <c r="I1918" t="str">
        <f t="shared" si="207"/>
        <v>BR002180EQ00001</v>
      </c>
      <c r="J1918" t="s">
        <v>9051</v>
      </c>
      <c r="K1918" t="s">
        <v>9052</v>
      </c>
      <c r="M1918" t="s">
        <v>9053</v>
      </c>
      <c r="N1918" t="s">
        <v>9054</v>
      </c>
      <c r="O1918" t="s">
        <v>9055</v>
      </c>
      <c r="P1918" t="s">
        <v>9056</v>
      </c>
      <c r="Q1918" t="s">
        <v>5929</v>
      </c>
      <c r="R1918" t="s">
        <v>9057</v>
      </c>
      <c r="S1918" t="s">
        <v>9058</v>
      </c>
      <c r="T1918" t="s">
        <v>9058</v>
      </c>
      <c r="U1918" t="s">
        <v>130</v>
      </c>
      <c r="V1918" t="s">
        <v>1472</v>
      </c>
      <c r="W1918" t="s">
        <v>1473</v>
      </c>
      <c r="X1918" t="s">
        <v>1474</v>
      </c>
      <c r="Y1918" t="s">
        <v>8379</v>
      </c>
      <c r="Z1918" t="s">
        <v>1488</v>
      </c>
      <c r="AA1918" t="s">
        <v>1473</v>
      </c>
      <c r="AB1918" t="s">
        <v>2912</v>
      </c>
      <c r="AC1918" t="s">
        <v>37</v>
      </c>
    </row>
    <row r="1919" spans="1:29">
      <c r="A1919" s="2" t="str">
        <f>+VLOOKUP(R1919,Aux!$B$3:$I$1107,8,0)</f>
        <v>BR002190</v>
      </c>
      <c r="B1919" s="2" t="str">
        <f>+VLOOKUP(U1919,Aux!$O$2:$P$23,2,0)</f>
        <v>EQ</v>
      </c>
      <c r="C1919" t="str">
        <f t="shared" si="206"/>
        <v>BR002190EQ</v>
      </c>
      <c r="D1919">
        <f t="shared" si="205"/>
        <v>1</v>
      </c>
      <c r="E1919" s="5">
        <f t="shared" si="201"/>
        <v>0.01</v>
      </c>
      <c r="F1919" s="5">
        <f t="shared" si="202"/>
        <v>0.1</v>
      </c>
      <c r="G1919" s="5">
        <f t="shared" si="203"/>
        <v>1</v>
      </c>
      <c r="H1919" t="str">
        <f t="shared" si="204"/>
        <v>001</v>
      </c>
      <c r="I1919" t="str">
        <f t="shared" si="207"/>
        <v>BR002190EQ00001</v>
      </c>
      <c r="J1919" s="2" t="s">
        <v>9059</v>
      </c>
      <c r="K1919" s="2" t="s">
        <v>9060</v>
      </c>
      <c r="L1919" s="2"/>
      <c r="M1919" s="2" t="s">
        <v>9061</v>
      </c>
      <c r="N1919" s="2" t="s">
        <v>9062</v>
      </c>
      <c r="O1919" s="2" t="s">
        <v>9063</v>
      </c>
      <c r="P1919" s="2" t="s">
        <v>9064</v>
      </c>
      <c r="Q1919" t="s">
        <v>5929</v>
      </c>
      <c r="R1919" t="s">
        <v>9065</v>
      </c>
      <c r="S1919" t="s">
        <v>9065</v>
      </c>
      <c r="T1919" t="s">
        <v>9065</v>
      </c>
      <c r="U1919" t="s">
        <v>5949</v>
      </c>
      <c r="V1919" t="s">
        <v>311</v>
      </c>
      <c r="W1919" t="s">
        <v>332</v>
      </c>
      <c r="X1919" t="s">
        <v>333</v>
      </c>
      <c r="Y1919" t="s">
        <v>334</v>
      </c>
      <c r="Z1919" t="s">
        <v>311</v>
      </c>
      <c r="AA1919" t="s">
        <v>333</v>
      </c>
      <c r="AB1919" t="s">
        <v>5958</v>
      </c>
      <c r="AC1919" t="s">
        <v>37</v>
      </c>
    </row>
    <row r="1920" spans="1:29">
      <c r="A1920" s="2" t="str">
        <f>+VLOOKUP(R1920,Aux!$B$3:$I$1107,8,0)</f>
        <v>BR002190</v>
      </c>
      <c r="B1920" s="2" t="str">
        <f>+VLOOKUP(U1920,Aux!$O$2:$P$23,2,0)</f>
        <v>EQ</v>
      </c>
      <c r="C1920" t="str">
        <f t="shared" si="206"/>
        <v>BR002190EQ</v>
      </c>
      <c r="D1920">
        <f t="shared" si="205"/>
        <v>2</v>
      </c>
      <c r="E1920" s="5">
        <f t="shared" si="201"/>
        <v>0.02</v>
      </c>
      <c r="F1920" s="5">
        <f t="shared" si="202"/>
        <v>0.2</v>
      </c>
      <c r="G1920" s="5">
        <f t="shared" si="203"/>
        <v>2</v>
      </c>
      <c r="H1920" t="str">
        <f t="shared" si="204"/>
        <v>002</v>
      </c>
      <c r="I1920" t="str">
        <f t="shared" si="207"/>
        <v>BR002190EQ00002</v>
      </c>
      <c r="J1920" s="2" t="s">
        <v>9066</v>
      </c>
      <c r="K1920" s="2" t="s">
        <v>9067</v>
      </c>
      <c r="L1920" s="2"/>
      <c r="M1920" s="2" t="s">
        <v>9068</v>
      </c>
      <c r="N1920" s="2" t="s">
        <v>9069</v>
      </c>
      <c r="O1920" s="2" t="s">
        <v>9070</v>
      </c>
      <c r="P1920" s="2" t="s">
        <v>9071</v>
      </c>
      <c r="Q1920" t="s">
        <v>5929</v>
      </c>
      <c r="R1920" t="s">
        <v>9065</v>
      </c>
      <c r="S1920" t="s">
        <v>9065</v>
      </c>
      <c r="T1920" t="s">
        <v>9065</v>
      </c>
      <c r="U1920" t="s">
        <v>130</v>
      </c>
      <c r="V1920" t="s">
        <v>311</v>
      </c>
      <c r="W1920" t="s">
        <v>332</v>
      </c>
      <c r="X1920" t="s">
        <v>333</v>
      </c>
      <c r="Y1920" t="s">
        <v>334</v>
      </c>
      <c r="Z1920" t="s">
        <v>311</v>
      </c>
      <c r="AA1920" t="s">
        <v>333</v>
      </c>
      <c r="AB1920" t="s">
        <v>5958</v>
      </c>
      <c r="AC1920" t="s">
        <v>37</v>
      </c>
    </row>
    <row r="1921" spans="1:29">
      <c r="A1921" s="2" t="str">
        <f>+VLOOKUP(R1921,Aux!$B$3:$I$1107,8,0)</f>
        <v>BR002200</v>
      </c>
      <c r="B1921" s="2" t="str">
        <f>+VLOOKUP(U1921,Aux!$O$2:$P$23,2,0)</f>
        <v>EQ</v>
      </c>
      <c r="C1921" t="str">
        <f t="shared" si="206"/>
        <v>BR002200EQ</v>
      </c>
      <c r="D1921">
        <f t="shared" si="205"/>
        <v>1</v>
      </c>
      <c r="E1921" s="5">
        <f t="shared" si="201"/>
        <v>0.01</v>
      </c>
      <c r="F1921" s="5">
        <f t="shared" si="202"/>
        <v>0.1</v>
      </c>
      <c r="G1921" s="5">
        <f t="shared" si="203"/>
        <v>1</v>
      </c>
      <c r="H1921" t="str">
        <f t="shared" si="204"/>
        <v>001</v>
      </c>
      <c r="I1921" t="str">
        <f t="shared" si="207"/>
        <v>BR002200EQ00001</v>
      </c>
      <c r="J1921" s="2" t="s">
        <v>9072</v>
      </c>
      <c r="K1921" s="2" t="s">
        <v>9073</v>
      </c>
      <c r="L1921" s="2"/>
      <c r="M1921" s="2" t="s">
        <v>9074</v>
      </c>
      <c r="N1921" s="2" t="s">
        <v>9075</v>
      </c>
      <c r="O1921" s="2" t="s">
        <v>9076</v>
      </c>
      <c r="P1921" s="2" t="s">
        <v>9077</v>
      </c>
      <c r="Q1921" t="s">
        <v>5929</v>
      </c>
      <c r="R1921" t="s">
        <v>9078</v>
      </c>
      <c r="S1921" t="s">
        <v>9079</v>
      </c>
      <c r="T1921" t="s">
        <v>9080</v>
      </c>
      <c r="U1921" t="s">
        <v>130</v>
      </c>
      <c r="V1921" t="s">
        <v>2669</v>
      </c>
      <c r="W1921" t="s">
        <v>2670</v>
      </c>
      <c r="X1921" t="s">
        <v>2669</v>
      </c>
      <c r="Y1921" t="s">
        <v>3740</v>
      </c>
      <c r="Z1921" t="s">
        <v>35</v>
      </c>
      <c r="AA1921" t="s">
        <v>2669</v>
      </c>
      <c r="AB1921" t="s">
        <v>2672</v>
      </c>
      <c r="AC1921" t="s">
        <v>37</v>
      </c>
    </row>
    <row r="1922" spans="1:29">
      <c r="A1922" s="2" t="str">
        <f>+VLOOKUP(R1922,Aux!$B$3:$I$1107,8,0)</f>
        <v>BR002210</v>
      </c>
      <c r="B1922" s="2" t="str">
        <f>+VLOOKUP(U1922,Aux!$O$2:$P$23,2,0)</f>
        <v>EQ</v>
      </c>
      <c r="C1922" t="str">
        <f t="shared" si="206"/>
        <v>BR002210EQ</v>
      </c>
      <c r="D1922">
        <f t="shared" si="205"/>
        <v>1</v>
      </c>
      <c r="E1922" s="5">
        <f t="shared" ref="E1922:E1985" si="208">+D1922/100</f>
        <v>0.01</v>
      </c>
      <c r="F1922" s="5">
        <f t="shared" ref="F1922:F1985" si="209">+MOD(E1922*10,10)</f>
        <v>0.1</v>
      </c>
      <c r="G1922" s="5">
        <f t="shared" ref="G1922:G1985" si="210">+MOD(D1922,10)</f>
        <v>1</v>
      </c>
      <c r="H1922" t="str">
        <f t="shared" ref="H1922:H1985" si="211">+INT(E1922)&amp;INT(F1922)&amp;INT(G1922)</f>
        <v>001</v>
      </c>
      <c r="I1922" t="str">
        <f t="shared" si="207"/>
        <v>BR002210EQ00001</v>
      </c>
      <c r="J1922" s="2" t="s">
        <v>9081</v>
      </c>
      <c r="K1922" s="2" t="s">
        <v>9082</v>
      </c>
      <c r="L1922" s="2"/>
      <c r="M1922" s="2" t="s">
        <v>9083</v>
      </c>
      <c r="N1922" s="2" t="s">
        <v>9084</v>
      </c>
      <c r="O1922" s="2"/>
      <c r="P1922" s="2" t="s">
        <v>9085</v>
      </c>
      <c r="Q1922" t="s">
        <v>5929</v>
      </c>
      <c r="R1922" t="s">
        <v>9086</v>
      </c>
      <c r="S1922" t="s">
        <v>9086</v>
      </c>
      <c r="T1922" t="s">
        <v>9086</v>
      </c>
      <c r="U1922" t="s">
        <v>130</v>
      </c>
      <c r="V1922" t="s">
        <v>131</v>
      </c>
      <c r="W1922" t="s">
        <v>9087</v>
      </c>
      <c r="X1922" t="s">
        <v>133</v>
      </c>
      <c r="Y1922" t="s">
        <v>9087</v>
      </c>
      <c r="Z1922" t="s">
        <v>131</v>
      </c>
      <c r="AA1922" t="s">
        <v>135</v>
      </c>
      <c r="AB1922" t="s">
        <v>9087</v>
      </c>
      <c r="AC1922" t="s">
        <v>37</v>
      </c>
    </row>
    <row r="1923" spans="1:29">
      <c r="A1923" t="str">
        <f>+VLOOKUP(R1923,Aux!$B$3:$I$1107,8,0)</f>
        <v>BR002220</v>
      </c>
      <c r="B1923" t="str">
        <f>+VLOOKUP(U1923,Aux!$O$2:$P$23,2,0)</f>
        <v>EQ</v>
      </c>
      <c r="C1923" t="str">
        <f t="shared" si="206"/>
        <v>BR002220EQ</v>
      </c>
      <c r="D1923">
        <f t="shared" ref="D1923:D1986" si="212">+IF(C1923=C1922,D1922+1,1)</f>
        <v>1</v>
      </c>
      <c r="E1923" s="5">
        <f t="shared" si="208"/>
        <v>0.01</v>
      </c>
      <c r="F1923" s="5">
        <f t="shared" si="209"/>
        <v>0.1</v>
      </c>
      <c r="G1923" s="5">
        <f t="shared" si="210"/>
        <v>1</v>
      </c>
      <c r="H1923" t="str">
        <f t="shared" si="211"/>
        <v>001</v>
      </c>
      <c r="I1923" t="str">
        <f t="shared" si="207"/>
        <v>BR002220EQ00001</v>
      </c>
      <c r="J1923" t="s">
        <v>9088</v>
      </c>
      <c r="K1923" t="s">
        <v>9089</v>
      </c>
      <c r="M1923" t="s">
        <v>9090</v>
      </c>
      <c r="N1923" t="s">
        <v>9091</v>
      </c>
      <c r="O1923" t="s">
        <v>9092</v>
      </c>
      <c r="P1923" t="s">
        <v>9093</v>
      </c>
      <c r="Q1923" t="s">
        <v>5929</v>
      </c>
      <c r="R1923" t="s">
        <v>9094</v>
      </c>
      <c r="S1923" t="s">
        <v>9094</v>
      </c>
      <c r="T1923" t="s">
        <v>9094</v>
      </c>
      <c r="U1923" t="s">
        <v>5949</v>
      </c>
      <c r="V1923" t="s">
        <v>35</v>
      </c>
      <c r="W1923" t="s">
        <v>5993</v>
      </c>
      <c r="X1923" t="s">
        <v>5993</v>
      </c>
      <c r="Y1923" t="s">
        <v>6520</v>
      </c>
      <c r="Z1923" t="s">
        <v>5421</v>
      </c>
      <c r="AA1923" t="s">
        <v>5976</v>
      </c>
      <c r="AB1923" t="s">
        <v>7668</v>
      </c>
      <c r="AC1923" t="s">
        <v>37</v>
      </c>
    </row>
    <row r="1924" spans="1:29">
      <c r="A1924" s="2" t="str">
        <f>+VLOOKUP(R1924,Aux!$B$3:$I$1107,8,0)</f>
        <v>BR002230</v>
      </c>
      <c r="B1924" s="2" t="str">
        <f>+VLOOKUP(U1924,Aux!$O$2:$P$23,2,0)</f>
        <v>EQ</v>
      </c>
      <c r="C1924" t="str">
        <f t="shared" si="206"/>
        <v>BR002230EQ</v>
      </c>
      <c r="D1924">
        <f t="shared" si="212"/>
        <v>1</v>
      </c>
      <c r="E1924" s="5">
        <f t="shared" si="208"/>
        <v>0.01</v>
      </c>
      <c r="F1924" s="5">
        <f t="shared" si="209"/>
        <v>0.1</v>
      </c>
      <c r="G1924" s="5">
        <f t="shared" si="210"/>
        <v>1</v>
      </c>
      <c r="H1924" t="str">
        <f t="shared" si="211"/>
        <v>001</v>
      </c>
      <c r="I1924" t="str">
        <f t="shared" si="207"/>
        <v>BR002230EQ00001</v>
      </c>
      <c r="J1924" s="2" t="s">
        <v>9095</v>
      </c>
      <c r="K1924" s="2" t="s">
        <v>9096</v>
      </c>
      <c r="L1924" s="2"/>
      <c r="M1924" s="2" t="s">
        <v>9097</v>
      </c>
      <c r="N1924" s="2" t="s">
        <v>9098</v>
      </c>
      <c r="O1924" s="2" t="s">
        <v>9099</v>
      </c>
      <c r="P1924" s="2" t="s">
        <v>9100</v>
      </c>
      <c r="Q1924" t="s">
        <v>5929</v>
      </c>
      <c r="R1924" t="s">
        <v>9101</v>
      </c>
      <c r="S1924" t="s">
        <v>9102</v>
      </c>
      <c r="T1924" t="s">
        <v>9102</v>
      </c>
      <c r="U1924" t="s">
        <v>5941</v>
      </c>
      <c r="V1924" t="s">
        <v>189</v>
      </c>
      <c r="W1924" t="s">
        <v>2217</v>
      </c>
      <c r="X1924" t="s">
        <v>189</v>
      </c>
      <c r="Y1924" t="s">
        <v>2218</v>
      </c>
      <c r="Z1924" t="s">
        <v>189</v>
      </c>
      <c r="AA1924" t="s">
        <v>2219</v>
      </c>
      <c r="AB1924" t="s">
        <v>2220</v>
      </c>
      <c r="AC1924" t="s">
        <v>37</v>
      </c>
    </row>
    <row r="1925" spans="1:29">
      <c r="A1925" t="str">
        <f>+VLOOKUP(R1925,Aux!$B$3:$I$1107,8,0)</f>
        <v>BR002230</v>
      </c>
      <c r="B1925" t="str">
        <f>+VLOOKUP(U1925,Aux!$O$2:$P$23,2,0)</f>
        <v>EQ</v>
      </c>
      <c r="C1925" t="str">
        <f t="shared" si="206"/>
        <v>BR002230EQ</v>
      </c>
      <c r="D1925">
        <f t="shared" si="212"/>
        <v>2</v>
      </c>
      <c r="E1925" s="5">
        <f t="shared" si="208"/>
        <v>0.02</v>
      </c>
      <c r="F1925" s="5">
        <f t="shared" si="209"/>
        <v>0.2</v>
      </c>
      <c r="G1925" s="5">
        <f t="shared" si="210"/>
        <v>2</v>
      </c>
      <c r="H1925" t="str">
        <f t="shared" si="211"/>
        <v>002</v>
      </c>
      <c r="I1925" t="str">
        <f t="shared" si="207"/>
        <v>BR002230EQ00002</v>
      </c>
      <c r="J1925" t="s">
        <v>9103</v>
      </c>
      <c r="K1925" t="s">
        <v>9104</v>
      </c>
      <c r="M1925" t="s">
        <v>9105</v>
      </c>
      <c r="N1925" t="s">
        <v>9106</v>
      </c>
      <c r="O1925" t="s">
        <v>9107</v>
      </c>
      <c r="P1925" t="s">
        <v>9108</v>
      </c>
      <c r="Q1925" t="s">
        <v>5929</v>
      </c>
      <c r="R1925" t="s">
        <v>9101</v>
      </c>
      <c r="S1925" t="s">
        <v>9102</v>
      </c>
      <c r="T1925" t="s">
        <v>9102</v>
      </c>
      <c r="U1925" t="s">
        <v>130</v>
      </c>
      <c r="V1925" t="s">
        <v>189</v>
      </c>
      <c r="W1925" t="s">
        <v>2217</v>
      </c>
      <c r="X1925" t="s">
        <v>189</v>
      </c>
      <c r="Y1925" t="s">
        <v>2218</v>
      </c>
      <c r="Z1925" t="s">
        <v>189</v>
      </c>
      <c r="AA1925" t="s">
        <v>2219</v>
      </c>
      <c r="AB1925" t="s">
        <v>2220</v>
      </c>
      <c r="AC1925" t="s">
        <v>37</v>
      </c>
    </row>
    <row r="1926" spans="1:29">
      <c r="A1926" t="str">
        <f>+VLOOKUP(R1926,Aux!$B$3:$I$1107,8,0)</f>
        <v>BR002230</v>
      </c>
      <c r="B1926" t="str">
        <f>+VLOOKUP(U1926,Aux!$O$2:$P$23,2,0)</f>
        <v>FI</v>
      </c>
      <c r="C1926" t="str">
        <f t="shared" si="206"/>
        <v>BR002230FI</v>
      </c>
      <c r="D1926">
        <f t="shared" si="212"/>
        <v>1</v>
      </c>
      <c r="E1926" s="5">
        <f t="shared" si="208"/>
        <v>0.01</v>
      </c>
      <c r="F1926" s="5">
        <f t="shared" si="209"/>
        <v>0.1</v>
      </c>
      <c r="G1926" s="5">
        <f t="shared" si="210"/>
        <v>1</v>
      </c>
      <c r="H1926" t="str">
        <f t="shared" si="211"/>
        <v>001</v>
      </c>
      <c r="I1926" t="str">
        <f t="shared" si="207"/>
        <v>BR002230FI00001</v>
      </c>
      <c r="J1926" t="s">
        <v>9109</v>
      </c>
      <c r="K1926" t="s">
        <v>9110</v>
      </c>
      <c r="M1926" t="s">
        <v>9111</v>
      </c>
      <c r="N1926" t="s">
        <v>9112</v>
      </c>
      <c r="O1926" t="s">
        <v>9113</v>
      </c>
      <c r="P1926" t="s">
        <v>9114</v>
      </c>
      <c r="Q1926" t="s">
        <v>5929</v>
      </c>
      <c r="R1926" t="s">
        <v>9101</v>
      </c>
      <c r="S1926" t="s">
        <v>9115</v>
      </c>
      <c r="T1926" t="s">
        <v>9116</v>
      </c>
      <c r="U1926" t="s">
        <v>143</v>
      </c>
      <c r="V1926" t="s">
        <v>34</v>
      </c>
      <c r="W1926" t="s">
        <v>34</v>
      </c>
      <c r="X1926" t="s">
        <v>34</v>
      </c>
      <c r="Y1926" t="s">
        <v>34</v>
      </c>
      <c r="Z1926" t="s">
        <v>189</v>
      </c>
      <c r="AA1926" t="s">
        <v>2227</v>
      </c>
      <c r="AB1926" t="s">
        <v>145</v>
      </c>
      <c r="AC1926" t="s">
        <v>37</v>
      </c>
    </row>
    <row r="1927" spans="1:29">
      <c r="A1927" s="2" t="str">
        <f>+VLOOKUP(R1927,Aux!$B$3:$I$1107,8,0)</f>
        <v>BR002230</v>
      </c>
      <c r="B1927" s="2" t="str">
        <f>+VLOOKUP(U1927,Aux!$O$2:$P$23,2,0)</f>
        <v>FI</v>
      </c>
      <c r="C1927" t="str">
        <f t="shared" si="206"/>
        <v>BR002230FI</v>
      </c>
      <c r="D1927">
        <f t="shared" si="212"/>
        <v>2</v>
      </c>
      <c r="E1927" s="5">
        <f t="shared" si="208"/>
        <v>0.02</v>
      </c>
      <c r="F1927" s="5">
        <f t="shared" si="209"/>
        <v>0.2</v>
      </c>
      <c r="G1927" s="5">
        <f t="shared" si="210"/>
        <v>2</v>
      </c>
      <c r="H1927" t="str">
        <f t="shared" si="211"/>
        <v>002</v>
      </c>
      <c r="I1927" t="str">
        <f t="shared" si="207"/>
        <v>BR002230FI00002</v>
      </c>
      <c r="J1927" s="2" t="s">
        <v>9109</v>
      </c>
      <c r="K1927" s="2" t="s">
        <v>9110</v>
      </c>
      <c r="L1927" s="2"/>
      <c r="M1927" s="2" t="s">
        <v>9117</v>
      </c>
      <c r="N1927" s="2" t="s">
        <v>9118</v>
      </c>
      <c r="O1927" s="2" t="s">
        <v>9119</v>
      </c>
      <c r="P1927" s="2" t="s">
        <v>9120</v>
      </c>
      <c r="Q1927" t="s">
        <v>5929</v>
      </c>
      <c r="R1927" t="s">
        <v>9101</v>
      </c>
      <c r="S1927" t="s">
        <v>9115</v>
      </c>
      <c r="T1927" t="s">
        <v>9116</v>
      </c>
      <c r="U1927" t="s">
        <v>143</v>
      </c>
      <c r="V1927" t="s">
        <v>34</v>
      </c>
      <c r="W1927" t="s">
        <v>34</v>
      </c>
      <c r="X1927" t="s">
        <v>34</v>
      </c>
      <c r="Y1927" t="s">
        <v>34</v>
      </c>
      <c r="Z1927" t="s">
        <v>189</v>
      </c>
      <c r="AA1927" t="s">
        <v>2227</v>
      </c>
      <c r="AB1927" t="s">
        <v>145</v>
      </c>
      <c r="AC1927" t="s">
        <v>37</v>
      </c>
    </row>
    <row r="1928" spans="1:29">
      <c r="A1928" t="str">
        <f>+VLOOKUP(R1928,Aux!$B$3:$I$1107,8,0)</f>
        <v>BR002230</v>
      </c>
      <c r="B1928" t="str">
        <f>+VLOOKUP(U1928,Aux!$O$2:$P$23,2,0)</f>
        <v>FI</v>
      </c>
      <c r="C1928" t="str">
        <f t="shared" si="206"/>
        <v>BR002230FI</v>
      </c>
      <c r="D1928">
        <f t="shared" si="212"/>
        <v>3</v>
      </c>
      <c r="E1928" s="5">
        <f t="shared" si="208"/>
        <v>0.03</v>
      </c>
      <c r="F1928" s="5">
        <f t="shared" si="209"/>
        <v>0.3</v>
      </c>
      <c r="G1928" s="5">
        <f t="shared" si="210"/>
        <v>3</v>
      </c>
      <c r="H1928" t="str">
        <f t="shared" si="211"/>
        <v>003</v>
      </c>
      <c r="I1928" t="str">
        <f t="shared" si="207"/>
        <v>BR002230FI00003</v>
      </c>
      <c r="J1928" t="s">
        <v>9121</v>
      </c>
      <c r="K1928" t="s">
        <v>9110</v>
      </c>
      <c r="M1928" t="s">
        <v>9122</v>
      </c>
      <c r="N1928" t="s">
        <v>9123</v>
      </c>
      <c r="O1928" t="s">
        <v>9124</v>
      </c>
      <c r="P1928" t="s">
        <v>9125</v>
      </c>
      <c r="Q1928" t="s">
        <v>5929</v>
      </c>
      <c r="R1928" t="s">
        <v>9101</v>
      </c>
      <c r="S1928" t="s">
        <v>9126</v>
      </c>
      <c r="T1928" t="s">
        <v>9127</v>
      </c>
      <c r="U1928" t="s">
        <v>143</v>
      </c>
      <c r="V1928" t="s">
        <v>34</v>
      </c>
      <c r="W1928" t="s">
        <v>34</v>
      </c>
      <c r="X1928" t="s">
        <v>34</v>
      </c>
      <c r="Y1928" t="s">
        <v>34</v>
      </c>
      <c r="Z1928" t="s">
        <v>189</v>
      </c>
      <c r="AA1928" t="s">
        <v>2227</v>
      </c>
      <c r="AB1928" t="s">
        <v>145</v>
      </c>
      <c r="AC1928" t="s">
        <v>37</v>
      </c>
    </row>
    <row r="1929" spans="1:29">
      <c r="A1929" t="str">
        <f>+VLOOKUP(R1929,Aux!$B$3:$I$1107,8,0)</f>
        <v>BR002230</v>
      </c>
      <c r="B1929" t="str">
        <f>+VLOOKUP(U1929,Aux!$O$2:$P$23,2,0)</f>
        <v>FI</v>
      </c>
      <c r="C1929" t="str">
        <f t="shared" si="206"/>
        <v>BR002230FI</v>
      </c>
      <c r="D1929">
        <f t="shared" si="212"/>
        <v>4</v>
      </c>
      <c r="E1929" s="5">
        <f t="shared" si="208"/>
        <v>0.04</v>
      </c>
      <c r="F1929" s="5">
        <f t="shared" si="209"/>
        <v>0.4</v>
      </c>
      <c r="G1929" s="5">
        <f t="shared" si="210"/>
        <v>4</v>
      </c>
      <c r="H1929" t="str">
        <f t="shared" si="211"/>
        <v>004</v>
      </c>
      <c r="I1929" t="str">
        <f t="shared" si="207"/>
        <v>BR002230FI00004</v>
      </c>
      <c r="J1929" t="s">
        <v>9128</v>
      </c>
      <c r="K1929" t="s">
        <v>9110</v>
      </c>
      <c r="M1929" t="s">
        <v>9129</v>
      </c>
      <c r="N1929" t="s">
        <v>9130</v>
      </c>
      <c r="O1929" t="s">
        <v>9131</v>
      </c>
      <c r="P1929" t="s">
        <v>9132</v>
      </c>
      <c r="Q1929" t="s">
        <v>5929</v>
      </c>
      <c r="R1929" t="s">
        <v>9101</v>
      </c>
      <c r="S1929" t="s">
        <v>9115</v>
      </c>
      <c r="T1929" t="s">
        <v>9116</v>
      </c>
      <c r="U1929" t="s">
        <v>143</v>
      </c>
      <c r="V1929" t="s">
        <v>34</v>
      </c>
      <c r="W1929" t="s">
        <v>34</v>
      </c>
      <c r="X1929" t="s">
        <v>34</v>
      </c>
      <c r="Y1929" t="s">
        <v>34</v>
      </c>
      <c r="Z1929" t="s">
        <v>189</v>
      </c>
      <c r="AA1929" t="s">
        <v>2227</v>
      </c>
      <c r="AB1929" t="s">
        <v>145</v>
      </c>
      <c r="AC1929" t="s">
        <v>37</v>
      </c>
    </row>
    <row r="1930" spans="1:29">
      <c r="A1930" s="2" t="str">
        <f>+VLOOKUP(R1930,Aux!$B$3:$I$1107,8,0)</f>
        <v>BR002230</v>
      </c>
      <c r="B1930" s="2" t="str">
        <f>+VLOOKUP(U1930,Aux!$O$2:$P$23,2,0)</f>
        <v>FI</v>
      </c>
      <c r="C1930" t="str">
        <f t="shared" si="206"/>
        <v>BR002230FI</v>
      </c>
      <c r="D1930">
        <f t="shared" si="212"/>
        <v>5</v>
      </c>
      <c r="E1930" s="5">
        <f t="shared" si="208"/>
        <v>0.05</v>
      </c>
      <c r="F1930" s="5">
        <f t="shared" si="209"/>
        <v>0.5</v>
      </c>
      <c r="G1930" s="5">
        <f t="shared" si="210"/>
        <v>5</v>
      </c>
      <c r="H1930" t="str">
        <f t="shared" si="211"/>
        <v>005</v>
      </c>
      <c r="I1930" t="str">
        <f t="shared" si="207"/>
        <v>BR002230FI00005</v>
      </c>
      <c r="J1930" s="2" t="s">
        <v>9128</v>
      </c>
      <c r="K1930" s="2" t="s">
        <v>9110</v>
      </c>
      <c r="L1930" s="2"/>
      <c r="M1930" s="2" t="s">
        <v>9133</v>
      </c>
      <c r="N1930" s="2" t="s">
        <v>9134</v>
      </c>
      <c r="O1930" s="2" t="s">
        <v>9135</v>
      </c>
      <c r="P1930" s="2" t="s">
        <v>9136</v>
      </c>
      <c r="Q1930" t="s">
        <v>5929</v>
      </c>
      <c r="R1930" t="s">
        <v>9101</v>
      </c>
      <c r="S1930" t="s">
        <v>9115</v>
      </c>
      <c r="T1930" t="s">
        <v>9116</v>
      </c>
      <c r="U1930" t="s">
        <v>143</v>
      </c>
      <c r="V1930" t="s">
        <v>34</v>
      </c>
      <c r="W1930" t="s">
        <v>34</v>
      </c>
      <c r="X1930" t="s">
        <v>34</v>
      </c>
      <c r="Y1930" t="s">
        <v>34</v>
      </c>
      <c r="Z1930" t="s">
        <v>189</v>
      </c>
      <c r="AA1930" t="s">
        <v>2227</v>
      </c>
      <c r="AB1930" t="s">
        <v>145</v>
      </c>
      <c r="AC1930" t="s">
        <v>37</v>
      </c>
    </row>
    <row r="1931" spans="1:29">
      <c r="A1931" t="str">
        <f>+VLOOKUP(R1931,Aux!$B$3:$I$1107,8,0)</f>
        <v>BR002230</v>
      </c>
      <c r="B1931" t="str">
        <f>+VLOOKUP(U1931,Aux!$O$2:$P$23,2,0)</f>
        <v>FI</v>
      </c>
      <c r="C1931" t="str">
        <f t="shared" si="206"/>
        <v>BR002230FI</v>
      </c>
      <c r="D1931">
        <f t="shared" si="212"/>
        <v>6</v>
      </c>
      <c r="E1931" s="5">
        <f t="shared" si="208"/>
        <v>0.06</v>
      </c>
      <c r="F1931" s="5">
        <f t="shared" si="209"/>
        <v>0.6</v>
      </c>
      <c r="G1931" s="5">
        <f t="shared" si="210"/>
        <v>6</v>
      </c>
      <c r="H1931" t="str">
        <f t="shared" si="211"/>
        <v>006</v>
      </c>
      <c r="I1931" t="str">
        <f t="shared" si="207"/>
        <v>BR002230FI00006</v>
      </c>
      <c r="J1931" t="s">
        <v>9137</v>
      </c>
      <c r="K1931" t="s">
        <v>9110</v>
      </c>
      <c r="M1931" t="s">
        <v>9138</v>
      </c>
      <c r="N1931" t="s">
        <v>9139</v>
      </c>
      <c r="O1931" t="s">
        <v>9140</v>
      </c>
      <c r="P1931" t="s">
        <v>9141</v>
      </c>
      <c r="Q1931" t="s">
        <v>5929</v>
      </c>
      <c r="R1931" t="s">
        <v>9101</v>
      </c>
      <c r="S1931" t="s">
        <v>9115</v>
      </c>
      <c r="T1931" t="s">
        <v>9116</v>
      </c>
      <c r="U1931" t="s">
        <v>143</v>
      </c>
      <c r="V1931" t="s">
        <v>34</v>
      </c>
      <c r="W1931" t="s">
        <v>34</v>
      </c>
      <c r="X1931" t="s">
        <v>34</v>
      </c>
      <c r="Y1931" t="s">
        <v>34</v>
      </c>
      <c r="Z1931" t="s">
        <v>189</v>
      </c>
      <c r="AA1931" t="s">
        <v>2227</v>
      </c>
      <c r="AB1931" t="s">
        <v>145</v>
      </c>
      <c r="AC1931" t="s">
        <v>37</v>
      </c>
    </row>
    <row r="1932" spans="1:29">
      <c r="A1932" t="str">
        <f>+VLOOKUP(R1932,Aux!$B$3:$I$1107,8,0)</f>
        <v>BR002240</v>
      </c>
      <c r="B1932" t="str">
        <f>+VLOOKUP(U1932,Aux!$O$2:$P$23,2,0)</f>
        <v>EQ</v>
      </c>
      <c r="C1932" t="str">
        <f t="shared" si="206"/>
        <v>BR002240EQ</v>
      </c>
      <c r="D1932">
        <f t="shared" si="212"/>
        <v>1</v>
      </c>
      <c r="E1932" s="5">
        <f t="shared" si="208"/>
        <v>0.01</v>
      </c>
      <c r="F1932" s="5">
        <f t="shared" si="209"/>
        <v>0.1</v>
      </c>
      <c r="G1932" s="5">
        <f t="shared" si="210"/>
        <v>1</v>
      </c>
      <c r="H1932" t="str">
        <f t="shared" si="211"/>
        <v>001</v>
      </c>
      <c r="I1932" t="str">
        <f t="shared" si="207"/>
        <v>BR002240EQ00001</v>
      </c>
      <c r="J1932" t="s">
        <v>9142</v>
      </c>
      <c r="K1932" t="s">
        <v>9143</v>
      </c>
      <c r="M1932" t="s">
        <v>9144</v>
      </c>
      <c r="N1932" t="s">
        <v>9145</v>
      </c>
      <c r="O1932" t="s">
        <v>9146</v>
      </c>
      <c r="P1932" t="s">
        <v>9147</v>
      </c>
      <c r="Q1932" t="s">
        <v>5929</v>
      </c>
      <c r="R1932" t="s">
        <v>9148</v>
      </c>
      <c r="S1932" t="s">
        <v>9148</v>
      </c>
      <c r="T1932" t="s">
        <v>9148</v>
      </c>
      <c r="U1932" t="s">
        <v>130</v>
      </c>
      <c r="V1932" t="s">
        <v>1472</v>
      </c>
      <c r="W1932" t="s">
        <v>9149</v>
      </c>
      <c r="X1932" t="s">
        <v>1474</v>
      </c>
      <c r="Y1932" t="s">
        <v>9150</v>
      </c>
      <c r="Z1932" t="s">
        <v>311</v>
      </c>
      <c r="AA1932" t="s">
        <v>7202</v>
      </c>
      <c r="AB1932" t="s">
        <v>9151</v>
      </c>
      <c r="AC1932" t="s">
        <v>37</v>
      </c>
    </row>
    <row r="1933" spans="1:29">
      <c r="A1933" t="str">
        <f>+VLOOKUP(R1933,Aux!$B$3:$I$1107,8,0)</f>
        <v>BR002250</v>
      </c>
      <c r="B1933" t="str">
        <f>+VLOOKUP(U1933,Aux!$O$2:$P$23,2,0)</f>
        <v>EQ</v>
      </c>
      <c r="C1933" t="str">
        <f t="shared" si="206"/>
        <v>BR002250EQ</v>
      </c>
      <c r="D1933">
        <f t="shared" si="212"/>
        <v>1</v>
      </c>
      <c r="E1933" s="5">
        <f t="shared" si="208"/>
        <v>0.01</v>
      </c>
      <c r="F1933" s="5">
        <f t="shared" si="209"/>
        <v>0.1</v>
      </c>
      <c r="G1933" s="5">
        <f t="shared" si="210"/>
        <v>1</v>
      </c>
      <c r="H1933" t="str">
        <f t="shared" si="211"/>
        <v>001</v>
      </c>
      <c r="I1933" t="str">
        <f t="shared" si="207"/>
        <v>BR002250EQ00001</v>
      </c>
      <c r="J1933" t="s">
        <v>9152</v>
      </c>
      <c r="K1933" t="s">
        <v>9153</v>
      </c>
      <c r="M1933" t="s">
        <v>9154</v>
      </c>
      <c r="N1933" t="s">
        <v>9155</v>
      </c>
      <c r="O1933" t="s">
        <v>9156</v>
      </c>
      <c r="P1933" t="s">
        <v>9157</v>
      </c>
      <c r="Q1933" t="s">
        <v>5929</v>
      </c>
      <c r="R1933" t="s">
        <v>9158</v>
      </c>
      <c r="S1933" t="s">
        <v>9158</v>
      </c>
      <c r="T1933" t="s">
        <v>9158</v>
      </c>
      <c r="U1933" t="s">
        <v>130</v>
      </c>
      <c r="V1933" t="s">
        <v>311</v>
      </c>
      <c r="W1933" t="s">
        <v>3300</v>
      </c>
      <c r="X1933" t="s">
        <v>3301</v>
      </c>
      <c r="Y1933" t="s">
        <v>6981</v>
      </c>
      <c r="Z1933" t="s">
        <v>311</v>
      </c>
      <c r="AA1933" t="s">
        <v>1430</v>
      </c>
      <c r="AB1933" t="s">
        <v>5984</v>
      </c>
      <c r="AC1933" t="s">
        <v>37</v>
      </c>
    </row>
    <row r="1934" spans="1:29">
      <c r="A1934" t="str">
        <f>+VLOOKUP(R1934,Aux!$B$3:$I$1107,8,0)</f>
        <v>BR002260</v>
      </c>
      <c r="B1934" t="str">
        <f>+VLOOKUP(U1934,Aux!$O$2:$P$23,2,0)</f>
        <v>EQ</v>
      </c>
      <c r="C1934" t="str">
        <f t="shared" si="206"/>
        <v>BR002260EQ</v>
      </c>
      <c r="D1934">
        <f t="shared" si="212"/>
        <v>1</v>
      </c>
      <c r="E1934" s="5">
        <f t="shared" si="208"/>
        <v>0.01</v>
      </c>
      <c r="F1934" s="5">
        <f t="shared" si="209"/>
        <v>0.1</v>
      </c>
      <c r="G1934" s="5">
        <f t="shared" si="210"/>
        <v>1</v>
      </c>
      <c r="H1934" t="str">
        <f t="shared" si="211"/>
        <v>001</v>
      </c>
      <c r="I1934" t="str">
        <f t="shared" si="207"/>
        <v>BR002260EQ00001</v>
      </c>
      <c r="J1934" t="s">
        <v>9159</v>
      </c>
      <c r="K1934" t="s">
        <v>9160</v>
      </c>
      <c r="M1934" t="s">
        <v>9161</v>
      </c>
      <c r="N1934" t="s">
        <v>9162</v>
      </c>
      <c r="O1934" t="s">
        <v>9163</v>
      </c>
      <c r="P1934" t="s">
        <v>9164</v>
      </c>
      <c r="Q1934" t="s">
        <v>5929</v>
      </c>
      <c r="R1934" t="s">
        <v>9165</v>
      </c>
      <c r="S1934" t="s">
        <v>9165</v>
      </c>
      <c r="T1934" t="s">
        <v>9165</v>
      </c>
      <c r="U1934" t="s">
        <v>130</v>
      </c>
      <c r="V1934" t="s">
        <v>311</v>
      </c>
      <c r="W1934" t="s">
        <v>4104</v>
      </c>
      <c r="X1934" t="s">
        <v>3301</v>
      </c>
      <c r="Y1934" t="s">
        <v>5621</v>
      </c>
      <c r="Z1934" t="s">
        <v>35</v>
      </c>
      <c r="AA1934" t="s">
        <v>2669</v>
      </c>
      <c r="AB1934" t="s">
        <v>2672</v>
      </c>
      <c r="AC1934" t="s">
        <v>37</v>
      </c>
    </row>
    <row r="1935" spans="1:29">
      <c r="A1935" t="str">
        <f>+VLOOKUP(R1935,Aux!$B$3:$I$1107,8,0)</f>
        <v>BR002270</v>
      </c>
      <c r="B1935" t="str">
        <f>+VLOOKUP(U1935,Aux!$O$2:$P$23,2,0)</f>
        <v>EQ</v>
      </c>
      <c r="C1935" t="str">
        <f t="shared" si="206"/>
        <v>BR002270EQ</v>
      </c>
      <c r="D1935">
        <f t="shared" si="212"/>
        <v>1</v>
      </c>
      <c r="E1935" s="5">
        <f t="shared" si="208"/>
        <v>0.01</v>
      </c>
      <c r="F1935" s="5">
        <f t="shared" si="209"/>
        <v>0.1</v>
      </c>
      <c r="G1935" s="5">
        <f t="shared" si="210"/>
        <v>1</v>
      </c>
      <c r="H1935" t="str">
        <f t="shared" si="211"/>
        <v>001</v>
      </c>
      <c r="I1935" t="str">
        <f t="shared" si="207"/>
        <v>BR002270EQ00001</v>
      </c>
      <c r="J1935" t="s">
        <v>9166</v>
      </c>
      <c r="K1935" t="s">
        <v>9167</v>
      </c>
      <c r="M1935" t="s">
        <v>9168</v>
      </c>
      <c r="N1935" t="s">
        <v>9169</v>
      </c>
      <c r="O1935" t="s">
        <v>9170</v>
      </c>
      <c r="P1935" t="s">
        <v>9171</v>
      </c>
      <c r="Q1935" t="s">
        <v>5929</v>
      </c>
      <c r="R1935" t="s">
        <v>9172</v>
      </c>
      <c r="S1935" t="s">
        <v>9172</v>
      </c>
      <c r="T1935" t="s">
        <v>9172</v>
      </c>
      <c r="U1935" t="s">
        <v>130</v>
      </c>
      <c r="V1935" t="s">
        <v>154</v>
      </c>
      <c r="W1935" t="s">
        <v>6878</v>
      </c>
      <c r="X1935" t="s">
        <v>964</v>
      </c>
      <c r="Y1935" t="s">
        <v>6879</v>
      </c>
      <c r="Z1935" t="s">
        <v>154</v>
      </c>
      <c r="AA1935" t="s">
        <v>155</v>
      </c>
      <c r="AB1935" t="s">
        <v>7965</v>
      </c>
      <c r="AC1935" t="s">
        <v>37</v>
      </c>
    </row>
    <row r="1936" spans="1:29">
      <c r="A1936" t="str">
        <f>+VLOOKUP(R1936,Aux!$B$3:$I$1107,8,0)</f>
        <v>BR002280</v>
      </c>
      <c r="B1936" t="str">
        <f>+VLOOKUP(U1936,Aux!$O$2:$P$23,2,0)</f>
        <v>EQ</v>
      </c>
      <c r="C1936" t="str">
        <f t="shared" si="206"/>
        <v>BR002280EQ</v>
      </c>
      <c r="D1936">
        <f t="shared" si="212"/>
        <v>1</v>
      </c>
      <c r="E1936" s="5">
        <f t="shared" si="208"/>
        <v>0.01</v>
      </c>
      <c r="F1936" s="5">
        <f t="shared" si="209"/>
        <v>0.1</v>
      </c>
      <c r="G1936" s="5">
        <f t="shared" si="210"/>
        <v>1</v>
      </c>
      <c r="H1936" t="str">
        <f t="shared" si="211"/>
        <v>001</v>
      </c>
      <c r="I1936" t="str">
        <f t="shared" si="207"/>
        <v>BR002280EQ00001</v>
      </c>
      <c r="J1936" t="s">
        <v>9173</v>
      </c>
      <c r="K1936" t="s">
        <v>9174</v>
      </c>
      <c r="M1936" t="s">
        <v>9175</v>
      </c>
      <c r="N1936" t="s">
        <v>9176</v>
      </c>
      <c r="O1936" t="s">
        <v>9177</v>
      </c>
      <c r="P1936" t="s">
        <v>9178</v>
      </c>
      <c r="Q1936" t="s">
        <v>5929</v>
      </c>
      <c r="R1936" t="s">
        <v>9179</v>
      </c>
      <c r="S1936" t="s">
        <v>9179</v>
      </c>
      <c r="T1936" t="s">
        <v>9179</v>
      </c>
      <c r="U1936" t="s">
        <v>1231</v>
      </c>
      <c r="V1936" t="s">
        <v>1472</v>
      </c>
      <c r="W1936" t="s">
        <v>1485</v>
      </c>
      <c r="X1936" t="s">
        <v>1486</v>
      </c>
      <c r="Y1936" t="s">
        <v>1487</v>
      </c>
      <c r="Z1936" t="s">
        <v>1488</v>
      </c>
      <c r="AA1936" t="s">
        <v>1489</v>
      </c>
      <c r="AB1936" t="s">
        <v>1490</v>
      </c>
      <c r="AC1936" t="s">
        <v>37</v>
      </c>
    </row>
    <row r="1937" spans="1:29">
      <c r="A1937" t="str">
        <f>+VLOOKUP(R1937,Aux!$B$3:$I$1107,8,0)</f>
        <v>BR002280</v>
      </c>
      <c r="B1937" t="str">
        <f>+VLOOKUP(U1937,Aux!$O$2:$P$23,2,0)</f>
        <v>EQ</v>
      </c>
      <c r="C1937" t="str">
        <f t="shared" si="206"/>
        <v>BR002280EQ</v>
      </c>
      <c r="D1937">
        <f t="shared" si="212"/>
        <v>2</v>
      </c>
      <c r="E1937" s="5">
        <f t="shared" si="208"/>
        <v>0.02</v>
      </c>
      <c r="F1937" s="5">
        <f t="shared" si="209"/>
        <v>0.2</v>
      </c>
      <c r="G1937" s="5">
        <f t="shared" si="210"/>
        <v>2</v>
      </c>
      <c r="H1937" t="str">
        <f t="shared" si="211"/>
        <v>002</v>
      </c>
      <c r="I1937" t="str">
        <f t="shared" si="207"/>
        <v>BR002280EQ00002</v>
      </c>
      <c r="J1937" t="s">
        <v>9180</v>
      </c>
      <c r="K1937" t="s">
        <v>9181</v>
      </c>
      <c r="M1937" t="s">
        <v>9182</v>
      </c>
      <c r="N1937" t="s">
        <v>9183</v>
      </c>
      <c r="O1937" t="s">
        <v>9184</v>
      </c>
      <c r="P1937" t="s">
        <v>9185</v>
      </c>
      <c r="Q1937" t="s">
        <v>5929</v>
      </c>
      <c r="R1937" t="s">
        <v>9179</v>
      </c>
      <c r="S1937" t="s">
        <v>9179</v>
      </c>
      <c r="T1937" t="s">
        <v>9179</v>
      </c>
      <c r="U1937" t="s">
        <v>5941</v>
      </c>
      <c r="V1937" t="s">
        <v>1472</v>
      </c>
      <c r="W1937" t="s">
        <v>1485</v>
      </c>
      <c r="X1937" t="s">
        <v>1486</v>
      </c>
      <c r="Y1937" t="s">
        <v>1487</v>
      </c>
      <c r="Z1937" t="s">
        <v>1488</v>
      </c>
      <c r="AA1937" t="s">
        <v>1489</v>
      </c>
      <c r="AB1937" t="s">
        <v>1490</v>
      </c>
      <c r="AC1937" t="s">
        <v>37</v>
      </c>
    </row>
    <row r="1938" spans="1:29">
      <c r="A1938" s="2" t="str">
        <f>+VLOOKUP(R1938,Aux!$B$3:$I$1107,8,0)</f>
        <v>BR002290</v>
      </c>
      <c r="B1938" s="2" t="str">
        <f>+VLOOKUP(U1938,Aux!$O$2:$P$23,2,0)</f>
        <v>EQ</v>
      </c>
      <c r="C1938" t="str">
        <f t="shared" si="206"/>
        <v>BR002290EQ</v>
      </c>
      <c r="D1938">
        <f t="shared" si="212"/>
        <v>1</v>
      </c>
      <c r="E1938" s="5">
        <f t="shared" si="208"/>
        <v>0.01</v>
      </c>
      <c r="F1938" s="5">
        <f t="shared" si="209"/>
        <v>0.1</v>
      </c>
      <c r="G1938" s="5">
        <f t="shared" si="210"/>
        <v>1</v>
      </c>
      <c r="H1938" t="str">
        <f t="shared" si="211"/>
        <v>001</v>
      </c>
      <c r="I1938" t="str">
        <f t="shared" si="207"/>
        <v>BR002290EQ00001</v>
      </c>
      <c r="J1938" s="2" t="s">
        <v>9186</v>
      </c>
      <c r="K1938" s="2" t="s">
        <v>9187</v>
      </c>
      <c r="L1938" s="2"/>
      <c r="M1938" s="2" t="s">
        <v>9188</v>
      </c>
      <c r="N1938" s="2" t="s">
        <v>9189</v>
      </c>
      <c r="O1938" s="2" t="s">
        <v>9190</v>
      </c>
      <c r="P1938" s="2" t="s">
        <v>9191</v>
      </c>
      <c r="Q1938" t="s">
        <v>5929</v>
      </c>
      <c r="R1938" t="s">
        <v>9192</v>
      </c>
      <c r="S1938" t="s">
        <v>9192</v>
      </c>
      <c r="T1938" t="s">
        <v>9192</v>
      </c>
      <c r="U1938" t="s">
        <v>130</v>
      </c>
      <c r="V1938" t="s">
        <v>5421</v>
      </c>
      <c r="W1938" t="s">
        <v>5973</v>
      </c>
      <c r="X1938" t="s">
        <v>5974</v>
      </c>
      <c r="Y1938" t="s">
        <v>7667</v>
      </c>
      <c r="Z1938" t="s">
        <v>35</v>
      </c>
      <c r="AA1938" t="s">
        <v>5993</v>
      </c>
      <c r="AB1938" t="s">
        <v>6521</v>
      </c>
      <c r="AC1938" t="s">
        <v>37</v>
      </c>
    </row>
    <row r="1939" spans="1:29">
      <c r="A1939" s="2" t="str">
        <f>+VLOOKUP(R1939,Aux!$B$3:$I$1107,8,0)</f>
        <v>BR002300</v>
      </c>
      <c r="B1939" s="2" t="str">
        <f>+VLOOKUP(U1939,Aux!$O$2:$P$23,2,0)</f>
        <v>EQ</v>
      </c>
      <c r="C1939" t="str">
        <f t="shared" si="206"/>
        <v>BR002300EQ</v>
      </c>
      <c r="D1939">
        <f t="shared" si="212"/>
        <v>1</v>
      </c>
      <c r="E1939" s="5">
        <f t="shared" si="208"/>
        <v>0.01</v>
      </c>
      <c r="F1939" s="5">
        <f t="shared" si="209"/>
        <v>0.1</v>
      </c>
      <c r="G1939" s="5">
        <f t="shared" si="210"/>
        <v>1</v>
      </c>
      <c r="H1939" t="str">
        <f t="shared" si="211"/>
        <v>001</v>
      </c>
      <c r="I1939" t="str">
        <f t="shared" si="207"/>
        <v>BR002300EQ00001</v>
      </c>
      <c r="J1939" s="2" t="s">
        <v>9193</v>
      </c>
      <c r="K1939" s="2" t="s">
        <v>9194</v>
      </c>
      <c r="L1939" s="2"/>
      <c r="M1939" s="2" t="s">
        <v>9195</v>
      </c>
      <c r="N1939" s="2" t="s">
        <v>9196</v>
      </c>
      <c r="O1939" s="2" t="s">
        <v>9197</v>
      </c>
      <c r="P1939" s="2" t="s">
        <v>9198</v>
      </c>
      <c r="Q1939" t="s">
        <v>5929</v>
      </c>
      <c r="R1939" t="s">
        <v>9199</v>
      </c>
      <c r="S1939" t="s">
        <v>9199</v>
      </c>
      <c r="T1939" t="s">
        <v>9199</v>
      </c>
      <c r="U1939" t="s">
        <v>130</v>
      </c>
      <c r="V1939" t="s">
        <v>131</v>
      </c>
      <c r="W1939" t="s">
        <v>132</v>
      </c>
      <c r="X1939" t="s">
        <v>133</v>
      </c>
      <c r="Y1939" t="s">
        <v>3857</v>
      </c>
      <c r="Z1939" t="s">
        <v>975</v>
      </c>
      <c r="AA1939" t="s">
        <v>3679</v>
      </c>
      <c r="AB1939" t="s">
        <v>9020</v>
      </c>
      <c r="AC1939" t="s">
        <v>37</v>
      </c>
    </row>
    <row r="1940" spans="1:29">
      <c r="A1940" t="str">
        <f>+VLOOKUP(R1940,Aux!$B$3:$I$1107,8,0)</f>
        <v>BR002310</v>
      </c>
      <c r="B1940" t="str">
        <f>+VLOOKUP(U1940,Aux!$O$2:$P$23,2,0)</f>
        <v>EQ</v>
      </c>
      <c r="C1940" t="str">
        <f t="shared" si="206"/>
        <v>BR002310EQ</v>
      </c>
      <c r="D1940">
        <f t="shared" si="212"/>
        <v>1</v>
      </c>
      <c r="E1940" s="5">
        <f t="shared" si="208"/>
        <v>0.01</v>
      </c>
      <c r="F1940" s="5">
        <f t="shared" si="209"/>
        <v>0.1</v>
      </c>
      <c r="G1940" s="5">
        <f t="shared" si="210"/>
        <v>1</v>
      </c>
      <c r="H1940" t="str">
        <f t="shared" si="211"/>
        <v>001</v>
      </c>
      <c r="I1940" t="str">
        <f t="shared" si="207"/>
        <v>BR002310EQ00001</v>
      </c>
      <c r="J1940" t="s">
        <v>9200</v>
      </c>
      <c r="K1940" t="s">
        <v>9201</v>
      </c>
      <c r="M1940" t="s">
        <v>9202</v>
      </c>
      <c r="N1940" t="s">
        <v>9203</v>
      </c>
      <c r="O1940" t="s">
        <v>9204</v>
      </c>
      <c r="P1940" t="s">
        <v>9205</v>
      </c>
      <c r="Q1940" t="s">
        <v>5929</v>
      </c>
      <c r="R1940" t="s">
        <v>9206</v>
      </c>
      <c r="S1940" t="s">
        <v>9206</v>
      </c>
      <c r="T1940" t="s">
        <v>9206</v>
      </c>
      <c r="U1940" t="s">
        <v>130</v>
      </c>
      <c r="V1940" t="s">
        <v>131</v>
      </c>
      <c r="W1940" t="s">
        <v>132</v>
      </c>
      <c r="X1940" t="s">
        <v>133</v>
      </c>
      <c r="Y1940" t="s">
        <v>3857</v>
      </c>
      <c r="Z1940" t="s">
        <v>131</v>
      </c>
      <c r="AA1940" t="s">
        <v>135</v>
      </c>
      <c r="AB1940" t="s">
        <v>136</v>
      </c>
      <c r="AC1940" t="s">
        <v>37</v>
      </c>
    </row>
    <row r="1941" spans="1:29">
      <c r="A1941" t="str">
        <f>+VLOOKUP(R1941,Aux!$B$3:$I$1107,8,0)</f>
        <v>BR002320</v>
      </c>
      <c r="B1941" t="str">
        <f>+VLOOKUP(U1941,Aux!$O$2:$P$23,2,0)</f>
        <v>FI</v>
      </c>
      <c r="C1941" t="str">
        <f t="shared" si="206"/>
        <v>BR002320FI</v>
      </c>
      <c r="D1941">
        <f t="shared" si="212"/>
        <v>1</v>
      </c>
      <c r="E1941" s="5">
        <f t="shared" si="208"/>
        <v>0.01</v>
      </c>
      <c r="F1941" s="5">
        <f t="shared" si="209"/>
        <v>0.1</v>
      </c>
      <c r="G1941" s="5">
        <f t="shared" si="210"/>
        <v>1</v>
      </c>
      <c r="H1941" t="str">
        <f t="shared" si="211"/>
        <v>001</v>
      </c>
      <c r="I1941" t="str">
        <f t="shared" si="207"/>
        <v>BR002320FI00001</v>
      </c>
      <c r="J1941" t="s">
        <v>9207</v>
      </c>
      <c r="K1941" t="s">
        <v>9208</v>
      </c>
      <c r="M1941" t="s">
        <v>9209</v>
      </c>
      <c r="N1941" t="s">
        <v>9210</v>
      </c>
      <c r="O1941" t="s">
        <v>9211</v>
      </c>
      <c r="P1941" t="s">
        <v>9212</v>
      </c>
      <c r="Q1941" t="s">
        <v>5929</v>
      </c>
      <c r="R1941" t="s">
        <v>9213</v>
      </c>
      <c r="S1941" t="s">
        <v>9214</v>
      </c>
      <c r="T1941" t="s">
        <v>9213</v>
      </c>
      <c r="U1941" t="s">
        <v>143</v>
      </c>
      <c r="V1941" t="s">
        <v>34</v>
      </c>
      <c r="W1941" t="s">
        <v>34</v>
      </c>
      <c r="X1941" t="s">
        <v>34</v>
      </c>
      <c r="Y1941" t="s">
        <v>34</v>
      </c>
      <c r="Z1941" t="s">
        <v>174</v>
      </c>
      <c r="AA1941" t="s">
        <v>175</v>
      </c>
      <c r="AB1941" t="s">
        <v>34</v>
      </c>
      <c r="AC1941" t="s">
        <v>37</v>
      </c>
    </row>
    <row r="1942" spans="1:29">
      <c r="A1942" t="str">
        <f>+VLOOKUP(R1942,Aux!$B$3:$I$1107,8,0)</f>
        <v>BR002330</v>
      </c>
      <c r="B1942" t="str">
        <f>+VLOOKUP(U1942,Aux!$O$2:$P$23,2,0)</f>
        <v>EQ</v>
      </c>
      <c r="C1942" t="str">
        <f t="shared" si="206"/>
        <v>BR002330EQ</v>
      </c>
      <c r="D1942">
        <f t="shared" si="212"/>
        <v>1</v>
      </c>
      <c r="E1942" s="5">
        <f t="shared" si="208"/>
        <v>0.01</v>
      </c>
      <c r="F1942" s="5">
        <f t="shared" si="209"/>
        <v>0.1</v>
      </c>
      <c r="G1942" s="5">
        <f t="shared" si="210"/>
        <v>1</v>
      </c>
      <c r="H1942" t="str">
        <f t="shared" si="211"/>
        <v>001</v>
      </c>
      <c r="I1942" t="str">
        <f t="shared" si="207"/>
        <v>BR002330EQ00001</v>
      </c>
      <c r="J1942" t="s">
        <v>9215</v>
      </c>
      <c r="K1942" t="s">
        <v>9216</v>
      </c>
      <c r="M1942" t="s">
        <v>9217</v>
      </c>
      <c r="N1942" t="s">
        <v>9218</v>
      </c>
      <c r="O1942">
        <v>2292560</v>
      </c>
      <c r="P1942" t="s">
        <v>9219</v>
      </c>
      <c r="Q1942" t="s">
        <v>5929</v>
      </c>
      <c r="R1942" t="s">
        <v>9220</v>
      </c>
      <c r="S1942" t="s">
        <v>9220</v>
      </c>
      <c r="T1942" t="s">
        <v>9220</v>
      </c>
      <c r="U1942" t="s">
        <v>130</v>
      </c>
      <c r="V1942" t="s">
        <v>1472</v>
      </c>
      <c r="W1942" t="s">
        <v>9221</v>
      </c>
      <c r="X1942" t="s">
        <v>1486</v>
      </c>
      <c r="Y1942" t="s">
        <v>9221</v>
      </c>
      <c r="Z1942" t="s">
        <v>1488</v>
      </c>
      <c r="AA1942" t="s">
        <v>1489</v>
      </c>
      <c r="AB1942" t="s">
        <v>1490</v>
      </c>
      <c r="AC1942" t="s">
        <v>37</v>
      </c>
    </row>
    <row r="1943" spans="1:29">
      <c r="A1943" t="str">
        <f>+VLOOKUP(R1943,Aux!$B$3:$I$1107,8,0)</f>
        <v>BR002330</v>
      </c>
      <c r="B1943" t="str">
        <f>+VLOOKUP(U1943,Aux!$O$2:$P$23,2,0)</f>
        <v>EQ</v>
      </c>
      <c r="C1943" t="str">
        <f t="shared" si="206"/>
        <v>BR002330EQ</v>
      </c>
      <c r="D1943">
        <f t="shared" si="212"/>
        <v>2</v>
      </c>
      <c r="E1943" s="5">
        <f t="shared" si="208"/>
        <v>0.02</v>
      </c>
      <c r="F1943" s="5">
        <f t="shared" si="209"/>
        <v>0.2</v>
      </c>
      <c r="G1943" s="5">
        <f t="shared" si="210"/>
        <v>2</v>
      </c>
      <c r="H1943" t="str">
        <f t="shared" si="211"/>
        <v>002</v>
      </c>
      <c r="I1943" t="str">
        <f t="shared" si="207"/>
        <v>BR002330EQ00002</v>
      </c>
      <c r="J1943" t="s">
        <v>9222</v>
      </c>
      <c r="K1943" t="s">
        <v>9223</v>
      </c>
      <c r="M1943" t="s">
        <v>9224</v>
      </c>
      <c r="N1943" t="s">
        <v>9225</v>
      </c>
      <c r="O1943" t="s">
        <v>9226</v>
      </c>
      <c r="P1943" t="s">
        <v>9227</v>
      </c>
      <c r="Q1943" t="s">
        <v>5929</v>
      </c>
      <c r="R1943" t="s">
        <v>9220</v>
      </c>
      <c r="S1943" t="s">
        <v>9220</v>
      </c>
      <c r="T1943" t="s">
        <v>9220</v>
      </c>
      <c r="U1943" t="s">
        <v>1231</v>
      </c>
      <c r="V1943" t="s">
        <v>1472</v>
      </c>
      <c r="W1943" t="s">
        <v>9221</v>
      </c>
      <c r="X1943" t="s">
        <v>1486</v>
      </c>
      <c r="Y1943" t="s">
        <v>9221</v>
      </c>
      <c r="Z1943" t="s">
        <v>1488</v>
      </c>
      <c r="AA1943" t="s">
        <v>1489</v>
      </c>
      <c r="AB1943" t="s">
        <v>1490</v>
      </c>
      <c r="AC1943" t="s">
        <v>37</v>
      </c>
    </row>
    <row r="1944" spans="1:29">
      <c r="A1944" t="str">
        <f>+VLOOKUP(R1944,Aux!$B$3:$I$1107,8,0)</f>
        <v>BR002340</v>
      </c>
      <c r="B1944" t="str">
        <f>+VLOOKUP(U1944,Aux!$O$2:$P$23,2,0)</f>
        <v>FI</v>
      </c>
      <c r="C1944" t="str">
        <f t="shared" si="206"/>
        <v>BR002340FI</v>
      </c>
      <c r="D1944">
        <f t="shared" si="212"/>
        <v>1</v>
      </c>
      <c r="E1944" s="5">
        <f t="shared" si="208"/>
        <v>0.01</v>
      </c>
      <c r="F1944" s="5">
        <f t="shared" si="209"/>
        <v>0.1</v>
      </c>
      <c r="G1944" s="5">
        <f t="shared" si="210"/>
        <v>1</v>
      </c>
      <c r="H1944" t="str">
        <f t="shared" si="211"/>
        <v>001</v>
      </c>
      <c r="I1944" t="str">
        <f t="shared" si="207"/>
        <v>BR002340FI00001</v>
      </c>
      <c r="J1944" t="s">
        <v>9228</v>
      </c>
      <c r="K1944" t="s">
        <v>9229</v>
      </c>
      <c r="M1944" t="s">
        <v>9230</v>
      </c>
      <c r="N1944" t="s">
        <v>9231</v>
      </c>
      <c r="O1944" t="s">
        <v>9232</v>
      </c>
      <c r="P1944" t="s">
        <v>9233</v>
      </c>
      <c r="Q1944" t="s">
        <v>5929</v>
      </c>
      <c r="R1944" t="s">
        <v>9234</v>
      </c>
      <c r="S1944" t="s">
        <v>9235</v>
      </c>
      <c r="T1944" t="s">
        <v>9236</v>
      </c>
      <c r="U1944" t="s">
        <v>143</v>
      </c>
      <c r="V1944" t="s">
        <v>34</v>
      </c>
      <c r="W1944" t="s">
        <v>34</v>
      </c>
      <c r="X1944" t="s">
        <v>34</v>
      </c>
      <c r="Y1944" t="s">
        <v>34</v>
      </c>
      <c r="Z1944" t="s">
        <v>131</v>
      </c>
      <c r="AA1944" t="s">
        <v>144</v>
      </c>
      <c r="AB1944" t="s">
        <v>34</v>
      </c>
      <c r="AC1944" t="s">
        <v>37</v>
      </c>
    </row>
    <row r="1945" spans="1:29">
      <c r="A1945" t="str">
        <f>+VLOOKUP(R1945,Aux!$B$3:$I$1107,8,0)</f>
        <v>BR002340</v>
      </c>
      <c r="B1945" t="str">
        <f>+VLOOKUP(U1945,Aux!$O$2:$P$23,2,0)</f>
        <v>FI</v>
      </c>
      <c r="C1945" t="str">
        <f t="shared" si="206"/>
        <v>BR002340FI</v>
      </c>
      <c r="D1945">
        <f t="shared" si="212"/>
        <v>2</v>
      </c>
      <c r="E1945" s="5">
        <f t="shared" si="208"/>
        <v>0.02</v>
      </c>
      <c r="F1945" s="5">
        <f t="shared" si="209"/>
        <v>0.2</v>
      </c>
      <c r="G1945" s="5">
        <f t="shared" si="210"/>
        <v>2</v>
      </c>
      <c r="H1945" t="str">
        <f t="shared" si="211"/>
        <v>002</v>
      </c>
      <c r="I1945" t="str">
        <f t="shared" si="207"/>
        <v>BR002340FI00002</v>
      </c>
      <c r="J1945" t="s">
        <v>9237</v>
      </c>
      <c r="K1945" t="s">
        <v>9229</v>
      </c>
      <c r="M1945" t="s">
        <v>9238</v>
      </c>
      <c r="N1945" t="s">
        <v>9239</v>
      </c>
      <c r="O1945" t="s">
        <v>9240</v>
      </c>
      <c r="P1945" t="s">
        <v>9241</v>
      </c>
      <c r="Q1945" t="s">
        <v>5929</v>
      </c>
      <c r="R1945" t="s">
        <v>9234</v>
      </c>
      <c r="S1945" t="s">
        <v>9242</v>
      </c>
      <c r="T1945" t="s">
        <v>9234</v>
      </c>
      <c r="U1945" t="s">
        <v>143</v>
      </c>
      <c r="V1945" t="s">
        <v>34</v>
      </c>
      <c r="W1945" t="s">
        <v>34</v>
      </c>
      <c r="X1945" t="s">
        <v>34</v>
      </c>
      <c r="Y1945" t="s">
        <v>34</v>
      </c>
      <c r="Z1945" t="s">
        <v>131</v>
      </c>
      <c r="AA1945" t="s">
        <v>144</v>
      </c>
      <c r="AB1945" t="s">
        <v>34</v>
      </c>
      <c r="AC1945" t="s">
        <v>37</v>
      </c>
    </row>
    <row r="1946" spans="1:29">
      <c r="A1946" t="str">
        <f>+VLOOKUP(R1946,Aux!$B$3:$I$1107,8,0)</f>
        <v>BR002350</v>
      </c>
      <c r="B1946" t="str">
        <f>+VLOOKUP(U1946,Aux!$O$2:$P$23,2,0)</f>
        <v>EQ</v>
      </c>
      <c r="C1946" t="str">
        <f t="shared" si="206"/>
        <v>BR002350EQ</v>
      </c>
      <c r="D1946">
        <f t="shared" si="212"/>
        <v>1</v>
      </c>
      <c r="E1946" s="5">
        <f t="shared" si="208"/>
        <v>0.01</v>
      </c>
      <c r="F1946" s="5">
        <f t="shared" si="209"/>
        <v>0.1</v>
      </c>
      <c r="G1946" s="5">
        <f t="shared" si="210"/>
        <v>1</v>
      </c>
      <c r="H1946" t="str">
        <f t="shared" si="211"/>
        <v>001</v>
      </c>
      <c r="I1946" t="str">
        <f t="shared" si="207"/>
        <v>BR002350EQ00001</v>
      </c>
      <c r="J1946" t="s">
        <v>9243</v>
      </c>
      <c r="K1946" t="s">
        <v>9244</v>
      </c>
      <c r="M1946" t="s">
        <v>9245</v>
      </c>
      <c r="N1946" t="s">
        <v>9246</v>
      </c>
      <c r="O1946" t="s">
        <v>9247</v>
      </c>
      <c r="P1946" t="s">
        <v>9248</v>
      </c>
      <c r="Q1946" t="s">
        <v>5929</v>
      </c>
      <c r="R1946" t="s">
        <v>9249</v>
      </c>
      <c r="S1946" t="s">
        <v>9249</v>
      </c>
      <c r="T1946" t="s">
        <v>9249</v>
      </c>
      <c r="U1946" t="s">
        <v>130</v>
      </c>
      <c r="V1946" t="s">
        <v>1443</v>
      </c>
      <c r="W1946" t="s">
        <v>336</v>
      </c>
      <c r="X1946" t="s">
        <v>1445</v>
      </c>
      <c r="Y1946" t="s">
        <v>9250</v>
      </c>
      <c r="Z1946" t="s">
        <v>335</v>
      </c>
      <c r="AA1946" t="s">
        <v>336</v>
      </c>
      <c r="AB1946" t="s">
        <v>337</v>
      </c>
      <c r="AC1946" t="s">
        <v>37</v>
      </c>
    </row>
    <row r="1947" spans="1:29">
      <c r="A1947" t="str">
        <f>+VLOOKUP(R1947,Aux!$B$3:$I$1107,8,0)</f>
        <v>BR002360</v>
      </c>
      <c r="B1947" t="str">
        <f>+VLOOKUP(U1947,Aux!$O$2:$P$23,2,0)</f>
        <v>EQ</v>
      </c>
      <c r="C1947" t="str">
        <f t="shared" si="206"/>
        <v>BR002360EQ</v>
      </c>
      <c r="D1947">
        <f t="shared" si="212"/>
        <v>1</v>
      </c>
      <c r="E1947" s="5">
        <f t="shared" si="208"/>
        <v>0.01</v>
      </c>
      <c r="F1947" s="5">
        <f t="shared" si="209"/>
        <v>0.1</v>
      </c>
      <c r="G1947" s="5">
        <f t="shared" si="210"/>
        <v>1</v>
      </c>
      <c r="H1947" t="str">
        <f t="shared" si="211"/>
        <v>001</v>
      </c>
      <c r="I1947" t="str">
        <f t="shared" si="207"/>
        <v>BR002360EQ00001</v>
      </c>
      <c r="J1947" t="s">
        <v>9251</v>
      </c>
      <c r="K1947" t="s">
        <v>9252</v>
      </c>
      <c r="M1947" t="s">
        <v>9253</v>
      </c>
      <c r="N1947" t="s">
        <v>9254</v>
      </c>
      <c r="O1947" t="s">
        <v>9255</v>
      </c>
      <c r="P1947" t="s">
        <v>9256</v>
      </c>
      <c r="Q1947" t="s">
        <v>5929</v>
      </c>
      <c r="R1947" t="s">
        <v>9257</v>
      </c>
      <c r="S1947" t="s">
        <v>9257</v>
      </c>
      <c r="T1947" t="s">
        <v>9258</v>
      </c>
      <c r="U1947" t="s">
        <v>130</v>
      </c>
      <c r="V1947" t="s">
        <v>154</v>
      </c>
      <c r="W1947" t="s">
        <v>963</v>
      </c>
      <c r="X1947" t="s">
        <v>964</v>
      </c>
      <c r="Y1947" t="s">
        <v>965</v>
      </c>
      <c r="Z1947" t="s">
        <v>154</v>
      </c>
      <c r="AA1947" t="s">
        <v>966</v>
      </c>
      <c r="AB1947" t="s">
        <v>967</v>
      </c>
      <c r="AC1947" t="s">
        <v>37</v>
      </c>
    </row>
    <row r="1948" spans="1:29">
      <c r="A1948" t="str">
        <f>+VLOOKUP(R1948,Aux!$B$3:$I$1107,8,0)</f>
        <v>BR002370</v>
      </c>
      <c r="B1948" t="str">
        <f>+VLOOKUP(U1948,Aux!$O$2:$P$23,2,0)</f>
        <v>EQ</v>
      </c>
      <c r="C1948" t="str">
        <f t="shared" si="206"/>
        <v>BR002370EQ</v>
      </c>
      <c r="D1948">
        <f t="shared" si="212"/>
        <v>1</v>
      </c>
      <c r="E1948" s="5">
        <f t="shared" si="208"/>
        <v>0.01</v>
      </c>
      <c r="F1948" s="5">
        <f t="shared" si="209"/>
        <v>0.1</v>
      </c>
      <c r="G1948" s="5">
        <f t="shared" si="210"/>
        <v>1</v>
      </c>
      <c r="H1948" t="str">
        <f t="shared" si="211"/>
        <v>001</v>
      </c>
      <c r="I1948" t="str">
        <f t="shared" si="207"/>
        <v>BR002370EQ00001</v>
      </c>
      <c r="J1948" t="s">
        <v>9259</v>
      </c>
      <c r="K1948" t="s">
        <v>9260</v>
      </c>
      <c r="M1948" t="s">
        <v>9261</v>
      </c>
      <c r="N1948" t="s">
        <v>9262</v>
      </c>
      <c r="O1948" t="s">
        <v>9263</v>
      </c>
      <c r="P1948" t="s">
        <v>9264</v>
      </c>
      <c r="Q1948" t="s">
        <v>5929</v>
      </c>
      <c r="R1948" t="s">
        <v>9265</v>
      </c>
      <c r="S1948" t="s">
        <v>9265</v>
      </c>
      <c r="T1948" t="s">
        <v>9266</v>
      </c>
      <c r="U1948" t="s">
        <v>5949</v>
      </c>
      <c r="V1948" t="s">
        <v>174</v>
      </c>
      <c r="W1948" t="s">
        <v>2262</v>
      </c>
      <c r="X1948" t="s">
        <v>174</v>
      </c>
      <c r="Y1948" t="s">
        <v>2262</v>
      </c>
      <c r="Z1948" t="s">
        <v>174</v>
      </c>
      <c r="AA1948" t="s">
        <v>174</v>
      </c>
      <c r="AB1948" t="s">
        <v>1521</v>
      </c>
      <c r="AC1948" t="s">
        <v>37</v>
      </c>
    </row>
    <row r="1949" spans="1:29">
      <c r="A1949" t="str">
        <f>+VLOOKUP(R1949,Aux!$B$3:$I$1107,8,0)</f>
        <v>BR002380</v>
      </c>
      <c r="B1949" t="str">
        <f>+VLOOKUP(U1949,Aux!$O$2:$P$23,2,0)</f>
        <v>EQ</v>
      </c>
      <c r="C1949" t="str">
        <f t="shared" si="206"/>
        <v>BR002380EQ</v>
      </c>
      <c r="D1949">
        <f t="shared" si="212"/>
        <v>1</v>
      </c>
      <c r="E1949" s="5">
        <f t="shared" si="208"/>
        <v>0.01</v>
      </c>
      <c r="F1949" s="5">
        <f t="shared" si="209"/>
        <v>0.1</v>
      </c>
      <c r="G1949" s="5">
        <f t="shared" si="210"/>
        <v>1</v>
      </c>
      <c r="H1949" t="str">
        <f t="shared" si="211"/>
        <v>001</v>
      </c>
      <c r="I1949" t="str">
        <f t="shared" si="207"/>
        <v>BR002380EQ00001</v>
      </c>
      <c r="J1949" t="s">
        <v>9267</v>
      </c>
      <c r="K1949" t="s">
        <v>9268</v>
      </c>
      <c r="M1949" t="s">
        <v>9269</v>
      </c>
      <c r="N1949" t="s">
        <v>9270</v>
      </c>
      <c r="O1949" t="s">
        <v>9271</v>
      </c>
      <c r="P1949" t="s">
        <v>9272</v>
      </c>
      <c r="Q1949" t="s">
        <v>5929</v>
      </c>
      <c r="R1949" t="s">
        <v>9273</v>
      </c>
      <c r="S1949" t="s">
        <v>9273</v>
      </c>
      <c r="T1949" t="s">
        <v>9273</v>
      </c>
      <c r="U1949" t="s">
        <v>130</v>
      </c>
      <c r="V1949" t="s">
        <v>311</v>
      </c>
      <c r="W1949" t="s">
        <v>4104</v>
      </c>
      <c r="X1949" t="s">
        <v>3301</v>
      </c>
      <c r="Y1949" t="s">
        <v>5621</v>
      </c>
      <c r="Z1949" t="s">
        <v>35</v>
      </c>
      <c r="AA1949" t="s">
        <v>2669</v>
      </c>
      <c r="AB1949" t="s">
        <v>2672</v>
      </c>
      <c r="AC1949" t="s">
        <v>37</v>
      </c>
    </row>
    <row r="1950" spans="1:29">
      <c r="A1950" t="str">
        <f>+VLOOKUP(R1950,Aux!$B$3:$I$1107,8,0)</f>
        <v>BR002390</v>
      </c>
      <c r="B1950" t="str">
        <f>+VLOOKUP(U1950,Aux!$O$2:$P$23,2,0)</f>
        <v>EQ</v>
      </c>
      <c r="C1950" t="str">
        <f t="shared" si="206"/>
        <v>BR002390EQ</v>
      </c>
      <c r="D1950">
        <f t="shared" si="212"/>
        <v>1</v>
      </c>
      <c r="E1950" s="5">
        <f t="shared" si="208"/>
        <v>0.01</v>
      </c>
      <c r="F1950" s="5">
        <f t="shared" si="209"/>
        <v>0.1</v>
      </c>
      <c r="G1950" s="5">
        <f t="shared" si="210"/>
        <v>1</v>
      </c>
      <c r="H1950" t="str">
        <f t="shared" si="211"/>
        <v>001</v>
      </c>
      <c r="I1950" t="str">
        <f t="shared" si="207"/>
        <v>BR002390EQ00001</v>
      </c>
      <c r="J1950" t="s">
        <v>9274</v>
      </c>
      <c r="K1950" t="s">
        <v>9275</v>
      </c>
      <c r="M1950" t="s">
        <v>9276</v>
      </c>
      <c r="N1950" t="s">
        <v>9277</v>
      </c>
      <c r="O1950">
        <v>2906786</v>
      </c>
      <c r="P1950" t="s">
        <v>9278</v>
      </c>
      <c r="Q1950" t="s">
        <v>5929</v>
      </c>
      <c r="R1950" t="s">
        <v>9279</v>
      </c>
      <c r="S1950" t="s">
        <v>9279</v>
      </c>
      <c r="T1950" t="s">
        <v>9279</v>
      </c>
      <c r="U1950" t="s">
        <v>130</v>
      </c>
      <c r="V1950" t="s">
        <v>311</v>
      </c>
      <c r="W1950" t="s">
        <v>6084</v>
      </c>
      <c r="X1950" t="s">
        <v>6085</v>
      </c>
      <c r="Y1950" t="s">
        <v>6086</v>
      </c>
      <c r="Z1950" t="s">
        <v>311</v>
      </c>
      <c r="AA1950" t="s">
        <v>6087</v>
      </c>
      <c r="AB1950" t="s">
        <v>6088</v>
      </c>
      <c r="AC1950" t="s">
        <v>37</v>
      </c>
    </row>
    <row r="1951" spans="1:29">
      <c r="A1951" t="str">
        <f>+VLOOKUP(R1951,Aux!$B$3:$I$1107,8,0)</f>
        <v>BR002390</v>
      </c>
      <c r="B1951" t="str">
        <f>+VLOOKUP(U1951,Aux!$O$2:$P$23,2,0)</f>
        <v>FI</v>
      </c>
      <c r="C1951" t="str">
        <f t="shared" si="206"/>
        <v>BR002390FI</v>
      </c>
      <c r="D1951">
        <f t="shared" si="212"/>
        <v>1</v>
      </c>
      <c r="E1951" s="5">
        <f t="shared" si="208"/>
        <v>0.01</v>
      </c>
      <c r="F1951" s="5">
        <f t="shared" si="209"/>
        <v>0.1</v>
      </c>
      <c r="G1951" s="5">
        <f t="shared" si="210"/>
        <v>1</v>
      </c>
      <c r="H1951" t="str">
        <f t="shared" si="211"/>
        <v>001</v>
      </c>
      <c r="I1951" t="str">
        <f t="shared" si="207"/>
        <v>BR002390FI00001</v>
      </c>
      <c r="J1951" t="s">
        <v>9280</v>
      </c>
      <c r="K1951" t="s">
        <v>9281</v>
      </c>
      <c r="M1951" t="s">
        <v>9282</v>
      </c>
      <c r="N1951" t="s">
        <v>9283</v>
      </c>
      <c r="O1951" t="s">
        <v>9284</v>
      </c>
      <c r="P1951" t="s">
        <v>9285</v>
      </c>
      <c r="Q1951" t="s">
        <v>5929</v>
      </c>
      <c r="R1951" t="s">
        <v>9279</v>
      </c>
      <c r="S1951" t="s">
        <v>9286</v>
      </c>
      <c r="T1951" t="s">
        <v>9287</v>
      </c>
      <c r="U1951" t="s">
        <v>143</v>
      </c>
      <c r="V1951" t="s">
        <v>34</v>
      </c>
      <c r="W1951" t="s">
        <v>34</v>
      </c>
      <c r="X1951" t="s">
        <v>34</v>
      </c>
      <c r="Y1951" t="s">
        <v>34</v>
      </c>
      <c r="Z1951" t="s">
        <v>311</v>
      </c>
      <c r="AA1951" t="s">
        <v>9288</v>
      </c>
      <c r="AB1951" t="s">
        <v>145</v>
      </c>
      <c r="AC1951" t="s">
        <v>37</v>
      </c>
    </row>
    <row r="1952" spans="1:29">
      <c r="A1952" t="str">
        <f>+VLOOKUP(R1952,Aux!$B$3:$I$1107,8,0)</f>
        <v>BR002400</v>
      </c>
      <c r="B1952" t="str">
        <f>+VLOOKUP(U1952,Aux!$O$2:$P$23,2,0)</f>
        <v>EQ</v>
      </c>
      <c r="C1952" t="str">
        <f t="shared" si="206"/>
        <v>BR002400EQ</v>
      </c>
      <c r="D1952">
        <f t="shared" si="212"/>
        <v>1</v>
      </c>
      <c r="E1952" s="5">
        <f t="shared" si="208"/>
        <v>0.01</v>
      </c>
      <c r="F1952" s="5">
        <f t="shared" si="209"/>
        <v>0.1</v>
      </c>
      <c r="G1952" s="5">
        <f t="shared" si="210"/>
        <v>1</v>
      </c>
      <c r="H1952" t="str">
        <f t="shared" si="211"/>
        <v>001</v>
      </c>
      <c r="I1952" t="str">
        <f t="shared" si="207"/>
        <v>BR002400EQ00001</v>
      </c>
      <c r="J1952" t="s">
        <v>9289</v>
      </c>
      <c r="K1952" t="s">
        <v>9290</v>
      </c>
      <c r="M1952" t="s">
        <v>9291</v>
      </c>
      <c r="N1952" t="s">
        <v>9292</v>
      </c>
      <c r="O1952">
        <v>2496890</v>
      </c>
      <c r="P1952" t="s">
        <v>9293</v>
      </c>
      <c r="Q1952" t="s">
        <v>5929</v>
      </c>
      <c r="R1952" t="s">
        <v>9294</v>
      </c>
      <c r="S1952" t="s">
        <v>9294</v>
      </c>
      <c r="T1952" t="s">
        <v>9294</v>
      </c>
      <c r="U1952" t="s">
        <v>1231</v>
      </c>
      <c r="V1952" t="s">
        <v>975</v>
      </c>
      <c r="W1952" t="s">
        <v>4479</v>
      </c>
      <c r="X1952" t="s">
        <v>975</v>
      </c>
      <c r="Y1952" t="s">
        <v>5707</v>
      </c>
      <c r="Z1952" t="s">
        <v>975</v>
      </c>
      <c r="AA1952" t="s">
        <v>4481</v>
      </c>
      <c r="AB1952" t="s">
        <v>4602</v>
      </c>
      <c r="AC1952" t="s">
        <v>37</v>
      </c>
    </row>
    <row r="1953" spans="1:29">
      <c r="A1953" t="str">
        <f>+VLOOKUP(R1953,Aux!$B$3:$I$1107,8,0)</f>
        <v>BR002400</v>
      </c>
      <c r="B1953" t="str">
        <f>+VLOOKUP(U1953,Aux!$O$2:$P$23,2,0)</f>
        <v>EQ</v>
      </c>
      <c r="C1953" t="str">
        <f t="shared" si="206"/>
        <v>BR002400EQ</v>
      </c>
      <c r="D1953">
        <f t="shared" si="212"/>
        <v>2</v>
      </c>
      <c r="E1953" s="5">
        <f t="shared" si="208"/>
        <v>0.02</v>
      </c>
      <c r="F1953" s="5">
        <f t="shared" si="209"/>
        <v>0.2</v>
      </c>
      <c r="G1953" s="5">
        <f t="shared" si="210"/>
        <v>2</v>
      </c>
      <c r="H1953" t="str">
        <f t="shared" si="211"/>
        <v>002</v>
      </c>
      <c r="I1953" t="str">
        <f t="shared" si="207"/>
        <v>BR002400EQ00002</v>
      </c>
      <c r="J1953" t="s">
        <v>9295</v>
      </c>
      <c r="K1953" t="s">
        <v>9296</v>
      </c>
      <c r="M1953" t="s">
        <v>9297</v>
      </c>
      <c r="N1953" t="s">
        <v>9298</v>
      </c>
      <c r="O1953" t="s">
        <v>9299</v>
      </c>
      <c r="P1953" t="s">
        <v>9300</v>
      </c>
      <c r="Q1953" t="s">
        <v>5929</v>
      </c>
      <c r="R1953" t="s">
        <v>9294</v>
      </c>
      <c r="S1953" t="s">
        <v>9294</v>
      </c>
      <c r="T1953" t="s">
        <v>9294</v>
      </c>
      <c r="U1953" t="s">
        <v>130</v>
      </c>
      <c r="V1953" t="s">
        <v>975</v>
      </c>
      <c r="W1953" t="s">
        <v>4479</v>
      </c>
      <c r="X1953" t="s">
        <v>975</v>
      </c>
      <c r="Y1953" t="s">
        <v>5707</v>
      </c>
      <c r="Z1953" t="s">
        <v>975</v>
      </c>
      <c r="AA1953" t="s">
        <v>4481</v>
      </c>
      <c r="AB1953" t="s">
        <v>4602</v>
      </c>
      <c r="AC1953" t="s">
        <v>37</v>
      </c>
    </row>
    <row r="1954" spans="1:29">
      <c r="A1954" t="str">
        <f>+VLOOKUP(R1954,Aux!$B$3:$I$1107,8,0)</f>
        <v>BR002400</v>
      </c>
      <c r="B1954" t="str">
        <f>+VLOOKUP(U1954,Aux!$O$2:$P$23,2,0)</f>
        <v>FI</v>
      </c>
      <c r="C1954" t="str">
        <f t="shared" si="206"/>
        <v>BR002400FI</v>
      </c>
      <c r="D1954">
        <f t="shared" si="212"/>
        <v>1</v>
      </c>
      <c r="E1954" s="5">
        <f t="shared" si="208"/>
        <v>0.01</v>
      </c>
      <c r="F1954" s="5">
        <f t="shared" si="209"/>
        <v>0.1</v>
      </c>
      <c r="G1954" s="5">
        <f t="shared" si="210"/>
        <v>1</v>
      </c>
      <c r="H1954" t="str">
        <f t="shared" si="211"/>
        <v>001</v>
      </c>
      <c r="I1954" t="str">
        <f t="shared" si="207"/>
        <v>BR002400FI00001</v>
      </c>
      <c r="J1954" t="s">
        <v>9301</v>
      </c>
      <c r="K1954" t="s">
        <v>9302</v>
      </c>
      <c r="M1954" t="s">
        <v>9303</v>
      </c>
      <c r="N1954" t="s">
        <v>9304</v>
      </c>
      <c r="O1954" t="s">
        <v>9305</v>
      </c>
      <c r="P1954" t="s">
        <v>9306</v>
      </c>
      <c r="Q1954" t="s">
        <v>5929</v>
      </c>
      <c r="R1954" t="s">
        <v>9294</v>
      </c>
      <c r="S1954" t="s">
        <v>9307</v>
      </c>
      <c r="T1954" t="s">
        <v>9308</v>
      </c>
      <c r="U1954" t="s">
        <v>143</v>
      </c>
      <c r="V1954" t="s">
        <v>34</v>
      </c>
      <c r="W1954" t="s">
        <v>34</v>
      </c>
      <c r="X1954" t="s">
        <v>34</v>
      </c>
      <c r="Y1954" t="s">
        <v>34</v>
      </c>
      <c r="Z1954" t="s">
        <v>975</v>
      </c>
      <c r="AA1954" t="s">
        <v>4602</v>
      </c>
      <c r="AB1954" t="s">
        <v>145</v>
      </c>
      <c r="AC1954" t="s">
        <v>37</v>
      </c>
    </row>
    <row r="1955" spans="1:29">
      <c r="A1955" t="str">
        <f>+VLOOKUP(R1955,Aux!$B$3:$I$1107,8,0)</f>
        <v>BR002400</v>
      </c>
      <c r="B1955" t="str">
        <f>+VLOOKUP(U1955,Aux!$O$2:$P$23,2,0)</f>
        <v>FI</v>
      </c>
      <c r="C1955" t="str">
        <f t="shared" si="206"/>
        <v>BR002400FI</v>
      </c>
      <c r="D1955">
        <f t="shared" si="212"/>
        <v>2</v>
      </c>
      <c r="E1955" s="5">
        <f t="shared" si="208"/>
        <v>0.02</v>
      </c>
      <c r="F1955" s="5">
        <f t="shared" si="209"/>
        <v>0.2</v>
      </c>
      <c r="G1955" s="5">
        <f t="shared" si="210"/>
        <v>2</v>
      </c>
      <c r="H1955" t="str">
        <f t="shared" si="211"/>
        <v>002</v>
      </c>
      <c r="I1955" t="str">
        <f t="shared" si="207"/>
        <v>BR002400FI00002</v>
      </c>
      <c r="J1955" t="s">
        <v>9309</v>
      </c>
      <c r="K1955" t="s">
        <v>9302</v>
      </c>
      <c r="M1955" t="s">
        <v>9310</v>
      </c>
      <c r="N1955" t="s">
        <v>9311</v>
      </c>
      <c r="O1955" t="s">
        <v>9312</v>
      </c>
      <c r="P1955" t="s">
        <v>9313</v>
      </c>
      <c r="Q1955" t="s">
        <v>5929</v>
      </c>
      <c r="R1955" t="s">
        <v>9294</v>
      </c>
      <c r="S1955" t="s">
        <v>9307</v>
      </c>
      <c r="T1955" t="s">
        <v>9308</v>
      </c>
      <c r="U1955" t="s">
        <v>143</v>
      </c>
      <c r="V1955" t="s">
        <v>34</v>
      </c>
      <c r="W1955" t="s">
        <v>34</v>
      </c>
      <c r="X1955" t="s">
        <v>34</v>
      </c>
      <c r="Y1955" t="s">
        <v>34</v>
      </c>
      <c r="Z1955" t="s">
        <v>975</v>
      </c>
      <c r="AA1955" t="s">
        <v>4602</v>
      </c>
      <c r="AB1955" t="s">
        <v>145</v>
      </c>
      <c r="AC1955" t="s">
        <v>37</v>
      </c>
    </row>
    <row r="1956" spans="1:29">
      <c r="A1956" t="str">
        <f>+VLOOKUP(R1956,Aux!$B$3:$I$1107,8,0)</f>
        <v>BR002410</v>
      </c>
      <c r="B1956" t="str">
        <f>+VLOOKUP(U1956,Aux!$O$2:$P$23,2,0)</f>
        <v>EQ</v>
      </c>
      <c r="C1956" t="str">
        <f t="shared" si="206"/>
        <v>BR002410EQ</v>
      </c>
      <c r="D1956">
        <f t="shared" si="212"/>
        <v>1</v>
      </c>
      <c r="E1956" s="5">
        <f t="shared" si="208"/>
        <v>0.01</v>
      </c>
      <c r="F1956" s="5">
        <f t="shared" si="209"/>
        <v>0.1</v>
      </c>
      <c r="G1956" s="5">
        <f t="shared" si="210"/>
        <v>1</v>
      </c>
      <c r="H1956" t="str">
        <f t="shared" si="211"/>
        <v>001</v>
      </c>
      <c r="I1956" t="str">
        <f t="shared" si="207"/>
        <v>BR002410EQ00001</v>
      </c>
      <c r="J1956" t="s">
        <v>9314</v>
      </c>
      <c r="K1956" t="s">
        <v>9315</v>
      </c>
      <c r="M1956" t="s">
        <v>9316</v>
      </c>
      <c r="N1956" t="s">
        <v>9317</v>
      </c>
      <c r="O1956" t="s">
        <v>9318</v>
      </c>
      <c r="P1956" t="s">
        <v>9319</v>
      </c>
      <c r="Q1956" t="s">
        <v>5929</v>
      </c>
      <c r="R1956" t="s">
        <v>9320</v>
      </c>
      <c r="S1956" t="s">
        <v>9321</v>
      </c>
      <c r="T1956" t="s">
        <v>9321</v>
      </c>
      <c r="U1956" t="s">
        <v>130</v>
      </c>
      <c r="V1956" t="s">
        <v>311</v>
      </c>
      <c r="W1956" t="s">
        <v>4104</v>
      </c>
      <c r="X1956" t="s">
        <v>3301</v>
      </c>
      <c r="Y1956" t="s">
        <v>9322</v>
      </c>
      <c r="Z1956" t="s">
        <v>311</v>
      </c>
      <c r="AA1956" t="s">
        <v>7426</v>
      </c>
      <c r="AB1956" t="s">
        <v>9323</v>
      </c>
      <c r="AC1956" t="s">
        <v>37</v>
      </c>
    </row>
    <row r="1957" spans="1:29">
      <c r="A1957" t="str">
        <f>+VLOOKUP(R1957,Aux!$B$3:$I$1107,8,0)</f>
        <v>BR002420</v>
      </c>
      <c r="B1957" t="str">
        <f>+VLOOKUP(U1957,Aux!$O$2:$P$23,2,0)</f>
        <v>FI</v>
      </c>
      <c r="C1957" t="str">
        <f t="shared" si="206"/>
        <v>BR002420FI</v>
      </c>
      <c r="D1957">
        <f t="shared" si="212"/>
        <v>1</v>
      </c>
      <c r="E1957" s="5">
        <f t="shared" si="208"/>
        <v>0.01</v>
      </c>
      <c r="F1957" s="5">
        <f t="shared" si="209"/>
        <v>0.1</v>
      </c>
      <c r="G1957" s="5">
        <f t="shared" si="210"/>
        <v>1</v>
      </c>
      <c r="H1957" t="str">
        <f t="shared" si="211"/>
        <v>001</v>
      </c>
      <c r="I1957" t="str">
        <f t="shared" si="207"/>
        <v>BR002420FI00001</v>
      </c>
      <c r="J1957" t="s">
        <v>9324</v>
      </c>
      <c r="K1957" t="s">
        <v>9325</v>
      </c>
      <c r="M1957" t="s">
        <v>9326</v>
      </c>
      <c r="N1957" t="s">
        <v>9327</v>
      </c>
      <c r="O1957" t="s">
        <v>9328</v>
      </c>
      <c r="P1957" t="s">
        <v>9329</v>
      </c>
      <c r="Q1957" t="s">
        <v>5929</v>
      </c>
      <c r="R1957" t="s">
        <v>9330</v>
      </c>
      <c r="S1957" t="s">
        <v>9331</v>
      </c>
      <c r="T1957" t="s">
        <v>9332</v>
      </c>
      <c r="U1957" t="s">
        <v>143</v>
      </c>
      <c r="V1957" t="s">
        <v>34</v>
      </c>
      <c r="W1957" t="s">
        <v>34</v>
      </c>
      <c r="X1957" t="s">
        <v>34</v>
      </c>
      <c r="Y1957" t="s">
        <v>34</v>
      </c>
      <c r="Z1957" t="s">
        <v>35</v>
      </c>
      <c r="AA1957" t="s">
        <v>1407</v>
      </c>
      <c r="AB1957" t="s">
        <v>145</v>
      </c>
      <c r="AC1957" t="s">
        <v>37</v>
      </c>
    </row>
    <row r="1958" spans="1:29">
      <c r="A1958" t="str">
        <f>+VLOOKUP(R1958,Aux!$B$3:$I$1107,8,0)</f>
        <v>BR002430</v>
      </c>
      <c r="B1958" t="str">
        <f>+VLOOKUP(U1958,Aux!$O$2:$P$23,2,0)</f>
        <v>EQ</v>
      </c>
      <c r="C1958" t="str">
        <f t="shared" si="206"/>
        <v>BR002430EQ</v>
      </c>
      <c r="D1958">
        <f t="shared" si="212"/>
        <v>1</v>
      </c>
      <c r="E1958" s="5">
        <f t="shared" si="208"/>
        <v>0.01</v>
      </c>
      <c r="F1958" s="5">
        <f t="shared" si="209"/>
        <v>0.1</v>
      </c>
      <c r="G1958" s="5">
        <f t="shared" si="210"/>
        <v>1</v>
      </c>
      <c r="H1958" t="str">
        <f t="shared" si="211"/>
        <v>001</v>
      </c>
      <c r="I1958" t="str">
        <f t="shared" si="207"/>
        <v>BR002430EQ00001</v>
      </c>
      <c r="J1958" t="s">
        <v>9333</v>
      </c>
      <c r="K1958" t="s">
        <v>9334</v>
      </c>
      <c r="M1958" t="s">
        <v>9335</v>
      </c>
      <c r="N1958" t="s">
        <v>9336</v>
      </c>
      <c r="O1958">
        <v>2905879</v>
      </c>
      <c r="P1958" t="s">
        <v>9337</v>
      </c>
      <c r="Q1958" t="s">
        <v>5929</v>
      </c>
      <c r="R1958" t="s">
        <v>9338</v>
      </c>
      <c r="S1958" t="s">
        <v>9338</v>
      </c>
      <c r="T1958" t="s">
        <v>9338</v>
      </c>
      <c r="U1958" t="s">
        <v>5941</v>
      </c>
      <c r="V1958" t="s">
        <v>189</v>
      </c>
      <c r="W1958" t="s">
        <v>190</v>
      </c>
      <c r="X1958" t="s">
        <v>189</v>
      </c>
      <c r="Y1958" t="s">
        <v>4166</v>
      </c>
      <c r="Z1958" t="s">
        <v>189</v>
      </c>
      <c r="AA1958" t="s">
        <v>190</v>
      </c>
      <c r="AB1958" t="s">
        <v>1548</v>
      </c>
      <c r="AC1958" t="s">
        <v>37</v>
      </c>
    </row>
    <row r="1959" spans="1:29">
      <c r="A1959" t="str">
        <f>+VLOOKUP(R1959,Aux!$B$3:$I$1107,8,0)</f>
        <v>BR002440</v>
      </c>
      <c r="B1959" t="str">
        <f>+VLOOKUP(U1959,Aux!$O$2:$P$23,2,0)</f>
        <v>FI</v>
      </c>
      <c r="C1959" t="str">
        <f t="shared" si="206"/>
        <v>BR002440FI</v>
      </c>
      <c r="D1959">
        <f t="shared" si="212"/>
        <v>1</v>
      </c>
      <c r="E1959" s="5">
        <f t="shared" si="208"/>
        <v>0.01</v>
      </c>
      <c r="F1959" s="5">
        <f t="shared" si="209"/>
        <v>0.1</v>
      </c>
      <c r="G1959" s="5">
        <f t="shared" si="210"/>
        <v>1</v>
      </c>
      <c r="H1959" t="str">
        <f t="shared" si="211"/>
        <v>001</v>
      </c>
      <c r="I1959" t="str">
        <f t="shared" si="207"/>
        <v>BR002440FI00001</v>
      </c>
      <c r="J1959" t="s">
        <v>9339</v>
      </c>
      <c r="K1959" t="s">
        <v>9340</v>
      </c>
      <c r="M1959" t="s">
        <v>9341</v>
      </c>
      <c r="N1959" t="s">
        <v>9342</v>
      </c>
      <c r="O1959" t="s">
        <v>9343</v>
      </c>
      <c r="P1959" t="s">
        <v>9344</v>
      </c>
      <c r="Q1959" t="s">
        <v>5929</v>
      </c>
      <c r="R1959" t="s">
        <v>9345</v>
      </c>
      <c r="S1959" t="s">
        <v>9346</v>
      </c>
      <c r="T1959" t="s">
        <v>9347</v>
      </c>
      <c r="U1959" t="s">
        <v>143</v>
      </c>
      <c r="V1959" t="s">
        <v>34</v>
      </c>
      <c r="W1959" t="s">
        <v>34</v>
      </c>
      <c r="X1959" t="s">
        <v>34</v>
      </c>
      <c r="Y1959" t="s">
        <v>34</v>
      </c>
      <c r="Z1959" t="s">
        <v>189</v>
      </c>
      <c r="AA1959" t="s">
        <v>234</v>
      </c>
      <c r="AB1959" t="s">
        <v>145</v>
      </c>
      <c r="AC1959" t="s">
        <v>37</v>
      </c>
    </row>
    <row r="1960" spans="1:29">
      <c r="A1960" t="str">
        <f>+VLOOKUP(R1960,Aux!$B$3:$I$1107,8,0)</f>
        <v>BR002450</v>
      </c>
      <c r="B1960" t="str">
        <f>+VLOOKUP(U1960,Aux!$O$2:$P$23,2,0)</f>
        <v>EQ</v>
      </c>
      <c r="C1960" t="str">
        <f t="shared" si="206"/>
        <v>BR002450EQ</v>
      </c>
      <c r="D1960">
        <f t="shared" si="212"/>
        <v>1</v>
      </c>
      <c r="E1960" s="5">
        <f t="shared" si="208"/>
        <v>0.01</v>
      </c>
      <c r="F1960" s="5">
        <f t="shared" si="209"/>
        <v>0.1</v>
      </c>
      <c r="G1960" s="5">
        <f t="shared" si="210"/>
        <v>1</v>
      </c>
      <c r="H1960" t="str">
        <f t="shared" si="211"/>
        <v>001</v>
      </c>
      <c r="I1960" t="str">
        <f t="shared" si="207"/>
        <v>BR002450EQ00001</v>
      </c>
      <c r="J1960" t="s">
        <v>9348</v>
      </c>
      <c r="K1960" t="s">
        <v>9349</v>
      </c>
      <c r="M1960" t="s">
        <v>9350</v>
      </c>
      <c r="N1960" t="s">
        <v>9351</v>
      </c>
      <c r="O1960">
        <v>2193696</v>
      </c>
      <c r="P1960" t="s">
        <v>9352</v>
      </c>
      <c r="Q1960" t="s">
        <v>5929</v>
      </c>
      <c r="R1960" t="s">
        <v>9353</v>
      </c>
      <c r="S1960" t="s">
        <v>9353</v>
      </c>
      <c r="T1960" t="s">
        <v>9354</v>
      </c>
      <c r="U1960" t="s">
        <v>130</v>
      </c>
      <c r="V1960" t="s">
        <v>189</v>
      </c>
      <c r="W1960" t="s">
        <v>234</v>
      </c>
      <c r="X1960" t="s">
        <v>189</v>
      </c>
      <c r="Y1960" t="s">
        <v>5476</v>
      </c>
      <c r="Z1960" t="s">
        <v>189</v>
      </c>
      <c r="AA1960" t="s">
        <v>5477</v>
      </c>
      <c r="AB1960" t="s">
        <v>5478</v>
      </c>
      <c r="AC1960" t="s">
        <v>37</v>
      </c>
    </row>
    <row r="1961" spans="1:29">
      <c r="A1961" t="str">
        <f>+VLOOKUP(R1961,Aux!$B$3:$I$1107,8,0)</f>
        <v>BR002450</v>
      </c>
      <c r="B1961" t="str">
        <f>+VLOOKUP(U1961,Aux!$O$2:$P$23,2,0)</f>
        <v>EQ</v>
      </c>
      <c r="C1961" t="str">
        <f t="shared" si="206"/>
        <v>BR002450EQ</v>
      </c>
      <c r="D1961">
        <f t="shared" si="212"/>
        <v>2</v>
      </c>
      <c r="E1961" s="5">
        <f t="shared" si="208"/>
        <v>0.02</v>
      </c>
      <c r="F1961" s="5">
        <f t="shared" si="209"/>
        <v>0.2</v>
      </c>
      <c r="G1961" s="5">
        <f t="shared" si="210"/>
        <v>2</v>
      </c>
      <c r="H1961" t="str">
        <f t="shared" si="211"/>
        <v>002</v>
      </c>
      <c r="I1961" t="str">
        <f t="shared" si="207"/>
        <v>BR002450EQ00002</v>
      </c>
      <c r="J1961" t="s">
        <v>9355</v>
      </c>
      <c r="K1961" t="s">
        <v>9356</v>
      </c>
      <c r="M1961" t="s">
        <v>9357</v>
      </c>
      <c r="N1961" t="s">
        <v>9358</v>
      </c>
      <c r="O1961">
        <v>2386009</v>
      </c>
      <c r="P1961" t="s">
        <v>9359</v>
      </c>
      <c r="Q1961" t="s">
        <v>5929</v>
      </c>
      <c r="R1961" t="s">
        <v>9353</v>
      </c>
      <c r="S1961" t="s">
        <v>9353</v>
      </c>
      <c r="T1961" t="s">
        <v>9354</v>
      </c>
      <c r="U1961" t="s">
        <v>5941</v>
      </c>
      <c r="V1961" t="s">
        <v>189</v>
      </c>
      <c r="W1961" t="s">
        <v>234</v>
      </c>
      <c r="X1961" t="s">
        <v>189</v>
      </c>
      <c r="Y1961" t="s">
        <v>5476</v>
      </c>
      <c r="Z1961" t="s">
        <v>189</v>
      </c>
      <c r="AA1961" t="s">
        <v>5477</v>
      </c>
      <c r="AB1961" t="s">
        <v>5478</v>
      </c>
      <c r="AC1961" t="s">
        <v>37</v>
      </c>
    </row>
    <row r="1962" spans="1:29">
      <c r="A1962" t="str">
        <f>+VLOOKUP(R1962,Aux!$B$3:$I$1107,8,0)</f>
        <v>BR002460</v>
      </c>
      <c r="B1962" t="str">
        <f>+VLOOKUP(U1962,Aux!$O$2:$P$23,2,0)</f>
        <v>FI</v>
      </c>
      <c r="C1962" t="str">
        <f t="shared" si="206"/>
        <v>BR002460FI</v>
      </c>
      <c r="D1962">
        <f t="shared" si="212"/>
        <v>1</v>
      </c>
      <c r="E1962" s="5">
        <f t="shared" si="208"/>
        <v>0.01</v>
      </c>
      <c r="F1962" s="5">
        <f t="shared" si="209"/>
        <v>0.1</v>
      </c>
      <c r="G1962" s="5">
        <f t="shared" si="210"/>
        <v>1</v>
      </c>
      <c r="H1962" t="str">
        <f t="shared" si="211"/>
        <v>001</v>
      </c>
      <c r="I1962" t="str">
        <f t="shared" si="207"/>
        <v>BR002460FI00001</v>
      </c>
      <c r="J1962" t="s">
        <v>9360</v>
      </c>
      <c r="K1962" t="s">
        <v>9361</v>
      </c>
      <c r="M1962" t="s">
        <v>9362</v>
      </c>
      <c r="N1962" t="s">
        <v>9363</v>
      </c>
      <c r="O1962" t="s">
        <v>9364</v>
      </c>
      <c r="P1962" t="s">
        <v>9365</v>
      </c>
      <c r="Q1962" t="s">
        <v>5929</v>
      </c>
      <c r="R1962" t="s">
        <v>9366</v>
      </c>
      <c r="S1962" t="s">
        <v>9367</v>
      </c>
      <c r="T1962" t="s">
        <v>9366</v>
      </c>
      <c r="U1962" t="s">
        <v>143</v>
      </c>
      <c r="V1962" t="s">
        <v>34</v>
      </c>
      <c r="W1962" t="s">
        <v>34</v>
      </c>
      <c r="X1962" t="s">
        <v>34</v>
      </c>
      <c r="Y1962" t="s">
        <v>34</v>
      </c>
      <c r="Z1962" t="s">
        <v>131</v>
      </c>
      <c r="AA1962" t="s">
        <v>144</v>
      </c>
      <c r="AB1962" t="s">
        <v>145</v>
      </c>
      <c r="AC1962" t="s">
        <v>37</v>
      </c>
    </row>
    <row r="1963" spans="1:29">
      <c r="A1963" s="2" t="str">
        <f>+VLOOKUP(R1963,Aux!$B$3:$I$1107,8,0)</f>
        <v>BR002470</v>
      </c>
      <c r="B1963" s="2" t="str">
        <f>+VLOOKUP(U1963,Aux!$O$2:$P$23,2,0)</f>
        <v>EQ</v>
      </c>
      <c r="C1963" t="str">
        <f t="shared" si="206"/>
        <v>BR002470EQ</v>
      </c>
      <c r="D1963">
        <f t="shared" si="212"/>
        <v>1</v>
      </c>
      <c r="E1963" s="5">
        <f t="shared" si="208"/>
        <v>0.01</v>
      </c>
      <c r="F1963" s="5">
        <f t="shared" si="209"/>
        <v>0.1</v>
      </c>
      <c r="G1963" s="5">
        <f t="shared" si="210"/>
        <v>1</v>
      </c>
      <c r="H1963" t="str">
        <f t="shared" si="211"/>
        <v>001</v>
      </c>
      <c r="I1963" t="str">
        <f t="shared" si="207"/>
        <v>BR002470EQ00001</v>
      </c>
      <c r="J1963" s="2" t="s">
        <v>9368</v>
      </c>
      <c r="K1963" s="2" t="s">
        <v>9369</v>
      </c>
      <c r="L1963" s="2"/>
      <c r="M1963" s="2" t="s">
        <v>9370</v>
      </c>
      <c r="N1963" s="2" t="s">
        <v>9371</v>
      </c>
      <c r="O1963" s="2" t="s">
        <v>9372</v>
      </c>
      <c r="P1963" s="2" t="s">
        <v>9373</v>
      </c>
      <c r="Q1963" t="s">
        <v>5929</v>
      </c>
      <c r="R1963" t="s">
        <v>9374</v>
      </c>
      <c r="S1963" t="s">
        <v>9374</v>
      </c>
      <c r="T1963" t="s">
        <v>9374</v>
      </c>
      <c r="U1963" t="s">
        <v>5941</v>
      </c>
      <c r="V1963" t="s">
        <v>189</v>
      </c>
      <c r="W1963" t="s">
        <v>234</v>
      </c>
      <c r="X1963" t="s">
        <v>189</v>
      </c>
      <c r="Y1963" t="s">
        <v>5476</v>
      </c>
      <c r="Z1963" t="s">
        <v>189</v>
      </c>
      <c r="AA1963" t="s">
        <v>5477</v>
      </c>
      <c r="AB1963" t="s">
        <v>8348</v>
      </c>
      <c r="AC1963" t="s">
        <v>37</v>
      </c>
    </row>
    <row r="1964" spans="1:29">
      <c r="A1964" t="str">
        <f>+VLOOKUP(R1964,Aux!$B$3:$I$1107,8,0)</f>
        <v>BR002470</v>
      </c>
      <c r="B1964" t="str">
        <f>+VLOOKUP(U1964,Aux!$O$2:$P$23,2,0)</f>
        <v>EQ</v>
      </c>
      <c r="C1964" t="str">
        <f t="shared" si="206"/>
        <v>BR002470EQ</v>
      </c>
      <c r="D1964">
        <f t="shared" si="212"/>
        <v>2</v>
      </c>
      <c r="E1964" s="5">
        <f t="shared" si="208"/>
        <v>0.02</v>
      </c>
      <c r="F1964" s="5">
        <f t="shared" si="209"/>
        <v>0.2</v>
      </c>
      <c r="G1964" s="5">
        <f t="shared" si="210"/>
        <v>2</v>
      </c>
      <c r="H1964" t="str">
        <f t="shared" si="211"/>
        <v>002</v>
      </c>
      <c r="I1964" t="str">
        <f t="shared" si="207"/>
        <v>BR002470EQ00002</v>
      </c>
      <c r="J1964" t="s">
        <v>9375</v>
      </c>
      <c r="K1964" t="s">
        <v>9376</v>
      </c>
      <c r="M1964" t="s">
        <v>9377</v>
      </c>
      <c r="N1964" t="s">
        <v>9378</v>
      </c>
      <c r="O1964">
        <v>2857334</v>
      </c>
      <c r="P1964" t="s">
        <v>9379</v>
      </c>
      <c r="Q1964" t="s">
        <v>5929</v>
      </c>
      <c r="R1964" t="s">
        <v>9374</v>
      </c>
      <c r="S1964" t="s">
        <v>9374</v>
      </c>
      <c r="T1964" t="s">
        <v>9374</v>
      </c>
      <c r="U1964" t="s">
        <v>1231</v>
      </c>
      <c r="V1964" t="s">
        <v>189</v>
      </c>
      <c r="W1964" t="s">
        <v>234</v>
      </c>
      <c r="X1964" t="s">
        <v>189</v>
      </c>
      <c r="Y1964" t="s">
        <v>5476</v>
      </c>
      <c r="Z1964" t="s">
        <v>189</v>
      </c>
      <c r="AA1964" t="s">
        <v>5477</v>
      </c>
      <c r="AB1964" t="s">
        <v>8348</v>
      </c>
      <c r="AC1964" t="s">
        <v>37</v>
      </c>
    </row>
    <row r="1965" spans="1:29">
      <c r="A1965" t="str">
        <f>+VLOOKUP(R1965,Aux!$B$3:$I$1107,8,0)</f>
        <v>BR002470</v>
      </c>
      <c r="B1965" t="str">
        <f>+VLOOKUP(U1965,Aux!$O$2:$P$23,2,0)</f>
        <v>EQ</v>
      </c>
      <c r="C1965" t="str">
        <f t="shared" ref="C1965:C2028" si="213">+A1965&amp;B1965</f>
        <v>BR002470EQ</v>
      </c>
      <c r="D1965">
        <f t="shared" si="212"/>
        <v>3</v>
      </c>
      <c r="E1965" s="5">
        <f t="shared" si="208"/>
        <v>0.03</v>
      </c>
      <c r="F1965" s="5">
        <f t="shared" si="209"/>
        <v>0.3</v>
      </c>
      <c r="G1965" s="5">
        <f t="shared" si="210"/>
        <v>3</v>
      </c>
      <c r="H1965" t="str">
        <f t="shared" si="211"/>
        <v>003</v>
      </c>
      <c r="I1965" t="str">
        <f t="shared" ref="I1965:I2028" si="214">+C1965&amp;"00"&amp;H1965</f>
        <v>BR002470EQ00003</v>
      </c>
      <c r="J1965" t="s">
        <v>9380</v>
      </c>
      <c r="K1965" t="s">
        <v>9381</v>
      </c>
      <c r="M1965" t="s">
        <v>9382</v>
      </c>
      <c r="N1965" t="s">
        <v>9383</v>
      </c>
      <c r="O1965">
        <v>2196286</v>
      </c>
      <c r="P1965" t="s">
        <v>9384</v>
      </c>
      <c r="Q1965" t="s">
        <v>5929</v>
      </c>
      <c r="R1965" t="s">
        <v>9374</v>
      </c>
      <c r="S1965" t="s">
        <v>9374</v>
      </c>
      <c r="T1965" t="s">
        <v>9374</v>
      </c>
      <c r="U1965" t="s">
        <v>130</v>
      </c>
      <c r="V1965" t="s">
        <v>189</v>
      </c>
      <c r="W1965" t="s">
        <v>234</v>
      </c>
      <c r="X1965" t="s">
        <v>189</v>
      </c>
      <c r="Y1965" t="s">
        <v>5476</v>
      </c>
      <c r="Z1965" t="s">
        <v>189</v>
      </c>
      <c r="AA1965" t="s">
        <v>5477</v>
      </c>
      <c r="AB1965" t="s">
        <v>8348</v>
      </c>
      <c r="AC1965" t="s">
        <v>37</v>
      </c>
    </row>
    <row r="1966" spans="1:29">
      <c r="A1966" s="2" t="str">
        <f>+VLOOKUP(R1966,Aux!$B$3:$I$1107,8,0)</f>
        <v>BR002470</v>
      </c>
      <c r="B1966" s="2" t="str">
        <f>+VLOOKUP(U1966,Aux!$O$2:$P$23,2,0)</f>
        <v>FI</v>
      </c>
      <c r="C1966" t="str">
        <f t="shared" si="213"/>
        <v>BR002470FI</v>
      </c>
      <c r="D1966">
        <f t="shared" si="212"/>
        <v>1</v>
      </c>
      <c r="E1966" s="5">
        <f t="shared" si="208"/>
        <v>0.01</v>
      </c>
      <c r="F1966" s="5">
        <f t="shared" si="209"/>
        <v>0.1</v>
      </c>
      <c r="G1966" s="5">
        <f t="shared" si="210"/>
        <v>1</v>
      </c>
      <c r="H1966" t="str">
        <f t="shared" si="211"/>
        <v>001</v>
      </c>
      <c r="I1966" t="str">
        <f t="shared" si="214"/>
        <v>BR002470FI00001</v>
      </c>
      <c r="J1966" s="2" t="s">
        <v>9385</v>
      </c>
      <c r="K1966" s="2" t="s">
        <v>9386</v>
      </c>
      <c r="L1966" s="2">
        <v>469385</v>
      </c>
      <c r="M1966" s="2" t="s">
        <v>9387</v>
      </c>
      <c r="N1966" s="2" t="s">
        <v>9388</v>
      </c>
      <c r="O1966" s="2" t="s">
        <v>9389</v>
      </c>
      <c r="P1966" s="2" t="s">
        <v>9390</v>
      </c>
      <c r="Q1966" t="s">
        <v>5929</v>
      </c>
      <c r="R1966" t="s">
        <v>9374</v>
      </c>
      <c r="S1966" t="s">
        <v>9391</v>
      </c>
      <c r="T1966" t="s">
        <v>9392</v>
      </c>
      <c r="U1966" t="s">
        <v>487</v>
      </c>
      <c r="V1966" t="s">
        <v>34</v>
      </c>
      <c r="W1966" t="s">
        <v>34</v>
      </c>
      <c r="X1966" t="s">
        <v>34</v>
      </c>
      <c r="Y1966" t="s">
        <v>34</v>
      </c>
      <c r="Z1966" t="s">
        <v>189</v>
      </c>
      <c r="AA1966" t="s">
        <v>234</v>
      </c>
      <c r="AB1966" t="s">
        <v>145</v>
      </c>
      <c r="AC1966" t="s">
        <v>37</v>
      </c>
    </row>
    <row r="1967" spans="1:29">
      <c r="A1967" t="str">
        <f>+VLOOKUP(R1967,Aux!$B$3:$I$1107,8,0)</f>
        <v>BR002470</v>
      </c>
      <c r="B1967" t="str">
        <f>+VLOOKUP(U1967,Aux!$O$2:$P$23,2,0)</f>
        <v>FI</v>
      </c>
      <c r="C1967" t="str">
        <f t="shared" si="213"/>
        <v>BR002470FI</v>
      </c>
      <c r="D1967">
        <f t="shared" si="212"/>
        <v>2</v>
      </c>
      <c r="E1967" s="5">
        <f t="shared" si="208"/>
        <v>0.02</v>
      </c>
      <c r="F1967" s="5">
        <f t="shared" si="209"/>
        <v>0.2</v>
      </c>
      <c r="G1967" s="5">
        <f t="shared" si="210"/>
        <v>2</v>
      </c>
      <c r="H1967" t="str">
        <f t="shared" si="211"/>
        <v>002</v>
      </c>
      <c r="I1967" t="str">
        <f t="shared" si="214"/>
        <v>BR002470FI00002</v>
      </c>
      <c r="J1967" t="s">
        <v>9393</v>
      </c>
      <c r="K1967" t="s">
        <v>9386</v>
      </c>
      <c r="M1967" t="s">
        <v>9394</v>
      </c>
      <c r="N1967" t="s">
        <v>9395</v>
      </c>
      <c r="O1967" t="s">
        <v>9396</v>
      </c>
      <c r="P1967" t="s">
        <v>9397</v>
      </c>
      <c r="Q1967" t="s">
        <v>5929</v>
      </c>
      <c r="R1967" t="s">
        <v>9374</v>
      </c>
      <c r="S1967" t="s">
        <v>9391</v>
      </c>
      <c r="T1967" t="s">
        <v>9392</v>
      </c>
      <c r="U1967" t="s">
        <v>487</v>
      </c>
      <c r="V1967" t="s">
        <v>34</v>
      </c>
      <c r="W1967" t="s">
        <v>34</v>
      </c>
      <c r="X1967" t="s">
        <v>34</v>
      </c>
      <c r="Y1967" t="s">
        <v>34</v>
      </c>
      <c r="Z1967" t="s">
        <v>189</v>
      </c>
      <c r="AA1967" t="s">
        <v>234</v>
      </c>
      <c r="AB1967" t="s">
        <v>145</v>
      </c>
      <c r="AC1967" t="s">
        <v>37</v>
      </c>
    </row>
    <row r="1968" spans="1:29">
      <c r="A1968" s="2" t="str">
        <f>+VLOOKUP(R1968,Aux!$B$3:$I$1107,8,0)</f>
        <v>BR002470</v>
      </c>
      <c r="B1968" s="2" t="str">
        <f>+VLOOKUP(U1968,Aux!$O$2:$P$23,2,0)</f>
        <v>FI</v>
      </c>
      <c r="C1968" t="str">
        <f t="shared" si="213"/>
        <v>BR002470FI</v>
      </c>
      <c r="D1968">
        <f t="shared" si="212"/>
        <v>3</v>
      </c>
      <c r="E1968" s="5">
        <f t="shared" si="208"/>
        <v>0.03</v>
      </c>
      <c r="F1968" s="5">
        <f t="shared" si="209"/>
        <v>0.3</v>
      </c>
      <c r="G1968" s="5">
        <f t="shared" si="210"/>
        <v>3</v>
      </c>
      <c r="H1968" t="str">
        <f t="shared" si="211"/>
        <v>003</v>
      </c>
      <c r="I1968" t="str">
        <f t="shared" si="214"/>
        <v>BR002470FI00003</v>
      </c>
      <c r="J1968" s="2" t="s">
        <v>9398</v>
      </c>
      <c r="K1968" s="2" t="s">
        <v>9386</v>
      </c>
      <c r="L1968" s="2"/>
      <c r="M1968" s="2" t="s">
        <v>9399</v>
      </c>
      <c r="N1968" s="2" t="s">
        <v>9400</v>
      </c>
      <c r="O1968" s="2" t="s">
        <v>9401</v>
      </c>
      <c r="P1968" s="2" t="s">
        <v>9402</v>
      </c>
      <c r="Q1968" t="s">
        <v>5929</v>
      </c>
      <c r="R1968" t="s">
        <v>9374</v>
      </c>
      <c r="S1968" t="s">
        <v>9391</v>
      </c>
      <c r="T1968" t="s">
        <v>9392</v>
      </c>
      <c r="U1968" t="s">
        <v>487</v>
      </c>
      <c r="V1968" t="s">
        <v>34</v>
      </c>
      <c r="W1968" t="s">
        <v>34</v>
      </c>
      <c r="X1968" t="s">
        <v>34</v>
      </c>
      <c r="Y1968" t="s">
        <v>34</v>
      </c>
      <c r="Z1968" t="s">
        <v>189</v>
      </c>
      <c r="AA1968" t="s">
        <v>234</v>
      </c>
      <c r="AB1968" t="s">
        <v>145</v>
      </c>
      <c r="AC1968" t="s">
        <v>37</v>
      </c>
    </row>
    <row r="1969" spans="1:29">
      <c r="A1969" t="str">
        <f>+VLOOKUP(R1969,Aux!$B$3:$I$1107,8,0)</f>
        <v>BR002470</v>
      </c>
      <c r="B1969" t="str">
        <f>+VLOOKUP(U1969,Aux!$O$2:$P$23,2,0)</f>
        <v>FI</v>
      </c>
      <c r="C1969" t="str">
        <f t="shared" si="213"/>
        <v>BR002470FI</v>
      </c>
      <c r="D1969">
        <f t="shared" si="212"/>
        <v>4</v>
      </c>
      <c r="E1969" s="5">
        <f t="shared" si="208"/>
        <v>0.04</v>
      </c>
      <c r="F1969" s="5">
        <f t="shared" si="209"/>
        <v>0.4</v>
      </c>
      <c r="G1969" s="5">
        <f t="shared" si="210"/>
        <v>4</v>
      </c>
      <c r="H1969" t="str">
        <f t="shared" si="211"/>
        <v>004</v>
      </c>
      <c r="I1969" t="str">
        <f t="shared" si="214"/>
        <v>BR002470FI00004</v>
      </c>
      <c r="J1969" t="s">
        <v>9403</v>
      </c>
      <c r="K1969" t="s">
        <v>9386</v>
      </c>
      <c r="M1969" t="s">
        <v>9404</v>
      </c>
      <c r="N1969" t="s">
        <v>9405</v>
      </c>
      <c r="O1969" t="s">
        <v>9406</v>
      </c>
      <c r="P1969" t="s">
        <v>9407</v>
      </c>
      <c r="Q1969" t="s">
        <v>5929</v>
      </c>
      <c r="R1969" t="s">
        <v>9374</v>
      </c>
      <c r="S1969" t="s">
        <v>9408</v>
      </c>
      <c r="T1969" t="s">
        <v>9374</v>
      </c>
      <c r="U1969" t="s">
        <v>487</v>
      </c>
      <c r="V1969" t="s">
        <v>189</v>
      </c>
      <c r="W1969" t="s">
        <v>234</v>
      </c>
      <c r="X1969" t="s">
        <v>189</v>
      </c>
      <c r="Y1969" t="s">
        <v>5476</v>
      </c>
      <c r="Z1969" t="s">
        <v>189</v>
      </c>
      <c r="AA1969" t="s">
        <v>234</v>
      </c>
      <c r="AB1969" t="s">
        <v>145</v>
      </c>
      <c r="AC1969" t="s">
        <v>37</v>
      </c>
    </row>
    <row r="1970" spans="1:29">
      <c r="A1970" t="str">
        <f>+VLOOKUP(R1970,Aux!$B$3:$I$1107,8,0)</f>
        <v>BR002470</v>
      </c>
      <c r="B1970" t="str">
        <f>+VLOOKUP(U1970,Aux!$O$2:$P$23,2,0)</f>
        <v>FI</v>
      </c>
      <c r="C1970" t="str">
        <f t="shared" si="213"/>
        <v>BR002470FI</v>
      </c>
      <c r="D1970">
        <f t="shared" si="212"/>
        <v>5</v>
      </c>
      <c r="E1970" s="5">
        <f t="shared" si="208"/>
        <v>0.05</v>
      </c>
      <c r="F1970" s="5">
        <f t="shared" si="209"/>
        <v>0.5</v>
      </c>
      <c r="G1970" s="5">
        <f t="shared" si="210"/>
        <v>5</v>
      </c>
      <c r="H1970" t="str">
        <f t="shared" si="211"/>
        <v>005</v>
      </c>
      <c r="I1970" t="str">
        <f t="shared" si="214"/>
        <v>BR002470FI00005</v>
      </c>
      <c r="J1970" t="s">
        <v>9409</v>
      </c>
      <c r="K1970" t="s">
        <v>9386</v>
      </c>
      <c r="M1970" t="s">
        <v>9410</v>
      </c>
      <c r="N1970" t="s">
        <v>9411</v>
      </c>
      <c r="O1970" t="s">
        <v>9412</v>
      </c>
      <c r="P1970" t="s">
        <v>9413</v>
      </c>
      <c r="Q1970" t="s">
        <v>5929</v>
      </c>
      <c r="R1970" t="s">
        <v>9374</v>
      </c>
      <c r="S1970" t="s">
        <v>9391</v>
      </c>
      <c r="T1970" t="s">
        <v>9392</v>
      </c>
      <c r="U1970" t="s">
        <v>487</v>
      </c>
      <c r="V1970" t="s">
        <v>34</v>
      </c>
      <c r="W1970" t="s">
        <v>34</v>
      </c>
      <c r="X1970" t="s">
        <v>34</v>
      </c>
      <c r="Y1970" t="s">
        <v>34</v>
      </c>
      <c r="Z1970" t="s">
        <v>189</v>
      </c>
      <c r="AA1970" t="s">
        <v>234</v>
      </c>
      <c r="AB1970" t="s">
        <v>145</v>
      </c>
      <c r="AC1970" t="s">
        <v>37</v>
      </c>
    </row>
    <row r="1971" spans="1:29">
      <c r="A1971" t="str">
        <f>+VLOOKUP(R1971,Aux!$B$3:$I$1107,8,0)</f>
        <v>BR002470</v>
      </c>
      <c r="B1971" t="str">
        <f>+VLOOKUP(U1971,Aux!$O$2:$P$23,2,0)</f>
        <v>FI</v>
      </c>
      <c r="C1971" t="str">
        <f t="shared" si="213"/>
        <v>BR002470FI</v>
      </c>
      <c r="D1971">
        <f t="shared" si="212"/>
        <v>6</v>
      </c>
      <c r="E1971" s="5">
        <f t="shared" si="208"/>
        <v>0.06</v>
      </c>
      <c r="F1971" s="5">
        <f t="shared" si="209"/>
        <v>0.6</v>
      </c>
      <c r="G1971" s="5">
        <f t="shared" si="210"/>
        <v>6</v>
      </c>
      <c r="H1971" t="str">
        <f t="shared" si="211"/>
        <v>006</v>
      </c>
      <c r="I1971" t="str">
        <f t="shared" si="214"/>
        <v>BR002470FI00006</v>
      </c>
      <c r="J1971" t="s">
        <v>9414</v>
      </c>
      <c r="K1971" t="s">
        <v>9386</v>
      </c>
      <c r="M1971" t="s">
        <v>9415</v>
      </c>
      <c r="N1971" t="s">
        <v>9416</v>
      </c>
      <c r="O1971" t="s">
        <v>9417</v>
      </c>
      <c r="P1971" t="s">
        <v>9418</v>
      </c>
      <c r="Q1971" t="s">
        <v>5929</v>
      </c>
      <c r="R1971" t="s">
        <v>9374</v>
      </c>
      <c r="S1971" t="s">
        <v>9391</v>
      </c>
      <c r="T1971" t="s">
        <v>9392</v>
      </c>
      <c r="U1971" t="s">
        <v>487</v>
      </c>
      <c r="V1971" t="s">
        <v>34</v>
      </c>
      <c r="W1971" t="s">
        <v>34</v>
      </c>
      <c r="X1971" t="s">
        <v>34</v>
      </c>
      <c r="Y1971" t="s">
        <v>34</v>
      </c>
      <c r="Z1971" t="s">
        <v>189</v>
      </c>
      <c r="AA1971" t="s">
        <v>234</v>
      </c>
      <c r="AB1971" t="s">
        <v>145</v>
      </c>
      <c r="AC1971" t="s">
        <v>37</v>
      </c>
    </row>
    <row r="1972" spans="1:29">
      <c r="A1972" t="str">
        <f>+VLOOKUP(R1972,Aux!$B$3:$I$1107,8,0)</f>
        <v>BR002470</v>
      </c>
      <c r="B1972" t="str">
        <f>+VLOOKUP(U1972,Aux!$O$2:$P$23,2,0)</f>
        <v>FI</v>
      </c>
      <c r="C1972" t="str">
        <f t="shared" si="213"/>
        <v>BR002470FI</v>
      </c>
      <c r="D1972">
        <f t="shared" si="212"/>
        <v>7</v>
      </c>
      <c r="E1972" s="5">
        <f t="shared" si="208"/>
        <v>7.0000000000000007E-2</v>
      </c>
      <c r="F1972" s="5">
        <f t="shared" si="209"/>
        <v>0.70000000000000007</v>
      </c>
      <c r="G1972" s="5">
        <f t="shared" si="210"/>
        <v>7</v>
      </c>
      <c r="H1972" t="str">
        <f t="shared" si="211"/>
        <v>007</v>
      </c>
      <c r="I1972" t="str">
        <f t="shared" si="214"/>
        <v>BR002470FI00007</v>
      </c>
      <c r="J1972" t="s">
        <v>9419</v>
      </c>
      <c r="K1972" t="s">
        <v>9386</v>
      </c>
      <c r="M1972" t="s">
        <v>9420</v>
      </c>
      <c r="N1972" t="s">
        <v>9421</v>
      </c>
      <c r="O1972" t="s">
        <v>9422</v>
      </c>
      <c r="P1972" t="s">
        <v>9423</v>
      </c>
      <c r="Q1972" t="s">
        <v>5929</v>
      </c>
      <c r="R1972" t="s">
        <v>9374</v>
      </c>
      <c r="S1972" t="s">
        <v>9391</v>
      </c>
      <c r="T1972" t="s">
        <v>9392</v>
      </c>
      <c r="U1972" t="s">
        <v>487</v>
      </c>
      <c r="V1972" t="s">
        <v>34</v>
      </c>
      <c r="W1972" t="s">
        <v>34</v>
      </c>
      <c r="X1972" t="s">
        <v>34</v>
      </c>
      <c r="Y1972" t="s">
        <v>34</v>
      </c>
      <c r="Z1972" t="s">
        <v>189</v>
      </c>
      <c r="AA1972" t="s">
        <v>234</v>
      </c>
      <c r="AB1972" t="s">
        <v>145</v>
      </c>
      <c r="AC1972" t="s">
        <v>37</v>
      </c>
    </row>
    <row r="1973" spans="1:29">
      <c r="A1973" t="str">
        <f>+VLOOKUP(R1973,Aux!$B$3:$I$1107,8,0)</f>
        <v>BR002470</v>
      </c>
      <c r="B1973" t="str">
        <f>+VLOOKUP(U1973,Aux!$O$2:$P$23,2,0)</f>
        <v>FI</v>
      </c>
      <c r="C1973" t="str">
        <f t="shared" si="213"/>
        <v>BR002470FI</v>
      </c>
      <c r="D1973">
        <f t="shared" si="212"/>
        <v>8</v>
      </c>
      <c r="E1973" s="5">
        <f t="shared" si="208"/>
        <v>0.08</v>
      </c>
      <c r="F1973" s="5">
        <f t="shared" si="209"/>
        <v>0.8</v>
      </c>
      <c r="G1973" s="5">
        <f t="shared" si="210"/>
        <v>8</v>
      </c>
      <c r="H1973" t="str">
        <f t="shared" si="211"/>
        <v>008</v>
      </c>
      <c r="I1973" t="str">
        <f t="shared" si="214"/>
        <v>BR002470FI00008</v>
      </c>
      <c r="J1973" t="s">
        <v>9424</v>
      </c>
      <c r="K1973" t="s">
        <v>9386</v>
      </c>
      <c r="M1973" t="s">
        <v>9425</v>
      </c>
      <c r="N1973" t="s">
        <v>9426</v>
      </c>
      <c r="O1973" t="s">
        <v>9427</v>
      </c>
      <c r="P1973" t="s">
        <v>9428</v>
      </c>
      <c r="Q1973" t="s">
        <v>5929</v>
      </c>
      <c r="R1973" t="s">
        <v>9374</v>
      </c>
      <c r="S1973" t="s">
        <v>9391</v>
      </c>
      <c r="T1973" t="s">
        <v>9392</v>
      </c>
      <c r="U1973" t="s">
        <v>487</v>
      </c>
      <c r="V1973" t="s">
        <v>34</v>
      </c>
      <c r="W1973" t="s">
        <v>34</v>
      </c>
      <c r="X1973" t="s">
        <v>34</v>
      </c>
      <c r="Y1973" t="s">
        <v>34</v>
      </c>
      <c r="Z1973" t="s">
        <v>189</v>
      </c>
      <c r="AA1973" t="s">
        <v>234</v>
      </c>
      <c r="AB1973" t="s">
        <v>145</v>
      </c>
      <c r="AC1973" t="s">
        <v>37</v>
      </c>
    </row>
    <row r="1974" spans="1:29">
      <c r="A1974" t="str">
        <f>+VLOOKUP(R1974,Aux!$B$3:$I$1107,8,0)</f>
        <v>BR002470</v>
      </c>
      <c r="B1974" t="str">
        <f>+VLOOKUP(U1974,Aux!$O$2:$P$23,2,0)</f>
        <v>FI</v>
      </c>
      <c r="C1974" t="str">
        <f t="shared" si="213"/>
        <v>BR002470FI</v>
      </c>
      <c r="D1974">
        <f t="shared" si="212"/>
        <v>9</v>
      </c>
      <c r="E1974" s="5">
        <f t="shared" si="208"/>
        <v>0.09</v>
      </c>
      <c r="F1974" s="5">
        <f t="shared" si="209"/>
        <v>0.89999999999999991</v>
      </c>
      <c r="G1974" s="5">
        <f t="shared" si="210"/>
        <v>9</v>
      </c>
      <c r="H1974" t="str">
        <f t="shared" si="211"/>
        <v>009</v>
      </c>
      <c r="I1974" t="str">
        <f t="shared" si="214"/>
        <v>BR002470FI00009</v>
      </c>
      <c r="J1974" t="s">
        <v>9429</v>
      </c>
      <c r="K1974" t="s">
        <v>9386</v>
      </c>
      <c r="M1974" t="s">
        <v>9430</v>
      </c>
      <c r="N1974" t="s">
        <v>9431</v>
      </c>
      <c r="O1974">
        <v>2317935</v>
      </c>
      <c r="P1974" t="s">
        <v>9432</v>
      </c>
      <c r="Q1974" t="s">
        <v>5929</v>
      </c>
      <c r="R1974" t="s">
        <v>9374</v>
      </c>
      <c r="S1974" t="s">
        <v>9391</v>
      </c>
      <c r="T1974" t="s">
        <v>9392</v>
      </c>
      <c r="U1974" t="s">
        <v>487</v>
      </c>
      <c r="V1974" t="s">
        <v>34</v>
      </c>
      <c r="W1974" t="s">
        <v>34</v>
      </c>
      <c r="X1974" t="s">
        <v>34</v>
      </c>
      <c r="Y1974" t="s">
        <v>34</v>
      </c>
      <c r="Z1974" t="s">
        <v>189</v>
      </c>
      <c r="AA1974" t="s">
        <v>234</v>
      </c>
      <c r="AB1974" t="s">
        <v>145</v>
      </c>
      <c r="AC1974" t="s">
        <v>37</v>
      </c>
    </row>
    <row r="1975" spans="1:29">
      <c r="A1975" t="str">
        <f>+VLOOKUP(R1975,Aux!$B$3:$I$1107,8,0)</f>
        <v>BR002480</v>
      </c>
      <c r="B1975" t="str">
        <f>+VLOOKUP(U1975,Aux!$O$2:$P$23,2,0)</f>
        <v>EQ</v>
      </c>
      <c r="C1975" t="str">
        <f t="shared" si="213"/>
        <v>BR002480EQ</v>
      </c>
      <c r="D1975">
        <f t="shared" si="212"/>
        <v>1</v>
      </c>
      <c r="E1975" s="5">
        <f t="shared" si="208"/>
        <v>0.01</v>
      </c>
      <c r="F1975" s="5">
        <f t="shared" si="209"/>
        <v>0.1</v>
      </c>
      <c r="G1975" s="5">
        <f t="shared" si="210"/>
        <v>1</v>
      </c>
      <c r="H1975" t="str">
        <f t="shared" si="211"/>
        <v>001</v>
      </c>
      <c r="I1975" t="str">
        <f t="shared" si="214"/>
        <v>BR002480EQ00001</v>
      </c>
      <c r="J1975" t="s">
        <v>9433</v>
      </c>
      <c r="K1975" t="s">
        <v>9434</v>
      </c>
      <c r="M1975" t="s">
        <v>9435</v>
      </c>
      <c r="N1975" t="s">
        <v>9436</v>
      </c>
      <c r="O1975" t="s">
        <v>9437</v>
      </c>
      <c r="P1975" t="s">
        <v>9438</v>
      </c>
      <c r="Q1975" t="s">
        <v>5929</v>
      </c>
      <c r="R1975" t="s">
        <v>9439</v>
      </c>
      <c r="S1975" t="s">
        <v>9440</v>
      </c>
      <c r="T1975" t="s">
        <v>9441</v>
      </c>
      <c r="U1975" t="s">
        <v>130</v>
      </c>
      <c r="V1975" t="s">
        <v>154</v>
      </c>
      <c r="W1975" t="s">
        <v>308</v>
      </c>
      <c r="X1975" t="s">
        <v>309</v>
      </c>
      <c r="Y1975" t="s">
        <v>9442</v>
      </c>
      <c r="Z1975" t="s">
        <v>35</v>
      </c>
      <c r="AA1975" t="s">
        <v>7058</v>
      </c>
      <c r="AB1975" t="s">
        <v>36</v>
      </c>
      <c r="AC1975" t="s">
        <v>37</v>
      </c>
    </row>
    <row r="1976" spans="1:29">
      <c r="A1976" s="2" t="str">
        <f>+VLOOKUP(R1976,Aux!$B$3:$I$1107,8,0)</f>
        <v>BR002490</v>
      </c>
      <c r="B1976" s="2" t="str">
        <f>+VLOOKUP(U1976,Aux!$O$2:$P$23,2,0)</f>
        <v>EQ</v>
      </c>
      <c r="C1976" t="str">
        <f t="shared" si="213"/>
        <v>BR002490EQ</v>
      </c>
      <c r="D1976">
        <f t="shared" si="212"/>
        <v>1</v>
      </c>
      <c r="E1976" s="5">
        <f t="shared" si="208"/>
        <v>0.01</v>
      </c>
      <c r="F1976" s="5">
        <f t="shared" si="209"/>
        <v>0.1</v>
      </c>
      <c r="G1976" s="5">
        <f t="shared" si="210"/>
        <v>1</v>
      </c>
      <c r="H1976" t="str">
        <f t="shared" si="211"/>
        <v>001</v>
      </c>
      <c r="I1976" t="str">
        <f t="shared" si="214"/>
        <v>BR002490EQ00001</v>
      </c>
      <c r="J1976" s="2" t="s">
        <v>9443</v>
      </c>
      <c r="K1976" s="2" t="s">
        <v>9444</v>
      </c>
      <c r="L1976" s="2"/>
      <c r="M1976" s="2" t="s">
        <v>9445</v>
      </c>
      <c r="N1976" s="2" t="s">
        <v>9446</v>
      </c>
      <c r="O1976" s="2" t="s">
        <v>9447</v>
      </c>
      <c r="P1976" s="2" t="s">
        <v>9448</v>
      </c>
      <c r="Q1976" t="s">
        <v>5929</v>
      </c>
      <c r="R1976" t="s">
        <v>9449</v>
      </c>
      <c r="S1976" t="s">
        <v>9449</v>
      </c>
      <c r="T1976" t="s">
        <v>9449</v>
      </c>
      <c r="U1976" t="s">
        <v>130</v>
      </c>
      <c r="V1976" t="s">
        <v>311</v>
      </c>
      <c r="W1976" t="s">
        <v>4600</v>
      </c>
      <c r="X1976" t="s">
        <v>2911</v>
      </c>
      <c r="Y1976" t="s">
        <v>9450</v>
      </c>
      <c r="Z1976" t="s">
        <v>311</v>
      </c>
      <c r="AA1976" t="s">
        <v>3303</v>
      </c>
      <c r="AB1976" t="s">
        <v>9451</v>
      </c>
      <c r="AC1976" t="s">
        <v>37</v>
      </c>
    </row>
    <row r="1977" spans="1:29">
      <c r="A1977" s="2" t="str">
        <f>+VLOOKUP(R1977,Aux!$B$3:$I$1107,8,0)</f>
        <v>BR002490</v>
      </c>
      <c r="B1977" s="2" t="str">
        <f>+VLOOKUP(U1977,Aux!$O$2:$P$23,2,0)</f>
        <v>EQ</v>
      </c>
      <c r="C1977" t="str">
        <f t="shared" si="213"/>
        <v>BR002490EQ</v>
      </c>
      <c r="D1977">
        <f t="shared" si="212"/>
        <v>2</v>
      </c>
      <c r="E1977" s="5">
        <f t="shared" si="208"/>
        <v>0.02</v>
      </c>
      <c r="F1977" s="5">
        <f t="shared" si="209"/>
        <v>0.2</v>
      </c>
      <c r="G1977" s="5">
        <f t="shared" si="210"/>
        <v>2</v>
      </c>
      <c r="H1977" t="str">
        <f t="shared" si="211"/>
        <v>002</v>
      </c>
      <c r="I1977" t="str">
        <f t="shared" si="214"/>
        <v>BR002490EQ00002</v>
      </c>
      <c r="J1977" s="2" t="s">
        <v>9452</v>
      </c>
      <c r="K1977" s="2" t="s">
        <v>9453</v>
      </c>
      <c r="L1977" s="2"/>
      <c r="M1977" s="2" t="s">
        <v>9454</v>
      </c>
      <c r="N1977" s="2" t="s">
        <v>9455</v>
      </c>
      <c r="O1977" s="2" t="s">
        <v>9456</v>
      </c>
      <c r="P1977" s="2" t="s">
        <v>9457</v>
      </c>
      <c r="Q1977" t="s">
        <v>5929</v>
      </c>
      <c r="R1977" t="s">
        <v>9449</v>
      </c>
      <c r="S1977" t="s">
        <v>9449</v>
      </c>
      <c r="T1977" t="s">
        <v>9449</v>
      </c>
      <c r="U1977" t="s">
        <v>5949</v>
      </c>
      <c r="V1977" t="s">
        <v>311</v>
      </c>
      <c r="W1977" t="s">
        <v>4600</v>
      </c>
      <c r="X1977" t="s">
        <v>2911</v>
      </c>
      <c r="Y1977" t="s">
        <v>9450</v>
      </c>
      <c r="Z1977" t="s">
        <v>311</v>
      </c>
      <c r="AA1977" t="s">
        <v>3303</v>
      </c>
      <c r="AB1977" t="s">
        <v>9451</v>
      </c>
      <c r="AC1977" t="s">
        <v>37</v>
      </c>
    </row>
    <row r="1978" spans="1:29">
      <c r="A1978" t="str">
        <f>+VLOOKUP(R1978,Aux!$B$3:$I$1107,8,0)</f>
        <v>BR002500</v>
      </c>
      <c r="B1978" t="str">
        <f>+VLOOKUP(U1978,Aux!$O$2:$P$23,2,0)</f>
        <v>FI</v>
      </c>
      <c r="C1978" t="str">
        <f t="shared" si="213"/>
        <v>BR002500FI</v>
      </c>
      <c r="D1978">
        <f t="shared" si="212"/>
        <v>1</v>
      </c>
      <c r="E1978" s="5">
        <f t="shared" si="208"/>
        <v>0.01</v>
      </c>
      <c r="F1978" s="5">
        <f t="shared" si="209"/>
        <v>0.1</v>
      </c>
      <c r="G1978" s="5">
        <f t="shared" si="210"/>
        <v>1</v>
      </c>
      <c r="H1978" t="str">
        <f t="shared" si="211"/>
        <v>001</v>
      </c>
      <c r="I1978" t="str">
        <f t="shared" si="214"/>
        <v>BR002500FI00001</v>
      </c>
      <c r="J1978" t="s">
        <v>9458</v>
      </c>
      <c r="K1978" t="s">
        <v>9459</v>
      </c>
      <c r="M1978" t="s">
        <v>9460</v>
      </c>
      <c r="N1978" t="s">
        <v>9461</v>
      </c>
      <c r="O1978" t="s">
        <v>9462</v>
      </c>
      <c r="P1978" t="s">
        <v>9463</v>
      </c>
      <c r="Q1978" t="s">
        <v>5929</v>
      </c>
      <c r="R1978" t="s">
        <v>9464</v>
      </c>
      <c r="S1978" t="s">
        <v>9465</v>
      </c>
      <c r="T1978" t="s">
        <v>9466</v>
      </c>
      <c r="U1978" t="s">
        <v>143</v>
      </c>
      <c r="V1978" t="s">
        <v>34</v>
      </c>
      <c r="W1978" t="s">
        <v>34</v>
      </c>
      <c r="X1978" t="s">
        <v>34</v>
      </c>
      <c r="Y1978" t="s">
        <v>34</v>
      </c>
      <c r="Z1978" t="s">
        <v>131</v>
      </c>
      <c r="AA1978" t="s">
        <v>144</v>
      </c>
      <c r="AB1978" t="s">
        <v>34</v>
      </c>
      <c r="AC1978" t="s">
        <v>37</v>
      </c>
    </row>
    <row r="1979" spans="1:29">
      <c r="A1979" t="str">
        <f>+VLOOKUP(R1979,Aux!$B$3:$I$1107,8,0)</f>
        <v>BR002500</v>
      </c>
      <c r="B1979" t="str">
        <f>+VLOOKUP(U1979,Aux!$O$2:$P$23,2,0)</f>
        <v>FI</v>
      </c>
      <c r="C1979" t="str">
        <f t="shared" si="213"/>
        <v>BR002500FI</v>
      </c>
      <c r="D1979">
        <f t="shared" si="212"/>
        <v>2</v>
      </c>
      <c r="E1979" s="5">
        <f t="shared" si="208"/>
        <v>0.02</v>
      </c>
      <c r="F1979" s="5">
        <f t="shared" si="209"/>
        <v>0.2</v>
      </c>
      <c r="G1979" s="5">
        <f t="shared" si="210"/>
        <v>2</v>
      </c>
      <c r="H1979" t="str">
        <f t="shared" si="211"/>
        <v>002</v>
      </c>
      <c r="I1979" t="str">
        <f t="shared" si="214"/>
        <v>BR002500FI00002</v>
      </c>
      <c r="J1979" t="s">
        <v>9467</v>
      </c>
      <c r="K1979" t="s">
        <v>9459</v>
      </c>
      <c r="M1979" t="s">
        <v>9468</v>
      </c>
      <c r="N1979" t="s">
        <v>9469</v>
      </c>
      <c r="O1979" t="s">
        <v>9470</v>
      </c>
      <c r="P1979" t="s">
        <v>9471</v>
      </c>
      <c r="Q1979" t="s">
        <v>5929</v>
      </c>
      <c r="R1979" t="s">
        <v>9464</v>
      </c>
      <c r="S1979" t="s">
        <v>9465</v>
      </c>
      <c r="T1979" t="s">
        <v>9466</v>
      </c>
      <c r="U1979" t="s">
        <v>143</v>
      </c>
      <c r="V1979" t="s">
        <v>34</v>
      </c>
      <c r="W1979" t="s">
        <v>34</v>
      </c>
      <c r="X1979" t="s">
        <v>34</v>
      </c>
      <c r="Y1979" t="s">
        <v>34</v>
      </c>
      <c r="Z1979" t="s">
        <v>131</v>
      </c>
      <c r="AA1979" t="s">
        <v>144</v>
      </c>
      <c r="AB1979" t="s">
        <v>34</v>
      </c>
      <c r="AC1979" t="s">
        <v>37</v>
      </c>
    </row>
    <row r="1980" spans="1:29">
      <c r="A1980" t="str">
        <f>+VLOOKUP(R1980,Aux!$B$3:$I$1107,8,0)</f>
        <v>BR002510</v>
      </c>
      <c r="B1980" t="str">
        <f>+VLOOKUP(U1980,Aux!$O$2:$P$23,2,0)</f>
        <v>EQ</v>
      </c>
      <c r="C1980" t="str">
        <f t="shared" si="213"/>
        <v>BR002510EQ</v>
      </c>
      <c r="D1980">
        <f t="shared" si="212"/>
        <v>1</v>
      </c>
      <c r="E1980" s="5">
        <f t="shared" si="208"/>
        <v>0.01</v>
      </c>
      <c r="F1980" s="5">
        <f t="shared" si="209"/>
        <v>0.1</v>
      </c>
      <c r="G1980" s="5">
        <f t="shared" si="210"/>
        <v>1</v>
      </c>
      <c r="H1980" t="str">
        <f t="shared" si="211"/>
        <v>001</v>
      </c>
      <c r="I1980" t="str">
        <f t="shared" si="214"/>
        <v>BR002510EQ00001</v>
      </c>
      <c r="J1980" t="s">
        <v>9472</v>
      </c>
      <c r="K1980" t="s">
        <v>9473</v>
      </c>
      <c r="M1980" t="s">
        <v>9474</v>
      </c>
      <c r="N1980" t="s">
        <v>9475</v>
      </c>
      <c r="O1980" t="s">
        <v>9476</v>
      </c>
      <c r="P1980" t="s">
        <v>9477</v>
      </c>
      <c r="Q1980" t="s">
        <v>5929</v>
      </c>
      <c r="R1980" t="s">
        <v>9478</v>
      </c>
      <c r="S1980" t="s">
        <v>9478</v>
      </c>
      <c r="T1980" t="s">
        <v>9479</v>
      </c>
      <c r="U1980" t="s">
        <v>130</v>
      </c>
      <c r="V1980" t="s">
        <v>311</v>
      </c>
      <c r="W1980" t="s">
        <v>4104</v>
      </c>
      <c r="X1980" t="s">
        <v>3301</v>
      </c>
      <c r="Y1980" t="s">
        <v>5621</v>
      </c>
      <c r="Z1980" t="s">
        <v>35</v>
      </c>
      <c r="AA1980" t="s">
        <v>2669</v>
      </c>
      <c r="AB1980" t="s">
        <v>6599</v>
      </c>
      <c r="AC1980" t="s">
        <v>37</v>
      </c>
    </row>
    <row r="1981" spans="1:29">
      <c r="A1981" t="str">
        <f>+VLOOKUP(R1981,Aux!$B$3:$I$1107,8,0)</f>
        <v>BR002520</v>
      </c>
      <c r="B1981" t="str">
        <f>+VLOOKUP(U1981,Aux!$O$2:$P$23,2,0)</f>
        <v>FI</v>
      </c>
      <c r="C1981" t="str">
        <f t="shared" si="213"/>
        <v>BR002520FI</v>
      </c>
      <c r="D1981">
        <f t="shared" si="212"/>
        <v>1</v>
      </c>
      <c r="E1981" s="5">
        <f t="shared" si="208"/>
        <v>0.01</v>
      </c>
      <c r="F1981" s="5">
        <f t="shared" si="209"/>
        <v>0.1</v>
      </c>
      <c r="G1981" s="5">
        <f t="shared" si="210"/>
        <v>1</v>
      </c>
      <c r="H1981" t="str">
        <f t="shared" si="211"/>
        <v>001</v>
      </c>
      <c r="I1981" t="str">
        <f t="shared" si="214"/>
        <v>BR002520FI00001</v>
      </c>
      <c r="J1981" t="s">
        <v>9480</v>
      </c>
      <c r="K1981" t="s">
        <v>9481</v>
      </c>
      <c r="M1981" t="s">
        <v>9482</v>
      </c>
      <c r="N1981" t="s">
        <v>9483</v>
      </c>
      <c r="O1981" t="s">
        <v>9484</v>
      </c>
      <c r="P1981" t="s">
        <v>9485</v>
      </c>
      <c r="Q1981" t="s">
        <v>5929</v>
      </c>
      <c r="R1981" t="s">
        <v>9486</v>
      </c>
      <c r="S1981" t="s">
        <v>9487</v>
      </c>
      <c r="T1981" t="s">
        <v>9488</v>
      </c>
      <c r="U1981" t="s">
        <v>143</v>
      </c>
      <c r="V1981" t="s">
        <v>34</v>
      </c>
      <c r="W1981" t="s">
        <v>34</v>
      </c>
      <c r="X1981" t="s">
        <v>34</v>
      </c>
      <c r="Y1981" t="s">
        <v>34</v>
      </c>
      <c r="Z1981" t="s">
        <v>189</v>
      </c>
      <c r="AA1981" t="s">
        <v>234</v>
      </c>
      <c r="AB1981" t="s">
        <v>145</v>
      </c>
      <c r="AC1981" t="s">
        <v>37</v>
      </c>
    </row>
    <row r="1982" spans="1:29">
      <c r="A1982" t="str">
        <f>+VLOOKUP(R1982,Aux!$B$3:$I$1107,8,0)</f>
        <v>BR002520</v>
      </c>
      <c r="B1982" t="str">
        <f>+VLOOKUP(U1982,Aux!$O$2:$P$23,2,0)</f>
        <v>FI</v>
      </c>
      <c r="C1982" t="str">
        <f t="shared" si="213"/>
        <v>BR002520FI</v>
      </c>
      <c r="D1982">
        <f t="shared" si="212"/>
        <v>2</v>
      </c>
      <c r="E1982" s="5">
        <f t="shared" si="208"/>
        <v>0.02</v>
      </c>
      <c r="F1982" s="5">
        <f t="shared" si="209"/>
        <v>0.2</v>
      </c>
      <c r="G1982" s="5">
        <f t="shared" si="210"/>
        <v>2</v>
      </c>
      <c r="H1982" t="str">
        <f t="shared" si="211"/>
        <v>002</v>
      </c>
      <c r="I1982" t="str">
        <f t="shared" si="214"/>
        <v>BR002520FI00002</v>
      </c>
      <c r="J1982" t="s">
        <v>9489</v>
      </c>
      <c r="K1982" t="s">
        <v>9481</v>
      </c>
      <c r="M1982" t="s">
        <v>9490</v>
      </c>
      <c r="N1982" t="s">
        <v>9491</v>
      </c>
      <c r="O1982" t="s">
        <v>9492</v>
      </c>
      <c r="P1982" t="s">
        <v>9493</v>
      </c>
      <c r="Q1982" t="s">
        <v>5929</v>
      </c>
      <c r="R1982" t="s">
        <v>9486</v>
      </c>
      <c r="S1982" t="s">
        <v>9494</v>
      </c>
      <c r="T1982" t="s">
        <v>9495</v>
      </c>
      <c r="U1982" t="s">
        <v>143</v>
      </c>
      <c r="V1982" t="s">
        <v>34</v>
      </c>
      <c r="W1982" t="s">
        <v>34</v>
      </c>
      <c r="X1982" t="s">
        <v>34</v>
      </c>
      <c r="Y1982" t="s">
        <v>34</v>
      </c>
      <c r="Z1982" t="s">
        <v>189</v>
      </c>
      <c r="AA1982" t="s">
        <v>4686</v>
      </c>
      <c r="AB1982" t="s">
        <v>145</v>
      </c>
      <c r="AC1982" t="s">
        <v>37</v>
      </c>
    </row>
    <row r="1983" spans="1:29">
      <c r="A1983" s="2" t="str">
        <f>+VLOOKUP(R1983,Aux!$B$3:$I$1107,8,0)</f>
        <v>BR002520</v>
      </c>
      <c r="B1983" s="2" t="str">
        <f>+VLOOKUP(U1983,Aux!$O$2:$P$23,2,0)</f>
        <v>FI</v>
      </c>
      <c r="C1983" t="str">
        <f t="shared" si="213"/>
        <v>BR002520FI</v>
      </c>
      <c r="D1983">
        <f t="shared" si="212"/>
        <v>3</v>
      </c>
      <c r="E1983" s="5">
        <f t="shared" si="208"/>
        <v>0.03</v>
      </c>
      <c r="F1983" s="5">
        <f t="shared" si="209"/>
        <v>0.3</v>
      </c>
      <c r="G1983" s="5">
        <f t="shared" si="210"/>
        <v>3</v>
      </c>
      <c r="H1983" t="str">
        <f t="shared" si="211"/>
        <v>003</v>
      </c>
      <c r="I1983" t="str">
        <f t="shared" si="214"/>
        <v>BR002520FI00003</v>
      </c>
      <c r="J1983" s="2" t="s">
        <v>9496</v>
      </c>
      <c r="K1983" s="2" t="s">
        <v>9481</v>
      </c>
      <c r="L1983" s="2"/>
      <c r="M1983" s="2" t="s">
        <v>9497</v>
      </c>
      <c r="N1983" s="2" t="s">
        <v>9498</v>
      </c>
      <c r="O1983" s="2" t="s">
        <v>9499</v>
      </c>
      <c r="P1983" s="2" t="s">
        <v>9500</v>
      </c>
      <c r="Q1983" t="s">
        <v>5929</v>
      </c>
      <c r="R1983" t="s">
        <v>9486</v>
      </c>
      <c r="S1983" t="s">
        <v>9501</v>
      </c>
      <c r="T1983" t="s">
        <v>9486</v>
      </c>
      <c r="U1983" t="s">
        <v>143</v>
      </c>
      <c r="V1983" t="s">
        <v>34</v>
      </c>
      <c r="W1983" t="s">
        <v>34</v>
      </c>
      <c r="X1983" t="s">
        <v>34</v>
      </c>
      <c r="Y1983" t="s">
        <v>34</v>
      </c>
      <c r="Z1983" t="s">
        <v>189</v>
      </c>
      <c r="AA1983" t="s">
        <v>234</v>
      </c>
      <c r="AB1983" t="s">
        <v>145</v>
      </c>
      <c r="AC1983" t="s">
        <v>37</v>
      </c>
    </row>
    <row r="1984" spans="1:29">
      <c r="A1984" t="str">
        <f>+VLOOKUP(R1984,Aux!$B$3:$I$1107,8,0)</f>
        <v>BR002520</v>
      </c>
      <c r="B1984" t="str">
        <f>+VLOOKUP(U1984,Aux!$O$2:$P$23,2,0)</f>
        <v>FI</v>
      </c>
      <c r="C1984" t="str">
        <f t="shared" si="213"/>
        <v>BR002520FI</v>
      </c>
      <c r="D1984">
        <f t="shared" si="212"/>
        <v>4</v>
      </c>
      <c r="E1984" s="5">
        <f t="shared" si="208"/>
        <v>0.04</v>
      </c>
      <c r="F1984" s="5">
        <f t="shared" si="209"/>
        <v>0.4</v>
      </c>
      <c r="G1984" s="5">
        <f t="shared" si="210"/>
        <v>4</v>
      </c>
      <c r="H1984" t="str">
        <f t="shared" si="211"/>
        <v>004</v>
      </c>
      <c r="I1984" t="str">
        <f t="shared" si="214"/>
        <v>BR002520FI00004</v>
      </c>
      <c r="J1984" t="s">
        <v>9502</v>
      </c>
      <c r="K1984" t="s">
        <v>9481</v>
      </c>
      <c r="M1984" t="s">
        <v>9503</v>
      </c>
      <c r="N1984" t="s">
        <v>9504</v>
      </c>
      <c r="O1984" t="s">
        <v>9505</v>
      </c>
      <c r="P1984" t="s">
        <v>9506</v>
      </c>
      <c r="Q1984" t="s">
        <v>5929</v>
      </c>
      <c r="R1984" t="s">
        <v>9486</v>
      </c>
      <c r="S1984" t="s">
        <v>9501</v>
      </c>
      <c r="T1984" t="s">
        <v>9486</v>
      </c>
      <c r="U1984" t="s">
        <v>143</v>
      </c>
      <c r="V1984" t="s">
        <v>34</v>
      </c>
      <c r="W1984" t="s">
        <v>34</v>
      </c>
      <c r="X1984" t="s">
        <v>34</v>
      </c>
      <c r="Y1984" t="s">
        <v>34</v>
      </c>
      <c r="Z1984" t="s">
        <v>189</v>
      </c>
      <c r="AA1984" t="s">
        <v>234</v>
      </c>
      <c r="AB1984" t="s">
        <v>145</v>
      </c>
      <c r="AC1984" t="s">
        <v>37</v>
      </c>
    </row>
    <row r="1985" spans="1:29">
      <c r="A1985" t="str">
        <f>+VLOOKUP(R1985,Aux!$B$3:$I$1107,8,0)</f>
        <v>BR002520</v>
      </c>
      <c r="B1985" t="str">
        <f>+VLOOKUP(U1985,Aux!$O$2:$P$23,2,0)</f>
        <v>FI</v>
      </c>
      <c r="C1985" t="str">
        <f t="shared" si="213"/>
        <v>BR002520FI</v>
      </c>
      <c r="D1985">
        <f t="shared" si="212"/>
        <v>5</v>
      </c>
      <c r="E1985" s="5">
        <f t="shared" si="208"/>
        <v>0.05</v>
      </c>
      <c r="F1985" s="5">
        <f t="shared" si="209"/>
        <v>0.5</v>
      </c>
      <c r="G1985" s="5">
        <f t="shared" si="210"/>
        <v>5</v>
      </c>
      <c r="H1985" t="str">
        <f t="shared" si="211"/>
        <v>005</v>
      </c>
      <c r="I1985" t="str">
        <f t="shared" si="214"/>
        <v>BR002520FI00005</v>
      </c>
      <c r="J1985" t="s">
        <v>9507</v>
      </c>
      <c r="K1985" t="s">
        <v>9481</v>
      </c>
      <c r="M1985" t="s">
        <v>9508</v>
      </c>
      <c r="N1985" t="s">
        <v>9509</v>
      </c>
      <c r="O1985" t="s">
        <v>9510</v>
      </c>
      <c r="P1985" t="s">
        <v>9511</v>
      </c>
      <c r="Q1985" t="s">
        <v>5929</v>
      </c>
      <c r="R1985" t="s">
        <v>9486</v>
      </c>
      <c r="S1985" t="s">
        <v>9512</v>
      </c>
      <c r="T1985" t="s">
        <v>9513</v>
      </c>
      <c r="U1985" t="s">
        <v>143</v>
      </c>
      <c r="V1985" t="s">
        <v>34</v>
      </c>
      <c r="W1985" t="s">
        <v>34</v>
      </c>
      <c r="X1985" t="s">
        <v>34</v>
      </c>
      <c r="Y1985" t="s">
        <v>34</v>
      </c>
      <c r="Z1985" t="s">
        <v>189</v>
      </c>
      <c r="AA1985" t="s">
        <v>4686</v>
      </c>
      <c r="AB1985" t="s">
        <v>145</v>
      </c>
      <c r="AC1985" t="s">
        <v>37</v>
      </c>
    </row>
    <row r="1986" spans="1:29">
      <c r="A1986" s="2" t="str">
        <f>+VLOOKUP(R1986,Aux!$B$3:$I$1107,8,0)</f>
        <v>BR002530</v>
      </c>
      <c r="B1986" s="2" t="str">
        <f>+VLOOKUP(U1986,Aux!$O$2:$P$23,2,0)</f>
        <v>FI</v>
      </c>
      <c r="C1986" t="str">
        <f t="shared" si="213"/>
        <v>BR002530FI</v>
      </c>
      <c r="D1986">
        <f t="shared" si="212"/>
        <v>1</v>
      </c>
      <c r="E1986" s="5">
        <f t="shared" ref="E1986:E2049" si="215">+D1986/100</f>
        <v>0.01</v>
      </c>
      <c r="F1986" s="5">
        <f t="shared" ref="F1986:F2049" si="216">+MOD(E1986*10,10)</f>
        <v>0.1</v>
      </c>
      <c r="G1986" s="5">
        <f t="shared" ref="G1986:G2049" si="217">+MOD(D1986,10)</f>
        <v>1</v>
      </c>
      <c r="H1986" t="str">
        <f t="shared" ref="H1986:H2049" si="218">+INT(E1986)&amp;INT(F1986)&amp;INT(G1986)</f>
        <v>001</v>
      </c>
      <c r="I1986" t="str">
        <f t="shared" si="214"/>
        <v>BR002530FI00001</v>
      </c>
      <c r="J1986" s="2" t="s">
        <v>9514</v>
      </c>
      <c r="K1986" s="2" t="s">
        <v>9515</v>
      </c>
      <c r="L1986" s="2"/>
      <c r="M1986" s="2" t="s">
        <v>9516</v>
      </c>
      <c r="N1986" s="2" t="s">
        <v>9517</v>
      </c>
      <c r="O1986" s="2" t="s">
        <v>9518</v>
      </c>
      <c r="P1986" s="2" t="s">
        <v>9519</v>
      </c>
      <c r="Q1986" t="s">
        <v>5929</v>
      </c>
      <c r="R1986" t="s">
        <v>9520</v>
      </c>
      <c r="S1986" t="s">
        <v>9521</v>
      </c>
      <c r="T1986" t="s">
        <v>9522</v>
      </c>
      <c r="U1986" t="s">
        <v>143</v>
      </c>
      <c r="V1986" t="s">
        <v>34</v>
      </c>
      <c r="W1986" t="s">
        <v>34</v>
      </c>
      <c r="X1986" t="s">
        <v>34</v>
      </c>
      <c r="Y1986" t="s">
        <v>34</v>
      </c>
      <c r="Z1986" t="s">
        <v>1488</v>
      </c>
      <c r="AA1986" t="s">
        <v>1475</v>
      </c>
      <c r="AB1986" t="s">
        <v>145</v>
      </c>
      <c r="AC1986" t="s">
        <v>37</v>
      </c>
    </row>
    <row r="1987" spans="1:29">
      <c r="A1987" t="str">
        <f>+VLOOKUP(R1987,Aux!$B$3:$I$1107,8,0)</f>
        <v>BR002540</v>
      </c>
      <c r="B1987" t="str">
        <f>+VLOOKUP(U1987,Aux!$O$2:$P$23,2,0)</f>
        <v>EQ</v>
      </c>
      <c r="C1987" t="str">
        <f t="shared" si="213"/>
        <v>BR002540EQ</v>
      </c>
      <c r="D1987">
        <f t="shared" ref="D1987:D2050" si="219">+IF(C1987=C1986,D1986+1,1)</f>
        <v>1</v>
      </c>
      <c r="E1987" s="5">
        <f t="shared" si="215"/>
        <v>0.01</v>
      </c>
      <c r="F1987" s="5">
        <f t="shared" si="216"/>
        <v>0.1</v>
      </c>
      <c r="G1987" s="5">
        <f t="shared" si="217"/>
        <v>1</v>
      </c>
      <c r="H1987" t="str">
        <f t="shared" si="218"/>
        <v>001</v>
      </c>
      <c r="I1987" t="str">
        <f t="shared" si="214"/>
        <v>BR002540EQ00001</v>
      </c>
      <c r="J1987" t="s">
        <v>9523</v>
      </c>
      <c r="K1987" t="s">
        <v>9524</v>
      </c>
      <c r="M1987" t="s">
        <v>9525</v>
      </c>
      <c r="N1987" t="s">
        <v>9526</v>
      </c>
      <c r="O1987" t="s">
        <v>9527</v>
      </c>
      <c r="P1987" t="s">
        <v>9528</v>
      </c>
      <c r="Q1987" t="s">
        <v>5929</v>
      </c>
      <c r="R1987" t="s">
        <v>9529</v>
      </c>
      <c r="S1987" t="s">
        <v>9529</v>
      </c>
      <c r="T1987" t="s">
        <v>9529</v>
      </c>
      <c r="U1987" t="s">
        <v>130</v>
      </c>
      <c r="V1987" t="s">
        <v>311</v>
      </c>
      <c r="W1987" t="s">
        <v>3300</v>
      </c>
      <c r="X1987" t="s">
        <v>3301</v>
      </c>
      <c r="Y1987" t="s">
        <v>3302</v>
      </c>
      <c r="Z1987" t="s">
        <v>311</v>
      </c>
      <c r="AA1987" t="s">
        <v>1430</v>
      </c>
      <c r="AB1987" t="s">
        <v>5984</v>
      </c>
      <c r="AC1987" t="s">
        <v>37</v>
      </c>
    </row>
    <row r="1988" spans="1:29">
      <c r="A1988" t="str">
        <f>+VLOOKUP(R1988,Aux!$B$3:$I$1107,8,0)</f>
        <v>BR002550</v>
      </c>
      <c r="B1988" t="str">
        <f>+VLOOKUP(U1988,Aux!$O$2:$P$23,2,0)</f>
        <v>EQ</v>
      </c>
      <c r="C1988" t="str">
        <f t="shared" si="213"/>
        <v>BR002550EQ</v>
      </c>
      <c r="D1988">
        <f t="shared" si="219"/>
        <v>1</v>
      </c>
      <c r="E1988" s="5">
        <f t="shared" si="215"/>
        <v>0.01</v>
      </c>
      <c r="F1988" s="5">
        <f t="shared" si="216"/>
        <v>0.1</v>
      </c>
      <c r="G1988" s="5">
        <f t="shared" si="217"/>
        <v>1</v>
      </c>
      <c r="H1988" t="str">
        <f t="shared" si="218"/>
        <v>001</v>
      </c>
      <c r="I1988" t="str">
        <f t="shared" si="214"/>
        <v>BR002550EQ00001</v>
      </c>
      <c r="J1988" t="s">
        <v>9530</v>
      </c>
      <c r="K1988" t="s">
        <v>9531</v>
      </c>
      <c r="M1988" t="s">
        <v>9532</v>
      </c>
      <c r="N1988" t="s">
        <v>9533</v>
      </c>
      <c r="O1988">
        <v>2945422</v>
      </c>
      <c r="P1988" t="s">
        <v>9534</v>
      </c>
      <c r="Q1988" t="s">
        <v>5929</v>
      </c>
      <c r="R1988" t="s">
        <v>9535</v>
      </c>
      <c r="S1988" t="s">
        <v>9535</v>
      </c>
      <c r="T1988" t="s">
        <v>9535</v>
      </c>
      <c r="U1988" t="s">
        <v>130</v>
      </c>
      <c r="V1988" t="s">
        <v>154</v>
      </c>
      <c r="W1988" t="s">
        <v>4266</v>
      </c>
      <c r="X1988" t="s">
        <v>201</v>
      </c>
      <c r="Y1988" t="s">
        <v>9536</v>
      </c>
      <c r="Z1988" t="s">
        <v>154</v>
      </c>
      <c r="AA1988" t="s">
        <v>200</v>
      </c>
      <c r="AB1988" t="s">
        <v>7723</v>
      </c>
      <c r="AC1988" t="s">
        <v>37</v>
      </c>
    </row>
    <row r="1989" spans="1:29">
      <c r="A1989" t="str">
        <f>+VLOOKUP(R1989,Aux!$B$3:$I$1107,8,0)</f>
        <v>BR002560</v>
      </c>
      <c r="B1989" t="str">
        <f>+VLOOKUP(U1989,Aux!$O$2:$P$23,2,0)</f>
        <v>EQ</v>
      </c>
      <c r="C1989" t="str">
        <f t="shared" si="213"/>
        <v>BR002560EQ</v>
      </c>
      <c r="D1989">
        <f t="shared" si="219"/>
        <v>1</v>
      </c>
      <c r="E1989" s="5">
        <f t="shared" si="215"/>
        <v>0.01</v>
      </c>
      <c r="F1989" s="5">
        <f t="shared" si="216"/>
        <v>0.1</v>
      </c>
      <c r="G1989" s="5">
        <f t="shared" si="217"/>
        <v>1</v>
      </c>
      <c r="H1989" t="str">
        <f t="shared" si="218"/>
        <v>001</v>
      </c>
      <c r="I1989" t="str">
        <f t="shared" si="214"/>
        <v>BR002560EQ00001</v>
      </c>
      <c r="J1989" t="s">
        <v>9537</v>
      </c>
      <c r="K1989" t="s">
        <v>9538</v>
      </c>
      <c r="M1989" t="s">
        <v>9539</v>
      </c>
      <c r="N1989" t="s">
        <v>9540</v>
      </c>
      <c r="O1989" t="s">
        <v>9541</v>
      </c>
      <c r="P1989" t="s">
        <v>9542</v>
      </c>
      <c r="Q1989" t="s">
        <v>5929</v>
      </c>
      <c r="R1989" t="s">
        <v>9543</v>
      </c>
      <c r="S1989" t="s">
        <v>9543</v>
      </c>
      <c r="T1989" t="s">
        <v>9544</v>
      </c>
      <c r="U1989" t="s">
        <v>130</v>
      </c>
      <c r="V1989" t="s">
        <v>35</v>
      </c>
      <c r="W1989" t="s">
        <v>5993</v>
      </c>
      <c r="X1989" t="s">
        <v>5993</v>
      </c>
      <c r="Y1989" t="s">
        <v>5994</v>
      </c>
      <c r="Z1989" t="s">
        <v>35</v>
      </c>
      <c r="AA1989" t="s">
        <v>5993</v>
      </c>
      <c r="AB1989" t="s">
        <v>5994</v>
      </c>
      <c r="AC1989" t="s">
        <v>37</v>
      </c>
    </row>
    <row r="1990" spans="1:29">
      <c r="A1990" t="str">
        <f>+VLOOKUP(R1990,Aux!$B$3:$I$1107,8,0)</f>
        <v>BR002570</v>
      </c>
      <c r="B1990" t="str">
        <f>+VLOOKUP(U1990,Aux!$O$2:$P$23,2,0)</f>
        <v>FI</v>
      </c>
      <c r="C1990" t="str">
        <f t="shared" si="213"/>
        <v>BR002570FI</v>
      </c>
      <c r="D1990">
        <f t="shared" si="219"/>
        <v>1</v>
      </c>
      <c r="E1990" s="5">
        <f t="shared" si="215"/>
        <v>0.01</v>
      </c>
      <c r="F1990" s="5">
        <f t="shared" si="216"/>
        <v>0.1</v>
      </c>
      <c r="G1990" s="5">
        <f t="shared" si="217"/>
        <v>1</v>
      </c>
      <c r="H1990" t="str">
        <f t="shared" si="218"/>
        <v>001</v>
      </c>
      <c r="I1990" t="str">
        <f t="shared" si="214"/>
        <v>BR002570FI00001</v>
      </c>
      <c r="J1990" t="s">
        <v>9545</v>
      </c>
      <c r="K1990" t="s">
        <v>3673</v>
      </c>
      <c r="M1990" t="s">
        <v>9546</v>
      </c>
      <c r="N1990" t="s">
        <v>9547</v>
      </c>
      <c r="O1990" t="s">
        <v>9548</v>
      </c>
      <c r="P1990" t="s">
        <v>9549</v>
      </c>
      <c r="Q1990" t="s">
        <v>5929</v>
      </c>
      <c r="R1990" t="s">
        <v>9550</v>
      </c>
      <c r="S1990" t="s">
        <v>9551</v>
      </c>
      <c r="T1990" t="s">
        <v>9552</v>
      </c>
      <c r="U1990" t="s">
        <v>143</v>
      </c>
      <c r="V1990" t="s">
        <v>34</v>
      </c>
      <c r="W1990" t="s">
        <v>34</v>
      </c>
      <c r="X1990" t="s">
        <v>34</v>
      </c>
      <c r="Y1990" t="s">
        <v>34</v>
      </c>
      <c r="Z1990" t="s">
        <v>154</v>
      </c>
      <c r="AA1990" t="s">
        <v>4641</v>
      </c>
      <c r="AB1990" t="s">
        <v>34</v>
      </c>
      <c r="AC1990" t="s">
        <v>37</v>
      </c>
    </row>
    <row r="1991" spans="1:29">
      <c r="A1991" t="str">
        <f>+VLOOKUP(R1991,Aux!$B$3:$I$1107,8,0)</f>
        <v>CL000010</v>
      </c>
      <c r="B1991" t="str">
        <f>+VLOOKUP(U1991,Aux!$O$2:$P$23,2,0)</f>
        <v>EQ</v>
      </c>
      <c r="C1991" t="str">
        <f t="shared" si="213"/>
        <v>CL000010EQ</v>
      </c>
      <c r="D1991">
        <f t="shared" si="219"/>
        <v>1</v>
      </c>
      <c r="E1991" s="5">
        <f t="shared" si="215"/>
        <v>0.01</v>
      </c>
      <c r="F1991" s="5">
        <f t="shared" si="216"/>
        <v>0.1</v>
      </c>
      <c r="G1991" s="5">
        <f t="shared" si="217"/>
        <v>1</v>
      </c>
      <c r="H1991" t="str">
        <f t="shared" si="218"/>
        <v>001</v>
      </c>
      <c r="I1991" t="str">
        <f t="shared" si="214"/>
        <v>CL000010EQ00001</v>
      </c>
      <c r="J1991" t="s">
        <v>9553</v>
      </c>
      <c r="K1991" t="s">
        <v>9554</v>
      </c>
      <c r="M1991" t="s">
        <v>9555</v>
      </c>
      <c r="N1991" t="s">
        <v>9556</v>
      </c>
      <c r="O1991" t="s">
        <v>9557</v>
      </c>
      <c r="P1991" t="s">
        <v>9558</v>
      </c>
      <c r="Q1991" t="s">
        <v>7328</v>
      </c>
      <c r="R1991" t="s">
        <v>9559</v>
      </c>
      <c r="S1991" t="s">
        <v>9559</v>
      </c>
      <c r="T1991" t="s">
        <v>9559</v>
      </c>
      <c r="U1991" t="s">
        <v>130</v>
      </c>
      <c r="V1991" t="s">
        <v>174</v>
      </c>
      <c r="W1991" t="s">
        <v>1519</v>
      </c>
      <c r="X1991" t="s">
        <v>174</v>
      </c>
      <c r="Y1991" t="s">
        <v>1520</v>
      </c>
      <c r="Z1991" t="s">
        <v>174</v>
      </c>
      <c r="AA1991" t="s">
        <v>174</v>
      </c>
      <c r="AB1991" t="s">
        <v>1521</v>
      </c>
      <c r="AC1991" t="s">
        <v>37</v>
      </c>
    </row>
    <row r="1992" spans="1:29">
      <c r="A1992" t="str">
        <f>+VLOOKUP(R1992,Aux!$B$3:$I$1107,8,0)</f>
        <v>CL000010</v>
      </c>
      <c r="B1992" t="str">
        <f>+VLOOKUP(U1992,Aux!$O$2:$P$23,2,0)</f>
        <v>FI</v>
      </c>
      <c r="C1992" t="str">
        <f t="shared" si="213"/>
        <v>CL000010FI</v>
      </c>
      <c r="D1992">
        <f t="shared" si="219"/>
        <v>1</v>
      </c>
      <c r="E1992" s="5">
        <f t="shared" si="215"/>
        <v>0.01</v>
      </c>
      <c r="F1992" s="5">
        <f t="shared" si="216"/>
        <v>0.1</v>
      </c>
      <c r="G1992" s="5">
        <f t="shared" si="217"/>
        <v>1</v>
      </c>
      <c r="H1992" t="str">
        <f t="shared" si="218"/>
        <v>001</v>
      </c>
      <c r="I1992" t="str">
        <f t="shared" si="214"/>
        <v>CL000010FI00001</v>
      </c>
      <c r="J1992" t="s">
        <v>9560</v>
      </c>
      <c r="K1992" t="s">
        <v>9561</v>
      </c>
      <c r="M1992" t="s">
        <v>9562</v>
      </c>
      <c r="N1992" t="s">
        <v>9563</v>
      </c>
      <c r="O1992" t="s">
        <v>9564</v>
      </c>
      <c r="P1992" t="s">
        <v>9565</v>
      </c>
      <c r="Q1992" t="s">
        <v>7328</v>
      </c>
      <c r="R1992" t="s">
        <v>9559</v>
      </c>
      <c r="S1992" t="s">
        <v>9566</v>
      </c>
      <c r="T1992" t="s">
        <v>9567</v>
      </c>
      <c r="U1992" t="s">
        <v>143</v>
      </c>
      <c r="V1992" t="s">
        <v>34</v>
      </c>
      <c r="W1992" t="s">
        <v>34</v>
      </c>
      <c r="X1992" t="s">
        <v>34</v>
      </c>
      <c r="Y1992" t="s">
        <v>34</v>
      </c>
      <c r="Z1992" t="s">
        <v>174</v>
      </c>
      <c r="AA1992" t="s">
        <v>175</v>
      </c>
      <c r="AB1992" t="s">
        <v>145</v>
      </c>
      <c r="AC1992" t="s">
        <v>37</v>
      </c>
    </row>
    <row r="1993" spans="1:29">
      <c r="A1993" t="str">
        <f>+VLOOKUP(R1993,Aux!$B$3:$I$1107,8,0)</f>
        <v>CL000010</v>
      </c>
      <c r="B1993" t="str">
        <f>+VLOOKUP(U1993,Aux!$O$2:$P$23,2,0)</f>
        <v>FI</v>
      </c>
      <c r="C1993" t="str">
        <f t="shared" si="213"/>
        <v>CL000010FI</v>
      </c>
      <c r="D1993">
        <f t="shared" si="219"/>
        <v>2</v>
      </c>
      <c r="E1993" s="5">
        <f t="shared" si="215"/>
        <v>0.02</v>
      </c>
      <c r="F1993" s="5">
        <f t="shared" si="216"/>
        <v>0.2</v>
      </c>
      <c r="G1993" s="5">
        <f t="shared" si="217"/>
        <v>2</v>
      </c>
      <c r="H1993" t="str">
        <f t="shared" si="218"/>
        <v>002</v>
      </c>
      <c r="I1993" t="str">
        <f t="shared" si="214"/>
        <v>CL000010FI00002</v>
      </c>
      <c r="J1993" t="s">
        <v>9568</v>
      </c>
      <c r="K1993" t="s">
        <v>9561</v>
      </c>
      <c r="M1993" t="s">
        <v>9569</v>
      </c>
      <c r="N1993" t="s">
        <v>9570</v>
      </c>
      <c r="O1993" t="s">
        <v>9571</v>
      </c>
      <c r="P1993" t="s">
        <v>9572</v>
      </c>
      <c r="Q1993" t="s">
        <v>7328</v>
      </c>
      <c r="R1993" t="s">
        <v>9559</v>
      </c>
      <c r="S1993" t="s">
        <v>9573</v>
      </c>
      <c r="T1993" t="s">
        <v>9574</v>
      </c>
      <c r="U1993" t="s">
        <v>143</v>
      </c>
      <c r="V1993" t="s">
        <v>34</v>
      </c>
      <c r="W1993" t="s">
        <v>34</v>
      </c>
      <c r="X1993" t="s">
        <v>34</v>
      </c>
      <c r="Y1993" t="s">
        <v>34</v>
      </c>
      <c r="Z1993" t="s">
        <v>174</v>
      </c>
      <c r="AA1993" t="s">
        <v>174</v>
      </c>
      <c r="AB1993" t="s">
        <v>145</v>
      </c>
      <c r="AC1993" t="s">
        <v>37</v>
      </c>
    </row>
    <row r="1994" spans="1:29">
      <c r="A1994" t="str">
        <f>+VLOOKUP(R1994,Aux!$B$3:$I$1107,8,0)</f>
        <v>CL000010</v>
      </c>
      <c r="B1994" t="str">
        <f>+VLOOKUP(U1994,Aux!$O$2:$P$23,2,0)</f>
        <v>FI</v>
      </c>
      <c r="C1994" t="str">
        <f t="shared" si="213"/>
        <v>CL000010FI</v>
      </c>
      <c r="D1994">
        <f t="shared" si="219"/>
        <v>3</v>
      </c>
      <c r="E1994" s="5">
        <f t="shared" si="215"/>
        <v>0.03</v>
      </c>
      <c r="F1994" s="5">
        <f t="shared" si="216"/>
        <v>0.3</v>
      </c>
      <c r="G1994" s="5">
        <f t="shared" si="217"/>
        <v>3</v>
      </c>
      <c r="H1994" t="str">
        <f t="shared" si="218"/>
        <v>003</v>
      </c>
      <c r="I1994" t="str">
        <f t="shared" si="214"/>
        <v>CL000010FI00003</v>
      </c>
      <c r="J1994" t="s">
        <v>9575</v>
      </c>
      <c r="K1994" t="s">
        <v>9561</v>
      </c>
      <c r="M1994" t="s">
        <v>9576</v>
      </c>
      <c r="N1994" t="s">
        <v>9577</v>
      </c>
      <c r="O1994" t="s">
        <v>9578</v>
      </c>
      <c r="P1994" t="s">
        <v>9579</v>
      </c>
      <c r="Q1994" t="s">
        <v>7328</v>
      </c>
      <c r="R1994" t="s">
        <v>9559</v>
      </c>
      <c r="S1994" t="s">
        <v>9580</v>
      </c>
      <c r="T1994" t="s">
        <v>9559</v>
      </c>
      <c r="U1994" t="s">
        <v>143</v>
      </c>
      <c r="V1994" t="s">
        <v>174</v>
      </c>
      <c r="W1994" t="s">
        <v>1519</v>
      </c>
      <c r="X1994" t="s">
        <v>174</v>
      </c>
      <c r="Y1994" t="s">
        <v>1520</v>
      </c>
      <c r="Z1994" t="s">
        <v>174</v>
      </c>
      <c r="AA1994" t="s">
        <v>174</v>
      </c>
      <c r="AB1994" t="s">
        <v>145</v>
      </c>
      <c r="AC1994" t="s">
        <v>37</v>
      </c>
    </row>
    <row r="1995" spans="1:29">
      <c r="A1995" t="str">
        <f>+VLOOKUP(R1995,Aux!$B$3:$I$1107,8,0)</f>
        <v>CL000010</v>
      </c>
      <c r="B1995" t="str">
        <f>+VLOOKUP(U1995,Aux!$O$2:$P$23,2,0)</f>
        <v>FI</v>
      </c>
      <c r="C1995" t="str">
        <f t="shared" si="213"/>
        <v>CL000010FI</v>
      </c>
      <c r="D1995">
        <f t="shared" si="219"/>
        <v>4</v>
      </c>
      <c r="E1995" s="5">
        <f t="shared" si="215"/>
        <v>0.04</v>
      </c>
      <c r="F1995" s="5">
        <f t="shared" si="216"/>
        <v>0.4</v>
      </c>
      <c r="G1995" s="5">
        <f t="shared" si="217"/>
        <v>4</v>
      </c>
      <c r="H1995" t="str">
        <f t="shared" si="218"/>
        <v>004</v>
      </c>
      <c r="I1995" t="str">
        <f t="shared" si="214"/>
        <v>CL000010FI00004</v>
      </c>
      <c r="J1995" t="s">
        <v>9581</v>
      </c>
      <c r="K1995" t="s">
        <v>9561</v>
      </c>
      <c r="M1995" t="s">
        <v>9582</v>
      </c>
      <c r="N1995" t="s">
        <v>9583</v>
      </c>
      <c r="O1995" t="s">
        <v>9584</v>
      </c>
      <c r="P1995" t="s">
        <v>9585</v>
      </c>
      <c r="Q1995" t="s">
        <v>7328</v>
      </c>
      <c r="R1995" t="s">
        <v>9559</v>
      </c>
      <c r="S1995" t="s">
        <v>9580</v>
      </c>
      <c r="T1995" t="s">
        <v>9559</v>
      </c>
      <c r="U1995" t="s">
        <v>143</v>
      </c>
      <c r="V1995" t="s">
        <v>174</v>
      </c>
      <c r="W1995" t="s">
        <v>1519</v>
      </c>
      <c r="X1995" t="s">
        <v>174</v>
      </c>
      <c r="Y1995" t="s">
        <v>1520</v>
      </c>
      <c r="Z1995" t="s">
        <v>174</v>
      </c>
      <c r="AA1995" t="s">
        <v>174</v>
      </c>
      <c r="AB1995" t="s">
        <v>145</v>
      </c>
      <c r="AC1995" t="s">
        <v>37</v>
      </c>
    </row>
    <row r="1996" spans="1:29">
      <c r="A1996" t="str">
        <f>+VLOOKUP(R1996,Aux!$B$3:$I$1107,8,0)</f>
        <v>CL000010</v>
      </c>
      <c r="B1996" t="str">
        <f>+VLOOKUP(U1996,Aux!$O$2:$P$23,2,0)</f>
        <v>FI</v>
      </c>
      <c r="C1996" t="str">
        <f t="shared" si="213"/>
        <v>CL000010FI</v>
      </c>
      <c r="D1996">
        <f t="shared" si="219"/>
        <v>5</v>
      </c>
      <c r="E1996" s="5">
        <f t="shared" si="215"/>
        <v>0.05</v>
      </c>
      <c r="F1996" s="5">
        <f t="shared" si="216"/>
        <v>0.5</v>
      </c>
      <c r="G1996" s="5">
        <f t="shared" si="217"/>
        <v>5</v>
      </c>
      <c r="H1996" t="str">
        <f t="shared" si="218"/>
        <v>005</v>
      </c>
      <c r="I1996" t="str">
        <f t="shared" si="214"/>
        <v>CL000010FI00005</v>
      </c>
      <c r="J1996" t="s">
        <v>9586</v>
      </c>
      <c r="K1996" t="s">
        <v>9561</v>
      </c>
      <c r="M1996" t="s">
        <v>9587</v>
      </c>
      <c r="N1996" t="s">
        <v>9588</v>
      </c>
      <c r="O1996" t="s">
        <v>9589</v>
      </c>
      <c r="P1996" t="s">
        <v>9590</v>
      </c>
      <c r="Q1996" t="s">
        <v>7328</v>
      </c>
      <c r="R1996" t="s">
        <v>9559</v>
      </c>
      <c r="S1996" t="s">
        <v>9580</v>
      </c>
      <c r="T1996" t="s">
        <v>9559</v>
      </c>
      <c r="U1996" t="s">
        <v>143</v>
      </c>
      <c r="V1996" t="s">
        <v>174</v>
      </c>
      <c r="W1996" t="s">
        <v>1519</v>
      </c>
      <c r="X1996" t="s">
        <v>174</v>
      </c>
      <c r="Y1996" t="s">
        <v>1520</v>
      </c>
      <c r="Z1996" t="s">
        <v>174</v>
      </c>
      <c r="AA1996" t="s">
        <v>174</v>
      </c>
      <c r="AB1996" t="s">
        <v>145</v>
      </c>
      <c r="AC1996" t="s">
        <v>37</v>
      </c>
    </row>
    <row r="1997" spans="1:29">
      <c r="A1997" s="2" t="str">
        <f>+VLOOKUP(R1997,Aux!$B$3:$I$1107,8,0)</f>
        <v>CL000010</v>
      </c>
      <c r="B1997" s="2" t="str">
        <f>+VLOOKUP(U1997,Aux!$O$2:$P$23,2,0)</f>
        <v>FI</v>
      </c>
      <c r="C1997" t="str">
        <f t="shared" si="213"/>
        <v>CL000010FI</v>
      </c>
      <c r="D1997">
        <f t="shared" si="219"/>
        <v>6</v>
      </c>
      <c r="E1997" s="5">
        <f t="shared" si="215"/>
        <v>0.06</v>
      </c>
      <c r="F1997" s="5">
        <f t="shared" si="216"/>
        <v>0.6</v>
      </c>
      <c r="G1997" s="5">
        <f t="shared" si="217"/>
        <v>6</v>
      </c>
      <c r="H1997" t="str">
        <f t="shared" si="218"/>
        <v>006</v>
      </c>
      <c r="I1997" t="str">
        <f t="shared" si="214"/>
        <v>CL000010FI00006</v>
      </c>
      <c r="J1997" s="2" t="s">
        <v>9591</v>
      </c>
      <c r="K1997" s="2" t="s">
        <v>9561</v>
      </c>
      <c r="L1997" s="2"/>
      <c r="M1997" s="2" t="s">
        <v>9592</v>
      </c>
      <c r="N1997" s="2" t="s">
        <v>9593</v>
      </c>
      <c r="O1997" s="2" t="s">
        <v>9594</v>
      </c>
      <c r="P1997" s="2" t="s">
        <v>9595</v>
      </c>
      <c r="Q1997" t="s">
        <v>7328</v>
      </c>
      <c r="R1997" t="s">
        <v>9559</v>
      </c>
      <c r="S1997" t="s">
        <v>9580</v>
      </c>
      <c r="T1997" t="s">
        <v>9559</v>
      </c>
      <c r="U1997" t="s">
        <v>143</v>
      </c>
      <c r="V1997" t="s">
        <v>174</v>
      </c>
      <c r="W1997" t="s">
        <v>1519</v>
      </c>
      <c r="X1997" t="s">
        <v>174</v>
      </c>
      <c r="Y1997" t="s">
        <v>1520</v>
      </c>
      <c r="Z1997" t="s">
        <v>174</v>
      </c>
      <c r="AA1997" t="s">
        <v>174</v>
      </c>
      <c r="AB1997" t="s">
        <v>145</v>
      </c>
      <c r="AC1997" t="s">
        <v>37</v>
      </c>
    </row>
    <row r="1998" spans="1:29">
      <c r="A1998" t="str">
        <f>+VLOOKUP(R1998,Aux!$B$3:$I$1107,8,0)</f>
        <v>CL000020</v>
      </c>
      <c r="B1998" t="str">
        <f>+VLOOKUP(U1998,Aux!$O$2:$P$23,2,0)</f>
        <v>EQ</v>
      </c>
      <c r="C1998" t="str">
        <f t="shared" si="213"/>
        <v>CL000020EQ</v>
      </c>
      <c r="D1998">
        <f t="shared" si="219"/>
        <v>1</v>
      </c>
      <c r="E1998" s="5">
        <f t="shared" si="215"/>
        <v>0.01</v>
      </c>
      <c r="F1998" s="5">
        <f t="shared" si="216"/>
        <v>0.1</v>
      </c>
      <c r="G1998" s="5">
        <f t="shared" si="217"/>
        <v>1</v>
      </c>
      <c r="H1998" t="str">
        <f t="shared" si="218"/>
        <v>001</v>
      </c>
      <c r="I1998" t="str">
        <f t="shared" si="214"/>
        <v>CL000020EQ00001</v>
      </c>
      <c r="J1998" t="s">
        <v>9596</v>
      </c>
      <c r="K1998" t="s">
        <v>9597</v>
      </c>
      <c r="M1998" t="s">
        <v>9598</v>
      </c>
      <c r="N1998" t="s">
        <v>9599</v>
      </c>
      <c r="P1998" t="s">
        <v>9600</v>
      </c>
      <c r="Q1998" t="s">
        <v>7328</v>
      </c>
      <c r="R1998" t="s">
        <v>9601</v>
      </c>
      <c r="S1998" t="s">
        <v>9601</v>
      </c>
      <c r="T1998" t="s">
        <v>9601</v>
      </c>
      <c r="U1998" t="s">
        <v>130</v>
      </c>
      <c r="V1998" t="s">
        <v>35</v>
      </c>
      <c r="W1998" t="s">
        <v>1457</v>
      </c>
      <c r="X1998" t="s">
        <v>1458</v>
      </c>
      <c r="Y1998" t="s">
        <v>6843</v>
      </c>
      <c r="Z1998" t="s">
        <v>35</v>
      </c>
      <c r="AA1998" t="s">
        <v>6589</v>
      </c>
      <c r="AB1998" t="s">
        <v>9602</v>
      </c>
      <c r="AC1998" t="s">
        <v>37</v>
      </c>
    </row>
    <row r="1999" spans="1:29">
      <c r="A1999" t="str">
        <f>+VLOOKUP(R1999,Aux!$B$3:$I$1107,8,0)</f>
        <v>CL000030</v>
      </c>
      <c r="B1999" t="str">
        <f>+VLOOKUP(U1999,Aux!$O$2:$P$23,2,0)</f>
        <v>EQ</v>
      </c>
      <c r="C1999" t="str">
        <f t="shared" si="213"/>
        <v>CL000030EQ</v>
      </c>
      <c r="D1999">
        <f t="shared" si="219"/>
        <v>1</v>
      </c>
      <c r="E1999" s="5">
        <f t="shared" si="215"/>
        <v>0.01</v>
      </c>
      <c r="F1999" s="5">
        <f t="shared" si="216"/>
        <v>0.1</v>
      </c>
      <c r="G1999" s="5">
        <f t="shared" si="217"/>
        <v>1</v>
      </c>
      <c r="H1999" t="str">
        <f t="shared" si="218"/>
        <v>001</v>
      </c>
      <c r="I1999" t="str">
        <f t="shared" si="214"/>
        <v>CL000030EQ00001</v>
      </c>
      <c r="J1999" t="s">
        <v>9603</v>
      </c>
      <c r="K1999" t="s">
        <v>9604</v>
      </c>
      <c r="M1999" t="s">
        <v>9605</v>
      </c>
      <c r="N1999" t="s">
        <v>9606</v>
      </c>
      <c r="O1999">
        <v>2401292</v>
      </c>
      <c r="P1999" t="s">
        <v>9607</v>
      </c>
      <c r="Q1999" t="s">
        <v>7328</v>
      </c>
      <c r="R1999" t="s">
        <v>9608</v>
      </c>
      <c r="S1999" t="s">
        <v>9608</v>
      </c>
      <c r="T1999" t="s">
        <v>9609</v>
      </c>
      <c r="U1999" t="s">
        <v>130</v>
      </c>
      <c r="V1999" t="s">
        <v>35</v>
      </c>
      <c r="W1999" t="s">
        <v>1457</v>
      </c>
      <c r="X1999" t="s">
        <v>1458</v>
      </c>
      <c r="Y1999" t="s">
        <v>6843</v>
      </c>
      <c r="Z1999" t="s">
        <v>35</v>
      </c>
      <c r="AA1999" t="s">
        <v>5993</v>
      </c>
      <c r="AB1999" t="s">
        <v>6521</v>
      </c>
      <c r="AC1999" t="s">
        <v>37</v>
      </c>
    </row>
    <row r="2000" spans="1:29">
      <c r="A2000" t="str">
        <f>+VLOOKUP(R2000,Aux!$B$3:$I$1107,8,0)</f>
        <v>CL000040</v>
      </c>
      <c r="B2000" t="str">
        <f>+VLOOKUP(U2000,Aux!$O$2:$P$23,2,0)</f>
        <v>EQ</v>
      </c>
      <c r="C2000" t="str">
        <f t="shared" si="213"/>
        <v>CL000040EQ</v>
      </c>
      <c r="D2000">
        <f t="shared" si="219"/>
        <v>1</v>
      </c>
      <c r="E2000" s="5">
        <f t="shared" si="215"/>
        <v>0.01</v>
      </c>
      <c r="F2000" s="5">
        <f t="shared" si="216"/>
        <v>0.1</v>
      </c>
      <c r="G2000" s="5">
        <f t="shared" si="217"/>
        <v>1</v>
      </c>
      <c r="H2000" t="str">
        <f t="shared" si="218"/>
        <v>001</v>
      </c>
      <c r="I2000" t="str">
        <f t="shared" si="214"/>
        <v>CL000040EQ00001</v>
      </c>
      <c r="J2000" t="s">
        <v>9610</v>
      </c>
      <c r="K2000" t="s">
        <v>9611</v>
      </c>
      <c r="M2000" t="s">
        <v>9612</v>
      </c>
      <c r="N2000" t="s">
        <v>9613</v>
      </c>
      <c r="O2000">
        <v>2694735</v>
      </c>
      <c r="P2000" t="s">
        <v>9614</v>
      </c>
      <c r="Q2000" t="s">
        <v>7328</v>
      </c>
      <c r="R2000" t="s">
        <v>9615</v>
      </c>
      <c r="S2000" t="s">
        <v>9615</v>
      </c>
      <c r="T2000" t="s">
        <v>9616</v>
      </c>
      <c r="U2000" t="s">
        <v>130</v>
      </c>
      <c r="V2000" t="s">
        <v>35</v>
      </c>
      <c r="W2000" t="s">
        <v>1457</v>
      </c>
      <c r="X2000" t="s">
        <v>1458</v>
      </c>
      <c r="Y2000" t="s">
        <v>6843</v>
      </c>
      <c r="Z2000" t="s">
        <v>35</v>
      </c>
      <c r="AA2000" t="s">
        <v>5993</v>
      </c>
      <c r="AB2000" t="s">
        <v>6521</v>
      </c>
      <c r="AC2000" t="s">
        <v>37</v>
      </c>
    </row>
    <row r="2001" spans="1:29">
      <c r="A2001" t="str">
        <f>+VLOOKUP(R2001,Aux!$B$3:$I$1107,8,0)</f>
        <v>CL000050</v>
      </c>
      <c r="B2001" t="str">
        <f>+VLOOKUP(U2001,Aux!$O$2:$P$23,2,0)</f>
        <v>EQ</v>
      </c>
      <c r="C2001" t="str">
        <f t="shared" si="213"/>
        <v>CL000050EQ</v>
      </c>
      <c r="D2001">
        <f t="shared" si="219"/>
        <v>1</v>
      </c>
      <c r="E2001" s="5">
        <f t="shared" si="215"/>
        <v>0.01</v>
      </c>
      <c r="F2001" s="5">
        <f t="shared" si="216"/>
        <v>0.1</v>
      </c>
      <c r="G2001" s="5">
        <f t="shared" si="217"/>
        <v>1</v>
      </c>
      <c r="H2001" t="str">
        <f t="shared" si="218"/>
        <v>001</v>
      </c>
      <c r="I2001" t="str">
        <f t="shared" si="214"/>
        <v>CL000050EQ00001</v>
      </c>
      <c r="J2001" t="s">
        <v>9617</v>
      </c>
      <c r="K2001" t="s">
        <v>9618</v>
      </c>
      <c r="M2001" t="s">
        <v>9619</v>
      </c>
      <c r="N2001" t="s">
        <v>9620</v>
      </c>
      <c r="O2001">
        <v>2003041</v>
      </c>
      <c r="P2001" t="s">
        <v>9621</v>
      </c>
      <c r="Q2001" t="s">
        <v>7328</v>
      </c>
      <c r="R2001" t="s">
        <v>9622</v>
      </c>
      <c r="S2001" t="s">
        <v>9622</v>
      </c>
      <c r="T2001" t="s">
        <v>9622</v>
      </c>
      <c r="U2001" t="s">
        <v>130</v>
      </c>
      <c r="V2001" t="s">
        <v>154</v>
      </c>
      <c r="W2001" t="s">
        <v>8127</v>
      </c>
      <c r="X2001" t="s">
        <v>964</v>
      </c>
      <c r="Y2001" t="s">
        <v>8127</v>
      </c>
      <c r="Z2001" t="s">
        <v>154</v>
      </c>
      <c r="AA2001" t="s">
        <v>155</v>
      </c>
      <c r="AB2001" t="s">
        <v>8128</v>
      </c>
      <c r="AC2001" t="s">
        <v>37</v>
      </c>
    </row>
    <row r="2002" spans="1:29">
      <c r="A2002" t="str">
        <f>+VLOOKUP(R2002,Aux!$B$3:$I$1107,8,0)</f>
        <v>CL000060</v>
      </c>
      <c r="B2002" t="str">
        <f>+VLOOKUP(U2002,Aux!$O$2:$P$23,2,0)</f>
        <v>EQ</v>
      </c>
      <c r="C2002" t="str">
        <f t="shared" si="213"/>
        <v>CL000060EQ</v>
      </c>
      <c r="D2002">
        <f t="shared" si="219"/>
        <v>1</v>
      </c>
      <c r="E2002" s="5">
        <f t="shared" si="215"/>
        <v>0.01</v>
      </c>
      <c r="F2002" s="5">
        <f t="shared" si="216"/>
        <v>0.1</v>
      </c>
      <c r="G2002" s="5">
        <f t="shared" si="217"/>
        <v>1</v>
      </c>
      <c r="H2002" t="str">
        <f t="shared" si="218"/>
        <v>001</v>
      </c>
      <c r="I2002" t="str">
        <f t="shared" si="214"/>
        <v>CL000060EQ00001</v>
      </c>
      <c r="J2002" t="s">
        <v>9623</v>
      </c>
      <c r="K2002" t="s">
        <v>9624</v>
      </c>
      <c r="M2002" t="s">
        <v>9625</v>
      </c>
      <c r="N2002" t="s">
        <v>9626</v>
      </c>
      <c r="O2002">
        <v>2311238</v>
      </c>
      <c r="P2002" t="s">
        <v>9627</v>
      </c>
      <c r="Q2002" t="s">
        <v>7328</v>
      </c>
      <c r="R2002" t="s">
        <v>9628</v>
      </c>
      <c r="S2002" t="s">
        <v>9628</v>
      </c>
      <c r="T2002" t="s">
        <v>9628</v>
      </c>
      <c r="U2002" t="s">
        <v>130</v>
      </c>
      <c r="V2002" t="s">
        <v>174</v>
      </c>
      <c r="W2002" t="s">
        <v>6889</v>
      </c>
      <c r="X2002" t="s">
        <v>174</v>
      </c>
      <c r="Y2002" t="s">
        <v>6889</v>
      </c>
      <c r="Z2002" t="s">
        <v>174</v>
      </c>
      <c r="AA2002" t="s">
        <v>174</v>
      </c>
      <c r="AB2002" t="s">
        <v>1521</v>
      </c>
      <c r="AC2002" t="s">
        <v>37</v>
      </c>
    </row>
    <row r="2003" spans="1:29">
      <c r="A2003" t="str">
        <f>+VLOOKUP(R2003,Aux!$B$3:$I$1107,8,0)</f>
        <v>CL000070</v>
      </c>
      <c r="B2003" t="str">
        <f>+VLOOKUP(U2003,Aux!$O$2:$P$23,2,0)</f>
        <v>EQ</v>
      </c>
      <c r="C2003" t="str">
        <f t="shared" si="213"/>
        <v>CL000070EQ</v>
      </c>
      <c r="D2003">
        <f t="shared" si="219"/>
        <v>1</v>
      </c>
      <c r="E2003" s="5">
        <f t="shared" si="215"/>
        <v>0.01</v>
      </c>
      <c r="F2003" s="5">
        <f t="shared" si="216"/>
        <v>0.1</v>
      </c>
      <c r="G2003" s="5">
        <f t="shared" si="217"/>
        <v>1</v>
      </c>
      <c r="H2003" t="str">
        <f t="shared" si="218"/>
        <v>001</v>
      </c>
      <c r="I2003" t="str">
        <f t="shared" si="214"/>
        <v>CL000070EQ00001</v>
      </c>
      <c r="J2003" t="s">
        <v>9629</v>
      </c>
      <c r="K2003" t="s">
        <v>9630</v>
      </c>
      <c r="M2003" t="s">
        <v>9631</v>
      </c>
      <c r="N2003" t="s">
        <v>9632</v>
      </c>
      <c r="O2003">
        <v>2192574</v>
      </c>
      <c r="P2003" t="s">
        <v>9633</v>
      </c>
      <c r="Q2003" t="s">
        <v>7328</v>
      </c>
      <c r="R2003" t="s">
        <v>9634</v>
      </c>
      <c r="S2003" t="s">
        <v>9634</v>
      </c>
      <c r="T2003" t="s">
        <v>9634</v>
      </c>
      <c r="U2003" t="s">
        <v>130</v>
      </c>
      <c r="V2003" t="s">
        <v>1472</v>
      </c>
      <c r="W2003" t="s">
        <v>9221</v>
      </c>
      <c r="X2003" t="s">
        <v>1486</v>
      </c>
      <c r="Y2003" t="s">
        <v>9221</v>
      </c>
      <c r="Z2003" t="s">
        <v>35</v>
      </c>
      <c r="AA2003" t="s">
        <v>1460</v>
      </c>
      <c r="AB2003" t="s">
        <v>9635</v>
      </c>
      <c r="AC2003" t="s">
        <v>37</v>
      </c>
    </row>
    <row r="2004" spans="1:29">
      <c r="A2004" t="str">
        <f>+VLOOKUP(R2004,Aux!$B$3:$I$1107,8,0)</f>
        <v>CL000080</v>
      </c>
      <c r="B2004" t="str">
        <f>+VLOOKUP(U2004,Aux!$O$2:$P$23,2,0)</f>
        <v>EQ</v>
      </c>
      <c r="C2004" t="str">
        <f t="shared" si="213"/>
        <v>CL000080EQ</v>
      </c>
      <c r="D2004">
        <f t="shared" si="219"/>
        <v>1</v>
      </c>
      <c r="E2004" s="5">
        <f t="shared" si="215"/>
        <v>0.01</v>
      </c>
      <c r="F2004" s="5">
        <f t="shared" si="216"/>
        <v>0.1</v>
      </c>
      <c r="G2004" s="5">
        <f t="shared" si="217"/>
        <v>1</v>
      </c>
      <c r="H2004" t="str">
        <f t="shared" si="218"/>
        <v>001</v>
      </c>
      <c r="I2004" t="str">
        <f t="shared" si="214"/>
        <v>CL000080EQ00001</v>
      </c>
      <c r="J2004" t="s">
        <v>9636</v>
      </c>
      <c r="K2004" t="s">
        <v>9637</v>
      </c>
      <c r="M2004" t="s">
        <v>9638</v>
      </c>
      <c r="N2004" t="s">
        <v>9639</v>
      </c>
      <c r="O2004">
        <v>2044619</v>
      </c>
      <c r="P2004" t="s">
        <v>9640</v>
      </c>
      <c r="Q2004" t="s">
        <v>7328</v>
      </c>
      <c r="R2004" t="s">
        <v>9641</v>
      </c>
      <c r="S2004" t="s">
        <v>9641</v>
      </c>
      <c r="T2004" t="s">
        <v>9641</v>
      </c>
      <c r="U2004" t="s">
        <v>130</v>
      </c>
      <c r="V2004" t="s">
        <v>154</v>
      </c>
      <c r="W2004" t="s">
        <v>9642</v>
      </c>
      <c r="X2004" t="s">
        <v>201</v>
      </c>
      <c r="Y2004" t="s">
        <v>9642</v>
      </c>
      <c r="Z2004" t="s">
        <v>975</v>
      </c>
      <c r="AA2004" t="s">
        <v>4481</v>
      </c>
      <c r="AB2004" t="s">
        <v>4602</v>
      </c>
      <c r="AC2004" t="s">
        <v>37</v>
      </c>
    </row>
    <row r="2005" spans="1:29">
      <c r="A2005" t="str">
        <f>+VLOOKUP(R2005,Aux!$B$3:$I$1107,8,0)</f>
        <v>CL000090</v>
      </c>
      <c r="B2005" t="str">
        <f>+VLOOKUP(U2005,Aux!$O$2:$P$23,2,0)</f>
        <v>EQ</v>
      </c>
      <c r="C2005" t="str">
        <f t="shared" si="213"/>
        <v>CL000090EQ</v>
      </c>
      <c r="D2005">
        <f t="shared" si="219"/>
        <v>1</v>
      </c>
      <c r="E2005" s="5">
        <f t="shared" si="215"/>
        <v>0.01</v>
      </c>
      <c r="F2005" s="5">
        <f t="shared" si="216"/>
        <v>0.1</v>
      </c>
      <c r="G2005" s="5">
        <f t="shared" si="217"/>
        <v>1</v>
      </c>
      <c r="H2005" t="str">
        <f t="shared" si="218"/>
        <v>001</v>
      </c>
      <c r="I2005" t="str">
        <f t="shared" si="214"/>
        <v>CL000090EQ00001</v>
      </c>
      <c r="J2005" t="s">
        <v>9643</v>
      </c>
      <c r="K2005" t="s">
        <v>9644</v>
      </c>
      <c r="M2005" t="s">
        <v>9645</v>
      </c>
      <c r="N2005" t="s">
        <v>9646</v>
      </c>
      <c r="O2005">
        <v>45614</v>
      </c>
      <c r="P2005" t="s">
        <v>9647</v>
      </c>
      <c r="Q2005" t="s">
        <v>7328</v>
      </c>
      <c r="R2005" t="s">
        <v>9648</v>
      </c>
      <c r="S2005" t="s">
        <v>9648</v>
      </c>
      <c r="T2005" t="s">
        <v>9648</v>
      </c>
      <c r="U2005" t="s">
        <v>130</v>
      </c>
      <c r="V2005" t="s">
        <v>189</v>
      </c>
      <c r="W2005" t="s">
        <v>234</v>
      </c>
      <c r="X2005" t="s">
        <v>189</v>
      </c>
      <c r="Y2005" t="s">
        <v>8601</v>
      </c>
      <c r="Z2005" t="s">
        <v>189</v>
      </c>
      <c r="AA2005" t="s">
        <v>234</v>
      </c>
      <c r="AB2005" t="s">
        <v>236</v>
      </c>
      <c r="AC2005" t="s">
        <v>37</v>
      </c>
    </row>
    <row r="2006" spans="1:29">
      <c r="A2006" t="str">
        <f>+VLOOKUP(R2006,Aux!$B$3:$I$1107,8,0)</f>
        <v>CL000100</v>
      </c>
      <c r="B2006" t="str">
        <f>+VLOOKUP(U2006,Aux!$O$2:$P$23,2,0)</f>
        <v>EQ</v>
      </c>
      <c r="C2006" t="str">
        <f t="shared" si="213"/>
        <v>CL000100EQ</v>
      </c>
      <c r="D2006">
        <f t="shared" si="219"/>
        <v>1</v>
      </c>
      <c r="E2006" s="5">
        <f t="shared" si="215"/>
        <v>0.01</v>
      </c>
      <c r="F2006" s="5">
        <f t="shared" si="216"/>
        <v>0.1</v>
      </c>
      <c r="G2006" s="5">
        <f t="shared" si="217"/>
        <v>1</v>
      </c>
      <c r="H2006" t="str">
        <f t="shared" si="218"/>
        <v>001</v>
      </c>
      <c r="I2006" t="str">
        <f t="shared" si="214"/>
        <v>CL000100EQ00001</v>
      </c>
      <c r="J2006" t="s">
        <v>9649</v>
      </c>
      <c r="K2006" t="s">
        <v>9650</v>
      </c>
      <c r="M2006" t="s">
        <v>9651</v>
      </c>
      <c r="N2006" t="s">
        <v>9652</v>
      </c>
      <c r="O2006" t="s">
        <v>9653</v>
      </c>
      <c r="P2006" t="s">
        <v>9654</v>
      </c>
      <c r="Q2006" t="s">
        <v>7328</v>
      </c>
      <c r="R2006" t="s">
        <v>9655</v>
      </c>
      <c r="S2006" t="s">
        <v>9655</v>
      </c>
      <c r="T2006" t="s">
        <v>9655</v>
      </c>
      <c r="U2006" t="s">
        <v>130</v>
      </c>
      <c r="V2006" t="s">
        <v>131</v>
      </c>
      <c r="W2006" t="s">
        <v>132</v>
      </c>
      <c r="X2006" t="s">
        <v>133</v>
      </c>
      <c r="Y2006" t="s">
        <v>134</v>
      </c>
      <c r="Z2006" t="s">
        <v>131</v>
      </c>
      <c r="AA2006" t="s">
        <v>135</v>
      </c>
      <c r="AB2006" t="s">
        <v>136</v>
      </c>
      <c r="AC2006" t="s">
        <v>37</v>
      </c>
    </row>
    <row r="2007" spans="1:29">
      <c r="A2007" t="str">
        <f>+VLOOKUP(R2007,Aux!$B$3:$I$1107,8,0)</f>
        <v>CL000110</v>
      </c>
      <c r="B2007" t="str">
        <f>+VLOOKUP(U2007,Aux!$O$2:$P$23,2,0)</f>
        <v>FI</v>
      </c>
      <c r="C2007" t="str">
        <f t="shared" si="213"/>
        <v>CL000110FI</v>
      </c>
      <c r="D2007">
        <f t="shared" si="219"/>
        <v>1</v>
      </c>
      <c r="E2007" s="5">
        <f t="shared" si="215"/>
        <v>0.01</v>
      </c>
      <c r="F2007" s="5">
        <f t="shared" si="216"/>
        <v>0.1</v>
      </c>
      <c r="G2007" s="5">
        <f t="shared" si="217"/>
        <v>1</v>
      </c>
      <c r="H2007" t="str">
        <f t="shared" si="218"/>
        <v>001</v>
      </c>
      <c r="I2007" t="str">
        <f t="shared" si="214"/>
        <v>CL000110FI00001</v>
      </c>
      <c r="J2007" t="s">
        <v>9656</v>
      </c>
      <c r="K2007" t="s">
        <v>9657</v>
      </c>
      <c r="M2007" t="s">
        <v>9658</v>
      </c>
      <c r="N2007" t="s">
        <v>9659</v>
      </c>
      <c r="O2007" t="s">
        <v>9660</v>
      </c>
      <c r="P2007" t="s">
        <v>9661</v>
      </c>
      <c r="Q2007" t="s">
        <v>7328</v>
      </c>
      <c r="R2007" t="s">
        <v>9662</v>
      </c>
      <c r="S2007" t="s">
        <v>9663</v>
      </c>
      <c r="T2007" t="s">
        <v>9664</v>
      </c>
      <c r="U2007" t="s">
        <v>143</v>
      </c>
      <c r="V2007" t="s">
        <v>34</v>
      </c>
      <c r="W2007" t="s">
        <v>34</v>
      </c>
      <c r="X2007" t="s">
        <v>34</v>
      </c>
      <c r="Y2007" t="s">
        <v>34</v>
      </c>
      <c r="Z2007" t="s">
        <v>311</v>
      </c>
      <c r="AA2007" t="s">
        <v>2462</v>
      </c>
      <c r="AB2007" t="s">
        <v>34</v>
      </c>
      <c r="AC2007" t="s">
        <v>37</v>
      </c>
    </row>
    <row r="2008" spans="1:29">
      <c r="A2008" t="str">
        <f>+VLOOKUP(R2008,Aux!$B$3:$I$1107,8,0)</f>
        <v>CL000110</v>
      </c>
      <c r="B2008" t="str">
        <f>+VLOOKUP(U2008,Aux!$O$2:$P$23,2,0)</f>
        <v>FI</v>
      </c>
      <c r="C2008" t="str">
        <f t="shared" si="213"/>
        <v>CL000110FI</v>
      </c>
      <c r="D2008">
        <f t="shared" si="219"/>
        <v>2</v>
      </c>
      <c r="E2008" s="5">
        <f t="shared" si="215"/>
        <v>0.02</v>
      </c>
      <c r="F2008" s="5">
        <f t="shared" si="216"/>
        <v>0.2</v>
      </c>
      <c r="G2008" s="5">
        <f t="shared" si="217"/>
        <v>2</v>
      </c>
      <c r="H2008" t="str">
        <f t="shared" si="218"/>
        <v>002</v>
      </c>
      <c r="I2008" t="str">
        <f t="shared" si="214"/>
        <v>CL000110FI00002</v>
      </c>
      <c r="J2008" t="s">
        <v>9665</v>
      </c>
      <c r="K2008" t="s">
        <v>9657</v>
      </c>
      <c r="M2008" t="s">
        <v>9666</v>
      </c>
      <c r="N2008" t="s">
        <v>9667</v>
      </c>
      <c r="O2008" t="s">
        <v>9668</v>
      </c>
      <c r="P2008" t="s">
        <v>9669</v>
      </c>
      <c r="Q2008" t="s">
        <v>7328</v>
      </c>
      <c r="R2008" t="s">
        <v>9662</v>
      </c>
      <c r="S2008" t="s">
        <v>9663</v>
      </c>
      <c r="T2008" t="s">
        <v>9664</v>
      </c>
      <c r="U2008" t="s">
        <v>143</v>
      </c>
      <c r="V2008" t="s">
        <v>34</v>
      </c>
      <c r="W2008" t="s">
        <v>34</v>
      </c>
      <c r="X2008" t="s">
        <v>34</v>
      </c>
      <c r="Y2008" t="s">
        <v>34</v>
      </c>
      <c r="Z2008" t="s">
        <v>311</v>
      </c>
      <c r="AA2008" t="s">
        <v>2462</v>
      </c>
      <c r="AB2008" t="s">
        <v>34</v>
      </c>
      <c r="AC2008" t="s">
        <v>37</v>
      </c>
    </row>
    <row r="2009" spans="1:29">
      <c r="A2009" t="str">
        <f>+VLOOKUP(R2009,Aux!$B$3:$I$1107,8,0)</f>
        <v>CL000120</v>
      </c>
      <c r="B2009" t="str">
        <f>+VLOOKUP(U2009,Aux!$O$2:$P$23,2,0)</f>
        <v>EQ</v>
      </c>
      <c r="C2009" t="str">
        <f t="shared" si="213"/>
        <v>CL000120EQ</v>
      </c>
      <c r="D2009">
        <f t="shared" si="219"/>
        <v>1</v>
      </c>
      <c r="E2009" s="5">
        <f t="shared" si="215"/>
        <v>0.01</v>
      </c>
      <c r="F2009" s="5">
        <f t="shared" si="216"/>
        <v>0.1</v>
      </c>
      <c r="G2009" s="5">
        <f t="shared" si="217"/>
        <v>1</v>
      </c>
      <c r="H2009" t="str">
        <f t="shared" si="218"/>
        <v>001</v>
      </c>
      <c r="I2009" t="str">
        <f t="shared" si="214"/>
        <v>CL000120EQ00001</v>
      </c>
      <c r="J2009" t="s">
        <v>9670</v>
      </c>
      <c r="K2009" t="s">
        <v>9671</v>
      </c>
      <c r="M2009" t="s">
        <v>9672</v>
      </c>
      <c r="N2009" t="s">
        <v>9673</v>
      </c>
      <c r="O2009">
        <v>2100845</v>
      </c>
      <c r="P2009" t="s">
        <v>9674</v>
      </c>
      <c r="Q2009" t="s">
        <v>7328</v>
      </c>
      <c r="R2009" t="s">
        <v>9675</v>
      </c>
      <c r="S2009" t="s">
        <v>9675</v>
      </c>
      <c r="T2009" t="s">
        <v>9675</v>
      </c>
      <c r="U2009" t="s">
        <v>130</v>
      </c>
      <c r="V2009" t="s">
        <v>35</v>
      </c>
      <c r="W2009" t="s">
        <v>1023</v>
      </c>
      <c r="X2009" t="s">
        <v>1023</v>
      </c>
      <c r="Y2009" t="s">
        <v>1125</v>
      </c>
      <c r="Z2009" t="s">
        <v>35</v>
      </c>
      <c r="AA2009" t="s">
        <v>1126</v>
      </c>
      <c r="AB2009" t="s">
        <v>1023</v>
      </c>
      <c r="AC2009" t="s">
        <v>37</v>
      </c>
    </row>
    <row r="2010" spans="1:29">
      <c r="A2010" t="str">
        <f>+VLOOKUP(R2010,Aux!$B$3:$I$1107,8,0)</f>
        <v>CL000130</v>
      </c>
      <c r="B2010" t="str">
        <f>+VLOOKUP(U2010,Aux!$O$2:$P$23,2,0)</f>
        <v>EQ</v>
      </c>
      <c r="C2010" t="str">
        <f t="shared" si="213"/>
        <v>CL000130EQ</v>
      </c>
      <c r="D2010">
        <f t="shared" si="219"/>
        <v>1</v>
      </c>
      <c r="E2010" s="5">
        <f t="shared" si="215"/>
        <v>0.01</v>
      </c>
      <c r="F2010" s="5">
        <f t="shared" si="216"/>
        <v>0.1</v>
      </c>
      <c r="G2010" s="5">
        <f t="shared" si="217"/>
        <v>1</v>
      </c>
      <c r="H2010" t="str">
        <f t="shared" si="218"/>
        <v>001</v>
      </c>
      <c r="I2010" t="str">
        <f t="shared" si="214"/>
        <v>CL000130EQ00001</v>
      </c>
      <c r="J2010" t="s">
        <v>9676</v>
      </c>
      <c r="K2010" t="s">
        <v>9677</v>
      </c>
      <c r="M2010" t="s">
        <v>9678</v>
      </c>
      <c r="N2010" t="s">
        <v>9679</v>
      </c>
      <c r="O2010">
        <v>2069355</v>
      </c>
      <c r="P2010" t="s">
        <v>9680</v>
      </c>
      <c r="Q2010" t="s">
        <v>7328</v>
      </c>
      <c r="R2010" t="s">
        <v>9681</v>
      </c>
      <c r="S2010" t="s">
        <v>9681</v>
      </c>
      <c r="T2010" t="s">
        <v>9682</v>
      </c>
      <c r="U2010" t="s">
        <v>130</v>
      </c>
      <c r="V2010" t="s">
        <v>35</v>
      </c>
      <c r="W2010" t="s">
        <v>1023</v>
      </c>
      <c r="X2010" t="s">
        <v>1023</v>
      </c>
      <c r="Y2010" t="s">
        <v>1125</v>
      </c>
      <c r="Z2010" t="s">
        <v>35</v>
      </c>
      <c r="AA2010" t="s">
        <v>1126</v>
      </c>
      <c r="AB2010" t="s">
        <v>1023</v>
      </c>
      <c r="AC2010" t="s">
        <v>37</v>
      </c>
    </row>
    <row r="2011" spans="1:29">
      <c r="A2011" t="str">
        <f>+VLOOKUP(R2011,Aux!$B$3:$I$1107,8,0)</f>
        <v>CL000130</v>
      </c>
      <c r="B2011" t="str">
        <f>+VLOOKUP(U2011,Aux!$O$2:$P$23,2,0)</f>
        <v>FI</v>
      </c>
      <c r="C2011" t="str">
        <f t="shared" si="213"/>
        <v>CL000130FI</v>
      </c>
      <c r="D2011">
        <f t="shared" si="219"/>
        <v>1</v>
      </c>
      <c r="E2011" s="5">
        <f t="shared" si="215"/>
        <v>0.01</v>
      </c>
      <c r="F2011" s="5">
        <f t="shared" si="216"/>
        <v>0.1</v>
      </c>
      <c r="G2011" s="5">
        <f t="shared" si="217"/>
        <v>1</v>
      </c>
      <c r="H2011" t="str">
        <f t="shared" si="218"/>
        <v>001</v>
      </c>
      <c r="I2011" t="str">
        <f t="shared" si="214"/>
        <v>CL000130FI00001</v>
      </c>
      <c r="J2011" t="s">
        <v>9683</v>
      </c>
      <c r="K2011" t="s">
        <v>9684</v>
      </c>
      <c r="M2011" t="s">
        <v>9685</v>
      </c>
      <c r="N2011" t="s">
        <v>9686</v>
      </c>
      <c r="O2011" t="s">
        <v>9687</v>
      </c>
      <c r="P2011" t="s">
        <v>9688</v>
      </c>
      <c r="Q2011" t="s">
        <v>7328</v>
      </c>
      <c r="R2011" t="s">
        <v>9681</v>
      </c>
      <c r="S2011" t="s">
        <v>9689</v>
      </c>
      <c r="T2011" t="s">
        <v>9682</v>
      </c>
      <c r="U2011" t="s">
        <v>2627</v>
      </c>
      <c r="V2011" t="s">
        <v>35</v>
      </c>
      <c r="W2011" t="s">
        <v>1023</v>
      </c>
      <c r="X2011" t="s">
        <v>1023</v>
      </c>
      <c r="Y2011" t="s">
        <v>1125</v>
      </c>
      <c r="Z2011" t="s">
        <v>35</v>
      </c>
      <c r="AA2011" t="s">
        <v>1023</v>
      </c>
      <c r="AB2011" t="s">
        <v>145</v>
      </c>
      <c r="AC2011" t="s">
        <v>37</v>
      </c>
    </row>
    <row r="2012" spans="1:29">
      <c r="A2012" t="str">
        <f>+VLOOKUP(R2012,Aux!$B$3:$I$1107,8,0)</f>
        <v>CL000130</v>
      </c>
      <c r="B2012" t="str">
        <f>+VLOOKUP(U2012,Aux!$O$2:$P$23,2,0)</f>
        <v>FI</v>
      </c>
      <c r="C2012" t="str">
        <f t="shared" si="213"/>
        <v>CL000130FI</v>
      </c>
      <c r="D2012">
        <f t="shared" si="219"/>
        <v>2</v>
      </c>
      <c r="E2012" s="5">
        <f t="shared" si="215"/>
        <v>0.02</v>
      </c>
      <c r="F2012" s="5">
        <f t="shared" si="216"/>
        <v>0.2</v>
      </c>
      <c r="G2012" s="5">
        <f t="shared" si="217"/>
        <v>2</v>
      </c>
      <c r="H2012" t="str">
        <f t="shared" si="218"/>
        <v>002</v>
      </c>
      <c r="I2012" t="str">
        <f t="shared" si="214"/>
        <v>CL000130FI00002</v>
      </c>
      <c r="J2012" t="s">
        <v>9683</v>
      </c>
      <c r="K2012" t="s">
        <v>9684</v>
      </c>
      <c r="M2012" t="s">
        <v>9690</v>
      </c>
      <c r="N2012" t="s">
        <v>9691</v>
      </c>
      <c r="O2012" t="s">
        <v>9692</v>
      </c>
      <c r="P2012" t="s">
        <v>9693</v>
      </c>
      <c r="Q2012" t="s">
        <v>7328</v>
      </c>
      <c r="R2012" t="s">
        <v>9681</v>
      </c>
      <c r="S2012" t="s">
        <v>9689</v>
      </c>
      <c r="T2012" t="s">
        <v>9682</v>
      </c>
      <c r="U2012" t="s">
        <v>143</v>
      </c>
      <c r="V2012" t="s">
        <v>35</v>
      </c>
      <c r="W2012" t="s">
        <v>1023</v>
      </c>
      <c r="X2012" t="s">
        <v>1023</v>
      </c>
      <c r="Y2012" t="s">
        <v>1125</v>
      </c>
      <c r="Z2012" t="s">
        <v>35</v>
      </c>
      <c r="AA2012" t="s">
        <v>1023</v>
      </c>
      <c r="AB2012" t="s">
        <v>145</v>
      </c>
      <c r="AC2012" t="s">
        <v>37</v>
      </c>
    </row>
    <row r="2013" spans="1:29">
      <c r="A2013" t="str">
        <f>+VLOOKUP(R2013,Aux!$B$3:$I$1107,8,0)</f>
        <v>CL000130</v>
      </c>
      <c r="B2013" t="str">
        <f>+VLOOKUP(U2013,Aux!$O$2:$P$23,2,0)</f>
        <v>FI</v>
      </c>
      <c r="C2013" t="str">
        <f t="shared" si="213"/>
        <v>CL000130FI</v>
      </c>
      <c r="D2013">
        <f t="shared" si="219"/>
        <v>3</v>
      </c>
      <c r="E2013" s="5">
        <f t="shared" si="215"/>
        <v>0.03</v>
      </c>
      <c r="F2013" s="5">
        <f t="shared" si="216"/>
        <v>0.3</v>
      </c>
      <c r="G2013" s="5">
        <f t="shared" si="217"/>
        <v>3</v>
      </c>
      <c r="H2013" t="str">
        <f t="shared" si="218"/>
        <v>003</v>
      </c>
      <c r="I2013" t="str">
        <f t="shared" si="214"/>
        <v>CL000130FI00003</v>
      </c>
      <c r="J2013" t="s">
        <v>9694</v>
      </c>
      <c r="K2013" t="s">
        <v>9684</v>
      </c>
      <c r="M2013" t="s">
        <v>9695</v>
      </c>
      <c r="N2013" t="s">
        <v>9696</v>
      </c>
      <c r="O2013" t="s">
        <v>9697</v>
      </c>
      <c r="P2013" t="s">
        <v>9698</v>
      </c>
      <c r="Q2013" t="s">
        <v>7328</v>
      </c>
      <c r="R2013" t="s">
        <v>9681</v>
      </c>
      <c r="S2013" t="s">
        <v>9699</v>
      </c>
      <c r="T2013" t="s">
        <v>9682</v>
      </c>
      <c r="U2013" t="s">
        <v>143</v>
      </c>
      <c r="V2013" t="s">
        <v>35</v>
      </c>
      <c r="W2013" t="s">
        <v>1023</v>
      </c>
      <c r="X2013" t="s">
        <v>1023</v>
      </c>
      <c r="Y2013" t="s">
        <v>1125</v>
      </c>
      <c r="Z2013" t="s">
        <v>35</v>
      </c>
      <c r="AA2013" t="s">
        <v>1023</v>
      </c>
      <c r="AB2013" t="s">
        <v>145</v>
      </c>
      <c r="AC2013" t="s">
        <v>37</v>
      </c>
    </row>
    <row r="2014" spans="1:29">
      <c r="A2014" t="str">
        <f>+VLOOKUP(R2014,Aux!$B$3:$I$1107,8,0)</f>
        <v>CL000140</v>
      </c>
      <c r="B2014" t="str">
        <f>+VLOOKUP(U2014,Aux!$O$2:$P$23,2,0)</f>
        <v>EQ</v>
      </c>
      <c r="C2014" t="str">
        <f t="shared" si="213"/>
        <v>CL000140EQ</v>
      </c>
      <c r="D2014">
        <f t="shared" si="219"/>
        <v>1</v>
      </c>
      <c r="E2014" s="5">
        <f t="shared" si="215"/>
        <v>0.01</v>
      </c>
      <c r="F2014" s="5">
        <f t="shared" si="216"/>
        <v>0.1</v>
      </c>
      <c r="G2014" s="5">
        <f t="shared" si="217"/>
        <v>1</v>
      </c>
      <c r="H2014" t="str">
        <f t="shared" si="218"/>
        <v>001</v>
      </c>
      <c r="I2014" t="str">
        <f t="shared" si="214"/>
        <v>CL000140EQ00001</v>
      </c>
      <c r="J2014" t="s">
        <v>9700</v>
      </c>
      <c r="K2014" t="s">
        <v>9701</v>
      </c>
      <c r="M2014" t="s">
        <v>9702</v>
      </c>
      <c r="N2014" t="s">
        <v>9703</v>
      </c>
      <c r="O2014">
        <v>2136646</v>
      </c>
      <c r="P2014" t="s">
        <v>9704</v>
      </c>
      <c r="Q2014" t="s">
        <v>7328</v>
      </c>
      <c r="R2014" t="s">
        <v>9705</v>
      </c>
      <c r="S2014" t="s">
        <v>9705</v>
      </c>
      <c r="T2014" t="s">
        <v>9705</v>
      </c>
      <c r="U2014" t="s">
        <v>1231</v>
      </c>
      <c r="V2014" t="s">
        <v>35</v>
      </c>
      <c r="W2014" t="s">
        <v>1023</v>
      </c>
      <c r="X2014" t="s">
        <v>1023</v>
      </c>
      <c r="Y2014" t="s">
        <v>1125</v>
      </c>
      <c r="Z2014" t="s">
        <v>35</v>
      </c>
      <c r="AA2014" t="s">
        <v>1126</v>
      </c>
      <c r="AB2014" t="s">
        <v>1023</v>
      </c>
      <c r="AC2014" t="s">
        <v>37</v>
      </c>
    </row>
    <row r="2015" spans="1:29">
      <c r="A2015" t="str">
        <f>+VLOOKUP(R2015,Aux!$B$3:$I$1107,8,0)</f>
        <v>CL000140</v>
      </c>
      <c r="B2015" t="str">
        <f>+VLOOKUP(U2015,Aux!$O$2:$P$23,2,0)</f>
        <v>EQ</v>
      </c>
      <c r="C2015" t="str">
        <f t="shared" si="213"/>
        <v>CL000140EQ</v>
      </c>
      <c r="D2015">
        <f t="shared" si="219"/>
        <v>2</v>
      </c>
      <c r="E2015" s="5">
        <f t="shared" si="215"/>
        <v>0.02</v>
      </c>
      <c r="F2015" s="5">
        <f t="shared" si="216"/>
        <v>0.2</v>
      </c>
      <c r="G2015" s="5">
        <f t="shared" si="217"/>
        <v>2</v>
      </c>
      <c r="H2015" t="str">
        <f t="shared" si="218"/>
        <v>002</v>
      </c>
      <c r="I2015" t="str">
        <f t="shared" si="214"/>
        <v>CL000140EQ00002</v>
      </c>
      <c r="J2015" t="s">
        <v>9706</v>
      </c>
      <c r="K2015" t="s">
        <v>9707</v>
      </c>
      <c r="M2015" t="s">
        <v>9708</v>
      </c>
      <c r="N2015" t="s">
        <v>9709</v>
      </c>
      <c r="O2015">
        <v>2000257</v>
      </c>
      <c r="P2015" t="s">
        <v>9710</v>
      </c>
      <c r="Q2015" t="s">
        <v>7328</v>
      </c>
      <c r="R2015" t="s">
        <v>9705</v>
      </c>
      <c r="S2015" t="s">
        <v>9705</v>
      </c>
      <c r="T2015" t="s">
        <v>9705</v>
      </c>
      <c r="U2015" t="s">
        <v>130</v>
      </c>
      <c r="V2015" t="s">
        <v>35</v>
      </c>
      <c r="W2015" t="s">
        <v>1023</v>
      </c>
      <c r="X2015" t="s">
        <v>1023</v>
      </c>
      <c r="Y2015" t="s">
        <v>1125</v>
      </c>
      <c r="Z2015" t="s">
        <v>35</v>
      </c>
      <c r="AA2015" t="s">
        <v>1126</v>
      </c>
      <c r="AB2015" t="s">
        <v>1023</v>
      </c>
      <c r="AC2015" t="s">
        <v>37</v>
      </c>
    </row>
    <row r="2016" spans="1:29">
      <c r="A2016" s="2" t="str">
        <f>+VLOOKUP(R2016,Aux!$B$3:$I$1107,8,0)</f>
        <v>CL000140</v>
      </c>
      <c r="B2016" s="2" t="str">
        <f>+VLOOKUP(U2016,Aux!$O$2:$P$23,2,0)</f>
        <v>FI</v>
      </c>
      <c r="C2016" t="str">
        <f t="shared" si="213"/>
        <v>CL000140FI</v>
      </c>
      <c r="D2016">
        <f t="shared" si="219"/>
        <v>1</v>
      </c>
      <c r="E2016" s="5">
        <f t="shared" si="215"/>
        <v>0.01</v>
      </c>
      <c r="F2016" s="5">
        <f t="shared" si="216"/>
        <v>0.1</v>
      </c>
      <c r="G2016" s="5">
        <f t="shared" si="217"/>
        <v>1</v>
      </c>
      <c r="H2016" t="str">
        <f t="shared" si="218"/>
        <v>001</v>
      </c>
      <c r="I2016" t="str">
        <f t="shared" si="214"/>
        <v>CL000140FI00001</v>
      </c>
      <c r="J2016" s="2" t="s">
        <v>9711</v>
      </c>
      <c r="K2016" s="2" t="s">
        <v>9712</v>
      </c>
      <c r="L2016" s="2">
        <v>1176493</v>
      </c>
      <c r="M2016" s="2" t="s">
        <v>9713</v>
      </c>
      <c r="N2016" s="2" t="s">
        <v>9714</v>
      </c>
      <c r="O2016" s="2" t="s">
        <v>9715</v>
      </c>
      <c r="P2016" s="2" t="s">
        <v>9716</v>
      </c>
      <c r="Q2016" t="s">
        <v>7328</v>
      </c>
      <c r="R2016" t="s">
        <v>9705</v>
      </c>
      <c r="S2016" t="s">
        <v>9717</v>
      </c>
      <c r="T2016" t="s">
        <v>9705</v>
      </c>
      <c r="U2016" t="s">
        <v>143</v>
      </c>
      <c r="V2016" t="s">
        <v>35</v>
      </c>
      <c r="W2016" t="s">
        <v>1023</v>
      </c>
      <c r="X2016" t="s">
        <v>1023</v>
      </c>
      <c r="Y2016" t="s">
        <v>1125</v>
      </c>
      <c r="Z2016" t="s">
        <v>35</v>
      </c>
      <c r="AA2016" t="s">
        <v>1023</v>
      </c>
      <c r="AB2016" t="s">
        <v>145</v>
      </c>
      <c r="AC2016" t="s">
        <v>37</v>
      </c>
    </row>
    <row r="2017" spans="1:29">
      <c r="A2017" s="2" t="str">
        <f>+VLOOKUP(R2017,Aux!$B$3:$I$1107,8,0)</f>
        <v>CL000140</v>
      </c>
      <c r="B2017" s="2" t="str">
        <f>+VLOOKUP(U2017,Aux!$O$2:$P$23,2,0)</f>
        <v>FI</v>
      </c>
      <c r="C2017" t="str">
        <f t="shared" si="213"/>
        <v>CL000140FI</v>
      </c>
      <c r="D2017">
        <f t="shared" si="219"/>
        <v>2</v>
      </c>
      <c r="E2017" s="5">
        <f t="shared" si="215"/>
        <v>0.02</v>
      </c>
      <c r="F2017" s="5">
        <f t="shared" si="216"/>
        <v>0.2</v>
      </c>
      <c r="G2017" s="5">
        <f t="shared" si="217"/>
        <v>2</v>
      </c>
      <c r="H2017" t="str">
        <f t="shared" si="218"/>
        <v>002</v>
      </c>
      <c r="I2017" t="str">
        <f t="shared" si="214"/>
        <v>CL000140FI00002</v>
      </c>
      <c r="J2017" s="2" t="s">
        <v>9718</v>
      </c>
      <c r="K2017" s="2" t="s">
        <v>9712</v>
      </c>
      <c r="L2017" s="2">
        <v>472169</v>
      </c>
      <c r="M2017" s="2" t="s">
        <v>9719</v>
      </c>
      <c r="N2017" s="2" t="s">
        <v>9720</v>
      </c>
      <c r="O2017" s="2" t="s">
        <v>9721</v>
      </c>
      <c r="P2017" s="2" t="s">
        <v>9722</v>
      </c>
      <c r="Q2017" t="s">
        <v>7328</v>
      </c>
      <c r="R2017" t="s">
        <v>9705</v>
      </c>
      <c r="S2017" t="s">
        <v>9717</v>
      </c>
      <c r="T2017" t="s">
        <v>9705</v>
      </c>
      <c r="U2017" t="s">
        <v>143</v>
      </c>
      <c r="V2017" t="s">
        <v>35</v>
      </c>
      <c r="W2017" t="s">
        <v>1023</v>
      </c>
      <c r="X2017" t="s">
        <v>1023</v>
      </c>
      <c r="Y2017" t="s">
        <v>1125</v>
      </c>
      <c r="Z2017" t="s">
        <v>35</v>
      </c>
      <c r="AA2017" t="s">
        <v>1023</v>
      </c>
      <c r="AB2017" t="s">
        <v>145</v>
      </c>
      <c r="AC2017" t="s">
        <v>37</v>
      </c>
    </row>
    <row r="2018" spans="1:29">
      <c r="A2018" t="str">
        <f>+VLOOKUP(R2018,Aux!$B$3:$I$1107,8,0)</f>
        <v>CL000140</v>
      </c>
      <c r="B2018" t="str">
        <f>+VLOOKUP(U2018,Aux!$O$2:$P$23,2,0)</f>
        <v>FI</v>
      </c>
      <c r="C2018" t="str">
        <f t="shared" si="213"/>
        <v>CL000140FI</v>
      </c>
      <c r="D2018">
        <f t="shared" si="219"/>
        <v>3</v>
      </c>
      <c r="E2018" s="5">
        <f t="shared" si="215"/>
        <v>0.03</v>
      </c>
      <c r="F2018" s="5">
        <f t="shared" si="216"/>
        <v>0.3</v>
      </c>
      <c r="G2018" s="5">
        <f t="shared" si="217"/>
        <v>3</v>
      </c>
      <c r="H2018" t="str">
        <f t="shared" si="218"/>
        <v>003</v>
      </c>
      <c r="I2018" t="str">
        <f t="shared" si="214"/>
        <v>CL000140FI00003</v>
      </c>
      <c r="J2018" t="s">
        <v>9723</v>
      </c>
      <c r="K2018" t="s">
        <v>9712</v>
      </c>
      <c r="M2018" t="s">
        <v>9724</v>
      </c>
      <c r="N2018" t="s">
        <v>9725</v>
      </c>
      <c r="O2018" t="s">
        <v>9726</v>
      </c>
      <c r="P2018" t="s">
        <v>9727</v>
      </c>
      <c r="Q2018" t="s">
        <v>7328</v>
      </c>
      <c r="R2018" t="s">
        <v>9705</v>
      </c>
      <c r="S2018" t="s">
        <v>9717</v>
      </c>
      <c r="T2018" t="s">
        <v>9705</v>
      </c>
      <c r="U2018" t="s">
        <v>143</v>
      </c>
      <c r="V2018" t="s">
        <v>35</v>
      </c>
      <c r="W2018" t="s">
        <v>1023</v>
      </c>
      <c r="X2018" t="s">
        <v>1023</v>
      </c>
      <c r="Y2018" t="s">
        <v>1125</v>
      </c>
      <c r="Z2018" t="s">
        <v>35</v>
      </c>
      <c r="AA2018" t="s">
        <v>1023</v>
      </c>
      <c r="AB2018" t="s">
        <v>145</v>
      </c>
      <c r="AC2018" t="s">
        <v>37</v>
      </c>
    </row>
    <row r="2019" spans="1:29">
      <c r="A2019" t="str">
        <f>+VLOOKUP(R2019,Aux!$B$3:$I$1107,8,0)</f>
        <v>CL000150</v>
      </c>
      <c r="B2019" t="str">
        <f>+VLOOKUP(U2019,Aux!$O$2:$P$23,2,0)</f>
        <v>EQ</v>
      </c>
      <c r="C2019" t="str">
        <f t="shared" si="213"/>
        <v>CL000150EQ</v>
      </c>
      <c r="D2019">
        <f t="shared" si="219"/>
        <v>1</v>
      </c>
      <c r="E2019" s="5">
        <f t="shared" si="215"/>
        <v>0.01</v>
      </c>
      <c r="F2019" s="5">
        <f t="shared" si="216"/>
        <v>0.1</v>
      </c>
      <c r="G2019" s="5">
        <f t="shared" si="217"/>
        <v>1</v>
      </c>
      <c r="H2019" t="str">
        <f t="shared" si="218"/>
        <v>001</v>
      </c>
      <c r="I2019" t="str">
        <f t="shared" si="214"/>
        <v>CL000150EQ00001</v>
      </c>
      <c r="J2019" t="s">
        <v>9728</v>
      </c>
      <c r="K2019" t="s">
        <v>9729</v>
      </c>
      <c r="M2019" t="s">
        <v>9730</v>
      </c>
      <c r="N2019" t="s">
        <v>9731</v>
      </c>
      <c r="O2019">
        <v>2073765</v>
      </c>
      <c r="P2019" t="s">
        <v>9732</v>
      </c>
      <c r="Q2019" t="s">
        <v>7328</v>
      </c>
      <c r="R2019" t="s">
        <v>9733</v>
      </c>
      <c r="S2019" t="s">
        <v>9733</v>
      </c>
      <c r="T2019" t="s">
        <v>9733</v>
      </c>
      <c r="U2019" t="s">
        <v>130</v>
      </c>
      <c r="V2019" t="s">
        <v>5421</v>
      </c>
      <c r="W2019" t="s">
        <v>5973</v>
      </c>
      <c r="X2019" t="s">
        <v>5974</v>
      </c>
      <c r="Y2019" t="s">
        <v>9734</v>
      </c>
      <c r="Z2019" t="s">
        <v>5421</v>
      </c>
      <c r="AA2019" t="s">
        <v>5976</v>
      </c>
      <c r="AB2019" t="s">
        <v>9734</v>
      </c>
      <c r="AC2019" t="s">
        <v>37</v>
      </c>
    </row>
    <row r="2020" spans="1:29">
      <c r="A2020" t="str">
        <f>+VLOOKUP(R2020,Aux!$B$3:$I$1107,8,0)</f>
        <v>CL000160</v>
      </c>
      <c r="B2020" t="str">
        <f>+VLOOKUP(U2020,Aux!$O$2:$P$23,2,0)</f>
        <v>EQ</v>
      </c>
      <c r="C2020" t="str">
        <f t="shared" si="213"/>
        <v>CL000160EQ</v>
      </c>
      <c r="D2020">
        <f t="shared" si="219"/>
        <v>1</v>
      </c>
      <c r="E2020" s="5">
        <f t="shared" si="215"/>
        <v>0.01</v>
      </c>
      <c r="F2020" s="5">
        <f t="shared" si="216"/>
        <v>0.1</v>
      </c>
      <c r="G2020" s="5">
        <f t="shared" si="217"/>
        <v>1</v>
      </c>
      <c r="H2020" t="str">
        <f t="shared" si="218"/>
        <v>001</v>
      </c>
      <c r="I2020" t="str">
        <f t="shared" si="214"/>
        <v>CL000160EQ00001</v>
      </c>
      <c r="J2020" t="s">
        <v>9735</v>
      </c>
      <c r="K2020" t="s">
        <v>9736</v>
      </c>
      <c r="M2020" t="s">
        <v>9737</v>
      </c>
      <c r="N2020" t="s">
        <v>9738</v>
      </c>
      <c r="O2020">
        <v>2406349</v>
      </c>
      <c r="P2020" t="s">
        <v>9739</v>
      </c>
      <c r="Q2020" t="s">
        <v>7328</v>
      </c>
      <c r="R2020" t="s">
        <v>9740</v>
      </c>
      <c r="S2020" t="s">
        <v>9740</v>
      </c>
      <c r="T2020" t="s">
        <v>9740</v>
      </c>
      <c r="U2020" t="s">
        <v>130</v>
      </c>
      <c r="V2020" t="s">
        <v>35</v>
      </c>
      <c r="W2020" t="s">
        <v>5993</v>
      </c>
      <c r="X2020" t="s">
        <v>5993</v>
      </c>
      <c r="Y2020" t="s">
        <v>5994</v>
      </c>
      <c r="Z2020" t="s">
        <v>35</v>
      </c>
      <c r="AA2020" t="s">
        <v>6589</v>
      </c>
      <c r="AB2020" t="s">
        <v>6590</v>
      </c>
      <c r="AC2020" t="s">
        <v>37</v>
      </c>
    </row>
    <row r="2021" spans="1:29">
      <c r="A2021" t="str">
        <f>+VLOOKUP(R2021,Aux!$B$3:$I$1107,8,0)</f>
        <v>CL000170</v>
      </c>
      <c r="B2021" t="str">
        <f>+VLOOKUP(U2021,Aux!$O$2:$P$23,2,0)</f>
        <v>EQ</v>
      </c>
      <c r="C2021" t="str">
        <f t="shared" si="213"/>
        <v>CL000170EQ</v>
      </c>
      <c r="D2021">
        <f t="shared" si="219"/>
        <v>1</v>
      </c>
      <c r="E2021" s="5">
        <f t="shared" si="215"/>
        <v>0.01</v>
      </c>
      <c r="F2021" s="5">
        <f t="shared" si="216"/>
        <v>0.1</v>
      </c>
      <c r="G2021" s="5">
        <f t="shared" si="217"/>
        <v>1</v>
      </c>
      <c r="H2021" t="str">
        <f t="shared" si="218"/>
        <v>001</v>
      </c>
      <c r="I2021" t="str">
        <f t="shared" si="214"/>
        <v>CL000170EQ00001</v>
      </c>
      <c r="J2021" t="s">
        <v>9741</v>
      </c>
      <c r="K2021" t="s">
        <v>9742</v>
      </c>
      <c r="M2021" t="s">
        <v>9743</v>
      </c>
      <c r="N2021" t="s">
        <v>9744</v>
      </c>
      <c r="O2021">
        <v>2094788</v>
      </c>
      <c r="P2021" t="s">
        <v>9745</v>
      </c>
      <c r="Q2021" t="s">
        <v>7328</v>
      </c>
      <c r="R2021" t="s">
        <v>9746</v>
      </c>
      <c r="S2021" t="s">
        <v>9746</v>
      </c>
      <c r="T2021" t="s">
        <v>9746</v>
      </c>
      <c r="U2021" t="s">
        <v>130</v>
      </c>
      <c r="V2021" t="s">
        <v>154</v>
      </c>
      <c r="W2021" t="s">
        <v>1540</v>
      </c>
      <c r="X2021" t="s">
        <v>201</v>
      </c>
      <c r="Y2021" t="s">
        <v>1540</v>
      </c>
      <c r="Z2021" t="s">
        <v>154</v>
      </c>
      <c r="AA2021" t="s">
        <v>966</v>
      </c>
      <c r="AB2021" t="s">
        <v>967</v>
      </c>
      <c r="AC2021" t="s">
        <v>37</v>
      </c>
    </row>
    <row r="2022" spans="1:29">
      <c r="A2022" t="str">
        <f>+VLOOKUP(R2022,Aux!$B$3:$I$1107,8,0)</f>
        <v>CL000180</v>
      </c>
      <c r="B2022" t="str">
        <f>+VLOOKUP(U2022,Aux!$O$2:$P$23,2,0)</f>
        <v>EQ</v>
      </c>
      <c r="C2022" t="str">
        <f t="shared" si="213"/>
        <v>CL000180EQ</v>
      </c>
      <c r="D2022">
        <f t="shared" si="219"/>
        <v>1</v>
      </c>
      <c r="E2022" s="5">
        <f t="shared" si="215"/>
        <v>0.01</v>
      </c>
      <c r="F2022" s="5">
        <f t="shared" si="216"/>
        <v>0.1</v>
      </c>
      <c r="G2022" s="5">
        <f t="shared" si="217"/>
        <v>1</v>
      </c>
      <c r="H2022" t="str">
        <f t="shared" si="218"/>
        <v>001</v>
      </c>
      <c r="I2022" t="str">
        <f t="shared" si="214"/>
        <v>CL000180EQ00001</v>
      </c>
      <c r="J2022" t="s">
        <v>9747</v>
      </c>
      <c r="K2022" t="s">
        <v>9748</v>
      </c>
      <c r="M2022" t="s">
        <v>9749</v>
      </c>
      <c r="N2022" t="s">
        <v>9750</v>
      </c>
      <c r="O2022" t="s">
        <v>9751</v>
      </c>
      <c r="P2022" t="s">
        <v>9752</v>
      </c>
      <c r="Q2022" t="s">
        <v>7328</v>
      </c>
      <c r="R2022" t="s">
        <v>9753</v>
      </c>
      <c r="S2022" t="s">
        <v>9753</v>
      </c>
      <c r="T2022" t="s">
        <v>9753</v>
      </c>
      <c r="U2022" t="s">
        <v>130</v>
      </c>
      <c r="V2022" t="s">
        <v>1472</v>
      </c>
      <c r="W2022" t="s">
        <v>9149</v>
      </c>
      <c r="X2022" t="s">
        <v>1474</v>
      </c>
      <c r="Y2022" t="s">
        <v>9150</v>
      </c>
      <c r="Z2022" t="s">
        <v>1488</v>
      </c>
      <c r="AA2022" t="s">
        <v>1473</v>
      </c>
      <c r="AB2022" t="s">
        <v>2912</v>
      </c>
      <c r="AC2022" t="s">
        <v>37</v>
      </c>
    </row>
    <row r="2023" spans="1:29">
      <c r="A2023" t="str">
        <f>+VLOOKUP(R2023,Aux!$B$3:$I$1107,8,0)</f>
        <v>CL000190</v>
      </c>
      <c r="B2023" t="str">
        <f>+VLOOKUP(U2023,Aux!$O$2:$P$23,2,0)</f>
        <v>EQ</v>
      </c>
      <c r="C2023" t="str">
        <f t="shared" si="213"/>
        <v>CL000190EQ</v>
      </c>
      <c r="D2023">
        <f t="shared" si="219"/>
        <v>1</v>
      </c>
      <c r="E2023" s="5">
        <f t="shared" si="215"/>
        <v>0.01</v>
      </c>
      <c r="F2023" s="5">
        <f t="shared" si="216"/>
        <v>0.1</v>
      </c>
      <c r="G2023" s="5">
        <f t="shared" si="217"/>
        <v>1</v>
      </c>
      <c r="H2023" t="str">
        <f t="shared" si="218"/>
        <v>001</v>
      </c>
      <c r="I2023" t="str">
        <f t="shared" si="214"/>
        <v>CL000190EQ00001</v>
      </c>
      <c r="J2023" t="s">
        <v>9754</v>
      </c>
      <c r="K2023" t="s">
        <v>9755</v>
      </c>
      <c r="M2023" t="s">
        <v>9756</v>
      </c>
      <c r="N2023" t="s">
        <v>9757</v>
      </c>
      <c r="O2023" t="s">
        <v>9758</v>
      </c>
      <c r="P2023" t="s">
        <v>9759</v>
      </c>
      <c r="Q2023" t="s">
        <v>7328</v>
      </c>
      <c r="R2023" t="s">
        <v>9760</v>
      </c>
      <c r="S2023" t="s">
        <v>9760</v>
      </c>
      <c r="T2023" t="s">
        <v>9760</v>
      </c>
      <c r="U2023" t="s">
        <v>130</v>
      </c>
      <c r="V2023" t="s">
        <v>131</v>
      </c>
      <c r="W2023" t="s">
        <v>132</v>
      </c>
      <c r="X2023" t="s">
        <v>133</v>
      </c>
      <c r="Y2023" t="s">
        <v>134</v>
      </c>
      <c r="Z2023" t="s">
        <v>131</v>
      </c>
      <c r="AA2023" t="s">
        <v>135</v>
      </c>
      <c r="AB2023" t="s">
        <v>136</v>
      </c>
      <c r="AC2023" t="s">
        <v>37</v>
      </c>
    </row>
    <row r="2024" spans="1:29">
      <c r="A2024" s="2" t="str">
        <f>+VLOOKUP(R2024,Aux!$B$3:$I$1107,8,0)</f>
        <v>CL000200</v>
      </c>
      <c r="B2024" s="2" t="str">
        <f>+VLOOKUP(U2024,Aux!$O$2:$P$23,2,0)</f>
        <v>EQ</v>
      </c>
      <c r="C2024" t="str">
        <f t="shared" si="213"/>
        <v>CL000200EQ</v>
      </c>
      <c r="D2024">
        <f t="shared" si="219"/>
        <v>1</v>
      </c>
      <c r="E2024" s="5">
        <f t="shared" si="215"/>
        <v>0.01</v>
      </c>
      <c r="F2024" s="5">
        <f t="shared" si="216"/>
        <v>0.1</v>
      </c>
      <c r="G2024" s="5">
        <f t="shared" si="217"/>
        <v>1</v>
      </c>
      <c r="H2024" t="str">
        <f t="shared" si="218"/>
        <v>001</v>
      </c>
      <c r="I2024" t="str">
        <f t="shared" si="214"/>
        <v>CL000200EQ00001</v>
      </c>
      <c r="J2024" s="2" t="s">
        <v>9761</v>
      </c>
      <c r="K2024" s="2" t="s">
        <v>9762</v>
      </c>
      <c r="L2024" s="2"/>
      <c r="M2024" s="2" t="s">
        <v>9763</v>
      </c>
      <c r="N2024" s="2" t="s">
        <v>9764</v>
      </c>
      <c r="O2024" s="2" t="s">
        <v>9765</v>
      </c>
      <c r="P2024" s="2" t="s">
        <v>9766</v>
      </c>
      <c r="Q2024" t="s">
        <v>7328</v>
      </c>
      <c r="R2024" t="s">
        <v>9767</v>
      </c>
      <c r="S2024" t="s">
        <v>9767</v>
      </c>
      <c r="T2024" t="s">
        <v>9767</v>
      </c>
      <c r="U2024" t="s">
        <v>130</v>
      </c>
      <c r="V2024" t="s">
        <v>5421</v>
      </c>
      <c r="W2024" t="s">
        <v>5973</v>
      </c>
      <c r="X2024" t="s">
        <v>5974</v>
      </c>
      <c r="Y2024" t="s">
        <v>7667</v>
      </c>
      <c r="Z2024" t="s">
        <v>5421</v>
      </c>
      <c r="AA2024" t="s">
        <v>5976</v>
      </c>
      <c r="AB2024" t="s">
        <v>5975</v>
      </c>
      <c r="AC2024" t="s">
        <v>37</v>
      </c>
    </row>
    <row r="2025" spans="1:29">
      <c r="A2025" t="str">
        <f>+VLOOKUP(R2025,Aux!$B$3:$I$1107,8,0)</f>
        <v>CL000210</v>
      </c>
      <c r="B2025" t="str">
        <f>+VLOOKUP(U2025,Aux!$O$2:$P$23,2,0)</f>
        <v>EQ</v>
      </c>
      <c r="C2025" t="str">
        <f t="shared" si="213"/>
        <v>CL000210EQ</v>
      </c>
      <c r="D2025">
        <f t="shared" si="219"/>
        <v>1</v>
      </c>
      <c r="E2025" s="5">
        <f t="shared" si="215"/>
        <v>0.01</v>
      </c>
      <c r="F2025" s="5">
        <f t="shared" si="216"/>
        <v>0.1</v>
      </c>
      <c r="G2025" s="5">
        <f t="shared" si="217"/>
        <v>1</v>
      </c>
      <c r="H2025" t="str">
        <f t="shared" si="218"/>
        <v>001</v>
      </c>
      <c r="I2025" t="str">
        <f t="shared" si="214"/>
        <v>CL000210EQ00001</v>
      </c>
      <c r="J2025" t="s">
        <v>9768</v>
      </c>
      <c r="K2025" t="s">
        <v>9769</v>
      </c>
      <c r="M2025" t="s">
        <v>9770</v>
      </c>
      <c r="N2025" t="s">
        <v>9771</v>
      </c>
      <c r="O2025">
        <v>2174312</v>
      </c>
      <c r="P2025" t="s">
        <v>9772</v>
      </c>
      <c r="Q2025" t="s">
        <v>7328</v>
      </c>
      <c r="R2025" t="s">
        <v>9773</v>
      </c>
      <c r="S2025" t="s">
        <v>9773</v>
      </c>
      <c r="T2025" t="s">
        <v>9773</v>
      </c>
      <c r="U2025" t="s">
        <v>130</v>
      </c>
      <c r="V2025" t="s">
        <v>189</v>
      </c>
      <c r="W2025" t="s">
        <v>234</v>
      </c>
      <c r="X2025" t="s">
        <v>189</v>
      </c>
      <c r="Y2025" t="s">
        <v>5476</v>
      </c>
      <c r="Z2025" t="s">
        <v>189</v>
      </c>
      <c r="AA2025" t="s">
        <v>5477</v>
      </c>
      <c r="AB2025" t="s">
        <v>8348</v>
      </c>
      <c r="AC2025" t="s">
        <v>37</v>
      </c>
    </row>
    <row r="2026" spans="1:29">
      <c r="A2026" t="str">
        <f>+VLOOKUP(R2026,Aux!$B$3:$I$1107,8,0)</f>
        <v>CL000210</v>
      </c>
      <c r="B2026" t="str">
        <f>+VLOOKUP(U2026,Aux!$O$2:$P$23,2,0)</f>
        <v>FI</v>
      </c>
      <c r="C2026" t="str">
        <f t="shared" si="213"/>
        <v>CL000210FI</v>
      </c>
      <c r="D2026">
        <f t="shared" si="219"/>
        <v>1</v>
      </c>
      <c r="E2026" s="5">
        <f t="shared" si="215"/>
        <v>0.01</v>
      </c>
      <c r="F2026" s="5">
        <f t="shared" si="216"/>
        <v>0.1</v>
      </c>
      <c r="G2026" s="5">
        <f t="shared" si="217"/>
        <v>1</v>
      </c>
      <c r="H2026" t="str">
        <f t="shared" si="218"/>
        <v>001</v>
      </c>
      <c r="I2026" t="str">
        <f t="shared" si="214"/>
        <v>CL000210FI00001</v>
      </c>
      <c r="J2026" t="s">
        <v>9774</v>
      </c>
      <c r="K2026" t="s">
        <v>9775</v>
      </c>
      <c r="M2026" t="s">
        <v>9776</v>
      </c>
      <c r="N2026" t="s">
        <v>9777</v>
      </c>
      <c r="O2026" t="s">
        <v>9778</v>
      </c>
      <c r="P2026" t="s">
        <v>9779</v>
      </c>
      <c r="Q2026" t="s">
        <v>7328</v>
      </c>
      <c r="R2026" t="s">
        <v>9773</v>
      </c>
      <c r="S2026" t="s">
        <v>9773</v>
      </c>
      <c r="T2026" t="s">
        <v>9773</v>
      </c>
      <c r="U2026" t="s">
        <v>143</v>
      </c>
      <c r="V2026" t="s">
        <v>189</v>
      </c>
      <c r="W2026" t="s">
        <v>234</v>
      </c>
      <c r="X2026" t="s">
        <v>189</v>
      </c>
      <c r="Y2026" t="s">
        <v>5476</v>
      </c>
      <c r="Z2026" t="s">
        <v>189</v>
      </c>
      <c r="AA2026" t="s">
        <v>234</v>
      </c>
      <c r="AB2026" t="s">
        <v>145</v>
      </c>
      <c r="AC2026" t="s">
        <v>37</v>
      </c>
    </row>
    <row r="2027" spans="1:29">
      <c r="A2027" t="str">
        <f>+VLOOKUP(R2027,Aux!$B$3:$I$1107,8,0)</f>
        <v>CL000220</v>
      </c>
      <c r="B2027" t="str">
        <f>+VLOOKUP(U2027,Aux!$O$2:$P$23,2,0)</f>
        <v>EQ</v>
      </c>
      <c r="C2027" t="str">
        <f t="shared" si="213"/>
        <v>CL000220EQ</v>
      </c>
      <c r="D2027">
        <f t="shared" si="219"/>
        <v>1</v>
      </c>
      <c r="E2027" s="5">
        <f t="shared" si="215"/>
        <v>0.01</v>
      </c>
      <c r="F2027" s="5">
        <f t="shared" si="216"/>
        <v>0.1</v>
      </c>
      <c r="G2027" s="5">
        <f t="shared" si="217"/>
        <v>1</v>
      </c>
      <c r="H2027" t="str">
        <f t="shared" si="218"/>
        <v>001</v>
      </c>
      <c r="I2027" t="str">
        <f t="shared" si="214"/>
        <v>CL000220EQ00001</v>
      </c>
      <c r="J2027" t="s">
        <v>9780</v>
      </c>
      <c r="K2027" t="s">
        <v>9781</v>
      </c>
      <c r="M2027" t="s">
        <v>9782</v>
      </c>
      <c r="N2027" t="s">
        <v>9783</v>
      </c>
      <c r="O2027" t="s">
        <v>9784</v>
      </c>
      <c r="P2027" t="s">
        <v>9785</v>
      </c>
      <c r="Q2027" t="s">
        <v>7328</v>
      </c>
      <c r="R2027" t="s">
        <v>9786</v>
      </c>
      <c r="S2027" t="s">
        <v>9786</v>
      </c>
      <c r="T2027" t="s">
        <v>9786</v>
      </c>
      <c r="U2027" t="s">
        <v>130</v>
      </c>
      <c r="V2027" t="s">
        <v>131</v>
      </c>
      <c r="W2027" t="s">
        <v>132</v>
      </c>
      <c r="X2027" t="s">
        <v>133</v>
      </c>
      <c r="Y2027" t="s">
        <v>134</v>
      </c>
      <c r="Z2027" t="s">
        <v>131</v>
      </c>
      <c r="AA2027" t="s">
        <v>9787</v>
      </c>
      <c r="AB2027" t="s">
        <v>9788</v>
      </c>
      <c r="AC2027" t="s">
        <v>37</v>
      </c>
    </row>
    <row r="2028" spans="1:29">
      <c r="A2028" t="str">
        <f>+VLOOKUP(R2028,Aux!$B$3:$I$1107,8,0)</f>
        <v>CL000230</v>
      </c>
      <c r="B2028" t="str">
        <f>+VLOOKUP(U2028,Aux!$O$2:$P$23,2,0)</f>
        <v>FI</v>
      </c>
      <c r="C2028" t="str">
        <f t="shared" si="213"/>
        <v>CL000230FI</v>
      </c>
      <c r="D2028">
        <f t="shared" si="219"/>
        <v>1</v>
      </c>
      <c r="E2028" s="5">
        <f t="shared" si="215"/>
        <v>0.01</v>
      </c>
      <c r="F2028" s="5">
        <f t="shared" si="216"/>
        <v>0.1</v>
      </c>
      <c r="G2028" s="5">
        <f t="shared" si="217"/>
        <v>1</v>
      </c>
      <c r="H2028" t="str">
        <f t="shared" si="218"/>
        <v>001</v>
      </c>
      <c r="I2028" t="str">
        <f t="shared" si="214"/>
        <v>CL000230FI00001</v>
      </c>
      <c r="J2028" t="s">
        <v>9789</v>
      </c>
      <c r="K2028" t="s">
        <v>9790</v>
      </c>
      <c r="M2028" t="s">
        <v>9791</v>
      </c>
      <c r="N2028" t="s">
        <v>9792</v>
      </c>
      <c r="O2028" t="s">
        <v>9793</v>
      </c>
      <c r="P2028" t="s">
        <v>9794</v>
      </c>
      <c r="Q2028" t="s">
        <v>7328</v>
      </c>
      <c r="R2028" t="s">
        <v>9795</v>
      </c>
      <c r="S2028" t="s">
        <v>9796</v>
      </c>
      <c r="T2028" t="s">
        <v>9797</v>
      </c>
      <c r="U2028" t="s">
        <v>143</v>
      </c>
      <c r="V2028" t="s">
        <v>34</v>
      </c>
      <c r="W2028" t="s">
        <v>34</v>
      </c>
      <c r="X2028" t="s">
        <v>34</v>
      </c>
      <c r="Y2028" t="s">
        <v>34</v>
      </c>
      <c r="Z2028" t="s">
        <v>174</v>
      </c>
      <c r="AA2028" t="s">
        <v>174</v>
      </c>
      <c r="AB2028" t="s">
        <v>145</v>
      </c>
      <c r="AC2028" t="s">
        <v>37</v>
      </c>
    </row>
    <row r="2029" spans="1:29">
      <c r="A2029" s="2" t="str">
        <f>+VLOOKUP(R2029,Aux!$B$3:$I$1107,8,0)</f>
        <v>CL000240</v>
      </c>
      <c r="B2029" s="2" t="str">
        <f>+VLOOKUP(U2029,Aux!$O$2:$P$23,2,0)</f>
        <v>FI</v>
      </c>
      <c r="C2029" t="str">
        <f t="shared" ref="C2029:C2092" si="220">+A2029&amp;B2029</f>
        <v>CL000240FI</v>
      </c>
      <c r="D2029">
        <f t="shared" si="219"/>
        <v>1</v>
      </c>
      <c r="E2029" s="5">
        <f t="shared" si="215"/>
        <v>0.01</v>
      </c>
      <c r="F2029" s="5">
        <f t="shared" si="216"/>
        <v>0.1</v>
      </c>
      <c r="G2029" s="5">
        <f t="shared" si="217"/>
        <v>1</v>
      </c>
      <c r="H2029" t="str">
        <f t="shared" si="218"/>
        <v>001</v>
      </c>
      <c r="I2029" t="str">
        <f t="shared" ref="I2029:I2092" si="221">+C2029&amp;"00"&amp;H2029</f>
        <v>CL000240FI00001</v>
      </c>
      <c r="J2029" s="2" t="s">
        <v>9798</v>
      </c>
      <c r="K2029" s="2" t="s">
        <v>9799</v>
      </c>
      <c r="L2029" s="2">
        <v>268160</v>
      </c>
      <c r="M2029" s="2" t="s">
        <v>9800</v>
      </c>
      <c r="N2029" s="2" t="s">
        <v>9801</v>
      </c>
      <c r="O2029" s="2" t="s">
        <v>9802</v>
      </c>
      <c r="P2029" s="2" t="s">
        <v>9803</v>
      </c>
      <c r="Q2029" t="s">
        <v>7328</v>
      </c>
      <c r="R2029" t="s">
        <v>9804</v>
      </c>
      <c r="S2029" t="s">
        <v>9805</v>
      </c>
      <c r="T2029" t="s">
        <v>9806</v>
      </c>
      <c r="U2029" t="s">
        <v>487</v>
      </c>
      <c r="V2029" t="s">
        <v>34</v>
      </c>
      <c r="W2029" t="s">
        <v>34</v>
      </c>
      <c r="X2029" t="s">
        <v>34</v>
      </c>
      <c r="Y2029" t="s">
        <v>34</v>
      </c>
      <c r="Z2029" t="s">
        <v>189</v>
      </c>
      <c r="AA2029" t="s">
        <v>2227</v>
      </c>
      <c r="AB2029" t="s">
        <v>145</v>
      </c>
      <c r="AC2029" t="s">
        <v>37</v>
      </c>
    </row>
    <row r="2030" spans="1:29">
      <c r="A2030" t="str">
        <f>+VLOOKUP(R2030,Aux!$B$3:$I$1107,8,0)</f>
        <v>CL000240</v>
      </c>
      <c r="B2030" t="str">
        <f>+VLOOKUP(U2030,Aux!$O$2:$P$23,2,0)</f>
        <v>FI</v>
      </c>
      <c r="C2030" t="str">
        <f t="shared" si="220"/>
        <v>CL000240FI</v>
      </c>
      <c r="D2030">
        <f t="shared" si="219"/>
        <v>2</v>
      </c>
      <c r="E2030" s="5">
        <f t="shared" si="215"/>
        <v>0.02</v>
      </c>
      <c r="F2030" s="5">
        <f t="shared" si="216"/>
        <v>0.2</v>
      </c>
      <c r="G2030" s="5">
        <f t="shared" si="217"/>
        <v>2</v>
      </c>
      <c r="H2030" t="str">
        <f t="shared" si="218"/>
        <v>002</v>
      </c>
      <c r="I2030" t="str">
        <f t="shared" si="221"/>
        <v>CL000240FI00002</v>
      </c>
      <c r="J2030" t="s">
        <v>9807</v>
      </c>
      <c r="K2030" t="s">
        <v>9799</v>
      </c>
      <c r="M2030" t="s">
        <v>9808</v>
      </c>
      <c r="N2030" t="s">
        <v>9809</v>
      </c>
      <c r="O2030" t="s">
        <v>9810</v>
      </c>
      <c r="P2030" t="s">
        <v>9811</v>
      </c>
      <c r="Q2030" t="s">
        <v>7328</v>
      </c>
      <c r="R2030" t="s">
        <v>9804</v>
      </c>
      <c r="S2030" t="s">
        <v>9805</v>
      </c>
      <c r="T2030" t="s">
        <v>9806</v>
      </c>
      <c r="U2030" t="s">
        <v>143</v>
      </c>
      <c r="V2030" t="s">
        <v>34</v>
      </c>
      <c r="W2030" t="s">
        <v>34</v>
      </c>
      <c r="X2030" t="s">
        <v>34</v>
      </c>
      <c r="Y2030" t="s">
        <v>34</v>
      </c>
      <c r="Z2030" t="s">
        <v>189</v>
      </c>
      <c r="AA2030" t="s">
        <v>2227</v>
      </c>
      <c r="AB2030" t="s">
        <v>145</v>
      </c>
      <c r="AC2030" t="s">
        <v>37</v>
      </c>
    </row>
    <row r="2031" spans="1:29">
      <c r="A2031" t="str">
        <f>+VLOOKUP(R2031,Aux!$B$3:$I$1107,8,0)</f>
        <v>CL000240</v>
      </c>
      <c r="B2031" t="str">
        <f>+VLOOKUP(U2031,Aux!$O$2:$P$23,2,0)</f>
        <v>FI</v>
      </c>
      <c r="C2031" t="str">
        <f t="shared" si="220"/>
        <v>CL000240FI</v>
      </c>
      <c r="D2031">
        <f t="shared" si="219"/>
        <v>3</v>
      </c>
      <c r="E2031" s="5">
        <f t="shared" si="215"/>
        <v>0.03</v>
      </c>
      <c r="F2031" s="5">
        <f t="shared" si="216"/>
        <v>0.3</v>
      </c>
      <c r="G2031" s="5">
        <f t="shared" si="217"/>
        <v>3</v>
      </c>
      <c r="H2031" t="str">
        <f t="shared" si="218"/>
        <v>003</v>
      </c>
      <c r="I2031" t="str">
        <f t="shared" si="221"/>
        <v>CL000240FI00003</v>
      </c>
      <c r="J2031" t="s">
        <v>9807</v>
      </c>
      <c r="K2031" t="s">
        <v>9799</v>
      </c>
      <c r="M2031" t="s">
        <v>9812</v>
      </c>
      <c r="N2031" t="s">
        <v>9813</v>
      </c>
      <c r="O2031" t="s">
        <v>9814</v>
      </c>
      <c r="P2031" t="s">
        <v>9815</v>
      </c>
      <c r="Q2031" t="s">
        <v>7328</v>
      </c>
      <c r="R2031" t="s">
        <v>9804</v>
      </c>
      <c r="S2031" t="s">
        <v>9805</v>
      </c>
      <c r="T2031" t="s">
        <v>9806</v>
      </c>
      <c r="U2031" t="s">
        <v>487</v>
      </c>
      <c r="V2031" t="s">
        <v>34</v>
      </c>
      <c r="W2031" t="s">
        <v>34</v>
      </c>
      <c r="X2031" t="s">
        <v>34</v>
      </c>
      <c r="Y2031" t="s">
        <v>34</v>
      </c>
      <c r="Z2031" t="s">
        <v>189</v>
      </c>
      <c r="AA2031" t="s">
        <v>2227</v>
      </c>
      <c r="AB2031" t="s">
        <v>145</v>
      </c>
      <c r="AC2031" t="s">
        <v>37</v>
      </c>
    </row>
    <row r="2032" spans="1:29">
      <c r="A2032" t="str">
        <f>+VLOOKUP(R2032,Aux!$B$3:$I$1107,8,0)</f>
        <v>CL000240</v>
      </c>
      <c r="B2032" t="str">
        <f>+VLOOKUP(U2032,Aux!$O$2:$P$23,2,0)</f>
        <v>FI</v>
      </c>
      <c r="C2032" t="str">
        <f t="shared" si="220"/>
        <v>CL000240FI</v>
      </c>
      <c r="D2032">
        <f t="shared" si="219"/>
        <v>4</v>
      </c>
      <c r="E2032" s="5">
        <f t="shared" si="215"/>
        <v>0.04</v>
      </c>
      <c r="F2032" s="5">
        <f t="shared" si="216"/>
        <v>0.4</v>
      </c>
      <c r="G2032" s="5">
        <f t="shared" si="217"/>
        <v>4</v>
      </c>
      <c r="H2032" t="str">
        <f t="shared" si="218"/>
        <v>004</v>
      </c>
      <c r="I2032" t="str">
        <f t="shared" si="221"/>
        <v>CL000240FI00004</v>
      </c>
      <c r="J2032" t="s">
        <v>9816</v>
      </c>
      <c r="K2032" t="s">
        <v>9799</v>
      </c>
      <c r="M2032" t="s">
        <v>9817</v>
      </c>
      <c r="N2032" t="s">
        <v>9818</v>
      </c>
      <c r="O2032" t="s">
        <v>9819</v>
      </c>
      <c r="P2032" t="s">
        <v>9820</v>
      </c>
      <c r="Q2032" t="s">
        <v>7328</v>
      </c>
      <c r="R2032" t="s">
        <v>9804</v>
      </c>
      <c r="S2032" t="s">
        <v>9805</v>
      </c>
      <c r="T2032" t="s">
        <v>9806</v>
      </c>
      <c r="U2032" t="s">
        <v>487</v>
      </c>
      <c r="V2032" t="s">
        <v>34</v>
      </c>
      <c r="W2032" t="s">
        <v>34</v>
      </c>
      <c r="X2032" t="s">
        <v>34</v>
      </c>
      <c r="Y2032" t="s">
        <v>34</v>
      </c>
      <c r="Z2032" t="s">
        <v>189</v>
      </c>
      <c r="AA2032" t="s">
        <v>2227</v>
      </c>
      <c r="AB2032" t="s">
        <v>145</v>
      </c>
      <c r="AC2032" t="s">
        <v>37</v>
      </c>
    </row>
    <row r="2033" spans="1:29">
      <c r="A2033" s="2" t="str">
        <f>+VLOOKUP(R2033,Aux!$B$3:$I$1107,8,0)</f>
        <v>CL000240</v>
      </c>
      <c r="B2033" s="2" t="str">
        <f>+VLOOKUP(U2033,Aux!$O$2:$P$23,2,0)</f>
        <v>FI</v>
      </c>
      <c r="C2033" t="str">
        <f t="shared" si="220"/>
        <v>CL000240FI</v>
      </c>
      <c r="D2033">
        <f t="shared" si="219"/>
        <v>5</v>
      </c>
      <c r="E2033" s="5">
        <f t="shared" si="215"/>
        <v>0.05</v>
      </c>
      <c r="F2033" s="5">
        <f t="shared" si="216"/>
        <v>0.5</v>
      </c>
      <c r="G2033" s="5">
        <f t="shared" si="217"/>
        <v>5</v>
      </c>
      <c r="H2033" t="str">
        <f t="shared" si="218"/>
        <v>005</v>
      </c>
      <c r="I2033" t="str">
        <f t="shared" si="221"/>
        <v>CL000240FI00005</v>
      </c>
      <c r="J2033" s="2" t="s">
        <v>9816</v>
      </c>
      <c r="K2033" s="2" t="s">
        <v>9799</v>
      </c>
      <c r="L2033" s="2"/>
      <c r="M2033" s="2" t="s">
        <v>9821</v>
      </c>
      <c r="N2033" s="2" t="s">
        <v>9822</v>
      </c>
      <c r="O2033" s="2" t="s">
        <v>9823</v>
      </c>
      <c r="P2033" s="2" t="s">
        <v>9824</v>
      </c>
      <c r="Q2033" t="s">
        <v>7328</v>
      </c>
      <c r="R2033" t="s">
        <v>9804</v>
      </c>
      <c r="S2033" t="s">
        <v>9805</v>
      </c>
      <c r="T2033" t="s">
        <v>9806</v>
      </c>
      <c r="U2033" t="s">
        <v>143</v>
      </c>
      <c r="V2033" t="s">
        <v>34</v>
      </c>
      <c r="W2033" t="s">
        <v>34</v>
      </c>
      <c r="X2033" t="s">
        <v>34</v>
      </c>
      <c r="Y2033" t="s">
        <v>34</v>
      </c>
      <c r="Z2033" t="s">
        <v>189</v>
      </c>
      <c r="AA2033" t="s">
        <v>2227</v>
      </c>
      <c r="AB2033" t="s">
        <v>145</v>
      </c>
      <c r="AC2033" t="s">
        <v>37</v>
      </c>
    </row>
    <row r="2034" spans="1:29">
      <c r="A2034" t="str">
        <f>+VLOOKUP(R2034,Aux!$B$3:$I$1107,8,0)</f>
        <v>CL000240</v>
      </c>
      <c r="B2034" t="str">
        <f>+VLOOKUP(U2034,Aux!$O$2:$P$23,2,0)</f>
        <v>FI</v>
      </c>
      <c r="C2034" t="str">
        <f t="shared" si="220"/>
        <v>CL000240FI</v>
      </c>
      <c r="D2034">
        <f t="shared" si="219"/>
        <v>6</v>
      </c>
      <c r="E2034" s="5">
        <f t="shared" si="215"/>
        <v>0.06</v>
      </c>
      <c r="F2034" s="5">
        <f t="shared" si="216"/>
        <v>0.6</v>
      </c>
      <c r="G2034" s="5">
        <f t="shared" si="217"/>
        <v>6</v>
      </c>
      <c r="H2034" t="str">
        <f t="shared" si="218"/>
        <v>006</v>
      </c>
      <c r="I2034" t="str">
        <f t="shared" si="221"/>
        <v>CL000240FI00006</v>
      </c>
      <c r="J2034" t="s">
        <v>9825</v>
      </c>
      <c r="K2034" t="s">
        <v>9799</v>
      </c>
      <c r="M2034" t="s">
        <v>9826</v>
      </c>
      <c r="N2034" t="s">
        <v>9827</v>
      </c>
      <c r="O2034" t="s">
        <v>9828</v>
      </c>
      <c r="P2034" t="s">
        <v>9829</v>
      </c>
      <c r="Q2034" t="s">
        <v>7328</v>
      </c>
      <c r="R2034" t="s">
        <v>9804</v>
      </c>
      <c r="S2034" t="s">
        <v>9805</v>
      </c>
      <c r="T2034" t="s">
        <v>9806</v>
      </c>
      <c r="U2034" t="s">
        <v>487</v>
      </c>
      <c r="V2034" t="s">
        <v>34</v>
      </c>
      <c r="W2034" t="s">
        <v>34</v>
      </c>
      <c r="X2034" t="s">
        <v>34</v>
      </c>
      <c r="Y2034" t="s">
        <v>34</v>
      </c>
      <c r="Z2034" t="s">
        <v>189</v>
      </c>
      <c r="AA2034" t="s">
        <v>2227</v>
      </c>
      <c r="AB2034" t="s">
        <v>145</v>
      </c>
      <c r="AC2034" t="s">
        <v>37</v>
      </c>
    </row>
    <row r="2035" spans="1:29">
      <c r="A2035" t="str">
        <f>+VLOOKUP(R2035,Aux!$B$3:$I$1107,8,0)</f>
        <v>CL000240</v>
      </c>
      <c r="B2035" t="str">
        <f>+VLOOKUP(U2035,Aux!$O$2:$P$23,2,0)</f>
        <v>FI</v>
      </c>
      <c r="C2035" t="str">
        <f t="shared" si="220"/>
        <v>CL000240FI</v>
      </c>
      <c r="D2035">
        <f t="shared" si="219"/>
        <v>7</v>
      </c>
      <c r="E2035" s="5">
        <f t="shared" si="215"/>
        <v>7.0000000000000007E-2</v>
      </c>
      <c r="F2035" s="5">
        <f t="shared" si="216"/>
        <v>0.70000000000000007</v>
      </c>
      <c r="G2035" s="5">
        <f t="shared" si="217"/>
        <v>7</v>
      </c>
      <c r="H2035" t="str">
        <f t="shared" si="218"/>
        <v>007</v>
      </c>
      <c r="I2035" t="str">
        <f t="shared" si="221"/>
        <v>CL000240FI00007</v>
      </c>
      <c r="J2035" t="s">
        <v>9825</v>
      </c>
      <c r="K2035" t="s">
        <v>9799</v>
      </c>
      <c r="M2035" t="s">
        <v>9830</v>
      </c>
      <c r="N2035" t="s">
        <v>9831</v>
      </c>
      <c r="O2035" t="s">
        <v>9832</v>
      </c>
      <c r="P2035" t="s">
        <v>9833</v>
      </c>
      <c r="Q2035" t="s">
        <v>7328</v>
      </c>
      <c r="R2035" t="s">
        <v>9804</v>
      </c>
      <c r="S2035" t="s">
        <v>9805</v>
      </c>
      <c r="T2035" t="s">
        <v>9806</v>
      </c>
      <c r="U2035" t="s">
        <v>143</v>
      </c>
      <c r="V2035" t="s">
        <v>34</v>
      </c>
      <c r="W2035" t="s">
        <v>34</v>
      </c>
      <c r="X2035" t="s">
        <v>34</v>
      </c>
      <c r="Y2035" t="s">
        <v>34</v>
      </c>
      <c r="Z2035" t="s">
        <v>189</v>
      </c>
      <c r="AA2035" t="s">
        <v>2227</v>
      </c>
      <c r="AB2035" t="s">
        <v>145</v>
      </c>
      <c r="AC2035" t="s">
        <v>37</v>
      </c>
    </row>
    <row r="2036" spans="1:29">
      <c r="A2036" t="str">
        <f>+VLOOKUP(R2036,Aux!$B$3:$I$1107,8,0)</f>
        <v>CL000240</v>
      </c>
      <c r="B2036" t="str">
        <f>+VLOOKUP(U2036,Aux!$O$2:$P$23,2,0)</f>
        <v>FI</v>
      </c>
      <c r="C2036" t="str">
        <f t="shared" si="220"/>
        <v>CL000240FI</v>
      </c>
      <c r="D2036">
        <f t="shared" si="219"/>
        <v>8</v>
      </c>
      <c r="E2036" s="5">
        <f t="shared" si="215"/>
        <v>0.08</v>
      </c>
      <c r="F2036" s="5">
        <f t="shared" si="216"/>
        <v>0.8</v>
      </c>
      <c r="G2036" s="5">
        <f t="shared" si="217"/>
        <v>8</v>
      </c>
      <c r="H2036" t="str">
        <f t="shared" si="218"/>
        <v>008</v>
      </c>
      <c r="I2036" t="str">
        <f t="shared" si="221"/>
        <v>CL000240FI00008</v>
      </c>
      <c r="J2036" t="s">
        <v>9834</v>
      </c>
      <c r="K2036" t="s">
        <v>9799</v>
      </c>
      <c r="M2036" t="s">
        <v>9835</v>
      </c>
      <c r="N2036" t="s">
        <v>9836</v>
      </c>
      <c r="O2036" t="s">
        <v>9837</v>
      </c>
      <c r="P2036" t="s">
        <v>9838</v>
      </c>
      <c r="Q2036" t="s">
        <v>7328</v>
      </c>
      <c r="R2036" t="s">
        <v>9804</v>
      </c>
      <c r="S2036" t="s">
        <v>9805</v>
      </c>
      <c r="T2036" t="s">
        <v>9806</v>
      </c>
      <c r="U2036" t="s">
        <v>487</v>
      </c>
      <c r="V2036" t="s">
        <v>34</v>
      </c>
      <c r="W2036" t="s">
        <v>34</v>
      </c>
      <c r="X2036" t="s">
        <v>34</v>
      </c>
      <c r="Y2036" t="s">
        <v>34</v>
      </c>
      <c r="Z2036" t="s">
        <v>189</v>
      </c>
      <c r="AA2036" t="s">
        <v>2227</v>
      </c>
      <c r="AB2036" t="s">
        <v>145</v>
      </c>
      <c r="AC2036" t="s">
        <v>37</v>
      </c>
    </row>
    <row r="2037" spans="1:29">
      <c r="A2037" t="str">
        <f>+VLOOKUP(R2037,Aux!$B$3:$I$1107,8,0)</f>
        <v>CL000240</v>
      </c>
      <c r="B2037" t="str">
        <f>+VLOOKUP(U2037,Aux!$O$2:$P$23,2,0)</f>
        <v>FI</v>
      </c>
      <c r="C2037" t="str">
        <f t="shared" si="220"/>
        <v>CL000240FI</v>
      </c>
      <c r="D2037">
        <f t="shared" si="219"/>
        <v>9</v>
      </c>
      <c r="E2037" s="5">
        <f t="shared" si="215"/>
        <v>0.09</v>
      </c>
      <c r="F2037" s="5">
        <f t="shared" si="216"/>
        <v>0.89999999999999991</v>
      </c>
      <c r="G2037" s="5">
        <f t="shared" si="217"/>
        <v>9</v>
      </c>
      <c r="H2037" t="str">
        <f t="shared" si="218"/>
        <v>009</v>
      </c>
      <c r="I2037" t="str">
        <f t="shared" si="221"/>
        <v>CL000240FI00009</v>
      </c>
      <c r="J2037" t="s">
        <v>9839</v>
      </c>
      <c r="K2037" t="s">
        <v>9799</v>
      </c>
      <c r="M2037" t="s">
        <v>9840</v>
      </c>
      <c r="N2037" t="s">
        <v>9841</v>
      </c>
      <c r="O2037" t="s">
        <v>9842</v>
      </c>
      <c r="P2037" t="s">
        <v>9843</v>
      </c>
      <c r="Q2037" t="s">
        <v>7328</v>
      </c>
      <c r="R2037" t="s">
        <v>9804</v>
      </c>
      <c r="S2037" t="s">
        <v>9805</v>
      </c>
      <c r="T2037" t="s">
        <v>9806</v>
      </c>
      <c r="U2037" t="s">
        <v>143</v>
      </c>
      <c r="V2037" t="s">
        <v>34</v>
      </c>
      <c r="W2037" t="s">
        <v>34</v>
      </c>
      <c r="X2037" t="s">
        <v>34</v>
      </c>
      <c r="Y2037" t="s">
        <v>34</v>
      </c>
      <c r="Z2037" t="s">
        <v>189</v>
      </c>
      <c r="AA2037" t="s">
        <v>2227</v>
      </c>
      <c r="AB2037" t="s">
        <v>145</v>
      </c>
      <c r="AC2037" t="s">
        <v>37</v>
      </c>
    </row>
    <row r="2038" spans="1:29">
      <c r="A2038" t="str">
        <f>+VLOOKUP(R2038,Aux!$B$3:$I$1107,8,0)</f>
        <v>CL000240</v>
      </c>
      <c r="B2038" t="str">
        <f>+VLOOKUP(U2038,Aux!$O$2:$P$23,2,0)</f>
        <v>FI</v>
      </c>
      <c r="C2038" t="str">
        <f t="shared" si="220"/>
        <v>CL000240FI</v>
      </c>
      <c r="D2038">
        <f t="shared" si="219"/>
        <v>10</v>
      </c>
      <c r="E2038" s="5">
        <f t="shared" si="215"/>
        <v>0.1</v>
      </c>
      <c r="F2038" s="5">
        <f t="shared" si="216"/>
        <v>1</v>
      </c>
      <c r="G2038" s="5">
        <f t="shared" si="217"/>
        <v>0</v>
      </c>
      <c r="H2038" t="str">
        <f t="shared" si="218"/>
        <v>010</v>
      </c>
      <c r="I2038" t="str">
        <f t="shared" si="221"/>
        <v>CL000240FI00010</v>
      </c>
      <c r="J2038" t="s">
        <v>9839</v>
      </c>
      <c r="K2038" t="s">
        <v>9799</v>
      </c>
      <c r="M2038" t="s">
        <v>9844</v>
      </c>
      <c r="N2038" t="s">
        <v>9845</v>
      </c>
      <c r="O2038" t="s">
        <v>9846</v>
      </c>
      <c r="P2038" t="s">
        <v>9847</v>
      </c>
      <c r="Q2038" t="s">
        <v>7328</v>
      </c>
      <c r="R2038" t="s">
        <v>9804</v>
      </c>
      <c r="S2038" t="s">
        <v>9805</v>
      </c>
      <c r="T2038" t="s">
        <v>9806</v>
      </c>
      <c r="U2038" t="s">
        <v>487</v>
      </c>
      <c r="V2038" t="s">
        <v>34</v>
      </c>
      <c r="W2038" t="s">
        <v>34</v>
      </c>
      <c r="X2038" t="s">
        <v>34</v>
      </c>
      <c r="Y2038" t="s">
        <v>34</v>
      </c>
      <c r="Z2038" t="s">
        <v>189</v>
      </c>
      <c r="AA2038" t="s">
        <v>2227</v>
      </c>
      <c r="AB2038" t="s">
        <v>145</v>
      </c>
      <c r="AC2038" t="s">
        <v>37</v>
      </c>
    </row>
    <row r="2039" spans="1:29">
      <c r="A2039" t="str">
        <f>+VLOOKUP(R2039,Aux!$B$3:$I$1107,8,0)</f>
        <v>CL000250</v>
      </c>
      <c r="B2039" t="str">
        <f>+VLOOKUP(U2039,Aux!$O$2:$P$23,2,0)</f>
        <v>EQ</v>
      </c>
      <c r="C2039" t="str">
        <f t="shared" si="220"/>
        <v>CL000250EQ</v>
      </c>
      <c r="D2039">
        <f t="shared" si="219"/>
        <v>1</v>
      </c>
      <c r="E2039" s="5">
        <f t="shared" si="215"/>
        <v>0.01</v>
      </c>
      <c r="F2039" s="5">
        <f t="shared" si="216"/>
        <v>0.1</v>
      </c>
      <c r="G2039" s="5">
        <f t="shared" si="217"/>
        <v>1</v>
      </c>
      <c r="H2039" t="str">
        <f t="shared" si="218"/>
        <v>001</v>
      </c>
      <c r="I2039" t="str">
        <f t="shared" si="221"/>
        <v>CL000250EQ00001</v>
      </c>
      <c r="J2039" t="s">
        <v>9848</v>
      </c>
      <c r="K2039" t="s">
        <v>9849</v>
      </c>
      <c r="M2039" t="s">
        <v>9850</v>
      </c>
      <c r="N2039" t="s">
        <v>9851</v>
      </c>
      <c r="O2039">
        <v>2183534</v>
      </c>
      <c r="P2039" t="s">
        <v>9852</v>
      </c>
      <c r="Q2039" t="s">
        <v>7328</v>
      </c>
      <c r="R2039" t="s">
        <v>9853</v>
      </c>
      <c r="S2039" t="s">
        <v>9853</v>
      </c>
      <c r="T2039" t="s">
        <v>9853</v>
      </c>
      <c r="U2039" t="s">
        <v>130</v>
      </c>
      <c r="V2039" t="s">
        <v>189</v>
      </c>
      <c r="W2039" t="s">
        <v>3611</v>
      </c>
      <c r="X2039" t="s">
        <v>189</v>
      </c>
      <c r="Y2039" t="s">
        <v>3611</v>
      </c>
      <c r="Z2039" t="s">
        <v>189</v>
      </c>
      <c r="AA2039" t="s">
        <v>3611</v>
      </c>
      <c r="AB2039" t="s">
        <v>3612</v>
      </c>
      <c r="AC2039" t="s">
        <v>37</v>
      </c>
    </row>
    <row r="2040" spans="1:29">
      <c r="A2040" t="str">
        <f>+VLOOKUP(R2040,Aux!$B$3:$I$1107,8,0)</f>
        <v>CL000260</v>
      </c>
      <c r="B2040" t="str">
        <f>+VLOOKUP(U2040,Aux!$O$2:$P$23,2,0)</f>
        <v>EQ</v>
      </c>
      <c r="C2040" t="str">
        <f t="shared" si="220"/>
        <v>CL000260EQ</v>
      </c>
      <c r="D2040">
        <f t="shared" si="219"/>
        <v>1</v>
      </c>
      <c r="E2040" s="5">
        <f t="shared" si="215"/>
        <v>0.01</v>
      </c>
      <c r="F2040" s="5">
        <f t="shared" si="216"/>
        <v>0.1</v>
      </c>
      <c r="G2040" s="5">
        <f t="shared" si="217"/>
        <v>1</v>
      </c>
      <c r="H2040" t="str">
        <f t="shared" si="218"/>
        <v>001</v>
      </c>
      <c r="I2040" t="str">
        <f t="shared" si="221"/>
        <v>CL000260EQ00001</v>
      </c>
      <c r="J2040" t="s">
        <v>9854</v>
      </c>
      <c r="K2040" t="s">
        <v>9855</v>
      </c>
      <c r="M2040" t="s">
        <v>9856</v>
      </c>
      <c r="N2040" t="s">
        <v>9857</v>
      </c>
      <c r="O2040">
        <v>2162135</v>
      </c>
      <c r="P2040" t="s">
        <v>9858</v>
      </c>
      <c r="Q2040" t="s">
        <v>7328</v>
      </c>
      <c r="R2040" t="s">
        <v>9859</v>
      </c>
      <c r="S2040" t="s">
        <v>9859</v>
      </c>
      <c r="T2040" t="s">
        <v>9859</v>
      </c>
      <c r="U2040" t="s">
        <v>130</v>
      </c>
      <c r="V2040" t="s">
        <v>189</v>
      </c>
      <c r="W2040" t="s">
        <v>3611</v>
      </c>
      <c r="X2040" t="s">
        <v>189</v>
      </c>
      <c r="Y2040" t="s">
        <v>3611</v>
      </c>
      <c r="Z2040" t="s">
        <v>189</v>
      </c>
      <c r="AA2040" t="s">
        <v>3611</v>
      </c>
      <c r="AB2040" t="s">
        <v>3612</v>
      </c>
      <c r="AC2040" t="s">
        <v>37</v>
      </c>
    </row>
    <row r="2041" spans="1:29">
      <c r="A2041" t="str">
        <f>+VLOOKUP(R2041,Aux!$B$3:$I$1107,8,0)</f>
        <v>CL000270</v>
      </c>
      <c r="B2041" t="str">
        <f>+VLOOKUP(U2041,Aux!$O$2:$P$23,2,0)</f>
        <v>EQ</v>
      </c>
      <c r="C2041" t="str">
        <f t="shared" si="220"/>
        <v>CL000270EQ</v>
      </c>
      <c r="D2041">
        <f t="shared" si="219"/>
        <v>1</v>
      </c>
      <c r="E2041" s="5">
        <f t="shared" si="215"/>
        <v>0.01</v>
      </c>
      <c r="F2041" s="5">
        <f t="shared" si="216"/>
        <v>0.1</v>
      </c>
      <c r="G2041" s="5">
        <f t="shared" si="217"/>
        <v>1</v>
      </c>
      <c r="H2041" t="str">
        <f t="shared" si="218"/>
        <v>001</v>
      </c>
      <c r="I2041" t="str">
        <f t="shared" si="221"/>
        <v>CL000270EQ00001</v>
      </c>
      <c r="J2041" t="s">
        <v>9860</v>
      </c>
      <c r="K2041" t="s">
        <v>9861</v>
      </c>
      <c r="M2041" t="s">
        <v>9862</v>
      </c>
      <c r="N2041" t="s">
        <v>9863</v>
      </c>
      <c r="O2041" t="s">
        <v>9864</v>
      </c>
      <c r="P2041" t="s">
        <v>9865</v>
      </c>
      <c r="Q2041" t="s">
        <v>7328</v>
      </c>
      <c r="R2041" t="s">
        <v>9866</v>
      </c>
      <c r="S2041" t="s">
        <v>9866</v>
      </c>
      <c r="T2041" t="s">
        <v>9866</v>
      </c>
      <c r="U2041" t="s">
        <v>130</v>
      </c>
      <c r="V2041" t="s">
        <v>131</v>
      </c>
      <c r="W2041" t="s">
        <v>3642</v>
      </c>
      <c r="X2041" t="s">
        <v>3642</v>
      </c>
      <c r="Y2041" t="s">
        <v>6056</v>
      </c>
      <c r="Z2041" t="s">
        <v>131</v>
      </c>
      <c r="AA2041" t="s">
        <v>3644</v>
      </c>
      <c r="AB2041" t="s">
        <v>3645</v>
      </c>
      <c r="AC2041" t="s">
        <v>37</v>
      </c>
    </row>
    <row r="2042" spans="1:29">
      <c r="A2042" t="str">
        <f>+VLOOKUP(R2042,Aux!$B$3:$I$1107,8,0)</f>
        <v>CL000270</v>
      </c>
      <c r="B2042" t="str">
        <f>+VLOOKUP(U2042,Aux!$O$2:$P$23,2,0)</f>
        <v>FI</v>
      </c>
      <c r="C2042" t="str">
        <f t="shared" si="220"/>
        <v>CL000270FI</v>
      </c>
      <c r="D2042">
        <f t="shared" si="219"/>
        <v>1</v>
      </c>
      <c r="E2042" s="5">
        <f t="shared" si="215"/>
        <v>0.01</v>
      </c>
      <c r="F2042" s="5">
        <f t="shared" si="216"/>
        <v>0.1</v>
      </c>
      <c r="G2042" s="5">
        <f t="shared" si="217"/>
        <v>1</v>
      </c>
      <c r="H2042" t="str">
        <f t="shared" si="218"/>
        <v>001</v>
      </c>
      <c r="I2042" t="str">
        <f t="shared" si="221"/>
        <v>CL000270FI00001</v>
      </c>
      <c r="J2042" t="s">
        <v>9867</v>
      </c>
      <c r="K2042" t="s">
        <v>9868</v>
      </c>
      <c r="M2042" t="s">
        <v>9869</v>
      </c>
      <c r="N2042" t="s">
        <v>9870</v>
      </c>
      <c r="O2042" t="s">
        <v>9871</v>
      </c>
      <c r="P2042" t="s">
        <v>9872</v>
      </c>
      <c r="Q2042" t="s">
        <v>7328</v>
      </c>
      <c r="R2042" t="s">
        <v>9866</v>
      </c>
      <c r="S2042" t="s">
        <v>9873</v>
      </c>
      <c r="T2042" t="s">
        <v>9866</v>
      </c>
      <c r="U2042" t="s">
        <v>143</v>
      </c>
      <c r="V2042" t="s">
        <v>131</v>
      </c>
      <c r="W2042" t="s">
        <v>3642</v>
      </c>
      <c r="X2042" t="s">
        <v>3642</v>
      </c>
      <c r="Y2042" t="s">
        <v>6056</v>
      </c>
      <c r="Z2042" t="s">
        <v>131</v>
      </c>
      <c r="AA2042" t="s">
        <v>3781</v>
      </c>
      <c r="AB2042" t="s">
        <v>145</v>
      </c>
      <c r="AC2042" t="s">
        <v>37</v>
      </c>
    </row>
    <row r="2043" spans="1:29">
      <c r="A2043" t="str">
        <f>+VLOOKUP(R2043,Aux!$B$3:$I$1107,8,0)</f>
        <v>CL000270</v>
      </c>
      <c r="B2043" t="str">
        <f>+VLOOKUP(U2043,Aux!$O$2:$P$23,2,0)</f>
        <v>FI</v>
      </c>
      <c r="C2043" t="str">
        <f t="shared" si="220"/>
        <v>CL000270FI</v>
      </c>
      <c r="D2043">
        <f t="shared" si="219"/>
        <v>2</v>
      </c>
      <c r="E2043" s="5">
        <f t="shared" si="215"/>
        <v>0.02</v>
      </c>
      <c r="F2043" s="5">
        <f t="shared" si="216"/>
        <v>0.2</v>
      </c>
      <c r="G2043" s="5">
        <f t="shared" si="217"/>
        <v>2</v>
      </c>
      <c r="H2043" t="str">
        <f t="shared" si="218"/>
        <v>002</v>
      </c>
      <c r="I2043" t="str">
        <f t="shared" si="221"/>
        <v>CL000270FI00002</v>
      </c>
      <c r="J2043" t="s">
        <v>9874</v>
      </c>
      <c r="K2043" t="s">
        <v>9868</v>
      </c>
      <c r="M2043" t="s">
        <v>9875</v>
      </c>
      <c r="N2043" t="s">
        <v>9876</v>
      </c>
      <c r="O2043" t="s">
        <v>9877</v>
      </c>
      <c r="P2043" t="s">
        <v>9878</v>
      </c>
      <c r="Q2043" t="s">
        <v>7328</v>
      </c>
      <c r="R2043" t="s">
        <v>9866</v>
      </c>
      <c r="S2043" t="s">
        <v>9873</v>
      </c>
      <c r="T2043" t="s">
        <v>9866</v>
      </c>
      <c r="U2043" t="s">
        <v>143</v>
      </c>
      <c r="V2043" t="s">
        <v>131</v>
      </c>
      <c r="W2043" t="s">
        <v>3642</v>
      </c>
      <c r="X2043" t="s">
        <v>3642</v>
      </c>
      <c r="Y2043" t="s">
        <v>6056</v>
      </c>
      <c r="Z2043" t="s">
        <v>131</v>
      </c>
      <c r="AA2043" t="s">
        <v>3781</v>
      </c>
      <c r="AB2043" t="s">
        <v>145</v>
      </c>
      <c r="AC2043" t="s">
        <v>37</v>
      </c>
    </row>
    <row r="2044" spans="1:29">
      <c r="A2044" t="str">
        <f>+VLOOKUP(R2044,Aux!$B$3:$I$1107,8,0)</f>
        <v>CL000270</v>
      </c>
      <c r="B2044" t="str">
        <f>+VLOOKUP(U2044,Aux!$O$2:$P$23,2,0)</f>
        <v>FI</v>
      </c>
      <c r="C2044" t="str">
        <f t="shared" si="220"/>
        <v>CL000270FI</v>
      </c>
      <c r="D2044">
        <f t="shared" si="219"/>
        <v>3</v>
      </c>
      <c r="E2044" s="5">
        <f t="shared" si="215"/>
        <v>0.03</v>
      </c>
      <c r="F2044" s="5">
        <f t="shared" si="216"/>
        <v>0.3</v>
      </c>
      <c r="G2044" s="5">
        <f t="shared" si="217"/>
        <v>3</v>
      </c>
      <c r="H2044" t="str">
        <f t="shared" si="218"/>
        <v>003</v>
      </c>
      <c r="I2044" t="str">
        <f t="shared" si="221"/>
        <v>CL000270FI00003</v>
      </c>
      <c r="J2044" t="s">
        <v>9879</v>
      </c>
      <c r="K2044" t="s">
        <v>9868</v>
      </c>
      <c r="M2044" t="s">
        <v>9880</v>
      </c>
      <c r="N2044" t="s">
        <v>9881</v>
      </c>
      <c r="O2044" t="s">
        <v>9882</v>
      </c>
      <c r="P2044" t="s">
        <v>9883</v>
      </c>
      <c r="Q2044" t="s">
        <v>7328</v>
      </c>
      <c r="R2044" t="s">
        <v>9866</v>
      </c>
      <c r="S2044" t="s">
        <v>9873</v>
      </c>
      <c r="T2044" t="s">
        <v>9866</v>
      </c>
      <c r="U2044" t="s">
        <v>143</v>
      </c>
      <c r="V2044" t="s">
        <v>131</v>
      </c>
      <c r="W2044" t="s">
        <v>3642</v>
      </c>
      <c r="X2044" t="s">
        <v>3642</v>
      </c>
      <c r="Y2044" t="s">
        <v>6056</v>
      </c>
      <c r="Z2044" t="s">
        <v>131</v>
      </c>
      <c r="AA2044" t="s">
        <v>3781</v>
      </c>
      <c r="AB2044" t="s">
        <v>145</v>
      </c>
      <c r="AC2044" t="s">
        <v>37</v>
      </c>
    </row>
    <row r="2045" spans="1:29">
      <c r="A2045" t="str">
        <f>+VLOOKUP(R2045,Aux!$B$3:$I$1107,8,0)</f>
        <v>CL000270</v>
      </c>
      <c r="B2045" t="str">
        <f>+VLOOKUP(U2045,Aux!$O$2:$P$23,2,0)</f>
        <v>FI</v>
      </c>
      <c r="C2045" t="str">
        <f t="shared" si="220"/>
        <v>CL000270FI</v>
      </c>
      <c r="D2045">
        <f t="shared" si="219"/>
        <v>4</v>
      </c>
      <c r="E2045" s="5">
        <f t="shared" si="215"/>
        <v>0.04</v>
      </c>
      <c r="F2045" s="5">
        <f t="shared" si="216"/>
        <v>0.4</v>
      </c>
      <c r="G2045" s="5">
        <f t="shared" si="217"/>
        <v>4</v>
      </c>
      <c r="H2045" t="str">
        <f t="shared" si="218"/>
        <v>004</v>
      </c>
      <c r="I2045" t="str">
        <f t="shared" si="221"/>
        <v>CL000270FI00004</v>
      </c>
      <c r="J2045" t="s">
        <v>9884</v>
      </c>
      <c r="K2045" t="s">
        <v>9868</v>
      </c>
      <c r="M2045" t="s">
        <v>9885</v>
      </c>
      <c r="N2045" t="s">
        <v>9886</v>
      </c>
      <c r="O2045" t="s">
        <v>9887</v>
      </c>
      <c r="P2045" t="s">
        <v>9888</v>
      </c>
      <c r="Q2045" t="s">
        <v>7328</v>
      </c>
      <c r="R2045" t="s">
        <v>9866</v>
      </c>
      <c r="S2045" t="s">
        <v>9873</v>
      </c>
      <c r="T2045" t="s">
        <v>9866</v>
      </c>
      <c r="U2045" t="s">
        <v>143</v>
      </c>
      <c r="V2045" t="s">
        <v>131</v>
      </c>
      <c r="W2045" t="s">
        <v>3642</v>
      </c>
      <c r="X2045" t="s">
        <v>3642</v>
      </c>
      <c r="Y2045" t="s">
        <v>6056</v>
      </c>
      <c r="Z2045" t="s">
        <v>131</v>
      </c>
      <c r="AA2045" t="s">
        <v>3781</v>
      </c>
      <c r="AB2045" t="s">
        <v>145</v>
      </c>
      <c r="AC2045" t="s">
        <v>37</v>
      </c>
    </row>
    <row r="2046" spans="1:29">
      <c r="A2046" t="str">
        <f>+VLOOKUP(R2046,Aux!$B$3:$I$1107,8,0)</f>
        <v>CL000270</v>
      </c>
      <c r="B2046" t="str">
        <f>+VLOOKUP(U2046,Aux!$O$2:$P$23,2,0)</f>
        <v>FI</v>
      </c>
      <c r="C2046" t="str">
        <f t="shared" si="220"/>
        <v>CL000270FI</v>
      </c>
      <c r="D2046">
        <f t="shared" si="219"/>
        <v>5</v>
      </c>
      <c r="E2046" s="5">
        <f t="shared" si="215"/>
        <v>0.05</v>
      </c>
      <c r="F2046" s="5">
        <f t="shared" si="216"/>
        <v>0.5</v>
      </c>
      <c r="G2046" s="5">
        <f t="shared" si="217"/>
        <v>5</v>
      </c>
      <c r="H2046" t="str">
        <f t="shared" si="218"/>
        <v>005</v>
      </c>
      <c r="I2046" t="str">
        <f t="shared" si="221"/>
        <v>CL000270FI00005</v>
      </c>
      <c r="J2046" t="s">
        <v>9889</v>
      </c>
      <c r="K2046" t="s">
        <v>9868</v>
      </c>
      <c r="M2046" t="s">
        <v>9890</v>
      </c>
      <c r="N2046" t="s">
        <v>9891</v>
      </c>
      <c r="O2046" t="s">
        <v>9892</v>
      </c>
      <c r="P2046" t="s">
        <v>9893</v>
      </c>
      <c r="Q2046" t="s">
        <v>7328</v>
      </c>
      <c r="R2046" t="s">
        <v>9866</v>
      </c>
      <c r="S2046" t="s">
        <v>9873</v>
      </c>
      <c r="T2046" t="s">
        <v>9866</v>
      </c>
      <c r="U2046" t="s">
        <v>143</v>
      </c>
      <c r="V2046" t="s">
        <v>131</v>
      </c>
      <c r="W2046" t="s">
        <v>3642</v>
      </c>
      <c r="X2046" t="s">
        <v>3642</v>
      </c>
      <c r="Y2046" t="s">
        <v>6056</v>
      </c>
      <c r="Z2046" t="s">
        <v>131</v>
      </c>
      <c r="AA2046" t="s">
        <v>3781</v>
      </c>
      <c r="AB2046" t="s">
        <v>145</v>
      </c>
      <c r="AC2046" t="s">
        <v>37</v>
      </c>
    </row>
    <row r="2047" spans="1:29">
      <c r="A2047" t="str">
        <f>+VLOOKUP(R2047,Aux!$B$3:$I$1107,8,0)</f>
        <v>CL000280</v>
      </c>
      <c r="B2047" t="str">
        <f>+VLOOKUP(U2047,Aux!$O$2:$P$23,2,0)</f>
        <v>EQ</v>
      </c>
      <c r="C2047" t="str">
        <f t="shared" si="220"/>
        <v>CL000280EQ</v>
      </c>
      <c r="D2047">
        <f t="shared" si="219"/>
        <v>1</v>
      </c>
      <c r="E2047" s="5">
        <f t="shared" si="215"/>
        <v>0.01</v>
      </c>
      <c r="F2047" s="5">
        <f t="shared" si="216"/>
        <v>0.1</v>
      </c>
      <c r="G2047" s="5">
        <f t="shared" si="217"/>
        <v>1</v>
      </c>
      <c r="H2047" t="str">
        <f t="shared" si="218"/>
        <v>001</v>
      </c>
      <c r="I2047" t="str">
        <f t="shared" si="221"/>
        <v>CL000280EQ00001</v>
      </c>
      <c r="J2047" t="s">
        <v>9894</v>
      </c>
      <c r="K2047" t="s">
        <v>9895</v>
      </c>
      <c r="M2047" t="s">
        <v>9896</v>
      </c>
      <c r="N2047" t="s">
        <v>9897</v>
      </c>
      <c r="O2047" t="s">
        <v>9898</v>
      </c>
      <c r="P2047" t="s">
        <v>9899</v>
      </c>
      <c r="Q2047" t="s">
        <v>7328</v>
      </c>
      <c r="R2047" t="s">
        <v>9900</v>
      </c>
      <c r="S2047" t="s">
        <v>9900</v>
      </c>
      <c r="T2047" t="s">
        <v>9900</v>
      </c>
      <c r="U2047" t="s">
        <v>130</v>
      </c>
      <c r="V2047" t="s">
        <v>2669</v>
      </c>
      <c r="W2047" t="s">
        <v>2670</v>
      </c>
      <c r="X2047" t="s">
        <v>2669</v>
      </c>
      <c r="Y2047" t="s">
        <v>3740</v>
      </c>
      <c r="Z2047" t="s">
        <v>311</v>
      </c>
      <c r="AA2047" t="s">
        <v>3303</v>
      </c>
      <c r="AB2047" t="s">
        <v>4192</v>
      </c>
      <c r="AC2047" t="s">
        <v>37</v>
      </c>
    </row>
    <row r="2048" spans="1:29">
      <c r="A2048" s="2" t="str">
        <f>+VLOOKUP(R2048,Aux!$B$3:$I$1107,8,0)</f>
        <v>CL000290</v>
      </c>
      <c r="B2048" s="2" t="str">
        <f>+VLOOKUP(U2048,Aux!$O$2:$P$23,2,0)</f>
        <v>FI</v>
      </c>
      <c r="C2048" t="str">
        <f t="shared" si="220"/>
        <v>CL000290FI</v>
      </c>
      <c r="D2048">
        <f t="shared" si="219"/>
        <v>1</v>
      </c>
      <c r="E2048" s="5">
        <f t="shared" si="215"/>
        <v>0.01</v>
      </c>
      <c r="F2048" s="5">
        <f t="shared" si="216"/>
        <v>0.1</v>
      </c>
      <c r="G2048" s="5">
        <f t="shared" si="217"/>
        <v>1</v>
      </c>
      <c r="H2048" t="str">
        <f t="shared" si="218"/>
        <v>001</v>
      </c>
      <c r="I2048" t="str">
        <f t="shared" si="221"/>
        <v>CL000290FI00001</v>
      </c>
      <c r="J2048" s="2" t="s">
        <v>9901</v>
      </c>
      <c r="K2048" s="2" t="s">
        <v>9902</v>
      </c>
      <c r="L2048" s="2"/>
      <c r="M2048" s="2" t="s">
        <v>9903</v>
      </c>
      <c r="N2048" s="2" t="s">
        <v>9904</v>
      </c>
      <c r="O2048" s="2" t="s">
        <v>9905</v>
      </c>
      <c r="P2048" s="2" t="s">
        <v>9906</v>
      </c>
      <c r="Q2048" t="s">
        <v>7328</v>
      </c>
      <c r="R2048" t="s">
        <v>9907</v>
      </c>
      <c r="S2048" t="s">
        <v>9908</v>
      </c>
      <c r="T2048" t="s">
        <v>9907</v>
      </c>
      <c r="U2048" t="s">
        <v>143</v>
      </c>
      <c r="V2048" t="s">
        <v>34</v>
      </c>
      <c r="W2048" t="s">
        <v>34</v>
      </c>
      <c r="X2048" t="s">
        <v>34</v>
      </c>
      <c r="Y2048" t="s">
        <v>34</v>
      </c>
      <c r="Z2048" t="s">
        <v>35</v>
      </c>
      <c r="AA2048" t="s">
        <v>1407</v>
      </c>
      <c r="AB2048" t="s">
        <v>145</v>
      </c>
      <c r="AC2048" t="s">
        <v>37</v>
      </c>
    </row>
    <row r="2049" spans="1:29">
      <c r="A2049" s="2" t="str">
        <f>+VLOOKUP(R2049,Aux!$B$3:$I$1107,8,0)</f>
        <v>CL000300</v>
      </c>
      <c r="B2049" s="2" t="str">
        <f>+VLOOKUP(U2049,Aux!$O$2:$P$23,2,0)</f>
        <v>FI</v>
      </c>
      <c r="C2049" t="str">
        <f t="shared" si="220"/>
        <v>CL000300FI</v>
      </c>
      <c r="D2049">
        <f t="shared" si="219"/>
        <v>1</v>
      </c>
      <c r="E2049" s="5">
        <f t="shared" si="215"/>
        <v>0.01</v>
      </c>
      <c r="F2049" s="5">
        <f t="shared" si="216"/>
        <v>0.1</v>
      </c>
      <c r="G2049" s="5">
        <f t="shared" si="217"/>
        <v>1</v>
      </c>
      <c r="H2049" t="str">
        <f t="shared" si="218"/>
        <v>001</v>
      </c>
      <c r="I2049" t="str">
        <f t="shared" si="221"/>
        <v>CL000300FI00001</v>
      </c>
      <c r="J2049" s="2" t="s">
        <v>9909</v>
      </c>
      <c r="K2049" s="2" t="s">
        <v>9671</v>
      </c>
      <c r="L2049" s="2">
        <v>1112925</v>
      </c>
      <c r="M2049" s="2" t="s">
        <v>9910</v>
      </c>
      <c r="N2049" s="2" t="s">
        <v>9911</v>
      </c>
      <c r="O2049" s="2" t="s">
        <v>9912</v>
      </c>
      <c r="P2049" s="2" t="s">
        <v>9913</v>
      </c>
      <c r="Q2049" t="s">
        <v>7328</v>
      </c>
      <c r="R2049" t="s">
        <v>9914</v>
      </c>
      <c r="S2049" t="s">
        <v>9915</v>
      </c>
      <c r="T2049" t="s">
        <v>9914</v>
      </c>
      <c r="U2049" t="s">
        <v>487</v>
      </c>
      <c r="V2049" t="s">
        <v>34</v>
      </c>
      <c r="W2049" t="s">
        <v>34</v>
      </c>
      <c r="X2049" t="s">
        <v>34</v>
      </c>
      <c r="Y2049" t="s">
        <v>34</v>
      </c>
      <c r="Z2049" t="s">
        <v>398</v>
      </c>
      <c r="AA2049" t="s">
        <v>399</v>
      </c>
      <c r="AB2049" t="s">
        <v>34</v>
      </c>
      <c r="AC2049" t="s">
        <v>37</v>
      </c>
    </row>
    <row r="2050" spans="1:29">
      <c r="A2050" s="2" t="str">
        <f>+VLOOKUP(R2050,Aux!$B$3:$I$1107,8,0)</f>
        <v>CL000300</v>
      </c>
      <c r="B2050" s="2" t="str">
        <f>+VLOOKUP(U2050,Aux!$O$2:$P$23,2,0)</f>
        <v>FI</v>
      </c>
      <c r="C2050" t="str">
        <f t="shared" si="220"/>
        <v>CL000300FI</v>
      </c>
      <c r="D2050">
        <f t="shared" si="219"/>
        <v>2</v>
      </c>
      <c r="E2050" s="5">
        <f t="shared" ref="E2050:E2113" si="222">+D2050/100</f>
        <v>0.02</v>
      </c>
      <c r="F2050" s="5">
        <f t="shared" ref="F2050:F2113" si="223">+MOD(E2050*10,10)</f>
        <v>0.2</v>
      </c>
      <c r="G2050" s="5">
        <f t="shared" ref="G2050:G2113" si="224">+MOD(D2050,10)</f>
        <v>2</v>
      </c>
      <c r="H2050" t="str">
        <f t="shared" ref="H2050:H2113" si="225">+INT(E2050)&amp;INT(F2050)&amp;INT(G2050)</f>
        <v>002</v>
      </c>
      <c r="I2050" t="str">
        <f t="shared" si="221"/>
        <v>CL000300FI00002</v>
      </c>
      <c r="J2050" s="2" t="s">
        <v>9916</v>
      </c>
      <c r="K2050" s="2" t="s">
        <v>9671</v>
      </c>
      <c r="L2050" s="2">
        <v>1146888</v>
      </c>
      <c r="M2050" s="2" t="s">
        <v>9917</v>
      </c>
      <c r="N2050" s="2" t="s">
        <v>9918</v>
      </c>
      <c r="O2050" s="2" t="s">
        <v>9919</v>
      </c>
      <c r="P2050" s="2" t="s">
        <v>9920</v>
      </c>
      <c r="Q2050" t="s">
        <v>7328</v>
      </c>
      <c r="R2050" t="s">
        <v>9914</v>
      </c>
      <c r="S2050" t="s">
        <v>9915</v>
      </c>
      <c r="T2050" t="s">
        <v>9914</v>
      </c>
      <c r="U2050" t="s">
        <v>487</v>
      </c>
      <c r="V2050" t="s">
        <v>34</v>
      </c>
      <c r="W2050" t="s">
        <v>34</v>
      </c>
      <c r="X2050" t="s">
        <v>34</v>
      </c>
      <c r="Y2050" t="s">
        <v>34</v>
      </c>
      <c r="Z2050" t="s">
        <v>398</v>
      </c>
      <c r="AA2050" t="s">
        <v>399</v>
      </c>
      <c r="AB2050" t="s">
        <v>34</v>
      </c>
      <c r="AC2050" t="s">
        <v>37</v>
      </c>
    </row>
    <row r="2051" spans="1:29">
      <c r="A2051" s="2" t="str">
        <f>+VLOOKUP(R2051,Aux!$B$3:$I$1107,8,0)</f>
        <v>CL000300</v>
      </c>
      <c r="B2051" s="2" t="str">
        <f>+VLOOKUP(U2051,Aux!$O$2:$P$23,2,0)</f>
        <v>FI</v>
      </c>
      <c r="C2051" t="str">
        <f t="shared" si="220"/>
        <v>CL000300FI</v>
      </c>
      <c r="D2051">
        <f t="shared" ref="D2051:D2114" si="226">+IF(C2051=C2050,D2050+1,1)</f>
        <v>3</v>
      </c>
      <c r="E2051" s="5">
        <f t="shared" si="222"/>
        <v>0.03</v>
      </c>
      <c r="F2051" s="5">
        <f t="shared" si="223"/>
        <v>0.3</v>
      </c>
      <c r="G2051" s="5">
        <f t="shared" si="224"/>
        <v>3</v>
      </c>
      <c r="H2051" t="str">
        <f t="shared" si="225"/>
        <v>003</v>
      </c>
      <c r="I2051" t="str">
        <f t="shared" si="221"/>
        <v>CL000300FI00003</v>
      </c>
      <c r="J2051" s="2" t="s">
        <v>9921</v>
      </c>
      <c r="K2051" s="2" t="s">
        <v>9671</v>
      </c>
      <c r="L2051" s="2">
        <v>1124225</v>
      </c>
      <c r="M2051" s="2" t="s">
        <v>9922</v>
      </c>
      <c r="N2051" s="2" t="s">
        <v>9923</v>
      </c>
      <c r="O2051" s="2" t="s">
        <v>9924</v>
      </c>
      <c r="P2051" s="2" t="s">
        <v>9925</v>
      </c>
      <c r="Q2051" t="s">
        <v>7328</v>
      </c>
      <c r="R2051" t="s">
        <v>9914</v>
      </c>
      <c r="S2051" t="s">
        <v>9915</v>
      </c>
      <c r="T2051" t="s">
        <v>9914</v>
      </c>
      <c r="U2051" t="s">
        <v>487</v>
      </c>
      <c r="V2051" t="s">
        <v>34</v>
      </c>
      <c r="W2051" t="s">
        <v>34</v>
      </c>
      <c r="X2051" t="s">
        <v>34</v>
      </c>
      <c r="Y2051" t="s">
        <v>34</v>
      </c>
      <c r="Z2051" t="s">
        <v>398</v>
      </c>
      <c r="AA2051" t="s">
        <v>399</v>
      </c>
      <c r="AB2051" t="s">
        <v>34</v>
      </c>
      <c r="AC2051" t="s">
        <v>37</v>
      </c>
    </row>
    <row r="2052" spans="1:29">
      <c r="A2052" t="str">
        <f>+VLOOKUP(R2052,Aux!$B$3:$I$1107,8,0)</f>
        <v>CL000310</v>
      </c>
      <c r="B2052" t="str">
        <f>+VLOOKUP(U2052,Aux!$O$2:$P$23,2,0)</f>
        <v>EQ</v>
      </c>
      <c r="C2052" t="str">
        <f t="shared" si="220"/>
        <v>CL000310EQ</v>
      </c>
      <c r="D2052">
        <f t="shared" si="226"/>
        <v>1</v>
      </c>
      <c r="E2052" s="5">
        <f t="shared" si="222"/>
        <v>0.01</v>
      </c>
      <c r="F2052" s="5">
        <f t="shared" si="223"/>
        <v>0.1</v>
      </c>
      <c r="G2052" s="5">
        <f t="shared" si="224"/>
        <v>1</v>
      </c>
      <c r="H2052" t="str">
        <f t="shared" si="225"/>
        <v>001</v>
      </c>
      <c r="I2052" t="str">
        <f t="shared" si="221"/>
        <v>CL000310EQ00001</v>
      </c>
      <c r="J2052" t="s">
        <v>9926</v>
      </c>
      <c r="K2052" t="s">
        <v>9927</v>
      </c>
      <c r="M2052" t="s">
        <v>9928</v>
      </c>
      <c r="N2052" t="s">
        <v>9929</v>
      </c>
      <c r="O2052">
        <v>2196189</v>
      </c>
      <c r="P2052" t="s">
        <v>9930</v>
      </c>
      <c r="Q2052" t="s">
        <v>7328</v>
      </c>
      <c r="R2052" t="s">
        <v>9931</v>
      </c>
      <c r="S2052" t="s">
        <v>9931</v>
      </c>
      <c r="T2052" t="s">
        <v>9931</v>
      </c>
      <c r="U2052" t="s">
        <v>130</v>
      </c>
      <c r="V2052" t="s">
        <v>131</v>
      </c>
      <c r="W2052" t="s">
        <v>6009</v>
      </c>
      <c r="X2052" t="s">
        <v>133</v>
      </c>
      <c r="Y2052" t="s">
        <v>6010</v>
      </c>
      <c r="Z2052" t="s">
        <v>131</v>
      </c>
      <c r="AA2052" t="s">
        <v>135</v>
      </c>
      <c r="AB2052" t="s">
        <v>6009</v>
      </c>
      <c r="AC2052" t="s">
        <v>37</v>
      </c>
    </row>
    <row r="2053" spans="1:29">
      <c r="A2053" t="str">
        <f>+VLOOKUP(R2053,Aux!$B$3:$I$1107,8,0)</f>
        <v>CL000310</v>
      </c>
      <c r="B2053" t="str">
        <f>+VLOOKUP(U2053,Aux!$O$2:$P$23,2,0)</f>
        <v>EQ</v>
      </c>
      <c r="C2053" t="str">
        <f t="shared" si="220"/>
        <v>CL000310EQ</v>
      </c>
      <c r="D2053">
        <f t="shared" si="226"/>
        <v>2</v>
      </c>
      <c r="E2053" s="5">
        <f t="shared" si="222"/>
        <v>0.02</v>
      </c>
      <c r="F2053" s="5">
        <f t="shared" si="223"/>
        <v>0.2</v>
      </c>
      <c r="G2053" s="5">
        <f t="shared" si="224"/>
        <v>2</v>
      </c>
      <c r="H2053" t="str">
        <f t="shared" si="225"/>
        <v>002</v>
      </c>
      <c r="I2053" t="str">
        <f t="shared" si="221"/>
        <v>CL000310EQ00002</v>
      </c>
      <c r="J2053" t="s">
        <v>9932</v>
      </c>
      <c r="K2053" t="s">
        <v>9927</v>
      </c>
      <c r="M2053" t="s">
        <v>9933</v>
      </c>
      <c r="N2053" t="s">
        <v>9934</v>
      </c>
      <c r="O2053">
        <v>2217596</v>
      </c>
      <c r="P2053" t="s">
        <v>9935</v>
      </c>
      <c r="Q2053" t="s">
        <v>7328</v>
      </c>
      <c r="R2053" t="s">
        <v>9931</v>
      </c>
      <c r="S2053" t="s">
        <v>9931</v>
      </c>
      <c r="T2053" t="s">
        <v>9931</v>
      </c>
      <c r="U2053" t="s">
        <v>1231</v>
      </c>
      <c r="V2053" t="s">
        <v>131</v>
      </c>
      <c r="W2053" t="s">
        <v>6009</v>
      </c>
      <c r="X2053" t="s">
        <v>133</v>
      </c>
      <c r="Y2053" t="s">
        <v>6010</v>
      </c>
      <c r="Z2053" t="s">
        <v>131</v>
      </c>
      <c r="AA2053" t="s">
        <v>135</v>
      </c>
      <c r="AB2053" t="s">
        <v>6009</v>
      </c>
      <c r="AC2053" t="s">
        <v>37</v>
      </c>
    </row>
    <row r="2054" spans="1:29">
      <c r="A2054" t="str">
        <f>+VLOOKUP(R2054,Aux!$B$3:$I$1107,8,0)</f>
        <v>CL000320</v>
      </c>
      <c r="B2054" t="str">
        <f>+VLOOKUP(U2054,Aux!$O$2:$P$23,2,0)</f>
        <v>EQ</v>
      </c>
      <c r="C2054" t="str">
        <f t="shared" si="220"/>
        <v>CL000320EQ</v>
      </c>
      <c r="D2054">
        <f t="shared" si="226"/>
        <v>1</v>
      </c>
      <c r="E2054" s="5">
        <f t="shared" si="222"/>
        <v>0.01</v>
      </c>
      <c r="F2054" s="5">
        <f t="shared" si="223"/>
        <v>0.1</v>
      </c>
      <c r="G2054" s="5">
        <f t="shared" si="224"/>
        <v>1</v>
      </c>
      <c r="H2054" t="str">
        <f t="shared" si="225"/>
        <v>001</v>
      </c>
      <c r="I2054" t="str">
        <f t="shared" si="221"/>
        <v>CL000320EQ00001</v>
      </c>
      <c r="J2054" t="s">
        <v>9936</v>
      </c>
      <c r="K2054" t="s">
        <v>9937</v>
      </c>
      <c r="M2054" t="s">
        <v>9938</v>
      </c>
      <c r="N2054" t="s">
        <v>9939</v>
      </c>
      <c r="O2054">
        <v>2193522</v>
      </c>
      <c r="P2054" t="s">
        <v>9940</v>
      </c>
      <c r="Q2054" t="s">
        <v>7328</v>
      </c>
      <c r="R2054" t="s">
        <v>9941</v>
      </c>
      <c r="S2054" t="s">
        <v>9941</v>
      </c>
      <c r="T2054" t="s">
        <v>9941</v>
      </c>
      <c r="U2054" t="s">
        <v>130</v>
      </c>
      <c r="V2054" t="s">
        <v>131</v>
      </c>
      <c r="W2054" t="s">
        <v>8399</v>
      </c>
      <c r="X2054" t="s">
        <v>8398</v>
      </c>
      <c r="Y2054" t="s">
        <v>8399</v>
      </c>
      <c r="Z2054" t="s">
        <v>189</v>
      </c>
      <c r="AA2054" t="s">
        <v>3611</v>
      </c>
      <c r="AB2054" t="s">
        <v>7241</v>
      </c>
      <c r="AC2054" t="s">
        <v>37</v>
      </c>
    </row>
    <row r="2055" spans="1:29">
      <c r="A2055" t="str">
        <f>+VLOOKUP(R2055,Aux!$B$3:$I$1107,8,0)</f>
        <v>CL000330</v>
      </c>
      <c r="B2055" t="str">
        <f>+VLOOKUP(U2055,Aux!$O$2:$P$23,2,0)</f>
        <v>EQ</v>
      </c>
      <c r="C2055" t="str">
        <f t="shared" si="220"/>
        <v>CL000330EQ</v>
      </c>
      <c r="D2055">
        <f t="shared" si="226"/>
        <v>1</v>
      </c>
      <c r="E2055" s="5">
        <f t="shared" si="222"/>
        <v>0.01</v>
      </c>
      <c r="F2055" s="5">
        <f t="shared" si="223"/>
        <v>0.1</v>
      </c>
      <c r="G2055" s="5">
        <f t="shared" si="224"/>
        <v>1</v>
      </c>
      <c r="H2055" t="str">
        <f t="shared" si="225"/>
        <v>001</v>
      </c>
      <c r="I2055" t="str">
        <f t="shared" si="221"/>
        <v>CL000330EQ00001</v>
      </c>
      <c r="J2055" t="s">
        <v>9942</v>
      </c>
      <c r="K2055" t="s">
        <v>9943</v>
      </c>
      <c r="M2055" t="s">
        <v>9944</v>
      </c>
      <c r="N2055" t="s">
        <v>9945</v>
      </c>
      <c r="O2055">
        <v>2196093</v>
      </c>
      <c r="P2055" t="s">
        <v>9946</v>
      </c>
      <c r="Q2055" t="s">
        <v>7328</v>
      </c>
      <c r="R2055" t="s">
        <v>9947</v>
      </c>
      <c r="S2055" t="s">
        <v>9947</v>
      </c>
      <c r="T2055" t="s">
        <v>9947</v>
      </c>
      <c r="U2055" t="s">
        <v>130</v>
      </c>
      <c r="V2055" t="s">
        <v>154</v>
      </c>
      <c r="W2055" t="s">
        <v>9642</v>
      </c>
      <c r="X2055" t="s">
        <v>201</v>
      </c>
      <c r="Y2055" t="s">
        <v>9642</v>
      </c>
      <c r="Z2055" t="s">
        <v>189</v>
      </c>
      <c r="AA2055" t="s">
        <v>5477</v>
      </c>
      <c r="AB2055" t="s">
        <v>5478</v>
      </c>
      <c r="AC2055" t="s">
        <v>37</v>
      </c>
    </row>
    <row r="2056" spans="1:29">
      <c r="A2056" t="str">
        <f>+VLOOKUP(R2056,Aux!$B$3:$I$1107,8,0)</f>
        <v>CL000340</v>
      </c>
      <c r="B2056" t="str">
        <f>+VLOOKUP(U2056,Aux!$O$2:$P$23,2,0)</f>
        <v>EQ</v>
      </c>
      <c r="C2056" t="str">
        <f t="shared" si="220"/>
        <v>CL000340EQ</v>
      </c>
      <c r="D2056">
        <f t="shared" si="226"/>
        <v>1</v>
      </c>
      <c r="E2056" s="5">
        <f t="shared" si="222"/>
        <v>0.01</v>
      </c>
      <c r="F2056" s="5">
        <f t="shared" si="223"/>
        <v>0.1</v>
      </c>
      <c r="G2056" s="5">
        <f t="shared" si="224"/>
        <v>1</v>
      </c>
      <c r="H2056" t="str">
        <f t="shared" si="225"/>
        <v>001</v>
      </c>
      <c r="I2056" t="str">
        <f t="shared" si="221"/>
        <v>CL000340EQ00001</v>
      </c>
      <c r="J2056" t="s">
        <v>9948</v>
      </c>
      <c r="K2056" t="s">
        <v>9949</v>
      </c>
      <c r="M2056" t="s">
        <v>9950</v>
      </c>
      <c r="N2056" t="s">
        <v>9951</v>
      </c>
      <c r="O2056">
        <v>2196101</v>
      </c>
      <c r="P2056" t="s">
        <v>9952</v>
      </c>
      <c r="Q2056" t="s">
        <v>7328</v>
      </c>
      <c r="R2056" t="s">
        <v>9953</v>
      </c>
      <c r="S2056" t="s">
        <v>9953</v>
      </c>
      <c r="T2056" t="s">
        <v>9953</v>
      </c>
      <c r="U2056" t="s">
        <v>130</v>
      </c>
      <c r="V2056" t="s">
        <v>174</v>
      </c>
      <c r="W2056" t="s">
        <v>2262</v>
      </c>
      <c r="X2056" t="s">
        <v>174</v>
      </c>
      <c r="Y2056" t="s">
        <v>2262</v>
      </c>
      <c r="Z2056" t="s">
        <v>174</v>
      </c>
      <c r="AA2056" t="s">
        <v>174</v>
      </c>
      <c r="AB2056" t="s">
        <v>1521</v>
      </c>
      <c r="AC2056" t="s">
        <v>37</v>
      </c>
    </row>
    <row r="2057" spans="1:29">
      <c r="A2057" t="str">
        <f>+VLOOKUP(R2057,Aux!$B$3:$I$1107,8,0)</f>
        <v>CL000350</v>
      </c>
      <c r="B2057" t="str">
        <f>+VLOOKUP(U2057,Aux!$O$2:$P$23,2,0)</f>
        <v>EQ</v>
      </c>
      <c r="C2057" t="str">
        <f t="shared" si="220"/>
        <v>CL000350EQ</v>
      </c>
      <c r="D2057">
        <f t="shared" si="226"/>
        <v>1</v>
      </c>
      <c r="E2057" s="5">
        <f t="shared" si="222"/>
        <v>0.01</v>
      </c>
      <c r="F2057" s="5">
        <f t="shared" si="223"/>
        <v>0.1</v>
      </c>
      <c r="G2057" s="5">
        <f t="shared" si="224"/>
        <v>1</v>
      </c>
      <c r="H2057" t="str">
        <f t="shared" si="225"/>
        <v>001</v>
      </c>
      <c r="I2057" t="str">
        <f t="shared" si="221"/>
        <v>CL000350EQ00001</v>
      </c>
      <c r="J2057" t="s">
        <v>9954</v>
      </c>
      <c r="K2057" t="s">
        <v>9955</v>
      </c>
      <c r="M2057" t="s">
        <v>9956</v>
      </c>
      <c r="N2057" t="s">
        <v>9957</v>
      </c>
      <c r="O2057">
        <v>2196156</v>
      </c>
      <c r="P2057" t="s">
        <v>9958</v>
      </c>
      <c r="Q2057" t="s">
        <v>7328</v>
      </c>
      <c r="R2057" t="s">
        <v>9959</v>
      </c>
      <c r="S2057" t="s">
        <v>9959</v>
      </c>
      <c r="T2057" t="s">
        <v>9959</v>
      </c>
      <c r="U2057" t="s">
        <v>130</v>
      </c>
      <c r="V2057" t="s">
        <v>189</v>
      </c>
      <c r="W2057" t="s">
        <v>3611</v>
      </c>
      <c r="X2057" t="s">
        <v>189</v>
      </c>
      <c r="Y2057" t="s">
        <v>3611</v>
      </c>
      <c r="Z2057" t="s">
        <v>189</v>
      </c>
      <c r="AA2057" t="s">
        <v>3611</v>
      </c>
      <c r="AB2057" t="s">
        <v>4091</v>
      </c>
      <c r="AC2057" t="s">
        <v>37</v>
      </c>
    </row>
    <row r="2058" spans="1:29">
      <c r="A2058" t="str">
        <f>+VLOOKUP(R2058,Aux!$B$3:$I$1107,8,0)</f>
        <v>CL000360</v>
      </c>
      <c r="B2058" t="str">
        <f>+VLOOKUP(U2058,Aux!$O$2:$P$23,2,0)</f>
        <v>EQ</v>
      </c>
      <c r="C2058" t="str">
        <f t="shared" si="220"/>
        <v>CL000360EQ</v>
      </c>
      <c r="D2058">
        <f t="shared" si="226"/>
        <v>1</v>
      </c>
      <c r="E2058" s="5">
        <f t="shared" si="222"/>
        <v>0.01</v>
      </c>
      <c r="F2058" s="5">
        <f t="shared" si="223"/>
        <v>0.1</v>
      </c>
      <c r="G2058" s="5">
        <f t="shared" si="224"/>
        <v>1</v>
      </c>
      <c r="H2058" t="str">
        <f t="shared" si="225"/>
        <v>001</v>
      </c>
      <c r="I2058" t="str">
        <f t="shared" si="221"/>
        <v>CL000360EQ00001</v>
      </c>
      <c r="J2058" t="s">
        <v>9960</v>
      </c>
      <c r="K2058" t="s">
        <v>9961</v>
      </c>
      <c r="M2058" t="s">
        <v>9962</v>
      </c>
      <c r="N2058" t="s">
        <v>9963</v>
      </c>
      <c r="O2058">
        <v>2622543</v>
      </c>
      <c r="P2058" t="s">
        <v>9964</v>
      </c>
      <c r="Q2058" t="s">
        <v>7328</v>
      </c>
      <c r="R2058" t="s">
        <v>9965</v>
      </c>
      <c r="S2058" t="s">
        <v>9965</v>
      </c>
      <c r="T2058" t="s">
        <v>9965</v>
      </c>
      <c r="U2058" t="s">
        <v>130</v>
      </c>
      <c r="V2058" t="s">
        <v>154</v>
      </c>
      <c r="W2058" t="s">
        <v>8127</v>
      </c>
      <c r="X2058" t="s">
        <v>964</v>
      </c>
      <c r="Y2058" t="s">
        <v>8127</v>
      </c>
      <c r="Z2058" t="s">
        <v>154</v>
      </c>
      <c r="AA2058" t="s">
        <v>155</v>
      </c>
      <c r="AB2058" t="s">
        <v>8128</v>
      </c>
      <c r="AC2058" t="s">
        <v>37</v>
      </c>
    </row>
    <row r="2059" spans="1:29">
      <c r="A2059" t="str">
        <f>+VLOOKUP(R2059,Aux!$B$3:$I$1107,8,0)</f>
        <v>CL000370</v>
      </c>
      <c r="B2059" t="str">
        <f>+VLOOKUP(U2059,Aux!$O$2:$P$23,2,0)</f>
        <v>EQ</v>
      </c>
      <c r="C2059" t="str">
        <f t="shared" si="220"/>
        <v>CL000370EQ</v>
      </c>
      <c r="D2059">
        <f t="shared" si="226"/>
        <v>1</v>
      </c>
      <c r="E2059" s="5">
        <f t="shared" si="222"/>
        <v>0.01</v>
      </c>
      <c r="F2059" s="5">
        <f t="shared" si="223"/>
        <v>0.1</v>
      </c>
      <c r="G2059" s="5">
        <f t="shared" si="224"/>
        <v>1</v>
      </c>
      <c r="H2059" t="str">
        <f t="shared" si="225"/>
        <v>001</v>
      </c>
      <c r="I2059" t="str">
        <f t="shared" si="221"/>
        <v>CL000370EQ00001</v>
      </c>
      <c r="J2059" t="s">
        <v>9966</v>
      </c>
      <c r="K2059" t="s">
        <v>9967</v>
      </c>
      <c r="M2059" t="s">
        <v>9968</v>
      </c>
      <c r="N2059" t="s">
        <v>9969</v>
      </c>
      <c r="O2059" t="s">
        <v>9970</v>
      </c>
      <c r="P2059" t="s">
        <v>9971</v>
      </c>
      <c r="Q2059" t="s">
        <v>7328</v>
      </c>
      <c r="R2059" t="s">
        <v>9972</v>
      </c>
      <c r="S2059" t="s">
        <v>9972</v>
      </c>
      <c r="T2059" t="s">
        <v>9972</v>
      </c>
      <c r="U2059" t="s">
        <v>130</v>
      </c>
      <c r="V2059" t="s">
        <v>131</v>
      </c>
      <c r="W2059" t="s">
        <v>132</v>
      </c>
      <c r="X2059" t="s">
        <v>133</v>
      </c>
      <c r="Y2059" t="s">
        <v>134</v>
      </c>
      <c r="Z2059" t="s">
        <v>131</v>
      </c>
      <c r="AA2059" t="s">
        <v>135</v>
      </c>
      <c r="AB2059" t="s">
        <v>136</v>
      </c>
      <c r="AC2059" t="s">
        <v>37</v>
      </c>
    </row>
    <row r="2060" spans="1:29">
      <c r="A2060" t="str">
        <f>+VLOOKUP(R2060,Aux!$B$3:$I$1107,8,0)</f>
        <v>CL000380</v>
      </c>
      <c r="B2060" t="str">
        <f>+VLOOKUP(U2060,Aux!$O$2:$P$23,2,0)</f>
        <v>EQ</v>
      </c>
      <c r="C2060" t="str">
        <f t="shared" si="220"/>
        <v>CL000380EQ</v>
      </c>
      <c r="D2060">
        <f t="shared" si="226"/>
        <v>1</v>
      </c>
      <c r="E2060" s="5">
        <f t="shared" si="222"/>
        <v>0.01</v>
      </c>
      <c r="F2060" s="5">
        <f t="shared" si="223"/>
        <v>0.1</v>
      </c>
      <c r="G2060" s="5">
        <f t="shared" si="224"/>
        <v>1</v>
      </c>
      <c r="H2060" t="str">
        <f t="shared" si="225"/>
        <v>001</v>
      </c>
      <c r="I2060" t="str">
        <f t="shared" si="221"/>
        <v>CL000380EQ00001</v>
      </c>
      <c r="J2060" t="s">
        <v>9973</v>
      </c>
      <c r="K2060" t="s">
        <v>9974</v>
      </c>
      <c r="M2060" t="s">
        <v>9975</v>
      </c>
      <c r="N2060" t="s">
        <v>9976</v>
      </c>
      <c r="O2060">
        <v>2196338</v>
      </c>
      <c r="P2060" t="s">
        <v>9977</v>
      </c>
      <c r="Q2060" t="s">
        <v>7328</v>
      </c>
      <c r="R2060" t="s">
        <v>9978</v>
      </c>
      <c r="S2060" t="s">
        <v>9978</v>
      </c>
      <c r="T2060" t="s">
        <v>9979</v>
      </c>
      <c r="U2060" t="s">
        <v>130</v>
      </c>
      <c r="V2060" t="s">
        <v>154</v>
      </c>
      <c r="W2060" t="s">
        <v>8127</v>
      </c>
      <c r="X2060" t="s">
        <v>964</v>
      </c>
      <c r="Y2060" t="s">
        <v>8127</v>
      </c>
      <c r="Z2060" t="s">
        <v>154</v>
      </c>
      <c r="AA2060" t="s">
        <v>155</v>
      </c>
      <c r="AB2060" t="s">
        <v>8128</v>
      </c>
      <c r="AC2060" t="s">
        <v>37</v>
      </c>
    </row>
    <row r="2061" spans="1:29">
      <c r="A2061" t="str">
        <f>+VLOOKUP(R2061,Aux!$B$3:$I$1107,8,0)</f>
        <v>CL000390</v>
      </c>
      <c r="B2061" t="str">
        <f>+VLOOKUP(U2061,Aux!$O$2:$P$23,2,0)</f>
        <v>EQ</v>
      </c>
      <c r="C2061" t="str">
        <f t="shared" si="220"/>
        <v>CL000390EQ</v>
      </c>
      <c r="D2061">
        <f t="shared" si="226"/>
        <v>1</v>
      </c>
      <c r="E2061" s="5">
        <f t="shared" si="222"/>
        <v>0.01</v>
      </c>
      <c r="F2061" s="5">
        <f t="shared" si="223"/>
        <v>0.1</v>
      </c>
      <c r="G2061" s="5">
        <f t="shared" si="224"/>
        <v>1</v>
      </c>
      <c r="H2061" t="str">
        <f t="shared" si="225"/>
        <v>001</v>
      </c>
      <c r="I2061" t="str">
        <f t="shared" si="221"/>
        <v>CL000390EQ00001</v>
      </c>
      <c r="J2061" t="s">
        <v>9980</v>
      </c>
      <c r="K2061" t="s">
        <v>9981</v>
      </c>
      <c r="M2061" t="s">
        <v>9982</v>
      </c>
      <c r="N2061" t="s">
        <v>9983</v>
      </c>
      <c r="O2061">
        <v>2161596</v>
      </c>
      <c r="P2061" t="s">
        <v>9984</v>
      </c>
      <c r="Q2061" t="s">
        <v>7328</v>
      </c>
      <c r="R2061" t="s">
        <v>9985</v>
      </c>
      <c r="S2061" t="s">
        <v>9985</v>
      </c>
      <c r="T2061" t="s">
        <v>9985</v>
      </c>
      <c r="U2061" t="s">
        <v>130</v>
      </c>
      <c r="V2061" t="s">
        <v>189</v>
      </c>
      <c r="W2061" t="s">
        <v>234</v>
      </c>
      <c r="X2061" t="s">
        <v>189</v>
      </c>
      <c r="Y2061" t="s">
        <v>5476</v>
      </c>
      <c r="Z2061" t="s">
        <v>189</v>
      </c>
      <c r="AA2061" t="s">
        <v>5477</v>
      </c>
      <c r="AB2061" t="s">
        <v>9986</v>
      </c>
      <c r="AC2061" t="s">
        <v>37</v>
      </c>
    </row>
    <row r="2062" spans="1:29">
      <c r="A2062" t="str">
        <f>+VLOOKUP(R2062,Aux!$B$3:$I$1107,8,0)</f>
        <v>CL000400</v>
      </c>
      <c r="B2062" t="str">
        <f>+VLOOKUP(U2062,Aux!$O$2:$P$23,2,0)</f>
        <v>EQ</v>
      </c>
      <c r="C2062" t="str">
        <f t="shared" si="220"/>
        <v>CL000400EQ</v>
      </c>
      <c r="D2062">
        <f t="shared" si="226"/>
        <v>1</v>
      </c>
      <c r="E2062" s="5">
        <f t="shared" si="222"/>
        <v>0.01</v>
      </c>
      <c r="F2062" s="5">
        <f t="shared" si="223"/>
        <v>0.1</v>
      </c>
      <c r="G2062" s="5">
        <f t="shared" si="224"/>
        <v>1</v>
      </c>
      <c r="H2062" t="str">
        <f t="shared" si="225"/>
        <v>001</v>
      </c>
      <c r="I2062" t="str">
        <f t="shared" si="221"/>
        <v>CL000400EQ00001</v>
      </c>
      <c r="J2062" t="s">
        <v>9987</v>
      </c>
      <c r="K2062" t="s">
        <v>9988</v>
      </c>
      <c r="M2062" t="s">
        <v>9989</v>
      </c>
      <c r="N2062" t="s">
        <v>9990</v>
      </c>
      <c r="O2062">
        <v>2203261</v>
      </c>
      <c r="P2062" t="s">
        <v>9991</v>
      </c>
      <c r="Q2062" t="s">
        <v>7328</v>
      </c>
      <c r="R2062" t="s">
        <v>9992</v>
      </c>
      <c r="S2062" t="s">
        <v>9992</v>
      </c>
      <c r="T2062" t="s">
        <v>9992</v>
      </c>
      <c r="U2062" t="s">
        <v>130</v>
      </c>
      <c r="V2062" t="s">
        <v>5421</v>
      </c>
      <c r="W2062" t="s">
        <v>5973</v>
      </c>
      <c r="X2062" t="s">
        <v>5974</v>
      </c>
      <c r="Y2062" t="s">
        <v>9734</v>
      </c>
      <c r="Z2062" t="s">
        <v>5421</v>
      </c>
      <c r="AA2062" t="s">
        <v>5976</v>
      </c>
      <c r="AB2062" t="s">
        <v>9734</v>
      </c>
      <c r="AC2062" t="s">
        <v>37</v>
      </c>
    </row>
    <row r="2063" spans="1:29">
      <c r="A2063" t="str">
        <f>+VLOOKUP(R2063,Aux!$B$3:$I$1107,8,0)</f>
        <v>CL000410</v>
      </c>
      <c r="B2063" t="str">
        <f>+VLOOKUP(U2063,Aux!$O$2:$P$23,2,0)</f>
        <v>EQ</v>
      </c>
      <c r="C2063" t="str">
        <f t="shared" si="220"/>
        <v>CL000410EQ</v>
      </c>
      <c r="D2063">
        <f t="shared" si="226"/>
        <v>1</v>
      </c>
      <c r="E2063" s="5">
        <f t="shared" si="222"/>
        <v>0.01</v>
      </c>
      <c r="F2063" s="5">
        <f t="shared" si="223"/>
        <v>0.1</v>
      </c>
      <c r="G2063" s="5">
        <f t="shared" si="224"/>
        <v>1</v>
      </c>
      <c r="H2063" t="str">
        <f t="shared" si="225"/>
        <v>001</v>
      </c>
      <c r="I2063" t="str">
        <f t="shared" si="221"/>
        <v>CL000410EQ00001</v>
      </c>
      <c r="J2063" t="s">
        <v>9993</v>
      </c>
      <c r="K2063" t="s">
        <v>9994</v>
      </c>
      <c r="M2063" t="s">
        <v>9995</v>
      </c>
      <c r="N2063" t="s">
        <v>9996</v>
      </c>
      <c r="O2063">
        <v>2128621</v>
      </c>
      <c r="P2063" t="s">
        <v>9997</v>
      </c>
      <c r="Q2063" t="s">
        <v>7328</v>
      </c>
      <c r="R2063" t="s">
        <v>9998</v>
      </c>
      <c r="S2063" t="s">
        <v>9998</v>
      </c>
      <c r="T2063" t="s">
        <v>9998</v>
      </c>
      <c r="U2063" t="s">
        <v>5941</v>
      </c>
      <c r="V2063" t="s">
        <v>131</v>
      </c>
      <c r="W2063" t="s">
        <v>6009</v>
      </c>
      <c r="X2063" t="s">
        <v>133</v>
      </c>
      <c r="Y2063" t="s">
        <v>9999</v>
      </c>
      <c r="Z2063" t="s">
        <v>131</v>
      </c>
      <c r="AA2063" t="s">
        <v>135</v>
      </c>
      <c r="AB2063" t="s">
        <v>6009</v>
      </c>
      <c r="AC2063" t="s">
        <v>37</v>
      </c>
    </row>
    <row r="2064" spans="1:29">
      <c r="A2064" t="str">
        <f>+VLOOKUP(R2064,Aux!$B$3:$I$1107,8,0)</f>
        <v>CL000410</v>
      </c>
      <c r="B2064" t="str">
        <f>+VLOOKUP(U2064,Aux!$O$2:$P$23,2,0)</f>
        <v>EQ</v>
      </c>
      <c r="C2064" t="str">
        <f t="shared" si="220"/>
        <v>CL000410EQ</v>
      </c>
      <c r="D2064">
        <f t="shared" si="226"/>
        <v>2</v>
      </c>
      <c r="E2064" s="5">
        <f t="shared" si="222"/>
        <v>0.02</v>
      </c>
      <c r="F2064" s="5">
        <f t="shared" si="223"/>
        <v>0.2</v>
      </c>
      <c r="G2064" s="5">
        <f t="shared" si="224"/>
        <v>2</v>
      </c>
      <c r="H2064" t="str">
        <f t="shared" si="225"/>
        <v>002</v>
      </c>
      <c r="I2064" t="str">
        <f t="shared" si="221"/>
        <v>CL000410EQ00002</v>
      </c>
      <c r="J2064" t="s">
        <v>10000</v>
      </c>
      <c r="K2064" t="s">
        <v>10001</v>
      </c>
      <c r="M2064" t="s">
        <v>10002</v>
      </c>
      <c r="N2064" t="s">
        <v>10003</v>
      </c>
      <c r="O2064">
        <v>2411547</v>
      </c>
      <c r="P2064" t="s">
        <v>10004</v>
      </c>
      <c r="Q2064" t="s">
        <v>7328</v>
      </c>
      <c r="R2064" t="s">
        <v>9998</v>
      </c>
      <c r="S2064" t="s">
        <v>9998</v>
      </c>
      <c r="T2064" t="s">
        <v>9998</v>
      </c>
      <c r="U2064" t="s">
        <v>5941</v>
      </c>
      <c r="V2064" t="s">
        <v>131</v>
      </c>
      <c r="W2064" t="s">
        <v>6009</v>
      </c>
      <c r="X2064" t="s">
        <v>133</v>
      </c>
      <c r="Y2064" t="s">
        <v>9999</v>
      </c>
      <c r="Z2064" t="s">
        <v>131</v>
      </c>
      <c r="AA2064" t="s">
        <v>135</v>
      </c>
      <c r="AB2064" t="s">
        <v>6009</v>
      </c>
      <c r="AC2064" t="s">
        <v>37</v>
      </c>
    </row>
    <row r="2065" spans="1:29">
      <c r="A2065" t="str">
        <f>+VLOOKUP(R2065,Aux!$B$3:$I$1107,8,0)</f>
        <v>CL000420</v>
      </c>
      <c r="B2065" t="str">
        <f>+VLOOKUP(U2065,Aux!$O$2:$P$23,2,0)</f>
        <v>EQ</v>
      </c>
      <c r="C2065" t="str">
        <f t="shared" si="220"/>
        <v>CL000420EQ</v>
      </c>
      <c r="D2065">
        <f t="shared" si="226"/>
        <v>1</v>
      </c>
      <c r="E2065" s="5">
        <f t="shared" si="222"/>
        <v>0.01</v>
      </c>
      <c r="F2065" s="5">
        <f t="shared" si="223"/>
        <v>0.1</v>
      </c>
      <c r="G2065" s="5">
        <f t="shared" si="224"/>
        <v>1</v>
      </c>
      <c r="H2065" t="str">
        <f t="shared" si="225"/>
        <v>001</v>
      </c>
      <c r="I2065" t="str">
        <f t="shared" si="221"/>
        <v>CL000420EQ00001</v>
      </c>
      <c r="J2065" t="s">
        <v>10005</v>
      </c>
      <c r="K2065" t="s">
        <v>10006</v>
      </c>
      <c r="M2065" t="s">
        <v>10007</v>
      </c>
      <c r="N2065" t="s">
        <v>10008</v>
      </c>
      <c r="O2065">
        <v>2309255</v>
      </c>
      <c r="P2065" t="s">
        <v>10009</v>
      </c>
      <c r="Q2065" t="s">
        <v>7328</v>
      </c>
      <c r="R2065" t="s">
        <v>10010</v>
      </c>
      <c r="S2065" t="s">
        <v>10010</v>
      </c>
      <c r="T2065" t="s">
        <v>10010</v>
      </c>
      <c r="U2065" t="s">
        <v>130</v>
      </c>
      <c r="V2065" t="s">
        <v>174</v>
      </c>
      <c r="W2065" t="s">
        <v>1519</v>
      </c>
      <c r="X2065" t="s">
        <v>174</v>
      </c>
      <c r="Y2065" t="s">
        <v>1520</v>
      </c>
      <c r="Z2065" t="s">
        <v>174</v>
      </c>
      <c r="AA2065" t="s">
        <v>174</v>
      </c>
      <c r="AB2065" t="s">
        <v>175</v>
      </c>
      <c r="AC2065" t="s">
        <v>37</v>
      </c>
    </row>
    <row r="2066" spans="1:29">
      <c r="A2066" s="2" t="str">
        <f>+VLOOKUP(R2066,Aux!$B$3:$I$1107,8,0)</f>
        <v>CL000420</v>
      </c>
      <c r="B2066" s="2" t="str">
        <f>+VLOOKUP(U2066,Aux!$O$2:$P$23,2,0)</f>
        <v>FI</v>
      </c>
      <c r="C2066" t="str">
        <f t="shared" si="220"/>
        <v>CL000420FI</v>
      </c>
      <c r="D2066">
        <f t="shared" si="226"/>
        <v>1</v>
      </c>
      <c r="E2066" s="5">
        <f t="shared" si="222"/>
        <v>0.01</v>
      </c>
      <c r="F2066" s="5">
        <f t="shared" si="223"/>
        <v>0.1</v>
      </c>
      <c r="G2066" s="5">
        <f t="shared" si="224"/>
        <v>1</v>
      </c>
      <c r="H2066" t="str">
        <f t="shared" si="225"/>
        <v>001</v>
      </c>
      <c r="I2066" t="str">
        <f t="shared" si="221"/>
        <v>CL000420FI00001</v>
      </c>
      <c r="J2066" s="2" t="s">
        <v>10011</v>
      </c>
      <c r="K2066" s="2" t="s">
        <v>10006</v>
      </c>
      <c r="L2066" s="2">
        <v>291937</v>
      </c>
      <c r="M2066" s="2" t="s">
        <v>10012</v>
      </c>
      <c r="N2066" s="2" t="s">
        <v>10013</v>
      </c>
      <c r="O2066" s="2" t="s">
        <v>10014</v>
      </c>
      <c r="P2066" s="2" t="s">
        <v>10015</v>
      </c>
      <c r="Q2066" t="s">
        <v>7328</v>
      </c>
      <c r="R2066" t="s">
        <v>10010</v>
      </c>
      <c r="S2066" t="s">
        <v>10016</v>
      </c>
      <c r="T2066" t="s">
        <v>10010</v>
      </c>
      <c r="U2066" t="s">
        <v>143</v>
      </c>
      <c r="V2066" t="s">
        <v>174</v>
      </c>
      <c r="W2066" t="s">
        <v>1519</v>
      </c>
      <c r="X2066" t="s">
        <v>174</v>
      </c>
      <c r="Y2066" t="s">
        <v>1520</v>
      </c>
      <c r="Z2066" t="s">
        <v>174</v>
      </c>
      <c r="AA2066" t="s">
        <v>175</v>
      </c>
      <c r="AB2066" t="s">
        <v>145</v>
      </c>
      <c r="AC2066" t="s">
        <v>37</v>
      </c>
    </row>
    <row r="2067" spans="1:29">
      <c r="A2067" t="str">
        <f>+VLOOKUP(R2067,Aux!$B$3:$I$1107,8,0)</f>
        <v>CL000420</v>
      </c>
      <c r="B2067" t="str">
        <f>+VLOOKUP(U2067,Aux!$O$2:$P$23,2,0)</f>
        <v>FI</v>
      </c>
      <c r="C2067" t="str">
        <f t="shared" si="220"/>
        <v>CL000420FI</v>
      </c>
      <c r="D2067">
        <f t="shared" si="226"/>
        <v>2</v>
      </c>
      <c r="E2067" s="5">
        <f t="shared" si="222"/>
        <v>0.02</v>
      </c>
      <c r="F2067" s="5">
        <f t="shared" si="223"/>
        <v>0.2</v>
      </c>
      <c r="G2067" s="5">
        <f t="shared" si="224"/>
        <v>2</v>
      </c>
      <c r="H2067" t="str">
        <f t="shared" si="225"/>
        <v>002</v>
      </c>
      <c r="I2067" t="str">
        <f t="shared" si="221"/>
        <v>CL000420FI00002</v>
      </c>
      <c r="J2067" t="s">
        <v>10017</v>
      </c>
      <c r="K2067" t="s">
        <v>10006</v>
      </c>
      <c r="M2067" t="s">
        <v>10018</v>
      </c>
      <c r="N2067" t="s">
        <v>10019</v>
      </c>
      <c r="O2067" t="s">
        <v>10020</v>
      </c>
      <c r="P2067" t="s">
        <v>10021</v>
      </c>
      <c r="Q2067" t="s">
        <v>7328</v>
      </c>
      <c r="R2067" t="s">
        <v>10010</v>
      </c>
      <c r="S2067" t="s">
        <v>10016</v>
      </c>
      <c r="T2067" t="s">
        <v>10010</v>
      </c>
      <c r="U2067" t="s">
        <v>143</v>
      </c>
      <c r="V2067" t="s">
        <v>174</v>
      </c>
      <c r="W2067" t="s">
        <v>1519</v>
      </c>
      <c r="X2067" t="s">
        <v>174</v>
      </c>
      <c r="Y2067" t="s">
        <v>1520</v>
      </c>
      <c r="Z2067" t="s">
        <v>174</v>
      </c>
      <c r="AA2067" t="s">
        <v>175</v>
      </c>
      <c r="AB2067" t="s">
        <v>145</v>
      </c>
      <c r="AC2067" t="s">
        <v>37</v>
      </c>
    </row>
    <row r="2068" spans="1:29">
      <c r="A2068" t="str">
        <f>+VLOOKUP(R2068,Aux!$B$3:$I$1107,8,0)</f>
        <v>CL000420</v>
      </c>
      <c r="B2068" t="str">
        <f>+VLOOKUP(U2068,Aux!$O$2:$P$23,2,0)</f>
        <v>FI</v>
      </c>
      <c r="C2068" t="str">
        <f t="shared" si="220"/>
        <v>CL000420FI</v>
      </c>
      <c r="D2068">
        <f t="shared" si="226"/>
        <v>3</v>
      </c>
      <c r="E2068" s="5">
        <f t="shared" si="222"/>
        <v>0.03</v>
      </c>
      <c r="F2068" s="5">
        <f t="shared" si="223"/>
        <v>0.3</v>
      </c>
      <c r="G2068" s="5">
        <f t="shared" si="224"/>
        <v>3</v>
      </c>
      <c r="H2068" t="str">
        <f t="shared" si="225"/>
        <v>003</v>
      </c>
      <c r="I2068" t="str">
        <f t="shared" si="221"/>
        <v>CL000420FI00003</v>
      </c>
      <c r="J2068" t="s">
        <v>10017</v>
      </c>
      <c r="K2068" t="s">
        <v>10006</v>
      </c>
      <c r="M2068" t="s">
        <v>10022</v>
      </c>
      <c r="N2068" t="s">
        <v>10023</v>
      </c>
      <c r="O2068" t="s">
        <v>10024</v>
      </c>
      <c r="P2068" t="s">
        <v>10025</v>
      </c>
      <c r="Q2068" t="s">
        <v>7328</v>
      </c>
      <c r="R2068" t="s">
        <v>10010</v>
      </c>
      <c r="S2068" t="s">
        <v>10016</v>
      </c>
      <c r="T2068" t="s">
        <v>10010</v>
      </c>
      <c r="U2068" t="s">
        <v>2627</v>
      </c>
      <c r="V2068" t="s">
        <v>174</v>
      </c>
      <c r="W2068" t="s">
        <v>1519</v>
      </c>
      <c r="X2068" t="s">
        <v>174</v>
      </c>
      <c r="Y2068" t="s">
        <v>1520</v>
      </c>
      <c r="Z2068" t="s">
        <v>174</v>
      </c>
      <c r="AA2068" t="s">
        <v>175</v>
      </c>
      <c r="AB2068" t="s">
        <v>145</v>
      </c>
      <c r="AC2068" t="s">
        <v>37</v>
      </c>
    </row>
    <row r="2069" spans="1:29">
      <c r="A2069" t="str">
        <f>+VLOOKUP(R2069,Aux!$B$3:$I$1107,8,0)</f>
        <v>CL000420</v>
      </c>
      <c r="B2069" t="str">
        <f>+VLOOKUP(U2069,Aux!$O$2:$P$23,2,0)</f>
        <v>FI</v>
      </c>
      <c r="C2069" t="str">
        <f t="shared" si="220"/>
        <v>CL000420FI</v>
      </c>
      <c r="D2069">
        <f t="shared" si="226"/>
        <v>4</v>
      </c>
      <c r="E2069" s="5">
        <f t="shared" si="222"/>
        <v>0.04</v>
      </c>
      <c r="F2069" s="5">
        <f t="shared" si="223"/>
        <v>0.4</v>
      </c>
      <c r="G2069" s="5">
        <f t="shared" si="224"/>
        <v>4</v>
      </c>
      <c r="H2069" t="str">
        <f t="shared" si="225"/>
        <v>004</v>
      </c>
      <c r="I2069" t="str">
        <f t="shared" si="221"/>
        <v>CL000420FI00004</v>
      </c>
      <c r="J2069" t="s">
        <v>10026</v>
      </c>
      <c r="K2069" t="s">
        <v>10006</v>
      </c>
      <c r="M2069" t="s">
        <v>10027</v>
      </c>
      <c r="N2069" t="s">
        <v>10028</v>
      </c>
      <c r="O2069" t="s">
        <v>10029</v>
      </c>
      <c r="P2069" t="s">
        <v>10030</v>
      </c>
      <c r="Q2069" t="s">
        <v>7328</v>
      </c>
      <c r="R2069" t="s">
        <v>10010</v>
      </c>
      <c r="S2069" t="s">
        <v>10016</v>
      </c>
      <c r="T2069" t="s">
        <v>10010</v>
      </c>
      <c r="U2069" t="s">
        <v>143</v>
      </c>
      <c r="V2069" t="s">
        <v>174</v>
      </c>
      <c r="W2069" t="s">
        <v>1519</v>
      </c>
      <c r="X2069" t="s">
        <v>174</v>
      </c>
      <c r="Y2069" t="s">
        <v>1520</v>
      </c>
      <c r="Z2069" t="s">
        <v>174</v>
      </c>
      <c r="AA2069" t="s">
        <v>175</v>
      </c>
      <c r="AB2069" t="s">
        <v>145</v>
      </c>
      <c r="AC2069" t="s">
        <v>37</v>
      </c>
    </row>
    <row r="2070" spans="1:29">
      <c r="A2070" t="str">
        <f>+VLOOKUP(R2070,Aux!$B$3:$I$1107,8,0)</f>
        <v>CL000430</v>
      </c>
      <c r="B2070" t="str">
        <f>+VLOOKUP(U2070,Aux!$O$2:$P$23,2,0)</f>
        <v>FI</v>
      </c>
      <c r="C2070" t="str">
        <f t="shared" si="220"/>
        <v>CL000430FI</v>
      </c>
      <c r="D2070">
        <f t="shared" si="226"/>
        <v>1</v>
      </c>
      <c r="E2070" s="5">
        <f t="shared" si="222"/>
        <v>0.01</v>
      </c>
      <c r="F2070" s="5">
        <f t="shared" si="223"/>
        <v>0.1</v>
      </c>
      <c r="G2070" s="5">
        <f t="shared" si="224"/>
        <v>1</v>
      </c>
      <c r="H2070" t="str">
        <f t="shared" si="225"/>
        <v>001</v>
      </c>
      <c r="I2070" t="str">
        <f t="shared" si="221"/>
        <v>CL000430FI00001</v>
      </c>
      <c r="J2070" t="s">
        <v>10031</v>
      </c>
      <c r="K2070" t="s">
        <v>10032</v>
      </c>
      <c r="M2070" t="s">
        <v>10033</v>
      </c>
      <c r="N2070" t="s">
        <v>10034</v>
      </c>
      <c r="O2070" t="s">
        <v>10035</v>
      </c>
      <c r="P2070" t="s">
        <v>10036</v>
      </c>
      <c r="Q2070" t="s">
        <v>7328</v>
      </c>
      <c r="R2070" t="s">
        <v>10037</v>
      </c>
      <c r="S2070" t="s">
        <v>10038</v>
      </c>
      <c r="T2070" t="s">
        <v>10037</v>
      </c>
      <c r="U2070" t="s">
        <v>143</v>
      </c>
      <c r="V2070" t="s">
        <v>34</v>
      </c>
      <c r="W2070" t="s">
        <v>34</v>
      </c>
      <c r="X2070" t="s">
        <v>34</v>
      </c>
      <c r="Y2070" t="s">
        <v>34</v>
      </c>
      <c r="Z2070" t="s">
        <v>35</v>
      </c>
      <c r="AA2070" t="s">
        <v>1023</v>
      </c>
      <c r="AB2070" t="s">
        <v>34</v>
      </c>
      <c r="AC2070" t="s">
        <v>37</v>
      </c>
    </row>
    <row r="2071" spans="1:29">
      <c r="A2071" t="str">
        <f>+VLOOKUP(R2071,Aux!$B$3:$I$1107,8,0)</f>
        <v>CL000440</v>
      </c>
      <c r="B2071" t="str">
        <f>+VLOOKUP(U2071,Aux!$O$2:$P$23,2,0)</f>
        <v>EQ</v>
      </c>
      <c r="C2071" t="str">
        <f t="shared" si="220"/>
        <v>CL000440EQ</v>
      </c>
      <c r="D2071">
        <f t="shared" si="226"/>
        <v>1</v>
      </c>
      <c r="E2071" s="5">
        <f t="shared" si="222"/>
        <v>0.01</v>
      </c>
      <c r="F2071" s="5">
        <f t="shared" si="223"/>
        <v>0.1</v>
      </c>
      <c r="G2071" s="5">
        <f t="shared" si="224"/>
        <v>1</v>
      </c>
      <c r="H2071" t="str">
        <f t="shared" si="225"/>
        <v>001</v>
      </c>
      <c r="I2071" t="str">
        <f t="shared" si="221"/>
        <v>CL000440EQ00001</v>
      </c>
      <c r="J2071" t="s">
        <v>10039</v>
      </c>
      <c r="K2071" t="s">
        <v>10040</v>
      </c>
      <c r="M2071" t="s">
        <v>10041</v>
      </c>
      <c r="N2071" t="s">
        <v>10042</v>
      </c>
      <c r="O2071">
        <v>2232890</v>
      </c>
      <c r="P2071" t="s">
        <v>10043</v>
      </c>
      <c r="Q2071" t="s">
        <v>7328</v>
      </c>
      <c r="R2071" t="s">
        <v>10044</v>
      </c>
      <c r="S2071" t="s">
        <v>10044</v>
      </c>
      <c r="T2071" t="s">
        <v>10044</v>
      </c>
      <c r="U2071" t="s">
        <v>130</v>
      </c>
      <c r="V2071" t="s">
        <v>189</v>
      </c>
      <c r="W2071" t="s">
        <v>1333</v>
      </c>
      <c r="X2071" t="s">
        <v>189</v>
      </c>
      <c r="Y2071" t="s">
        <v>10045</v>
      </c>
      <c r="Z2071" t="s">
        <v>189</v>
      </c>
      <c r="AA2071" t="s">
        <v>1333</v>
      </c>
      <c r="AB2071" t="s">
        <v>1333</v>
      </c>
      <c r="AC2071" t="s">
        <v>37</v>
      </c>
    </row>
    <row r="2072" spans="1:29">
      <c r="A2072" s="2" t="str">
        <f>+VLOOKUP(R2072,Aux!$B$3:$I$1107,8,0)</f>
        <v>CL000450</v>
      </c>
      <c r="B2072" s="2" t="str">
        <f>+VLOOKUP(U2072,Aux!$O$2:$P$23,2,0)</f>
        <v>EQ</v>
      </c>
      <c r="C2072" t="str">
        <f t="shared" si="220"/>
        <v>CL000450EQ</v>
      </c>
      <c r="D2072">
        <f t="shared" si="226"/>
        <v>1</v>
      </c>
      <c r="E2072" s="5">
        <f t="shared" si="222"/>
        <v>0.01</v>
      </c>
      <c r="F2072" s="5">
        <f t="shared" si="223"/>
        <v>0.1</v>
      </c>
      <c r="G2072" s="5">
        <f t="shared" si="224"/>
        <v>1</v>
      </c>
      <c r="H2072" t="str">
        <f t="shared" si="225"/>
        <v>001</v>
      </c>
      <c r="I2072" t="str">
        <f t="shared" si="221"/>
        <v>CL000450EQ00001</v>
      </c>
      <c r="J2072" s="2" t="s">
        <v>10046</v>
      </c>
      <c r="K2072" s="2" t="s">
        <v>10047</v>
      </c>
      <c r="L2072" s="2"/>
      <c r="M2072" s="2" t="s">
        <v>10048</v>
      </c>
      <c r="N2072" s="2" t="s">
        <v>10049</v>
      </c>
      <c r="O2072" s="2" t="s">
        <v>10050</v>
      </c>
      <c r="P2072" s="2" t="s">
        <v>10051</v>
      </c>
      <c r="Q2072" t="s">
        <v>7328</v>
      </c>
      <c r="R2072" t="s">
        <v>10052</v>
      </c>
      <c r="S2072" t="s">
        <v>10052</v>
      </c>
      <c r="T2072" t="s">
        <v>10052</v>
      </c>
      <c r="U2072" t="s">
        <v>130</v>
      </c>
      <c r="V2072" t="s">
        <v>154</v>
      </c>
      <c r="W2072" t="s">
        <v>200</v>
      </c>
      <c r="X2072" t="s">
        <v>201</v>
      </c>
      <c r="Y2072" t="s">
        <v>7766</v>
      </c>
      <c r="Z2072" t="s">
        <v>154</v>
      </c>
      <c r="AA2072" t="s">
        <v>200</v>
      </c>
      <c r="AB2072" t="s">
        <v>10053</v>
      </c>
      <c r="AC2072" t="s">
        <v>37</v>
      </c>
    </row>
    <row r="2073" spans="1:29">
      <c r="A2073" t="str">
        <f>+VLOOKUP(R2073,Aux!$B$3:$I$1107,8,0)</f>
        <v>CL000460</v>
      </c>
      <c r="B2073" t="str">
        <f>+VLOOKUP(U2073,Aux!$O$2:$P$23,2,0)</f>
        <v>EQ</v>
      </c>
      <c r="C2073" t="str">
        <f t="shared" si="220"/>
        <v>CL000460EQ</v>
      </c>
      <c r="D2073">
        <f t="shared" si="226"/>
        <v>1</v>
      </c>
      <c r="E2073" s="5">
        <f t="shared" si="222"/>
        <v>0.01</v>
      </c>
      <c r="F2073" s="5">
        <f t="shared" si="223"/>
        <v>0.1</v>
      </c>
      <c r="G2073" s="5">
        <f t="shared" si="224"/>
        <v>1</v>
      </c>
      <c r="H2073" t="str">
        <f t="shared" si="225"/>
        <v>001</v>
      </c>
      <c r="I2073" t="str">
        <f t="shared" si="221"/>
        <v>CL000460EQ00001</v>
      </c>
      <c r="J2073" t="s">
        <v>10054</v>
      </c>
      <c r="K2073" t="s">
        <v>10055</v>
      </c>
      <c r="M2073" t="s">
        <v>10056</v>
      </c>
      <c r="N2073" t="s">
        <v>10057</v>
      </c>
      <c r="O2073">
        <v>2253932</v>
      </c>
      <c r="P2073" t="s">
        <v>10058</v>
      </c>
      <c r="Q2073" t="s">
        <v>7328</v>
      </c>
      <c r="R2073" t="s">
        <v>10059</v>
      </c>
      <c r="S2073" t="s">
        <v>10059</v>
      </c>
      <c r="T2073" t="s">
        <v>10059</v>
      </c>
      <c r="U2073" t="s">
        <v>130</v>
      </c>
      <c r="V2073" t="s">
        <v>131</v>
      </c>
      <c r="W2073" t="s">
        <v>132</v>
      </c>
      <c r="X2073" t="s">
        <v>133</v>
      </c>
      <c r="Y2073" t="s">
        <v>134</v>
      </c>
      <c r="Z2073" t="s">
        <v>131</v>
      </c>
      <c r="AA2073" t="s">
        <v>135</v>
      </c>
      <c r="AB2073" t="s">
        <v>4287</v>
      </c>
      <c r="AC2073" t="s">
        <v>37</v>
      </c>
    </row>
    <row r="2074" spans="1:29">
      <c r="A2074" t="str">
        <f>+VLOOKUP(R2074,Aux!$B$3:$I$1107,8,0)</f>
        <v>CL000470</v>
      </c>
      <c r="B2074" t="str">
        <f>+VLOOKUP(U2074,Aux!$O$2:$P$23,2,0)</f>
        <v>EQ</v>
      </c>
      <c r="C2074" t="str">
        <f t="shared" si="220"/>
        <v>CL000470EQ</v>
      </c>
      <c r="D2074">
        <f t="shared" si="226"/>
        <v>1</v>
      </c>
      <c r="E2074" s="5">
        <f t="shared" si="222"/>
        <v>0.01</v>
      </c>
      <c r="F2074" s="5">
        <f t="shared" si="223"/>
        <v>0.1</v>
      </c>
      <c r="G2074" s="5">
        <f t="shared" si="224"/>
        <v>1</v>
      </c>
      <c r="H2074" t="str">
        <f t="shared" si="225"/>
        <v>001</v>
      </c>
      <c r="I2074" t="str">
        <f t="shared" si="221"/>
        <v>CL000470EQ00001</v>
      </c>
      <c r="J2074" t="s">
        <v>10060</v>
      </c>
      <c r="K2074" t="s">
        <v>10061</v>
      </c>
      <c r="M2074" t="s">
        <v>10062</v>
      </c>
      <c r="N2074" t="s">
        <v>10063</v>
      </c>
      <c r="O2074" t="s">
        <v>10064</v>
      </c>
      <c r="P2074" t="s">
        <v>10065</v>
      </c>
      <c r="Q2074" t="s">
        <v>7328</v>
      </c>
      <c r="R2074" t="s">
        <v>10066</v>
      </c>
      <c r="S2074" t="s">
        <v>10066</v>
      </c>
      <c r="T2074" t="s">
        <v>10066</v>
      </c>
      <c r="U2074" t="s">
        <v>130</v>
      </c>
      <c r="V2074" t="s">
        <v>154</v>
      </c>
      <c r="W2074" t="s">
        <v>1540</v>
      </c>
      <c r="X2074" t="s">
        <v>201</v>
      </c>
      <c r="Y2074" t="s">
        <v>1540</v>
      </c>
      <c r="Z2074" t="s">
        <v>154</v>
      </c>
      <c r="AA2074" t="s">
        <v>966</v>
      </c>
      <c r="AB2074" t="s">
        <v>10067</v>
      </c>
      <c r="AC2074" t="s">
        <v>37</v>
      </c>
    </row>
    <row r="2075" spans="1:29">
      <c r="A2075" t="str">
        <f>+VLOOKUP(R2075,Aux!$B$3:$I$1107,8,0)</f>
        <v>CL000480</v>
      </c>
      <c r="B2075" t="str">
        <f>+VLOOKUP(U2075,Aux!$O$2:$P$23,2,0)</f>
        <v>EQ</v>
      </c>
      <c r="C2075" t="str">
        <f t="shared" si="220"/>
        <v>CL000480EQ</v>
      </c>
      <c r="D2075">
        <f t="shared" si="226"/>
        <v>1</v>
      </c>
      <c r="E2075" s="5">
        <f t="shared" si="222"/>
        <v>0.01</v>
      </c>
      <c r="F2075" s="5">
        <f t="shared" si="223"/>
        <v>0.1</v>
      </c>
      <c r="G2075" s="5">
        <f t="shared" si="224"/>
        <v>1</v>
      </c>
      <c r="H2075" t="str">
        <f t="shared" si="225"/>
        <v>001</v>
      </c>
      <c r="I2075" t="str">
        <f t="shared" si="221"/>
        <v>CL000480EQ00001</v>
      </c>
      <c r="J2075" t="s">
        <v>10068</v>
      </c>
      <c r="K2075" t="s">
        <v>10069</v>
      </c>
      <c r="M2075" t="s">
        <v>10070</v>
      </c>
      <c r="N2075" t="s">
        <v>10071</v>
      </c>
      <c r="O2075">
        <v>2311443</v>
      </c>
      <c r="P2075" t="s">
        <v>10072</v>
      </c>
      <c r="Q2075" t="s">
        <v>7328</v>
      </c>
      <c r="R2075" t="s">
        <v>10073</v>
      </c>
      <c r="S2075" t="s">
        <v>10073</v>
      </c>
      <c r="T2075" t="s">
        <v>10073</v>
      </c>
      <c r="U2075" t="s">
        <v>5941</v>
      </c>
      <c r="V2075" t="s">
        <v>131</v>
      </c>
      <c r="W2075" t="s">
        <v>6009</v>
      </c>
      <c r="X2075" t="s">
        <v>133</v>
      </c>
      <c r="Y2075" t="s">
        <v>9999</v>
      </c>
      <c r="Z2075" t="s">
        <v>131</v>
      </c>
      <c r="AA2075" t="s">
        <v>135</v>
      </c>
      <c r="AB2075" t="s">
        <v>6009</v>
      </c>
      <c r="AC2075" t="s">
        <v>37</v>
      </c>
    </row>
    <row r="2076" spans="1:29">
      <c r="A2076" t="str">
        <f>+VLOOKUP(R2076,Aux!$B$3:$I$1107,8,0)</f>
        <v>CL000480</v>
      </c>
      <c r="B2076" t="str">
        <f>+VLOOKUP(U2076,Aux!$O$2:$P$23,2,0)</f>
        <v>EQ</v>
      </c>
      <c r="C2076" t="str">
        <f t="shared" si="220"/>
        <v>CL000480EQ</v>
      </c>
      <c r="D2076">
        <f t="shared" si="226"/>
        <v>2</v>
      </c>
      <c r="E2076" s="5">
        <f t="shared" si="222"/>
        <v>0.02</v>
      </c>
      <c r="F2076" s="5">
        <f t="shared" si="223"/>
        <v>0.2</v>
      </c>
      <c r="G2076" s="5">
        <f t="shared" si="224"/>
        <v>2</v>
      </c>
      <c r="H2076" t="str">
        <f t="shared" si="225"/>
        <v>002</v>
      </c>
      <c r="I2076" t="str">
        <f t="shared" si="221"/>
        <v>CL000480EQ00002</v>
      </c>
      <c r="J2076" t="s">
        <v>10074</v>
      </c>
      <c r="K2076" t="s">
        <v>10075</v>
      </c>
      <c r="M2076" t="s">
        <v>10076</v>
      </c>
      <c r="N2076" t="s">
        <v>10077</v>
      </c>
      <c r="O2076">
        <v>2311454</v>
      </c>
      <c r="P2076" t="s">
        <v>10078</v>
      </c>
      <c r="Q2076" t="s">
        <v>7328</v>
      </c>
      <c r="R2076" t="s">
        <v>10073</v>
      </c>
      <c r="S2076" t="s">
        <v>10073</v>
      </c>
      <c r="T2076" t="s">
        <v>10073</v>
      </c>
      <c r="U2076" t="s">
        <v>5941</v>
      </c>
      <c r="V2076" t="s">
        <v>131</v>
      </c>
      <c r="W2076" t="s">
        <v>6009</v>
      </c>
      <c r="X2076" t="s">
        <v>133</v>
      </c>
      <c r="Y2076" t="s">
        <v>9999</v>
      </c>
      <c r="Z2076" t="s">
        <v>131</v>
      </c>
      <c r="AA2076" t="s">
        <v>135</v>
      </c>
      <c r="AB2076" t="s">
        <v>6009</v>
      </c>
      <c r="AC2076" t="s">
        <v>37</v>
      </c>
    </row>
    <row r="2077" spans="1:29">
      <c r="A2077" t="str">
        <f>+VLOOKUP(R2077,Aux!$B$3:$I$1107,8,0)</f>
        <v>CL000480</v>
      </c>
      <c r="B2077" t="str">
        <f>+VLOOKUP(U2077,Aux!$O$2:$P$23,2,0)</f>
        <v>FI</v>
      </c>
      <c r="C2077" t="str">
        <f t="shared" si="220"/>
        <v>CL000480FI</v>
      </c>
      <c r="D2077">
        <f t="shared" si="226"/>
        <v>1</v>
      </c>
      <c r="E2077" s="5">
        <f t="shared" si="222"/>
        <v>0.01</v>
      </c>
      <c r="F2077" s="5">
        <f t="shared" si="223"/>
        <v>0.1</v>
      </c>
      <c r="G2077" s="5">
        <f t="shared" si="224"/>
        <v>1</v>
      </c>
      <c r="H2077" t="str">
        <f t="shared" si="225"/>
        <v>001</v>
      </c>
      <c r="I2077" t="str">
        <f t="shared" si="221"/>
        <v>CL000480FI00001</v>
      </c>
      <c r="J2077" t="s">
        <v>10079</v>
      </c>
      <c r="K2077" t="s">
        <v>10080</v>
      </c>
      <c r="M2077" t="s">
        <v>10081</v>
      </c>
      <c r="N2077" t="s">
        <v>10082</v>
      </c>
      <c r="O2077" t="s">
        <v>10083</v>
      </c>
      <c r="P2077" t="s">
        <v>10084</v>
      </c>
      <c r="Q2077" t="s">
        <v>7328</v>
      </c>
      <c r="R2077" t="s">
        <v>10073</v>
      </c>
      <c r="S2077" t="s">
        <v>10085</v>
      </c>
      <c r="T2077" t="s">
        <v>10073</v>
      </c>
      <c r="U2077" t="s">
        <v>143</v>
      </c>
      <c r="V2077" t="s">
        <v>131</v>
      </c>
      <c r="W2077" t="s">
        <v>6009</v>
      </c>
      <c r="X2077" t="s">
        <v>133</v>
      </c>
      <c r="Y2077" t="s">
        <v>9999</v>
      </c>
      <c r="Z2077" t="s">
        <v>131</v>
      </c>
      <c r="AA2077" t="s">
        <v>144</v>
      </c>
      <c r="AB2077" t="s">
        <v>145</v>
      </c>
      <c r="AC2077" t="s">
        <v>37</v>
      </c>
    </row>
    <row r="2078" spans="1:29">
      <c r="A2078" t="str">
        <f>+VLOOKUP(R2078,Aux!$B$3:$I$1107,8,0)</f>
        <v>CL000490</v>
      </c>
      <c r="B2078" t="str">
        <f>+VLOOKUP(U2078,Aux!$O$2:$P$23,2,0)</f>
        <v>EQ</v>
      </c>
      <c r="C2078" t="str">
        <f t="shared" si="220"/>
        <v>CL000490EQ</v>
      </c>
      <c r="D2078">
        <f t="shared" si="226"/>
        <v>1</v>
      </c>
      <c r="E2078" s="5">
        <f t="shared" si="222"/>
        <v>0.01</v>
      </c>
      <c r="F2078" s="5">
        <f t="shared" si="223"/>
        <v>0.1</v>
      </c>
      <c r="G2078" s="5">
        <f t="shared" si="224"/>
        <v>1</v>
      </c>
      <c r="H2078" t="str">
        <f t="shared" si="225"/>
        <v>001</v>
      </c>
      <c r="I2078" t="str">
        <f t="shared" si="221"/>
        <v>CL000490EQ00001</v>
      </c>
      <c r="J2078" t="s">
        <v>10086</v>
      </c>
      <c r="K2078" t="s">
        <v>10087</v>
      </c>
      <c r="M2078" t="s">
        <v>10088</v>
      </c>
      <c r="N2078" t="s">
        <v>10089</v>
      </c>
      <c r="O2078" t="s">
        <v>10090</v>
      </c>
      <c r="P2078" t="s">
        <v>10091</v>
      </c>
      <c r="Q2078" t="s">
        <v>7328</v>
      </c>
      <c r="R2078" t="s">
        <v>10092</v>
      </c>
      <c r="S2078" t="s">
        <v>10092</v>
      </c>
      <c r="T2078" t="s">
        <v>10093</v>
      </c>
      <c r="U2078" t="s">
        <v>130</v>
      </c>
      <c r="V2078" t="s">
        <v>154</v>
      </c>
      <c r="W2078" t="s">
        <v>1540</v>
      </c>
      <c r="X2078" t="s">
        <v>201</v>
      </c>
      <c r="Y2078" t="s">
        <v>1540</v>
      </c>
      <c r="Z2078" t="s">
        <v>154</v>
      </c>
      <c r="AA2078" t="s">
        <v>966</v>
      </c>
      <c r="AB2078" t="s">
        <v>7980</v>
      </c>
      <c r="AC2078" t="s">
        <v>37</v>
      </c>
    </row>
    <row r="2079" spans="1:29">
      <c r="A2079" t="str">
        <f>+VLOOKUP(R2079,Aux!$B$3:$I$1107,8,0)</f>
        <v>CL000500</v>
      </c>
      <c r="B2079" t="str">
        <f>+VLOOKUP(U2079,Aux!$O$2:$P$23,2,0)</f>
        <v>FI</v>
      </c>
      <c r="C2079" t="str">
        <f t="shared" si="220"/>
        <v>CL000500FI</v>
      </c>
      <c r="D2079">
        <f t="shared" si="226"/>
        <v>1</v>
      </c>
      <c r="E2079" s="5">
        <f t="shared" si="222"/>
        <v>0.01</v>
      </c>
      <c r="F2079" s="5">
        <f t="shared" si="223"/>
        <v>0.1</v>
      </c>
      <c r="G2079" s="5">
        <f t="shared" si="224"/>
        <v>1</v>
      </c>
      <c r="H2079" t="str">
        <f t="shared" si="225"/>
        <v>001</v>
      </c>
      <c r="I2079" t="str">
        <f t="shared" si="221"/>
        <v>CL000500FI00001</v>
      </c>
      <c r="J2079" t="s">
        <v>10094</v>
      </c>
      <c r="K2079" t="s">
        <v>10095</v>
      </c>
      <c r="M2079" t="s">
        <v>10096</v>
      </c>
      <c r="N2079" t="s">
        <v>10097</v>
      </c>
      <c r="O2079" t="s">
        <v>10098</v>
      </c>
      <c r="P2079" t="s">
        <v>10099</v>
      </c>
      <c r="Q2079" t="s">
        <v>7328</v>
      </c>
      <c r="R2079" t="s">
        <v>10100</v>
      </c>
      <c r="S2079" t="s">
        <v>10101</v>
      </c>
      <c r="T2079" t="s">
        <v>10102</v>
      </c>
      <c r="U2079" t="s">
        <v>143</v>
      </c>
      <c r="V2079" t="s">
        <v>34</v>
      </c>
      <c r="W2079" t="s">
        <v>34</v>
      </c>
      <c r="X2079" t="s">
        <v>34</v>
      </c>
      <c r="Y2079" t="s">
        <v>34</v>
      </c>
      <c r="Z2079" t="s">
        <v>311</v>
      </c>
      <c r="AA2079" t="s">
        <v>10103</v>
      </c>
      <c r="AB2079" t="s">
        <v>145</v>
      </c>
      <c r="AC2079" t="s">
        <v>37</v>
      </c>
    </row>
    <row r="2080" spans="1:29">
      <c r="A2080" t="str">
        <f>+VLOOKUP(R2080,Aux!$B$3:$I$1107,8,0)</f>
        <v>CL000510</v>
      </c>
      <c r="B2080" t="str">
        <f>+VLOOKUP(U2080,Aux!$O$2:$P$23,2,0)</f>
        <v>EQ</v>
      </c>
      <c r="C2080" t="str">
        <f t="shared" si="220"/>
        <v>CL000510EQ</v>
      </c>
      <c r="D2080">
        <f t="shared" si="226"/>
        <v>1</v>
      </c>
      <c r="E2080" s="5">
        <f t="shared" si="222"/>
        <v>0.01</v>
      </c>
      <c r="F2080" s="5">
        <f t="shared" si="223"/>
        <v>0.1</v>
      </c>
      <c r="G2080" s="5">
        <f t="shared" si="224"/>
        <v>1</v>
      </c>
      <c r="H2080" t="str">
        <f t="shared" si="225"/>
        <v>001</v>
      </c>
      <c r="I2080" t="str">
        <f t="shared" si="221"/>
        <v>CL000510EQ00001</v>
      </c>
      <c r="J2080" t="s">
        <v>10104</v>
      </c>
      <c r="K2080" t="s">
        <v>10105</v>
      </c>
      <c r="M2080" t="s">
        <v>10106</v>
      </c>
      <c r="N2080" t="s">
        <v>10107</v>
      </c>
      <c r="O2080">
        <v>2312811</v>
      </c>
      <c r="P2080" t="s">
        <v>10108</v>
      </c>
      <c r="Q2080" t="s">
        <v>7328</v>
      </c>
      <c r="R2080" t="s">
        <v>10109</v>
      </c>
      <c r="S2080" t="s">
        <v>10109</v>
      </c>
      <c r="T2080" t="s">
        <v>10109</v>
      </c>
      <c r="U2080" t="s">
        <v>130</v>
      </c>
      <c r="V2080" t="s">
        <v>174</v>
      </c>
      <c r="W2080" t="s">
        <v>2262</v>
      </c>
      <c r="X2080" t="s">
        <v>174</v>
      </c>
      <c r="Y2080" t="s">
        <v>2262</v>
      </c>
      <c r="Z2080" t="s">
        <v>174</v>
      </c>
      <c r="AA2080" t="s">
        <v>174</v>
      </c>
      <c r="AB2080" t="s">
        <v>175</v>
      </c>
      <c r="AC2080" t="s">
        <v>37</v>
      </c>
    </row>
    <row r="2081" spans="1:29">
      <c r="A2081" s="2" t="str">
        <f>+VLOOKUP(R2081,Aux!$B$3:$I$1107,8,0)</f>
        <v>CL000520</v>
      </c>
      <c r="B2081" s="2" t="str">
        <f>+VLOOKUP(U2081,Aux!$O$2:$P$23,2,0)</f>
        <v>EQ</v>
      </c>
      <c r="C2081" t="str">
        <f t="shared" si="220"/>
        <v>CL000520EQ</v>
      </c>
      <c r="D2081">
        <f t="shared" si="226"/>
        <v>1</v>
      </c>
      <c r="E2081" s="5">
        <f t="shared" si="222"/>
        <v>0.01</v>
      </c>
      <c r="F2081" s="5">
        <f t="shared" si="223"/>
        <v>0.1</v>
      </c>
      <c r="G2081" s="5">
        <f t="shared" si="224"/>
        <v>1</v>
      </c>
      <c r="H2081" t="str">
        <f t="shared" si="225"/>
        <v>001</v>
      </c>
      <c r="I2081" t="str">
        <f t="shared" si="221"/>
        <v>CL000520EQ00001</v>
      </c>
      <c r="J2081" s="2" t="s">
        <v>10110</v>
      </c>
      <c r="K2081" s="2" t="s">
        <v>10111</v>
      </c>
      <c r="L2081" s="2"/>
      <c r="M2081" s="2" t="s">
        <v>10112</v>
      </c>
      <c r="N2081" s="2" t="s">
        <v>10113</v>
      </c>
      <c r="O2081" s="2" t="s">
        <v>10114</v>
      </c>
      <c r="P2081" s="2" t="s">
        <v>10115</v>
      </c>
      <c r="Q2081" t="s">
        <v>7328</v>
      </c>
      <c r="R2081" t="s">
        <v>10116</v>
      </c>
      <c r="S2081" t="s">
        <v>10116</v>
      </c>
      <c r="T2081" t="s">
        <v>10117</v>
      </c>
      <c r="U2081" t="s">
        <v>130</v>
      </c>
      <c r="V2081" t="s">
        <v>174</v>
      </c>
      <c r="W2081" t="s">
        <v>2262</v>
      </c>
      <c r="X2081" t="s">
        <v>174</v>
      </c>
      <c r="Y2081" t="s">
        <v>2262</v>
      </c>
      <c r="Z2081" t="s">
        <v>174</v>
      </c>
      <c r="AA2081" t="s">
        <v>174</v>
      </c>
      <c r="AB2081" t="s">
        <v>1521</v>
      </c>
      <c r="AC2081" t="s">
        <v>37</v>
      </c>
    </row>
    <row r="2082" spans="1:29">
      <c r="A2082" t="str">
        <f>+VLOOKUP(R2082,Aux!$B$3:$I$1107,8,0)</f>
        <v>CL000530</v>
      </c>
      <c r="B2082" t="str">
        <f>+VLOOKUP(U2082,Aux!$O$2:$P$23,2,0)</f>
        <v>EQ</v>
      </c>
      <c r="C2082" t="str">
        <f t="shared" si="220"/>
        <v>CL000530EQ</v>
      </c>
      <c r="D2082">
        <f t="shared" si="226"/>
        <v>1</v>
      </c>
      <c r="E2082" s="5">
        <f t="shared" si="222"/>
        <v>0.01</v>
      </c>
      <c r="F2082" s="5">
        <f t="shared" si="223"/>
        <v>0.1</v>
      </c>
      <c r="G2082" s="5">
        <f t="shared" si="224"/>
        <v>1</v>
      </c>
      <c r="H2082" t="str">
        <f t="shared" si="225"/>
        <v>001</v>
      </c>
      <c r="I2082" t="str">
        <f t="shared" si="221"/>
        <v>CL000530EQ00001</v>
      </c>
      <c r="J2082" t="s">
        <v>10118</v>
      </c>
      <c r="K2082" t="s">
        <v>10119</v>
      </c>
      <c r="M2082" t="s">
        <v>10120</v>
      </c>
      <c r="N2082" t="s">
        <v>10121</v>
      </c>
      <c r="O2082">
        <v>2297628</v>
      </c>
      <c r="P2082" t="s">
        <v>10122</v>
      </c>
      <c r="Q2082" t="s">
        <v>7328</v>
      </c>
      <c r="R2082" t="s">
        <v>10123</v>
      </c>
      <c r="S2082" t="s">
        <v>10123</v>
      </c>
      <c r="T2082" t="s">
        <v>10124</v>
      </c>
      <c r="U2082" t="s">
        <v>130</v>
      </c>
      <c r="V2082" t="s">
        <v>1472</v>
      </c>
      <c r="W2082" t="s">
        <v>9221</v>
      </c>
      <c r="X2082" t="s">
        <v>1486</v>
      </c>
      <c r="Y2082" t="s">
        <v>9221</v>
      </c>
      <c r="Z2082" t="s">
        <v>1488</v>
      </c>
      <c r="AA2082" t="s">
        <v>1489</v>
      </c>
      <c r="AB2082" t="s">
        <v>1490</v>
      </c>
      <c r="AC2082" t="s">
        <v>37</v>
      </c>
    </row>
    <row r="2083" spans="1:29">
      <c r="A2083" t="str">
        <f>+VLOOKUP(R2083,Aux!$B$3:$I$1107,8,0)</f>
        <v>CL000530</v>
      </c>
      <c r="B2083" t="str">
        <f>+VLOOKUP(U2083,Aux!$O$2:$P$23,2,0)</f>
        <v>FI</v>
      </c>
      <c r="C2083" t="str">
        <f t="shared" si="220"/>
        <v>CL000530FI</v>
      </c>
      <c r="D2083">
        <f t="shared" si="226"/>
        <v>1</v>
      </c>
      <c r="E2083" s="5">
        <f t="shared" si="222"/>
        <v>0.01</v>
      </c>
      <c r="F2083" s="5">
        <f t="shared" si="223"/>
        <v>0.1</v>
      </c>
      <c r="G2083" s="5">
        <f t="shared" si="224"/>
        <v>1</v>
      </c>
      <c r="H2083" t="str">
        <f t="shared" si="225"/>
        <v>001</v>
      </c>
      <c r="I2083" t="str">
        <f t="shared" si="221"/>
        <v>CL000530FI00001</v>
      </c>
      <c r="J2083" t="s">
        <v>10125</v>
      </c>
      <c r="K2083" t="s">
        <v>10119</v>
      </c>
      <c r="M2083" t="s">
        <v>10126</v>
      </c>
      <c r="N2083" t="s">
        <v>10127</v>
      </c>
      <c r="O2083" t="s">
        <v>10128</v>
      </c>
      <c r="P2083" t="s">
        <v>10129</v>
      </c>
      <c r="Q2083" t="s">
        <v>7328</v>
      </c>
      <c r="R2083" t="s">
        <v>10123</v>
      </c>
      <c r="S2083" t="s">
        <v>10130</v>
      </c>
      <c r="T2083" t="s">
        <v>10124</v>
      </c>
      <c r="U2083" t="s">
        <v>143</v>
      </c>
      <c r="V2083" t="s">
        <v>1472</v>
      </c>
      <c r="W2083" t="s">
        <v>9221</v>
      </c>
      <c r="X2083" t="s">
        <v>1486</v>
      </c>
      <c r="Y2083" t="s">
        <v>9221</v>
      </c>
      <c r="Z2083" t="s">
        <v>1488</v>
      </c>
      <c r="AA2083" t="s">
        <v>5610</v>
      </c>
      <c r="AB2083" t="s">
        <v>145</v>
      </c>
      <c r="AC2083" t="s">
        <v>37</v>
      </c>
    </row>
    <row r="2084" spans="1:29">
      <c r="A2084" t="str">
        <f>+VLOOKUP(R2084,Aux!$B$3:$I$1107,8,0)</f>
        <v>CL000530</v>
      </c>
      <c r="B2084" t="str">
        <f>+VLOOKUP(U2084,Aux!$O$2:$P$23,2,0)</f>
        <v>FI</v>
      </c>
      <c r="C2084" t="str">
        <f t="shared" si="220"/>
        <v>CL000530FI</v>
      </c>
      <c r="D2084">
        <f t="shared" si="226"/>
        <v>2</v>
      </c>
      <c r="E2084" s="5">
        <f t="shared" si="222"/>
        <v>0.02</v>
      </c>
      <c r="F2084" s="5">
        <f t="shared" si="223"/>
        <v>0.2</v>
      </c>
      <c r="G2084" s="5">
        <f t="shared" si="224"/>
        <v>2</v>
      </c>
      <c r="H2084" t="str">
        <f t="shared" si="225"/>
        <v>002</v>
      </c>
      <c r="I2084" t="str">
        <f t="shared" si="221"/>
        <v>CL000530FI00002</v>
      </c>
      <c r="J2084" t="s">
        <v>10131</v>
      </c>
      <c r="K2084" t="s">
        <v>10119</v>
      </c>
      <c r="M2084" t="s">
        <v>10132</v>
      </c>
      <c r="N2084" t="s">
        <v>10133</v>
      </c>
      <c r="O2084" t="s">
        <v>10134</v>
      </c>
      <c r="P2084" t="s">
        <v>10135</v>
      </c>
      <c r="Q2084" t="s">
        <v>7328</v>
      </c>
      <c r="R2084" t="s">
        <v>10123</v>
      </c>
      <c r="S2084" t="s">
        <v>10136</v>
      </c>
      <c r="T2084" t="s">
        <v>10124</v>
      </c>
      <c r="U2084" t="s">
        <v>143</v>
      </c>
      <c r="V2084" t="s">
        <v>1472</v>
      </c>
      <c r="W2084" t="s">
        <v>9221</v>
      </c>
      <c r="X2084" t="s">
        <v>1486</v>
      </c>
      <c r="Y2084" t="s">
        <v>9221</v>
      </c>
      <c r="Z2084" t="s">
        <v>1488</v>
      </c>
      <c r="AA2084" t="s">
        <v>5610</v>
      </c>
      <c r="AB2084" t="s">
        <v>145</v>
      </c>
      <c r="AC2084" t="s">
        <v>37</v>
      </c>
    </row>
    <row r="2085" spans="1:29">
      <c r="A2085" s="2" t="str">
        <f>+VLOOKUP(R2085,Aux!$B$3:$I$1107,8,0)</f>
        <v>CL000540</v>
      </c>
      <c r="B2085" s="2" t="str">
        <f>+VLOOKUP(U2085,Aux!$O$2:$P$23,2,0)</f>
        <v>FI</v>
      </c>
      <c r="C2085" t="str">
        <f t="shared" si="220"/>
        <v>CL000540FI</v>
      </c>
      <c r="D2085">
        <f t="shared" si="226"/>
        <v>1</v>
      </c>
      <c r="E2085" s="5">
        <f t="shared" si="222"/>
        <v>0.01</v>
      </c>
      <c r="F2085" s="5">
        <f t="shared" si="223"/>
        <v>0.1</v>
      </c>
      <c r="G2085" s="5">
        <f t="shared" si="224"/>
        <v>1</v>
      </c>
      <c r="H2085" t="str">
        <f t="shared" si="225"/>
        <v>001</v>
      </c>
      <c r="I2085" t="str">
        <f t="shared" si="221"/>
        <v>CL000540FI00001</v>
      </c>
      <c r="J2085" s="2" t="s">
        <v>10137</v>
      </c>
      <c r="K2085" s="2" t="s">
        <v>10138</v>
      </c>
      <c r="L2085" s="2">
        <v>472157</v>
      </c>
      <c r="M2085" s="2" t="s">
        <v>10139</v>
      </c>
      <c r="N2085" s="2" t="s">
        <v>10140</v>
      </c>
      <c r="O2085" s="2" t="s">
        <v>10141</v>
      </c>
      <c r="P2085" s="2" t="s">
        <v>10142</v>
      </c>
      <c r="Q2085" t="s">
        <v>7328</v>
      </c>
      <c r="R2085" t="s">
        <v>10143</v>
      </c>
      <c r="S2085" t="s">
        <v>10144</v>
      </c>
      <c r="T2085" t="s">
        <v>10143</v>
      </c>
      <c r="U2085" t="s">
        <v>143</v>
      </c>
      <c r="V2085" t="s">
        <v>34</v>
      </c>
      <c r="W2085" t="s">
        <v>34</v>
      </c>
      <c r="X2085" t="s">
        <v>34</v>
      </c>
      <c r="Y2085" t="s">
        <v>34</v>
      </c>
      <c r="Z2085" t="s">
        <v>975</v>
      </c>
      <c r="AA2085" t="s">
        <v>4602</v>
      </c>
      <c r="AB2085" t="s">
        <v>145</v>
      </c>
      <c r="AC2085" t="s">
        <v>37</v>
      </c>
    </row>
    <row r="2086" spans="1:29">
      <c r="A2086" t="str">
        <f>+VLOOKUP(R2086,Aux!$B$3:$I$1107,8,0)</f>
        <v>CL000540</v>
      </c>
      <c r="B2086" t="str">
        <f>+VLOOKUP(U2086,Aux!$O$2:$P$23,2,0)</f>
        <v>FI</v>
      </c>
      <c r="C2086" t="str">
        <f t="shared" si="220"/>
        <v>CL000540FI</v>
      </c>
      <c r="D2086">
        <f t="shared" si="226"/>
        <v>2</v>
      </c>
      <c r="E2086" s="5">
        <f t="shared" si="222"/>
        <v>0.02</v>
      </c>
      <c r="F2086" s="5">
        <f t="shared" si="223"/>
        <v>0.2</v>
      </c>
      <c r="G2086" s="5">
        <f t="shared" si="224"/>
        <v>2</v>
      </c>
      <c r="H2086" t="str">
        <f t="shared" si="225"/>
        <v>002</v>
      </c>
      <c r="I2086" t="str">
        <f t="shared" si="221"/>
        <v>CL000540FI00002</v>
      </c>
      <c r="J2086" t="s">
        <v>10145</v>
      </c>
      <c r="K2086" t="s">
        <v>10138</v>
      </c>
      <c r="M2086" t="s">
        <v>10146</v>
      </c>
      <c r="N2086" t="s">
        <v>10147</v>
      </c>
      <c r="O2086" t="s">
        <v>10148</v>
      </c>
      <c r="P2086" t="s">
        <v>10149</v>
      </c>
      <c r="Q2086" t="s">
        <v>7328</v>
      </c>
      <c r="R2086" t="s">
        <v>10143</v>
      </c>
      <c r="S2086" t="s">
        <v>10150</v>
      </c>
      <c r="T2086" t="s">
        <v>10143</v>
      </c>
      <c r="U2086" t="s">
        <v>143</v>
      </c>
      <c r="V2086" t="s">
        <v>34</v>
      </c>
      <c r="W2086" t="s">
        <v>34</v>
      </c>
      <c r="X2086" t="s">
        <v>34</v>
      </c>
      <c r="Y2086" t="s">
        <v>34</v>
      </c>
      <c r="Z2086" t="s">
        <v>975</v>
      </c>
      <c r="AA2086" t="s">
        <v>4602</v>
      </c>
      <c r="AB2086" t="s">
        <v>145</v>
      </c>
      <c r="AC2086" t="s">
        <v>37</v>
      </c>
    </row>
    <row r="2087" spans="1:29">
      <c r="A2087" t="str">
        <f>+VLOOKUP(R2087,Aux!$B$3:$I$1107,8,0)</f>
        <v>CL000540</v>
      </c>
      <c r="B2087" t="str">
        <f>+VLOOKUP(U2087,Aux!$O$2:$P$23,2,0)</f>
        <v>FI</v>
      </c>
      <c r="C2087" t="str">
        <f t="shared" si="220"/>
        <v>CL000540FI</v>
      </c>
      <c r="D2087">
        <f t="shared" si="226"/>
        <v>3</v>
      </c>
      <c r="E2087" s="5">
        <f t="shared" si="222"/>
        <v>0.03</v>
      </c>
      <c r="F2087" s="5">
        <f t="shared" si="223"/>
        <v>0.3</v>
      </c>
      <c r="G2087" s="5">
        <f t="shared" si="224"/>
        <v>3</v>
      </c>
      <c r="H2087" t="str">
        <f t="shared" si="225"/>
        <v>003</v>
      </c>
      <c r="I2087" t="str">
        <f t="shared" si="221"/>
        <v>CL000540FI00003</v>
      </c>
      <c r="J2087" t="s">
        <v>10151</v>
      </c>
      <c r="K2087" t="s">
        <v>10138</v>
      </c>
      <c r="M2087" t="s">
        <v>10152</v>
      </c>
      <c r="N2087" t="s">
        <v>10153</v>
      </c>
      <c r="O2087" t="s">
        <v>10154</v>
      </c>
      <c r="P2087" t="s">
        <v>10155</v>
      </c>
      <c r="Q2087" t="s">
        <v>7328</v>
      </c>
      <c r="R2087" t="s">
        <v>10143</v>
      </c>
      <c r="S2087" t="s">
        <v>10150</v>
      </c>
      <c r="T2087" t="s">
        <v>10143</v>
      </c>
      <c r="U2087" t="s">
        <v>143</v>
      </c>
      <c r="V2087" t="s">
        <v>34</v>
      </c>
      <c r="W2087" t="s">
        <v>34</v>
      </c>
      <c r="X2087" t="s">
        <v>34</v>
      </c>
      <c r="Y2087" t="s">
        <v>34</v>
      </c>
      <c r="Z2087" t="s">
        <v>975</v>
      </c>
      <c r="AA2087" t="s">
        <v>4602</v>
      </c>
      <c r="AB2087" t="s">
        <v>145</v>
      </c>
      <c r="AC2087" t="s">
        <v>37</v>
      </c>
    </row>
    <row r="2088" spans="1:29">
      <c r="A2088" t="str">
        <f>+VLOOKUP(R2088,Aux!$B$3:$I$1107,8,0)</f>
        <v>CL000540</v>
      </c>
      <c r="B2088" t="str">
        <f>+VLOOKUP(U2088,Aux!$O$2:$P$23,2,0)</f>
        <v>FI</v>
      </c>
      <c r="C2088" t="str">
        <f t="shared" si="220"/>
        <v>CL000540FI</v>
      </c>
      <c r="D2088">
        <f t="shared" si="226"/>
        <v>4</v>
      </c>
      <c r="E2088" s="5">
        <f t="shared" si="222"/>
        <v>0.04</v>
      </c>
      <c r="F2088" s="5">
        <f t="shared" si="223"/>
        <v>0.4</v>
      </c>
      <c r="G2088" s="5">
        <f t="shared" si="224"/>
        <v>4</v>
      </c>
      <c r="H2088" t="str">
        <f t="shared" si="225"/>
        <v>004</v>
      </c>
      <c r="I2088" t="str">
        <f t="shared" si="221"/>
        <v>CL000540FI00004</v>
      </c>
      <c r="J2088" t="s">
        <v>10156</v>
      </c>
      <c r="K2088" t="s">
        <v>10138</v>
      </c>
      <c r="M2088" t="s">
        <v>10157</v>
      </c>
      <c r="N2088" t="s">
        <v>10158</v>
      </c>
      <c r="O2088" t="s">
        <v>10159</v>
      </c>
      <c r="P2088" t="s">
        <v>10160</v>
      </c>
      <c r="Q2088" t="s">
        <v>7328</v>
      </c>
      <c r="R2088" t="s">
        <v>10143</v>
      </c>
      <c r="S2088" t="s">
        <v>10150</v>
      </c>
      <c r="T2088" t="s">
        <v>10143</v>
      </c>
      <c r="U2088" t="s">
        <v>143</v>
      </c>
      <c r="V2088" t="s">
        <v>34</v>
      </c>
      <c r="W2088" t="s">
        <v>34</v>
      </c>
      <c r="X2088" t="s">
        <v>34</v>
      </c>
      <c r="Y2088" t="s">
        <v>34</v>
      </c>
      <c r="Z2088" t="s">
        <v>975</v>
      </c>
      <c r="AA2088" t="s">
        <v>4602</v>
      </c>
      <c r="AB2088" t="s">
        <v>145</v>
      </c>
      <c r="AC2088" t="s">
        <v>37</v>
      </c>
    </row>
    <row r="2089" spans="1:29">
      <c r="A2089" t="str">
        <f>+VLOOKUP(R2089,Aux!$B$3:$I$1107,8,0)</f>
        <v>CL000540</v>
      </c>
      <c r="B2089" t="str">
        <f>+VLOOKUP(U2089,Aux!$O$2:$P$23,2,0)</f>
        <v>FI</v>
      </c>
      <c r="C2089" t="str">
        <f t="shared" si="220"/>
        <v>CL000540FI</v>
      </c>
      <c r="D2089">
        <f t="shared" si="226"/>
        <v>5</v>
      </c>
      <c r="E2089" s="5">
        <f t="shared" si="222"/>
        <v>0.05</v>
      </c>
      <c r="F2089" s="5">
        <f t="shared" si="223"/>
        <v>0.5</v>
      </c>
      <c r="G2089" s="5">
        <f t="shared" si="224"/>
        <v>5</v>
      </c>
      <c r="H2089" t="str">
        <f t="shared" si="225"/>
        <v>005</v>
      </c>
      <c r="I2089" t="str">
        <f t="shared" si="221"/>
        <v>CL000540FI00005</v>
      </c>
      <c r="J2089" t="s">
        <v>10161</v>
      </c>
      <c r="K2089" t="s">
        <v>10138</v>
      </c>
      <c r="M2089" t="s">
        <v>10162</v>
      </c>
      <c r="N2089" t="s">
        <v>10163</v>
      </c>
      <c r="O2089" t="s">
        <v>10164</v>
      </c>
      <c r="P2089" t="s">
        <v>10165</v>
      </c>
      <c r="Q2089" t="s">
        <v>7328</v>
      </c>
      <c r="R2089" t="s">
        <v>10143</v>
      </c>
      <c r="S2089" t="s">
        <v>10144</v>
      </c>
      <c r="T2089" t="s">
        <v>10143</v>
      </c>
      <c r="U2089" t="s">
        <v>143</v>
      </c>
      <c r="V2089" t="s">
        <v>34</v>
      </c>
      <c r="W2089" t="s">
        <v>34</v>
      </c>
      <c r="X2089" t="s">
        <v>34</v>
      </c>
      <c r="Y2089" t="s">
        <v>34</v>
      </c>
      <c r="Z2089" t="s">
        <v>975</v>
      </c>
      <c r="AA2089" t="s">
        <v>4602</v>
      </c>
      <c r="AB2089" t="s">
        <v>145</v>
      </c>
      <c r="AC2089" t="s">
        <v>37</v>
      </c>
    </row>
    <row r="2090" spans="1:29">
      <c r="A2090" t="str">
        <f>+VLOOKUP(R2090,Aux!$B$3:$I$1107,8,0)</f>
        <v>CL000540</v>
      </c>
      <c r="B2090" t="str">
        <f>+VLOOKUP(U2090,Aux!$O$2:$P$23,2,0)</f>
        <v>FI</v>
      </c>
      <c r="C2090" t="str">
        <f t="shared" si="220"/>
        <v>CL000540FI</v>
      </c>
      <c r="D2090">
        <f t="shared" si="226"/>
        <v>6</v>
      </c>
      <c r="E2090" s="5">
        <f t="shared" si="222"/>
        <v>0.06</v>
      </c>
      <c r="F2090" s="5">
        <f t="shared" si="223"/>
        <v>0.6</v>
      </c>
      <c r="G2090" s="5">
        <f t="shared" si="224"/>
        <v>6</v>
      </c>
      <c r="H2090" t="str">
        <f t="shared" si="225"/>
        <v>006</v>
      </c>
      <c r="I2090" t="str">
        <f t="shared" si="221"/>
        <v>CL000540FI00006</v>
      </c>
      <c r="J2090" t="s">
        <v>10166</v>
      </c>
      <c r="K2090" t="s">
        <v>10138</v>
      </c>
      <c r="M2090" t="s">
        <v>10167</v>
      </c>
      <c r="N2090" t="s">
        <v>10168</v>
      </c>
      <c r="O2090" t="s">
        <v>10169</v>
      </c>
      <c r="P2090" t="s">
        <v>10170</v>
      </c>
      <c r="Q2090" t="s">
        <v>7328</v>
      </c>
      <c r="R2090" t="s">
        <v>10143</v>
      </c>
      <c r="S2090" t="s">
        <v>10150</v>
      </c>
      <c r="T2090" t="s">
        <v>10143</v>
      </c>
      <c r="U2090" t="s">
        <v>143</v>
      </c>
      <c r="V2090" t="s">
        <v>34</v>
      </c>
      <c r="W2090" t="s">
        <v>34</v>
      </c>
      <c r="X2090" t="s">
        <v>34</v>
      </c>
      <c r="Y2090" t="s">
        <v>34</v>
      </c>
      <c r="Z2090" t="s">
        <v>975</v>
      </c>
      <c r="AA2090" t="s">
        <v>4602</v>
      </c>
      <c r="AB2090" t="s">
        <v>145</v>
      </c>
      <c r="AC2090" t="s">
        <v>37</v>
      </c>
    </row>
    <row r="2091" spans="1:29">
      <c r="A2091" t="str">
        <f>+VLOOKUP(R2091,Aux!$B$3:$I$1107,8,0)</f>
        <v>CL000550</v>
      </c>
      <c r="B2091" t="str">
        <f>+VLOOKUP(U2091,Aux!$O$2:$P$23,2,0)</f>
        <v>EQ</v>
      </c>
      <c r="C2091" t="str">
        <f t="shared" si="220"/>
        <v>CL000550EQ</v>
      </c>
      <c r="D2091">
        <f t="shared" si="226"/>
        <v>1</v>
      </c>
      <c r="E2091" s="5">
        <f t="shared" si="222"/>
        <v>0.01</v>
      </c>
      <c r="F2091" s="5">
        <f t="shared" si="223"/>
        <v>0.1</v>
      </c>
      <c r="G2091" s="5">
        <f t="shared" si="224"/>
        <v>1</v>
      </c>
      <c r="H2091" t="str">
        <f t="shared" si="225"/>
        <v>001</v>
      </c>
      <c r="I2091" t="str">
        <f t="shared" si="221"/>
        <v>CL000550EQ00001</v>
      </c>
      <c r="J2091" t="s">
        <v>10171</v>
      </c>
      <c r="K2091" t="s">
        <v>10172</v>
      </c>
      <c r="M2091" t="s">
        <v>10173</v>
      </c>
      <c r="N2091" t="s">
        <v>10174</v>
      </c>
      <c r="O2091">
        <v>2280305</v>
      </c>
      <c r="P2091" t="s">
        <v>10175</v>
      </c>
      <c r="Q2091" t="s">
        <v>7328</v>
      </c>
      <c r="R2091" t="s">
        <v>10176</v>
      </c>
      <c r="S2091" t="s">
        <v>10176</v>
      </c>
      <c r="T2091" t="s">
        <v>10176</v>
      </c>
      <c r="U2091" t="s">
        <v>130</v>
      </c>
      <c r="V2091" t="s">
        <v>131</v>
      </c>
      <c r="W2091" t="s">
        <v>132</v>
      </c>
      <c r="X2091" t="s">
        <v>133</v>
      </c>
      <c r="Y2091" t="s">
        <v>134</v>
      </c>
      <c r="Z2091" t="s">
        <v>131</v>
      </c>
      <c r="AA2091" t="s">
        <v>135</v>
      </c>
      <c r="AB2091" t="s">
        <v>136</v>
      </c>
      <c r="AC2091" t="s">
        <v>37</v>
      </c>
    </row>
    <row r="2092" spans="1:29">
      <c r="A2092" t="str">
        <f>+VLOOKUP(R2092,Aux!$B$3:$I$1107,8,0)</f>
        <v>CL000560</v>
      </c>
      <c r="B2092" t="str">
        <f>+VLOOKUP(U2092,Aux!$O$2:$P$23,2,0)</f>
        <v>EQ</v>
      </c>
      <c r="C2092" t="str">
        <f t="shared" si="220"/>
        <v>CL000560EQ</v>
      </c>
      <c r="D2092">
        <f t="shared" si="226"/>
        <v>1</v>
      </c>
      <c r="E2092" s="5">
        <f t="shared" si="222"/>
        <v>0.01</v>
      </c>
      <c r="F2092" s="5">
        <f t="shared" si="223"/>
        <v>0.1</v>
      </c>
      <c r="G2092" s="5">
        <f t="shared" si="224"/>
        <v>1</v>
      </c>
      <c r="H2092" t="str">
        <f t="shared" si="225"/>
        <v>001</v>
      </c>
      <c r="I2092" t="str">
        <f t="shared" si="221"/>
        <v>CL000560EQ00001</v>
      </c>
      <c r="J2092" t="s">
        <v>10177</v>
      </c>
      <c r="K2092" t="s">
        <v>10178</v>
      </c>
      <c r="M2092" t="s">
        <v>10179</v>
      </c>
      <c r="N2092" t="s">
        <v>10180</v>
      </c>
      <c r="O2092" t="s">
        <v>10181</v>
      </c>
      <c r="P2092" t="s">
        <v>10182</v>
      </c>
      <c r="Q2092" t="s">
        <v>7328</v>
      </c>
      <c r="R2092" t="s">
        <v>10183</v>
      </c>
      <c r="S2092" t="s">
        <v>10183</v>
      </c>
      <c r="T2092" t="s">
        <v>10183</v>
      </c>
      <c r="U2092" t="s">
        <v>130</v>
      </c>
      <c r="V2092" t="s">
        <v>131</v>
      </c>
      <c r="W2092" t="s">
        <v>132</v>
      </c>
      <c r="X2092" t="s">
        <v>133</v>
      </c>
      <c r="Y2092" t="s">
        <v>134</v>
      </c>
      <c r="Z2092" t="s">
        <v>131</v>
      </c>
      <c r="AA2092" t="s">
        <v>135</v>
      </c>
      <c r="AB2092" t="s">
        <v>136</v>
      </c>
      <c r="AC2092" t="s">
        <v>37</v>
      </c>
    </row>
    <row r="2093" spans="1:29">
      <c r="A2093" t="str">
        <f>+VLOOKUP(R2093,Aux!$B$3:$I$1107,8,0)</f>
        <v>CL000570</v>
      </c>
      <c r="B2093" t="str">
        <f>+VLOOKUP(U2093,Aux!$O$2:$P$23,2,0)</f>
        <v>EQ</v>
      </c>
      <c r="C2093" t="str">
        <f t="shared" ref="C2093:C2156" si="227">+A2093&amp;B2093</f>
        <v>CL000570EQ</v>
      </c>
      <c r="D2093">
        <f t="shared" si="226"/>
        <v>1</v>
      </c>
      <c r="E2093" s="5">
        <f t="shared" si="222"/>
        <v>0.01</v>
      </c>
      <c r="F2093" s="5">
        <f t="shared" si="223"/>
        <v>0.1</v>
      </c>
      <c r="G2093" s="5">
        <f t="shared" si="224"/>
        <v>1</v>
      </c>
      <c r="H2093" t="str">
        <f t="shared" si="225"/>
        <v>001</v>
      </c>
      <c r="I2093" t="str">
        <f t="shared" ref="I2093:I2156" si="228">+C2093&amp;"00"&amp;H2093</f>
        <v>CL000570EQ00001</v>
      </c>
      <c r="J2093" t="s">
        <v>10184</v>
      </c>
      <c r="K2093" t="s">
        <v>10185</v>
      </c>
      <c r="M2093" t="s">
        <v>10186</v>
      </c>
      <c r="N2093" t="s">
        <v>10187</v>
      </c>
      <c r="O2093">
        <v>2196015</v>
      </c>
      <c r="P2093" t="s">
        <v>10188</v>
      </c>
      <c r="Q2093" t="s">
        <v>7328</v>
      </c>
      <c r="R2093" t="s">
        <v>10189</v>
      </c>
      <c r="S2093" t="s">
        <v>10189</v>
      </c>
      <c r="T2093" t="s">
        <v>10189</v>
      </c>
      <c r="U2093" t="s">
        <v>130</v>
      </c>
      <c r="V2093" t="s">
        <v>189</v>
      </c>
      <c r="W2093" t="s">
        <v>2217</v>
      </c>
      <c r="X2093" t="s">
        <v>189</v>
      </c>
      <c r="Y2093" t="s">
        <v>2218</v>
      </c>
      <c r="Z2093" t="s">
        <v>189</v>
      </c>
      <c r="AA2093" t="s">
        <v>2219</v>
      </c>
      <c r="AB2093" t="s">
        <v>2220</v>
      </c>
      <c r="AC2093" t="s">
        <v>37</v>
      </c>
    </row>
    <row r="2094" spans="1:29">
      <c r="A2094" t="str">
        <f>+VLOOKUP(R2094,Aux!$B$3:$I$1107,8,0)</f>
        <v>CL000570</v>
      </c>
      <c r="B2094" t="str">
        <f>+VLOOKUP(U2094,Aux!$O$2:$P$23,2,0)</f>
        <v>FI</v>
      </c>
      <c r="C2094" t="str">
        <f t="shared" si="227"/>
        <v>CL000570FI</v>
      </c>
      <c r="D2094">
        <f t="shared" si="226"/>
        <v>1</v>
      </c>
      <c r="E2094" s="5">
        <f t="shared" si="222"/>
        <v>0.01</v>
      </c>
      <c r="F2094" s="5">
        <f t="shared" si="223"/>
        <v>0.1</v>
      </c>
      <c r="G2094" s="5">
        <f t="shared" si="224"/>
        <v>1</v>
      </c>
      <c r="H2094" t="str">
        <f t="shared" si="225"/>
        <v>001</v>
      </c>
      <c r="I2094" t="str">
        <f t="shared" si="228"/>
        <v>CL000570FI00001</v>
      </c>
      <c r="J2094" t="s">
        <v>10190</v>
      </c>
      <c r="K2094" t="s">
        <v>10191</v>
      </c>
      <c r="M2094" t="s">
        <v>10192</v>
      </c>
      <c r="N2094" t="s">
        <v>10193</v>
      </c>
      <c r="O2094" t="s">
        <v>10194</v>
      </c>
      <c r="P2094" t="s">
        <v>10195</v>
      </c>
      <c r="Q2094" t="s">
        <v>7328</v>
      </c>
      <c r="R2094" t="s">
        <v>10189</v>
      </c>
      <c r="S2094" t="s">
        <v>10196</v>
      </c>
      <c r="T2094" t="s">
        <v>10197</v>
      </c>
      <c r="U2094" t="s">
        <v>143</v>
      </c>
      <c r="V2094" t="s">
        <v>34</v>
      </c>
      <c r="W2094" t="s">
        <v>34</v>
      </c>
      <c r="X2094" t="s">
        <v>34</v>
      </c>
      <c r="Y2094" t="s">
        <v>34</v>
      </c>
      <c r="Z2094" t="s">
        <v>189</v>
      </c>
      <c r="AA2094" t="s">
        <v>2227</v>
      </c>
      <c r="AB2094" t="s">
        <v>145</v>
      </c>
      <c r="AC2094" t="s">
        <v>37</v>
      </c>
    </row>
    <row r="2095" spans="1:29">
      <c r="A2095" t="str">
        <f>+VLOOKUP(R2095,Aux!$B$3:$I$1107,8,0)</f>
        <v>CL000570</v>
      </c>
      <c r="B2095" t="str">
        <f>+VLOOKUP(U2095,Aux!$O$2:$P$23,2,0)</f>
        <v>FI</v>
      </c>
      <c r="C2095" t="str">
        <f t="shared" si="227"/>
        <v>CL000570FI</v>
      </c>
      <c r="D2095">
        <f t="shared" si="226"/>
        <v>2</v>
      </c>
      <c r="E2095" s="5">
        <f t="shared" si="222"/>
        <v>0.02</v>
      </c>
      <c r="F2095" s="5">
        <f t="shared" si="223"/>
        <v>0.2</v>
      </c>
      <c r="G2095" s="5">
        <f t="shared" si="224"/>
        <v>2</v>
      </c>
      <c r="H2095" t="str">
        <f t="shared" si="225"/>
        <v>002</v>
      </c>
      <c r="I2095" t="str">
        <f t="shared" si="228"/>
        <v>CL000570FI00002</v>
      </c>
      <c r="J2095" t="s">
        <v>10198</v>
      </c>
      <c r="K2095" t="s">
        <v>10191</v>
      </c>
      <c r="M2095" t="s">
        <v>10199</v>
      </c>
      <c r="N2095" t="s">
        <v>10200</v>
      </c>
      <c r="O2095" t="s">
        <v>10201</v>
      </c>
      <c r="P2095" t="s">
        <v>10202</v>
      </c>
      <c r="Q2095" t="s">
        <v>7328</v>
      </c>
      <c r="R2095" t="s">
        <v>10189</v>
      </c>
      <c r="S2095" t="s">
        <v>10203</v>
      </c>
      <c r="T2095" t="s">
        <v>10204</v>
      </c>
      <c r="U2095" t="s">
        <v>143</v>
      </c>
      <c r="V2095" t="s">
        <v>34</v>
      </c>
      <c r="W2095" t="s">
        <v>34</v>
      </c>
      <c r="X2095" t="s">
        <v>34</v>
      </c>
      <c r="Y2095" t="s">
        <v>34</v>
      </c>
      <c r="Z2095" t="s">
        <v>189</v>
      </c>
      <c r="AA2095" t="s">
        <v>2227</v>
      </c>
      <c r="AB2095" t="s">
        <v>145</v>
      </c>
      <c r="AC2095" t="s">
        <v>37</v>
      </c>
    </row>
    <row r="2096" spans="1:29">
      <c r="A2096" t="str">
        <f>+VLOOKUP(R2096,Aux!$B$3:$I$1107,8,0)</f>
        <v>CL000570</v>
      </c>
      <c r="B2096" t="str">
        <f>+VLOOKUP(U2096,Aux!$O$2:$P$23,2,0)</f>
        <v>FI</v>
      </c>
      <c r="C2096" t="str">
        <f t="shared" si="227"/>
        <v>CL000570FI</v>
      </c>
      <c r="D2096">
        <f t="shared" si="226"/>
        <v>3</v>
      </c>
      <c r="E2096" s="5">
        <f t="shared" si="222"/>
        <v>0.03</v>
      </c>
      <c r="F2096" s="5">
        <f t="shared" si="223"/>
        <v>0.3</v>
      </c>
      <c r="G2096" s="5">
        <f t="shared" si="224"/>
        <v>3</v>
      </c>
      <c r="H2096" t="str">
        <f t="shared" si="225"/>
        <v>003</v>
      </c>
      <c r="I2096" t="str">
        <f t="shared" si="228"/>
        <v>CL000570FI00003</v>
      </c>
      <c r="J2096" t="s">
        <v>10205</v>
      </c>
      <c r="K2096" t="s">
        <v>10191</v>
      </c>
      <c r="M2096" t="s">
        <v>10206</v>
      </c>
      <c r="N2096" t="s">
        <v>10207</v>
      </c>
      <c r="O2096" t="s">
        <v>10208</v>
      </c>
      <c r="P2096" t="s">
        <v>10209</v>
      </c>
      <c r="Q2096" t="s">
        <v>7328</v>
      </c>
      <c r="R2096" t="s">
        <v>10189</v>
      </c>
      <c r="S2096" t="s">
        <v>10203</v>
      </c>
      <c r="T2096" t="s">
        <v>10204</v>
      </c>
      <c r="U2096" t="s">
        <v>143</v>
      </c>
      <c r="V2096" t="s">
        <v>34</v>
      </c>
      <c r="W2096" t="s">
        <v>34</v>
      </c>
      <c r="X2096" t="s">
        <v>34</v>
      </c>
      <c r="Y2096" t="s">
        <v>34</v>
      </c>
      <c r="Z2096" t="s">
        <v>189</v>
      </c>
      <c r="AA2096" t="s">
        <v>2227</v>
      </c>
      <c r="AB2096" t="s">
        <v>145</v>
      </c>
      <c r="AC2096" t="s">
        <v>37</v>
      </c>
    </row>
    <row r="2097" spans="1:29">
      <c r="A2097" t="str">
        <f>+VLOOKUP(R2097,Aux!$B$3:$I$1107,8,0)</f>
        <v>CL000570</v>
      </c>
      <c r="B2097" t="str">
        <f>+VLOOKUP(U2097,Aux!$O$2:$P$23,2,0)</f>
        <v>FI</v>
      </c>
      <c r="C2097" t="str">
        <f t="shared" si="227"/>
        <v>CL000570FI</v>
      </c>
      <c r="D2097">
        <f t="shared" si="226"/>
        <v>4</v>
      </c>
      <c r="E2097" s="5">
        <f t="shared" si="222"/>
        <v>0.04</v>
      </c>
      <c r="F2097" s="5">
        <f t="shared" si="223"/>
        <v>0.4</v>
      </c>
      <c r="G2097" s="5">
        <f t="shared" si="224"/>
        <v>4</v>
      </c>
      <c r="H2097" t="str">
        <f t="shared" si="225"/>
        <v>004</v>
      </c>
      <c r="I2097" t="str">
        <f t="shared" si="228"/>
        <v>CL000570FI00004</v>
      </c>
      <c r="J2097" t="s">
        <v>10210</v>
      </c>
      <c r="K2097" t="s">
        <v>10191</v>
      </c>
      <c r="M2097" t="s">
        <v>10211</v>
      </c>
      <c r="N2097" t="s">
        <v>10212</v>
      </c>
      <c r="O2097" t="s">
        <v>10213</v>
      </c>
      <c r="P2097" t="s">
        <v>10214</v>
      </c>
      <c r="Q2097" t="s">
        <v>7328</v>
      </c>
      <c r="R2097" t="s">
        <v>10189</v>
      </c>
      <c r="S2097" t="s">
        <v>10196</v>
      </c>
      <c r="T2097" t="s">
        <v>10197</v>
      </c>
      <c r="U2097" t="s">
        <v>143</v>
      </c>
      <c r="V2097" t="s">
        <v>34</v>
      </c>
      <c r="W2097" t="s">
        <v>34</v>
      </c>
      <c r="X2097" t="s">
        <v>34</v>
      </c>
      <c r="Y2097" t="s">
        <v>34</v>
      </c>
      <c r="Z2097" t="s">
        <v>189</v>
      </c>
      <c r="AA2097" t="s">
        <v>2227</v>
      </c>
      <c r="AB2097" t="s">
        <v>145</v>
      </c>
      <c r="AC2097" t="s">
        <v>37</v>
      </c>
    </row>
    <row r="2098" spans="1:29">
      <c r="A2098" t="str">
        <f>+VLOOKUP(R2098,Aux!$B$3:$I$1107,8,0)</f>
        <v>CL000570</v>
      </c>
      <c r="B2098" t="str">
        <f>+VLOOKUP(U2098,Aux!$O$2:$P$23,2,0)</f>
        <v>FI</v>
      </c>
      <c r="C2098" t="str">
        <f t="shared" si="227"/>
        <v>CL000570FI</v>
      </c>
      <c r="D2098">
        <f t="shared" si="226"/>
        <v>5</v>
      </c>
      <c r="E2098" s="5">
        <f t="shared" si="222"/>
        <v>0.05</v>
      </c>
      <c r="F2098" s="5">
        <f t="shared" si="223"/>
        <v>0.5</v>
      </c>
      <c r="G2098" s="5">
        <f t="shared" si="224"/>
        <v>5</v>
      </c>
      <c r="H2098" t="str">
        <f t="shared" si="225"/>
        <v>005</v>
      </c>
      <c r="I2098" t="str">
        <f t="shared" si="228"/>
        <v>CL000570FI00005</v>
      </c>
      <c r="J2098" t="s">
        <v>10215</v>
      </c>
      <c r="K2098" t="s">
        <v>10191</v>
      </c>
      <c r="M2098" t="s">
        <v>10216</v>
      </c>
      <c r="N2098" t="s">
        <v>10217</v>
      </c>
      <c r="O2098" t="s">
        <v>10218</v>
      </c>
      <c r="P2098" t="s">
        <v>10219</v>
      </c>
      <c r="Q2098" t="s">
        <v>7328</v>
      </c>
      <c r="R2098" t="s">
        <v>10189</v>
      </c>
      <c r="S2098" t="s">
        <v>10203</v>
      </c>
      <c r="T2098" t="s">
        <v>10204</v>
      </c>
      <c r="U2098" t="s">
        <v>143</v>
      </c>
      <c r="V2098" t="s">
        <v>34</v>
      </c>
      <c r="W2098" t="s">
        <v>34</v>
      </c>
      <c r="X2098" t="s">
        <v>34</v>
      </c>
      <c r="Y2098" t="s">
        <v>34</v>
      </c>
      <c r="Z2098" t="s">
        <v>189</v>
      </c>
      <c r="AA2098" t="s">
        <v>2227</v>
      </c>
      <c r="AB2098" t="s">
        <v>145</v>
      </c>
      <c r="AC2098" t="s">
        <v>37</v>
      </c>
    </row>
    <row r="2099" spans="1:29">
      <c r="A2099" t="str">
        <f>+VLOOKUP(R2099,Aux!$B$3:$I$1107,8,0)</f>
        <v>CL000590</v>
      </c>
      <c r="B2099" t="str">
        <f>+VLOOKUP(U2099,Aux!$O$2:$P$23,2,0)</f>
        <v>EQ</v>
      </c>
      <c r="C2099" t="str">
        <f t="shared" si="227"/>
        <v>CL000590EQ</v>
      </c>
      <c r="D2099">
        <f t="shared" si="226"/>
        <v>1</v>
      </c>
      <c r="E2099" s="5">
        <f t="shared" si="222"/>
        <v>0.01</v>
      </c>
      <c r="F2099" s="5">
        <f t="shared" si="223"/>
        <v>0.1</v>
      </c>
      <c r="G2099" s="5">
        <f t="shared" si="224"/>
        <v>1</v>
      </c>
      <c r="H2099" t="str">
        <f t="shared" si="225"/>
        <v>001</v>
      </c>
      <c r="I2099" t="str">
        <f t="shared" si="228"/>
        <v>CL000590EQ00001</v>
      </c>
      <c r="J2099" t="s">
        <v>10220</v>
      </c>
      <c r="K2099" t="s">
        <v>10221</v>
      </c>
      <c r="M2099" t="s">
        <v>10222</v>
      </c>
      <c r="N2099" t="s">
        <v>10223</v>
      </c>
      <c r="O2099">
        <v>2196082</v>
      </c>
      <c r="P2099" t="s">
        <v>10224</v>
      </c>
      <c r="Q2099" t="s">
        <v>7328</v>
      </c>
      <c r="R2099" t="s">
        <v>10225</v>
      </c>
      <c r="S2099" t="s">
        <v>10225</v>
      </c>
      <c r="T2099" t="s">
        <v>10225</v>
      </c>
      <c r="U2099" t="s">
        <v>130</v>
      </c>
      <c r="V2099" t="s">
        <v>174</v>
      </c>
      <c r="W2099" t="s">
        <v>2939</v>
      </c>
      <c r="X2099" t="s">
        <v>174</v>
      </c>
      <c r="Y2099" t="s">
        <v>2939</v>
      </c>
      <c r="Z2099" t="s">
        <v>174</v>
      </c>
      <c r="AA2099" t="s">
        <v>174</v>
      </c>
      <c r="AB2099" t="s">
        <v>1521</v>
      </c>
      <c r="AC2099" t="s">
        <v>37</v>
      </c>
    </row>
    <row r="2100" spans="1:29">
      <c r="A2100" t="str">
        <f>+VLOOKUP(R2100,Aux!$B$3:$I$1107,8,0)</f>
        <v>CL000600</v>
      </c>
      <c r="B2100" t="str">
        <f>+VLOOKUP(U2100,Aux!$O$2:$P$23,2,0)</f>
        <v>EQ</v>
      </c>
      <c r="C2100" t="str">
        <f t="shared" si="227"/>
        <v>CL000600EQ</v>
      </c>
      <c r="D2100">
        <f t="shared" si="226"/>
        <v>1</v>
      </c>
      <c r="E2100" s="5">
        <f t="shared" si="222"/>
        <v>0.01</v>
      </c>
      <c r="F2100" s="5">
        <f t="shared" si="223"/>
        <v>0.1</v>
      </c>
      <c r="G2100" s="5">
        <f t="shared" si="224"/>
        <v>1</v>
      </c>
      <c r="H2100" t="str">
        <f t="shared" si="225"/>
        <v>001</v>
      </c>
      <c r="I2100" t="str">
        <f t="shared" si="228"/>
        <v>CL000600EQ00001</v>
      </c>
      <c r="J2100" t="s">
        <v>10226</v>
      </c>
      <c r="K2100" t="s">
        <v>10227</v>
      </c>
      <c r="M2100" t="s">
        <v>10228</v>
      </c>
      <c r="N2100" t="s">
        <v>10229</v>
      </c>
      <c r="O2100" t="s">
        <v>10230</v>
      </c>
      <c r="P2100" t="s">
        <v>10231</v>
      </c>
      <c r="Q2100" t="s">
        <v>7328</v>
      </c>
      <c r="R2100" t="s">
        <v>10232</v>
      </c>
      <c r="S2100" t="s">
        <v>10232</v>
      </c>
      <c r="T2100" t="s">
        <v>10232</v>
      </c>
      <c r="U2100" t="s">
        <v>130</v>
      </c>
      <c r="V2100" t="s">
        <v>311</v>
      </c>
      <c r="W2100" t="s">
        <v>8135</v>
      </c>
      <c r="X2100" t="s">
        <v>2911</v>
      </c>
      <c r="Y2100" t="s">
        <v>6982</v>
      </c>
      <c r="Z2100" t="s">
        <v>311</v>
      </c>
      <c r="AA2100" t="s">
        <v>3303</v>
      </c>
      <c r="AB2100" t="s">
        <v>6982</v>
      </c>
      <c r="AC2100" t="s">
        <v>37</v>
      </c>
    </row>
    <row r="2101" spans="1:29">
      <c r="A2101" t="str">
        <f>+VLOOKUP(R2101,Aux!$B$3:$I$1107,8,0)</f>
        <v>CL000610</v>
      </c>
      <c r="B2101" t="str">
        <f>+VLOOKUP(U2101,Aux!$O$2:$P$23,2,0)</f>
        <v>EQ</v>
      </c>
      <c r="C2101" t="str">
        <f t="shared" si="227"/>
        <v>CL000610EQ</v>
      </c>
      <c r="D2101">
        <f t="shared" si="226"/>
        <v>1</v>
      </c>
      <c r="E2101" s="5">
        <f t="shared" si="222"/>
        <v>0.01</v>
      </c>
      <c r="F2101" s="5">
        <f t="shared" si="223"/>
        <v>0.1</v>
      </c>
      <c r="G2101" s="5">
        <f t="shared" si="224"/>
        <v>1</v>
      </c>
      <c r="H2101" t="str">
        <f t="shared" si="225"/>
        <v>001</v>
      </c>
      <c r="I2101" t="str">
        <f t="shared" si="228"/>
        <v>CL000610EQ00001</v>
      </c>
      <c r="J2101" t="s">
        <v>10233</v>
      </c>
      <c r="K2101" t="s">
        <v>10234</v>
      </c>
      <c r="M2101" t="s">
        <v>10235</v>
      </c>
      <c r="N2101" t="s">
        <v>10236</v>
      </c>
      <c r="O2101">
        <v>2456560</v>
      </c>
      <c r="P2101" t="s">
        <v>10237</v>
      </c>
      <c r="Q2101" t="s">
        <v>7328</v>
      </c>
      <c r="R2101" t="s">
        <v>10238</v>
      </c>
      <c r="S2101" t="s">
        <v>10238</v>
      </c>
      <c r="T2101" t="s">
        <v>10238</v>
      </c>
      <c r="U2101" t="s">
        <v>130</v>
      </c>
      <c r="V2101" t="s">
        <v>131</v>
      </c>
      <c r="W2101" t="s">
        <v>132</v>
      </c>
      <c r="X2101" t="s">
        <v>133</v>
      </c>
      <c r="Y2101" t="s">
        <v>134</v>
      </c>
      <c r="Z2101" t="s">
        <v>131</v>
      </c>
      <c r="AA2101" t="s">
        <v>135</v>
      </c>
      <c r="AB2101" t="s">
        <v>4287</v>
      </c>
      <c r="AC2101" t="s">
        <v>37</v>
      </c>
    </row>
    <row r="2102" spans="1:29">
      <c r="A2102" t="str">
        <f>+VLOOKUP(R2102,Aux!$B$3:$I$1107,8,0)</f>
        <v>CL000620</v>
      </c>
      <c r="B2102" t="str">
        <f>+VLOOKUP(U2102,Aux!$O$2:$P$23,2,0)</f>
        <v>EQ</v>
      </c>
      <c r="C2102" t="str">
        <f t="shared" si="227"/>
        <v>CL000620EQ</v>
      </c>
      <c r="D2102">
        <f t="shared" si="226"/>
        <v>1</v>
      </c>
      <c r="E2102" s="5">
        <f t="shared" si="222"/>
        <v>0.01</v>
      </c>
      <c r="F2102" s="5">
        <f t="shared" si="223"/>
        <v>0.1</v>
      </c>
      <c r="G2102" s="5">
        <f t="shared" si="224"/>
        <v>1</v>
      </c>
      <c r="H2102" t="str">
        <f t="shared" si="225"/>
        <v>001</v>
      </c>
      <c r="I2102" t="str">
        <f t="shared" si="228"/>
        <v>CL000620EQ00001</v>
      </c>
      <c r="J2102" t="s">
        <v>10239</v>
      </c>
      <c r="K2102" t="s">
        <v>10240</v>
      </c>
      <c r="M2102" t="s">
        <v>10241</v>
      </c>
      <c r="N2102" t="s">
        <v>10242</v>
      </c>
      <c r="O2102" t="s">
        <v>10243</v>
      </c>
      <c r="P2102" t="s">
        <v>10244</v>
      </c>
      <c r="Q2102" t="s">
        <v>7328</v>
      </c>
      <c r="R2102" t="s">
        <v>10245</v>
      </c>
      <c r="S2102" t="s">
        <v>10245</v>
      </c>
      <c r="T2102" t="s">
        <v>10245</v>
      </c>
      <c r="U2102" t="s">
        <v>130</v>
      </c>
      <c r="V2102" t="s">
        <v>311</v>
      </c>
      <c r="W2102" t="s">
        <v>8135</v>
      </c>
      <c r="X2102" t="s">
        <v>2911</v>
      </c>
      <c r="Y2102" t="s">
        <v>6982</v>
      </c>
      <c r="Z2102" t="s">
        <v>311</v>
      </c>
      <c r="AA2102" t="s">
        <v>3303</v>
      </c>
      <c r="AB2102" t="s">
        <v>6982</v>
      </c>
      <c r="AC2102" t="s">
        <v>37</v>
      </c>
    </row>
    <row r="2103" spans="1:29">
      <c r="A2103" t="str">
        <f>+VLOOKUP(R2103,Aux!$B$3:$I$1107,8,0)</f>
        <v>CL000630</v>
      </c>
      <c r="B2103" t="str">
        <f>+VLOOKUP(U2103,Aux!$O$2:$P$23,2,0)</f>
        <v>EQ</v>
      </c>
      <c r="C2103" t="str">
        <f t="shared" si="227"/>
        <v>CL000630EQ</v>
      </c>
      <c r="D2103">
        <f t="shared" si="226"/>
        <v>1</v>
      </c>
      <c r="E2103" s="5">
        <f t="shared" si="222"/>
        <v>0.01</v>
      </c>
      <c r="F2103" s="5">
        <f t="shared" si="223"/>
        <v>0.1</v>
      </c>
      <c r="G2103" s="5">
        <f t="shared" si="224"/>
        <v>1</v>
      </c>
      <c r="H2103" t="str">
        <f t="shared" si="225"/>
        <v>001</v>
      </c>
      <c r="I2103" t="str">
        <f t="shared" si="228"/>
        <v>CL000630EQ00001</v>
      </c>
      <c r="J2103" t="s">
        <v>10246</v>
      </c>
      <c r="K2103" t="s">
        <v>10247</v>
      </c>
      <c r="M2103" t="s">
        <v>10248</v>
      </c>
      <c r="N2103" t="s">
        <v>10249</v>
      </c>
      <c r="O2103" t="s">
        <v>10250</v>
      </c>
      <c r="P2103" t="s">
        <v>10251</v>
      </c>
      <c r="Q2103" t="s">
        <v>7328</v>
      </c>
      <c r="R2103" t="s">
        <v>10252</v>
      </c>
      <c r="S2103" t="s">
        <v>10252</v>
      </c>
      <c r="T2103" t="s">
        <v>10252</v>
      </c>
      <c r="U2103" t="s">
        <v>130</v>
      </c>
      <c r="V2103" t="s">
        <v>975</v>
      </c>
      <c r="W2103" t="s">
        <v>4479</v>
      </c>
      <c r="X2103" t="s">
        <v>975</v>
      </c>
      <c r="Y2103" t="s">
        <v>5707</v>
      </c>
      <c r="Z2103" t="s">
        <v>174</v>
      </c>
      <c r="AA2103" t="s">
        <v>174</v>
      </c>
      <c r="AB2103" t="s">
        <v>1521</v>
      </c>
      <c r="AC2103" t="s">
        <v>37</v>
      </c>
    </row>
    <row r="2104" spans="1:29">
      <c r="A2104" s="2" t="str">
        <f>+VLOOKUP(R2104,Aux!$B$3:$I$1107,8,0)</f>
        <v>CL000640</v>
      </c>
      <c r="B2104" s="2" t="str">
        <f>+VLOOKUP(U2104,Aux!$O$2:$P$23,2,0)</f>
        <v>EQ</v>
      </c>
      <c r="C2104" t="str">
        <f t="shared" si="227"/>
        <v>CL000640EQ</v>
      </c>
      <c r="D2104">
        <f t="shared" si="226"/>
        <v>1</v>
      </c>
      <c r="E2104" s="5">
        <f t="shared" si="222"/>
        <v>0.01</v>
      </c>
      <c r="F2104" s="5">
        <f t="shared" si="223"/>
        <v>0.1</v>
      </c>
      <c r="G2104" s="5">
        <f t="shared" si="224"/>
        <v>1</v>
      </c>
      <c r="H2104" t="str">
        <f t="shared" si="225"/>
        <v>001</v>
      </c>
      <c r="I2104" t="str">
        <f t="shared" si="228"/>
        <v>CL000640EQ00001</v>
      </c>
      <c r="J2104" s="2" t="s">
        <v>10253</v>
      </c>
      <c r="K2104" s="2" t="s">
        <v>10254</v>
      </c>
      <c r="L2104" s="2"/>
      <c r="M2104" s="2" t="s">
        <v>10255</v>
      </c>
      <c r="N2104" s="2" t="s">
        <v>10256</v>
      </c>
      <c r="O2104" s="2" t="s">
        <v>10257</v>
      </c>
      <c r="P2104" s="2" t="s">
        <v>10258</v>
      </c>
      <c r="Q2104" t="s">
        <v>7328</v>
      </c>
      <c r="R2104" t="s">
        <v>10259</v>
      </c>
      <c r="S2104" t="s">
        <v>10259</v>
      </c>
      <c r="T2104" t="s">
        <v>10259</v>
      </c>
      <c r="U2104" t="s">
        <v>130</v>
      </c>
      <c r="V2104" t="s">
        <v>154</v>
      </c>
      <c r="W2104" t="s">
        <v>9642</v>
      </c>
      <c r="X2104" t="s">
        <v>201</v>
      </c>
      <c r="Y2104" t="s">
        <v>9642</v>
      </c>
      <c r="Z2104" t="s">
        <v>35</v>
      </c>
      <c r="AA2104" t="s">
        <v>6589</v>
      </c>
      <c r="AB2104" t="s">
        <v>6590</v>
      </c>
      <c r="AC2104" t="s">
        <v>37</v>
      </c>
    </row>
    <row r="2105" spans="1:29">
      <c r="A2105" t="str">
        <f>+VLOOKUP(R2105,Aux!$B$3:$I$1107,8,0)</f>
        <v>CL000650</v>
      </c>
      <c r="B2105" t="str">
        <f>+VLOOKUP(U2105,Aux!$O$2:$P$23,2,0)</f>
        <v>EQ</v>
      </c>
      <c r="C2105" t="str">
        <f t="shared" si="227"/>
        <v>CL000650EQ</v>
      </c>
      <c r="D2105">
        <f t="shared" si="226"/>
        <v>1</v>
      </c>
      <c r="E2105" s="5">
        <f t="shared" si="222"/>
        <v>0.01</v>
      </c>
      <c r="F2105" s="5">
        <f t="shared" si="223"/>
        <v>0.1</v>
      </c>
      <c r="G2105" s="5">
        <f t="shared" si="224"/>
        <v>1</v>
      </c>
      <c r="H2105" t="str">
        <f t="shared" si="225"/>
        <v>001</v>
      </c>
      <c r="I2105" t="str">
        <f t="shared" si="228"/>
        <v>CL000650EQ00001</v>
      </c>
      <c r="J2105" t="s">
        <v>10260</v>
      </c>
      <c r="K2105" t="s">
        <v>10261</v>
      </c>
      <c r="M2105" t="s">
        <v>10262</v>
      </c>
      <c r="N2105" t="s">
        <v>10263</v>
      </c>
      <c r="O2105" t="s">
        <v>10264</v>
      </c>
      <c r="P2105" t="s">
        <v>10265</v>
      </c>
      <c r="Q2105" t="s">
        <v>7328</v>
      </c>
      <c r="R2105" t="s">
        <v>10266</v>
      </c>
      <c r="S2105" t="s">
        <v>10266</v>
      </c>
      <c r="T2105" t="s">
        <v>10266</v>
      </c>
      <c r="U2105" t="s">
        <v>130</v>
      </c>
      <c r="V2105" t="s">
        <v>311</v>
      </c>
      <c r="W2105" t="s">
        <v>4600</v>
      </c>
      <c r="X2105" t="s">
        <v>2911</v>
      </c>
      <c r="Y2105" t="s">
        <v>10267</v>
      </c>
      <c r="Z2105" t="s">
        <v>311</v>
      </c>
      <c r="AA2105" t="s">
        <v>1430</v>
      </c>
      <c r="AB2105" t="s">
        <v>5984</v>
      </c>
      <c r="AC2105" t="s">
        <v>37</v>
      </c>
    </row>
    <row r="2106" spans="1:29">
      <c r="A2106" t="str">
        <f>+VLOOKUP(R2106,Aux!$B$3:$I$1107,8,0)</f>
        <v>CL000660</v>
      </c>
      <c r="B2106" t="str">
        <f>+VLOOKUP(U2106,Aux!$O$2:$P$23,2,0)</f>
        <v>EQ</v>
      </c>
      <c r="C2106" t="str">
        <f t="shared" si="227"/>
        <v>CL000660EQ</v>
      </c>
      <c r="D2106">
        <f t="shared" si="226"/>
        <v>1</v>
      </c>
      <c r="E2106" s="5">
        <f t="shared" si="222"/>
        <v>0.01</v>
      </c>
      <c r="F2106" s="5">
        <f t="shared" si="223"/>
        <v>0.1</v>
      </c>
      <c r="G2106" s="5">
        <f t="shared" si="224"/>
        <v>1</v>
      </c>
      <c r="H2106" t="str">
        <f t="shared" si="225"/>
        <v>001</v>
      </c>
      <c r="I2106" t="str">
        <f t="shared" si="228"/>
        <v>CL000660EQ00001</v>
      </c>
      <c r="J2106" t="s">
        <v>10268</v>
      </c>
      <c r="K2106" t="s">
        <v>10269</v>
      </c>
      <c r="M2106" t="s">
        <v>10270</v>
      </c>
      <c r="N2106" t="s">
        <v>10271</v>
      </c>
      <c r="O2106">
        <v>2311272</v>
      </c>
      <c r="P2106" t="s">
        <v>10272</v>
      </c>
      <c r="Q2106" t="s">
        <v>7328</v>
      </c>
      <c r="R2106" t="s">
        <v>10273</v>
      </c>
      <c r="S2106" t="s">
        <v>10273</v>
      </c>
      <c r="T2106" t="s">
        <v>10273</v>
      </c>
      <c r="U2106" t="s">
        <v>130</v>
      </c>
      <c r="V2106" t="s">
        <v>189</v>
      </c>
      <c r="W2106" t="s">
        <v>190</v>
      </c>
      <c r="X2106" t="s">
        <v>189</v>
      </c>
      <c r="Y2106" t="s">
        <v>4166</v>
      </c>
      <c r="Z2106" t="s">
        <v>189</v>
      </c>
      <c r="AA2106" t="s">
        <v>234</v>
      </c>
      <c r="AB2106" t="s">
        <v>10274</v>
      </c>
      <c r="AC2106" t="s">
        <v>37</v>
      </c>
    </row>
    <row r="2107" spans="1:29">
      <c r="A2107" s="2" t="str">
        <f>+VLOOKUP(R2107,Aux!$B$3:$I$1107,8,0)</f>
        <v>CL000670</v>
      </c>
      <c r="B2107" s="2" t="str">
        <f>+VLOOKUP(U2107,Aux!$O$2:$P$23,2,0)</f>
        <v>EQ</v>
      </c>
      <c r="C2107" t="str">
        <f t="shared" si="227"/>
        <v>CL000670EQ</v>
      </c>
      <c r="D2107">
        <f t="shared" si="226"/>
        <v>1</v>
      </c>
      <c r="E2107" s="5">
        <f t="shared" si="222"/>
        <v>0.01</v>
      </c>
      <c r="F2107" s="5">
        <f t="shared" si="223"/>
        <v>0.1</v>
      </c>
      <c r="G2107" s="5">
        <f t="shared" si="224"/>
        <v>1</v>
      </c>
      <c r="H2107" t="str">
        <f t="shared" si="225"/>
        <v>001</v>
      </c>
      <c r="I2107" t="str">
        <f t="shared" si="228"/>
        <v>CL000670EQ00001</v>
      </c>
      <c r="J2107" s="2" t="s">
        <v>10275</v>
      </c>
      <c r="K2107" s="2" t="s">
        <v>10276</v>
      </c>
      <c r="L2107" s="2"/>
      <c r="M2107" s="2" t="s">
        <v>10277</v>
      </c>
      <c r="N2107" s="2" t="s">
        <v>10278</v>
      </c>
      <c r="O2107" s="2" t="s">
        <v>10279</v>
      </c>
      <c r="P2107" s="2" t="s">
        <v>10280</v>
      </c>
      <c r="Q2107" t="s">
        <v>7328</v>
      </c>
      <c r="R2107" t="s">
        <v>10281</v>
      </c>
      <c r="S2107" t="s">
        <v>10281</v>
      </c>
      <c r="T2107" t="s">
        <v>10281</v>
      </c>
      <c r="U2107" t="s">
        <v>130</v>
      </c>
      <c r="V2107" t="s">
        <v>174</v>
      </c>
      <c r="W2107" t="s">
        <v>1519</v>
      </c>
      <c r="X2107" t="s">
        <v>174</v>
      </c>
      <c r="Y2107" t="s">
        <v>1520</v>
      </c>
      <c r="Z2107" t="s">
        <v>174</v>
      </c>
      <c r="AA2107" t="s">
        <v>174</v>
      </c>
      <c r="AB2107" t="s">
        <v>1521</v>
      </c>
      <c r="AC2107" t="s">
        <v>37</v>
      </c>
    </row>
    <row r="2108" spans="1:29">
      <c r="A2108" t="str">
        <f>+VLOOKUP(R2108,Aux!$B$3:$I$1107,8,0)</f>
        <v>CL000680</v>
      </c>
      <c r="B2108" t="str">
        <f>+VLOOKUP(U2108,Aux!$O$2:$P$23,2,0)</f>
        <v>EQ</v>
      </c>
      <c r="C2108" t="str">
        <f t="shared" si="227"/>
        <v>CL000680EQ</v>
      </c>
      <c r="D2108">
        <f t="shared" si="226"/>
        <v>1</v>
      </c>
      <c r="E2108" s="5">
        <f t="shared" si="222"/>
        <v>0.01</v>
      </c>
      <c r="F2108" s="5">
        <f t="shared" si="223"/>
        <v>0.1</v>
      </c>
      <c r="G2108" s="5">
        <f t="shared" si="224"/>
        <v>1</v>
      </c>
      <c r="H2108" t="str">
        <f t="shared" si="225"/>
        <v>001</v>
      </c>
      <c r="I2108" t="str">
        <f t="shared" si="228"/>
        <v>CL000680EQ00001</v>
      </c>
      <c r="J2108" t="s">
        <v>10282</v>
      </c>
      <c r="K2108" t="s">
        <v>10283</v>
      </c>
      <c r="M2108" t="s">
        <v>10284</v>
      </c>
      <c r="N2108" t="s">
        <v>10285</v>
      </c>
      <c r="O2108">
        <v>2299453</v>
      </c>
      <c r="P2108" t="s">
        <v>10286</v>
      </c>
      <c r="Q2108" t="s">
        <v>7328</v>
      </c>
      <c r="R2108" t="s">
        <v>10287</v>
      </c>
      <c r="S2108" t="s">
        <v>10287</v>
      </c>
      <c r="T2108" t="s">
        <v>10287</v>
      </c>
      <c r="U2108" t="s">
        <v>130</v>
      </c>
      <c r="V2108" t="s">
        <v>174</v>
      </c>
      <c r="W2108" t="s">
        <v>2262</v>
      </c>
      <c r="X2108" t="s">
        <v>174</v>
      </c>
      <c r="Y2108" t="s">
        <v>2262</v>
      </c>
      <c r="Z2108" t="s">
        <v>174</v>
      </c>
      <c r="AA2108" t="s">
        <v>174</v>
      </c>
      <c r="AB2108" t="s">
        <v>1521</v>
      </c>
      <c r="AC2108" t="s">
        <v>37</v>
      </c>
    </row>
    <row r="2109" spans="1:29">
      <c r="A2109" t="str">
        <f>+VLOOKUP(R2109,Aux!$B$3:$I$1107,8,0)</f>
        <v>CL000680</v>
      </c>
      <c r="B2109" t="str">
        <f>+VLOOKUP(U2109,Aux!$O$2:$P$23,2,0)</f>
        <v>FI</v>
      </c>
      <c r="C2109" t="str">
        <f t="shared" si="227"/>
        <v>CL000680FI</v>
      </c>
      <c r="D2109">
        <f t="shared" si="226"/>
        <v>1</v>
      </c>
      <c r="E2109" s="5">
        <f t="shared" si="222"/>
        <v>0.01</v>
      </c>
      <c r="F2109" s="5">
        <f t="shared" si="223"/>
        <v>0.1</v>
      </c>
      <c r="G2109" s="5">
        <f t="shared" si="224"/>
        <v>1</v>
      </c>
      <c r="H2109" t="str">
        <f t="shared" si="225"/>
        <v>001</v>
      </c>
      <c r="I2109" t="str">
        <f t="shared" si="228"/>
        <v>CL000680FI00001</v>
      </c>
      <c r="J2109" t="s">
        <v>10288</v>
      </c>
      <c r="K2109" t="s">
        <v>10289</v>
      </c>
      <c r="M2109" t="s">
        <v>10290</v>
      </c>
      <c r="N2109" t="s">
        <v>10291</v>
      </c>
      <c r="O2109" t="s">
        <v>10292</v>
      </c>
      <c r="P2109" t="s">
        <v>10293</v>
      </c>
      <c r="Q2109" t="s">
        <v>7328</v>
      </c>
      <c r="R2109" t="s">
        <v>10287</v>
      </c>
      <c r="S2109" t="s">
        <v>10294</v>
      </c>
      <c r="T2109" t="s">
        <v>10287</v>
      </c>
      <c r="U2109" t="s">
        <v>487</v>
      </c>
      <c r="V2109" t="s">
        <v>174</v>
      </c>
      <c r="W2109" t="s">
        <v>2262</v>
      </c>
      <c r="X2109" t="s">
        <v>174</v>
      </c>
      <c r="Y2109" t="s">
        <v>2262</v>
      </c>
      <c r="Z2109" t="s">
        <v>174</v>
      </c>
      <c r="AA2109" t="s">
        <v>174</v>
      </c>
      <c r="AB2109" t="s">
        <v>145</v>
      </c>
      <c r="AC2109" t="s">
        <v>37</v>
      </c>
    </row>
    <row r="2110" spans="1:29">
      <c r="A2110" t="str">
        <f>+VLOOKUP(R2110,Aux!$B$3:$I$1107,8,0)</f>
        <v>CL000690</v>
      </c>
      <c r="B2110" t="str">
        <f>+VLOOKUP(U2110,Aux!$O$2:$P$23,2,0)</f>
        <v>EQ</v>
      </c>
      <c r="C2110" t="str">
        <f t="shared" si="227"/>
        <v>CL000690EQ</v>
      </c>
      <c r="D2110">
        <f t="shared" si="226"/>
        <v>1</v>
      </c>
      <c r="E2110" s="5">
        <f t="shared" si="222"/>
        <v>0.01</v>
      </c>
      <c r="F2110" s="5">
        <f t="shared" si="223"/>
        <v>0.1</v>
      </c>
      <c r="G2110" s="5">
        <f t="shared" si="224"/>
        <v>1</v>
      </c>
      <c r="H2110" t="str">
        <f t="shared" si="225"/>
        <v>001</v>
      </c>
      <c r="I2110" t="str">
        <f t="shared" si="228"/>
        <v>CL000690EQ00001</v>
      </c>
      <c r="J2110" t="s">
        <v>10295</v>
      </c>
      <c r="K2110" t="s">
        <v>10296</v>
      </c>
      <c r="M2110" t="s">
        <v>10297</v>
      </c>
      <c r="N2110" t="s">
        <v>10298</v>
      </c>
      <c r="O2110" t="s">
        <v>10299</v>
      </c>
      <c r="P2110" t="s">
        <v>10300</v>
      </c>
      <c r="Q2110" t="s">
        <v>7328</v>
      </c>
      <c r="R2110" t="s">
        <v>10301</v>
      </c>
      <c r="S2110" t="s">
        <v>10301</v>
      </c>
      <c r="T2110" t="s">
        <v>10301</v>
      </c>
      <c r="U2110" t="s">
        <v>130</v>
      </c>
      <c r="V2110" t="s">
        <v>174</v>
      </c>
      <c r="W2110" t="s">
        <v>2262</v>
      </c>
      <c r="X2110" t="s">
        <v>174</v>
      </c>
      <c r="Y2110" t="s">
        <v>2262</v>
      </c>
      <c r="Z2110" t="s">
        <v>174</v>
      </c>
      <c r="AA2110" t="s">
        <v>174</v>
      </c>
      <c r="AB2110" t="s">
        <v>7187</v>
      </c>
      <c r="AC2110" t="s">
        <v>37</v>
      </c>
    </row>
    <row r="2111" spans="1:29">
      <c r="A2111" t="str">
        <f>+VLOOKUP(R2111,Aux!$B$3:$I$1107,8,0)</f>
        <v>CL000690</v>
      </c>
      <c r="B2111" t="str">
        <f>+VLOOKUP(U2111,Aux!$O$2:$P$23,2,0)</f>
        <v>FI</v>
      </c>
      <c r="C2111" t="str">
        <f t="shared" si="227"/>
        <v>CL000690FI</v>
      </c>
      <c r="D2111">
        <f t="shared" si="226"/>
        <v>1</v>
      </c>
      <c r="E2111" s="5">
        <f t="shared" si="222"/>
        <v>0.01</v>
      </c>
      <c r="F2111" s="5">
        <f t="shared" si="223"/>
        <v>0.1</v>
      </c>
      <c r="G2111" s="5">
        <f t="shared" si="224"/>
        <v>1</v>
      </c>
      <c r="H2111" t="str">
        <f t="shared" si="225"/>
        <v>001</v>
      </c>
      <c r="I2111" t="str">
        <f t="shared" si="228"/>
        <v>CL000690FI00001</v>
      </c>
      <c r="J2111" t="s">
        <v>10302</v>
      </c>
      <c r="K2111" t="s">
        <v>10303</v>
      </c>
      <c r="M2111" t="s">
        <v>10304</v>
      </c>
      <c r="N2111" t="s">
        <v>10305</v>
      </c>
      <c r="O2111" t="s">
        <v>10306</v>
      </c>
      <c r="P2111" t="s">
        <v>10307</v>
      </c>
      <c r="Q2111" t="s">
        <v>7328</v>
      </c>
      <c r="R2111" t="s">
        <v>10301</v>
      </c>
      <c r="S2111" t="s">
        <v>10308</v>
      </c>
      <c r="T2111" t="s">
        <v>10301</v>
      </c>
      <c r="U2111" t="s">
        <v>487</v>
      </c>
      <c r="V2111" t="s">
        <v>174</v>
      </c>
      <c r="W2111" t="s">
        <v>2262</v>
      </c>
      <c r="X2111" t="s">
        <v>174</v>
      </c>
      <c r="Y2111" t="s">
        <v>2262</v>
      </c>
      <c r="Z2111" t="s">
        <v>174</v>
      </c>
      <c r="AA2111" t="s">
        <v>174</v>
      </c>
      <c r="AB2111" t="s">
        <v>145</v>
      </c>
      <c r="AC2111" t="s">
        <v>37</v>
      </c>
    </row>
    <row r="2112" spans="1:29">
      <c r="A2112" t="str">
        <f>+VLOOKUP(R2112,Aux!$B$3:$I$1107,8,0)</f>
        <v>CL000690</v>
      </c>
      <c r="B2112" t="str">
        <f>+VLOOKUP(U2112,Aux!$O$2:$P$23,2,0)</f>
        <v>FI</v>
      </c>
      <c r="C2112" t="str">
        <f t="shared" si="227"/>
        <v>CL000690FI</v>
      </c>
      <c r="D2112">
        <f t="shared" si="226"/>
        <v>2</v>
      </c>
      <c r="E2112" s="5">
        <f t="shared" si="222"/>
        <v>0.02</v>
      </c>
      <c r="F2112" s="5">
        <f t="shared" si="223"/>
        <v>0.2</v>
      </c>
      <c r="G2112" s="5">
        <f t="shared" si="224"/>
        <v>2</v>
      </c>
      <c r="H2112" t="str">
        <f t="shared" si="225"/>
        <v>002</v>
      </c>
      <c r="I2112" t="str">
        <f t="shared" si="228"/>
        <v>CL000690FI00002</v>
      </c>
      <c r="J2112" t="s">
        <v>10309</v>
      </c>
      <c r="K2112" t="s">
        <v>10310</v>
      </c>
      <c r="M2112" t="s">
        <v>10311</v>
      </c>
      <c r="N2112" t="s">
        <v>10312</v>
      </c>
      <c r="O2112" t="s">
        <v>10313</v>
      </c>
      <c r="P2112" t="s">
        <v>10314</v>
      </c>
      <c r="Q2112" t="s">
        <v>7328</v>
      </c>
      <c r="R2112" t="s">
        <v>10301</v>
      </c>
      <c r="S2112" t="s">
        <v>10315</v>
      </c>
      <c r="T2112" t="s">
        <v>10316</v>
      </c>
      <c r="U2112" t="s">
        <v>487</v>
      </c>
      <c r="V2112" t="s">
        <v>174</v>
      </c>
      <c r="W2112" t="s">
        <v>1519</v>
      </c>
      <c r="X2112" t="s">
        <v>174</v>
      </c>
      <c r="Y2112" t="s">
        <v>1520</v>
      </c>
      <c r="Z2112" t="s">
        <v>174</v>
      </c>
      <c r="AA2112" t="s">
        <v>175</v>
      </c>
      <c r="AB2112" t="s">
        <v>145</v>
      </c>
      <c r="AC2112" t="s">
        <v>37</v>
      </c>
    </row>
    <row r="2113" spans="1:29">
      <c r="A2113" t="str">
        <f>+VLOOKUP(R2113,Aux!$B$3:$I$1107,8,0)</f>
        <v>CL000700</v>
      </c>
      <c r="B2113" t="str">
        <f>+VLOOKUP(U2113,Aux!$O$2:$P$23,2,0)</f>
        <v>EQ</v>
      </c>
      <c r="C2113" t="str">
        <f t="shared" si="227"/>
        <v>CL000700EQ</v>
      </c>
      <c r="D2113">
        <f t="shared" si="226"/>
        <v>1</v>
      </c>
      <c r="E2113" s="5">
        <f t="shared" si="222"/>
        <v>0.01</v>
      </c>
      <c r="F2113" s="5">
        <f t="shared" si="223"/>
        <v>0.1</v>
      </c>
      <c r="G2113" s="5">
        <f t="shared" si="224"/>
        <v>1</v>
      </c>
      <c r="H2113" t="str">
        <f t="shared" si="225"/>
        <v>001</v>
      </c>
      <c r="I2113" t="str">
        <f t="shared" si="228"/>
        <v>CL000700EQ00001</v>
      </c>
      <c r="J2113" t="s">
        <v>10317</v>
      </c>
      <c r="K2113" t="s">
        <v>10318</v>
      </c>
      <c r="M2113" t="s">
        <v>10319</v>
      </c>
      <c r="N2113" t="s">
        <v>10320</v>
      </c>
      <c r="O2113">
        <v>2299356</v>
      </c>
      <c r="P2113" t="s">
        <v>10321</v>
      </c>
      <c r="Q2113" t="s">
        <v>7328</v>
      </c>
      <c r="R2113" t="s">
        <v>10316</v>
      </c>
      <c r="S2113" t="s">
        <v>10316</v>
      </c>
      <c r="T2113" t="s">
        <v>10316</v>
      </c>
      <c r="U2113" t="s">
        <v>130</v>
      </c>
      <c r="V2113" t="s">
        <v>174</v>
      </c>
      <c r="W2113" t="s">
        <v>1519</v>
      </c>
      <c r="X2113" t="s">
        <v>174</v>
      </c>
      <c r="Y2113" t="s">
        <v>1520</v>
      </c>
      <c r="Z2113" t="s">
        <v>174</v>
      </c>
      <c r="AA2113" t="s">
        <v>174</v>
      </c>
      <c r="AB2113" t="s">
        <v>175</v>
      </c>
      <c r="AC2113" t="s">
        <v>37</v>
      </c>
    </row>
    <row r="2114" spans="1:29">
      <c r="A2114" t="str">
        <f>+VLOOKUP(R2114,Aux!$B$3:$I$1107,8,0)</f>
        <v>CL000710</v>
      </c>
      <c r="B2114" t="str">
        <f>+VLOOKUP(U2114,Aux!$O$2:$P$23,2,0)</f>
        <v>EQ</v>
      </c>
      <c r="C2114" t="str">
        <f t="shared" si="227"/>
        <v>CL000710EQ</v>
      </c>
      <c r="D2114">
        <f t="shared" si="226"/>
        <v>1</v>
      </c>
      <c r="E2114" s="5">
        <f t="shared" ref="E2114:E2177" si="229">+D2114/100</f>
        <v>0.01</v>
      </c>
      <c r="F2114" s="5">
        <f t="shared" ref="F2114:F2177" si="230">+MOD(E2114*10,10)</f>
        <v>0.1</v>
      </c>
      <c r="G2114" s="5">
        <f t="shared" ref="G2114:G2177" si="231">+MOD(D2114,10)</f>
        <v>1</v>
      </c>
      <c r="H2114" t="str">
        <f t="shared" ref="H2114:H2177" si="232">+INT(E2114)&amp;INT(F2114)&amp;INT(G2114)</f>
        <v>001</v>
      </c>
      <c r="I2114" t="str">
        <f t="shared" si="228"/>
        <v>CL000710EQ00001</v>
      </c>
      <c r="J2114" t="s">
        <v>10322</v>
      </c>
      <c r="K2114" t="s">
        <v>10323</v>
      </c>
      <c r="M2114" t="s">
        <v>10324</v>
      </c>
      <c r="N2114" t="s">
        <v>10325</v>
      </c>
      <c r="O2114" t="s">
        <v>10326</v>
      </c>
      <c r="P2114" t="s">
        <v>10327</v>
      </c>
      <c r="Q2114" t="s">
        <v>7328</v>
      </c>
      <c r="R2114" t="s">
        <v>10328</v>
      </c>
      <c r="S2114" t="s">
        <v>10328</v>
      </c>
      <c r="T2114" t="s">
        <v>10328</v>
      </c>
      <c r="U2114" t="s">
        <v>130</v>
      </c>
      <c r="V2114" t="s">
        <v>174</v>
      </c>
      <c r="W2114" t="s">
        <v>2262</v>
      </c>
      <c r="X2114" t="s">
        <v>174</v>
      </c>
      <c r="Y2114" t="s">
        <v>2262</v>
      </c>
      <c r="Z2114" t="s">
        <v>174</v>
      </c>
      <c r="AA2114" t="s">
        <v>174</v>
      </c>
      <c r="AB2114" t="s">
        <v>1521</v>
      </c>
      <c r="AC2114" t="s">
        <v>37</v>
      </c>
    </row>
    <row r="2115" spans="1:29">
      <c r="A2115" t="str">
        <f>+VLOOKUP(R2115,Aux!$B$3:$I$1107,8,0)</f>
        <v>CL000710</v>
      </c>
      <c r="B2115" t="str">
        <f>+VLOOKUP(U2115,Aux!$O$2:$P$23,2,0)</f>
        <v>FI</v>
      </c>
      <c r="C2115" t="str">
        <f t="shared" si="227"/>
        <v>CL000710FI</v>
      </c>
      <c r="D2115">
        <f t="shared" ref="D2115:D2178" si="233">+IF(C2115=C2114,D2114+1,1)</f>
        <v>1</v>
      </c>
      <c r="E2115" s="5">
        <f t="shared" si="229"/>
        <v>0.01</v>
      </c>
      <c r="F2115" s="5">
        <f t="shared" si="230"/>
        <v>0.1</v>
      </c>
      <c r="G2115" s="5">
        <f t="shared" si="231"/>
        <v>1</v>
      </c>
      <c r="H2115" t="str">
        <f t="shared" si="232"/>
        <v>001</v>
      </c>
      <c r="I2115" t="str">
        <f t="shared" si="228"/>
        <v>CL000710FI00001</v>
      </c>
      <c r="J2115" t="s">
        <v>10329</v>
      </c>
      <c r="K2115" t="s">
        <v>10330</v>
      </c>
      <c r="M2115" t="s">
        <v>10331</v>
      </c>
      <c r="N2115" t="s">
        <v>10332</v>
      </c>
      <c r="O2115" t="s">
        <v>10333</v>
      </c>
      <c r="P2115" t="s">
        <v>10334</v>
      </c>
      <c r="Q2115" t="s">
        <v>7328</v>
      </c>
      <c r="R2115" t="s">
        <v>10328</v>
      </c>
      <c r="S2115" t="s">
        <v>10335</v>
      </c>
      <c r="T2115" t="s">
        <v>10328</v>
      </c>
      <c r="U2115" t="s">
        <v>143</v>
      </c>
      <c r="V2115" t="s">
        <v>174</v>
      </c>
      <c r="W2115" t="s">
        <v>2262</v>
      </c>
      <c r="X2115" t="s">
        <v>174</v>
      </c>
      <c r="Y2115" t="s">
        <v>2262</v>
      </c>
      <c r="Z2115" t="s">
        <v>174</v>
      </c>
      <c r="AA2115" t="s">
        <v>174</v>
      </c>
      <c r="AB2115" t="s">
        <v>145</v>
      </c>
      <c r="AC2115" t="s">
        <v>37</v>
      </c>
    </row>
    <row r="2116" spans="1:29">
      <c r="A2116" t="str">
        <f>+VLOOKUP(R2116,Aux!$B$3:$I$1107,8,0)</f>
        <v>CL000710</v>
      </c>
      <c r="B2116" t="str">
        <f>+VLOOKUP(U2116,Aux!$O$2:$P$23,2,0)</f>
        <v>FI</v>
      </c>
      <c r="C2116" t="str">
        <f t="shared" si="227"/>
        <v>CL000710FI</v>
      </c>
      <c r="D2116">
        <f t="shared" si="233"/>
        <v>2</v>
      </c>
      <c r="E2116" s="5">
        <f t="shared" si="229"/>
        <v>0.02</v>
      </c>
      <c r="F2116" s="5">
        <f t="shared" si="230"/>
        <v>0.2</v>
      </c>
      <c r="G2116" s="5">
        <f t="shared" si="231"/>
        <v>2</v>
      </c>
      <c r="H2116" t="str">
        <f t="shared" si="232"/>
        <v>002</v>
      </c>
      <c r="I2116" t="str">
        <f t="shared" si="228"/>
        <v>CL000710FI00002</v>
      </c>
      <c r="J2116" t="s">
        <v>10336</v>
      </c>
      <c r="K2116" t="s">
        <v>10330</v>
      </c>
      <c r="M2116" t="s">
        <v>10337</v>
      </c>
      <c r="N2116" t="s">
        <v>10338</v>
      </c>
      <c r="O2116" t="s">
        <v>10339</v>
      </c>
      <c r="P2116" t="s">
        <v>10340</v>
      </c>
      <c r="Q2116" t="s">
        <v>7328</v>
      </c>
      <c r="R2116" t="s">
        <v>10328</v>
      </c>
      <c r="S2116" t="s">
        <v>10335</v>
      </c>
      <c r="T2116" t="s">
        <v>10328</v>
      </c>
      <c r="U2116" t="s">
        <v>143</v>
      </c>
      <c r="V2116" t="s">
        <v>174</v>
      </c>
      <c r="W2116" t="s">
        <v>2262</v>
      </c>
      <c r="X2116" t="s">
        <v>174</v>
      </c>
      <c r="Y2116" t="s">
        <v>2262</v>
      </c>
      <c r="Z2116" t="s">
        <v>174</v>
      </c>
      <c r="AA2116" t="s">
        <v>174</v>
      </c>
      <c r="AB2116" t="s">
        <v>145</v>
      </c>
      <c r="AC2116" t="s">
        <v>37</v>
      </c>
    </row>
    <row r="2117" spans="1:29">
      <c r="A2117" t="str">
        <f>+VLOOKUP(R2117,Aux!$B$3:$I$1107,8,0)</f>
        <v>CL000720</v>
      </c>
      <c r="B2117" t="str">
        <f>+VLOOKUP(U2117,Aux!$O$2:$P$23,2,0)</f>
        <v>EQ</v>
      </c>
      <c r="C2117" t="str">
        <f t="shared" si="227"/>
        <v>CL000720EQ</v>
      </c>
      <c r="D2117">
        <f t="shared" si="233"/>
        <v>1</v>
      </c>
      <c r="E2117" s="5">
        <f t="shared" si="229"/>
        <v>0.01</v>
      </c>
      <c r="F2117" s="5">
        <f t="shared" si="230"/>
        <v>0.1</v>
      </c>
      <c r="G2117" s="5">
        <f t="shared" si="231"/>
        <v>1</v>
      </c>
      <c r="H2117" t="str">
        <f t="shared" si="232"/>
        <v>001</v>
      </c>
      <c r="I2117" t="str">
        <f t="shared" si="228"/>
        <v>CL000720EQ00001</v>
      </c>
      <c r="J2117" t="s">
        <v>10341</v>
      </c>
      <c r="K2117" t="s">
        <v>10342</v>
      </c>
      <c r="M2117" t="s">
        <v>10343</v>
      </c>
      <c r="N2117" t="s">
        <v>10344</v>
      </c>
      <c r="O2117" t="s">
        <v>10345</v>
      </c>
      <c r="P2117" t="s">
        <v>10346</v>
      </c>
      <c r="Q2117" t="s">
        <v>7328</v>
      </c>
      <c r="R2117" t="s">
        <v>10347</v>
      </c>
      <c r="S2117" t="s">
        <v>10347</v>
      </c>
      <c r="T2117" t="s">
        <v>10347</v>
      </c>
      <c r="U2117" t="s">
        <v>130</v>
      </c>
      <c r="V2117" t="s">
        <v>311</v>
      </c>
      <c r="W2117" t="s">
        <v>366</v>
      </c>
      <c r="X2117" t="s">
        <v>333</v>
      </c>
      <c r="Y2117" t="s">
        <v>10348</v>
      </c>
      <c r="Z2117" t="s">
        <v>311</v>
      </c>
      <c r="AA2117" t="s">
        <v>368</v>
      </c>
      <c r="AB2117" t="s">
        <v>10348</v>
      </c>
      <c r="AC2117" t="s">
        <v>37</v>
      </c>
    </row>
    <row r="2118" spans="1:29">
      <c r="A2118" t="str">
        <f>+VLOOKUP(R2118,Aux!$B$3:$I$1107,8,0)</f>
        <v>CL000720</v>
      </c>
      <c r="B2118" t="str">
        <f>+VLOOKUP(U2118,Aux!$O$2:$P$23,2,0)</f>
        <v>FI</v>
      </c>
      <c r="C2118" t="str">
        <f t="shared" si="227"/>
        <v>CL000720FI</v>
      </c>
      <c r="D2118">
        <f t="shared" si="233"/>
        <v>1</v>
      </c>
      <c r="E2118" s="5">
        <f t="shared" si="229"/>
        <v>0.01</v>
      </c>
      <c r="F2118" s="5">
        <f t="shared" si="230"/>
        <v>0.1</v>
      </c>
      <c r="G2118" s="5">
        <f t="shared" si="231"/>
        <v>1</v>
      </c>
      <c r="H2118" t="str">
        <f t="shared" si="232"/>
        <v>001</v>
      </c>
      <c r="I2118" t="str">
        <f t="shared" si="228"/>
        <v>CL000720FI00001</v>
      </c>
      <c r="J2118" t="s">
        <v>10349</v>
      </c>
      <c r="K2118" t="s">
        <v>10342</v>
      </c>
      <c r="M2118" t="s">
        <v>10350</v>
      </c>
      <c r="N2118" t="s">
        <v>10351</v>
      </c>
      <c r="O2118" t="s">
        <v>10352</v>
      </c>
      <c r="P2118" t="s">
        <v>10353</v>
      </c>
      <c r="Q2118" t="s">
        <v>7328</v>
      </c>
      <c r="R2118" t="s">
        <v>10347</v>
      </c>
      <c r="S2118" t="s">
        <v>10354</v>
      </c>
      <c r="T2118" t="s">
        <v>10347</v>
      </c>
      <c r="U2118" t="s">
        <v>143</v>
      </c>
      <c r="V2118" t="s">
        <v>311</v>
      </c>
      <c r="W2118" t="s">
        <v>366</v>
      </c>
      <c r="X2118" t="s">
        <v>333</v>
      </c>
      <c r="Y2118" t="s">
        <v>10348</v>
      </c>
      <c r="Z2118" t="s">
        <v>311</v>
      </c>
      <c r="AA2118" t="s">
        <v>10348</v>
      </c>
      <c r="AB2118" t="s">
        <v>145</v>
      </c>
      <c r="AC2118" t="s">
        <v>37</v>
      </c>
    </row>
    <row r="2119" spans="1:29">
      <c r="A2119" t="str">
        <f>+VLOOKUP(R2119,Aux!$B$3:$I$1107,8,0)</f>
        <v>CL000730</v>
      </c>
      <c r="B2119" t="str">
        <f>+VLOOKUP(U2119,Aux!$O$2:$P$23,2,0)</f>
        <v>EQ</v>
      </c>
      <c r="C2119" t="str">
        <f t="shared" si="227"/>
        <v>CL000730EQ</v>
      </c>
      <c r="D2119">
        <f t="shared" si="233"/>
        <v>1</v>
      </c>
      <c r="E2119" s="5">
        <f t="shared" si="229"/>
        <v>0.01</v>
      </c>
      <c r="F2119" s="5">
        <f t="shared" si="230"/>
        <v>0.1</v>
      </c>
      <c r="G2119" s="5">
        <f t="shared" si="231"/>
        <v>1</v>
      </c>
      <c r="H2119" t="str">
        <f t="shared" si="232"/>
        <v>001</v>
      </c>
      <c r="I2119" t="str">
        <f t="shared" si="228"/>
        <v>CL000730EQ00001</v>
      </c>
      <c r="J2119" t="s">
        <v>10355</v>
      </c>
      <c r="K2119" t="s">
        <v>10356</v>
      </c>
      <c r="M2119" t="s">
        <v>10357</v>
      </c>
      <c r="N2119" t="s">
        <v>10358</v>
      </c>
      <c r="O2119">
        <v>2311302</v>
      </c>
      <c r="P2119" t="s">
        <v>10359</v>
      </c>
      <c r="Q2119" t="s">
        <v>7328</v>
      </c>
      <c r="R2119" t="s">
        <v>10360</v>
      </c>
      <c r="S2119" t="s">
        <v>10360</v>
      </c>
      <c r="T2119" t="s">
        <v>10360</v>
      </c>
      <c r="U2119" t="s">
        <v>130</v>
      </c>
      <c r="V2119" t="s">
        <v>189</v>
      </c>
      <c r="W2119" t="s">
        <v>1333</v>
      </c>
      <c r="X2119" t="s">
        <v>189</v>
      </c>
      <c r="Y2119" t="s">
        <v>7988</v>
      </c>
      <c r="Z2119" t="s">
        <v>189</v>
      </c>
      <c r="AA2119" t="s">
        <v>1333</v>
      </c>
      <c r="AB2119" t="s">
        <v>1333</v>
      </c>
      <c r="AC2119" t="s">
        <v>37</v>
      </c>
    </row>
    <row r="2120" spans="1:29">
      <c r="A2120" t="str">
        <f>+VLOOKUP(R2120,Aux!$B$3:$I$1107,8,0)</f>
        <v>CL000740</v>
      </c>
      <c r="B2120" t="str">
        <f>+VLOOKUP(U2120,Aux!$O$2:$P$23,2,0)</f>
        <v>EQ</v>
      </c>
      <c r="C2120" t="str">
        <f t="shared" si="227"/>
        <v>CL000740EQ</v>
      </c>
      <c r="D2120">
        <f t="shared" si="233"/>
        <v>1</v>
      </c>
      <c r="E2120" s="5">
        <f t="shared" si="229"/>
        <v>0.01</v>
      </c>
      <c r="F2120" s="5">
        <f t="shared" si="230"/>
        <v>0.1</v>
      </c>
      <c r="G2120" s="5">
        <f t="shared" si="231"/>
        <v>1</v>
      </c>
      <c r="H2120" t="str">
        <f t="shared" si="232"/>
        <v>001</v>
      </c>
      <c r="I2120" t="str">
        <f t="shared" si="228"/>
        <v>CL000740EQ00001</v>
      </c>
      <c r="J2120" t="s">
        <v>10361</v>
      </c>
      <c r="K2120" t="s">
        <v>10362</v>
      </c>
      <c r="M2120" t="s">
        <v>10363</v>
      </c>
      <c r="N2120" t="s">
        <v>10364</v>
      </c>
      <c r="O2120">
        <v>2669818</v>
      </c>
      <c r="P2120" t="s">
        <v>10365</v>
      </c>
      <c r="Q2120" t="s">
        <v>7328</v>
      </c>
      <c r="R2120" t="s">
        <v>10366</v>
      </c>
      <c r="S2120" t="s">
        <v>10366</v>
      </c>
      <c r="T2120" t="s">
        <v>10367</v>
      </c>
      <c r="U2120" t="s">
        <v>130</v>
      </c>
      <c r="V2120" t="s">
        <v>35</v>
      </c>
      <c r="W2120" t="s">
        <v>10368</v>
      </c>
      <c r="X2120" t="s">
        <v>1458</v>
      </c>
      <c r="Y2120" t="s">
        <v>10369</v>
      </c>
      <c r="Z2120" t="s">
        <v>35</v>
      </c>
      <c r="AA2120" t="s">
        <v>6589</v>
      </c>
      <c r="AB2120" t="s">
        <v>6590</v>
      </c>
      <c r="AC2120" t="s">
        <v>37</v>
      </c>
    </row>
    <row r="2121" spans="1:29">
      <c r="A2121" t="str">
        <f>+VLOOKUP(R2121,Aux!$B$3:$I$1107,8,0)</f>
        <v>CL000750</v>
      </c>
      <c r="B2121" t="str">
        <f>+VLOOKUP(U2121,Aux!$O$2:$P$23,2,0)</f>
        <v>EQ</v>
      </c>
      <c r="C2121" t="str">
        <f t="shared" si="227"/>
        <v>CL000750EQ</v>
      </c>
      <c r="D2121">
        <f t="shared" si="233"/>
        <v>1</v>
      </c>
      <c r="E2121" s="5">
        <f t="shared" si="229"/>
        <v>0.01</v>
      </c>
      <c r="F2121" s="5">
        <f t="shared" si="230"/>
        <v>0.1</v>
      </c>
      <c r="G2121" s="5">
        <f t="shared" si="231"/>
        <v>1</v>
      </c>
      <c r="H2121" t="str">
        <f t="shared" si="232"/>
        <v>001</v>
      </c>
      <c r="I2121" t="str">
        <f t="shared" si="228"/>
        <v>CL000750EQ00001</v>
      </c>
      <c r="J2121" t="s">
        <v>10370</v>
      </c>
      <c r="K2121" t="s">
        <v>10371</v>
      </c>
      <c r="M2121" t="s">
        <v>10372</v>
      </c>
      <c r="N2121" t="s">
        <v>10373</v>
      </c>
      <c r="O2121" t="s">
        <v>10374</v>
      </c>
      <c r="P2121" t="s">
        <v>10375</v>
      </c>
      <c r="Q2121" t="s">
        <v>7328</v>
      </c>
      <c r="R2121" t="s">
        <v>10376</v>
      </c>
      <c r="S2121" t="s">
        <v>10376</v>
      </c>
      <c r="T2121" t="s">
        <v>10376</v>
      </c>
      <c r="U2121" t="s">
        <v>130</v>
      </c>
      <c r="V2121" t="s">
        <v>311</v>
      </c>
      <c r="W2121" t="s">
        <v>3300</v>
      </c>
      <c r="X2121" t="s">
        <v>3301</v>
      </c>
      <c r="Y2121" t="s">
        <v>3302</v>
      </c>
      <c r="Z2121" t="s">
        <v>311</v>
      </c>
      <c r="AA2121" t="s">
        <v>3303</v>
      </c>
      <c r="AB2121" t="s">
        <v>3304</v>
      </c>
      <c r="AC2121" t="s">
        <v>37</v>
      </c>
    </row>
    <row r="2122" spans="1:29">
      <c r="A2122" s="2" t="str">
        <f>+VLOOKUP(R2122,Aux!$B$3:$I$1107,8,0)</f>
        <v>CL000760</v>
      </c>
      <c r="B2122" s="2" t="str">
        <f>+VLOOKUP(U2122,Aux!$O$2:$P$23,2,0)</f>
        <v>EQ</v>
      </c>
      <c r="C2122" t="str">
        <f t="shared" si="227"/>
        <v>CL000760EQ</v>
      </c>
      <c r="D2122">
        <f t="shared" si="233"/>
        <v>1</v>
      </c>
      <c r="E2122" s="5">
        <f t="shared" si="229"/>
        <v>0.01</v>
      </c>
      <c r="F2122" s="5">
        <f t="shared" si="230"/>
        <v>0.1</v>
      </c>
      <c r="G2122" s="5">
        <f t="shared" si="231"/>
        <v>1</v>
      </c>
      <c r="H2122" t="str">
        <f t="shared" si="232"/>
        <v>001</v>
      </c>
      <c r="I2122" t="str">
        <f t="shared" si="228"/>
        <v>CL000760EQ00001</v>
      </c>
      <c r="J2122" s="2" t="s">
        <v>10377</v>
      </c>
      <c r="K2122" s="2" t="s">
        <v>10378</v>
      </c>
      <c r="L2122" s="2"/>
      <c r="M2122" s="2" t="s">
        <v>10379</v>
      </c>
      <c r="N2122" s="2" t="s">
        <v>10380</v>
      </c>
      <c r="O2122" s="2" t="s">
        <v>10381</v>
      </c>
      <c r="P2122" s="2" t="s">
        <v>10382</v>
      </c>
      <c r="Q2122" t="s">
        <v>7328</v>
      </c>
      <c r="R2122" t="s">
        <v>10383</v>
      </c>
      <c r="S2122" t="s">
        <v>10383</v>
      </c>
      <c r="T2122" t="s">
        <v>10383</v>
      </c>
      <c r="U2122" t="s">
        <v>130</v>
      </c>
      <c r="V2122" t="s">
        <v>174</v>
      </c>
      <c r="W2122" t="s">
        <v>2939</v>
      </c>
      <c r="X2122" t="s">
        <v>174</v>
      </c>
      <c r="Y2122" t="s">
        <v>2939</v>
      </c>
      <c r="Z2122" t="s">
        <v>975</v>
      </c>
      <c r="AA2122" t="s">
        <v>4481</v>
      </c>
      <c r="AB2122" t="s">
        <v>976</v>
      </c>
      <c r="AC2122" t="s">
        <v>37</v>
      </c>
    </row>
    <row r="2123" spans="1:29">
      <c r="A2123" t="str">
        <f>+VLOOKUP(R2123,Aux!$B$3:$I$1107,8,0)</f>
        <v>CL000770</v>
      </c>
      <c r="B2123" t="str">
        <f>+VLOOKUP(U2123,Aux!$O$2:$P$23,2,0)</f>
        <v>FI</v>
      </c>
      <c r="C2123" t="str">
        <f t="shared" si="227"/>
        <v>CL000770FI</v>
      </c>
      <c r="D2123">
        <f t="shared" si="233"/>
        <v>1</v>
      </c>
      <c r="E2123" s="5">
        <f t="shared" si="229"/>
        <v>0.01</v>
      </c>
      <c r="F2123" s="5">
        <f t="shared" si="230"/>
        <v>0.1</v>
      </c>
      <c r="G2123" s="5">
        <f t="shared" si="231"/>
        <v>1</v>
      </c>
      <c r="H2123" t="str">
        <f t="shared" si="232"/>
        <v>001</v>
      </c>
      <c r="I2123" t="str">
        <f t="shared" si="228"/>
        <v>CL000770FI00001</v>
      </c>
      <c r="J2123" t="s">
        <v>10384</v>
      </c>
      <c r="K2123" t="s">
        <v>10385</v>
      </c>
      <c r="M2123" t="s">
        <v>10386</v>
      </c>
      <c r="N2123" t="s">
        <v>10387</v>
      </c>
      <c r="O2123" t="s">
        <v>10388</v>
      </c>
      <c r="P2123" t="s">
        <v>10389</v>
      </c>
      <c r="Q2123" t="s">
        <v>7328</v>
      </c>
      <c r="R2123" t="s">
        <v>10390</v>
      </c>
      <c r="S2123" t="s">
        <v>10391</v>
      </c>
      <c r="T2123" t="s">
        <v>10390</v>
      </c>
      <c r="U2123" t="s">
        <v>143</v>
      </c>
      <c r="V2123" t="s">
        <v>34</v>
      </c>
      <c r="W2123" t="s">
        <v>34</v>
      </c>
      <c r="X2123" t="s">
        <v>34</v>
      </c>
      <c r="Y2123" t="s">
        <v>34</v>
      </c>
      <c r="Z2123" t="s">
        <v>975</v>
      </c>
      <c r="AA2123" t="s">
        <v>5721</v>
      </c>
      <c r="AB2123" t="s">
        <v>34</v>
      </c>
      <c r="AC2123" t="s">
        <v>37</v>
      </c>
    </row>
    <row r="2124" spans="1:29">
      <c r="A2124" t="str">
        <f>+VLOOKUP(R2124,Aux!$B$3:$I$1107,8,0)</f>
        <v>CL000780</v>
      </c>
      <c r="B2124" t="str">
        <f>+VLOOKUP(U2124,Aux!$O$2:$P$23,2,0)</f>
        <v>EQ</v>
      </c>
      <c r="C2124" t="str">
        <f t="shared" si="227"/>
        <v>CL000780EQ</v>
      </c>
      <c r="D2124">
        <f t="shared" si="233"/>
        <v>1</v>
      </c>
      <c r="E2124" s="5">
        <f t="shared" si="229"/>
        <v>0.01</v>
      </c>
      <c r="F2124" s="5">
        <f t="shared" si="230"/>
        <v>0.1</v>
      </c>
      <c r="G2124" s="5">
        <f t="shared" si="231"/>
        <v>1</v>
      </c>
      <c r="H2124" t="str">
        <f t="shared" si="232"/>
        <v>001</v>
      </c>
      <c r="I2124" t="str">
        <f t="shared" si="228"/>
        <v>CL000780EQ00001</v>
      </c>
      <c r="J2124" t="s">
        <v>10392</v>
      </c>
      <c r="K2124" t="s">
        <v>10393</v>
      </c>
      <c r="M2124" t="s">
        <v>10394</v>
      </c>
      <c r="N2124" t="s">
        <v>10395</v>
      </c>
      <c r="O2124">
        <v>2314356</v>
      </c>
      <c r="P2124" t="s">
        <v>10396</v>
      </c>
      <c r="Q2124" t="s">
        <v>7328</v>
      </c>
      <c r="R2124" t="s">
        <v>10397</v>
      </c>
      <c r="S2124" t="s">
        <v>10397</v>
      </c>
      <c r="T2124" t="s">
        <v>10397</v>
      </c>
      <c r="U2124" t="s">
        <v>130</v>
      </c>
      <c r="V2124" t="s">
        <v>154</v>
      </c>
      <c r="W2124" t="s">
        <v>8127</v>
      </c>
      <c r="X2124" t="s">
        <v>964</v>
      </c>
      <c r="Y2124" t="s">
        <v>8127</v>
      </c>
      <c r="Z2124" t="s">
        <v>154</v>
      </c>
      <c r="AA2124" t="s">
        <v>155</v>
      </c>
      <c r="AB2124" t="s">
        <v>8128</v>
      </c>
      <c r="AC2124" t="s">
        <v>37</v>
      </c>
    </row>
    <row r="2125" spans="1:29">
      <c r="A2125" t="str">
        <f>+VLOOKUP(R2125,Aux!$B$3:$I$1107,8,0)</f>
        <v>CL000790</v>
      </c>
      <c r="B2125" t="str">
        <f>+VLOOKUP(U2125,Aux!$O$2:$P$23,2,0)</f>
        <v>EQ</v>
      </c>
      <c r="C2125" t="str">
        <f t="shared" si="227"/>
        <v>CL000790EQ</v>
      </c>
      <c r="D2125">
        <f t="shared" si="233"/>
        <v>1</v>
      </c>
      <c r="E2125" s="5">
        <f t="shared" si="229"/>
        <v>0.01</v>
      </c>
      <c r="F2125" s="5">
        <f t="shared" si="230"/>
        <v>0.1</v>
      </c>
      <c r="G2125" s="5">
        <f t="shared" si="231"/>
        <v>1</v>
      </c>
      <c r="H2125" t="str">
        <f t="shared" si="232"/>
        <v>001</v>
      </c>
      <c r="I2125" t="str">
        <f t="shared" si="228"/>
        <v>CL000790EQ00001</v>
      </c>
      <c r="J2125" t="s">
        <v>10398</v>
      </c>
      <c r="K2125" t="s">
        <v>10399</v>
      </c>
      <c r="M2125" t="s">
        <v>10400</v>
      </c>
      <c r="N2125" t="s">
        <v>10401</v>
      </c>
      <c r="O2125">
        <v>2784324</v>
      </c>
      <c r="P2125" t="s">
        <v>10402</v>
      </c>
      <c r="Q2125" t="s">
        <v>7328</v>
      </c>
      <c r="R2125" t="s">
        <v>10403</v>
      </c>
      <c r="S2125" t="s">
        <v>10403</v>
      </c>
      <c r="T2125" t="s">
        <v>10403</v>
      </c>
      <c r="U2125" t="s">
        <v>130</v>
      </c>
      <c r="V2125" t="s">
        <v>35</v>
      </c>
      <c r="W2125" t="s">
        <v>1023</v>
      </c>
      <c r="X2125" t="s">
        <v>1023</v>
      </c>
      <c r="Y2125" t="s">
        <v>1125</v>
      </c>
      <c r="Z2125" t="s">
        <v>35</v>
      </c>
      <c r="AA2125" t="s">
        <v>1126</v>
      </c>
      <c r="AB2125" t="s">
        <v>1023</v>
      </c>
      <c r="AC2125" t="s">
        <v>37</v>
      </c>
    </row>
    <row r="2126" spans="1:29">
      <c r="A2126" t="str">
        <f>+VLOOKUP(R2126,Aux!$B$3:$I$1107,8,0)</f>
        <v>CL000800</v>
      </c>
      <c r="B2126" t="str">
        <f>+VLOOKUP(U2126,Aux!$O$2:$P$23,2,0)</f>
        <v>FI</v>
      </c>
      <c r="C2126" t="str">
        <f t="shared" si="227"/>
        <v>CL000800FI</v>
      </c>
      <c r="D2126">
        <f t="shared" si="233"/>
        <v>1</v>
      </c>
      <c r="E2126" s="5">
        <f t="shared" si="229"/>
        <v>0.01</v>
      </c>
      <c r="F2126" s="5">
        <f t="shared" si="230"/>
        <v>0.1</v>
      </c>
      <c r="G2126" s="5">
        <f t="shared" si="231"/>
        <v>1</v>
      </c>
      <c r="H2126" t="str">
        <f t="shared" si="232"/>
        <v>001</v>
      </c>
      <c r="I2126" t="str">
        <f t="shared" si="228"/>
        <v>CL000800FI00001</v>
      </c>
      <c r="J2126" t="s">
        <v>10404</v>
      </c>
      <c r="K2126" t="s">
        <v>10405</v>
      </c>
      <c r="M2126" t="s">
        <v>10406</v>
      </c>
      <c r="N2126" t="s">
        <v>10407</v>
      </c>
      <c r="O2126" t="s">
        <v>10408</v>
      </c>
      <c r="P2126" t="s">
        <v>10409</v>
      </c>
      <c r="Q2126" t="s">
        <v>7328</v>
      </c>
      <c r="R2126" t="s">
        <v>10410</v>
      </c>
      <c r="S2126" t="s">
        <v>10411</v>
      </c>
      <c r="T2126" t="s">
        <v>10410</v>
      </c>
      <c r="U2126" t="s">
        <v>143</v>
      </c>
      <c r="V2126" t="s">
        <v>34</v>
      </c>
      <c r="W2126" t="s">
        <v>34</v>
      </c>
      <c r="X2126" t="s">
        <v>34</v>
      </c>
      <c r="Y2126" t="s">
        <v>34</v>
      </c>
      <c r="Z2126" t="s">
        <v>311</v>
      </c>
      <c r="AA2126" t="s">
        <v>6096</v>
      </c>
      <c r="AB2126" t="s">
        <v>145</v>
      </c>
      <c r="AC2126" t="s">
        <v>37</v>
      </c>
    </row>
    <row r="2127" spans="1:29">
      <c r="A2127" t="str">
        <f>+VLOOKUP(R2127,Aux!$B$3:$I$1107,8,0)</f>
        <v>CL000810</v>
      </c>
      <c r="B2127" t="str">
        <f>+VLOOKUP(U2127,Aux!$O$2:$P$23,2,0)</f>
        <v>EQ</v>
      </c>
      <c r="C2127" t="str">
        <f t="shared" si="227"/>
        <v>CL000810EQ</v>
      </c>
      <c r="D2127">
        <f t="shared" si="233"/>
        <v>1</v>
      </c>
      <c r="E2127" s="5">
        <f t="shared" si="229"/>
        <v>0.01</v>
      </c>
      <c r="F2127" s="5">
        <f t="shared" si="230"/>
        <v>0.1</v>
      </c>
      <c r="G2127" s="5">
        <f t="shared" si="231"/>
        <v>1</v>
      </c>
      <c r="H2127" t="str">
        <f t="shared" si="232"/>
        <v>001</v>
      </c>
      <c r="I2127" t="str">
        <f t="shared" si="228"/>
        <v>CL000810EQ00001</v>
      </c>
      <c r="J2127" t="s">
        <v>10412</v>
      </c>
      <c r="K2127" t="s">
        <v>10413</v>
      </c>
      <c r="M2127" t="s">
        <v>10414</v>
      </c>
      <c r="N2127" t="s">
        <v>10415</v>
      </c>
      <c r="O2127" t="s">
        <v>10416</v>
      </c>
      <c r="P2127" t="s">
        <v>10417</v>
      </c>
      <c r="Q2127" t="s">
        <v>7328</v>
      </c>
      <c r="R2127" t="s">
        <v>10418</v>
      </c>
      <c r="S2127" t="s">
        <v>10418</v>
      </c>
      <c r="T2127" t="s">
        <v>10418</v>
      </c>
      <c r="U2127" t="s">
        <v>130</v>
      </c>
      <c r="V2127" t="s">
        <v>131</v>
      </c>
      <c r="W2127" t="s">
        <v>132</v>
      </c>
      <c r="X2127" t="s">
        <v>133</v>
      </c>
      <c r="Y2127" t="s">
        <v>3857</v>
      </c>
      <c r="Z2127" t="s">
        <v>131</v>
      </c>
      <c r="AA2127" t="s">
        <v>135</v>
      </c>
      <c r="AB2127" t="s">
        <v>136</v>
      </c>
      <c r="AC2127" t="s">
        <v>37</v>
      </c>
    </row>
    <row r="2128" spans="1:29">
      <c r="A2128" t="str">
        <f>+VLOOKUP(R2128,Aux!$B$3:$I$1107,8,0)</f>
        <v>CL000820</v>
      </c>
      <c r="B2128" t="str">
        <f>+VLOOKUP(U2128,Aux!$O$2:$P$23,2,0)</f>
        <v>EQ</v>
      </c>
      <c r="C2128" t="str">
        <f t="shared" si="227"/>
        <v>CL000820EQ</v>
      </c>
      <c r="D2128">
        <f t="shared" si="233"/>
        <v>1</v>
      </c>
      <c r="E2128" s="5">
        <f t="shared" si="229"/>
        <v>0.01</v>
      </c>
      <c r="F2128" s="5">
        <f t="shared" si="230"/>
        <v>0.1</v>
      </c>
      <c r="G2128" s="5">
        <f t="shared" si="231"/>
        <v>1</v>
      </c>
      <c r="H2128" t="str">
        <f t="shared" si="232"/>
        <v>001</v>
      </c>
      <c r="I2128" t="str">
        <f t="shared" si="228"/>
        <v>CL000820EQ00001</v>
      </c>
      <c r="J2128" t="s">
        <v>10419</v>
      </c>
      <c r="K2128" t="s">
        <v>10420</v>
      </c>
      <c r="M2128" t="s">
        <v>10421</v>
      </c>
      <c r="N2128" t="s">
        <v>10422</v>
      </c>
      <c r="O2128" t="s">
        <v>10423</v>
      </c>
      <c r="P2128" t="s">
        <v>10424</v>
      </c>
      <c r="Q2128" t="s">
        <v>7328</v>
      </c>
      <c r="R2128" t="s">
        <v>10425</v>
      </c>
      <c r="S2128" t="s">
        <v>10425</v>
      </c>
      <c r="T2128" t="s">
        <v>10425</v>
      </c>
      <c r="U2128" t="s">
        <v>130</v>
      </c>
      <c r="V2128" t="s">
        <v>154</v>
      </c>
      <c r="W2128" t="s">
        <v>1540</v>
      </c>
      <c r="X2128" t="s">
        <v>201</v>
      </c>
      <c r="Y2128" t="s">
        <v>1540</v>
      </c>
      <c r="Z2128" t="s">
        <v>154</v>
      </c>
      <c r="AA2128" t="s">
        <v>966</v>
      </c>
      <c r="AB2128" t="s">
        <v>967</v>
      </c>
      <c r="AC2128" t="s">
        <v>37</v>
      </c>
    </row>
    <row r="2129" spans="1:29">
      <c r="A2129" t="str">
        <f>+VLOOKUP(R2129,Aux!$B$3:$I$1107,8,0)</f>
        <v>CL000830</v>
      </c>
      <c r="B2129" t="str">
        <f>+VLOOKUP(U2129,Aux!$O$2:$P$23,2,0)</f>
        <v>EQ</v>
      </c>
      <c r="C2129" t="str">
        <f t="shared" si="227"/>
        <v>CL000830EQ</v>
      </c>
      <c r="D2129">
        <f t="shared" si="233"/>
        <v>1</v>
      </c>
      <c r="E2129" s="5">
        <f t="shared" si="229"/>
        <v>0.01</v>
      </c>
      <c r="F2129" s="5">
        <f t="shared" si="230"/>
        <v>0.1</v>
      </c>
      <c r="G2129" s="5">
        <f t="shared" si="231"/>
        <v>1</v>
      </c>
      <c r="H2129" t="str">
        <f t="shared" si="232"/>
        <v>001</v>
      </c>
      <c r="I2129" t="str">
        <f t="shared" si="228"/>
        <v>CL000830EQ00001</v>
      </c>
      <c r="J2129" t="s">
        <v>10426</v>
      </c>
      <c r="K2129" t="s">
        <v>10427</v>
      </c>
      <c r="M2129" t="s">
        <v>10428</v>
      </c>
      <c r="N2129" t="s">
        <v>10429</v>
      </c>
      <c r="O2129" t="s">
        <v>10430</v>
      </c>
      <c r="P2129" t="s">
        <v>10431</v>
      </c>
      <c r="Q2129" t="s">
        <v>7328</v>
      </c>
      <c r="R2129" t="s">
        <v>10432</v>
      </c>
      <c r="S2129" t="s">
        <v>10432</v>
      </c>
      <c r="T2129" t="s">
        <v>10432</v>
      </c>
      <c r="U2129" t="s">
        <v>130</v>
      </c>
      <c r="V2129" t="s">
        <v>311</v>
      </c>
      <c r="W2129" t="s">
        <v>4104</v>
      </c>
      <c r="X2129" t="s">
        <v>3301</v>
      </c>
      <c r="Y2129" t="s">
        <v>5621</v>
      </c>
      <c r="Z2129" t="s">
        <v>35</v>
      </c>
      <c r="AA2129" t="s">
        <v>2669</v>
      </c>
      <c r="AB2129" t="s">
        <v>2672</v>
      </c>
      <c r="AC2129" t="s">
        <v>37</v>
      </c>
    </row>
    <row r="2130" spans="1:29">
      <c r="A2130" t="str">
        <f>+VLOOKUP(R2130,Aux!$B$3:$I$1107,8,0)</f>
        <v>CL000840</v>
      </c>
      <c r="B2130" t="str">
        <f>+VLOOKUP(U2130,Aux!$O$2:$P$23,2,0)</f>
        <v>EQ</v>
      </c>
      <c r="C2130" t="str">
        <f t="shared" si="227"/>
        <v>CL000840EQ</v>
      </c>
      <c r="D2130">
        <f t="shared" si="233"/>
        <v>1</v>
      </c>
      <c r="E2130" s="5">
        <f t="shared" si="229"/>
        <v>0.01</v>
      </c>
      <c r="F2130" s="5">
        <f t="shared" si="230"/>
        <v>0.1</v>
      </c>
      <c r="G2130" s="5">
        <f t="shared" si="231"/>
        <v>1</v>
      </c>
      <c r="H2130" t="str">
        <f t="shared" si="232"/>
        <v>001</v>
      </c>
      <c r="I2130" t="str">
        <f t="shared" si="228"/>
        <v>CL000840EQ00001</v>
      </c>
      <c r="J2130" t="s">
        <v>10433</v>
      </c>
      <c r="K2130" t="s">
        <v>10434</v>
      </c>
      <c r="M2130" t="s">
        <v>10435</v>
      </c>
      <c r="N2130" t="s">
        <v>10436</v>
      </c>
      <c r="O2130" t="s">
        <v>10437</v>
      </c>
      <c r="P2130" t="s">
        <v>10438</v>
      </c>
      <c r="Q2130" t="s">
        <v>7328</v>
      </c>
      <c r="R2130" t="s">
        <v>10439</v>
      </c>
      <c r="S2130" t="s">
        <v>10439</v>
      </c>
      <c r="T2130" t="s">
        <v>10439</v>
      </c>
      <c r="U2130" t="s">
        <v>130</v>
      </c>
      <c r="V2130" t="s">
        <v>2669</v>
      </c>
      <c r="W2130" t="s">
        <v>2670</v>
      </c>
      <c r="X2130" t="s">
        <v>2669</v>
      </c>
      <c r="Y2130" t="s">
        <v>7676</v>
      </c>
      <c r="Z2130" t="s">
        <v>35</v>
      </c>
      <c r="AA2130" t="s">
        <v>2669</v>
      </c>
      <c r="AB2130" t="s">
        <v>6599</v>
      </c>
      <c r="AC2130" t="s">
        <v>37</v>
      </c>
    </row>
    <row r="2131" spans="1:29">
      <c r="A2131" t="str">
        <f>+VLOOKUP(R2131,Aux!$B$3:$I$1107,8,0)</f>
        <v>CL000850</v>
      </c>
      <c r="B2131" t="str">
        <f>+VLOOKUP(U2131,Aux!$O$2:$P$23,2,0)</f>
        <v>EQ</v>
      </c>
      <c r="C2131" t="str">
        <f t="shared" si="227"/>
        <v>CL000850EQ</v>
      </c>
      <c r="D2131">
        <f t="shared" si="233"/>
        <v>1</v>
      </c>
      <c r="E2131" s="5">
        <f t="shared" si="229"/>
        <v>0.01</v>
      </c>
      <c r="F2131" s="5">
        <f t="shared" si="230"/>
        <v>0.1</v>
      </c>
      <c r="G2131" s="5">
        <f t="shared" si="231"/>
        <v>1</v>
      </c>
      <c r="H2131" t="str">
        <f t="shared" si="232"/>
        <v>001</v>
      </c>
      <c r="I2131" t="str">
        <f t="shared" si="228"/>
        <v>CL000850EQ00001</v>
      </c>
      <c r="J2131" t="s">
        <v>10440</v>
      </c>
      <c r="K2131" t="s">
        <v>10441</v>
      </c>
      <c r="M2131" t="s">
        <v>10442</v>
      </c>
      <c r="N2131" t="s">
        <v>10443</v>
      </c>
      <c r="O2131" t="s">
        <v>10444</v>
      </c>
      <c r="P2131" t="s">
        <v>10445</v>
      </c>
      <c r="Q2131" t="s">
        <v>7328</v>
      </c>
      <c r="R2131" t="s">
        <v>10446</v>
      </c>
      <c r="S2131" t="s">
        <v>10446</v>
      </c>
      <c r="T2131" t="s">
        <v>10446</v>
      </c>
      <c r="U2131" t="s">
        <v>130</v>
      </c>
      <c r="V2131" t="s">
        <v>5421</v>
      </c>
      <c r="W2131" t="s">
        <v>5973</v>
      </c>
      <c r="X2131" t="s">
        <v>5974</v>
      </c>
      <c r="Y2131" t="s">
        <v>9734</v>
      </c>
      <c r="Z2131" t="s">
        <v>5421</v>
      </c>
      <c r="AA2131" t="s">
        <v>5976</v>
      </c>
      <c r="AB2131" t="s">
        <v>9734</v>
      </c>
      <c r="AC2131" t="s">
        <v>37</v>
      </c>
    </row>
    <row r="2132" spans="1:29">
      <c r="A2132" t="str">
        <f>+VLOOKUP(R2132,Aux!$B$3:$I$1107,8,0)</f>
        <v>CL000860</v>
      </c>
      <c r="B2132" t="str">
        <f>+VLOOKUP(U2132,Aux!$O$2:$P$23,2,0)</f>
        <v>EQ</v>
      </c>
      <c r="C2132" t="str">
        <f t="shared" si="227"/>
        <v>CL000860EQ</v>
      </c>
      <c r="D2132">
        <f t="shared" si="233"/>
        <v>1</v>
      </c>
      <c r="E2132" s="5">
        <f t="shared" si="229"/>
        <v>0.01</v>
      </c>
      <c r="F2132" s="5">
        <f t="shared" si="230"/>
        <v>0.1</v>
      </c>
      <c r="G2132" s="5">
        <f t="shared" si="231"/>
        <v>1</v>
      </c>
      <c r="H2132" t="str">
        <f t="shared" si="232"/>
        <v>001</v>
      </c>
      <c r="I2132" t="str">
        <f t="shared" si="228"/>
        <v>CL000860EQ00001</v>
      </c>
      <c r="J2132" t="s">
        <v>10447</v>
      </c>
      <c r="K2132" t="s">
        <v>10448</v>
      </c>
      <c r="M2132" t="s">
        <v>10449</v>
      </c>
      <c r="N2132" t="s">
        <v>10450</v>
      </c>
      <c r="O2132">
        <v>2843560</v>
      </c>
      <c r="P2132" t="s">
        <v>10451</v>
      </c>
      <c r="Q2132" t="s">
        <v>7328</v>
      </c>
      <c r="R2132" t="s">
        <v>10452</v>
      </c>
      <c r="S2132" t="s">
        <v>10452</v>
      </c>
      <c r="T2132" t="s">
        <v>10452</v>
      </c>
      <c r="U2132" t="s">
        <v>130</v>
      </c>
      <c r="V2132" t="s">
        <v>189</v>
      </c>
      <c r="W2132" t="s">
        <v>234</v>
      </c>
      <c r="X2132" t="s">
        <v>189</v>
      </c>
      <c r="Y2132" t="s">
        <v>5476</v>
      </c>
      <c r="Z2132" t="s">
        <v>189</v>
      </c>
      <c r="AA2132" t="s">
        <v>5477</v>
      </c>
      <c r="AB2132" t="s">
        <v>5478</v>
      </c>
      <c r="AC2132" t="s">
        <v>37</v>
      </c>
    </row>
    <row r="2133" spans="1:29">
      <c r="A2133" t="str">
        <f>+VLOOKUP(R2133,Aux!$B$3:$I$1107,8,0)</f>
        <v>CL000870</v>
      </c>
      <c r="B2133" t="str">
        <f>+VLOOKUP(U2133,Aux!$O$2:$P$23,2,0)</f>
        <v>EQ</v>
      </c>
      <c r="C2133" t="str">
        <f t="shared" si="227"/>
        <v>CL000870EQ</v>
      </c>
      <c r="D2133">
        <f t="shared" si="233"/>
        <v>1</v>
      </c>
      <c r="E2133" s="5">
        <f t="shared" si="229"/>
        <v>0.01</v>
      </c>
      <c r="F2133" s="5">
        <f t="shared" si="230"/>
        <v>0.1</v>
      </c>
      <c r="G2133" s="5">
        <f t="shared" si="231"/>
        <v>1</v>
      </c>
      <c r="H2133" t="str">
        <f t="shared" si="232"/>
        <v>001</v>
      </c>
      <c r="I2133" t="str">
        <f t="shared" si="228"/>
        <v>CL000870EQ00001</v>
      </c>
      <c r="J2133" t="s">
        <v>10453</v>
      </c>
      <c r="K2133" t="s">
        <v>10454</v>
      </c>
      <c r="M2133" t="s">
        <v>10455</v>
      </c>
      <c r="N2133" t="s">
        <v>10456</v>
      </c>
      <c r="O2133">
        <v>2452223</v>
      </c>
      <c r="P2133" t="s">
        <v>10457</v>
      </c>
      <c r="Q2133" t="s">
        <v>7328</v>
      </c>
      <c r="R2133" t="s">
        <v>10458</v>
      </c>
      <c r="S2133" t="s">
        <v>10458</v>
      </c>
      <c r="T2133" t="s">
        <v>10458</v>
      </c>
      <c r="U2133" t="s">
        <v>130</v>
      </c>
      <c r="V2133" t="s">
        <v>35</v>
      </c>
      <c r="W2133" t="s">
        <v>10368</v>
      </c>
      <c r="X2133" t="s">
        <v>1458</v>
      </c>
      <c r="Y2133" t="s">
        <v>10369</v>
      </c>
      <c r="Z2133" t="s">
        <v>189</v>
      </c>
      <c r="AA2133" t="s">
        <v>5477</v>
      </c>
      <c r="AB2133" t="s">
        <v>5478</v>
      </c>
      <c r="AC2133" t="s">
        <v>37</v>
      </c>
    </row>
    <row r="2134" spans="1:29">
      <c r="A2134" t="str">
        <f>+VLOOKUP(R2134,Aux!$B$3:$I$1107,8,0)</f>
        <v>CL000880</v>
      </c>
      <c r="B2134" t="str">
        <f>+VLOOKUP(U2134,Aux!$O$2:$P$23,2,0)</f>
        <v>EQ</v>
      </c>
      <c r="C2134" t="str">
        <f t="shared" si="227"/>
        <v>CL000880EQ</v>
      </c>
      <c r="D2134">
        <f t="shared" si="233"/>
        <v>1</v>
      </c>
      <c r="E2134" s="5">
        <f t="shared" si="229"/>
        <v>0.01</v>
      </c>
      <c r="F2134" s="5">
        <f t="shared" si="230"/>
        <v>0.1</v>
      </c>
      <c r="G2134" s="5">
        <f t="shared" si="231"/>
        <v>1</v>
      </c>
      <c r="H2134" t="str">
        <f t="shared" si="232"/>
        <v>001</v>
      </c>
      <c r="I2134" t="str">
        <f t="shared" si="228"/>
        <v>CL000880EQ00001</v>
      </c>
      <c r="J2134" t="s">
        <v>10459</v>
      </c>
      <c r="K2134" t="s">
        <v>10460</v>
      </c>
      <c r="M2134" t="s">
        <v>10461</v>
      </c>
      <c r="N2134" t="s">
        <v>10462</v>
      </c>
      <c r="O2134" t="s">
        <v>10463</v>
      </c>
      <c r="P2134" t="s">
        <v>10464</v>
      </c>
      <c r="Q2134" t="s">
        <v>7328</v>
      </c>
      <c r="R2134" t="s">
        <v>10465</v>
      </c>
      <c r="S2134" t="s">
        <v>10465</v>
      </c>
      <c r="T2134" t="s">
        <v>10465</v>
      </c>
      <c r="U2134" t="s">
        <v>130</v>
      </c>
      <c r="V2134" t="s">
        <v>131</v>
      </c>
      <c r="W2134" t="s">
        <v>132</v>
      </c>
      <c r="X2134" t="s">
        <v>133</v>
      </c>
      <c r="Y2134" t="s">
        <v>134</v>
      </c>
      <c r="Z2134" t="s">
        <v>131</v>
      </c>
      <c r="AA2134" t="s">
        <v>135</v>
      </c>
      <c r="AB2134" t="s">
        <v>136</v>
      </c>
      <c r="AC2134" t="s">
        <v>37</v>
      </c>
    </row>
    <row r="2135" spans="1:29">
      <c r="A2135" t="str">
        <f>+VLOOKUP(R2135,Aux!$B$3:$I$1107,8,0)</f>
        <v>CL000890</v>
      </c>
      <c r="B2135" t="str">
        <f>+VLOOKUP(U2135,Aux!$O$2:$P$23,2,0)</f>
        <v>EQ</v>
      </c>
      <c r="C2135" t="str">
        <f t="shared" si="227"/>
        <v>CL000890EQ</v>
      </c>
      <c r="D2135">
        <f t="shared" si="233"/>
        <v>1</v>
      </c>
      <c r="E2135" s="5">
        <f t="shared" si="229"/>
        <v>0.01</v>
      </c>
      <c r="F2135" s="5">
        <f t="shared" si="230"/>
        <v>0.1</v>
      </c>
      <c r="G2135" s="5">
        <f t="shared" si="231"/>
        <v>1</v>
      </c>
      <c r="H2135" t="str">
        <f t="shared" si="232"/>
        <v>001</v>
      </c>
      <c r="I2135" t="str">
        <f t="shared" si="228"/>
        <v>CL000890EQ00001</v>
      </c>
      <c r="J2135" t="s">
        <v>10466</v>
      </c>
      <c r="K2135" t="s">
        <v>10467</v>
      </c>
      <c r="M2135" t="s">
        <v>10468</v>
      </c>
      <c r="N2135" t="s">
        <v>10469</v>
      </c>
      <c r="O2135" t="s">
        <v>10470</v>
      </c>
      <c r="P2135" t="s">
        <v>10471</v>
      </c>
      <c r="Q2135" t="s">
        <v>7328</v>
      </c>
      <c r="R2135" t="s">
        <v>10472</v>
      </c>
      <c r="S2135" t="s">
        <v>10472</v>
      </c>
      <c r="T2135" t="s">
        <v>10473</v>
      </c>
      <c r="U2135" t="s">
        <v>130</v>
      </c>
      <c r="V2135" t="s">
        <v>174</v>
      </c>
      <c r="W2135" t="s">
        <v>6889</v>
      </c>
      <c r="X2135" t="s">
        <v>174</v>
      </c>
      <c r="Y2135" t="s">
        <v>6889</v>
      </c>
      <c r="Z2135" t="s">
        <v>174</v>
      </c>
      <c r="AA2135" t="s">
        <v>174</v>
      </c>
      <c r="AB2135" t="s">
        <v>1521</v>
      </c>
      <c r="AC2135" t="s">
        <v>37</v>
      </c>
    </row>
    <row r="2136" spans="1:29">
      <c r="A2136" t="str">
        <f>+VLOOKUP(R2136,Aux!$B$3:$I$1107,8,0)</f>
        <v>CL000900</v>
      </c>
      <c r="B2136" t="str">
        <f>+VLOOKUP(U2136,Aux!$O$2:$P$23,2,0)</f>
        <v>FI</v>
      </c>
      <c r="C2136" t="str">
        <f t="shared" si="227"/>
        <v>CL000900FI</v>
      </c>
      <c r="D2136">
        <f t="shared" si="233"/>
        <v>1</v>
      </c>
      <c r="E2136" s="5">
        <f t="shared" si="229"/>
        <v>0.01</v>
      </c>
      <c r="F2136" s="5">
        <f t="shared" si="230"/>
        <v>0.1</v>
      </c>
      <c r="G2136" s="5">
        <f t="shared" si="231"/>
        <v>1</v>
      </c>
      <c r="H2136" t="str">
        <f t="shared" si="232"/>
        <v>001</v>
      </c>
      <c r="I2136" t="str">
        <f t="shared" si="228"/>
        <v>CL000900FI00001</v>
      </c>
      <c r="J2136" t="s">
        <v>10474</v>
      </c>
      <c r="K2136" t="s">
        <v>10475</v>
      </c>
      <c r="M2136" t="s">
        <v>10476</v>
      </c>
      <c r="N2136" t="s">
        <v>10477</v>
      </c>
      <c r="O2136" t="s">
        <v>10478</v>
      </c>
      <c r="P2136" t="s">
        <v>10479</v>
      </c>
      <c r="Q2136" t="s">
        <v>7328</v>
      </c>
      <c r="R2136" t="s">
        <v>10480</v>
      </c>
      <c r="S2136" t="s">
        <v>10481</v>
      </c>
      <c r="T2136" t="s">
        <v>10480</v>
      </c>
      <c r="U2136" t="s">
        <v>143</v>
      </c>
      <c r="V2136" t="s">
        <v>34</v>
      </c>
      <c r="W2136" t="s">
        <v>34</v>
      </c>
      <c r="X2136" t="s">
        <v>34</v>
      </c>
      <c r="Y2136" t="s">
        <v>34</v>
      </c>
      <c r="Z2136" t="s">
        <v>311</v>
      </c>
      <c r="AA2136" t="s">
        <v>10103</v>
      </c>
      <c r="AB2136" t="s">
        <v>34</v>
      </c>
      <c r="AC2136" t="s">
        <v>37</v>
      </c>
    </row>
    <row r="2137" spans="1:29">
      <c r="A2137" t="str">
        <f>+VLOOKUP(R2137,Aux!$B$3:$I$1107,8,0)</f>
        <v>CL000910</v>
      </c>
      <c r="B2137" t="str">
        <f>+VLOOKUP(U2137,Aux!$O$2:$P$23,2,0)</f>
        <v>EQ</v>
      </c>
      <c r="C2137" t="str">
        <f t="shared" si="227"/>
        <v>CL000910EQ</v>
      </c>
      <c r="D2137">
        <f t="shared" si="233"/>
        <v>1</v>
      </c>
      <c r="E2137" s="5">
        <f t="shared" si="229"/>
        <v>0.01</v>
      </c>
      <c r="F2137" s="5">
        <f t="shared" si="230"/>
        <v>0.1</v>
      </c>
      <c r="G2137" s="5">
        <f t="shared" si="231"/>
        <v>1</v>
      </c>
      <c r="H2137" t="str">
        <f t="shared" si="232"/>
        <v>001</v>
      </c>
      <c r="I2137" t="str">
        <f t="shared" si="228"/>
        <v>CL000910EQ00001</v>
      </c>
      <c r="J2137" t="s">
        <v>10482</v>
      </c>
      <c r="K2137" t="s">
        <v>10483</v>
      </c>
      <c r="M2137" t="s">
        <v>10484</v>
      </c>
      <c r="N2137" t="s">
        <v>10485</v>
      </c>
      <c r="O2137" t="s">
        <v>10486</v>
      </c>
      <c r="P2137" t="s">
        <v>10487</v>
      </c>
      <c r="Q2137" t="s">
        <v>7328</v>
      </c>
      <c r="R2137" t="s">
        <v>10488</v>
      </c>
      <c r="S2137" t="s">
        <v>10488</v>
      </c>
      <c r="T2137" t="s">
        <v>10488</v>
      </c>
      <c r="U2137" t="s">
        <v>130</v>
      </c>
      <c r="V2137" t="s">
        <v>35</v>
      </c>
      <c r="W2137" t="s">
        <v>10368</v>
      </c>
      <c r="X2137" t="s">
        <v>1458</v>
      </c>
      <c r="Y2137" t="s">
        <v>10369</v>
      </c>
      <c r="Z2137" t="s">
        <v>35</v>
      </c>
      <c r="AA2137" t="s">
        <v>6589</v>
      </c>
      <c r="AB2137" t="s">
        <v>10489</v>
      </c>
      <c r="AC2137" t="s">
        <v>37</v>
      </c>
    </row>
    <row r="2138" spans="1:29">
      <c r="A2138" t="str">
        <f>+VLOOKUP(R2138,Aux!$B$3:$I$1107,8,0)</f>
        <v>CL000920</v>
      </c>
      <c r="B2138" t="str">
        <f>+VLOOKUP(U2138,Aux!$O$2:$P$23,2,0)</f>
        <v>EQ</v>
      </c>
      <c r="C2138" t="str">
        <f t="shared" si="227"/>
        <v>CL000920EQ</v>
      </c>
      <c r="D2138">
        <f t="shared" si="233"/>
        <v>1</v>
      </c>
      <c r="E2138" s="5">
        <f t="shared" si="229"/>
        <v>0.01</v>
      </c>
      <c r="F2138" s="5">
        <f t="shared" si="230"/>
        <v>0.1</v>
      </c>
      <c r="G2138" s="5">
        <f t="shared" si="231"/>
        <v>1</v>
      </c>
      <c r="H2138" t="str">
        <f t="shared" si="232"/>
        <v>001</v>
      </c>
      <c r="I2138" t="str">
        <f t="shared" si="228"/>
        <v>CL000920EQ00001</v>
      </c>
      <c r="J2138" t="s">
        <v>10490</v>
      </c>
      <c r="K2138" t="s">
        <v>10491</v>
      </c>
      <c r="M2138" t="s">
        <v>10492</v>
      </c>
      <c r="N2138" t="s">
        <v>10493</v>
      </c>
      <c r="O2138">
        <v>2456054</v>
      </c>
      <c r="P2138" t="s">
        <v>10494</v>
      </c>
      <c r="Q2138" t="s">
        <v>7328</v>
      </c>
      <c r="R2138" t="s">
        <v>10495</v>
      </c>
      <c r="S2138" t="s">
        <v>10495</v>
      </c>
      <c r="T2138" t="s">
        <v>10495</v>
      </c>
      <c r="U2138" t="s">
        <v>130</v>
      </c>
      <c r="V2138" t="s">
        <v>35</v>
      </c>
      <c r="W2138" t="s">
        <v>1457</v>
      </c>
      <c r="X2138" t="s">
        <v>1458</v>
      </c>
      <c r="Y2138" t="s">
        <v>6843</v>
      </c>
      <c r="Z2138" t="s">
        <v>35</v>
      </c>
      <c r="AA2138" t="s">
        <v>7058</v>
      </c>
      <c r="AB2138" t="s">
        <v>10496</v>
      </c>
      <c r="AC2138" t="s">
        <v>37</v>
      </c>
    </row>
    <row r="2139" spans="1:29">
      <c r="A2139" t="str">
        <f>+VLOOKUP(R2139,Aux!$B$3:$I$1107,8,0)</f>
        <v>CL000930</v>
      </c>
      <c r="B2139" t="str">
        <f>+VLOOKUP(U2139,Aux!$O$2:$P$23,2,0)</f>
        <v>EQ</v>
      </c>
      <c r="C2139" t="str">
        <f t="shared" si="227"/>
        <v>CL000930EQ</v>
      </c>
      <c r="D2139">
        <f t="shared" si="233"/>
        <v>1</v>
      </c>
      <c r="E2139" s="5">
        <f t="shared" si="229"/>
        <v>0.01</v>
      </c>
      <c r="F2139" s="5">
        <f t="shared" si="230"/>
        <v>0.1</v>
      </c>
      <c r="G2139" s="5">
        <f t="shared" si="231"/>
        <v>1</v>
      </c>
      <c r="H2139" t="str">
        <f t="shared" si="232"/>
        <v>001</v>
      </c>
      <c r="I2139" t="str">
        <f t="shared" si="228"/>
        <v>CL000930EQ00001</v>
      </c>
      <c r="J2139" t="s">
        <v>10497</v>
      </c>
      <c r="K2139" t="s">
        <v>10498</v>
      </c>
      <c r="M2139" t="s">
        <v>10499</v>
      </c>
      <c r="N2139" t="s">
        <v>10500</v>
      </c>
      <c r="O2139" t="s">
        <v>10501</v>
      </c>
      <c r="P2139" t="s">
        <v>10502</v>
      </c>
      <c r="Q2139" t="s">
        <v>7328</v>
      </c>
      <c r="R2139" t="s">
        <v>10503</v>
      </c>
      <c r="S2139" t="s">
        <v>10503</v>
      </c>
      <c r="T2139" t="s">
        <v>10503</v>
      </c>
      <c r="U2139" t="s">
        <v>130</v>
      </c>
      <c r="V2139" t="s">
        <v>154</v>
      </c>
      <c r="W2139" t="s">
        <v>4266</v>
      </c>
      <c r="X2139" t="s">
        <v>201</v>
      </c>
      <c r="Y2139" t="s">
        <v>9536</v>
      </c>
      <c r="Z2139" t="s">
        <v>35</v>
      </c>
      <c r="AA2139" t="s">
        <v>6589</v>
      </c>
      <c r="AB2139" t="s">
        <v>6590</v>
      </c>
      <c r="AC2139" t="s">
        <v>37</v>
      </c>
    </row>
    <row r="2140" spans="1:29">
      <c r="A2140" t="str">
        <f>+VLOOKUP(R2140,Aux!$B$3:$I$1107,8,0)</f>
        <v>CL000940</v>
      </c>
      <c r="B2140" t="str">
        <f>+VLOOKUP(U2140,Aux!$O$2:$P$23,2,0)</f>
        <v>EQ</v>
      </c>
      <c r="C2140" t="str">
        <f t="shared" si="227"/>
        <v>CL000940EQ</v>
      </c>
      <c r="D2140">
        <f t="shared" si="233"/>
        <v>1</v>
      </c>
      <c r="E2140" s="5">
        <f t="shared" si="229"/>
        <v>0.01</v>
      </c>
      <c r="F2140" s="5">
        <f t="shared" si="230"/>
        <v>0.1</v>
      </c>
      <c r="G2140" s="5">
        <f t="shared" si="231"/>
        <v>1</v>
      </c>
      <c r="H2140" t="str">
        <f t="shared" si="232"/>
        <v>001</v>
      </c>
      <c r="I2140" t="str">
        <f t="shared" si="228"/>
        <v>CL000940EQ00001</v>
      </c>
      <c r="J2140" t="s">
        <v>10504</v>
      </c>
      <c r="K2140" t="s">
        <v>10505</v>
      </c>
      <c r="M2140" t="s">
        <v>10506</v>
      </c>
      <c r="N2140" t="s">
        <v>10507</v>
      </c>
      <c r="O2140" t="s">
        <v>10508</v>
      </c>
      <c r="P2140" t="s">
        <v>10509</v>
      </c>
      <c r="Q2140" t="s">
        <v>7328</v>
      </c>
      <c r="R2140" t="s">
        <v>10510</v>
      </c>
      <c r="S2140" t="s">
        <v>10510</v>
      </c>
      <c r="T2140" t="s">
        <v>10510</v>
      </c>
      <c r="U2140" t="s">
        <v>130</v>
      </c>
      <c r="V2140" t="s">
        <v>35</v>
      </c>
      <c r="W2140" t="s">
        <v>1023</v>
      </c>
      <c r="X2140" t="s">
        <v>1023</v>
      </c>
      <c r="Y2140" t="s">
        <v>1125</v>
      </c>
      <c r="Z2140" t="s">
        <v>35</v>
      </c>
      <c r="AA2140" t="s">
        <v>1126</v>
      </c>
      <c r="AB2140" t="s">
        <v>1023</v>
      </c>
      <c r="AC2140" t="s">
        <v>37</v>
      </c>
    </row>
    <row r="2141" spans="1:29">
      <c r="A2141" s="2" t="str">
        <f>+VLOOKUP(R2141,Aux!$B$3:$I$1107,8,0)</f>
        <v>CL000940</v>
      </c>
      <c r="B2141" s="2" t="str">
        <f>+VLOOKUP(U2141,Aux!$O$2:$P$23,2,0)</f>
        <v>FI</v>
      </c>
      <c r="C2141" t="str">
        <f t="shared" si="227"/>
        <v>CL000940FI</v>
      </c>
      <c r="D2141">
        <f t="shared" si="233"/>
        <v>1</v>
      </c>
      <c r="E2141" s="5">
        <f t="shared" si="229"/>
        <v>0.01</v>
      </c>
      <c r="F2141" s="5">
        <f t="shared" si="230"/>
        <v>0.1</v>
      </c>
      <c r="G2141" s="5">
        <f t="shared" si="231"/>
        <v>1</v>
      </c>
      <c r="H2141" t="str">
        <f t="shared" si="232"/>
        <v>001</v>
      </c>
      <c r="I2141" t="str">
        <f t="shared" si="228"/>
        <v>CL000940FI00001</v>
      </c>
      <c r="J2141" s="2" t="s">
        <v>10511</v>
      </c>
      <c r="K2141" s="2" t="s">
        <v>10512</v>
      </c>
      <c r="L2141" s="2"/>
      <c r="M2141" s="2" t="s">
        <v>10513</v>
      </c>
      <c r="N2141" s="2" t="s">
        <v>10514</v>
      </c>
      <c r="O2141" s="2" t="s">
        <v>10515</v>
      </c>
      <c r="P2141" s="2" t="s">
        <v>10516</v>
      </c>
      <c r="Q2141" t="s">
        <v>7328</v>
      </c>
      <c r="R2141" t="s">
        <v>10510</v>
      </c>
      <c r="S2141" t="s">
        <v>10517</v>
      </c>
      <c r="T2141" t="s">
        <v>10510</v>
      </c>
      <c r="U2141" t="s">
        <v>487</v>
      </c>
      <c r="V2141" t="s">
        <v>35</v>
      </c>
      <c r="W2141" t="s">
        <v>1023</v>
      </c>
      <c r="X2141" t="s">
        <v>1023</v>
      </c>
      <c r="Y2141" t="s">
        <v>1125</v>
      </c>
      <c r="Z2141" t="s">
        <v>35</v>
      </c>
      <c r="AA2141" t="s">
        <v>1023</v>
      </c>
      <c r="AB2141" t="s">
        <v>145</v>
      </c>
      <c r="AC2141" t="s">
        <v>37</v>
      </c>
    </row>
    <row r="2142" spans="1:29">
      <c r="A2142" t="str">
        <f>+VLOOKUP(R2142,Aux!$B$3:$I$1107,8,0)</f>
        <v>CL000940</v>
      </c>
      <c r="B2142" t="str">
        <f>+VLOOKUP(U2142,Aux!$O$2:$P$23,2,0)</f>
        <v>FI</v>
      </c>
      <c r="C2142" t="str">
        <f t="shared" si="227"/>
        <v>CL000940FI</v>
      </c>
      <c r="D2142">
        <f t="shared" si="233"/>
        <v>2</v>
      </c>
      <c r="E2142" s="5">
        <f t="shared" si="229"/>
        <v>0.02</v>
      </c>
      <c r="F2142" s="5">
        <f t="shared" si="230"/>
        <v>0.2</v>
      </c>
      <c r="G2142" s="5">
        <f t="shared" si="231"/>
        <v>2</v>
      </c>
      <c r="H2142" t="str">
        <f t="shared" si="232"/>
        <v>002</v>
      </c>
      <c r="I2142" t="str">
        <f t="shared" si="228"/>
        <v>CL000940FI00002</v>
      </c>
      <c r="J2142" t="s">
        <v>10518</v>
      </c>
      <c r="K2142" t="s">
        <v>10512</v>
      </c>
      <c r="M2142" t="s">
        <v>10519</v>
      </c>
      <c r="N2142" t="s">
        <v>10520</v>
      </c>
      <c r="O2142" t="s">
        <v>10521</v>
      </c>
      <c r="P2142" t="s">
        <v>10522</v>
      </c>
      <c r="Q2142" t="s">
        <v>7328</v>
      </c>
      <c r="R2142" t="s">
        <v>10510</v>
      </c>
      <c r="S2142" t="s">
        <v>10517</v>
      </c>
      <c r="T2142" t="s">
        <v>10510</v>
      </c>
      <c r="U2142" t="s">
        <v>143</v>
      </c>
      <c r="V2142" t="s">
        <v>35</v>
      </c>
      <c r="W2142" t="s">
        <v>1023</v>
      </c>
      <c r="X2142" t="s">
        <v>1023</v>
      </c>
      <c r="Y2142" t="s">
        <v>1125</v>
      </c>
      <c r="Z2142" t="s">
        <v>35</v>
      </c>
      <c r="AA2142" t="s">
        <v>1023</v>
      </c>
      <c r="AB2142" t="s">
        <v>145</v>
      </c>
      <c r="AC2142" t="s">
        <v>37</v>
      </c>
    </row>
    <row r="2143" spans="1:29">
      <c r="A2143" t="str">
        <f>+VLOOKUP(R2143,Aux!$B$3:$I$1107,8,0)</f>
        <v>CL000960</v>
      </c>
      <c r="B2143" t="str">
        <f>+VLOOKUP(U2143,Aux!$O$2:$P$23,2,0)</f>
        <v>EQ</v>
      </c>
      <c r="C2143" t="str">
        <f t="shared" si="227"/>
        <v>CL000960EQ</v>
      </c>
      <c r="D2143">
        <f t="shared" si="233"/>
        <v>1</v>
      </c>
      <c r="E2143" s="5">
        <f t="shared" si="229"/>
        <v>0.01</v>
      </c>
      <c r="F2143" s="5">
        <f t="shared" si="230"/>
        <v>0.1</v>
      </c>
      <c r="G2143" s="5">
        <f t="shared" si="231"/>
        <v>1</v>
      </c>
      <c r="H2143" t="str">
        <f t="shared" si="232"/>
        <v>001</v>
      </c>
      <c r="I2143" t="str">
        <f t="shared" si="228"/>
        <v>CL000960EQ00001</v>
      </c>
      <c r="J2143" t="s">
        <v>10523</v>
      </c>
      <c r="K2143" t="s">
        <v>10524</v>
      </c>
      <c r="M2143" t="s">
        <v>10525</v>
      </c>
      <c r="N2143" t="s">
        <v>10526</v>
      </c>
      <c r="O2143">
        <v>2543956</v>
      </c>
      <c r="P2143" t="s">
        <v>10527</v>
      </c>
      <c r="Q2143" t="s">
        <v>7328</v>
      </c>
      <c r="R2143" t="s">
        <v>10528</v>
      </c>
      <c r="S2143" t="s">
        <v>10528</v>
      </c>
      <c r="T2143" t="s">
        <v>10528</v>
      </c>
      <c r="U2143" t="s">
        <v>130</v>
      </c>
      <c r="V2143" t="s">
        <v>35</v>
      </c>
      <c r="W2143" t="s">
        <v>10368</v>
      </c>
      <c r="X2143" t="s">
        <v>1458</v>
      </c>
      <c r="Y2143" t="s">
        <v>10369</v>
      </c>
      <c r="Z2143" t="s">
        <v>35</v>
      </c>
      <c r="AA2143" t="s">
        <v>1460</v>
      </c>
      <c r="AB2143" t="s">
        <v>9635</v>
      </c>
      <c r="AC2143" t="s">
        <v>37</v>
      </c>
    </row>
    <row r="2144" spans="1:29">
      <c r="A2144" t="str">
        <f>+VLOOKUP(R2144,Aux!$B$3:$I$1107,8,0)</f>
        <v>CL000970</v>
      </c>
      <c r="B2144" t="str">
        <f>+VLOOKUP(U2144,Aux!$O$2:$P$23,2,0)</f>
        <v>EQ</v>
      </c>
      <c r="C2144" t="str">
        <f t="shared" si="227"/>
        <v>CL000970EQ</v>
      </c>
      <c r="D2144">
        <f t="shared" si="233"/>
        <v>1</v>
      </c>
      <c r="E2144" s="5">
        <f t="shared" si="229"/>
        <v>0.01</v>
      </c>
      <c r="F2144" s="5">
        <f t="shared" si="230"/>
        <v>0.1</v>
      </c>
      <c r="G2144" s="5">
        <f t="shared" si="231"/>
        <v>1</v>
      </c>
      <c r="H2144" t="str">
        <f t="shared" si="232"/>
        <v>001</v>
      </c>
      <c r="I2144" t="str">
        <f t="shared" si="228"/>
        <v>CL000970EQ00001</v>
      </c>
      <c r="J2144" t="s">
        <v>10529</v>
      </c>
      <c r="K2144" t="s">
        <v>10530</v>
      </c>
      <c r="M2144" t="s">
        <v>10531</v>
      </c>
      <c r="N2144" t="s">
        <v>10532</v>
      </c>
      <c r="O2144" t="s">
        <v>10533</v>
      </c>
      <c r="P2144" t="s">
        <v>10534</v>
      </c>
      <c r="Q2144" t="s">
        <v>7328</v>
      </c>
      <c r="R2144" t="s">
        <v>10535</v>
      </c>
      <c r="S2144" t="s">
        <v>10535</v>
      </c>
      <c r="T2144" t="s">
        <v>10535</v>
      </c>
      <c r="U2144" t="s">
        <v>130</v>
      </c>
      <c r="V2144" t="s">
        <v>189</v>
      </c>
      <c r="W2144" t="s">
        <v>2217</v>
      </c>
      <c r="X2144" t="s">
        <v>189</v>
      </c>
      <c r="Y2144" t="s">
        <v>7240</v>
      </c>
      <c r="Z2144" t="s">
        <v>189</v>
      </c>
      <c r="AA2144" t="s">
        <v>3611</v>
      </c>
      <c r="AB2144" t="s">
        <v>7241</v>
      </c>
      <c r="AC2144" t="s">
        <v>37</v>
      </c>
    </row>
    <row r="2145" spans="1:29">
      <c r="A2145" t="str">
        <f>+VLOOKUP(R2145,Aux!$B$3:$I$1107,8,0)</f>
        <v>CL000980</v>
      </c>
      <c r="B2145" t="str">
        <f>+VLOOKUP(U2145,Aux!$O$2:$P$23,2,0)</f>
        <v>EQ</v>
      </c>
      <c r="C2145" t="str">
        <f t="shared" si="227"/>
        <v>CL000980EQ</v>
      </c>
      <c r="D2145">
        <f t="shared" si="233"/>
        <v>1</v>
      </c>
      <c r="E2145" s="5">
        <f t="shared" si="229"/>
        <v>0.01</v>
      </c>
      <c r="F2145" s="5">
        <f t="shared" si="230"/>
        <v>0.1</v>
      </c>
      <c r="G2145" s="5">
        <f t="shared" si="231"/>
        <v>1</v>
      </c>
      <c r="H2145" t="str">
        <f t="shared" si="232"/>
        <v>001</v>
      </c>
      <c r="I2145" t="str">
        <f t="shared" si="228"/>
        <v>CL000980EQ00001</v>
      </c>
      <c r="J2145" t="s">
        <v>10536</v>
      </c>
      <c r="K2145" t="s">
        <v>10537</v>
      </c>
      <c r="M2145" t="s">
        <v>10538</v>
      </c>
      <c r="N2145" t="s">
        <v>10539</v>
      </c>
      <c r="O2145">
        <v>2595292</v>
      </c>
      <c r="P2145" t="s">
        <v>10540</v>
      </c>
      <c r="Q2145" t="s">
        <v>7328</v>
      </c>
      <c r="R2145" t="s">
        <v>10541</v>
      </c>
      <c r="S2145" t="s">
        <v>10541</v>
      </c>
      <c r="T2145" t="s">
        <v>10541</v>
      </c>
      <c r="U2145" t="s">
        <v>130</v>
      </c>
      <c r="V2145" t="s">
        <v>174</v>
      </c>
      <c r="W2145" t="s">
        <v>1519</v>
      </c>
      <c r="X2145" t="s">
        <v>174</v>
      </c>
      <c r="Y2145" t="s">
        <v>1520</v>
      </c>
      <c r="Z2145" t="s">
        <v>174</v>
      </c>
      <c r="AA2145" t="s">
        <v>174</v>
      </c>
      <c r="AB2145" t="s">
        <v>1521</v>
      </c>
      <c r="AC2145" t="s">
        <v>37</v>
      </c>
    </row>
    <row r="2146" spans="1:29">
      <c r="A2146" t="str">
        <f>+VLOOKUP(R2146,Aux!$B$3:$I$1107,8,0)</f>
        <v>CL000990</v>
      </c>
      <c r="B2146" t="str">
        <f>+VLOOKUP(U2146,Aux!$O$2:$P$23,2,0)</f>
        <v>EQ</v>
      </c>
      <c r="C2146" t="str">
        <f t="shared" si="227"/>
        <v>CL000990EQ</v>
      </c>
      <c r="D2146">
        <f t="shared" si="233"/>
        <v>1</v>
      </c>
      <c r="E2146" s="5">
        <f t="shared" si="229"/>
        <v>0.01</v>
      </c>
      <c r="F2146" s="5">
        <f t="shared" si="230"/>
        <v>0.1</v>
      </c>
      <c r="G2146" s="5">
        <f t="shared" si="231"/>
        <v>1</v>
      </c>
      <c r="H2146" t="str">
        <f t="shared" si="232"/>
        <v>001</v>
      </c>
      <c r="I2146" t="str">
        <f t="shared" si="228"/>
        <v>CL000990EQ00001</v>
      </c>
      <c r="J2146" t="s">
        <v>10542</v>
      </c>
      <c r="K2146" t="s">
        <v>10543</v>
      </c>
      <c r="M2146" t="s">
        <v>10544</v>
      </c>
      <c r="N2146" t="s">
        <v>10545</v>
      </c>
      <c r="O2146">
        <v>2543837</v>
      </c>
      <c r="P2146" t="s">
        <v>10546</v>
      </c>
      <c r="Q2146" t="s">
        <v>7328</v>
      </c>
      <c r="R2146" t="s">
        <v>10547</v>
      </c>
      <c r="S2146" t="s">
        <v>10547</v>
      </c>
      <c r="T2146" t="s">
        <v>10547</v>
      </c>
      <c r="U2146" t="s">
        <v>130</v>
      </c>
      <c r="V2146" t="s">
        <v>189</v>
      </c>
      <c r="W2146" t="s">
        <v>234</v>
      </c>
      <c r="X2146" t="s">
        <v>189</v>
      </c>
      <c r="Y2146" t="s">
        <v>10548</v>
      </c>
      <c r="Z2146" t="s">
        <v>189</v>
      </c>
      <c r="AA2146" t="s">
        <v>234</v>
      </c>
      <c r="AB2146" t="s">
        <v>236</v>
      </c>
      <c r="AC2146" t="s">
        <v>37</v>
      </c>
    </row>
    <row r="2147" spans="1:29">
      <c r="A2147" t="str">
        <f>+VLOOKUP(R2147,Aux!$B$3:$I$1107,8,0)</f>
        <v>CL000990</v>
      </c>
      <c r="B2147" t="str">
        <f>+VLOOKUP(U2147,Aux!$O$2:$P$23,2,0)</f>
        <v>FI</v>
      </c>
      <c r="C2147" t="str">
        <f t="shared" si="227"/>
        <v>CL000990FI</v>
      </c>
      <c r="D2147">
        <f t="shared" si="233"/>
        <v>1</v>
      </c>
      <c r="E2147" s="5">
        <f t="shared" si="229"/>
        <v>0.01</v>
      </c>
      <c r="F2147" s="5">
        <f t="shared" si="230"/>
        <v>0.1</v>
      </c>
      <c r="G2147" s="5">
        <f t="shared" si="231"/>
        <v>1</v>
      </c>
      <c r="H2147" t="str">
        <f t="shared" si="232"/>
        <v>001</v>
      </c>
      <c r="I2147" t="str">
        <f t="shared" si="228"/>
        <v>CL000990FI00001</v>
      </c>
      <c r="J2147" t="s">
        <v>10549</v>
      </c>
      <c r="K2147" t="s">
        <v>10550</v>
      </c>
      <c r="M2147" t="s">
        <v>10551</v>
      </c>
      <c r="N2147" t="s">
        <v>10552</v>
      </c>
      <c r="O2147" t="s">
        <v>10553</v>
      </c>
      <c r="P2147" t="s">
        <v>10554</v>
      </c>
      <c r="Q2147" t="s">
        <v>10555</v>
      </c>
      <c r="R2147" t="s">
        <v>10547</v>
      </c>
      <c r="S2147" t="s">
        <v>10556</v>
      </c>
      <c r="T2147" t="s">
        <v>10547</v>
      </c>
      <c r="U2147" t="s">
        <v>33</v>
      </c>
      <c r="V2147" t="s">
        <v>189</v>
      </c>
      <c r="W2147" t="s">
        <v>234</v>
      </c>
      <c r="X2147" t="s">
        <v>189</v>
      </c>
      <c r="Y2147" t="s">
        <v>10548</v>
      </c>
      <c r="Z2147" t="s">
        <v>189</v>
      </c>
      <c r="AA2147" t="s">
        <v>234</v>
      </c>
      <c r="AB2147" t="s">
        <v>145</v>
      </c>
      <c r="AC2147" t="s">
        <v>37</v>
      </c>
    </row>
    <row r="2148" spans="1:29">
      <c r="A2148" t="str">
        <f>+VLOOKUP(R2148,Aux!$B$3:$I$1107,8,0)</f>
        <v>CL001000</v>
      </c>
      <c r="B2148" t="str">
        <f>+VLOOKUP(U2148,Aux!$O$2:$P$23,2,0)</f>
        <v>EQ</v>
      </c>
      <c r="C2148" t="str">
        <f t="shared" si="227"/>
        <v>CL001000EQ</v>
      </c>
      <c r="D2148">
        <f t="shared" si="233"/>
        <v>1</v>
      </c>
      <c r="E2148" s="5">
        <f t="shared" si="229"/>
        <v>0.01</v>
      </c>
      <c r="F2148" s="5">
        <f t="shared" si="230"/>
        <v>0.1</v>
      </c>
      <c r="G2148" s="5">
        <f t="shared" si="231"/>
        <v>1</v>
      </c>
      <c r="H2148" t="str">
        <f t="shared" si="232"/>
        <v>001</v>
      </c>
      <c r="I2148" t="str">
        <f t="shared" si="228"/>
        <v>CL001000EQ00001</v>
      </c>
      <c r="J2148" t="s">
        <v>10557</v>
      </c>
      <c r="K2148" t="s">
        <v>10558</v>
      </c>
      <c r="M2148" t="s">
        <v>10559</v>
      </c>
      <c r="N2148" t="s">
        <v>10560</v>
      </c>
      <c r="O2148" t="s">
        <v>10561</v>
      </c>
      <c r="P2148" t="s">
        <v>10562</v>
      </c>
      <c r="Q2148" t="s">
        <v>7328</v>
      </c>
      <c r="R2148" t="s">
        <v>10563</v>
      </c>
      <c r="S2148" t="s">
        <v>10563</v>
      </c>
      <c r="T2148" t="s">
        <v>10563</v>
      </c>
      <c r="U2148" t="s">
        <v>130</v>
      </c>
      <c r="V2148" t="s">
        <v>131</v>
      </c>
      <c r="W2148" t="s">
        <v>132</v>
      </c>
      <c r="X2148" t="s">
        <v>133</v>
      </c>
      <c r="Y2148" t="s">
        <v>134</v>
      </c>
      <c r="Z2148" t="s">
        <v>131</v>
      </c>
      <c r="AA2148" t="s">
        <v>135</v>
      </c>
      <c r="AB2148" t="s">
        <v>136</v>
      </c>
      <c r="AC2148" t="s">
        <v>37</v>
      </c>
    </row>
    <row r="2149" spans="1:29">
      <c r="A2149" t="str">
        <f>+VLOOKUP(R2149,Aux!$B$3:$I$1107,8,0)</f>
        <v>CL001010</v>
      </c>
      <c r="B2149" t="str">
        <f>+VLOOKUP(U2149,Aux!$O$2:$P$23,2,0)</f>
        <v>EQ</v>
      </c>
      <c r="C2149" t="str">
        <f t="shared" si="227"/>
        <v>CL001010EQ</v>
      </c>
      <c r="D2149">
        <f t="shared" si="233"/>
        <v>1</v>
      </c>
      <c r="E2149" s="5">
        <f t="shared" si="229"/>
        <v>0.01</v>
      </c>
      <c r="F2149" s="5">
        <f t="shared" si="230"/>
        <v>0.1</v>
      </c>
      <c r="G2149" s="5">
        <f t="shared" si="231"/>
        <v>1</v>
      </c>
      <c r="H2149" t="str">
        <f t="shared" si="232"/>
        <v>001</v>
      </c>
      <c r="I2149" t="str">
        <f t="shared" si="228"/>
        <v>CL001010EQ00001</v>
      </c>
      <c r="J2149" t="s">
        <v>10564</v>
      </c>
      <c r="K2149" t="s">
        <v>10565</v>
      </c>
      <c r="M2149" t="s">
        <v>10566</v>
      </c>
      <c r="N2149" t="s">
        <v>10567</v>
      </c>
      <c r="O2149">
        <v>2624754</v>
      </c>
      <c r="P2149" t="s">
        <v>10568</v>
      </c>
      <c r="Q2149" t="s">
        <v>7328</v>
      </c>
      <c r="R2149" t="s">
        <v>10569</v>
      </c>
      <c r="S2149" t="s">
        <v>10569</v>
      </c>
      <c r="T2149" t="s">
        <v>10569</v>
      </c>
      <c r="U2149" t="s">
        <v>130</v>
      </c>
      <c r="V2149" t="s">
        <v>154</v>
      </c>
      <c r="W2149" t="s">
        <v>9642</v>
      </c>
      <c r="X2149" t="s">
        <v>201</v>
      </c>
      <c r="Y2149" t="s">
        <v>9642</v>
      </c>
      <c r="Z2149" t="s">
        <v>154</v>
      </c>
      <c r="AA2149" t="s">
        <v>155</v>
      </c>
      <c r="AB2149" t="s">
        <v>8128</v>
      </c>
      <c r="AC2149" t="s">
        <v>37</v>
      </c>
    </row>
    <row r="2150" spans="1:29">
      <c r="A2150" t="str">
        <f>+VLOOKUP(R2150,Aux!$B$3:$I$1107,8,0)</f>
        <v>CL001020</v>
      </c>
      <c r="B2150" t="str">
        <f>+VLOOKUP(U2150,Aux!$O$2:$P$23,2,0)</f>
        <v>EQ</v>
      </c>
      <c r="C2150" t="str">
        <f t="shared" si="227"/>
        <v>CL001020EQ</v>
      </c>
      <c r="D2150">
        <f t="shared" si="233"/>
        <v>1</v>
      </c>
      <c r="E2150" s="5">
        <f t="shared" si="229"/>
        <v>0.01</v>
      </c>
      <c r="F2150" s="5">
        <f t="shared" si="230"/>
        <v>0.1</v>
      </c>
      <c r="G2150" s="5">
        <f t="shared" si="231"/>
        <v>1</v>
      </c>
      <c r="H2150" t="str">
        <f t="shared" si="232"/>
        <v>001</v>
      </c>
      <c r="I2150" t="str">
        <f t="shared" si="228"/>
        <v>CL001020EQ00001</v>
      </c>
      <c r="J2150" t="s">
        <v>10570</v>
      </c>
      <c r="K2150" t="s">
        <v>10571</v>
      </c>
      <c r="M2150" t="s">
        <v>10572</v>
      </c>
      <c r="N2150" t="s">
        <v>10573</v>
      </c>
      <c r="O2150" t="s">
        <v>10574</v>
      </c>
      <c r="P2150" t="s">
        <v>10575</v>
      </c>
      <c r="Q2150" t="s">
        <v>7328</v>
      </c>
      <c r="R2150" t="s">
        <v>10576</v>
      </c>
      <c r="S2150" t="s">
        <v>10576</v>
      </c>
      <c r="T2150" t="s">
        <v>10576</v>
      </c>
      <c r="U2150" t="s">
        <v>130</v>
      </c>
      <c r="V2150" t="s">
        <v>35</v>
      </c>
      <c r="W2150" t="s">
        <v>1457</v>
      </c>
      <c r="X2150" t="s">
        <v>1458</v>
      </c>
      <c r="Y2150" t="s">
        <v>6843</v>
      </c>
      <c r="Z2150" t="s">
        <v>35</v>
      </c>
      <c r="AA2150" t="s">
        <v>6589</v>
      </c>
      <c r="AB2150" t="s">
        <v>6590</v>
      </c>
      <c r="AC2150" t="s">
        <v>37</v>
      </c>
    </row>
    <row r="2151" spans="1:29">
      <c r="A2151" t="str">
        <f>+VLOOKUP(R2151,Aux!$B$3:$I$1107,8,0)</f>
        <v>CL001030</v>
      </c>
      <c r="B2151" t="str">
        <f>+VLOOKUP(U2151,Aux!$O$2:$P$23,2,0)</f>
        <v>EQ</v>
      </c>
      <c r="C2151" t="str">
        <f t="shared" si="227"/>
        <v>CL001030EQ</v>
      </c>
      <c r="D2151">
        <f t="shared" si="233"/>
        <v>1</v>
      </c>
      <c r="E2151" s="5">
        <f t="shared" si="229"/>
        <v>0.01</v>
      </c>
      <c r="F2151" s="5">
        <f t="shared" si="230"/>
        <v>0.1</v>
      </c>
      <c r="G2151" s="5">
        <f t="shared" si="231"/>
        <v>1</v>
      </c>
      <c r="H2151" t="str">
        <f t="shared" si="232"/>
        <v>001</v>
      </c>
      <c r="I2151" t="str">
        <f t="shared" si="228"/>
        <v>CL001030EQ00001</v>
      </c>
      <c r="J2151" t="s">
        <v>10577</v>
      </c>
      <c r="K2151" t="s">
        <v>10578</v>
      </c>
      <c r="M2151" t="s">
        <v>10579</v>
      </c>
      <c r="N2151" t="s">
        <v>10580</v>
      </c>
      <c r="O2151">
        <v>2470805</v>
      </c>
      <c r="P2151" t="s">
        <v>10581</v>
      </c>
      <c r="Q2151" t="s">
        <v>7328</v>
      </c>
      <c r="R2151" t="s">
        <v>10582</v>
      </c>
      <c r="S2151" t="s">
        <v>10582</v>
      </c>
      <c r="T2151" t="s">
        <v>10582</v>
      </c>
      <c r="U2151" t="s">
        <v>130</v>
      </c>
      <c r="V2151" t="s">
        <v>35</v>
      </c>
      <c r="W2151" t="s">
        <v>1457</v>
      </c>
      <c r="X2151" t="s">
        <v>1458</v>
      </c>
      <c r="Y2151" t="s">
        <v>6843</v>
      </c>
      <c r="Z2151" t="s">
        <v>35</v>
      </c>
      <c r="AA2151" t="s">
        <v>6589</v>
      </c>
      <c r="AB2151" t="s">
        <v>6590</v>
      </c>
      <c r="AC2151" t="s">
        <v>37</v>
      </c>
    </row>
    <row r="2152" spans="1:29">
      <c r="A2152" s="2" t="str">
        <f>+VLOOKUP(R2152,Aux!$B$3:$I$1107,8,0)</f>
        <v>CL001040</v>
      </c>
      <c r="B2152" s="2" t="str">
        <f>+VLOOKUP(U2152,Aux!$O$2:$P$23,2,0)</f>
        <v>EQ</v>
      </c>
      <c r="C2152" t="str">
        <f t="shared" si="227"/>
        <v>CL001040EQ</v>
      </c>
      <c r="D2152">
        <f t="shared" si="233"/>
        <v>1</v>
      </c>
      <c r="E2152" s="5">
        <f t="shared" si="229"/>
        <v>0.01</v>
      </c>
      <c r="F2152" s="5">
        <f t="shared" si="230"/>
        <v>0.1</v>
      </c>
      <c r="G2152" s="5">
        <f t="shared" si="231"/>
        <v>1</v>
      </c>
      <c r="H2152" t="str">
        <f t="shared" si="232"/>
        <v>001</v>
      </c>
      <c r="I2152" t="str">
        <f t="shared" si="228"/>
        <v>CL001040EQ00001</v>
      </c>
      <c r="J2152" s="2" t="s">
        <v>10583</v>
      </c>
      <c r="K2152" s="2" t="s">
        <v>10584</v>
      </c>
      <c r="L2152" s="2"/>
      <c r="M2152" s="2" t="s">
        <v>10585</v>
      </c>
      <c r="N2152" s="2" t="s">
        <v>10586</v>
      </c>
      <c r="O2152" s="2" t="s">
        <v>10587</v>
      </c>
      <c r="P2152" s="2" t="s">
        <v>10588</v>
      </c>
      <c r="Q2152" t="s">
        <v>7328</v>
      </c>
      <c r="R2152" t="s">
        <v>10589</v>
      </c>
      <c r="S2152" t="s">
        <v>10589</v>
      </c>
      <c r="T2152" t="s">
        <v>10589</v>
      </c>
      <c r="U2152" t="s">
        <v>130</v>
      </c>
      <c r="V2152" t="s">
        <v>189</v>
      </c>
      <c r="W2152" t="s">
        <v>234</v>
      </c>
      <c r="X2152" t="s">
        <v>189</v>
      </c>
      <c r="Y2152" t="s">
        <v>8601</v>
      </c>
      <c r="Z2152" t="s">
        <v>189</v>
      </c>
      <c r="AA2152" t="s">
        <v>234</v>
      </c>
      <c r="AB2152" t="s">
        <v>236</v>
      </c>
      <c r="AC2152" t="s">
        <v>37</v>
      </c>
    </row>
    <row r="2153" spans="1:29">
      <c r="A2153" t="str">
        <f>+VLOOKUP(R2153,Aux!$B$3:$I$1107,8,0)</f>
        <v>CL001050</v>
      </c>
      <c r="B2153" t="str">
        <f>+VLOOKUP(U2153,Aux!$O$2:$P$23,2,0)</f>
        <v>EQ</v>
      </c>
      <c r="C2153" t="str">
        <f t="shared" si="227"/>
        <v>CL001050EQ</v>
      </c>
      <c r="D2153">
        <f t="shared" si="233"/>
        <v>1</v>
      </c>
      <c r="E2153" s="5">
        <f t="shared" si="229"/>
        <v>0.01</v>
      </c>
      <c r="F2153" s="5">
        <f t="shared" si="230"/>
        <v>0.1</v>
      </c>
      <c r="G2153" s="5">
        <f t="shared" si="231"/>
        <v>1</v>
      </c>
      <c r="H2153" t="str">
        <f t="shared" si="232"/>
        <v>001</v>
      </c>
      <c r="I2153" t="str">
        <f t="shared" si="228"/>
        <v>CL001050EQ00001</v>
      </c>
      <c r="J2153" t="s">
        <v>10590</v>
      </c>
      <c r="K2153" t="s">
        <v>10591</v>
      </c>
      <c r="M2153" t="s">
        <v>10592</v>
      </c>
      <c r="N2153" t="s">
        <v>10593</v>
      </c>
      <c r="O2153">
        <v>2684349</v>
      </c>
      <c r="P2153" t="s">
        <v>10594</v>
      </c>
      <c r="Q2153" t="s">
        <v>7328</v>
      </c>
      <c r="R2153" t="s">
        <v>10595</v>
      </c>
      <c r="S2153" t="s">
        <v>10595</v>
      </c>
      <c r="T2153" t="s">
        <v>10595</v>
      </c>
      <c r="U2153" t="s">
        <v>130</v>
      </c>
      <c r="V2153" t="s">
        <v>2669</v>
      </c>
      <c r="W2153" t="s">
        <v>2670</v>
      </c>
      <c r="X2153" t="s">
        <v>2669</v>
      </c>
      <c r="Y2153" t="s">
        <v>3740</v>
      </c>
      <c r="Z2153" t="s">
        <v>35</v>
      </c>
      <c r="AA2153" t="s">
        <v>2669</v>
      </c>
      <c r="AB2153" t="s">
        <v>2672</v>
      </c>
      <c r="AC2153" t="s">
        <v>37</v>
      </c>
    </row>
    <row r="2154" spans="1:29">
      <c r="A2154" s="2" t="str">
        <f>+VLOOKUP(R2154,Aux!$B$3:$I$1107,8,0)</f>
        <v>CL001050</v>
      </c>
      <c r="B2154" s="2" t="str">
        <f>+VLOOKUP(U2154,Aux!$O$2:$P$23,2,0)</f>
        <v>EQ</v>
      </c>
      <c r="C2154" t="str">
        <f t="shared" si="227"/>
        <v>CL001050EQ</v>
      </c>
      <c r="D2154">
        <f t="shared" si="233"/>
        <v>2</v>
      </c>
      <c r="E2154" s="5">
        <f t="shared" si="229"/>
        <v>0.02</v>
      </c>
      <c r="F2154" s="5">
        <f t="shared" si="230"/>
        <v>0.2</v>
      </c>
      <c r="G2154" s="5">
        <f t="shared" si="231"/>
        <v>2</v>
      </c>
      <c r="H2154" t="str">
        <f t="shared" si="232"/>
        <v>002</v>
      </c>
      <c r="I2154" t="str">
        <f t="shared" si="228"/>
        <v>CL001050EQ00002</v>
      </c>
      <c r="J2154" s="2" t="s">
        <v>10596</v>
      </c>
      <c r="K2154" s="2" t="s">
        <v>10597</v>
      </c>
      <c r="L2154" s="2"/>
      <c r="M2154" s="2" t="s">
        <v>10598</v>
      </c>
      <c r="N2154" s="2" t="s">
        <v>10599</v>
      </c>
      <c r="O2154" s="2" t="s">
        <v>10600</v>
      </c>
      <c r="P2154" s="2" t="s">
        <v>10601</v>
      </c>
      <c r="Q2154" t="s">
        <v>7328</v>
      </c>
      <c r="R2154" t="s">
        <v>10595</v>
      </c>
      <c r="S2154" t="s">
        <v>10595</v>
      </c>
      <c r="T2154" t="s">
        <v>10595</v>
      </c>
      <c r="U2154" t="s">
        <v>6137</v>
      </c>
      <c r="V2154" t="s">
        <v>2669</v>
      </c>
      <c r="W2154" t="s">
        <v>2670</v>
      </c>
      <c r="X2154" t="s">
        <v>2669</v>
      </c>
      <c r="Y2154" t="s">
        <v>3740</v>
      </c>
      <c r="Z2154" t="s">
        <v>35</v>
      </c>
      <c r="AA2154" t="s">
        <v>2669</v>
      </c>
      <c r="AB2154" t="s">
        <v>2672</v>
      </c>
      <c r="AC2154" t="s">
        <v>37</v>
      </c>
    </row>
    <row r="2155" spans="1:29">
      <c r="A2155" t="str">
        <f>+VLOOKUP(R2155,Aux!$B$3:$I$1107,8,0)</f>
        <v>CL001060</v>
      </c>
      <c r="B2155" t="str">
        <f>+VLOOKUP(U2155,Aux!$O$2:$P$23,2,0)</f>
        <v>EQ</v>
      </c>
      <c r="C2155" t="str">
        <f t="shared" si="227"/>
        <v>CL001060EQ</v>
      </c>
      <c r="D2155">
        <f t="shared" si="233"/>
        <v>1</v>
      </c>
      <c r="E2155" s="5">
        <f t="shared" si="229"/>
        <v>0.01</v>
      </c>
      <c r="F2155" s="5">
        <f t="shared" si="230"/>
        <v>0.1</v>
      </c>
      <c r="G2155" s="5">
        <f t="shared" si="231"/>
        <v>1</v>
      </c>
      <c r="H2155" t="str">
        <f t="shared" si="232"/>
        <v>001</v>
      </c>
      <c r="I2155" t="str">
        <f t="shared" si="228"/>
        <v>CL001060EQ00001</v>
      </c>
      <c r="J2155" t="s">
        <v>10602</v>
      </c>
      <c r="K2155" t="s">
        <v>10603</v>
      </c>
      <c r="M2155" t="s">
        <v>10604</v>
      </c>
      <c r="N2155" t="s">
        <v>10605</v>
      </c>
      <c r="O2155" t="s">
        <v>10606</v>
      </c>
      <c r="P2155" t="s">
        <v>10607</v>
      </c>
      <c r="Q2155" t="s">
        <v>7328</v>
      </c>
      <c r="R2155" t="s">
        <v>10608</v>
      </c>
      <c r="S2155" t="s">
        <v>10608</v>
      </c>
      <c r="T2155" t="s">
        <v>10608</v>
      </c>
      <c r="U2155" t="s">
        <v>130</v>
      </c>
      <c r="V2155" t="s">
        <v>311</v>
      </c>
      <c r="W2155" t="s">
        <v>4104</v>
      </c>
      <c r="X2155" t="s">
        <v>3301</v>
      </c>
      <c r="Y2155" t="s">
        <v>5621</v>
      </c>
      <c r="Z2155" t="s">
        <v>311</v>
      </c>
      <c r="AA2155" t="s">
        <v>7426</v>
      </c>
      <c r="AB2155" t="s">
        <v>2652</v>
      </c>
      <c r="AC2155" t="s">
        <v>37</v>
      </c>
    </row>
    <row r="2156" spans="1:29">
      <c r="A2156" t="str">
        <f>+VLOOKUP(R2156,Aux!$B$3:$I$1107,8,0)</f>
        <v>CL001070</v>
      </c>
      <c r="B2156" t="str">
        <f>+VLOOKUP(U2156,Aux!$O$2:$P$23,2,0)</f>
        <v>EQ</v>
      </c>
      <c r="C2156" t="str">
        <f t="shared" si="227"/>
        <v>CL001070EQ</v>
      </c>
      <c r="D2156">
        <f t="shared" si="233"/>
        <v>1</v>
      </c>
      <c r="E2156" s="5">
        <f t="shared" si="229"/>
        <v>0.01</v>
      </c>
      <c r="F2156" s="5">
        <f t="shared" si="230"/>
        <v>0.1</v>
      </c>
      <c r="G2156" s="5">
        <f t="shared" si="231"/>
        <v>1</v>
      </c>
      <c r="H2156" t="str">
        <f t="shared" si="232"/>
        <v>001</v>
      </c>
      <c r="I2156" t="str">
        <f t="shared" si="228"/>
        <v>CL001070EQ00001</v>
      </c>
      <c r="J2156" t="s">
        <v>10609</v>
      </c>
      <c r="K2156" t="s">
        <v>10610</v>
      </c>
      <c r="M2156" t="s">
        <v>10611</v>
      </c>
      <c r="N2156" t="s">
        <v>10612</v>
      </c>
      <c r="O2156" t="s">
        <v>10613</v>
      </c>
      <c r="P2156" t="s">
        <v>10614</v>
      </c>
      <c r="Q2156" t="s">
        <v>7328</v>
      </c>
      <c r="R2156" t="s">
        <v>10615</v>
      </c>
      <c r="S2156" t="s">
        <v>10615</v>
      </c>
      <c r="T2156" t="s">
        <v>10615</v>
      </c>
      <c r="U2156" t="s">
        <v>130</v>
      </c>
      <c r="V2156" t="s">
        <v>2669</v>
      </c>
      <c r="W2156" t="s">
        <v>2670</v>
      </c>
      <c r="X2156" t="s">
        <v>2669</v>
      </c>
      <c r="Y2156" t="s">
        <v>3740</v>
      </c>
      <c r="Z2156" t="s">
        <v>35</v>
      </c>
      <c r="AA2156" t="s">
        <v>2669</v>
      </c>
      <c r="AB2156" t="s">
        <v>2672</v>
      </c>
      <c r="AC2156" t="s">
        <v>37</v>
      </c>
    </row>
    <row r="2157" spans="1:29">
      <c r="A2157" t="str">
        <f>+VLOOKUP(R2157,Aux!$B$3:$I$1107,8,0)</f>
        <v>CL001080</v>
      </c>
      <c r="B2157" t="str">
        <f>+VLOOKUP(U2157,Aux!$O$2:$P$23,2,0)</f>
        <v>EQ</v>
      </c>
      <c r="C2157" t="str">
        <f t="shared" ref="C2157:C2220" si="234">+A2157&amp;B2157</f>
        <v>CL001080EQ</v>
      </c>
      <c r="D2157">
        <f t="shared" si="233"/>
        <v>1</v>
      </c>
      <c r="E2157" s="5">
        <f t="shared" si="229"/>
        <v>0.01</v>
      </c>
      <c r="F2157" s="5">
        <f t="shared" si="230"/>
        <v>0.1</v>
      </c>
      <c r="G2157" s="5">
        <f t="shared" si="231"/>
        <v>1</v>
      </c>
      <c r="H2157" t="str">
        <f t="shared" si="232"/>
        <v>001</v>
      </c>
      <c r="I2157" t="str">
        <f t="shared" ref="I2157:I2220" si="235">+C2157&amp;"00"&amp;H2157</f>
        <v>CL001080EQ00001</v>
      </c>
      <c r="J2157" t="s">
        <v>10616</v>
      </c>
      <c r="K2157" t="s">
        <v>10617</v>
      </c>
      <c r="M2157" t="s">
        <v>10618</v>
      </c>
      <c r="N2157" t="s">
        <v>10619</v>
      </c>
      <c r="O2157">
        <v>2458997</v>
      </c>
      <c r="P2157" t="s">
        <v>10620</v>
      </c>
      <c r="Q2157" t="s">
        <v>7328</v>
      </c>
      <c r="R2157" t="s">
        <v>10621</v>
      </c>
      <c r="S2157" t="s">
        <v>10621</v>
      </c>
      <c r="T2157" t="s">
        <v>10621</v>
      </c>
      <c r="U2157" t="s">
        <v>130</v>
      </c>
      <c r="V2157" t="s">
        <v>154</v>
      </c>
      <c r="W2157" t="s">
        <v>963</v>
      </c>
      <c r="X2157" t="s">
        <v>964</v>
      </c>
      <c r="Y2157" t="s">
        <v>1547</v>
      </c>
      <c r="Z2157" t="s">
        <v>154</v>
      </c>
      <c r="AA2157" t="s">
        <v>155</v>
      </c>
      <c r="AB2157" t="s">
        <v>8812</v>
      </c>
      <c r="AC2157" t="s">
        <v>37</v>
      </c>
    </row>
    <row r="2158" spans="1:29">
      <c r="A2158" t="str">
        <f>+VLOOKUP(R2158,Aux!$B$3:$I$1107,8,0)</f>
        <v>CL001090</v>
      </c>
      <c r="B2158" t="str">
        <f>+VLOOKUP(U2158,Aux!$O$2:$P$23,2,0)</f>
        <v>EQ</v>
      </c>
      <c r="C2158" t="str">
        <f t="shared" si="234"/>
        <v>CL001090EQ</v>
      </c>
      <c r="D2158">
        <f t="shared" si="233"/>
        <v>1</v>
      </c>
      <c r="E2158" s="5">
        <f t="shared" si="229"/>
        <v>0.01</v>
      </c>
      <c r="F2158" s="5">
        <f t="shared" si="230"/>
        <v>0.1</v>
      </c>
      <c r="G2158" s="5">
        <f t="shared" si="231"/>
        <v>1</v>
      </c>
      <c r="H2158" t="str">
        <f t="shared" si="232"/>
        <v>001</v>
      </c>
      <c r="I2158" t="str">
        <f t="shared" si="235"/>
        <v>CL001090EQ00001</v>
      </c>
      <c r="J2158" t="s">
        <v>10622</v>
      </c>
      <c r="K2158" t="s">
        <v>10623</v>
      </c>
      <c r="M2158" t="s">
        <v>10624</v>
      </c>
      <c r="N2158" t="s">
        <v>10625</v>
      </c>
      <c r="O2158">
        <v>2700308</v>
      </c>
      <c r="P2158" t="s">
        <v>10626</v>
      </c>
      <c r="Q2158" t="s">
        <v>7328</v>
      </c>
      <c r="R2158" t="s">
        <v>10627</v>
      </c>
      <c r="S2158" t="s">
        <v>10627</v>
      </c>
      <c r="T2158" t="s">
        <v>10627</v>
      </c>
      <c r="U2158" t="s">
        <v>130</v>
      </c>
      <c r="V2158" t="s">
        <v>154</v>
      </c>
      <c r="W2158" t="s">
        <v>963</v>
      </c>
      <c r="X2158" t="s">
        <v>964</v>
      </c>
      <c r="Y2158" t="s">
        <v>1547</v>
      </c>
      <c r="Z2158" t="s">
        <v>154</v>
      </c>
      <c r="AA2158" t="s">
        <v>155</v>
      </c>
      <c r="AB2158" t="s">
        <v>8812</v>
      </c>
      <c r="AC2158" t="s">
        <v>37</v>
      </c>
    </row>
    <row r="2159" spans="1:29">
      <c r="A2159" t="str">
        <f>+VLOOKUP(R2159,Aux!$B$3:$I$1107,8,0)</f>
        <v>CL001100</v>
      </c>
      <c r="B2159" t="str">
        <f>+VLOOKUP(U2159,Aux!$O$2:$P$23,2,0)</f>
        <v>EQ</v>
      </c>
      <c r="C2159" t="str">
        <f t="shared" si="234"/>
        <v>CL001100EQ</v>
      </c>
      <c r="D2159">
        <f t="shared" si="233"/>
        <v>1</v>
      </c>
      <c r="E2159" s="5">
        <f t="shared" si="229"/>
        <v>0.01</v>
      </c>
      <c r="F2159" s="5">
        <f t="shared" si="230"/>
        <v>0.1</v>
      </c>
      <c r="G2159" s="5">
        <f t="shared" si="231"/>
        <v>1</v>
      </c>
      <c r="H2159" t="str">
        <f t="shared" si="232"/>
        <v>001</v>
      </c>
      <c r="I2159" t="str">
        <f t="shared" si="235"/>
        <v>CL001100EQ00001</v>
      </c>
      <c r="J2159" t="s">
        <v>10628</v>
      </c>
      <c r="K2159" t="s">
        <v>10629</v>
      </c>
      <c r="M2159" t="s">
        <v>10630</v>
      </c>
      <c r="N2159" t="s">
        <v>10631</v>
      </c>
      <c r="O2159">
        <v>2708487</v>
      </c>
      <c r="P2159" t="s">
        <v>10632</v>
      </c>
      <c r="Q2159" t="s">
        <v>7328</v>
      </c>
      <c r="R2159" t="s">
        <v>10633</v>
      </c>
      <c r="S2159" t="s">
        <v>10633</v>
      </c>
      <c r="T2159" t="s">
        <v>10633</v>
      </c>
      <c r="U2159" t="s">
        <v>130</v>
      </c>
      <c r="V2159" t="s">
        <v>154</v>
      </c>
      <c r="W2159" t="s">
        <v>963</v>
      </c>
      <c r="X2159" t="s">
        <v>964</v>
      </c>
      <c r="Y2159" t="s">
        <v>1547</v>
      </c>
      <c r="Z2159" t="s">
        <v>154</v>
      </c>
      <c r="AA2159" t="s">
        <v>155</v>
      </c>
      <c r="AB2159" t="s">
        <v>8128</v>
      </c>
      <c r="AC2159" t="s">
        <v>37</v>
      </c>
    </row>
    <row r="2160" spans="1:29">
      <c r="A2160" t="str">
        <f>+VLOOKUP(R2160,Aux!$B$3:$I$1107,8,0)</f>
        <v>CL001110</v>
      </c>
      <c r="B2160" t="str">
        <f>+VLOOKUP(U2160,Aux!$O$2:$P$23,2,0)</f>
        <v>EQ</v>
      </c>
      <c r="C2160" t="str">
        <f t="shared" si="234"/>
        <v>CL001110EQ</v>
      </c>
      <c r="D2160">
        <f t="shared" si="233"/>
        <v>1</v>
      </c>
      <c r="E2160" s="5">
        <f t="shared" si="229"/>
        <v>0.01</v>
      </c>
      <c r="F2160" s="5">
        <f t="shared" si="230"/>
        <v>0.1</v>
      </c>
      <c r="G2160" s="5">
        <f t="shared" si="231"/>
        <v>1</v>
      </c>
      <c r="H2160" t="str">
        <f t="shared" si="232"/>
        <v>001</v>
      </c>
      <c r="I2160" t="str">
        <f t="shared" si="235"/>
        <v>CL001110EQ00001</v>
      </c>
      <c r="J2160" t="s">
        <v>10634</v>
      </c>
      <c r="K2160" t="s">
        <v>10635</v>
      </c>
      <c r="M2160" t="s">
        <v>10636</v>
      </c>
      <c r="N2160" t="s">
        <v>10637</v>
      </c>
      <c r="O2160">
        <v>2717331</v>
      </c>
      <c r="P2160" t="s">
        <v>10638</v>
      </c>
      <c r="Q2160" t="s">
        <v>7328</v>
      </c>
      <c r="R2160" t="s">
        <v>10639</v>
      </c>
      <c r="S2160" t="s">
        <v>10639</v>
      </c>
      <c r="T2160" t="s">
        <v>10639</v>
      </c>
      <c r="U2160" t="s">
        <v>130</v>
      </c>
      <c r="V2160" t="s">
        <v>154</v>
      </c>
      <c r="W2160" t="s">
        <v>8127</v>
      </c>
      <c r="X2160" t="s">
        <v>964</v>
      </c>
      <c r="Y2160" t="s">
        <v>8127</v>
      </c>
      <c r="Z2160" t="s">
        <v>35</v>
      </c>
      <c r="AA2160" t="s">
        <v>6589</v>
      </c>
      <c r="AB2160" t="s">
        <v>6590</v>
      </c>
      <c r="AC2160" t="s">
        <v>37</v>
      </c>
    </row>
    <row r="2161" spans="1:29">
      <c r="A2161" t="str">
        <f>+VLOOKUP(R2161,Aux!$B$3:$I$1107,8,0)</f>
        <v>CL001120</v>
      </c>
      <c r="B2161" t="str">
        <f>+VLOOKUP(U2161,Aux!$O$2:$P$23,2,0)</f>
        <v>EQ</v>
      </c>
      <c r="C2161" t="str">
        <f t="shared" si="234"/>
        <v>CL001120EQ</v>
      </c>
      <c r="D2161">
        <f t="shared" si="233"/>
        <v>1</v>
      </c>
      <c r="E2161" s="5">
        <f t="shared" si="229"/>
        <v>0.01</v>
      </c>
      <c r="F2161" s="5">
        <f t="shared" si="230"/>
        <v>0.1</v>
      </c>
      <c r="G2161" s="5">
        <f t="shared" si="231"/>
        <v>1</v>
      </c>
      <c r="H2161" t="str">
        <f t="shared" si="232"/>
        <v>001</v>
      </c>
      <c r="I2161" t="str">
        <f t="shared" si="235"/>
        <v>CL001120EQ00001</v>
      </c>
      <c r="J2161" t="s">
        <v>10640</v>
      </c>
      <c r="K2161" t="s">
        <v>10641</v>
      </c>
      <c r="M2161" t="s">
        <v>10642</v>
      </c>
      <c r="N2161" t="s">
        <v>10643</v>
      </c>
      <c r="O2161">
        <v>2712864</v>
      </c>
      <c r="P2161" t="s">
        <v>10644</v>
      </c>
      <c r="Q2161" t="s">
        <v>7328</v>
      </c>
      <c r="R2161" t="s">
        <v>10645</v>
      </c>
      <c r="S2161" t="s">
        <v>10645</v>
      </c>
      <c r="T2161" t="s">
        <v>10645</v>
      </c>
      <c r="U2161" t="s">
        <v>130</v>
      </c>
      <c r="V2161" t="s">
        <v>154</v>
      </c>
      <c r="W2161" t="s">
        <v>9642</v>
      </c>
      <c r="X2161" t="s">
        <v>201</v>
      </c>
      <c r="Y2161" t="s">
        <v>9642</v>
      </c>
      <c r="Z2161" t="s">
        <v>35</v>
      </c>
      <c r="AA2161" t="s">
        <v>1126</v>
      </c>
      <c r="AB2161" t="s">
        <v>1023</v>
      </c>
      <c r="AC2161" t="s">
        <v>37</v>
      </c>
    </row>
    <row r="2162" spans="1:29">
      <c r="A2162" t="str">
        <f>+VLOOKUP(R2162,Aux!$B$3:$I$1107,8,0)</f>
        <v>CL001130</v>
      </c>
      <c r="B2162" t="str">
        <f>+VLOOKUP(U2162,Aux!$O$2:$P$23,2,0)</f>
        <v>EQ</v>
      </c>
      <c r="C2162" t="str">
        <f t="shared" si="234"/>
        <v>CL001130EQ</v>
      </c>
      <c r="D2162">
        <f t="shared" si="233"/>
        <v>1</v>
      </c>
      <c r="E2162" s="5">
        <f t="shared" si="229"/>
        <v>0.01</v>
      </c>
      <c r="F2162" s="5">
        <f t="shared" si="230"/>
        <v>0.1</v>
      </c>
      <c r="G2162" s="5">
        <f t="shared" si="231"/>
        <v>1</v>
      </c>
      <c r="H2162" t="str">
        <f t="shared" si="232"/>
        <v>001</v>
      </c>
      <c r="I2162" t="str">
        <f t="shared" si="235"/>
        <v>CL001130EQ00001</v>
      </c>
      <c r="J2162" t="s">
        <v>10646</v>
      </c>
      <c r="K2162" t="s">
        <v>10647</v>
      </c>
      <c r="M2162" t="s">
        <v>10648</v>
      </c>
      <c r="N2162" t="s">
        <v>10649</v>
      </c>
      <c r="O2162" t="s">
        <v>10650</v>
      </c>
      <c r="P2162" t="s">
        <v>10651</v>
      </c>
      <c r="Q2162" t="s">
        <v>7328</v>
      </c>
      <c r="R2162" t="s">
        <v>10652</v>
      </c>
      <c r="S2162" t="s">
        <v>10652</v>
      </c>
      <c r="T2162" t="s">
        <v>10652</v>
      </c>
      <c r="U2162" t="s">
        <v>130</v>
      </c>
      <c r="V2162" t="s">
        <v>311</v>
      </c>
      <c r="W2162" t="s">
        <v>8135</v>
      </c>
      <c r="X2162" t="s">
        <v>2911</v>
      </c>
      <c r="Y2162" t="s">
        <v>6982</v>
      </c>
      <c r="Z2162" t="s">
        <v>311</v>
      </c>
      <c r="AA2162" t="s">
        <v>3303</v>
      </c>
      <c r="AB2162" t="s">
        <v>6982</v>
      </c>
      <c r="AC2162" t="s">
        <v>37</v>
      </c>
    </row>
    <row r="2163" spans="1:29">
      <c r="A2163" t="str">
        <f>+VLOOKUP(R2163,Aux!$B$3:$I$1107,8,0)</f>
        <v>CL001140</v>
      </c>
      <c r="B2163" t="str">
        <f>+VLOOKUP(U2163,Aux!$O$2:$P$23,2,0)</f>
        <v>FI</v>
      </c>
      <c r="C2163" t="str">
        <f t="shared" si="234"/>
        <v>CL001140FI</v>
      </c>
      <c r="D2163">
        <f t="shared" si="233"/>
        <v>1</v>
      </c>
      <c r="E2163" s="5">
        <f t="shared" si="229"/>
        <v>0.01</v>
      </c>
      <c r="F2163" s="5">
        <f t="shared" si="230"/>
        <v>0.1</v>
      </c>
      <c r="G2163" s="5">
        <f t="shared" si="231"/>
        <v>1</v>
      </c>
      <c r="H2163" t="str">
        <f t="shared" si="232"/>
        <v>001</v>
      </c>
      <c r="I2163" t="str">
        <f t="shared" si="235"/>
        <v>CL001140FI00001</v>
      </c>
      <c r="J2163" t="s">
        <v>10653</v>
      </c>
      <c r="K2163" t="s">
        <v>10654</v>
      </c>
      <c r="M2163" t="s">
        <v>10655</v>
      </c>
      <c r="N2163" t="s">
        <v>10656</v>
      </c>
      <c r="O2163" t="s">
        <v>10657</v>
      </c>
      <c r="P2163" t="s">
        <v>10658</v>
      </c>
      <c r="Q2163" t="s">
        <v>7328</v>
      </c>
      <c r="R2163" t="s">
        <v>10659</v>
      </c>
      <c r="S2163" t="s">
        <v>10660</v>
      </c>
      <c r="T2163" t="s">
        <v>10661</v>
      </c>
      <c r="U2163" t="s">
        <v>143</v>
      </c>
      <c r="V2163" t="s">
        <v>34</v>
      </c>
      <c r="W2163" t="s">
        <v>34</v>
      </c>
      <c r="X2163" t="s">
        <v>34</v>
      </c>
      <c r="Y2163" t="s">
        <v>34</v>
      </c>
      <c r="Z2163" t="s">
        <v>335</v>
      </c>
      <c r="AA2163" t="s">
        <v>1476</v>
      </c>
      <c r="AB2163" t="s">
        <v>145</v>
      </c>
      <c r="AC2163" t="s">
        <v>37</v>
      </c>
    </row>
    <row r="2164" spans="1:29">
      <c r="A2164" t="str">
        <f>+VLOOKUP(R2164,Aux!$B$3:$I$1107,8,0)</f>
        <v>CL001150</v>
      </c>
      <c r="B2164" t="str">
        <f>+VLOOKUP(U2164,Aux!$O$2:$P$23,2,0)</f>
        <v>EQ</v>
      </c>
      <c r="C2164" t="str">
        <f t="shared" si="234"/>
        <v>CL001150EQ</v>
      </c>
      <c r="D2164">
        <f t="shared" si="233"/>
        <v>1</v>
      </c>
      <c r="E2164" s="5">
        <f t="shared" si="229"/>
        <v>0.01</v>
      </c>
      <c r="F2164" s="5">
        <f t="shared" si="230"/>
        <v>0.1</v>
      </c>
      <c r="G2164" s="5">
        <f t="shared" si="231"/>
        <v>1</v>
      </c>
      <c r="H2164" t="str">
        <f t="shared" si="232"/>
        <v>001</v>
      </c>
      <c r="I2164" t="str">
        <f t="shared" si="235"/>
        <v>CL001150EQ00001</v>
      </c>
      <c r="J2164" t="s">
        <v>10662</v>
      </c>
      <c r="K2164" t="s">
        <v>10663</v>
      </c>
      <c r="M2164" t="s">
        <v>10664</v>
      </c>
      <c r="N2164" t="s">
        <v>10665</v>
      </c>
      <c r="O2164">
        <v>2771672</v>
      </c>
      <c r="P2164" t="s">
        <v>10666</v>
      </c>
      <c r="Q2164" t="s">
        <v>7328</v>
      </c>
      <c r="R2164" t="s">
        <v>10667</v>
      </c>
      <c r="S2164" t="s">
        <v>10667</v>
      </c>
      <c r="T2164" t="s">
        <v>10667</v>
      </c>
      <c r="U2164" t="s">
        <v>130</v>
      </c>
      <c r="V2164" t="s">
        <v>311</v>
      </c>
      <c r="W2164" t="s">
        <v>8135</v>
      </c>
      <c r="X2164" t="s">
        <v>2911</v>
      </c>
      <c r="Y2164" t="s">
        <v>6982</v>
      </c>
      <c r="Z2164" t="s">
        <v>311</v>
      </c>
      <c r="AA2164" t="s">
        <v>3303</v>
      </c>
      <c r="AB2164" t="s">
        <v>6982</v>
      </c>
      <c r="AC2164" t="s">
        <v>37</v>
      </c>
    </row>
    <row r="2165" spans="1:29">
      <c r="A2165" t="str">
        <f>+VLOOKUP(R2165,Aux!$B$3:$I$1107,8,0)</f>
        <v>CL001150</v>
      </c>
      <c r="B2165" t="str">
        <f>+VLOOKUP(U2165,Aux!$O$2:$P$23,2,0)</f>
        <v>FI</v>
      </c>
      <c r="C2165" t="str">
        <f t="shared" si="234"/>
        <v>CL001150FI</v>
      </c>
      <c r="D2165">
        <f t="shared" si="233"/>
        <v>1</v>
      </c>
      <c r="E2165" s="5">
        <f t="shared" si="229"/>
        <v>0.01</v>
      </c>
      <c r="F2165" s="5">
        <f t="shared" si="230"/>
        <v>0.1</v>
      </c>
      <c r="G2165" s="5">
        <f t="shared" si="231"/>
        <v>1</v>
      </c>
      <c r="H2165" t="str">
        <f t="shared" si="232"/>
        <v>001</v>
      </c>
      <c r="I2165" t="str">
        <f t="shared" si="235"/>
        <v>CL001150FI00001</v>
      </c>
      <c r="J2165" t="s">
        <v>10668</v>
      </c>
      <c r="K2165" t="s">
        <v>10669</v>
      </c>
      <c r="M2165" t="s">
        <v>10670</v>
      </c>
      <c r="N2165" t="s">
        <v>10671</v>
      </c>
      <c r="O2165" t="s">
        <v>10672</v>
      </c>
      <c r="P2165" t="s">
        <v>10673</v>
      </c>
      <c r="Q2165" t="s">
        <v>7328</v>
      </c>
      <c r="R2165" t="s">
        <v>10667</v>
      </c>
      <c r="S2165" t="s">
        <v>10674</v>
      </c>
      <c r="T2165" t="s">
        <v>10667</v>
      </c>
      <c r="U2165" t="s">
        <v>143</v>
      </c>
      <c r="V2165" t="s">
        <v>311</v>
      </c>
      <c r="W2165" t="s">
        <v>8135</v>
      </c>
      <c r="X2165" t="s">
        <v>2911</v>
      </c>
      <c r="Y2165" t="s">
        <v>6982</v>
      </c>
      <c r="Z2165" t="s">
        <v>311</v>
      </c>
      <c r="AA2165" t="s">
        <v>6982</v>
      </c>
      <c r="AB2165" t="s">
        <v>145</v>
      </c>
      <c r="AC2165" t="s">
        <v>37</v>
      </c>
    </row>
    <row r="2166" spans="1:29">
      <c r="A2166" t="str">
        <f>+VLOOKUP(R2166,Aux!$B$3:$I$1107,8,0)</f>
        <v>CL001150</v>
      </c>
      <c r="B2166" t="str">
        <f>+VLOOKUP(U2166,Aux!$O$2:$P$23,2,0)</f>
        <v>FI</v>
      </c>
      <c r="C2166" t="str">
        <f t="shared" si="234"/>
        <v>CL001150FI</v>
      </c>
      <c r="D2166">
        <f t="shared" si="233"/>
        <v>2</v>
      </c>
      <c r="E2166" s="5">
        <f t="shared" si="229"/>
        <v>0.02</v>
      </c>
      <c r="F2166" s="5">
        <f t="shared" si="230"/>
        <v>0.2</v>
      </c>
      <c r="G2166" s="5">
        <f t="shared" si="231"/>
        <v>2</v>
      </c>
      <c r="H2166" t="str">
        <f t="shared" si="232"/>
        <v>002</v>
      </c>
      <c r="I2166" t="str">
        <f t="shared" si="235"/>
        <v>CL001150FI00002</v>
      </c>
      <c r="J2166" t="s">
        <v>10675</v>
      </c>
      <c r="K2166" t="s">
        <v>10669</v>
      </c>
      <c r="M2166" t="s">
        <v>10676</v>
      </c>
      <c r="N2166" t="s">
        <v>10677</v>
      </c>
      <c r="O2166" t="s">
        <v>10678</v>
      </c>
      <c r="P2166" t="s">
        <v>10679</v>
      </c>
      <c r="Q2166" t="s">
        <v>7328</v>
      </c>
      <c r="R2166" t="s">
        <v>10667</v>
      </c>
      <c r="S2166" t="s">
        <v>10674</v>
      </c>
      <c r="T2166" t="s">
        <v>10667</v>
      </c>
      <c r="U2166" t="s">
        <v>143</v>
      </c>
      <c r="V2166" t="s">
        <v>311</v>
      </c>
      <c r="W2166" t="s">
        <v>8135</v>
      </c>
      <c r="X2166" t="s">
        <v>2911</v>
      </c>
      <c r="Y2166" t="s">
        <v>6982</v>
      </c>
      <c r="Z2166" t="s">
        <v>311</v>
      </c>
      <c r="AA2166" t="s">
        <v>6982</v>
      </c>
      <c r="AB2166" t="s">
        <v>145</v>
      </c>
      <c r="AC2166" t="s">
        <v>37</v>
      </c>
    </row>
    <row r="2167" spans="1:29">
      <c r="A2167" t="str">
        <f>+VLOOKUP(R2167,Aux!$B$3:$I$1107,8,0)</f>
        <v>CL001150</v>
      </c>
      <c r="B2167" t="str">
        <f>+VLOOKUP(U2167,Aux!$O$2:$P$23,2,0)</f>
        <v>FI</v>
      </c>
      <c r="C2167" t="str">
        <f t="shared" si="234"/>
        <v>CL001150FI</v>
      </c>
      <c r="D2167">
        <f t="shared" si="233"/>
        <v>3</v>
      </c>
      <c r="E2167" s="5">
        <f t="shared" si="229"/>
        <v>0.03</v>
      </c>
      <c r="F2167" s="5">
        <f t="shared" si="230"/>
        <v>0.3</v>
      </c>
      <c r="G2167" s="5">
        <f t="shared" si="231"/>
        <v>3</v>
      </c>
      <c r="H2167" t="str">
        <f t="shared" si="232"/>
        <v>003</v>
      </c>
      <c r="I2167" t="str">
        <f t="shared" si="235"/>
        <v>CL001150FI00003</v>
      </c>
      <c r="J2167" t="s">
        <v>10680</v>
      </c>
      <c r="K2167" t="s">
        <v>10669</v>
      </c>
      <c r="M2167" t="s">
        <v>10681</v>
      </c>
      <c r="N2167" t="s">
        <v>10682</v>
      </c>
      <c r="O2167" t="s">
        <v>10683</v>
      </c>
      <c r="P2167" t="s">
        <v>10684</v>
      </c>
      <c r="Q2167" t="s">
        <v>7328</v>
      </c>
      <c r="R2167" t="s">
        <v>10667</v>
      </c>
      <c r="S2167" t="s">
        <v>10674</v>
      </c>
      <c r="T2167" t="s">
        <v>10667</v>
      </c>
      <c r="U2167" t="s">
        <v>143</v>
      </c>
      <c r="V2167" t="s">
        <v>311</v>
      </c>
      <c r="W2167" t="s">
        <v>8135</v>
      </c>
      <c r="X2167" t="s">
        <v>2911</v>
      </c>
      <c r="Y2167" t="s">
        <v>6982</v>
      </c>
      <c r="Z2167" t="s">
        <v>311</v>
      </c>
      <c r="AA2167" t="s">
        <v>6982</v>
      </c>
      <c r="AB2167" t="s">
        <v>145</v>
      </c>
      <c r="AC2167" t="s">
        <v>37</v>
      </c>
    </row>
    <row r="2168" spans="1:29">
      <c r="A2168" t="str">
        <f>+VLOOKUP(R2168,Aux!$B$3:$I$1107,8,0)</f>
        <v>CL001160</v>
      </c>
      <c r="B2168" t="str">
        <f>+VLOOKUP(U2168,Aux!$O$2:$P$23,2,0)</f>
        <v>FI</v>
      </c>
      <c r="C2168" t="str">
        <f t="shared" si="234"/>
        <v>CL001160FI</v>
      </c>
      <c r="D2168">
        <f t="shared" si="233"/>
        <v>1</v>
      </c>
      <c r="E2168" s="5">
        <f t="shared" si="229"/>
        <v>0.01</v>
      </c>
      <c r="F2168" s="5">
        <f t="shared" si="230"/>
        <v>0.1</v>
      </c>
      <c r="G2168" s="5">
        <f t="shared" si="231"/>
        <v>1</v>
      </c>
      <c r="H2168" t="str">
        <f t="shared" si="232"/>
        <v>001</v>
      </c>
      <c r="I2168" t="str">
        <f t="shared" si="235"/>
        <v>CL001160FI00001</v>
      </c>
      <c r="J2168" t="s">
        <v>10685</v>
      </c>
      <c r="K2168" t="s">
        <v>10686</v>
      </c>
      <c r="M2168" t="s">
        <v>10687</v>
      </c>
      <c r="N2168" t="s">
        <v>10688</v>
      </c>
      <c r="O2168" t="s">
        <v>10689</v>
      </c>
      <c r="P2168" t="s">
        <v>10690</v>
      </c>
      <c r="Q2168" t="s">
        <v>7328</v>
      </c>
      <c r="R2168" t="s">
        <v>10691</v>
      </c>
      <c r="S2168" t="s">
        <v>10692</v>
      </c>
      <c r="T2168" t="s">
        <v>10691</v>
      </c>
      <c r="U2168" t="s">
        <v>143</v>
      </c>
      <c r="V2168" t="s">
        <v>34</v>
      </c>
      <c r="W2168" t="s">
        <v>34</v>
      </c>
      <c r="X2168" t="s">
        <v>34</v>
      </c>
      <c r="Y2168" t="s">
        <v>34</v>
      </c>
      <c r="Z2168" t="s">
        <v>35</v>
      </c>
      <c r="AA2168" t="s">
        <v>8777</v>
      </c>
      <c r="AB2168" t="s">
        <v>145</v>
      </c>
      <c r="AC2168" t="s">
        <v>37</v>
      </c>
    </row>
    <row r="2169" spans="1:29">
      <c r="A2169" t="str">
        <f>+VLOOKUP(R2169,Aux!$B$3:$I$1107,8,0)</f>
        <v>CL001170</v>
      </c>
      <c r="B2169" t="str">
        <f>+VLOOKUP(U2169,Aux!$O$2:$P$23,2,0)</f>
        <v>EQ</v>
      </c>
      <c r="C2169" t="str">
        <f t="shared" si="234"/>
        <v>CL001170EQ</v>
      </c>
      <c r="D2169">
        <f t="shared" si="233"/>
        <v>1</v>
      </c>
      <c r="E2169" s="5">
        <f t="shared" si="229"/>
        <v>0.01</v>
      </c>
      <c r="F2169" s="5">
        <f t="shared" si="230"/>
        <v>0.1</v>
      </c>
      <c r="G2169" s="5">
        <f t="shared" si="231"/>
        <v>1</v>
      </c>
      <c r="H2169" t="str">
        <f t="shared" si="232"/>
        <v>001</v>
      </c>
      <c r="I2169" t="str">
        <f t="shared" si="235"/>
        <v>CL001170EQ00001</v>
      </c>
      <c r="J2169" t="s">
        <v>10693</v>
      </c>
      <c r="K2169" t="s">
        <v>10694</v>
      </c>
      <c r="M2169" t="s">
        <v>10695</v>
      </c>
      <c r="N2169" t="s">
        <v>10696</v>
      </c>
      <c r="O2169" t="s">
        <v>10697</v>
      </c>
      <c r="P2169" t="s">
        <v>10698</v>
      </c>
      <c r="Q2169" t="s">
        <v>7328</v>
      </c>
      <c r="R2169" t="s">
        <v>10699</v>
      </c>
      <c r="S2169" t="s">
        <v>10699</v>
      </c>
      <c r="T2169" t="s">
        <v>10699</v>
      </c>
      <c r="U2169" t="s">
        <v>130</v>
      </c>
      <c r="V2169" t="s">
        <v>154</v>
      </c>
      <c r="W2169" t="s">
        <v>1540</v>
      </c>
      <c r="X2169" t="s">
        <v>201</v>
      </c>
      <c r="Y2169" t="s">
        <v>1540</v>
      </c>
      <c r="Z2169" t="s">
        <v>154</v>
      </c>
      <c r="AA2169" t="s">
        <v>966</v>
      </c>
      <c r="AB2169" t="s">
        <v>967</v>
      </c>
      <c r="AC2169" t="s">
        <v>37</v>
      </c>
    </row>
    <row r="2170" spans="1:29">
      <c r="A2170" t="str">
        <f>+VLOOKUP(R2170,Aux!$B$3:$I$1107,8,0)</f>
        <v>CL001180</v>
      </c>
      <c r="B2170" t="str">
        <f>+VLOOKUP(U2170,Aux!$O$2:$P$23,2,0)</f>
        <v>EQ</v>
      </c>
      <c r="C2170" t="str">
        <f t="shared" si="234"/>
        <v>CL001180EQ</v>
      </c>
      <c r="D2170">
        <f t="shared" si="233"/>
        <v>1</v>
      </c>
      <c r="E2170" s="5">
        <f t="shared" si="229"/>
        <v>0.01</v>
      </c>
      <c r="F2170" s="5">
        <f t="shared" si="230"/>
        <v>0.1</v>
      </c>
      <c r="G2170" s="5">
        <f t="shared" si="231"/>
        <v>1</v>
      </c>
      <c r="H2170" t="str">
        <f t="shared" si="232"/>
        <v>001</v>
      </c>
      <c r="I2170" t="str">
        <f t="shared" si="235"/>
        <v>CL001180EQ00001</v>
      </c>
      <c r="J2170" t="s">
        <v>10700</v>
      </c>
      <c r="K2170" t="s">
        <v>10701</v>
      </c>
      <c r="M2170" t="s">
        <v>10702</v>
      </c>
      <c r="N2170" t="s">
        <v>10703</v>
      </c>
      <c r="O2170" t="s">
        <v>10704</v>
      </c>
      <c r="P2170" t="s">
        <v>10705</v>
      </c>
      <c r="Q2170" t="s">
        <v>7328</v>
      </c>
      <c r="R2170" t="s">
        <v>10706</v>
      </c>
      <c r="S2170" t="s">
        <v>10706</v>
      </c>
      <c r="T2170" t="s">
        <v>10706</v>
      </c>
      <c r="U2170" t="s">
        <v>130</v>
      </c>
      <c r="V2170" t="s">
        <v>131</v>
      </c>
      <c r="W2170" t="s">
        <v>132</v>
      </c>
      <c r="X2170" t="s">
        <v>133</v>
      </c>
      <c r="Y2170" t="s">
        <v>134</v>
      </c>
      <c r="Z2170" t="s">
        <v>131</v>
      </c>
      <c r="AA2170" t="s">
        <v>135</v>
      </c>
      <c r="AB2170" t="s">
        <v>136</v>
      </c>
      <c r="AC2170" t="s">
        <v>37</v>
      </c>
    </row>
    <row r="2171" spans="1:29">
      <c r="A2171" t="str">
        <f>+VLOOKUP(R2171,Aux!$B$3:$I$1107,8,0)</f>
        <v>CL001190</v>
      </c>
      <c r="B2171" t="str">
        <f>+VLOOKUP(U2171,Aux!$O$2:$P$23,2,0)</f>
        <v>EQ</v>
      </c>
      <c r="C2171" t="str">
        <f t="shared" si="234"/>
        <v>CL001190EQ</v>
      </c>
      <c r="D2171">
        <f t="shared" si="233"/>
        <v>1</v>
      </c>
      <c r="E2171" s="5">
        <f t="shared" si="229"/>
        <v>0.01</v>
      </c>
      <c r="F2171" s="5">
        <f t="shared" si="230"/>
        <v>0.1</v>
      </c>
      <c r="G2171" s="5">
        <f t="shared" si="231"/>
        <v>1</v>
      </c>
      <c r="H2171" t="str">
        <f t="shared" si="232"/>
        <v>001</v>
      </c>
      <c r="I2171" t="str">
        <f t="shared" si="235"/>
        <v>CL001190EQ00001</v>
      </c>
      <c r="J2171" t="s">
        <v>10707</v>
      </c>
      <c r="K2171" t="s">
        <v>10708</v>
      </c>
      <c r="M2171" t="s">
        <v>10709</v>
      </c>
      <c r="N2171" t="s">
        <v>10710</v>
      </c>
      <c r="O2171" t="s">
        <v>10711</v>
      </c>
      <c r="P2171" t="s">
        <v>10712</v>
      </c>
      <c r="Q2171" t="s">
        <v>7328</v>
      </c>
      <c r="R2171" t="s">
        <v>10713</v>
      </c>
      <c r="S2171" t="s">
        <v>10713</v>
      </c>
      <c r="T2171" t="s">
        <v>10713</v>
      </c>
      <c r="U2171" t="s">
        <v>130</v>
      </c>
      <c r="V2171" t="s">
        <v>154</v>
      </c>
      <c r="W2171" t="s">
        <v>9642</v>
      </c>
      <c r="X2171" t="s">
        <v>201</v>
      </c>
      <c r="Y2171" t="s">
        <v>9642</v>
      </c>
      <c r="Z2171" t="s">
        <v>189</v>
      </c>
      <c r="AA2171" t="s">
        <v>190</v>
      </c>
      <c r="AB2171" t="s">
        <v>10714</v>
      </c>
      <c r="AC2171" t="s">
        <v>37</v>
      </c>
    </row>
    <row r="2172" spans="1:29">
      <c r="A2172" t="str">
        <f>+VLOOKUP(R2172,Aux!$B$3:$I$1107,8,0)</f>
        <v>CL001200</v>
      </c>
      <c r="B2172" t="str">
        <f>+VLOOKUP(U2172,Aux!$O$2:$P$23,2,0)</f>
        <v>EQ</v>
      </c>
      <c r="C2172" t="str">
        <f t="shared" si="234"/>
        <v>CL001200EQ</v>
      </c>
      <c r="D2172">
        <f t="shared" si="233"/>
        <v>1</v>
      </c>
      <c r="E2172" s="5">
        <f t="shared" si="229"/>
        <v>0.01</v>
      </c>
      <c r="F2172" s="5">
        <f t="shared" si="230"/>
        <v>0.1</v>
      </c>
      <c r="G2172" s="5">
        <f t="shared" si="231"/>
        <v>1</v>
      </c>
      <c r="H2172" t="str">
        <f t="shared" si="232"/>
        <v>001</v>
      </c>
      <c r="I2172" t="str">
        <f t="shared" si="235"/>
        <v>CL001200EQ00001</v>
      </c>
      <c r="J2172" t="s">
        <v>10715</v>
      </c>
      <c r="K2172" t="s">
        <v>10716</v>
      </c>
      <c r="M2172" t="s">
        <v>10717</v>
      </c>
      <c r="N2172" t="s">
        <v>10718</v>
      </c>
      <c r="O2172">
        <v>2852908</v>
      </c>
      <c r="P2172" t="s">
        <v>10719</v>
      </c>
      <c r="Q2172" t="s">
        <v>7328</v>
      </c>
      <c r="R2172" t="s">
        <v>10720</v>
      </c>
      <c r="S2172" t="s">
        <v>10720</v>
      </c>
      <c r="T2172" t="s">
        <v>10720</v>
      </c>
      <c r="U2172" t="s">
        <v>130</v>
      </c>
      <c r="V2172" t="s">
        <v>154</v>
      </c>
      <c r="W2172" t="s">
        <v>9642</v>
      </c>
      <c r="X2172" t="s">
        <v>201</v>
      </c>
      <c r="Y2172" t="s">
        <v>9642</v>
      </c>
      <c r="Z2172" t="s">
        <v>35</v>
      </c>
      <c r="AA2172" t="s">
        <v>2669</v>
      </c>
      <c r="AB2172" t="s">
        <v>2672</v>
      </c>
      <c r="AC2172" t="s">
        <v>37</v>
      </c>
    </row>
    <row r="2173" spans="1:29">
      <c r="A2173" t="str">
        <f>+VLOOKUP(R2173,Aux!$B$3:$I$1107,8,0)</f>
        <v>CL001210</v>
      </c>
      <c r="B2173" t="str">
        <f>+VLOOKUP(U2173,Aux!$O$2:$P$23,2,0)</f>
        <v>EQ</v>
      </c>
      <c r="C2173" t="str">
        <f t="shared" si="234"/>
        <v>CL001210EQ</v>
      </c>
      <c r="D2173">
        <f t="shared" si="233"/>
        <v>1</v>
      </c>
      <c r="E2173" s="5">
        <f t="shared" si="229"/>
        <v>0.01</v>
      </c>
      <c r="F2173" s="5">
        <f t="shared" si="230"/>
        <v>0.1</v>
      </c>
      <c r="G2173" s="5">
        <f t="shared" si="231"/>
        <v>1</v>
      </c>
      <c r="H2173" t="str">
        <f t="shared" si="232"/>
        <v>001</v>
      </c>
      <c r="I2173" t="str">
        <f t="shared" si="235"/>
        <v>CL001210EQ00001</v>
      </c>
      <c r="J2173" t="s">
        <v>10721</v>
      </c>
      <c r="K2173" t="s">
        <v>10722</v>
      </c>
      <c r="M2173" t="s">
        <v>10723</v>
      </c>
      <c r="N2173" t="s">
        <v>10724</v>
      </c>
      <c r="O2173" t="s">
        <v>10725</v>
      </c>
      <c r="P2173" t="s">
        <v>10726</v>
      </c>
      <c r="Q2173" t="s">
        <v>7328</v>
      </c>
      <c r="R2173" t="s">
        <v>10727</v>
      </c>
      <c r="S2173" t="s">
        <v>10727</v>
      </c>
      <c r="T2173" t="s">
        <v>10727</v>
      </c>
      <c r="U2173" t="s">
        <v>130</v>
      </c>
      <c r="V2173" t="s">
        <v>131</v>
      </c>
      <c r="W2173" t="s">
        <v>3642</v>
      </c>
      <c r="X2173" t="s">
        <v>3642</v>
      </c>
      <c r="Y2173" t="s">
        <v>3643</v>
      </c>
      <c r="Z2173" t="s">
        <v>131</v>
      </c>
      <c r="AA2173" t="s">
        <v>3644</v>
      </c>
      <c r="AB2173" t="s">
        <v>3645</v>
      </c>
      <c r="AC2173" t="s">
        <v>37</v>
      </c>
    </row>
    <row r="2174" spans="1:29">
      <c r="A2174" t="str">
        <f>+VLOOKUP(R2174,Aux!$B$3:$I$1107,8,0)</f>
        <v>CL001210</v>
      </c>
      <c r="B2174" t="str">
        <f>+VLOOKUP(U2174,Aux!$O$2:$P$23,2,0)</f>
        <v>FI</v>
      </c>
      <c r="C2174" t="str">
        <f t="shared" si="234"/>
        <v>CL001210FI</v>
      </c>
      <c r="D2174">
        <f t="shared" si="233"/>
        <v>1</v>
      </c>
      <c r="E2174" s="5">
        <f t="shared" si="229"/>
        <v>0.01</v>
      </c>
      <c r="F2174" s="5">
        <f t="shared" si="230"/>
        <v>0.1</v>
      </c>
      <c r="G2174" s="5">
        <f t="shared" si="231"/>
        <v>1</v>
      </c>
      <c r="H2174" t="str">
        <f t="shared" si="232"/>
        <v>001</v>
      </c>
      <c r="I2174" t="str">
        <f t="shared" si="235"/>
        <v>CL001210FI00001</v>
      </c>
      <c r="J2174" t="s">
        <v>10728</v>
      </c>
      <c r="K2174" t="s">
        <v>10729</v>
      </c>
      <c r="M2174" t="s">
        <v>10730</v>
      </c>
      <c r="N2174" t="s">
        <v>10731</v>
      </c>
      <c r="P2174" t="s">
        <v>10732</v>
      </c>
      <c r="Q2174" t="s">
        <v>7328</v>
      </c>
      <c r="R2174" t="s">
        <v>10727</v>
      </c>
      <c r="S2174" t="s">
        <v>10733</v>
      </c>
      <c r="T2174" t="s">
        <v>10734</v>
      </c>
      <c r="U2174" t="s">
        <v>143</v>
      </c>
      <c r="V2174" t="s">
        <v>34</v>
      </c>
      <c r="W2174" t="s">
        <v>34</v>
      </c>
      <c r="X2174" t="s">
        <v>34</v>
      </c>
      <c r="Y2174" t="s">
        <v>34</v>
      </c>
      <c r="Z2174" t="s">
        <v>131</v>
      </c>
      <c r="AA2174" t="s">
        <v>3781</v>
      </c>
      <c r="AB2174" t="s">
        <v>34</v>
      </c>
      <c r="AC2174" t="s">
        <v>37</v>
      </c>
    </row>
    <row r="2175" spans="1:29">
      <c r="A2175" s="2" t="str">
        <f>+VLOOKUP(R2175,Aux!$B$3:$I$1107,8,0)</f>
        <v>CL001210</v>
      </c>
      <c r="B2175" s="2" t="str">
        <f>+VLOOKUP(U2175,Aux!$O$2:$P$23,2,0)</f>
        <v>FI</v>
      </c>
      <c r="C2175" t="str">
        <f t="shared" si="234"/>
        <v>CL001210FI</v>
      </c>
      <c r="D2175">
        <f t="shared" si="233"/>
        <v>2</v>
      </c>
      <c r="E2175" s="5">
        <f t="shared" si="229"/>
        <v>0.02</v>
      </c>
      <c r="F2175" s="5">
        <f t="shared" si="230"/>
        <v>0.2</v>
      </c>
      <c r="G2175" s="5">
        <f t="shared" si="231"/>
        <v>2</v>
      </c>
      <c r="H2175" t="str">
        <f t="shared" si="232"/>
        <v>002</v>
      </c>
      <c r="I2175" t="str">
        <f t="shared" si="235"/>
        <v>CL001210FI00002</v>
      </c>
      <c r="J2175" s="2" t="s">
        <v>10735</v>
      </c>
      <c r="K2175" s="2" t="s">
        <v>10736</v>
      </c>
      <c r="L2175" s="2"/>
      <c r="M2175" s="2" t="s">
        <v>10737</v>
      </c>
      <c r="N2175" s="2" t="s">
        <v>10738</v>
      </c>
      <c r="O2175" s="2" t="s">
        <v>10739</v>
      </c>
      <c r="P2175" s="2" t="s">
        <v>10740</v>
      </c>
      <c r="Q2175" t="s">
        <v>7328</v>
      </c>
      <c r="R2175" t="s">
        <v>10727</v>
      </c>
      <c r="S2175" t="s">
        <v>10727</v>
      </c>
      <c r="T2175" t="s">
        <v>10727</v>
      </c>
      <c r="U2175" t="s">
        <v>143</v>
      </c>
      <c r="V2175" t="s">
        <v>131</v>
      </c>
      <c r="W2175" t="s">
        <v>3642</v>
      </c>
      <c r="X2175" t="s">
        <v>3642</v>
      </c>
      <c r="Y2175" t="s">
        <v>3643</v>
      </c>
      <c r="Z2175" t="s">
        <v>131</v>
      </c>
      <c r="AA2175" t="s">
        <v>3781</v>
      </c>
      <c r="AB2175" t="s">
        <v>145</v>
      </c>
      <c r="AC2175" t="s">
        <v>37</v>
      </c>
    </row>
    <row r="2176" spans="1:29">
      <c r="A2176" t="str">
        <f>+VLOOKUP(R2176,Aux!$B$3:$I$1107,8,0)</f>
        <v>CL001220</v>
      </c>
      <c r="B2176" t="str">
        <f>+VLOOKUP(U2176,Aux!$O$2:$P$23,2,0)</f>
        <v>EQ</v>
      </c>
      <c r="C2176" t="str">
        <f t="shared" si="234"/>
        <v>CL001220EQ</v>
      </c>
      <c r="D2176">
        <f t="shared" si="233"/>
        <v>1</v>
      </c>
      <c r="E2176" s="5">
        <f t="shared" si="229"/>
        <v>0.01</v>
      </c>
      <c r="F2176" s="5">
        <f t="shared" si="230"/>
        <v>0.1</v>
      </c>
      <c r="G2176" s="5">
        <f t="shared" si="231"/>
        <v>1</v>
      </c>
      <c r="H2176" t="str">
        <f t="shared" si="232"/>
        <v>001</v>
      </c>
      <c r="I2176" t="str">
        <f t="shared" si="235"/>
        <v>CL001220EQ00001</v>
      </c>
      <c r="J2176" t="s">
        <v>10741</v>
      </c>
      <c r="K2176" t="s">
        <v>10742</v>
      </c>
      <c r="M2176" t="s">
        <v>10743</v>
      </c>
      <c r="N2176" t="s">
        <v>10744</v>
      </c>
      <c r="O2176">
        <v>2162094</v>
      </c>
      <c r="P2176" t="s">
        <v>10745</v>
      </c>
      <c r="Q2176" t="s">
        <v>7328</v>
      </c>
      <c r="R2176" t="s">
        <v>10746</v>
      </c>
      <c r="S2176" t="s">
        <v>10746</v>
      </c>
      <c r="T2176" t="s">
        <v>10747</v>
      </c>
      <c r="U2176" t="s">
        <v>130</v>
      </c>
      <c r="V2176" t="s">
        <v>131</v>
      </c>
      <c r="W2176" t="s">
        <v>132</v>
      </c>
      <c r="X2176" t="s">
        <v>133</v>
      </c>
      <c r="Y2176" t="s">
        <v>134</v>
      </c>
      <c r="Z2176" t="s">
        <v>131</v>
      </c>
      <c r="AA2176" t="s">
        <v>135</v>
      </c>
      <c r="AB2176" t="s">
        <v>136</v>
      </c>
      <c r="AC2176" t="s">
        <v>37</v>
      </c>
    </row>
    <row r="2177" spans="1:29">
      <c r="A2177" t="str">
        <f>+VLOOKUP(R2177,Aux!$B$3:$I$1107,8,0)</f>
        <v>CL001230</v>
      </c>
      <c r="B2177" t="str">
        <f>+VLOOKUP(U2177,Aux!$O$2:$P$23,2,0)</f>
        <v>EQ</v>
      </c>
      <c r="C2177" t="str">
        <f t="shared" si="234"/>
        <v>CL001230EQ</v>
      </c>
      <c r="D2177">
        <f t="shared" si="233"/>
        <v>1</v>
      </c>
      <c r="E2177" s="5">
        <f t="shared" si="229"/>
        <v>0.01</v>
      </c>
      <c r="F2177" s="5">
        <f t="shared" si="230"/>
        <v>0.1</v>
      </c>
      <c r="G2177" s="5">
        <f t="shared" si="231"/>
        <v>1</v>
      </c>
      <c r="H2177" t="str">
        <f t="shared" si="232"/>
        <v>001</v>
      </c>
      <c r="I2177" t="str">
        <f t="shared" si="235"/>
        <v>CL001230EQ00001</v>
      </c>
      <c r="J2177" t="s">
        <v>10748</v>
      </c>
      <c r="K2177" t="s">
        <v>10749</v>
      </c>
      <c r="M2177" t="s">
        <v>10750</v>
      </c>
      <c r="N2177" t="s">
        <v>10751</v>
      </c>
      <c r="O2177">
        <v>2458232</v>
      </c>
      <c r="P2177" t="s">
        <v>10752</v>
      </c>
      <c r="Q2177" t="s">
        <v>7328</v>
      </c>
      <c r="R2177" t="s">
        <v>10753</v>
      </c>
      <c r="S2177" t="s">
        <v>10753</v>
      </c>
      <c r="T2177" t="s">
        <v>10754</v>
      </c>
      <c r="U2177" t="s">
        <v>130</v>
      </c>
      <c r="V2177" t="s">
        <v>35</v>
      </c>
      <c r="W2177" t="s">
        <v>1457</v>
      </c>
      <c r="X2177" t="s">
        <v>1458</v>
      </c>
      <c r="Y2177" t="s">
        <v>6843</v>
      </c>
      <c r="Z2177" t="s">
        <v>35</v>
      </c>
      <c r="AA2177" t="s">
        <v>1460</v>
      </c>
      <c r="AB2177" t="s">
        <v>9635</v>
      </c>
      <c r="AC2177" t="s">
        <v>37</v>
      </c>
    </row>
    <row r="2178" spans="1:29">
      <c r="A2178" s="2" t="str">
        <f>+VLOOKUP(R2178,Aux!$B$3:$I$1107,8,0)</f>
        <v>CL001240</v>
      </c>
      <c r="B2178" s="2" t="str">
        <f>+VLOOKUP(U2178,Aux!$O$2:$P$23,2,0)</f>
        <v>EQ</v>
      </c>
      <c r="C2178" t="str">
        <f t="shared" si="234"/>
        <v>CL001240EQ</v>
      </c>
      <c r="D2178">
        <f t="shared" si="233"/>
        <v>1</v>
      </c>
      <c r="E2178" s="5">
        <f t="shared" ref="E2178:E2241" si="236">+D2178/100</f>
        <v>0.01</v>
      </c>
      <c r="F2178" s="5">
        <f t="shared" ref="F2178:F2241" si="237">+MOD(E2178*10,10)</f>
        <v>0.1</v>
      </c>
      <c r="G2178" s="5">
        <f t="shared" ref="G2178:G2241" si="238">+MOD(D2178,10)</f>
        <v>1</v>
      </c>
      <c r="H2178" t="str">
        <f t="shared" ref="H2178:H2241" si="239">+INT(E2178)&amp;INT(F2178)&amp;INT(G2178)</f>
        <v>001</v>
      </c>
      <c r="I2178" t="str">
        <f t="shared" si="235"/>
        <v>CL001240EQ00001</v>
      </c>
      <c r="J2178" s="2" t="s">
        <v>10755</v>
      </c>
      <c r="K2178" s="2" t="s">
        <v>10756</v>
      </c>
      <c r="L2178" s="2"/>
      <c r="M2178" s="2" t="s">
        <v>10757</v>
      </c>
      <c r="N2178" s="2" t="s">
        <v>10758</v>
      </c>
      <c r="O2178" s="2" t="s">
        <v>10759</v>
      </c>
      <c r="P2178" s="2" t="s">
        <v>10760</v>
      </c>
      <c r="Q2178" t="s">
        <v>7328</v>
      </c>
      <c r="R2178" t="s">
        <v>10761</v>
      </c>
      <c r="S2178" t="s">
        <v>10762</v>
      </c>
      <c r="T2178" t="s">
        <v>10763</v>
      </c>
      <c r="U2178" t="s">
        <v>130</v>
      </c>
      <c r="V2178" t="s">
        <v>35</v>
      </c>
      <c r="W2178" t="s">
        <v>1023</v>
      </c>
      <c r="X2178" t="s">
        <v>1023</v>
      </c>
      <c r="Y2178" t="s">
        <v>1125</v>
      </c>
      <c r="Z2178" t="s">
        <v>35</v>
      </c>
      <c r="AA2178" t="s">
        <v>1126</v>
      </c>
      <c r="AB2178" t="s">
        <v>1023</v>
      </c>
      <c r="AC2178" t="s">
        <v>37</v>
      </c>
    </row>
    <row r="2179" spans="1:29">
      <c r="A2179" s="2" t="str">
        <f>+VLOOKUP(R2179,Aux!$B$3:$I$1107,8,0)</f>
        <v>CL001240</v>
      </c>
      <c r="B2179" s="2" t="str">
        <f>+VLOOKUP(U2179,Aux!$O$2:$P$23,2,0)</f>
        <v>EQ</v>
      </c>
      <c r="C2179" t="str">
        <f t="shared" si="234"/>
        <v>CL001240EQ</v>
      </c>
      <c r="D2179">
        <f t="shared" ref="D2179:D2242" si="240">+IF(C2179=C2178,D2178+1,1)</f>
        <v>2</v>
      </c>
      <c r="E2179" s="5">
        <f t="shared" si="236"/>
        <v>0.02</v>
      </c>
      <c r="F2179" s="5">
        <f t="shared" si="237"/>
        <v>0.2</v>
      </c>
      <c r="G2179" s="5">
        <f t="shared" si="238"/>
        <v>2</v>
      </c>
      <c r="H2179" t="str">
        <f t="shared" si="239"/>
        <v>002</v>
      </c>
      <c r="I2179" t="str">
        <f t="shared" si="235"/>
        <v>CL001240EQ00002</v>
      </c>
      <c r="J2179" s="2" t="s">
        <v>10764</v>
      </c>
      <c r="K2179" s="2" t="s">
        <v>10765</v>
      </c>
      <c r="L2179" s="2"/>
      <c r="M2179" s="2" t="s">
        <v>10766</v>
      </c>
      <c r="N2179" s="2" t="s">
        <v>10767</v>
      </c>
      <c r="O2179" s="2" t="s">
        <v>10768</v>
      </c>
      <c r="P2179" s="2" t="s">
        <v>10769</v>
      </c>
      <c r="Q2179" t="s">
        <v>7328</v>
      </c>
      <c r="R2179" t="s">
        <v>10761</v>
      </c>
      <c r="S2179" t="s">
        <v>10762</v>
      </c>
      <c r="T2179" t="s">
        <v>10763</v>
      </c>
      <c r="U2179" t="s">
        <v>130</v>
      </c>
      <c r="V2179" t="s">
        <v>35</v>
      </c>
      <c r="W2179" t="s">
        <v>1023</v>
      </c>
      <c r="X2179" t="s">
        <v>1023</v>
      </c>
      <c r="Y2179" t="s">
        <v>1125</v>
      </c>
      <c r="Z2179" t="s">
        <v>35</v>
      </c>
      <c r="AA2179" t="s">
        <v>1126</v>
      </c>
      <c r="AB2179" t="s">
        <v>1023</v>
      </c>
      <c r="AC2179" t="s">
        <v>37</v>
      </c>
    </row>
    <row r="2180" spans="1:29">
      <c r="A2180" s="2" t="str">
        <f>+VLOOKUP(R2180,Aux!$B$3:$I$1107,8,0)</f>
        <v>CL001240</v>
      </c>
      <c r="B2180" s="2" t="str">
        <f>+VLOOKUP(U2180,Aux!$O$2:$P$23,2,0)</f>
        <v>EQ</v>
      </c>
      <c r="C2180" t="str">
        <f t="shared" si="234"/>
        <v>CL001240EQ</v>
      </c>
      <c r="D2180">
        <f t="shared" si="240"/>
        <v>3</v>
      </c>
      <c r="E2180" s="5">
        <f t="shared" si="236"/>
        <v>0.03</v>
      </c>
      <c r="F2180" s="5">
        <f t="shared" si="237"/>
        <v>0.3</v>
      </c>
      <c r="G2180" s="5">
        <f t="shared" si="238"/>
        <v>3</v>
      </c>
      <c r="H2180" t="str">
        <f t="shared" si="239"/>
        <v>003</v>
      </c>
      <c r="I2180" t="str">
        <f t="shared" si="235"/>
        <v>CL001240EQ00003</v>
      </c>
      <c r="J2180" s="2" t="s">
        <v>10770</v>
      </c>
      <c r="K2180" s="2" t="s">
        <v>10771</v>
      </c>
      <c r="L2180" s="2"/>
      <c r="M2180" s="2" t="s">
        <v>10772</v>
      </c>
      <c r="N2180" s="2" t="s">
        <v>10773</v>
      </c>
      <c r="O2180" s="2"/>
      <c r="P2180" s="2" t="s">
        <v>10774</v>
      </c>
      <c r="Q2180" t="s">
        <v>7328</v>
      </c>
      <c r="R2180" t="s">
        <v>10761</v>
      </c>
      <c r="S2180" t="s">
        <v>10762</v>
      </c>
      <c r="T2180" t="s">
        <v>10763</v>
      </c>
      <c r="U2180" t="s">
        <v>130</v>
      </c>
      <c r="V2180" t="s">
        <v>35</v>
      </c>
      <c r="W2180" t="s">
        <v>1023</v>
      </c>
      <c r="X2180" t="s">
        <v>1023</v>
      </c>
      <c r="Y2180" t="s">
        <v>1125</v>
      </c>
      <c r="Z2180" t="s">
        <v>35</v>
      </c>
      <c r="AA2180" t="s">
        <v>1126</v>
      </c>
      <c r="AB2180" t="s">
        <v>1023</v>
      </c>
      <c r="AC2180" t="s">
        <v>37</v>
      </c>
    </row>
    <row r="2181" spans="1:29">
      <c r="A2181" t="str">
        <f>+VLOOKUP(R2181,Aux!$B$3:$I$1107,8,0)</f>
        <v>CL001250</v>
      </c>
      <c r="B2181" t="str">
        <f>+VLOOKUP(U2181,Aux!$O$2:$P$23,2,0)</f>
        <v>EQ</v>
      </c>
      <c r="C2181" t="str">
        <f t="shared" si="234"/>
        <v>CL001250EQ</v>
      </c>
      <c r="D2181">
        <f t="shared" si="240"/>
        <v>1</v>
      </c>
      <c r="E2181" s="5">
        <f t="shared" si="236"/>
        <v>0.01</v>
      </c>
      <c r="F2181" s="5">
        <f t="shared" si="237"/>
        <v>0.1</v>
      </c>
      <c r="G2181" s="5">
        <f t="shared" si="238"/>
        <v>1</v>
      </c>
      <c r="H2181" t="str">
        <f t="shared" si="239"/>
        <v>001</v>
      </c>
      <c r="I2181" t="str">
        <f t="shared" si="235"/>
        <v>CL001250EQ00001</v>
      </c>
      <c r="J2181" t="s">
        <v>10775</v>
      </c>
      <c r="K2181" t="s">
        <v>10776</v>
      </c>
      <c r="M2181" t="s">
        <v>10777</v>
      </c>
      <c r="N2181" t="s">
        <v>10778</v>
      </c>
      <c r="O2181" t="s">
        <v>10779</v>
      </c>
      <c r="P2181" t="s">
        <v>10780</v>
      </c>
      <c r="Q2181" t="s">
        <v>7328</v>
      </c>
      <c r="R2181" t="s">
        <v>10781</v>
      </c>
      <c r="S2181" t="s">
        <v>10781</v>
      </c>
      <c r="T2181" t="s">
        <v>10781</v>
      </c>
      <c r="U2181" t="s">
        <v>130</v>
      </c>
      <c r="V2181" t="s">
        <v>154</v>
      </c>
      <c r="W2181" t="s">
        <v>963</v>
      </c>
      <c r="X2181" t="s">
        <v>964</v>
      </c>
      <c r="Y2181" t="s">
        <v>1547</v>
      </c>
      <c r="Z2181" t="s">
        <v>154</v>
      </c>
      <c r="AA2181" t="s">
        <v>155</v>
      </c>
      <c r="AB2181" t="s">
        <v>8128</v>
      </c>
      <c r="AC2181" t="s">
        <v>37</v>
      </c>
    </row>
    <row r="2182" spans="1:29">
      <c r="A2182" t="str">
        <f>+VLOOKUP(R2182,Aux!$B$3:$I$1107,8,0)</f>
        <v>CL001260</v>
      </c>
      <c r="B2182" t="str">
        <f>+VLOOKUP(U2182,Aux!$O$2:$P$23,2,0)</f>
        <v>EQ</v>
      </c>
      <c r="C2182" t="str">
        <f t="shared" si="234"/>
        <v>CL001260EQ</v>
      </c>
      <c r="D2182">
        <f t="shared" si="240"/>
        <v>1</v>
      </c>
      <c r="E2182" s="5">
        <f t="shared" si="236"/>
        <v>0.01</v>
      </c>
      <c r="F2182" s="5">
        <f t="shared" si="237"/>
        <v>0.1</v>
      </c>
      <c r="G2182" s="5">
        <f t="shared" si="238"/>
        <v>1</v>
      </c>
      <c r="H2182" t="str">
        <f t="shared" si="239"/>
        <v>001</v>
      </c>
      <c r="I2182" t="str">
        <f t="shared" si="235"/>
        <v>CL001260EQ00001</v>
      </c>
      <c r="J2182" t="s">
        <v>10782</v>
      </c>
      <c r="K2182" t="s">
        <v>10783</v>
      </c>
      <c r="M2182" t="s">
        <v>10784</v>
      </c>
      <c r="N2182" t="s">
        <v>10785</v>
      </c>
      <c r="O2182">
        <v>2819594</v>
      </c>
      <c r="P2182" t="s">
        <v>10786</v>
      </c>
      <c r="Q2182" t="s">
        <v>7328</v>
      </c>
      <c r="R2182" t="s">
        <v>10787</v>
      </c>
      <c r="S2182" t="s">
        <v>10787</v>
      </c>
      <c r="T2182" t="s">
        <v>10787</v>
      </c>
      <c r="U2182" t="s">
        <v>130</v>
      </c>
      <c r="V2182" t="s">
        <v>131</v>
      </c>
      <c r="W2182" t="s">
        <v>132</v>
      </c>
      <c r="X2182" t="s">
        <v>133</v>
      </c>
      <c r="Y2182" t="s">
        <v>134</v>
      </c>
      <c r="Z2182" t="s">
        <v>131</v>
      </c>
      <c r="AA2182" t="s">
        <v>135</v>
      </c>
      <c r="AB2182" t="s">
        <v>136</v>
      </c>
      <c r="AC2182" t="s">
        <v>37</v>
      </c>
    </row>
    <row r="2183" spans="1:29">
      <c r="A2183" t="str">
        <f>+VLOOKUP(R2183,Aux!$B$3:$I$1107,8,0)</f>
        <v>CL001270</v>
      </c>
      <c r="B2183" t="str">
        <f>+VLOOKUP(U2183,Aux!$O$2:$P$23,2,0)</f>
        <v>EQ</v>
      </c>
      <c r="C2183" t="str">
        <f t="shared" si="234"/>
        <v>CL001270EQ</v>
      </c>
      <c r="D2183">
        <f t="shared" si="240"/>
        <v>1</v>
      </c>
      <c r="E2183" s="5">
        <f t="shared" si="236"/>
        <v>0.01</v>
      </c>
      <c r="F2183" s="5">
        <f t="shared" si="237"/>
        <v>0.1</v>
      </c>
      <c r="G2183" s="5">
        <f t="shared" si="238"/>
        <v>1</v>
      </c>
      <c r="H2183" t="str">
        <f t="shared" si="239"/>
        <v>001</v>
      </c>
      <c r="I2183" t="str">
        <f t="shared" si="235"/>
        <v>CL001270EQ00001</v>
      </c>
      <c r="J2183" t="s">
        <v>10788</v>
      </c>
      <c r="K2183" t="s">
        <v>10789</v>
      </c>
      <c r="M2183" t="s">
        <v>10790</v>
      </c>
      <c r="N2183" t="s">
        <v>10791</v>
      </c>
      <c r="O2183" t="s">
        <v>10792</v>
      </c>
      <c r="P2183" t="s">
        <v>10793</v>
      </c>
      <c r="Q2183" t="s">
        <v>7328</v>
      </c>
      <c r="R2183" t="s">
        <v>10794</v>
      </c>
      <c r="S2183" t="s">
        <v>10794</v>
      </c>
      <c r="T2183" t="s">
        <v>10794</v>
      </c>
      <c r="U2183" t="s">
        <v>130</v>
      </c>
      <c r="V2183" t="s">
        <v>189</v>
      </c>
      <c r="W2183" t="s">
        <v>234</v>
      </c>
      <c r="X2183" t="s">
        <v>189</v>
      </c>
      <c r="Y2183" t="s">
        <v>8601</v>
      </c>
      <c r="Z2183" t="s">
        <v>189</v>
      </c>
      <c r="AA2183" t="s">
        <v>234</v>
      </c>
      <c r="AB2183" t="s">
        <v>236</v>
      </c>
      <c r="AC2183" t="s">
        <v>37</v>
      </c>
    </row>
    <row r="2184" spans="1:29">
      <c r="A2184" t="str">
        <f>+VLOOKUP(R2184,Aux!$B$3:$I$1107,8,0)</f>
        <v>CL001280</v>
      </c>
      <c r="B2184" t="str">
        <f>+VLOOKUP(U2184,Aux!$O$2:$P$23,2,0)</f>
        <v>EQ</v>
      </c>
      <c r="C2184" t="str">
        <f t="shared" si="234"/>
        <v>CL001280EQ</v>
      </c>
      <c r="D2184">
        <f t="shared" si="240"/>
        <v>1</v>
      </c>
      <c r="E2184" s="5">
        <f t="shared" si="236"/>
        <v>0.01</v>
      </c>
      <c r="F2184" s="5">
        <f t="shared" si="237"/>
        <v>0.1</v>
      </c>
      <c r="G2184" s="5">
        <f t="shared" si="238"/>
        <v>1</v>
      </c>
      <c r="H2184" t="str">
        <f t="shared" si="239"/>
        <v>001</v>
      </c>
      <c r="I2184" t="str">
        <f t="shared" si="235"/>
        <v>CL001280EQ00001</v>
      </c>
      <c r="J2184" t="s">
        <v>10795</v>
      </c>
      <c r="K2184" t="s">
        <v>10796</v>
      </c>
      <c r="M2184" t="s">
        <v>10797</v>
      </c>
      <c r="N2184" t="s">
        <v>10798</v>
      </c>
      <c r="O2184">
        <v>2771122</v>
      </c>
      <c r="P2184" t="s">
        <v>10799</v>
      </c>
      <c r="Q2184" t="s">
        <v>7328</v>
      </c>
      <c r="R2184" t="s">
        <v>10800</v>
      </c>
      <c r="S2184" t="s">
        <v>10800</v>
      </c>
      <c r="T2184" t="s">
        <v>10801</v>
      </c>
      <c r="U2184" t="s">
        <v>1231</v>
      </c>
      <c r="V2184" t="s">
        <v>189</v>
      </c>
      <c r="W2184" t="s">
        <v>190</v>
      </c>
      <c r="X2184" t="s">
        <v>189</v>
      </c>
      <c r="Y2184" t="s">
        <v>7442</v>
      </c>
      <c r="Z2184" t="s">
        <v>189</v>
      </c>
      <c r="AA2184" t="s">
        <v>190</v>
      </c>
      <c r="AB2184" t="s">
        <v>7443</v>
      </c>
      <c r="AC2184" t="s">
        <v>37</v>
      </c>
    </row>
    <row r="2185" spans="1:29">
      <c r="A2185" t="str">
        <f>+VLOOKUP(R2185,Aux!$B$3:$I$1107,8,0)</f>
        <v>CL001280</v>
      </c>
      <c r="B2185" t="str">
        <f>+VLOOKUP(U2185,Aux!$O$2:$P$23,2,0)</f>
        <v>EQ</v>
      </c>
      <c r="C2185" t="str">
        <f t="shared" si="234"/>
        <v>CL001280EQ</v>
      </c>
      <c r="D2185">
        <f t="shared" si="240"/>
        <v>2</v>
      </c>
      <c r="E2185" s="5">
        <f t="shared" si="236"/>
        <v>0.02</v>
      </c>
      <c r="F2185" s="5">
        <f t="shared" si="237"/>
        <v>0.2</v>
      </c>
      <c r="G2185" s="5">
        <f t="shared" si="238"/>
        <v>2</v>
      </c>
      <c r="H2185" t="str">
        <f t="shared" si="239"/>
        <v>002</v>
      </c>
      <c r="I2185" t="str">
        <f t="shared" si="235"/>
        <v>CL001280EQ00002</v>
      </c>
      <c r="J2185" t="s">
        <v>10802</v>
      </c>
      <c r="K2185" t="s">
        <v>10803</v>
      </c>
      <c r="M2185" t="s">
        <v>10804</v>
      </c>
      <c r="N2185" t="s">
        <v>10805</v>
      </c>
      <c r="O2185">
        <v>2819602</v>
      </c>
      <c r="P2185" t="s">
        <v>10806</v>
      </c>
      <c r="Q2185" t="s">
        <v>7328</v>
      </c>
      <c r="R2185" t="s">
        <v>10800</v>
      </c>
      <c r="S2185" t="s">
        <v>10800</v>
      </c>
      <c r="T2185" t="s">
        <v>10801</v>
      </c>
      <c r="U2185" t="s">
        <v>130</v>
      </c>
      <c r="V2185" t="s">
        <v>189</v>
      </c>
      <c r="W2185" t="s">
        <v>190</v>
      </c>
      <c r="X2185" t="s">
        <v>189</v>
      </c>
      <c r="Y2185" t="s">
        <v>7442</v>
      </c>
      <c r="Z2185" t="s">
        <v>189</v>
      </c>
      <c r="AA2185" t="s">
        <v>190</v>
      </c>
      <c r="AB2185" t="s">
        <v>7443</v>
      </c>
      <c r="AC2185" t="s">
        <v>37</v>
      </c>
    </row>
    <row r="2186" spans="1:29">
      <c r="A2186" t="str">
        <f>+VLOOKUP(R2186,Aux!$B$3:$I$1107,8,0)</f>
        <v>CL001280</v>
      </c>
      <c r="B2186" t="str">
        <f>+VLOOKUP(U2186,Aux!$O$2:$P$23,2,0)</f>
        <v>EQ</v>
      </c>
      <c r="C2186" t="str">
        <f t="shared" si="234"/>
        <v>CL001280EQ</v>
      </c>
      <c r="D2186">
        <f t="shared" si="240"/>
        <v>3</v>
      </c>
      <c r="E2186" s="5">
        <f t="shared" si="236"/>
        <v>0.03</v>
      </c>
      <c r="F2186" s="5">
        <f t="shared" si="237"/>
        <v>0.3</v>
      </c>
      <c r="G2186" s="5">
        <f t="shared" si="238"/>
        <v>3</v>
      </c>
      <c r="H2186" t="str">
        <f t="shared" si="239"/>
        <v>003</v>
      </c>
      <c r="I2186" t="str">
        <f t="shared" si="235"/>
        <v>CL001280EQ00003</v>
      </c>
      <c r="J2186" t="s">
        <v>10807</v>
      </c>
      <c r="K2186" t="s">
        <v>10808</v>
      </c>
      <c r="M2186" t="s">
        <v>10809</v>
      </c>
      <c r="N2186" t="s">
        <v>10810</v>
      </c>
      <c r="O2186">
        <v>2718301</v>
      </c>
      <c r="P2186" t="s">
        <v>10811</v>
      </c>
      <c r="Q2186" t="s">
        <v>7328</v>
      </c>
      <c r="R2186" t="s">
        <v>10800</v>
      </c>
      <c r="S2186" t="s">
        <v>10800</v>
      </c>
      <c r="T2186" t="s">
        <v>10801</v>
      </c>
      <c r="U2186" t="s">
        <v>5941</v>
      </c>
      <c r="V2186" t="s">
        <v>189</v>
      </c>
      <c r="W2186" t="s">
        <v>190</v>
      </c>
      <c r="X2186" t="s">
        <v>189</v>
      </c>
      <c r="Y2186" t="s">
        <v>7442</v>
      </c>
      <c r="Z2186" t="s">
        <v>189</v>
      </c>
      <c r="AA2186" t="s">
        <v>190</v>
      </c>
      <c r="AB2186" t="s">
        <v>7443</v>
      </c>
      <c r="AC2186" t="s">
        <v>37</v>
      </c>
    </row>
    <row r="2187" spans="1:29">
      <c r="A2187" t="str">
        <f>+VLOOKUP(R2187,Aux!$B$3:$I$1107,8,0)</f>
        <v>CL001280</v>
      </c>
      <c r="B2187" t="str">
        <f>+VLOOKUP(U2187,Aux!$O$2:$P$23,2,0)</f>
        <v>FI</v>
      </c>
      <c r="C2187" t="str">
        <f t="shared" si="234"/>
        <v>CL001280FI</v>
      </c>
      <c r="D2187">
        <f t="shared" si="240"/>
        <v>1</v>
      </c>
      <c r="E2187" s="5">
        <f t="shared" si="236"/>
        <v>0.01</v>
      </c>
      <c r="F2187" s="5">
        <f t="shared" si="237"/>
        <v>0.1</v>
      </c>
      <c r="G2187" s="5">
        <f t="shared" si="238"/>
        <v>1</v>
      </c>
      <c r="H2187" t="str">
        <f t="shared" si="239"/>
        <v>001</v>
      </c>
      <c r="I2187" t="str">
        <f t="shared" si="235"/>
        <v>CL001280FI00001</v>
      </c>
      <c r="J2187" t="s">
        <v>10812</v>
      </c>
      <c r="K2187" t="s">
        <v>10796</v>
      </c>
      <c r="M2187" t="s">
        <v>10813</v>
      </c>
      <c r="N2187" t="s">
        <v>10814</v>
      </c>
      <c r="O2187" t="s">
        <v>10815</v>
      </c>
      <c r="P2187" t="s">
        <v>10816</v>
      </c>
      <c r="Q2187" t="s">
        <v>7328</v>
      </c>
      <c r="R2187" t="s">
        <v>10800</v>
      </c>
      <c r="S2187" t="s">
        <v>10817</v>
      </c>
      <c r="T2187" t="s">
        <v>10801</v>
      </c>
      <c r="U2187" t="s">
        <v>143</v>
      </c>
      <c r="V2187" t="s">
        <v>189</v>
      </c>
      <c r="W2187" t="s">
        <v>190</v>
      </c>
      <c r="X2187" t="s">
        <v>189</v>
      </c>
      <c r="Y2187" t="s">
        <v>7442</v>
      </c>
      <c r="Z2187" t="s">
        <v>189</v>
      </c>
      <c r="AA2187" t="s">
        <v>190</v>
      </c>
      <c r="AB2187" t="s">
        <v>145</v>
      </c>
      <c r="AC2187" t="s">
        <v>37</v>
      </c>
    </row>
    <row r="2188" spans="1:29">
      <c r="A2188" t="str">
        <f>+VLOOKUP(R2188,Aux!$B$3:$I$1107,8,0)</f>
        <v>CL001280</v>
      </c>
      <c r="B2188" t="str">
        <f>+VLOOKUP(U2188,Aux!$O$2:$P$23,2,0)</f>
        <v>FI</v>
      </c>
      <c r="C2188" t="str">
        <f t="shared" si="234"/>
        <v>CL001280FI</v>
      </c>
      <c r="D2188">
        <f t="shared" si="240"/>
        <v>2</v>
      </c>
      <c r="E2188" s="5">
        <f t="shared" si="236"/>
        <v>0.02</v>
      </c>
      <c r="F2188" s="5">
        <f t="shared" si="237"/>
        <v>0.2</v>
      </c>
      <c r="G2188" s="5">
        <f t="shared" si="238"/>
        <v>2</v>
      </c>
      <c r="H2188" t="str">
        <f t="shared" si="239"/>
        <v>002</v>
      </c>
      <c r="I2188" t="str">
        <f t="shared" si="235"/>
        <v>CL001280FI00002</v>
      </c>
      <c r="J2188" t="s">
        <v>10818</v>
      </c>
      <c r="K2188" t="s">
        <v>10796</v>
      </c>
      <c r="M2188" t="s">
        <v>10819</v>
      </c>
      <c r="N2188" t="s">
        <v>10820</v>
      </c>
      <c r="O2188" t="s">
        <v>10821</v>
      </c>
      <c r="P2188" t="s">
        <v>10822</v>
      </c>
      <c r="Q2188" t="s">
        <v>7328</v>
      </c>
      <c r="R2188" t="s">
        <v>10800</v>
      </c>
      <c r="S2188" t="s">
        <v>10823</v>
      </c>
      <c r="T2188" t="s">
        <v>10801</v>
      </c>
      <c r="U2188" t="s">
        <v>143</v>
      </c>
      <c r="V2188" t="s">
        <v>189</v>
      </c>
      <c r="W2188" t="s">
        <v>190</v>
      </c>
      <c r="X2188" t="s">
        <v>189</v>
      </c>
      <c r="Y2188" t="s">
        <v>7442</v>
      </c>
      <c r="Z2188" t="s">
        <v>189</v>
      </c>
      <c r="AA2188" t="s">
        <v>190</v>
      </c>
      <c r="AB2188" t="s">
        <v>145</v>
      </c>
      <c r="AC2188" t="s">
        <v>37</v>
      </c>
    </row>
    <row r="2189" spans="1:29">
      <c r="A2189" t="str">
        <f>+VLOOKUP(R2189,Aux!$B$3:$I$1107,8,0)</f>
        <v>CL001280</v>
      </c>
      <c r="B2189" t="str">
        <f>+VLOOKUP(U2189,Aux!$O$2:$P$23,2,0)</f>
        <v>FI</v>
      </c>
      <c r="C2189" t="str">
        <f t="shared" si="234"/>
        <v>CL001280FI</v>
      </c>
      <c r="D2189">
        <f t="shared" si="240"/>
        <v>3</v>
      </c>
      <c r="E2189" s="5">
        <f t="shared" si="236"/>
        <v>0.03</v>
      </c>
      <c r="F2189" s="5">
        <f t="shared" si="237"/>
        <v>0.3</v>
      </c>
      <c r="G2189" s="5">
        <f t="shared" si="238"/>
        <v>3</v>
      </c>
      <c r="H2189" t="str">
        <f t="shared" si="239"/>
        <v>003</v>
      </c>
      <c r="I2189" t="str">
        <f t="shared" si="235"/>
        <v>CL001280FI00003</v>
      </c>
      <c r="J2189" t="s">
        <v>10824</v>
      </c>
      <c r="K2189" t="s">
        <v>10796</v>
      </c>
      <c r="M2189" t="s">
        <v>10825</v>
      </c>
      <c r="N2189" t="s">
        <v>10826</v>
      </c>
      <c r="O2189" t="s">
        <v>10827</v>
      </c>
      <c r="P2189" t="s">
        <v>10828</v>
      </c>
      <c r="Q2189" t="s">
        <v>7328</v>
      </c>
      <c r="R2189" t="s">
        <v>10800</v>
      </c>
      <c r="S2189" t="s">
        <v>10823</v>
      </c>
      <c r="T2189" t="s">
        <v>10801</v>
      </c>
      <c r="U2189" t="s">
        <v>143</v>
      </c>
      <c r="V2189" t="s">
        <v>189</v>
      </c>
      <c r="W2189" t="s">
        <v>190</v>
      </c>
      <c r="X2189" t="s">
        <v>189</v>
      </c>
      <c r="Y2189" t="s">
        <v>7442</v>
      </c>
      <c r="Z2189" t="s">
        <v>189</v>
      </c>
      <c r="AA2189" t="s">
        <v>190</v>
      </c>
      <c r="AB2189" t="s">
        <v>145</v>
      </c>
      <c r="AC2189" t="s">
        <v>37</v>
      </c>
    </row>
    <row r="2190" spans="1:29">
      <c r="A2190" t="str">
        <f>+VLOOKUP(R2190,Aux!$B$3:$I$1107,8,0)</f>
        <v>CL001290</v>
      </c>
      <c r="B2190" t="str">
        <f>+VLOOKUP(U2190,Aux!$O$2:$P$23,2,0)</f>
        <v>EQ</v>
      </c>
      <c r="C2190" t="str">
        <f t="shared" si="234"/>
        <v>CL001290EQ</v>
      </c>
      <c r="D2190">
        <f t="shared" si="240"/>
        <v>1</v>
      </c>
      <c r="E2190" s="5">
        <f t="shared" si="236"/>
        <v>0.01</v>
      </c>
      <c r="F2190" s="5">
        <f t="shared" si="237"/>
        <v>0.1</v>
      </c>
      <c r="G2190" s="5">
        <f t="shared" si="238"/>
        <v>1</v>
      </c>
      <c r="H2190" t="str">
        <f t="shared" si="239"/>
        <v>001</v>
      </c>
      <c r="I2190" t="str">
        <f t="shared" si="235"/>
        <v>CL001290EQ00001</v>
      </c>
      <c r="J2190" t="s">
        <v>10829</v>
      </c>
      <c r="K2190" t="s">
        <v>10830</v>
      </c>
      <c r="M2190" t="s">
        <v>10831</v>
      </c>
      <c r="N2190" t="s">
        <v>10832</v>
      </c>
      <c r="O2190" t="s">
        <v>10833</v>
      </c>
      <c r="P2190" t="s">
        <v>10834</v>
      </c>
      <c r="Q2190" t="s">
        <v>7328</v>
      </c>
      <c r="R2190" t="s">
        <v>10835</v>
      </c>
      <c r="S2190" t="s">
        <v>10835</v>
      </c>
      <c r="T2190" t="s">
        <v>10835</v>
      </c>
      <c r="U2190" t="s">
        <v>130</v>
      </c>
      <c r="V2190" t="s">
        <v>311</v>
      </c>
      <c r="W2190" t="s">
        <v>4104</v>
      </c>
      <c r="X2190" t="s">
        <v>3301</v>
      </c>
      <c r="Y2190" t="s">
        <v>5621</v>
      </c>
      <c r="Z2190" t="s">
        <v>311</v>
      </c>
      <c r="AA2190" t="s">
        <v>7426</v>
      </c>
      <c r="AB2190" t="s">
        <v>2652</v>
      </c>
      <c r="AC2190" t="s">
        <v>37</v>
      </c>
    </row>
    <row r="2191" spans="1:29">
      <c r="A2191" t="str">
        <f>+VLOOKUP(R2191,Aux!$B$3:$I$1107,8,0)</f>
        <v>CL001300</v>
      </c>
      <c r="B2191" t="str">
        <f>+VLOOKUP(U2191,Aux!$O$2:$P$23,2,0)</f>
        <v>EQ</v>
      </c>
      <c r="C2191" t="str">
        <f t="shared" si="234"/>
        <v>CL001300EQ</v>
      </c>
      <c r="D2191">
        <f t="shared" si="240"/>
        <v>1</v>
      </c>
      <c r="E2191" s="5">
        <f t="shared" si="236"/>
        <v>0.01</v>
      </c>
      <c r="F2191" s="5">
        <f t="shared" si="237"/>
        <v>0.1</v>
      </c>
      <c r="G2191" s="5">
        <f t="shared" si="238"/>
        <v>1</v>
      </c>
      <c r="H2191" t="str">
        <f t="shared" si="239"/>
        <v>001</v>
      </c>
      <c r="I2191" t="str">
        <f t="shared" si="235"/>
        <v>CL001300EQ00001</v>
      </c>
      <c r="J2191" t="s">
        <v>10836</v>
      </c>
      <c r="K2191" t="s">
        <v>10837</v>
      </c>
      <c r="M2191" t="s">
        <v>10838</v>
      </c>
      <c r="N2191" t="s">
        <v>10839</v>
      </c>
      <c r="O2191" t="s">
        <v>10840</v>
      </c>
      <c r="P2191" t="s">
        <v>10841</v>
      </c>
      <c r="Q2191" t="s">
        <v>7328</v>
      </c>
      <c r="R2191" t="s">
        <v>10842</v>
      </c>
      <c r="S2191" t="s">
        <v>10842</v>
      </c>
      <c r="T2191" t="s">
        <v>10842</v>
      </c>
      <c r="U2191" t="s">
        <v>130</v>
      </c>
      <c r="V2191" t="s">
        <v>1443</v>
      </c>
      <c r="W2191" t="s">
        <v>1444</v>
      </c>
      <c r="X2191" t="s">
        <v>1445</v>
      </c>
      <c r="Y2191" t="s">
        <v>10843</v>
      </c>
      <c r="Z2191" t="s">
        <v>335</v>
      </c>
      <c r="AA2191" t="s">
        <v>1447</v>
      </c>
      <c r="AB2191" t="s">
        <v>1444</v>
      </c>
      <c r="AC2191" t="s">
        <v>37</v>
      </c>
    </row>
    <row r="2192" spans="1:29">
      <c r="A2192" t="str">
        <f>+VLOOKUP(R2192,Aux!$B$3:$I$1107,8,0)</f>
        <v>CL001310</v>
      </c>
      <c r="B2192" t="str">
        <f>+VLOOKUP(U2192,Aux!$O$2:$P$23,2,0)</f>
        <v>EQ</v>
      </c>
      <c r="C2192" t="str">
        <f t="shared" si="234"/>
        <v>CL001310EQ</v>
      </c>
      <c r="D2192">
        <f t="shared" si="240"/>
        <v>1</v>
      </c>
      <c r="E2192" s="5">
        <f t="shared" si="236"/>
        <v>0.01</v>
      </c>
      <c r="F2192" s="5">
        <f t="shared" si="237"/>
        <v>0.1</v>
      </c>
      <c r="G2192" s="5">
        <f t="shared" si="238"/>
        <v>1</v>
      </c>
      <c r="H2192" t="str">
        <f t="shared" si="239"/>
        <v>001</v>
      </c>
      <c r="I2192" t="str">
        <f t="shared" si="235"/>
        <v>CL001310EQ00001</v>
      </c>
      <c r="J2192" t="s">
        <v>10844</v>
      </c>
      <c r="K2192" t="s">
        <v>10845</v>
      </c>
      <c r="M2192" t="s">
        <v>10846</v>
      </c>
      <c r="N2192" t="s">
        <v>10847</v>
      </c>
      <c r="O2192">
        <v>2829850</v>
      </c>
      <c r="P2192" t="s">
        <v>10848</v>
      </c>
      <c r="Q2192" t="s">
        <v>7328</v>
      </c>
      <c r="R2192" t="s">
        <v>10849</v>
      </c>
      <c r="S2192" t="s">
        <v>10849</v>
      </c>
      <c r="T2192" t="s">
        <v>10850</v>
      </c>
      <c r="U2192" t="s">
        <v>130</v>
      </c>
      <c r="V2192" t="s">
        <v>189</v>
      </c>
      <c r="W2192" t="s">
        <v>3611</v>
      </c>
      <c r="X2192" t="s">
        <v>189</v>
      </c>
      <c r="Y2192" t="s">
        <v>3611</v>
      </c>
      <c r="Z2192" t="s">
        <v>189</v>
      </c>
      <c r="AA2192" t="s">
        <v>190</v>
      </c>
      <c r="AB2192" t="s">
        <v>1548</v>
      </c>
      <c r="AC2192" t="s">
        <v>37</v>
      </c>
    </row>
    <row r="2193" spans="1:29">
      <c r="A2193" t="str">
        <f>+VLOOKUP(R2193,Aux!$B$3:$I$1107,8,0)</f>
        <v>CL001320</v>
      </c>
      <c r="B2193" t="str">
        <f>+VLOOKUP(U2193,Aux!$O$2:$P$23,2,0)</f>
        <v>EQ</v>
      </c>
      <c r="C2193" t="str">
        <f t="shared" si="234"/>
        <v>CL001320EQ</v>
      </c>
      <c r="D2193">
        <f t="shared" si="240"/>
        <v>1</v>
      </c>
      <c r="E2193" s="5">
        <f t="shared" si="236"/>
        <v>0.01</v>
      </c>
      <c r="F2193" s="5">
        <f t="shared" si="237"/>
        <v>0.1</v>
      </c>
      <c r="G2193" s="5">
        <f t="shared" si="238"/>
        <v>1</v>
      </c>
      <c r="H2193" t="str">
        <f t="shared" si="239"/>
        <v>001</v>
      </c>
      <c r="I2193" t="str">
        <f t="shared" si="235"/>
        <v>CL001320EQ00001</v>
      </c>
      <c r="J2193" t="s">
        <v>10851</v>
      </c>
      <c r="K2193" t="s">
        <v>10852</v>
      </c>
      <c r="M2193" t="s">
        <v>10853</v>
      </c>
      <c r="N2193" t="s">
        <v>10854</v>
      </c>
      <c r="O2193">
        <v>2821867</v>
      </c>
      <c r="P2193" t="s">
        <v>10855</v>
      </c>
      <c r="Q2193" t="s">
        <v>7328</v>
      </c>
      <c r="R2193" t="s">
        <v>10856</v>
      </c>
      <c r="S2193" t="s">
        <v>10856</v>
      </c>
      <c r="T2193" t="s">
        <v>10856</v>
      </c>
      <c r="U2193" t="s">
        <v>130</v>
      </c>
      <c r="V2193" t="s">
        <v>189</v>
      </c>
      <c r="W2193" t="s">
        <v>190</v>
      </c>
      <c r="X2193" t="s">
        <v>189</v>
      </c>
      <c r="Y2193" t="s">
        <v>7442</v>
      </c>
      <c r="Z2193" t="s">
        <v>189</v>
      </c>
      <c r="AA2193" t="s">
        <v>190</v>
      </c>
      <c r="AB2193" t="s">
        <v>7443</v>
      </c>
      <c r="AC2193" t="s">
        <v>37</v>
      </c>
    </row>
    <row r="2194" spans="1:29">
      <c r="A2194" s="2" t="str">
        <f>+VLOOKUP(R2194,Aux!$B$3:$I$1107,8,0)</f>
        <v>CL001330</v>
      </c>
      <c r="B2194" s="2" t="str">
        <f>+VLOOKUP(U2194,Aux!$O$2:$P$23,2,0)</f>
        <v>EQ</v>
      </c>
      <c r="C2194" t="str">
        <f t="shared" si="234"/>
        <v>CL001330EQ</v>
      </c>
      <c r="D2194">
        <f t="shared" si="240"/>
        <v>1</v>
      </c>
      <c r="E2194" s="5">
        <f t="shared" si="236"/>
        <v>0.01</v>
      </c>
      <c r="F2194" s="5">
        <f t="shared" si="237"/>
        <v>0.1</v>
      </c>
      <c r="G2194" s="5">
        <f t="shared" si="238"/>
        <v>1</v>
      </c>
      <c r="H2194" t="str">
        <f t="shared" si="239"/>
        <v>001</v>
      </c>
      <c r="I2194" t="str">
        <f t="shared" si="235"/>
        <v>CL001330EQ00001</v>
      </c>
      <c r="J2194" s="2" t="s">
        <v>10857</v>
      </c>
      <c r="K2194" s="2" t="s">
        <v>10858</v>
      </c>
      <c r="L2194" s="2"/>
      <c r="M2194" s="2" t="s">
        <v>10859</v>
      </c>
      <c r="N2194" s="2" t="s">
        <v>10860</v>
      </c>
      <c r="O2194" s="2" t="s">
        <v>10861</v>
      </c>
      <c r="P2194" s="2" t="s">
        <v>10862</v>
      </c>
      <c r="Q2194" t="s">
        <v>7328</v>
      </c>
      <c r="R2194" t="s">
        <v>10863</v>
      </c>
      <c r="S2194" t="s">
        <v>10863</v>
      </c>
      <c r="T2194" t="s">
        <v>10863</v>
      </c>
      <c r="U2194" t="s">
        <v>130</v>
      </c>
      <c r="V2194" t="s">
        <v>189</v>
      </c>
      <c r="W2194" t="s">
        <v>1333</v>
      </c>
      <c r="X2194" t="s">
        <v>189</v>
      </c>
      <c r="Y2194" t="s">
        <v>7988</v>
      </c>
      <c r="Z2194" t="s">
        <v>154</v>
      </c>
      <c r="AA2194" t="s">
        <v>4641</v>
      </c>
      <c r="AB2194" t="s">
        <v>10864</v>
      </c>
      <c r="AC2194" t="s">
        <v>37</v>
      </c>
    </row>
    <row r="2195" spans="1:29">
      <c r="A2195" t="str">
        <f>+VLOOKUP(R2195,Aux!$B$3:$I$1107,8,0)</f>
        <v>CL001340</v>
      </c>
      <c r="B2195" t="str">
        <f>+VLOOKUP(U2195,Aux!$O$2:$P$23,2,0)</f>
        <v>FI</v>
      </c>
      <c r="C2195" t="str">
        <f t="shared" si="234"/>
        <v>CL001340FI</v>
      </c>
      <c r="D2195">
        <f t="shared" si="240"/>
        <v>1</v>
      </c>
      <c r="E2195" s="5">
        <f t="shared" si="236"/>
        <v>0.01</v>
      </c>
      <c r="F2195" s="5">
        <f t="shared" si="237"/>
        <v>0.1</v>
      </c>
      <c r="G2195" s="5">
        <f t="shared" si="238"/>
        <v>1</v>
      </c>
      <c r="H2195" t="str">
        <f t="shared" si="239"/>
        <v>001</v>
      </c>
      <c r="I2195" t="str">
        <f t="shared" si="235"/>
        <v>CL001340FI00001</v>
      </c>
      <c r="J2195" t="s">
        <v>10865</v>
      </c>
      <c r="K2195" t="s">
        <v>10866</v>
      </c>
      <c r="M2195" t="s">
        <v>10867</v>
      </c>
      <c r="N2195" t="s">
        <v>10868</v>
      </c>
      <c r="O2195" t="s">
        <v>10869</v>
      </c>
      <c r="P2195" t="s">
        <v>10870</v>
      </c>
      <c r="Q2195" t="s">
        <v>7328</v>
      </c>
      <c r="R2195" t="s">
        <v>10871</v>
      </c>
      <c r="S2195" t="s">
        <v>10872</v>
      </c>
      <c r="T2195" t="s">
        <v>10871</v>
      </c>
      <c r="U2195" t="s">
        <v>143</v>
      </c>
      <c r="V2195" t="s">
        <v>1472</v>
      </c>
      <c r="W2195" t="s">
        <v>1485</v>
      </c>
      <c r="X2195" t="s">
        <v>1486</v>
      </c>
      <c r="Y2195" t="s">
        <v>1487</v>
      </c>
      <c r="Z2195" t="s">
        <v>1488</v>
      </c>
      <c r="AA2195" t="s">
        <v>1503</v>
      </c>
      <c r="AB2195" t="s">
        <v>145</v>
      </c>
      <c r="AC2195" t="s">
        <v>37</v>
      </c>
    </row>
    <row r="2196" spans="1:29">
      <c r="A2196" t="str">
        <f>+VLOOKUP(R2196,Aux!$B$3:$I$1107,8,0)</f>
        <v>CL001350</v>
      </c>
      <c r="B2196" t="str">
        <f>+VLOOKUP(U2196,Aux!$O$2:$P$23,2,0)</f>
        <v>FI</v>
      </c>
      <c r="C2196" t="str">
        <f t="shared" si="234"/>
        <v>CL001350FI</v>
      </c>
      <c r="D2196">
        <f t="shared" si="240"/>
        <v>1</v>
      </c>
      <c r="E2196" s="5">
        <f t="shared" si="236"/>
        <v>0.01</v>
      </c>
      <c r="F2196" s="5">
        <f t="shared" si="237"/>
        <v>0.1</v>
      </c>
      <c r="G2196" s="5">
        <f t="shared" si="238"/>
        <v>1</v>
      </c>
      <c r="H2196" t="str">
        <f t="shared" si="239"/>
        <v>001</v>
      </c>
      <c r="I2196" t="str">
        <f t="shared" si="235"/>
        <v>CL001350FI00001</v>
      </c>
      <c r="J2196" t="s">
        <v>10873</v>
      </c>
      <c r="K2196" t="s">
        <v>10874</v>
      </c>
      <c r="M2196" t="s">
        <v>10875</v>
      </c>
      <c r="N2196" t="s">
        <v>10876</v>
      </c>
      <c r="O2196" t="s">
        <v>10877</v>
      </c>
      <c r="P2196" t="s">
        <v>10878</v>
      </c>
      <c r="Q2196" t="s">
        <v>7328</v>
      </c>
      <c r="R2196" t="s">
        <v>10879</v>
      </c>
      <c r="S2196" t="s">
        <v>10880</v>
      </c>
      <c r="T2196" t="s">
        <v>10879</v>
      </c>
      <c r="U2196" t="s">
        <v>143</v>
      </c>
      <c r="V2196" t="s">
        <v>34</v>
      </c>
      <c r="W2196" t="s">
        <v>34</v>
      </c>
      <c r="X2196" t="s">
        <v>34</v>
      </c>
      <c r="Y2196" t="s">
        <v>34</v>
      </c>
      <c r="Z2196" t="s">
        <v>174</v>
      </c>
      <c r="AA2196" t="s">
        <v>174</v>
      </c>
      <c r="AB2196" t="s">
        <v>145</v>
      </c>
      <c r="AC2196" t="s">
        <v>37</v>
      </c>
    </row>
    <row r="2197" spans="1:29">
      <c r="A2197" t="str">
        <f>+VLOOKUP(R2197,Aux!$B$3:$I$1107,8,0)</f>
        <v>CL001350</v>
      </c>
      <c r="B2197" t="str">
        <f>+VLOOKUP(U2197,Aux!$O$2:$P$23,2,0)</f>
        <v>FI</v>
      </c>
      <c r="C2197" t="str">
        <f t="shared" si="234"/>
        <v>CL001350FI</v>
      </c>
      <c r="D2197">
        <f t="shared" si="240"/>
        <v>2</v>
      </c>
      <c r="E2197" s="5">
        <f t="shared" si="236"/>
        <v>0.02</v>
      </c>
      <c r="F2197" s="5">
        <f t="shared" si="237"/>
        <v>0.2</v>
      </c>
      <c r="G2197" s="5">
        <f t="shared" si="238"/>
        <v>2</v>
      </c>
      <c r="H2197" t="str">
        <f t="shared" si="239"/>
        <v>002</v>
      </c>
      <c r="I2197" t="str">
        <f t="shared" si="235"/>
        <v>CL001350FI00002</v>
      </c>
      <c r="J2197" t="s">
        <v>10881</v>
      </c>
      <c r="K2197" t="s">
        <v>10874</v>
      </c>
      <c r="M2197" t="s">
        <v>10882</v>
      </c>
      <c r="N2197" t="s">
        <v>10883</v>
      </c>
      <c r="O2197" t="s">
        <v>10884</v>
      </c>
      <c r="P2197" t="s">
        <v>10885</v>
      </c>
      <c r="Q2197" t="s">
        <v>7328</v>
      </c>
      <c r="R2197" t="s">
        <v>10879</v>
      </c>
      <c r="S2197" t="s">
        <v>10880</v>
      </c>
      <c r="T2197" t="s">
        <v>10879</v>
      </c>
      <c r="U2197" t="s">
        <v>143</v>
      </c>
      <c r="V2197" t="s">
        <v>34</v>
      </c>
      <c r="W2197" t="s">
        <v>34</v>
      </c>
      <c r="X2197" t="s">
        <v>34</v>
      </c>
      <c r="Y2197" t="s">
        <v>34</v>
      </c>
      <c r="Z2197" t="s">
        <v>174</v>
      </c>
      <c r="AA2197" t="s">
        <v>174</v>
      </c>
      <c r="AB2197" t="s">
        <v>145</v>
      </c>
      <c r="AC2197" t="s">
        <v>37</v>
      </c>
    </row>
    <row r="2198" spans="1:29">
      <c r="A2198" t="str">
        <f>+VLOOKUP(R2198,Aux!$B$3:$I$1107,8,0)</f>
        <v>CL001350</v>
      </c>
      <c r="B2198" t="str">
        <f>+VLOOKUP(U2198,Aux!$O$2:$P$23,2,0)</f>
        <v>FI</v>
      </c>
      <c r="C2198" t="str">
        <f t="shared" si="234"/>
        <v>CL001350FI</v>
      </c>
      <c r="D2198">
        <f t="shared" si="240"/>
        <v>3</v>
      </c>
      <c r="E2198" s="5">
        <f t="shared" si="236"/>
        <v>0.03</v>
      </c>
      <c r="F2198" s="5">
        <f t="shared" si="237"/>
        <v>0.3</v>
      </c>
      <c r="G2198" s="5">
        <f t="shared" si="238"/>
        <v>3</v>
      </c>
      <c r="H2198" t="str">
        <f t="shared" si="239"/>
        <v>003</v>
      </c>
      <c r="I2198" t="str">
        <f t="shared" si="235"/>
        <v>CL001350FI00003</v>
      </c>
      <c r="J2198" t="s">
        <v>10886</v>
      </c>
      <c r="K2198" t="s">
        <v>10874</v>
      </c>
      <c r="M2198" t="s">
        <v>10887</v>
      </c>
      <c r="N2198" t="s">
        <v>10888</v>
      </c>
      <c r="O2198" t="s">
        <v>10889</v>
      </c>
      <c r="P2198" t="s">
        <v>10890</v>
      </c>
      <c r="Q2198" t="s">
        <v>7328</v>
      </c>
      <c r="R2198" t="s">
        <v>10879</v>
      </c>
      <c r="S2198" t="s">
        <v>10880</v>
      </c>
      <c r="T2198" t="s">
        <v>10879</v>
      </c>
      <c r="U2198" t="s">
        <v>143</v>
      </c>
      <c r="V2198" t="s">
        <v>34</v>
      </c>
      <c r="W2198" t="s">
        <v>34</v>
      </c>
      <c r="X2198" t="s">
        <v>34</v>
      </c>
      <c r="Y2198" t="s">
        <v>34</v>
      </c>
      <c r="Z2198" t="s">
        <v>174</v>
      </c>
      <c r="AA2198" t="s">
        <v>174</v>
      </c>
      <c r="AB2198" t="s">
        <v>145</v>
      </c>
      <c r="AC2198" t="s">
        <v>37</v>
      </c>
    </row>
    <row r="2199" spans="1:29">
      <c r="A2199" t="str">
        <f>+VLOOKUP(R2199,Aux!$B$3:$I$1107,8,0)</f>
        <v>CL001360</v>
      </c>
      <c r="B2199" t="str">
        <f>+VLOOKUP(U2199,Aux!$O$2:$P$23,2,0)</f>
        <v>EQ</v>
      </c>
      <c r="C2199" t="str">
        <f t="shared" si="234"/>
        <v>CL001360EQ</v>
      </c>
      <c r="D2199">
        <f t="shared" si="240"/>
        <v>1</v>
      </c>
      <c r="E2199" s="5">
        <f t="shared" si="236"/>
        <v>0.01</v>
      </c>
      <c r="F2199" s="5">
        <f t="shared" si="237"/>
        <v>0.1</v>
      </c>
      <c r="G2199" s="5">
        <f t="shared" si="238"/>
        <v>1</v>
      </c>
      <c r="H2199" t="str">
        <f t="shared" si="239"/>
        <v>001</v>
      </c>
      <c r="I2199" t="str">
        <f t="shared" si="235"/>
        <v>CL001360EQ00001</v>
      </c>
      <c r="J2199" t="s">
        <v>10891</v>
      </c>
      <c r="K2199" t="s">
        <v>10892</v>
      </c>
      <c r="M2199" t="s">
        <v>10893</v>
      </c>
      <c r="N2199" t="s">
        <v>10894</v>
      </c>
      <c r="O2199">
        <v>2932220</v>
      </c>
      <c r="P2199" t="s">
        <v>10895</v>
      </c>
      <c r="Q2199" t="s">
        <v>7328</v>
      </c>
      <c r="R2199" t="s">
        <v>10896</v>
      </c>
      <c r="S2199" t="s">
        <v>10896</v>
      </c>
      <c r="T2199" t="s">
        <v>10896</v>
      </c>
      <c r="U2199" t="s">
        <v>130</v>
      </c>
      <c r="V2199" t="s">
        <v>131</v>
      </c>
      <c r="W2199" t="s">
        <v>6009</v>
      </c>
      <c r="X2199" t="s">
        <v>133</v>
      </c>
      <c r="Y2199" t="s">
        <v>10897</v>
      </c>
      <c r="Z2199" t="s">
        <v>131</v>
      </c>
      <c r="AA2199" t="s">
        <v>135</v>
      </c>
      <c r="AB2199" t="s">
        <v>6009</v>
      </c>
      <c r="AC2199" t="s">
        <v>37</v>
      </c>
    </row>
    <row r="2200" spans="1:29">
      <c r="A2200" t="str">
        <f>+VLOOKUP(R2200,Aux!$B$3:$I$1107,8,0)</f>
        <v>CL001370</v>
      </c>
      <c r="B2200" t="str">
        <f>+VLOOKUP(U2200,Aux!$O$2:$P$23,2,0)</f>
        <v>EQ</v>
      </c>
      <c r="C2200" t="str">
        <f t="shared" si="234"/>
        <v>CL001370EQ</v>
      </c>
      <c r="D2200">
        <f t="shared" si="240"/>
        <v>1</v>
      </c>
      <c r="E2200" s="5">
        <f t="shared" si="236"/>
        <v>0.01</v>
      </c>
      <c r="F2200" s="5">
        <f t="shared" si="237"/>
        <v>0.1</v>
      </c>
      <c r="G2200" s="5">
        <f t="shared" si="238"/>
        <v>1</v>
      </c>
      <c r="H2200" t="str">
        <f t="shared" si="239"/>
        <v>001</v>
      </c>
      <c r="I2200" t="str">
        <f t="shared" si="235"/>
        <v>CL001370EQ00001</v>
      </c>
      <c r="J2200" t="s">
        <v>10898</v>
      </c>
      <c r="K2200" t="s">
        <v>10899</v>
      </c>
      <c r="M2200" t="s">
        <v>10900</v>
      </c>
      <c r="N2200" t="s">
        <v>10901</v>
      </c>
      <c r="O2200" t="s">
        <v>10902</v>
      </c>
      <c r="P2200" t="s">
        <v>10903</v>
      </c>
      <c r="Q2200" t="s">
        <v>7328</v>
      </c>
      <c r="R2200" t="s">
        <v>10904</v>
      </c>
      <c r="S2200" t="s">
        <v>10904</v>
      </c>
      <c r="T2200" t="s">
        <v>10904</v>
      </c>
      <c r="U2200" t="s">
        <v>130</v>
      </c>
      <c r="V2200" t="s">
        <v>131</v>
      </c>
      <c r="W2200" t="s">
        <v>6009</v>
      </c>
      <c r="X2200" t="s">
        <v>133</v>
      </c>
      <c r="Y2200" t="s">
        <v>10897</v>
      </c>
      <c r="Z2200" t="s">
        <v>131</v>
      </c>
      <c r="AA2200" t="s">
        <v>135</v>
      </c>
      <c r="AB2200" t="s">
        <v>6009</v>
      </c>
      <c r="AC2200" t="s">
        <v>37</v>
      </c>
    </row>
    <row r="2201" spans="1:29">
      <c r="A2201" t="str">
        <f>+VLOOKUP(R2201,Aux!$B$3:$I$1107,8,0)</f>
        <v>CL001380</v>
      </c>
      <c r="B2201" t="str">
        <f>+VLOOKUP(U2201,Aux!$O$2:$P$23,2,0)</f>
        <v>EQ</v>
      </c>
      <c r="C2201" t="str">
        <f t="shared" si="234"/>
        <v>CL001380EQ</v>
      </c>
      <c r="D2201">
        <f t="shared" si="240"/>
        <v>1</v>
      </c>
      <c r="E2201" s="5">
        <f t="shared" si="236"/>
        <v>0.01</v>
      </c>
      <c r="F2201" s="5">
        <f t="shared" si="237"/>
        <v>0.1</v>
      </c>
      <c r="G2201" s="5">
        <f t="shared" si="238"/>
        <v>1</v>
      </c>
      <c r="H2201" t="str">
        <f t="shared" si="239"/>
        <v>001</v>
      </c>
      <c r="I2201" t="str">
        <f t="shared" si="235"/>
        <v>CL001380EQ00001</v>
      </c>
      <c r="J2201" t="s">
        <v>10905</v>
      </c>
      <c r="K2201" t="s">
        <v>10906</v>
      </c>
      <c r="M2201" t="s">
        <v>10907</v>
      </c>
      <c r="N2201" t="s">
        <v>10908</v>
      </c>
      <c r="O2201">
        <v>2933234</v>
      </c>
      <c r="P2201" t="s">
        <v>10909</v>
      </c>
      <c r="Q2201" t="s">
        <v>7328</v>
      </c>
      <c r="R2201" t="s">
        <v>10910</v>
      </c>
      <c r="S2201" t="s">
        <v>10910</v>
      </c>
      <c r="T2201" t="s">
        <v>10910</v>
      </c>
      <c r="U2201" t="s">
        <v>130</v>
      </c>
      <c r="V2201" t="s">
        <v>131</v>
      </c>
      <c r="W2201" t="s">
        <v>6009</v>
      </c>
      <c r="X2201" t="s">
        <v>133</v>
      </c>
      <c r="Y2201" t="s">
        <v>10897</v>
      </c>
      <c r="Z2201" t="s">
        <v>131</v>
      </c>
      <c r="AA2201" t="s">
        <v>135</v>
      </c>
      <c r="AB2201" t="s">
        <v>6009</v>
      </c>
      <c r="AC2201" t="s">
        <v>37</v>
      </c>
    </row>
    <row r="2202" spans="1:29">
      <c r="A2202" t="str">
        <f>+VLOOKUP(R2202,Aux!$B$3:$I$1107,8,0)</f>
        <v>CL001390</v>
      </c>
      <c r="B2202" t="str">
        <f>+VLOOKUP(U2202,Aux!$O$2:$P$23,2,0)</f>
        <v>EQ</v>
      </c>
      <c r="C2202" t="str">
        <f t="shared" si="234"/>
        <v>CL001390EQ</v>
      </c>
      <c r="D2202">
        <f t="shared" si="240"/>
        <v>1</v>
      </c>
      <c r="E2202" s="5">
        <f t="shared" si="236"/>
        <v>0.01</v>
      </c>
      <c r="F2202" s="5">
        <f t="shared" si="237"/>
        <v>0.1</v>
      </c>
      <c r="G2202" s="5">
        <f t="shared" si="238"/>
        <v>1</v>
      </c>
      <c r="H2202" t="str">
        <f t="shared" si="239"/>
        <v>001</v>
      </c>
      <c r="I2202" t="str">
        <f t="shared" si="235"/>
        <v>CL001390EQ00001</v>
      </c>
      <c r="J2202" t="s">
        <v>10911</v>
      </c>
      <c r="K2202" t="s">
        <v>10912</v>
      </c>
      <c r="M2202" t="s">
        <v>10913</v>
      </c>
      <c r="N2202" t="s">
        <v>10914</v>
      </c>
      <c r="O2202">
        <v>2094841</v>
      </c>
      <c r="P2202" t="s">
        <v>10915</v>
      </c>
      <c r="Q2202" t="s">
        <v>7328</v>
      </c>
      <c r="R2202" t="s">
        <v>10916</v>
      </c>
      <c r="S2202" t="s">
        <v>10916</v>
      </c>
      <c r="T2202" t="s">
        <v>10916</v>
      </c>
      <c r="U2202" t="s">
        <v>130</v>
      </c>
      <c r="V2202" t="s">
        <v>131</v>
      </c>
      <c r="W2202" t="s">
        <v>6009</v>
      </c>
      <c r="X2202" t="s">
        <v>133</v>
      </c>
      <c r="Y2202" t="s">
        <v>10897</v>
      </c>
      <c r="Z2202" t="s">
        <v>131</v>
      </c>
      <c r="AA2202" t="s">
        <v>135</v>
      </c>
      <c r="AB2202" t="s">
        <v>6009</v>
      </c>
      <c r="AC2202" t="s">
        <v>37</v>
      </c>
    </row>
    <row r="2203" spans="1:29">
      <c r="A2203" t="str">
        <f>+VLOOKUP(R2203,Aux!$B$3:$I$1107,8,0)</f>
        <v>CL001400</v>
      </c>
      <c r="B2203" t="str">
        <f>+VLOOKUP(U2203,Aux!$O$2:$P$23,2,0)</f>
        <v>FI</v>
      </c>
      <c r="C2203" t="str">
        <f t="shared" si="234"/>
        <v>CL001400FI</v>
      </c>
      <c r="D2203">
        <f t="shared" si="240"/>
        <v>1</v>
      </c>
      <c r="E2203" s="5">
        <f t="shared" si="236"/>
        <v>0.01</v>
      </c>
      <c r="F2203" s="5">
        <f t="shared" si="237"/>
        <v>0.1</v>
      </c>
      <c r="G2203" s="5">
        <f t="shared" si="238"/>
        <v>1</v>
      </c>
      <c r="H2203" t="str">
        <f t="shared" si="239"/>
        <v>001</v>
      </c>
      <c r="I2203" t="str">
        <f t="shared" si="235"/>
        <v>CL001400FI00001</v>
      </c>
      <c r="J2203" t="s">
        <v>10917</v>
      </c>
      <c r="K2203" t="s">
        <v>10918</v>
      </c>
      <c r="M2203" t="s">
        <v>10919</v>
      </c>
      <c r="N2203" t="s">
        <v>10920</v>
      </c>
      <c r="O2203" t="s">
        <v>10921</v>
      </c>
      <c r="P2203" t="s">
        <v>10922</v>
      </c>
      <c r="Q2203" t="s">
        <v>7328</v>
      </c>
      <c r="R2203" t="s">
        <v>10923</v>
      </c>
      <c r="S2203" t="s">
        <v>10924</v>
      </c>
      <c r="T2203" t="s">
        <v>10923</v>
      </c>
      <c r="U2203" t="s">
        <v>143</v>
      </c>
      <c r="V2203" t="s">
        <v>34</v>
      </c>
      <c r="W2203" t="s">
        <v>34</v>
      </c>
      <c r="X2203" t="s">
        <v>34</v>
      </c>
      <c r="Y2203" t="s">
        <v>34</v>
      </c>
      <c r="Z2203" t="s">
        <v>1488</v>
      </c>
      <c r="AA2203" t="s">
        <v>1475</v>
      </c>
      <c r="AB2203" t="s">
        <v>145</v>
      </c>
      <c r="AC2203" t="s">
        <v>37</v>
      </c>
    </row>
    <row r="2204" spans="1:29">
      <c r="A2204" t="str">
        <f>+VLOOKUP(R2204,Aux!$B$3:$I$1107,8,0)</f>
        <v>CL001410</v>
      </c>
      <c r="B2204" t="str">
        <f>+VLOOKUP(U2204,Aux!$O$2:$P$23,2,0)</f>
        <v>EQ</v>
      </c>
      <c r="C2204" t="str">
        <f t="shared" si="234"/>
        <v>CL001410EQ</v>
      </c>
      <c r="D2204">
        <f t="shared" si="240"/>
        <v>1</v>
      </c>
      <c r="E2204" s="5">
        <f t="shared" si="236"/>
        <v>0.01</v>
      </c>
      <c r="F2204" s="5">
        <f t="shared" si="237"/>
        <v>0.1</v>
      </c>
      <c r="G2204" s="5">
        <f t="shared" si="238"/>
        <v>1</v>
      </c>
      <c r="H2204" t="str">
        <f t="shared" si="239"/>
        <v>001</v>
      </c>
      <c r="I2204" t="str">
        <f t="shared" si="235"/>
        <v>CL001410EQ00001</v>
      </c>
      <c r="J2204" t="s">
        <v>10925</v>
      </c>
      <c r="K2204" t="s">
        <v>10926</v>
      </c>
      <c r="M2204" t="s">
        <v>10927</v>
      </c>
      <c r="N2204" t="s">
        <v>10928</v>
      </c>
      <c r="O2204" t="s">
        <v>10929</v>
      </c>
      <c r="P2204" t="s">
        <v>10930</v>
      </c>
      <c r="Q2204" t="s">
        <v>7328</v>
      </c>
      <c r="R2204" t="s">
        <v>10931</v>
      </c>
      <c r="S2204" t="s">
        <v>10931</v>
      </c>
      <c r="T2204" t="s">
        <v>10931</v>
      </c>
      <c r="U2204" t="s">
        <v>130</v>
      </c>
      <c r="V2204" t="s">
        <v>131</v>
      </c>
      <c r="W2204" t="s">
        <v>132</v>
      </c>
      <c r="X2204" t="s">
        <v>133</v>
      </c>
      <c r="Y2204" t="s">
        <v>134</v>
      </c>
      <c r="Z2204" t="s">
        <v>131</v>
      </c>
      <c r="AA2204" t="s">
        <v>135</v>
      </c>
      <c r="AB2204" t="s">
        <v>4287</v>
      </c>
      <c r="AC2204" t="s">
        <v>37</v>
      </c>
    </row>
    <row r="2205" spans="1:29">
      <c r="A2205" t="str">
        <f>+VLOOKUP(R2205,Aux!$B$3:$I$1107,8,0)</f>
        <v>CL001420</v>
      </c>
      <c r="B2205" t="str">
        <f>+VLOOKUP(U2205,Aux!$O$2:$P$23,2,0)</f>
        <v>EQ</v>
      </c>
      <c r="C2205" t="str">
        <f t="shared" si="234"/>
        <v>CL001420EQ</v>
      </c>
      <c r="D2205">
        <f t="shared" si="240"/>
        <v>1</v>
      </c>
      <c r="E2205" s="5">
        <f t="shared" si="236"/>
        <v>0.01</v>
      </c>
      <c r="F2205" s="5">
        <f t="shared" si="237"/>
        <v>0.1</v>
      </c>
      <c r="G2205" s="5">
        <f t="shared" si="238"/>
        <v>1</v>
      </c>
      <c r="H2205" t="str">
        <f t="shared" si="239"/>
        <v>001</v>
      </c>
      <c r="I2205" t="str">
        <f t="shared" si="235"/>
        <v>CL001420EQ00001</v>
      </c>
      <c r="J2205" t="s">
        <v>10932</v>
      </c>
      <c r="K2205" t="s">
        <v>10933</v>
      </c>
      <c r="M2205" t="s">
        <v>10934</v>
      </c>
      <c r="N2205" t="s">
        <v>10935</v>
      </c>
      <c r="O2205">
        <v>2990381</v>
      </c>
      <c r="P2205" t="s">
        <v>10936</v>
      </c>
      <c r="Q2205" t="s">
        <v>7328</v>
      </c>
      <c r="R2205" t="s">
        <v>10937</v>
      </c>
      <c r="S2205" t="s">
        <v>10937</v>
      </c>
      <c r="T2205" t="s">
        <v>10937</v>
      </c>
      <c r="U2205" t="s">
        <v>130</v>
      </c>
      <c r="V2205" t="s">
        <v>2669</v>
      </c>
      <c r="W2205" t="s">
        <v>2670</v>
      </c>
      <c r="X2205" t="s">
        <v>2669</v>
      </c>
      <c r="Y2205" t="s">
        <v>3740</v>
      </c>
      <c r="Z2205" t="s">
        <v>35</v>
      </c>
      <c r="AA2205" t="s">
        <v>2669</v>
      </c>
      <c r="AB2205" t="s">
        <v>6599</v>
      </c>
      <c r="AC2205" t="s">
        <v>37</v>
      </c>
    </row>
    <row r="2206" spans="1:29">
      <c r="A2206" t="str">
        <f>+VLOOKUP(R2206,Aux!$B$3:$I$1107,8,0)</f>
        <v>CO000010</v>
      </c>
      <c r="B2206" t="str">
        <f>+VLOOKUP(U2206,Aux!$O$2:$P$23,2,0)</f>
        <v>EQ</v>
      </c>
      <c r="C2206" t="str">
        <f t="shared" si="234"/>
        <v>CO000010EQ</v>
      </c>
      <c r="D2206">
        <f t="shared" si="240"/>
        <v>1</v>
      </c>
      <c r="E2206" s="5">
        <f t="shared" si="236"/>
        <v>0.01</v>
      </c>
      <c r="F2206" s="5">
        <f t="shared" si="237"/>
        <v>0.1</v>
      </c>
      <c r="G2206" s="5">
        <f t="shared" si="238"/>
        <v>1</v>
      </c>
      <c r="H2206" t="str">
        <f t="shared" si="239"/>
        <v>001</v>
      </c>
      <c r="I2206" t="str">
        <f t="shared" si="235"/>
        <v>CO000010EQ00001</v>
      </c>
      <c r="J2206" t="s">
        <v>10938</v>
      </c>
      <c r="K2206" t="s">
        <v>10939</v>
      </c>
      <c r="M2206" t="s">
        <v>10940</v>
      </c>
      <c r="N2206" t="s">
        <v>10941</v>
      </c>
      <c r="O2206">
        <v>2005296</v>
      </c>
      <c r="P2206" t="s">
        <v>10942</v>
      </c>
      <c r="Q2206" t="s">
        <v>10943</v>
      </c>
      <c r="R2206" t="s">
        <v>10944</v>
      </c>
      <c r="S2206" t="s">
        <v>10944</v>
      </c>
      <c r="T2206" t="s">
        <v>10944</v>
      </c>
      <c r="U2206" t="s">
        <v>130</v>
      </c>
      <c r="V2206" t="s">
        <v>189</v>
      </c>
      <c r="W2206" t="s">
        <v>234</v>
      </c>
      <c r="X2206" t="s">
        <v>189</v>
      </c>
      <c r="Y2206" t="s">
        <v>5476</v>
      </c>
      <c r="Z2206" t="s">
        <v>189</v>
      </c>
      <c r="AA2206" t="s">
        <v>5477</v>
      </c>
      <c r="AB2206" t="s">
        <v>5478</v>
      </c>
      <c r="AC2206" t="s">
        <v>37</v>
      </c>
    </row>
    <row r="2207" spans="1:29">
      <c r="A2207" t="str">
        <f>+VLOOKUP(R2207,Aux!$B$3:$I$1107,8,0)</f>
        <v>CO000020</v>
      </c>
      <c r="B2207" t="str">
        <f>+VLOOKUP(U2207,Aux!$O$2:$P$23,2,0)</f>
        <v>EQ</v>
      </c>
      <c r="C2207" t="str">
        <f t="shared" si="234"/>
        <v>CO000020EQ</v>
      </c>
      <c r="D2207">
        <f t="shared" si="240"/>
        <v>1</v>
      </c>
      <c r="E2207" s="5">
        <f t="shared" si="236"/>
        <v>0.01</v>
      </c>
      <c r="F2207" s="5">
        <f t="shared" si="237"/>
        <v>0.1</v>
      </c>
      <c r="G2207" s="5">
        <f t="shared" si="238"/>
        <v>1</v>
      </c>
      <c r="H2207" t="str">
        <f t="shared" si="239"/>
        <v>001</v>
      </c>
      <c r="I2207" t="str">
        <f t="shared" si="235"/>
        <v>CO000020EQ00001</v>
      </c>
      <c r="J2207" t="s">
        <v>10945</v>
      </c>
      <c r="K2207" t="s">
        <v>10946</v>
      </c>
      <c r="M2207" t="s">
        <v>10947</v>
      </c>
      <c r="N2207" t="s">
        <v>10948</v>
      </c>
      <c r="O2207">
        <v>2780548</v>
      </c>
      <c r="P2207" t="s">
        <v>10949</v>
      </c>
      <c r="Q2207" t="s">
        <v>10943</v>
      </c>
      <c r="R2207" t="s">
        <v>10950</v>
      </c>
      <c r="S2207" t="s">
        <v>10950</v>
      </c>
      <c r="T2207" t="s">
        <v>10951</v>
      </c>
      <c r="U2207" t="s">
        <v>130</v>
      </c>
      <c r="V2207" t="s">
        <v>154</v>
      </c>
      <c r="W2207" t="s">
        <v>8844</v>
      </c>
      <c r="X2207" t="s">
        <v>309</v>
      </c>
      <c r="Y2207" t="s">
        <v>10952</v>
      </c>
      <c r="Z2207" t="s">
        <v>35</v>
      </c>
      <c r="AA2207" t="s">
        <v>6589</v>
      </c>
      <c r="AB2207" t="s">
        <v>9602</v>
      </c>
      <c r="AC2207" t="s">
        <v>37</v>
      </c>
    </row>
    <row r="2208" spans="1:29">
      <c r="A2208" t="str">
        <f>+VLOOKUP(R2208,Aux!$B$3:$I$1107,8,0)</f>
        <v>CO000030</v>
      </c>
      <c r="B2208" t="str">
        <f>+VLOOKUP(U2208,Aux!$O$2:$P$23,2,0)</f>
        <v>FI</v>
      </c>
      <c r="C2208" t="str">
        <f t="shared" si="234"/>
        <v>CO000030FI</v>
      </c>
      <c r="D2208">
        <f t="shared" si="240"/>
        <v>1</v>
      </c>
      <c r="E2208" s="5">
        <f t="shared" si="236"/>
        <v>0.01</v>
      </c>
      <c r="F2208" s="5">
        <f t="shared" si="237"/>
        <v>0.1</v>
      </c>
      <c r="G2208" s="5">
        <f t="shared" si="238"/>
        <v>1</v>
      </c>
      <c r="H2208" t="str">
        <f t="shared" si="239"/>
        <v>001</v>
      </c>
      <c r="I2208" t="str">
        <f t="shared" si="235"/>
        <v>CO000030FI00001</v>
      </c>
      <c r="J2208" t="s">
        <v>10953</v>
      </c>
      <c r="K2208" t="s">
        <v>10954</v>
      </c>
      <c r="M2208" t="s">
        <v>10955</v>
      </c>
      <c r="N2208" t="s">
        <v>10956</v>
      </c>
      <c r="O2208" t="s">
        <v>10957</v>
      </c>
      <c r="P2208" t="s">
        <v>10958</v>
      </c>
      <c r="Q2208" t="s">
        <v>10943</v>
      </c>
      <c r="R2208" t="s">
        <v>10959</v>
      </c>
      <c r="S2208" t="s">
        <v>10960</v>
      </c>
      <c r="T2208" t="s">
        <v>10961</v>
      </c>
      <c r="U2208" t="s">
        <v>143</v>
      </c>
      <c r="V2208" t="s">
        <v>34</v>
      </c>
      <c r="W2208" t="s">
        <v>34</v>
      </c>
      <c r="X2208" t="s">
        <v>34</v>
      </c>
      <c r="Y2208" t="s">
        <v>34</v>
      </c>
      <c r="Z2208" t="s">
        <v>975</v>
      </c>
      <c r="AA2208" t="s">
        <v>5721</v>
      </c>
      <c r="AB2208" t="s">
        <v>34</v>
      </c>
      <c r="AC2208" t="s">
        <v>37</v>
      </c>
    </row>
    <row r="2209" spans="1:29">
      <c r="A2209" t="str">
        <f>+VLOOKUP(R2209,Aux!$B$3:$I$1107,8,0)</f>
        <v>CO000040</v>
      </c>
      <c r="B2209" t="str">
        <f>+VLOOKUP(U2209,Aux!$O$2:$P$23,2,0)</f>
        <v>EQ</v>
      </c>
      <c r="C2209" t="str">
        <f t="shared" si="234"/>
        <v>CO000040EQ</v>
      </c>
      <c r="D2209">
        <f t="shared" si="240"/>
        <v>1</v>
      </c>
      <c r="E2209" s="5">
        <f t="shared" si="236"/>
        <v>0.01</v>
      </c>
      <c r="F2209" s="5">
        <f t="shared" si="237"/>
        <v>0.1</v>
      </c>
      <c r="G2209" s="5">
        <f t="shared" si="238"/>
        <v>1</v>
      </c>
      <c r="H2209" t="str">
        <f t="shared" si="239"/>
        <v>001</v>
      </c>
      <c r="I2209" t="str">
        <f t="shared" si="235"/>
        <v>CO000040EQ00001</v>
      </c>
      <c r="J2209" t="s">
        <v>10962</v>
      </c>
      <c r="K2209" t="s">
        <v>10963</v>
      </c>
      <c r="M2209" t="s">
        <v>10964</v>
      </c>
      <c r="N2209" t="s">
        <v>10965</v>
      </c>
      <c r="O2209">
        <v>2051181</v>
      </c>
      <c r="P2209" t="s">
        <v>10966</v>
      </c>
      <c r="Q2209" t="s">
        <v>10943</v>
      </c>
      <c r="R2209" t="s">
        <v>10967</v>
      </c>
      <c r="S2209" t="s">
        <v>10967</v>
      </c>
      <c r="T2209" t="s">
        <v>10967</v>
      </c>
      <c r="U2209" t="s">
        <v>130</v>
      </c>
      <c r="V2209" t="s">
        <v>131</v>
      </c>
      <c r="W2209" t="s">
        <v>3642</v>
      </c>
      <c r="X2209" t="s">
        <v>3642</v>
      </c>
      <c r="Y2209" t="s">
        <v>6056</v>
      </c>
      <c r="Z2209" t="s">
        <v>131</v>
      </c>
      <c r="AA2209" t="s">
        <v>3644</v>
      </c>
      <c r="AB2209" t="s">
        <v>3645</v>
      </c>
      <c r="AC2209" t="s">
        <v>37</v>
      </c>
    </row>
    <row r="2210" spans="1:29">
      <c r="A2210" t="str">
        <f>+VLOOKUP(R2210,Aux!$B$3:$I$1107,8,0)</f>
        <v>CO000050</v>
      </c>
      <c r="B2210" t="str">
        <f>+VLOOKUP(U2210,Aux!$O$2:$P$23,2,0)</f>
        <v>EQ</v>
      </c>
      <c r="C2210" t="str">
        <f t="shared" si="234"/>
        <v>CO000050EQ</v>
      </c>
      <c r="D2210">
        <f t="shared" si="240"/>
        <v>1</v>
      </c>
      <c r="E2210" s="5">
        <f t="shared" si="236"/>
        <v>0.01</v>
      </c>
      <c r="F2210" s="5">
        <f t="shared" si="237"/>
        <v>0.1</v>
      </c>
      <c r="G2210" s="5">
        <f t="shared" si="238"/>
        <v>1</v>
      </c>
      <c r="H2210" t="str">
        <f t="shared" si="239"/>
        <v>001</v>
      </c>
      <c r="I2210" t="str">
        <f t="shared" si="235"/>
        <v>CO000050EQ00001</v>
      </c>
      <c r="J2210" t="s">
        <v>10968</v>
      </c>
      <c r="K2210" t="s">
        <v>10969</v>
      </c>
      <c r="M2210" t="s">
        <v>10970</v>
      </c>
      <c r="N2210" t="s">
        <v>10971</v>
      </c>
      <c r="O2210" t="s">
        <v>10972</v>
      </c>
      <c r="P2210" t="s">
        <v>10973</v>
      </c>
      <c r="Q2210" t="s">
        <v>10943</v>
      </c>
      <c r="R2210" t="s">
        <v>10974</v>
      </c>
      <c r="S2210" t="s">
        <v>10974</v>
      </c>
      <c r="T2210" t="s">
        <v>10974</v>
      </c>
      <c r="U2210" t="s">
        <v>1231</v>
      </c>
      <c r="V2210" t="s">
        <v>154</v>
      </c>
      <c r="W2210" t="s">
        <v>6096</v>
      </c>
      <c r="X2210" t="s">
        <v>964</v>
      </c>
      <c r="Y2210" t="s">
        <v>6096</v>
      </c>
      <c r="Z2210" t="s">
        <v>311</v>
      </c>
      <c r="AA2210" t="s">
        <v>6097</v>
      </c>
      <c r="AB2210" t="s">
        <v>6096</v>
      </c>
      <c r="AC2210" t="s">
        <v>37</v>
      </c>
    </row>
    <row r="2211" spans="1:29">
      <c r="A2211" t="str">
        <f>+VLOOKUP(R2211,Aux!$B$3:$I$1107,8,0)</f>
        <v>CO000050</v>
      </c>
      <c r="B2211" t="str">
        <f>+VLOOKUP(U2211,Aux!$O$2:$P$23,2,0)</f>
        <v>EQ</v>
      </c>
      <c r="C2211" t="str">
        <f t="shared" si="234"/>
        <v>CO000050EQ</v>
      </c>
      <c r="D2211">
        <f t="shared" si="240"/>
        <v>2</v>
      </c>
      <c r="E2211" s="5">
        <f t="shared" si="236"/>
        <v>0.02</v>
      </c>
      <c r="F2211" s="5">
        <f t="shared" si="237"/>
        <v>0.2</v>
      </c>
      <c r="G2211" s="5">
        <f t="shared" si="238"/>
        <v>2</v>
      </c>
      <c r="H2211" t="str">
        <f t="shared" si="239"/>
        <v>002</v>
      </c>
      <c r="I2211" t="str">
        <f t="shared" si="235"/>
        <v>CO000050EQ00002</v>
      </c>
      <c r="J2211" t="s">
        <v>10975</v>
      </c>
      <c r="K2211" t="s">
        <v>10976</v>
      </c>
      <c r="M2211" t="s">
        <v>10977</v>
      </c>
      <c r="N2211" t="s">
        <v>10978</v>
      </c>
      <c r="O2211" t="s">
        <v>10979</v>
      </c>
      <c r="P2211" t="s">
        <v>10980</v>
      </c>
      <c r="Q2211" t="s">
        <v>10943</v>
      </c>
      <c r="R2211" t="s">
        <v>10974</v>
      </c>
      <c r="S2211" t="s">
        <v>10974</v>
      </c>
      <c r="T2211" t="s">
        <v>10974</v>
      </c>
      <c r="U2211" t="s">
        <v>5941</v>
      </c>
      <c r="V2211" t="s">
        <v>154</v>
      </c>
      <c r="W2211" t="s">
        <v>6096</v>
      </c>
      <c r="X2211" t="s">
        <v>964</v>
      </c>
      <c r="Y2211" t="s">
        <v>6096</v>
      </c>
      <c r="Z2211" t="s">
        <v>311</v>
      </c>
      <c r="AA2211" t="s">
        <v>6097</v>
      </c>
      <c r="AB2211" t="s">
        <v>6096</v>
      </c>
      <c r="AC2211" t="s">
        <v>37</v>
      </c>
    </row>
    <row r="2212" spans="1:29">
      <c r="A2212" t="str">
        <f>+VLOOKUP(R2212,Aux!$B$3:$I$1107,8,0)</f>
        <v>CO000050</v>
      </c>
      <c r="B2212" t="str">
        <f>+VLOOKUP(U2212,Aux!$O$2:$P$23,2,0)</f>
        <v>FI</v>
      </c>
      <c r="C2212" t="str">
        <f t="shared" si="234"/>
        <v>CO000050FI</v>
      </c>
      <c r="D2212">
        <f t="shared" si="240"/>
        <v>1</v>
      </c>
      <c r="E2212" s="5">
        <f t="shared" si="236"/>
        <v>0.01</v>
      </c>
      <c r="F2212" s="5">
        <f t="shared" si="237"/>
        <v>0.1</v>
      </c>
      <c r="G2212" s="5">
        <f t="shared" si="238"/>
        <v>1</v>
      </c>
      <c r="H2212" t="str">
        <f t="shared" si="239"/>
        <v>001</v>
      </c>
      <c r="I2212" t="str">
        <f t="shared" si="235"/>
        <v>CO000050FI00001</v>
      </c>
      <c r="J2212" t="s">
        <v>10981</v>
      </c>
      <c r="K2212" t="s">
        <v>10982</v>
      </c>
      <c r="M2212" t="s">
        <v>10983</v>
      </c>
      <c r="N2212" t="s">
        <v>10984</v>
      </c>
      <c r="O2212" t="s">
        <v>10985</v>
      </c>
      <c r="P2212" t="s">
        <v>10986</v>
      </c>
      <c r="Q2212" t="s">
        <v>10943</v>
      </c>
      <c r="R2212" t="s">
        <v>10974</v>
      </c>
      <c r="S2212" t="s">
        <v>10987</v>
      </c>
      <c r="T2212" t="s">
        <v>10988</v>
      </c>
      <c r="U2212" t="s">
        <v>143</v>
      </c>
      <c r="V2212" t="s">
        <v>34</v>
      </c>
      <c r="W2212" t="s">
        <v>34</v>
      </c>
      <c r="X2212" t="s">
        <v>34</v>
      </c>
      <c r="Y2212" t="s">
        <v>34</v>
      </c>
      <c r="Z2212" t="s">
        <v>311</v>
      </c>
      <c r="AA2212" t="s">
        <v>6096</v>
      </c>
      <c r="AB2212" t="s">
        <v>145</v>
      </c>
      <c r="AC2212" t="s">
        <v>37</v>
      </c>
    </row>
    <row r="2213" spans="1:29">
      <c r="A2213" t="str">
        <f>+VLOOKUP(R2213,Aux!$B$3:$I$1107,8,0)</f>
        <v>CO000060</v>
      </c>
      <c r="B2213" t="str">
        <f>+VLOOKUP(U2213,Aux!$O$2:$P$23,2,0)</f>
        <v>EQ</v>
      </c>
      <c r="C2213" t="str">
        <f t="shared" si="234"/>
        <v>CO000060EQ</v>
      </c>
      <c r="D2213">
        <f t="shared" si="240"/>
        <v>1</v>
      </c>
      <c r="E2213" s="5">
        <f t="shared" si="236"/>
        <v>0.01</v>
      </c>
      <c r="F2213" s="5">
        <f t="shared" si="237"/>
        <v>0.1</v>
      </c>
      <c r="G2213" s="5">
        <f t="shared" si="238"/>
        <v>1</v>
      </c>
      <c r="H2213" t="str">
        <f t="shared" si="239"/>
        <v>001</v>
      </c>
      <c r="I2213" t="str">
        <f t="shared" si="235"/>
        <v>CO000060EQ00001</v>
      </c>
      <c r="J2213" t="s">
        <v>10989</v>
      </c>
      <c r="K2213" t="s">
        <v>10990</v>
      </c>
      <c r="M2213" t="s">
        <v>10991</v>
      </c>
      <c r="N2213" t="s">
        <v>10992</v>
      </c>
      <c r="O2213">
        <v>2070175</v>
      </c>
      <c r="P2213" t="s">
        <v>10993</v>
      </c>
      <c r="Q2213" t="s">
        <v>10943</v>
      </c>
      <c r="R2213" t="s">
        <v>10994</v>
      </c>
      <c r="S2213" t="s">
        <v>10994</v>
      </c>
      <c r="T2213" t="s">
        <v>10995</v>
      </c>
      <c r="U2213" t="s">
        <v>130</v>
      </c>
      <c r="V2213" t="s">
        <v>35</v>
      </c>
      <c r="W2213" t="s">
        <v>1023</v>
      </c>
      <c r="X2213" t="s">
        <v>1023</v>
      </c>
      <c r="Y2213" t="s">
        <v>1125</v>
      </c>
      <c r="Z2213" t="s">
        <v>35</v>
      </c>
      <c r="AA2213" t="s">
        <v>1126</v>
      </c>
      <c r="AB2213" t="s">
        <v>1023</v>
      </c>
      <c r="AC2213" t="s">
        <v>37</v>
      </c>
    </row>
    <row r="2214" spans="1:29">
      <c r="A2214" t="str">
        <f>+VLOOKUP(R2214,Aux!$B$3:$I$1107,8,0)</f>
        <v>CO000060</v>
      </c>
      <c r="B2214" t="str">
        <f>+VLOOKUP(U2214,Aux!$O$2:$P$23,2,0)</f>
        <v>EQ</v>
      </c>
      <c r="C2214" t="str">
        <f t="shared" si="234"/>
        <v>CO000060EQ</v>
      </c>
      <c r="D2214">
        <f t="shared" si="240"/>
        <v>2</v>
      </c>
      <c r="E2214" s="5">
        <f t="shared" si="236"/>
        <v>0.02</v>
      </c>
      <c r="F2214" s="5">
        <f t="shared" si="237"/>
        <v>0.2</v>
      </c>
      <c r="G2214" s="5">
        <f t="shared" si="238"/>
        <v>2</v>
      </c>
      <c r="H2214" t="str">
        <f t="shared" si="239"/>
        <v>002</v>
      </c>
      <c r="I2214" t="str">
        <f t="shared" si="235"/>
        <v>CO000060EQ00002</v>
      </c>
      <c r="J2214" t="s">
        <v>10996</v>
      </c>
      <c r="K2214" t="s">
        <v>10997</v>
      </c>
      <c r="M2214" t="s">
        <v>10998</v>
      </c>
      <c r="N2214" t="s">
        <v>10999</v>
      </c>
      <c r="O2214">
        <v>2081360</v>
      </c>
      <c r="P2214" t="s">
        <v>11000</v>
      </c>
      <c r="Q2214" t="s">
        <v>10943</v>
      </c>
      <c r="R2214" t="s">
        <v>10994</v>
      </c>
      <c r="S2214" t="s">
        <v>10994</v>
      </c>
      <c r="T2214" t="s">
        <v>10995</v>
      </c>
      <c r="U2214" t="s">
        <v>5941</v>
      </c>
      <c r="V2214" t="s">
        <v>35</v>
      </c>
      <c r="W2214" t="s">
        <v>1023</v>
      </c>
      <c r="X2214" t="s">
        <v>1023</v>
      </c>
      <c r="Y2214" t="s">
        <v>1125</v>
      </c>
      <c r="Z2214" t="s">
        <v>35</v>
      </c>
      <c r="AA2214" t="s">
        <v>1126</v>
      </c>
      <c r="AB2214" t="s">
        <v>1023</v>
      </c>
      <c r="AC2214" t="s">
        <v>37</v>
      </c>
    </row>
    <row r="2215" spans="1:29">
      <c r="A2215" t="str">
        <f>+VLOOKUP(R2215,Aux!$B$3:$I$1107,8,0)</f>
        <v>CO000060</v>
      </c>
      <c r="B2215" t="str">
        <f>+VLOOKUP(U2215,Aux!$O$2:$P$23,2,0)</f>
        <v>FI</v>
      </c>
      <c r="C2215" t="str">
        <f t="shared" si="234"/>
        <v>CO000060FI</v>
      </c>
      <c r="D2215">
        <f t="shared" si="240"/>
        <v>1</v>
      </c>
      <c r="E2215" s="5">
        <f t="shared" si="236"/>
        <v>0.01</v>
      </c>
      <c r="F2215" s="5">
        <f t="shared" si="237"/>
        <v>0.1</v>
      </c>
      <c r="G2215" s="5">
        <f t="shared" si="238"/>
        <v>1</v>
      </c>
      <c r="H2215" t="str">
        <f t="shared" si="239"/>
        <v>001</v>
      </c>
      <c r="I2215" t="str">
        <f t="shared" si="235"/>
        <v>CO000060FI00001</v>
      </c>
      <c r="J2215" t="s">
        <v>11001</v>
      </c>
      <c r="K2215" t="s">
        <v>11002</v>
      </c>
      <c r="M2215" t="s">
        <v>11003</v>
      </c>
      <c r="N2215" t="s">
        <v>11004</v>
      </c>
      <c r="O2215" t="s">
        <v>11005</v>
      </c>
      <c r="P2215" t="s">
        <v>11006</v>
      </c>
      <c r="Q2215" t="s">
        <v>10943</v>
      </c>
      <c r="R2215" t="s">
        <v>10994</v>
      </c>
      <c r="S2215" t="s">
        <v>11007</v>
      </c>
      <c r="T2215" t="s">
        <v>10995</v>
      </c>
      <c r="U2215" t="s">
        <v>143</v>
      </c>
      <c r="V2215" t="s">
        <v>35</v>
      </c>
      <c r="W2215" t="s">
        <v>1023</v>
      </c>
      <c r="X2215" t="s">
        <v>1023</v>
      </c>
      <c r="Y2215" t="s">
        <v>1125</v>
      </c>
      <c r="Z2215" t="s">
        <v>35</v>
      </c>
      <c r="AA2215" t="s">
        <v>1023</v>
      </c>
      <c r="AB2215" t="s">
        <v>145</v>
      </c>
      <c r="AC2215" t="s">
        <v>37</v>
      </c>
    </row>
    <row r="2216" spans="1:29">
      <c r="A2216" t="str">
        <f>+VLOOKUP(R2216,Aux!$B$3:$I$1107,8,0)</f>
        <v>CO000070</v>
      </c>
      <c r="B2216" t="str">
        <f>+VLOOKUP(U2216,Aux!$O$2:$P$23,2,0)</f>
        <v>EQ</v>
      </c>
      <c r="C2216" t="str">
        <f t="shared" si="234"/>
        <v>CO000070EQ</v>
      </c>
      <c r="D2216">
        <f t="shared" si="240"/>
        <v>1</v>
      </c>
      <c r="E2216" s="5">
        <f t="shared" si="236"/>
        <v>0.01</v>
      </c>
      <c r="F2216" s="5">
        <f t="shared" si="237"/>
        <v>0.1</v>
      </c>
      <c r="G2216" s="5">
        <f t="shared" si="238"/>
        <v>1</v>
      </c>
      <c r="H2216" t="str">
        <f t="shared" si="239"/>
        <v>001</v>
      </c>
      <c r="I2216" t="str">
        <f t="shared" si="235"/>
        <v>CO000070EQ00001</v>
      </c>
      <c r="J2216" t="s">
        <v>11008</v>
      </c>
      <c r="K2216" t="s">
        <v>11009</v>
      </c>
      <c r="M2216" t="s">
        <v>11010</v>
      </c>
      <c r="N2216" t="s">
        <v>11011</v>
      </c>
      <c r="O2216">
        <v>2246125</v>
      </c>
      <c r="P2216" t="s">
        <v>11012</v>
      </c>
      <c r="Q2216" t="s">
        <v>10943</v>
      </c>
      <c r="R2216" t="s">
        <v>11013</v>
      </c>
      <c r="S2216" t="s">
        <v>11013</v>
      </c>
      <c r="T2216" t="s">
        <v>11013</v>
      </c>
      <c r="U2216" t="s">
        <v>130</v>
      </c>
      <c r="V2216" t="s">
        <v>35</v>
      </c>
      <c r="W2216" t="s">
        <v>1023</v>
      </c>
      <c r="X2216" t="s">
        <v>1023</v>
      </c>
      <c r="Y2216" t="s">
        <v>1125</v>
      </c>
      <c r="Z2216" t="s">
        <v>35</v>
      </c>
      <c r="AA2216" t="s">
        <v>1126</v>
      </c>
      <c r="AB2216" t="s">
        <v>1023</v>
      </c>
      <c r="AC2216" t="s">
        <v>37</v>
      </c>
    </row>
    <row r="2217" spans="1:29">
      <c r="A2217" t="str">
        <f>+VLOOKUP(R2217,Aux!$B$3:$I$1107,8,0)</f>
        <v>CO000070</v>
      </c>
      <c r="B2217" t="str">
        <f>+VLOOKUP(U2217,Aux!$O$2:$P$23,2,0)</f>
        <v>EQ</v>
      </c>
      <c r="C2217" t="str">
        <f t="shared" si="234"/>
        <v>CO000070EQ</v>
      </c>
      <c r="D2217">
        <f t="shared" si="240"/>
        <v>2</v>
      </c>
      <c r="E2217" s="5">
        <f t="shared" si="236"/>
        <v>0.02</v>
      </c>
      <c r="F2217" s="5">
        <f t="shared" si="237"/>
        <v>0.2</v>
      </c>
      <c r="G2217" s="5">
        <f t="shared" si="238"/>
        <v>2</v>
      </c>
      <c r="H2217" t="str">
        <f t="shared" si="239"/>
        <v>002</v>
      </c>
      <c r="I2217" t="str">
        <f t="shared" si="235"/>
        <v>CO000070EQ00002</v>
      </c>
      <c r="J2217" t="s">
        <v>11014</v>
      </c>
      <c r="K2217" t="s">
        <v>11015</v>
      </c>
      <c r="M2217" t="s">
        <v>11016</v>
      </c>
      <c r="N2217" t="s">
        <v>11017</v>
      </c>
      <c r="O2217">
        <v>2541875</v>
      </c>
      <c r="P2217" t="s">
        <v>11018</v>
      </c>
      <c r="Q2217" t="s">
        <v>10943</v>
      </c>
      <c r="R2217" t="s">
        <v>11013</v>
      </c>
      <c r="S2217" t="s">
        <v>11013</v>
      </c>
      <c r="T2217" t="s">
        <v>11013</v>
      </c>
      <c r="U2217" t="s">
        <v>5941</v>
      </c>
      <c r="V2217" t="s">
        <v>35</v>
      </c>
      <c r="W2217" t="s">
        <v>1023</v>
      </c>
      <c r="X2217" t="s">
        <v>1023</v>
      </c>
      <c r="Y2217" t="s">
        <v>1125</v>
      </c>
      <c r="Z2217" t="s">
        <v>35</v>
      </c>
      <c r="AA2217" t="s">
        <v>1126</v>
      </c>
      <c r="AB2217" t="s">
        <v>1023</v>
      </c>
      <c r="AC2217" t="s">
        <v>37</v>
      </c>
    </row>
    <row r="2218" spans="1:29">
      <c r="A2218" t="str">
        <f>+VLOOKUP(R2218,Aux!$B$3:$I$1107,8,0)</f>
        <v>CO000080</v>
      </c>
      <c r="B2218" t="str">
        <f>+VLOOKUP(U2218,Aux!$O$2:$P$23,2,0)</f>
        <v>EQ</v>
      </c>
      <c r="C2218" t="str">
        <f t="shared" si="234"/>
        <v>CO000080EQ</v>
      </c>
      <c r="D2218">
        <f t="shared" si="240"/>
        <v>1</v>
      </c>
      <c r="E2218" s="5">
        <f t="shared" si="236"/>
        <v>0.01</v>
      </c>
      <c r="F2218" s="5">
        <f t="shared" si="237"/>
        <v>0.1</v>
      </c>
      <c r="G2218" s="5">
        <f t="shared" si="238"/>
        <v>1</v>
      </c>
      <c r="H2218" t="str">
        <f t="shared" si="239"/>
        <v>001</v>
      </c>
      <c r="I2218" t="str">
        <f t="shared" si="235"/>
        <v>CO000080EQ00001</v>
      </c>
      <c r="J2218" t="s">
        <v>11019</v>
      </c>
      <c r="K2218" t="s">
        <v>11020</v>
      </c>
      <c r="M2218" t="s">
        <v>11021</v>
      </c>
      <c r="N2218" t="s">
        <v>11022</v>
      </c>
      <c r="O2218" t="s">
        <v>11023</v>
      </c>
      <c r="P2218" t="s">
        <v>11024</v>
      </c>
      <c r="Q2218" t="s">
        <v>10943</v>
      </c>
      <c r="R2218" t="s">
        <v>11025</v>
      </c>
      <c r="S2218" t="s">
        <v>11025</v>
      </c>
      <c r="T2218" t="s">
        <v>11025</v>
      </c>
      <c r="U2218" t="s">
        <v>5941</v>
      </c>
      <c r="V2218" t="s">
        <v>35</v>
      </c>
      <c r="W2218" t="s">
        <v>1023</v>
      </c>
      <c r="X2218" t="s">
        <v>1023</v>
      </c>
      <c r="Y2218" t="s">
        <v>1125</v>
      </c>
      <c r="Z2218" t="s">
        <v>35</v>
      </c>
      <c r="AA2218" t="s">
        <v>1126</v>
      </c>
      <c r="AB2218" t="s">
        <v>1023</v>
      </c>
      <c r="AC2218" t="s">
        <v>37</v>
      </c>
    </row>
    <row r="2219" spans="1:29">
      <c r="A2219" s="2" t="str">
        <f>+VLOOKUP(R2219,Aux!$B$3:$I$1107,8,0)</f>
        <v>CO000080</v>
      </c>
      <c r="B2219" s="2" t="str">
        <f>+VLOOKUP(U2219,Aux!$O$2:$P$23,2,0)</f>
        <v>FI</v>
      </c>
      <c r="C2219" t="str">
        <f t="shared" si="234"/>
        <v>CO000080FI</v>
      </c>
      <c r="D2219">
        <f t="shared" si="240"/>
        <v>1</v>
      </c>
      <c r="E2219" s="5">
        <f t="shared" si="236"/>
        <v>0.01</v>
      </c>
      <c r="F2219" s="5">
        <f t="shared" si="237"/>
        <v>0.1</v>
      </c>
      <c r="G2219" s="5">
        <f t="shared" si="238"/>
        <v>1</v>
      </c>
      <c r="H2219" t="str">
        <f t="shared" si="239"/>
        <v>001</v>
      </c>
      <c r="I2219" t="str">
        <f t="shared" si="235"/>
        <v>CO000080FI00001</v>
      </c>
      <c r="J2219" s="2" t="s">
        <v>11026</v>
      </c>
      <c r="K2219" s="2" t="s">
        <v>11027</v>
      </c>
      <c r="L2219" s="2"/>
      <c r="M2219" s="2" t="s">
        <v>11028</v>
      </c>
      <c r="N2219" s="2" t="s">
        <v>11029</v>
      </c>
      <c r="O2219" s="2" t="s">
        <v>11030</v>
      </c>
      <c r="P2219" s="2" t="s">
        <v>11031</v>
      </c>
      <c r="Q2219" t="s">
        <v>10943</v>
      </c>
      <c r="R2219" t="s">
        <v>11025</v>
      </c>
      <c r="S2219" t="s">
        <v>11032</v>
      </c>
      <c r="T2219" t="s">
        <v>11025</v>
      </c>
      <c r="U2219" t="s">
        <v>143</v>
      </c>
      <c r="V2219" t="s">
        <v>35</v>
      </c>
      <c r="W2219" t="s">
        <v>1023</v>
      </c>
      <c r="X2219" t="s">
        <v>1023</v>
      </c>
      <c r="Y2219" t="s">
        <v>1125</v>
      </c>
      <c r="Z2219" t="s">
        <v>35</v>
      </c>
      <c r="AA2219" t="s">
        <v>1023</v>
      </c>
      <c r="AB2219" t="s">
        <v>145</v>
      </c>
      <c r="AC2219" t="s">
        <v>37</v>
      </c>
    </row>
    <row r="2220" spans="1:29">
      <c r="A2220" t="str">
        <f>+VLOOKUP(R2220,Aux!$B$3:$I$1107,8,0)</f>
        <v>CO000080</v>
      </c>
      <c r="B2220" t="str">
        <f>+VLOOKUP(U2220,Aux!$O$2:$P$23,2,0)</f>
        <v>FI</v>
      </c>
      <c r="C2220" t="str">
        <f t="shared" si="234"/>
        <v>CO000080FI</v>
      </c>
      <c r="D2220">
        <f t="shared" si="240"/>
        <v>2</v>
      </c>
      <c r="E2220" s="5">
        <f t="shared" si="236"/>
        <v>0.02</v>
      </c>
      <c r="F2220" s="5">
        <f t="shared" si="237"/>
        <v>0.2</v>
      </c>
      <c r="G2220" s="5">
        <f t="shared" si="238"/>
        <v>2</v>
      </c>
      <c r="H2220" t="str">
        <f t="shared" si="239"/>
        <v>002</v>
      </c>
      <c r="I2220" t="str">
        <f t="shared" si="235"/>
        <v>CO000080FI00002</v>
      </c>
      <c r="J2220" t="s">
        <v>11033</v>
      </c>
      <c r="K2220" t="s">
        <v>11027</v>
      </c>
      <c r="M2220" t="s">
        <v>11034</v>
      </c>
      <c r="N2220" t="s">
        <v>11035</v>
      </c>
      <c r="O2220" t="s">
        <v>11036</v>
      </c>
      <c r="P2220" t="s">
        <v>11037</v>
      </c>
      <c r="Q2220" t="s">
        <v>10943</v>
      </c>
      <c r="R2220" t="s">
        <v>11025</v>
      </c>
      <c r="S2220" t="s">
        <v>11032</v>
      </c>
      <c r="T2220" t="s">
        <v>11025</v>
      </c>
      <c r="U2220" t="s">
        <v>143</v>
      </c>
      <c r="V2220" t="s">
        <v>35</v>
      </c>
      <c r="W2220" t="s">
        <v>1023</v>
      </c>
      <c r="X2220" t="s">
        <v>1023</v>
      </c>
      <c r="Y2220" t="s">
        <v>1125</v>
      </c>
      <c r="Z2220" t="s">
        <v>35</v>
      </c>
      <c r="AA2220" t="s">
        <v>1023</v>
      </c>
      <c r="AB2220" t="s">
        <v>145</v>
      </c>
      <c r="AC2220" t="s">
        <v>37</v>
      </c>
    </row>
    <row r="2221" spans="1:29">
      <c r="A2221" t="str">
        <f>+VLOOKUP(R2221,Aux!$B$3:$I$1107,8,0)</f>
        <v>CO000090</v>
      </c>
      <c r="B2221" t="str">
        <f>+VLOOKUP(U2221,Aux!$O$2:$P$23,2,0)</f>
        <v>EQ</v>
      </c>
      <c r="C2221" t="str">
        <f t="shared" ref="C2221:C2284" si="241">+A2221&amp;B2221</f>
        <v>CO000090EQ</v>
      </c>
      <c r="D2221">
        <f t="shared" si="240"/>
        <v>1</v>
      </c>
      <c r="E2221" s="5">
        <f t="shared" si="236"/>
        <v>0.01</v>
      </c>
      <c r="F2221" s="5">
        <f t="shared" si="237"/>
        <v>0.1</v>
      </c>
      <c r="G2221" s="5">
        <f t="shared" si="238"/>
        <v>1</v>
      </c>
      <c r="H2221" t="str">
        <f t="shared" si="239"/>
        <v>001</v>
      </c>
      <c r="I2221" t="str">
        <f t="shared" ref="I2221:I2284" si="242">+C2221&amp;"00"&amp;H2221</f>
        <v>CO000090EQ00001</v>
      </c>
      <c r="J2221" t="s">
        <v>11038</v>
      </c>
      <c r="K2221" t="s">
        <v>11039</v>
      </c>
      <c r="M2221" t="s">
        <v>11040</v>
      </c>
      <c r="N2221" t="s">
        <v>11041</v>
      </c>
      <c r="O2221">
        <v>2075039</v>
      </c>
      <c r="P2221" t="s">
        <v>11042</v>
      </c>
      <c r="Q2221" t="s">
        <v>10943</v>
      </c>
      <c r="R2221" t="s">
        <v>11043</v>
      </c>
      <c r="S2221" t="s">
        <v>11043</v>
      </c>
      <c r="T2221" t="s">
        <v>11043</v>
      </c>
      <c r="U2221" t="s">
        <v>130</v>
      </c>
      <c r="V2221" t="s">
        <v>35</v>
      </c>
      <c r="W2221" t="s">
        <v>1023</v>
      </c>
      <c r="X2221" t="s">
        <v>1023</v>
      </c>
      <c r="Y2221" t="s">
        <v>1125</v>
      </c>
      <c r="Z2221" t="s">
        <v>35</v>
      </c>
      <c r="AA2221" t="s">
        <v>1126</v>
      </c>
      <c r="AB2221" t="s">
        <v>1023</v>
      </c>
      <c r="AC2221" t="s">
        <v>37</v>
      </c>
    </row>
    <row r="2222" spans="1:29">
      <c r="A2222" t="str">
        <f>+VLOOKUP(R2222,Aux!$B$3:$I$1107,8,0)</f>
        <v>CO000090</v>
      </c>
      <c r="B2222" t="str">
        <f>+VLOOKUP(U2222,Aux!$O$2:$P$23,2,0)</f>
        <v>FI</v>
      </c>
      <c r="C2222" t="str">
        <f t="shared" si="241"/>
        <v>CO000090FI</v>
      </c>
      <c r="D2222">
        <f t="shared" si="240"/>
        <v>1</v>
      </c>
      <c r="E2222" s="5">
        <f t="shared" si="236"/>
        <v>0.01</v>
      </c>
      <c r="F2222" s="5">
        <f t="shared" si="237"/>
        <v>0.1</v>
      </c>
      <c r="G2222" s="5">
        <f t="shared" si="238"/>
        <v>1</v>
      </c>
      <c r="H2222" t="str">
        <f t="shared" si="239"/>
        <v>001</v>
      </c>
      <c r="I2222" t="str">
        <f t="shared" si="242"/>
        <v>CO000090FI00001</v>
      </c>
      <c r="J2222" t="s">
        <v>11044</v>
      </c>
      <c r="K2222" t="s">
        <v>11045</v>
      </c>
      <c r="M2222" t="s">
        <v>11046</v>
      </c>
      <c r="N2222" t="s">
        <v>11047</v>
      </c>
      <c r="O2222" t="s">
        <v>11048</v>
      </c>
      <c r="P2222" t="s">
        <v>11049</v>
      </c>
      <c r="Q2222" t="s">
        <v>10943</v>
      </c>
      <c r="R2222" t="s">
        <v>11043</v>
      </c>
      <c r="S2222" t="s">
        <v>11050</v>
      </c>
      <c r="T2222" t="s">
        <v>11043</v>
      </c>
      <c r="U2222" t="s">
        <v>143</v>
      </c>
      <c r="V2222" t="s">
        <v>35</v>
      </c>
      <c r="W2222" t="s">
        <v>1023</v>
      </c>
      <c r="X2222" t="s">
        <v>1023</v>
      </c>
      <c r="Y2222" t="s">
        <v>1125</v>
      </c>
      <c r="Z2222" t="s">
        <v>35</v>
      </c>
      <c r="AA2222" t="s">
        <v>1023</v>
      </c>
      <c r="AB2222" t="s">
        <v>145</v>
      </c>
      <c r="AC2222" t="s">
        <v>37</v>
      </c>
    </row>
    <row r="2223" spans="1:29">
      <c r="A2223" s="2" t="str">
        <f>+VLOOKUP(R2223,Aux!$B$3:$I$1107,8,0)</f>
        <v>CO000090</v>
      </c>
      <c r="B2223" s="2" t="str">
        <f>+VLOOKUP(U2223,Aux!$O$2:$P$23,2,0)</f>
        <v>FI</v>
      </c>
      <c r="C2223" t="str">
        <f t="shared" si="241"/>
        <v>CO000090FI</v>
      </c>
      <c r="D2223">
        <f t="shared" si="240"/>
        <v>2</v>
      </c>
      <c r="E2223" s="5">
        <f t="shared" si="236"/>
        <v>0.02</v>
      </c>
      <c r="F2223" s="5">
        <f t="shared" si="237"/>
        <v>0.2</v>
      </c>
      <c r="G2223" s="5">
        <f t="shared" si="238"/>
        <v>2</v>
      </c>
      <c r="H2223" t="str">
        <f t="shared" si="239"/>
        <v>002</v>
      </c>
      <c r="I2223" t="str">
        <f t="shared" si="242"/>
        <v>CO000090FI00002</v>
      </c>
      <c r="J2223" s="2" t="s">
        <v>11051</v>
      </c>
      <c r="K2223" s="2" t="s">
        <v>11045</v>
      </c>
      <c r="L2223" s="2"/>
      <c r="M2223" s="2" t="s">
        <v>11052</v>
      </c>
      <c r="N2223" s="2" t="s">
        <v>11053</v>
      </c>
      <c r="O2223" s="2" t="s">
        <v>11054</v>
      </c>
      <c r="P2223" s="2" t="s">
        <v>11055</v>
      </c>
      <c r="Q2223" t="s">
        <v>10943</v>
      </c>
      <c r="R2223" t="s">
        <v>11043</v>
      </c>
      <c r="S2223" t="s">
        <v>11050</v>
      </c>
      <c r="T2223" t="s">
        <v>11043</v>
      </c>
      <c r="U2223" t="s">
        <v>143</v>
      </c>
      <c r="V2223" t="s">
        <v>35</v>
      </c>
      <c r="W2223" t="s">
        <v>1023</v>
      </c>
      <c r="X2223" t="s">
        <v>1023</v>
      </c>
      <c r="Y2223" t="s">
        <v>1125</v>
      </c>
      <c r="Z2223" t="s">
        <v>35</v>
      </c>
      <c r="AA2223" t="s">
        <v>1023</v>
      </c>
      <c r="AB2223" t="s">
        <v>145</v>
      </c>
      <c r="AC2223" t="s">
        <v>37</v>
      </c>
    </row>
    <row r="2224" spans="1:29">
      <c r="A2224" t="str">
        <f>+VLOOKUP(R2224,Aux!$B$3:$I$1107,8,0)</f>
        <v>CO000090</v>
      </c>
      <c r="B2224" t="str">
        <f>+VLOOKUP(U2224,Aux!$O$2:$P$23,2,0)</f>
        <v>FI</v>
      </c>
      <c r="C2224" t="str">
        <f t="shared" si="241"/>
        <v>CO000090FI</v>
      </c>
      <c r="D2224">
        <f t="shared" si="240"/>
        <v>3</v>
      </c>
      <c r="E2224" s="5">
        <f t="shared" si="236"/>
        <v>0.03</v>
      </c>
      <c r="F2224" s="5">
        <f t="shared" si="237"/>
        <v>0.3</v>
      </c>
      <c r="G2224" s="5">
        <f t="shared" si="238"/>
        <v>3</v>
      </c>
      <c r="H2224" t="str">
        <f t="shared" si="239"/>
        <v>003</v>
      </c>
      <c r="I2224" t="str">
        <f t="shared" si="242"/>
        <v>CO000090FI00003</v>
      </c>
      <c r="J2224" t="s">
        <v>11056</v>
      </c>
      <c r="K2224" t="s">
        <v>11045</v>
      </c>
      <c r="M2224" t="s">
        <v>11057</v>
      </c>
      <c r="N2224" t="s">
        <v>11058</v>
      </c>
      <c r="O2224" t="s">
        <v>11059</v>
      </c>
      <c r="P2224" t="s">
        <v>11060</v>
      </c>
      <c r="Q2224" t="s">
        <v>10943</v>
      </c>
      <c r="R2224" t="s">
        <v>11043</v>
      </c>
      <c r="S2224" t="s">
        <v>11050</v>
      </c>
      <c r="T2224" t="s">
        <v>11043</v>
      </c>
      <c r="U2224" t="s">
        <v>143</v>
      </c>
      <c r="V2224" t="s">
        <v>35</v>
      </c>
      <c r="W2224" t="s">
        <v>1023</v>
      </c>
      <c r="X2224" t="s">
        <v>1023</v>
      </c>
      <c r="Y2224" t="s">
        <v>1125</v>
      </c>
      <c r="Z2224" t="s">
        <v>35</v>
      </c>
      <c r="AA2224" t="s">
        <v>1023</v>
      </c>
      <c r="AB2224" t="s">
        <v>145</v>
      </c>
      <c r="AC2224" t="s">
        <v>37</v>
      </c>
    </row>
    <row r="2225" spans="1:29">
      <c r="A2225" t="str">
        <f>+VLOOKUP(R2225,Aux!$B$3:$I$1107,8,0)</f>
        <v>CO000090</v>
      </c>
      <c r="B2225" t="str">
        <f>+VLOOKUP(U2225,Aux!$O$2:$P$23,2,0)</f>
        <v>FI</v>
      </c>
      <c r="C2225" t="str">
        <f t="shared" si="241"/>
        <v>CO000090FI</v>
      </c>
      <c r="D2225">
        <f t="shared" si="240"/>
        <v>4</v>
      </c>
      <c r="E2225" s="5">
        <f t="shared" si="236"/>
        <v>0.04</v>
      </c>
      <c r="F2225" s="5">
        <f t="shared" si="237"/>
        <v>0.4</v>
      </c>
      <c r="G2225" s="5">
        <f t="shared" si="238"/>
        <v>4</v>
      </c>
      <c r="H2225" t="str">
        <f t="shared" si="239"/>
        <v>004</v>
      </c>
      <c r="I2225" t="str">
        <f t="shared" si="242"/>
        <v>CO000090FI00004</v>
      </c>
      <c r="J2225" t="s">
        <v>11061</v>
      </c>
      <c r="K2225" t="s">
        <v>11045</v>
      </c>
      <c r="M2225" t="s">
        <v>11062</v>
      </c>
      <c r="N2225" t="s">
        <v>11063</v>
      </c>
      <c r="O2225" t="s">
        <v>11064</v>
      </c>
      <c r="P2225" t="s">
        <v>11065</v>
      </c>
      <c r="Q2225" t="s">
        <v>10943</v>
      </c>
      <c r="R2225" t="s">
        <v>11043</v>
      </c>
      <c r="S2225" t="s">
        <v>11050</v>
      </c>
      <c r="T2225" t="s">
        <v>11043</v>
      </c>
      <c r="U2225" t="s">
        <v>143</v>
      </c>
      <c r="V2225" t="s">
        <v>35</v>
      </c>
      <c r="W2225" t="s">
        <v>1023</v>
      </c>
      <c r="X2225" t="s">
        <v>1023</v>
      </c>
      <c r="Y2225" t="s">
        <v>1125</v>
      </c>
      <c r="Z2225" t="s">
        <v>35</v>
      </c>
      <c r="AA2225" t="s">
        <v>1023</v>
      </c>
      <c r="AB2225" t="s">
        <v>145</v>
      </c>
      <c r="AC2225" t="s">
        <v>37</v>
      </c>
    </row>
    <row r="2226" spans="1:29">
      <c r="A2226" s="2" t="str">
        <f>+VLOOKUP(R2226,Aux!$B$3:$I$1107,8,0)</f>
        <v>CO000090</v>
      </c>
      <c r="B2226" s="2" t="str">
        <f>+VLOOKUP(U2226,Aux!$O$2:$P$23,2,0)</f>
        <v>FI</v>
      </c>
      <c r="C2226" t="str">
        <f t="shared" si="241"/>
        <v>CO000090FI</v>
      </c>
      <c r="D2226">
        <f t="shared" si="240"/>
        <v>5</v>
      </c>
      <c r="E2226" s="5">
        <f t="shared" si="236"/>
        <v>0.05</v>
      </c>
      <c r="F2226" s="5">
        <f t="shared" si="237"/>
        <v>0.5</v>
      </c>
      <c r="G2226" s="5">
        <f t="shared" si="238"/>
        <v>5</v>
      </c>
      <c r="H2226" t="str">
        <f t="shared" si="239"/>
        <v>005</v>
      </c>
      <c r="I2226" t="str">
        <f t="shared" si="242"/>
        <v>CO000090FI00005</v>
      </c>
      <c r="J2226" s="2" t="s">
        <v>11061</v>
      </c>
      <c r="K2226" s="2" t="s">
        <v>11045</v>
      </c>
      <c r="L2226" s="2"/>
      <c r="M2226" s="2" t="s">
        <v>11066</v>
      </c>
      <c r="N2226" s="2" t="s">
        <v>11067</v>
      </c>
      <c r="O2226" s="2" t="s">
        <v>11068</v>
      </c>
      <c r="P2226" s="2" t="s">
        <v>11069</v>
      </c>
      <c r="Q2226" t="s">
        <v>10943</v>
      </c>
      <c r="R2226" t="s">
        <v>11043</v>
      </c>
      <c r="S2226" t="s">
        <v>11050</v>
      </c>
      <c r="T2226" t="s">
        <v>11043</v>
      </c>
      <c r="U2226" t="s">
        <v>143</v>
      </c>
      <c r="V2226" t="s">
        <v>35</v>
      </c>
      <c r="W2226" t="s">
        <v>1023</v>
      </c>
      <c r="X2226" t="s">
        <v>1023</v>
      </c>
      <c r="Y2226" t="s">
        <v>1125</v>
      </c>
      <c r="Z2226" t="s">
        <v>35</v>
      </c>
      <c r="AA2226" t="s">
        <v>1023</v>
      </c>
      <c r="AB2226" t="s">
        <v>145</v>
      </c>
      <c r="AC2226" t="s">
        <v>37</v>
      </c>
    </row>
    <row r="2227" spans="1:29">
      <c r="A2227" t="str">
        <f>+VLOOKUP(R2227,Aux!$B$3:$I$1107,8,0)</f>
        <v>CO000100</v>
      </c>
      <c r="B2227" t="str">
        <f>+VLOOKUP(U2227,Aux!$O$2:$P$23,2,0)</f>
        <v>EQ</v>
      </c>
      <c r="C2227" t="str">
        <f t="shared" si="241"/>
        <v>CO000100EQ</v>
      </c>
      <c r="D2227">
        <f t="shared" si="240"/>
        <v>1</v>
      </c>
      <c r="E2227" s="5">
        <f t="shared" si="236"/>
        <v>0.01</v>
      </c>
      <c r="F2227" s="5">
        <f t="shared" si="237"/>
        <v>0.1</v>
      </c>
      <c r="G2227" s="5">
        <f t="shared" si="238"/>
        <v>1</v>
      </c>
      <c r="H2227" t="str">
        <f t="shared" si="239"/>
        <v>001</v>
      </c>
      <c r="I2227" t="str">
        <f t="shared" si="242"/>
        <v>CO000100EQ00001</v>
      </c>
      <c r="J2227" t="s">
        <v>11070</v>
      </c>
      <c r="K2227" t="s">
        <v>11071</v>
      </c>
      <c r="M2227" t="s">
        <v>11072</v>
      </c>
      <c r="N2227" t="s">
        <v>11073</v>
      </c>
      <c r="O2227" t="s">
        <v>11074</v>
      </c>
      <c r="P2227" t="s">
        <v>11075</v>
      </c>
      <c r="Q2227" t="s">
        <v>10943</v>
      </c>
      <c r="R2227" t="s">
        <v>11076</v>
      </c>
      <c r="S2227" t="s">
        <v>11076</v>
      </c>
      <c r="T2227" t="s">
        <v>11076</v>
      </c>
      <c r="U2227" t="s">
        <v>130</v>
      </c>
      <c r="V2227" t="s">
        <v>35</v>
      </c>
      <c r="W2227" t="s">
        <v>1023</v>
      </c>
      <c r="X2227" t="s">
        <v>1023</v>
      </c>
      <c r="Y2227" t="s">
        <v>1125</v>
      </c>
      <c r="Z2227" t="s">
        <v>35</v>
      </c>
      <c r="AA2227" t="s">
        <v>1126</v>
      </c>
      <c r="AB2227" t="s">
        <v>1023</v>
      </c>
      <c r="AC2227" t="s">
        <v>37</v>
      </c>
    </row>
    <row r="2228" spans="1:29">
      <c r="A2228" s="2" t="str">
        <f>+VLOOKUP(R2228,Aux!$B$3:$I$1107,8,0)</f>
        <v>CO000110</v>
      </c>
      <c r="B2228" s="2" t="str">
        <f>+VLOOKUP(U2228,Aux!$O$2:$P$23,2,0)</f>
        <v>FI</v>
      </c>
      <c r="C2228" t="str">
        <f t="shared" si="241"/>
        <v>CO000110FI</v>
      </c>
      <c r="D2228">
        <f t="shared" si="240"/>
        <v>1</v>
      </c>
      <c r="E2228" s="5">
        <f t="shared" si="236"/>
        <v>0.01</v>
      </c>
      <c r="F2228" s="5">
        <f t="shared" si="237"/>
        <v>0.1</v>
      </c>
      <c r="G2228" s="5">
        <f t="shared" si="238"/>
        <v>1</v>
      </c>
      <c r="H2228" t="str">
        <f t="shared" si="239"/>
        <v>001</v>
      </c>
      <c r="I2228" t="str">
        <f t="shared" si="242"/>
        <v>CO000110FI00001</v>
      </c>
      <c r="J2228" s="2" t="s">
        <v>11077</v>
      </c>
      <c r="K2228" s="2" t="s">
        <v>11078</v>
      </c>
      <c r="L2228" s="2"/>
      <c r="M2228" s="2" t="s">
        <v>11079</v>
      </c>
      <c r="N2228" s="2" t="s">
        <v>11080</v>
      </c>
      <c r="O2228" s="2" t="s">
        <v>11081</v>
      </c>
      <c r="P2228" s="2" t="s">
        <v>11082</v>
      </c>
      <c r="Q2228" t="s">
        <v>10943</v>
      </c>
      <c r="R2228" t="s">
        <v>11083</v>
      </c>
      <c r="S2228" t="s">
        <v>11084</v>
      </c>
      <c r="T2228" t="s">
        <v>11083</v>
      </c>
      <c r="U2228" t="s">
        <v>143</v>
      </c>
      <c r="V2228" t="s">
        <v>34</v>
      </c>
      <c r="W2228" t="s">
        <v>34</v>
      </c>
      <c r="X2228" t="s">
        <v>34</v>
      </c>
      <c r="Y2228" t="s">
        <v>34</v>
      </c>
      <c r="Z2228" t="s">
        <v>35</v>
      </c>
      <c r="AA2228" t="s">
        <v>1023</v>
      </c>
      <c r="AB2228" t="s">
        <v>34</v>
      </c>
      <c r="AC2228" t="s">
        <v>37</v>
      </c>
    </row>
    <row r="2229" spans="1:29">
      <c r="A2229" t="str">
        <f>+VLOOKUP(R2229,Aux!$B$3:$I$1107,8,0)</f>
        <v>CO000110</v>
      </c>
      <c r="B2229" t="str">
        <f>+VLOOKUP(U2229,Aux!$O$2:$P$23,2,0)</f>
        <v>FI</v>
      </c>
      <c r="C2229" t="str">
        <f t="shared" si="241"/>
        <v>CO000110FI</v>
      </c>
      <c r="D2229">
        <f t="shared" si="240"/>
        <v>2</v>
      </c>
      <c r="E2229" s="5">
        <f t="shared" si="236"/>
        <v>0.02</v>
      </c>
      <c r="F2229" s="5">
        <f t="shared" si="237"/>
        <v>0.2</v>
      </c>
      <c r="G2229" s="5">
        <f t="shared" si="238"/>
        <v>2</v>
      </c>
      <c r="H2229" t="str">
        <f t="shared" si="239"/>
        <v>002</v>
      </c>
      <c r="I2229" t="str">
        <f t="shared" si="242"/>
        <v>CO000110FI00002</v>
      </c>
      <c r="J2229" t="s">
        <v>11085</v>
      </c>
      <c r="K2229" t="s">
        <v>11078</v>
      </c>
      <c r="M2229" t="s">
        <v>11086</v>
      </c>
      <c r="N2229" t="s">
        <v>11087</v>
      </c>
      <c r="O2229" t="s">
        <v>11088</v>
      </c>
      <c r="P2229" t="s">
        <v>11089</v>
      </c>
      <c r="Q2229" t="s">
        <v>10943</v>
      </c>
      <c r="R2229" t="s">
        <v>11083</v>
      </c>
      <c r="S2229" t="s">
        <v>11084</v>
      </c>
      <c r="T2229" t="s">
        <v>11083</v>
      </c>
      <c r="U2229" t="s">
        <v>143</v>
      </c>
      <c r="V2229" t="s">
        <v>34</v>
      </c>
      <c r="W2229" t="s">
        <v>34</v>
      </c>
      <c r="X2229" t="s">
        <v>34</v>
      </c>
      <c r="Y2229" t="s">
        <v>34</v>
      </c>
      <c r="Z2229" t="s">
        <v>35</v>
      </c>
      <c r="AA2229" t="s">
        <v>1023</v>
      </c>
      <c r="AB2229" t="s">
        <v>34</v>
      </c>
      <c r="AC2229" t="s">
        <v>37</v>
      </c>
    </row>
    <row r="2230" spans="1:29">
      <c r="A2230" t="str">
        <f>+VLOOKUP(R2230,Aux!$B$3:$I$1107,8,0)</f>
        <v>CO000110</v>
      </c>
      <c r="B2230" t="str">
        <f>+VLOOKUP(U2230,Aux!$O$2:$P$23,2,0)</f>
        <v>FI</v>
      </c>
      <c r="C2230" t="str">
        <f t="shared" si="241"/>
        <v>CO000110FI</v>
      </c>
      <c r="D2230">
        <f t="shared" si="240"/>
        <v>3</v>
      </c>
      <c r="E2230" s="5">
        <f t="shared" si="236"/>
        <v>0.03</v>
      </c>
      <c r="F2230" s="5">
        <f t="shared" si="237"/>
        <v>0.3</v>
      </c>
      <c r="G2230" s="5">
        <f t="shared" si="238"/>
        <v>3</v>
      </c>
      <c r="H2230" t="str">
        <f t="shared" si="239"/>
        <v>003</v>
      </c>
      <c r="I2230" t="str">
        <f t="shared" si="242"/>
        <v>CO000110FI00003</v>
      </c>
      <c r="J2230" t="s">
        <v>11085</v>
      </c>
      <c r="K2230" t="s">
        <v>11078</v>
      </c>
      <c r="M2230" t="s">
        <v>11090</v>
      </c>
      <c r="N2230" t="s">
        <v>11091</v>
      </c>
      <c r="O2230" t="s">
        <v>11092</v>
      </c>
      <c r="P2230" t="s">
        <v>11093</v>
      </c>
      <c r="Q2230" t="s">
        <v>10943</v>
      </c>
      <c r="R2230" t="s">
        <v>11083</v>
      </c>
      <c r="S2230" t="s">
        <v>11084</v>
      </c>
      <c r="T2230" t="s">
        <v>11083</v>
      </c>
      <c r="U2230" t="s">
        <v>2627</v>
      </c>
      <c r="V2230" t="s">
        <v>34</v>
      </c>
      <c r="W2230" t="s">
        <v>34</v>
      </c>
      <c r="X2230" t="s">
        <v>34</v>
      </c>
      <c r="Y2230" t="s">
        <v>34</v>
      </c>
      <c r="Z2230" t="s">
        <v>35</v>
      </c>
      <c r="AA2230" t="s">
        <v>1023</v>
      </c>
      <c r="AB2230" t="s">
        <v>34</v>
      </c>
      <c r="AC2230" t="s">
        <v>37</v>
      </c>
    </row>
    <row r="2231" spans="1:29">
      <c r="A2231" t="str">
        <f>+VLOOKUP(R2231,Aux!$B$3:$I$1107,8,0)</f>
        <v>CO000110</v>
      </c>
      <c r="B2231" t="str">
        <f>+VLOOKUP(U2231,Aux!$O$2:$P$23,2,0)</f>
        <v>FI</v>
      </c>
      <c r="C2231" t="str">
        <f t="shared" si="241"/>
        <v>CO000110FI</v>
      </c>
      <c r="D2231">
        <f t="shared" si="240"/>
        <v>4</v>
      </c>
      <c r="E2231" s="5">
        <f t="shared" si="236"/>
        <v>0.04</v>
      </c>
      <c r="F2231" s="5">
        <f t="shared" si="237"/>
        <v>0.4</v>
      </c>
      <c r="G2231" s="5">
        <f t="shared" si="238"/>
        <v>4</v>
      </c>
      <c r="H2231" t="str">
        <f t="shared" si="239"/>
        <v>004</v>
      </c>
      <c r="I2231" t="str">
        <f t="shared" si="242"/>
        <v>CO000110FI00004</v>
      </c>
      <c r="J2231" t="s">
        <v>11094</v>
      </c>
      <c r="K2231" t="s">
        <v>11078</v>
      </c>
      <c r="M2231" t="s">
        <v>11095</v>
      </c>
      <c r="N2231" t="s">
        <v>11096</v>
      </c>
      <c r="O2231" t="s">
        <v>11097</v>
      </c>
      <c r="P2231" t="s">
        <v>11098</v>
      </c>
      <c r="Q2231" t="s">
        <v>10943</v>
      </c>
      <c r="R2231" t="s">
        <v>11083</v>
      </c>
      <c r="S2231" t="s">
        <v>11099</v>
      </c>
      <c r="T2231" t="s">
        <v>11083</v>
      </c>
      <c r="U2231" t="s">
        <v>143</v>
      </c>
      <c r="V2231" t="s">
        <v>34</v>
      </c>
      <c r="W2231" t="s">
        <v>34</v>
      </c>
      <c r="X2231" t="s">
        <v>34</v>
      </c>
      <c r="Y2231" t="s">
        <v>34</v>
      </c>
      <c r="Z2231" t="s">
        <v>35</v>
      </c>
      <c r="AA2231" t="s">
        <v>1023</v>
      </c>
      <c r="AB2231" t="s">
        <v>34</v>
      </c>
      <c r="AC2231" t="s">
        <v>37</v>
      </c>
    </row>
    <row r="2232" spans="1:29">
      <c r="A2232" t="str">
        <f>+VLOOKUP(R2232,Aux!$B$3:$I$1107,8,0)</f>
        <v>CO000120</v>
      </c>
      <c r="B2232" t="str">
        <f>+VLOOKUP(U2232,Aux!$O$2:$P$23,2,0)</f>
        <v>EQ</v>
      </c>
      <c r="C2232" t="str">
        <f t="shared" si="241"/>
        <v>CO000120EQ</v>
      </c>
      <c r="D2232">
        <f t="shared" si="240"/>
        <v>1</v>
      </c>
      <c r="E2232" s="5">
        <f t="shared" si="236"/>
        <v>0.01</v>
      </c>
      <c r="F2232" s="5">
        <f t="shared" si="237"/>
        <v>0.1</v>
      </c>
      <c r="G2232" s="5">
        <f t="shared" si="238"/>
        <v>1</v>
      </c>
      <c r="H2232" t="str">
        <f t="shared" si="239"/>
        <v>001</v>
      </c>
      <c r="I2232" t="str">
        <f t="shared" si="242"/>
        <v>CO000120EQ00001</v>
      </c>
      <c r="J2232" t="s">
        <v>11100</v>
      </c>
      <c r="K2232" t="s">
        <v>11101</v>
      </c>
      <c r="M2232" t="s">
        <v>11102</v>
      </c>
      <c r="N2232" t="s">
        <v>11103</v>
      </c>
      <c r="O2232" t="s">
        <v>11104</v>
      </c>
      <c r="P2232" t="s">
        <v>11105</v>
      </c>
      <c r="Q2232" t="s">
        <v>10943</v>
      </c>
      <c r="R2232" t="s">
        <v>11106</v>
      </c>
      <c r="S2232" t="s">
        <v>11106</v>
      </c>
      <c r="T2232" t="s">
        <v>11106</v>
      </c>
      <c r="U2232" t="s">
        <v>130</v>
      </c>
      <c r="V2232" t="s">
        <v>35</v>
      </c>
      <c r="W2232" t="s">
        <v>1023</v>
      </c>
      <c r="X2232" t="s">
        <v>1023</v>
      </c>
      <c r="Y2232" t="s">
        <v>1125</v>
      </c>
      <c r="Z2232" t="s">
        <v>35</v>
      </c>
      <c r="AA2232" t="s">
        <v>1126</v>
      </c>
      <c r="AB2232" t="s">
        <v>1023</v>
      </c>
      <c r="AC2232" t="s">
        <v>37</v>
      </c>
    </row>
    <row r="2233" spans="1:29">
      <c r="A2233" t="str">
        <f>+VLOOKUP(R2233,Aux!$B$3:$I$1107,8,0)</f>
        <v>CO000120</v>
      </c>
      <c r="B2233" t="str">
        <f>+VLOOKUP(U2233,Aux!$O$2:$P$23,2,0)</f>
        <v>EQ</v>
      </c>
      <c r="C2233" t="str">
        <f t="shared" si="241"/>
        <v>CO000120EQ</v>
      </c>
      <c r="D2233">
        <f t="shared" si="240"/>
        <v>2</v>
      </c>
      <c r="E2233" s="5">
        <f t="shared" si="236"/>
        <v>0.02</v>
      </c>
      <c r="F2233" s="5">
        <f t="shared" si="237"/>
        <v>0.2</v>
      </c>
      <c r="G2233" s="5">
        <f t="shared" si="238"/>
        <v>2</v>
      </c>
      <c r="H2233" t="str">
        <f t="shared" si="239"/>
        <v>002</v>
      </c>
      <c r="I2233" t="str">
        <f t="shared" si="242"/>
        <v>CO000120EQ00002</v>
      </c>
      <c r="J2233" t="s">
        <v>11107</v>
      </c>
      <c r="K2233" t="s">
        <v>11108</v>
      </c>
      <c r="M2233" t="s">
        <v>11109</v>
      </c>
      <c r="N2233" t="s">
        <v>11110</v>
      </c>
      <c r="O2233">
        <v>2082567</v>
      </c>
      <c r="P2233" t="s">
        <v>11111</v>
      </c>
      <c r="Q2233" t="s">
        <v>10943</v>
      </c>
      <c r="R2233" t="s">
        <v>11106</v>
      </c>
      <c r="S2233" t="s">
        <v>11106</v>
      </c>
      <c r="T2233" t="s">
        <v>11106</v>
      </c>
      <c r="U2233" t="s">
        <v>1231</v>
      </c>
      <c r="V2233" t="s">
        <v>35</v>
      </c>
      <c r="W2233" t="s">
        <v>1023</v>
      </c>
      <c r="X2233" t="s">
        <v>1023</v>
      </c>
      <c r="Y2233" t="s">
        <v>1125</v>
      </c>
      <c r="Z2233" t="s">
        <v>35</v>
      </c>
      <c r="AA2233" t="s">
        <v>1126</v>
      </c>
      <c r="AB2233" t="s">
        <v>1023</v>
      </c>
      <c r="AC2233" t="s">
        <v>37</v>
      </c>
    </row>
    <row r="2234" spans="1:29">
      <c r="A2234" t="str">
        <f>+VLOOKUP(R2234,Aux!$B$3:$I$1107,8,0)</f>
        <v>CO000120</v>
      </c>
      <c r="B2234" t="str">
        <f>+VLOOKUP(U2234,Aux!$O$2:$P$23,2,0)</f>
        <v>EQ</v>
      </c>
      <c r="C2234" t="str">
        <f t="shared" si="241"/>
        <v>CO000120EQ</v>
      </c>
      <c r="D2234">
        <f t="shared" si="240"/>
        <v>3</v>
      </c>
      <c r="E2234" s="5">
        <f t="shared" si="236"/>
        <v>0.03</v>
      </c>
      <c r="F2234" s="5">
        <f t="shared" si="237"/>
        <v>0.3</v>
      </c>
      <c r="G2234" s="5">
        <f t="shared" si="238"/>
        <v>3</v>
      </c>
      <c r="H2234" t="str">
        <f t="shared" si="239"/>
        <v>003</v>
      </c>
      <c r="I2234" t="str">
        <f t="shared" si="242"/>
        <v>CO000120EQ00003</v>
      </c>
      <c r="J2234" t="s">
        <v>11112</v>
      </c>
      <c r="K2234" t="s">
        <v>11113</v>
      </c>
      <c r="M2234" t="s">
        <v>11114</v>
      </c>
      <c r="N2234" t="s">
        <v>11115</v>
      </c>
      <c r="O2234" t="s">
        <v>11116</v>
      </c>
      <c r="P2234" t="s">
        <v>11117</v>
      </c>
      <c r="Q2234" t="s">
        <v>10943</v>
      </c>
      <c r="R2234" t="s">
        <v>11106</v>
      </c>
      <c r="S2234" t="s">
        <v>11106</v>
      </c>
      <c r="T2234" t="s">
        <v>11106</v>
      </c>
      <c r="U2234" t="s">
        <v>5941</v>
      </c>
      <c r="V2234" t="s">
        <v>35</v>
      </c>
      <c r="W2234" t="s">
        <v>1023</v>
      </c>
      <c r="X2234" t="s">
        <v>1023</v>
      </c>
      <c r="Y2234" t="s">
        <v>1125</v>
      </c>
      <c r="Z2234" t="s">
        <v>35</v>
      </c>
      <c r="AA2234" t="s">
        <v>1126</v>
      </c>
      <c r="AB2234" t="s">
        <v>1023</v>
      </c>
      <c r="AC2234" t="s">
        <v>37</v>
      </c>
    </row>
    <row r="2235" spans="1:29">
      <c r="A2235" t="str">
        <f>+VLOOKUP(R2235,Aux!$B$3:$I$1107,8,0)</f>
        <v>CO000120</v>
      </c>
      <c r="B2235" t="str">
        <f>+VLOOKUP(U2235,Aux!$O$2:$P$23,2,0)</f>
        <v>FI</v>
      </c>
      <c r="C2235" t="str">
        <f t="shared" si="241"/>
        <v>CO000120FI</v>
      </c>
      <c r="D2235">
        <f t="shared" si="240"/>
        <v>1</v>
      </c>
      <c r="E2235" s="5">
        <f t="shared" si="236"/>
        <v>0.01</v>
      </c>
      <c r="F2235" s="5">
        <f t="shared" si="237"/>
        <v>0.1</v>
      </c>
      <c r="G2235" s="5">
        <f t="shared" si="238"/>
        <v>1</v>
      </c>
      <c r="H2235" t="str">
        <f t="shared" si="239"/>
        <v>001</v>
      </c>
      <c r="I2235" t="str">
        <f t="shared" si="242"/>
        <v>CO000120FI00001</v>
      </c>
      <c r="J2235" t="s">
        <v>11118</v>
      </c>
      <c r="K2235" t="s">
        <v>11101</v>
      </c>
      <c r="M2235" t="s">
        <v>11119</v>
      </c>
      <c r="N2235" t="s">
        <v>11120</v>
      </c>
      <c r="O2235" t="s">
        <v>11121</v>
      </c>
      <c r="P2235" t="s">
        <v>11122</v>
      </c>
      <c r="Q2235" t="s">
        <v>10943</v>
      </c>
      <c r="R2235" t="s">
        <v>11106</v>
      </c>
      <c r="S2235" t="s">
        <v>11123</v>
      </c>
      <c r="T2235" t="s">
        <v>11106</v>
      </c>
      <c r="U2235" t="s">
        <v>487</v>
      </c>
      <c r="V2235" t="s">
        <v>35</v>
      </c>
      <c r="W2235" t="s">
        <v>1023</v>
      </c>
      <c r="X2235" t="s">
        <v>1023</v>
      </c>
      <c r="Y2235" t="s">
        <v>1125</v>
      </c>
      <c r="Z2235" t="s">
        <v>35</v>
      </c>
      <c r="AA2235" t="s">
        <v>1023</v>
      </c>
      <c r="AB2235" t="s">
        <v>145</v>
      </c>
      <c r="AC2235" t="s">
        <v>37</v>
      </c>
    </row>
    <row r="2236" spans="1:29">
      <c r="A2236" t="str">
        <f>+VLOOKUP(R2236,Aux!$B$3:$I$1107,8,0)</f>
        <v>CO000120</v>
      </c>
      <c r="B2236" t="str">
        <f>+VLOOKUP(U2236,Aux!$O$2:$P$23,2,0)</f>
        <v>FI</v>
      </c>
      <c r="C2236" t="str">
        <f t="shared" si="241"/>
        <v>CO000120FI</v>
      </c>
      <c r="D2236">
        <f t="shared" si="240"/>
        <v>2</v>
      </c>
      <c r="E2236" s="5">
        <f t="shared" si="236"/>
        <v>0.02</v>
      </c>
      <c r="F2236" s="5">
        <f t="shared" si="237"/>
        <v>0.2</v>
      </c>
      <c r="G2236" s="5">
        <f t="shared" si="238"/>
        <v>2</v>
      </c>
      <c r="H2236" t="str">
        <f t="shared" si="239"/>
        <v>002</v>
      </c>
      <c r="I2236" t="str">
        <f t="shared" si="242"/>
        <v>CO000120FI00002</v>
      </c>
      <c r="J2236" t="s">
        <v>11124</v>
      </c>
      <c r="K2236" t="s">
        <v>11101</v>
      </c>
      <c r="M2236" t="s">
        <v>11125</v>
      </c>
      <c r="N2236" t="s">
        <v>11126</v>
      </c>
      <c r="O2236" t="s">
        <v>11127</v>
      </c>
      <c r="P2236" t="s">
        <v>11128</v>
      </c>
      <c r="Q2236" t="s">
        <v>10943</v>
      </c>
      <c r="R2236" t="s">
        <v>11106</v>
      </c>
      <c r="S2236" t="s">
        <v>11123</v>
      </c>
      <c r="T2236" t="s">
        <v>11106</v>
      </c>
      <c r="U2236" t="s">
        <v>487</v>
      </c>
      <c r="V2236" t="s">
        <v>35</v>
      </c>
      <c r="W2236" t="s">
        <v>1023</v>
      </c>
      <c r="X2236" t="s">
        <v>1023</v>
      </c>
      <c r="Y2236" t="s">
        <v>1125</v>
      </c>
      <c r="Z2236" t="s">
        <v>35</v>
      </c>
      <c r="AA2236" t="s">
        <v>1023</v>
      </c>
      <c r="AB2236" t="s">
        <v>145</v>
      </c>
      <c r="AC2236" t="s">
        <v>37</v>
      </c>
    </row>
    <row r="2237" spans="1:29">
      <c r="A2237" t="str">
        <f>+VLOOKUP(R2237,Aux!$B$3:$I$1107,8,0)</f>
        <v>CO000120</v>
      </c>
      <c r="B2237" t="str">
        <f>+VLOOKUP(U2237,Aux!$O$2:$P$23,2,0)</f>
        <v>FI</v>
      </c>
      <c r="C2237" t="str">
        <f t="shared" si="241"/>
        <v>CO000120FI</v>
      </c>
      <c r="D2237">
        <f t="shared" si="240"/>
        <v>3</v>
      </c>
      <c r="E2237" s="5">
        <f t="shared" si="236"/>
        <v>0.03</v>
      </c>
      <c r="F2237" s="5">
        <f t="shared" si="237"/>
        <v>0.3</v>
      </c>
      <c r="G2237" s="5">
        <f t="shared" si="238"/>
        <v>3</v>
      </c>
      <c r="H2237" t="str">
        <f t="shared" si="239"/>
        <v>003</v>
      </c>
      <c r="I2237" t="str">
        <f t="shared" si="242"/>
        <v>CO000120FI00003</v>
      </c>
      <c r="J2237" t="s">
        <v>11124</v>
      </c>
      <c r="K2237" t="s">
        <v>11101</v>
      </c>
      <c r="M2237" t="s">
        <v>11129</v>
      </c>
      <c r="N2237" t="s">
        <v>11130</v>
      </c>
      <c r="O2237" t="s">
        <v>11131</v>
      </c>
      <c r="P2237" t="s">
        <v>11132</v>
      </c>
      <c r="Q2237" t="s">
        <v>10943</v>
      </c>
      <c r="R2237" t="s">
        <v>11106</v>
      </c>
      <c r="S2237" t="s">
        <v>11123</v>
      </c>
      <c r="T2237" t="s">
        <v>11106</v>
      </c>
      <c r="U2237" t="s">
        <v>143</v>
      </c>
      <c r="V2237" t="s">
        <v>35</v>
      </c>
      <c r="W2237" t="s">
        <v>1023</v>
      </c>
      <c r="X2237" t="s">
        <v>1023</v>
      </c>
      <c r="Y2237" t="s">
        <v>1125</v>
      </c>
      <c r="Z2237" t="s">
        <v>35</v>
      </c>
      <c r="AA2237" t="s">
        <v>1023</v>
      </c>
      <c r="AB2237" t="s">
        <v>145</v>
      </c>
      <c r="AC2237" t="s">
        <v>37</v>
      </c>
    </row>
    <row r="2238" spans="1:29">
      <c r="A2238" t="str">
        <f>+VLOOKUP(R2238,Aux!$B$3:$I$1107,8,0)</f>
        <v>CO000120</v>
      </c>
      <c r="B2238" t="str">
        <f>+VLOOKUP(U2238,Aux!$O$2:$P$23,2,0)</f>
        <v>FI</v>
      </c>
      <c r="C2238" t="str">
        <f t="shared" si="241"/>
        <v>CO000120FI</v>
      </c>
      <c r="D2238">
        <f t="shared" si="240"/>
        <v>4</v>
      </c>
      <c r="E2238" s="5">
        <f t="shared" si="236"/>
        <v>0.04</v>
      </c>
      <c r="F2238" s="5">
        <f t="shared" si="237"/>
        <v>0.4</v>
      </c>
      <c r="G2238" s="5">
        <f t="shared" si="238"/>
        <v>4</v>
      </c>
      <c r="H2238" t="str">
        <f t="shared" si="239"/>
        <v>004</v>
      </c>
      <c r="I2238" t="str">
        <f t="shared" si="242"/>
        <v>CO000120FI00004</v>
      </c>
      <c r="J2238" t="s">
        <v>11133</v>
      </c>
      <c r="K2238" t="s">
        <v>11101</v>
      </c>
      <c r="M2238" t="s">
        <v>11134</v>
      </c>
      <c r="N2238" t="s">
        <v>11135</v>
      </c>
      <c r="O2238" t="s">
        <v>11136</v>
      </c>
      <c r="P2238" t="s">
        <v>11137</v>
      </c>
      <c r="Q2238" t="s">
        <v>10943</v>
      </c>
      <c r="R2238" t="s">
        <v>11106</v>
      </c>
      <c r="S2238" t="s">
        <v>11123</v>
      </c>
      <c r="T2238" t="s">
        <v>11106</v>
      </c>
      <c r="U2238" t="s">
        <v>487</v>
      </c>
      <c r="V2238" t="s">
        <v>35</v>
      </c>
      <c r="W2238" t="s">
        <v>1023</v>
      </c>
      <c r="X2238" t="s">
        <v>1023</v>
      </c>
      <c r="Y2238" t="s">
        <v>1125</v>
      </c>
      <c r="Z2238" t="s">
        <v>35</v>
      </c>
      <c r="AA2238" t="s">
        <v>1023</v>
      </c>
      <c r="AB2238" t="s">
        <v>145</v>
      </c>
      <c r="AC2238" t="s">
        <v>37</v>
      </c>
    </row>
    <row r="2239" spans="1:29">
      <c r="A2239" t="str">
        <f>+VLOOKUP(R2239,Aux!$B$3:$I$1107,8,0)</f>
        <v>CO000120</v>
      </c>
      <c r="B2239" t="str">
        <f>+VLOOKUP(U2239,Aux!$O$2:$P$23,2,0)</f>
        <v>FI</v>
      </c>
      <c r="C2239" t="str">
        <f t="shared" si="241"/>
        <v>CO000120FI</v>
      </c>
      <c r="D2239">
        <f t="shared" si="240"/>
        <v>5</v>
      </c>
      <c r="E2239" s="5">
        <f t="shared" si="236"/>
        <v>0.05</v>
      </c>
      <c r="F2239" s="5">
        <f t="shared" si="237"/>
        <v>0.5</v>
      </c>
      <c r="G2239" s="5">
        <f t="shared" si="238"/>
        <v>5</v>
      </c>
      <c r="H2239" t="str">
        <f t="shared" si="239"/>
        <v>005</v>
      </c>
      <c r="I2239" t="str">
        <f t="shared" si="242"/>
        <v>CO000120FI00005</v>
      </c>
      <c r="J2239" t="s">
        <v>11133</v>
      </c>
      <c r="K2239" t="s">
        <v>11101</v>
      </c>
      <c r="M2239" t="s">
        <v>11138</v>
      </c>
      <c r="N2239" t="s">
        <v>11139</v>
      </c>
      <c r="O2239" t="s">
        <v>11140</v>
      </c>
      <c r="P2239" t="s">
        <v>11141</v>
      </c>
      <c r="Q2239" t="s">
        <v>10943</v>
      </c>
      <c r="R2239" t="s">
        <v>11106</v>
      </c>
      <c r="S2239" t="s">
        <v>11123</v>
      </c>
      <c r="T2239" t="s">
        <v>11106</v>
      </c>
      <c r="U2239" t="s">
        <v>143</v>
      </c>
      <c r="V2239" t="s">
        <v>35</v>
      </c>
      <c r="W2239" t="s">
        <v>1023</v>
      </c>
      <c r="X2239" t="s">
        <v>1023</v>
      </c>
      <c r="Y2239" t="s">
        <v>1125</v>
      </c>
      <c r="Z2239" t="s">
        <v>35</v>
      </c>
      <c r="AA2239" t="s">
        <v>1023</v>
      </c>
      <c r="AB2239" t="s">
        <v>145</v>
      </c>
      <c r="AC2239" t="s">
        <v>37</v>
      </c>
    </row>
    <row r="2240" spans="1:29">
      <c r="A2240" t="str">
        <f>+VLOOKUP(R2240,Aux!$B$3:$I$1107,8,0)</f>
        <v>CO000120</v>
      </c>
      <c r="B2240" t="str">
        <f>+VLOOKUP(U2240,Aux!$O$2:$P$23,2,0)</f>
        <v>FI</v>
      </c>
      <c r="C2240" t="str">
        <f t="shared" si="241"/>
        <v>CO000120FI</v>
      </c>
      <c r="D2240">
        <f t="shared" si="240"/>
        <v>6</v>
      </c>
      <c r="E2240" s="5">
        <f t="shared" si="236"/>
        <v>0.06</v>
      </c>
      <c r="F2240" s="5">
        <f t="shared" si="237"/>
        <v>0.6</v>
      </c>
      <c r="G2240" s="5">
        <f t="shared" si="238"/>
        <v>6</v>
      </c>
      <c r="H2240" t="str">
        <f t="shared" si="239"/>
        <v>006</v>
      </c>
      <c r="I2240" t="str">
        <f t="shared" si="242"/>
        <v>CO000120FI00006</v>
      </c>
      <c r="J2240" t="s">
        <v>11142</v>
      </c>
      <c r="K2240" t="s">
        <v>11101</v>
      </c>
      <c r="M2240" t="s">
        <v>11143</v>
      </c>
      <c r="N2240" t="s">
        <v>11144</v>
      </c>
      <c r="O2240" t="s">
        <v>11145</v>
      </c>
      <c r="P2240" t="s">
        <v>11146</v>
      </c>
      <c r="Q2240" t="s">
        <v>10943</v>
      </c>
      <c r="R2240" t="s">
        <v>11106</v>
      </c>
      <c r="S2240" t="s">
        <v>11123</v>
      </c>
      <c r="T2240" t="s">
        <v>11106</v>
      </c>
      <c r="U2240" t="s">
        <v>11147</v>
      </c>
      <c r="V2240" t="s">
        <v>35</v>
      </c>
      <c r="W2240" t="s">
        <v>1023</v>
      </c>
      <c r="X2240" t="s">
        <v>1023</v>
      </c>
      <c r="Y2240" t="s">
        <v>1125</v>
      </c>
      <c r="Z2240" t="s">
        <v>35</v>
      </c>
      <c r="AA2240" t="s">
        <v>1023</v>
      </c>
      <c r="AB2240" t="s">
        <v>145</v>
      </c>
      <c r="AC2240" t="s">
        <v>37</v>
      </c>
    </row>
    <row r="2241" spans="1:29">
      <c r="A2241" t="str">
        <f>+VLOOKUP(R2241,Aux!$B$3:$I$1107,8,0)</f>
        <v>CO000130</v>
      </c>
      <c r="B2241" t="str">
        <f>+VLOOKUP(U2241,Aux!$O$2:$P$23,2,0)</f>
        <v>EQ</v>
      </c>
      <c r="C2241" t="str">
        <f t="shared" si="241"/>
        <v>CO000130EQ</v>
      </c>
      <c r="D2241">
        <f t="shared" si="240"/>
        <v>1</v>
      </c>
      <c r="E2241" s="5">
        <f t="shared" si="236"/>
        <v>0.01</v>
      </c>
      <c r="F2241" s="5">
        <f t="shared" si="237"/>
        <v>0.1</v>
      </c>
      <c r="G2241" s="5">
        <f t="shared" si="238"/>
        <v>1</v>
      </c>
      <c r="H2241" t="str">
        <f t="shared" si="239"/>
        <v>001</v>
      </c>
      <c r="I2241" t="str">
        <f t="shared" si="242"/>
        <v>CO000130EQ00001</v>
      </c>
      <c r="J2241" t="s">
        <v>11148</v>
      </c>
      <c r="K2241" t="s">
        <v>11149</v>
      </c>
      <c r="M2241" t="s">
        <v>11150</v>
      </c>
      <c r="N2241" t="s">
        <v>11151</v>
      </c>
      <c r="O2241" t="s">
        <v>11152</v>
      </c>
      <c r="P2241" t="s">
        <v>11153</v>
      </c>
      <c r="Q2241" t="s">
        <v>10943</v>
      </c>
      <c r="R2241" t="s">
        <v>11154</v>
      </c>
      <c r="S2241" t="s">
        <v>11154</v>
      </c>
      <c r="T2241" t="s">
        <v>11154</v>
      </c>
      <c r="U2241" t="s">
        <v>130</v>
      </c>
      <c r="V2241" t="s">
        <v>975</v>
      </c>
      <c r="W2241" t="s">
        <v>4479</v>
      </c>
      <c r="X2241" t="s">
        <v>975</v>
      </c>
      <c r="Y2241" t="s">
        <v>5707</v>
      </c>
      <c r="Z2241" t="s">
        <v>975</v>
      </c>
      <c r="AA2241" t="s">
        <v>4481</v>
      </c>
      <c r="AB2241" t="s">
        <v>4602</v>
      </c>
      <c r="AC2241" t="s">
        <v>37</v>
      </c>
    </row>
    <row r="2242" spans="1:29">
      <c r="A2242" t="str">
        <f>+VLOOKUP(R2242,Aux!$B$3:$I$1107,8,0)</f>
        <v>CO000140</v>
      </c>
      <c r="B2242" t="str">
        <f>+VLOOKUP(U2242,Aux!$O$2:$P$23,2,0)</f>
        <v>EQ</v>
      </c>
      <c r="C2242" t="str">
        <f t="shared" si="241"/>
        <v>CO000140EQ</v>
      </c>
      <c r="D2242">
        <f t="shared" si="240"/>
        <v>1</v>
      </c>
      <c r="E2242" s="5">
        <f t="shared" ref="E2242:E2305" si="243">+D2242/100</f>
        <v>0.01</v>
      </c>
      <c r="F2242" s="5">
        <f t="shared" ref="F2242:F2305" si="244">+MOD(E2242*10,10)</f>
        <v>0.1</v>
      </c>
      <c r="G2242" s="5">
        <f t="shared" ref="G2242:G2305" si="245">+MOD(D2242,10)</f>
        <v>1</v>
      </c>
      <c r="H2242" t="str">
        <f t="shared" ref="H2242:H2305" si="246">+INT(E2242)&amp;INT(F2242)&amp;INT(G2242)</f>
        <v>001</v>
      </c>
      <c r="I2242" t="str">
        <f t="shared" si="242"/>
        <v>CO000140EQ00001</v>
      </c>
      <c r="J2242" t="s">
        <v>11155</v>
      </c>
      <c r="K2242" t="s">
        <v>11156</v>
      </c>
      <c r="M2242" t="s">
        <v>11157</v>
      </c>
      <c r="N2242" t="s">
        <v>11158</v>
      </c>
      <c r="O2242" t="s">
        <v>11159</v>
      </c>
      <c r="P2242" t="s">
        <v>11160</v>
      </c>
      <c r="Q2242" t="s">
        <v>10943</v>
      </c>
      <c r="R2242" t="s">
        <v>11161</v>
      </c>
      <c r="S2242" t="s">
        <v>11161</v>
      </c>
      <c r="T2242" t="s">
        <v>11162</v>
      </c>
      <c r="U2242" t="s">
        <v>130</v>
      </c>
      <c r="V2242" t="s">
        <v>35</v>
      </c>
      <c r="W2242" t="s">
        <v>1457</v>
      </c>
      <c r="X2242" t="s">
        <v>1458</v>
      </c>
      <c r="Y2242" t="s">
        <v>1459</v>
      </c>
      <c r="Z2242" t="s">
        <v>35</v>
      </c>
      <c r="AA2242" t="s">
        <v>1460</v>
      </c>
      <c r="AB2242" t="s">
        <v>1461</v>
      </c>
      <c r="AC2242" t="s">
        <v>37</v>
      </c>
    </row>
    <row r="2243" spans="1:29">
      <c r="A2243" t="str">
        <f>+VLOOKUP(R2243,Aux!$B$3:$I$1107,8,0)</f>
        <v>CO000150</v>
      </c>
      <c r="B2243" t="str">
        <f>+VLOOKUP(U2243,Aux!$O$2:$P$23,2,0)</f>
        <v>EQ</v>
      </c>
      <c r="C2243" t="str">
        <f t="shared" si="241"/>
        <v>CO000150EQ</v>
      </c>
      <c r="D2243">
        <f t="shared" ref="D2243:D2306" si="247">+IF(C2243=C2242,D2242+1,1)</f>
        <v>1</v>
      </c>
      <c r="E2243" s="5">
        <f t="shared" si="243"/>
        <v>0.01</v>
      </c>
      <c r="F2243" s="5">
        <f t="shared" si="244"/>
        <v>0.1</v>
      </c>
      <c r="G2243" s="5">
        <f t="shared" si="245"/>
        <v>1</v>
      </c>
      <c r="H2243" t="str">
        <f t="shared" si="246"/>
        <v>001</v>
      </c>
      <c r="I2243" t="str">
        <f t="shared" si="242"/>
        <v>CO000150EQ00001</v>
      </c>
      <c r="J2243" t="s">
        <v>11163</v>
      </c>
      <c r="K2243" t="s">
        <v>11164</v>
      </c>
      <c r="M2243" t="s">
        <v>11165</v>
      </c>
      <c r="N2243" t="s">
        <v>11166</v>
      </c>
      <c r="O2243" t="s">
        <v>11167</v>
      </c>
      <c r="P2243" t="s">
        <v>11168</v>
      </c>
      <c r="Q2243" t="s">
        <v>10943</v>
      </c>
      <c r="R2243" t="s">
        <v>11169</v>
      </c>
      <c r="S2243" t="s">
        <v>11169</v>
      </c>
      <c r="T2243" t="s">
        <v>11169</v>
      </c>
      <c r="U2243" t="s">
        <v>130</v>
      </c>
      <c r="V2243" t="s">
        <v>35</v>
      </c>
      <c r="W2243" t="s">
        <v>1457</v>
      </c>
      <c r="X2243" t="s">
        <v>1458</v>
      </c>
      <c r="Y2243" t="s">
        <v>1459</v>
      </c>
      <c r="Z2243" t="s">
        <v>35</v>
      </c>
      <c r="AA2243" t="s">
        <v>1460</v>
      </c>
      <c r="AB2243" t="s">
        <v>1461</v>
      </c>
      <c r="AC2243" t="s">
        <v>37</v>
      </c>
    </row>
    <row r="2244" spans="1:29">
      <c r="A2244" t="str">
        <f>+VLOOKUP(R2244,Aux!$B$3:$I$1107,8,0)</f>
        <v>CO000160</v>
      </c>
      <c r="B2244" t="str">
        <f>+VLOOKUP(U2244,Aux!$O$2:$P$23,2,0)</f>
        <v>EQ</v>
      </c>
      <c r="C2244" t="str">
        <f t="shared" si="241"/>
        <v>CO000160EQ</v>
      </c>
      <c r="D2244">
        <f t="shared" si="247"/>
        <v>1</v>
      </c>
      <c r="E2244" s="5">
        <f t="shared" si="243"/>
        <v>0.01</v>
      </c>
      <c r="F2244" s="5">
        <f t="shared" si="244"/>
        <v>0.1</v>
      </c>
      <c r="G2244" s="5">
        <f t="shared" si="245"/>
        <v>1</v>
      </c>
      <c r="H2244" t="str">
        <f t="shared" si="246"/>
        <v>001</v>
      </c>
      <c r="I2244" t="str">
        <f t="shared" si="242"/>
        <v>CO000160EQ00001</v>
      </c>
      <c r="J2244" t="s">
        <v>11170</v>
      </c>
      <c r="K2244" t="s">
        <v>11171</v>
      </c>
      <c r="M2244" t="s">
        <v>11172</v>
      </c>
      <c r="N2244" t="s">
        <v>11173</v>
      </c>
      <c r="O2244" t="s">
        <v>11174</v>
      </c>
      <c r="P2244" t="s">
        <v>11175</v>
      </c>
      <c r="Q2244" t="s">
        <v>10943</v>
      </c>
      <c r="R2244" t="s">
        <v>11176</v>
      </c>
      <c r="S2244" t="s">
        <v>11176</v>
      </c>
      <c r="T2244" t="s">
        <v>11176</v>
      </c>
      <c r="U2244" t="s">
        <v>130</v>
      </c>
      <c r="V2244" t="s">
        <v>975</v>
      </c>
      <c r="W2244" t="s">
        <v>4479</v>
      </c>
      <c r="X2244" t="s">
        <v>975</v>
      </c>
      <c r="Y2244" t="s">
        <v>4490</v>
      </c>
      <c r="Z2244" t="s">
        <v>975</v>
      </c>
      <c r="AA2244" t="s">
        <v>4481</v>
      </c>
      <c r="AB2244" t="s">
        <v>976</v>
      </c>
      <c r="AC2244" t="s">
        <v>37</v>
      </c>
    </row>
    <row r="2245" spans="1:29">
      <c r="A2245" t="str">
        <f>+VLOOKUP(R2245,Aux!$B$3:$I$1107,8,0)</f>
        <v>CO000160</v>
      </c>
      <c r="B2245" t="str">
        <f>+VLOOKUP(U2245,Aux!$O$2:$P$23,2,0)</f>
        <v>FI</v>
      </c>
      <c r="C2245" t="str">
        <f t="shared" si="241"/>
        <v>CO000160FI</v>
      </c>
      <c r="D2245">
        <f t="shared" si="247"/>
        <v>1</v>
      </c>
      <c r="E2245" s="5">
        <f t="shared" si="243"/>
        <v>0.01</v>
      </c>
      <c r="F2245" s="5">
        <f t="shared" si="244"/>
        <v>0.1</v>
      </c>
      <c r="G2245" s="5">
        <f t="shared" si="245"/>
        <v>1</v>
      </c>
      <c r="H2245" t="str">
        <f t="shared" si="246"/>
        <v>001</v>
      </c>
      <c r="I2245" t="str">
        <f t="shared" si="242"/>
        <v>CO000160FI00001</v>
      </c>
      <c r="J2245" t="s">
        <v>11177</v>
      </c>
      <c r="K2245" t="s">
        <v>11178</v>
      </c>
      <c r="M2245" t="s">
        <v>11179</v>
      </c>
      <c r="N2245" t="s">
        <v>11180</v>
      </c>
      <c r="O2245" t="s">
        <v>11181</v>
      </c>
      <c r="P2245" t="s">
        <v>11182</v>
      </c>
      <c r="Q2245" t="s">
        <v>10943</v>
      </c>
      <c r="R2245" t="s">
        <v>11176</v>
      </c>
      <c r="S2245" t="s">
        <v>11183</v>
      </c>
      <c r="T2245" t="s">
        <v>11176</v>
      </c>
      <c r="U2245" t="s">
        <v>143</v>
      </c>
      <c r="V2245" t="s">
        <v>975</v>
      </c>
      <c r="W2245" t="s">
        <v>4479</v>
      </c>
      <c r="X2245" t="s">
        <v>975</v>
      </c>
      <c r="Y2245" t="s">
        <v>4490</v>
      </c>
      <c r="Z2245" t="s">
        <v>975</v>
      </c>
      <c r="AA2245" t="s">
        <v>976</v>
      </c>
      <c r="AB2245" t="s">
        <v>145</v>
      </c>
      <c r="AC2245" t="s">
        <v>37</v>
      </c>
    </row>
    <row r="2246" spans="1:29">
      <c r="A2246" t="str">
        <f>+VLOOKUP(R2246,Aux!$B$3:$I$1107,8,0)</f>
        <v>CO000170</v>
      </c>
      <c r="B2246" t="str">
        <f>+VLOOKUP(U2246,Aux!$O$2:$P$23,2,0)</f>
        <v>EQ</v>
      </c>
      <c r="C2246" t="str">
        <f t="shared" si="241"/>
        <v>CO000170EQ</v>
      </c>
      <c r="D2246">
        <f t="shared" si="247"/>
        <v>1</v>
      </c>
      <c r="E2246" s="5">
        <f t="shared" si="243"/>
        <v>0.01</v>
      </c>
      <c r="F2246" s="5">
        <f t="shared" si="244"/>
        <v>0.1</v>
      </c>
      <c r="G2246" s="5">
        <f t="shared" si="245"/>
        <v>1</v>
      </c>
      <c r="H2246" t="str">
        <f t="shared" si="246"/>
        <v>001</v>
      </c>
      <c r="I2246" t="str">
        <f t="shared" si="242"/>
        <v>CO000170EQ00001</v>
      </c>
      <c r="J2246" t="s">
        <v>11184</v>
      </c>
      <c r="K2246" t="s">
        <v>11185</v>
      </c>
      <c r="M2246" t="s">
        <v>11186</v>
      </c>
      <c r="N2246" t="s">
        <v>11187</v>
      </c>
      <c r="O2246">
        <v>2164090</v>
      </c>
      <c r="P2246" t="s">
        <v>11188</v>
      </c>
      <c r="Q2246" t="s">
        <v>10943</v>
      </c>
      <c r="R2246" t="s">
        <v>11189</v>
      </c>
      <c r="S2246" t="s">
        <v>11189</v>
      </c>
      <c r="T2246" t="s">
        <v>11189</v>
      </c>
      <c r="U2246" t="s">
        <v>130</v>
      </c>
      <c r="V2246" t="s">
        <v>189</v>
      </c>
      <c r="W2246" t="s">
        <v>2217</v>
      </c>
      <c r="X2246" t="s">
        <v>189</v>
      </c>
      <c r="Y2246" t="s">
        <v>2218</v>
      </c>
      <c r="Z2246" t="s">
        <v>189</v>
      </c>
      <c r="AA2246" t="s">
        <v>1333</v>
      </c>
      <c r="AB2246" t="s">
        <v>1333</v>
      </c>
      <c r="AC2246" t="s">
        <v>37</v>
      </c>
    </row>
    <row r="2247" spans="1:29">
      <c r="A2247" t="str">
        <f>+VLOOKUP(R2247,Aux!$B$3:$I$1107,8,0)</f>
        <v>CO000180</v>
      </c>
      <c r="B2247" t="str">
        <f>+VLOOKUP(U2247,Aux!$O$2:$P$23,2,0)</f>
        <v>EQ</v>
      </c>
      <c r="C2247" t="str">
        <f t="shared" si="241"/>
        <v>CO000180EQ</v>
      </c>
      <c r="D2247">
        <f t="shared" si="247"/>
        <v>1</v>
      </c>
      <c r="E2247" s="5">
        <f t="shared" si="243"/>
        <v>0.01</v>
      </c>
      <c r="F2247" s="5">
        <f t="shared" si="244"/>
        <v>0.1</v>
      </c>
      <c r="G2247" s="5">
        <f t="shared" si="245"/>
        <v>1</v>
      </c>
      <c r="H2247" t="str">
        <f t="shared" si="246"/>
        <v>001</v>
      </c>
      <c r="I2247" t="str">
        <f t="shared" si="242"/>
        <v>CO000180EQ00001</v>
      </c>
      <c r="J2247" t="s">
        <v>11190</v>
      </c>
      <c r="K2247" t="s">
        <v>11191</v>
      </c>
      <c r="M2247" t="s">
        <v>11192</v>
      </c>
      <c r="N2247" t="s">
        <v>11193</v>
      </c>
      <c r="O2247" t="s">
        <v>11194</v>
      </c>
      <c r="P2247" t="s">
        <v>11195</v>
      </c>
      <c r="Q2247" t="s">
        <v>10943</v>
      </c>
      <c r="R2247" t="s">
        <v>11196</v>
      </c>
      <c r="S2247" t="s">
        <v>11196</v>
      </c>
      <c r="T2247" t="s">
        <v>11196</v>
      </c>
      <c r="U2247" t="s">
        <v>5941</v>
      </c>
      <c r="V2247" t="s">
        <v>189</v>
      </c>
      <c r="W2247" t="s">
        <v>1333</v>
      </c>
      <c r="X2247" t="s">
        <v>189</v>
      </c>
      <c r="Y2247" t="s">
        <v>7988</v>
      </c>
      <c r="Z2247" t="s">
        <v>189</v>
      </c>
      <c r="AA2247" t="s">
        <v>1333</v>
      </c>
      <c r="AB2247" t="s">
        <v>1333</v>
      </c>
      <c r="AC2247" t="s">
        <v>37</v>
      </c>
    </row>
    <row r="2248" spans="1:29">
      <c r="A2248" s="2" t="str">
        <f>+VLOOKUP(R2248,Aux!$B$3:$I$1107,8,0)</f>
        <v>CO000190</v>
      </c>
      <c r="B2248" s="2" t="str">
        <f>+VLOOKUP(U2248,Aux!$O$2:$P$23,2,0)</f>
        <v>EQ</v>
      </c>
      <c r="C2248" t="str">
        <f t="shared" si="241"/>
        <v>CO000190EQ</v>
      </c>
      <c r="D2248">
        <f t="shared" si="247"/>
        <v>1</v>
      </c>
      <c r="E2248" s="5">
        <f t="shared" si="243"/>
        <v>0.01</v>
      </c>
      <c r="F2248" s="5">
        <f t="shared" si="244"/>
        <v>0.1</v>
      </c>
      <c r="G2248" s="5">
        <f t="shared" si="245"/>
        <v>1</v>
      </c>
      <c r="H2248" t="str">
        <f t="shared" si="246"/>
        <v>001</v>
      </c>
      <c r="I2248" t="str">
        <f t="shared" si="242"/>
        <v>CO000190EQ00001</v>
      </c>
      <c r="J2248" s="2" t="s">
        <v>11197</v>
      </c>
      <c r="K2248" s="2" t="s">
        <v>11198</v>
      </c>
      <c r="L2248" s="2"/>
      <c r="M2248" s="2" t="s">
        <v>11199</v>
      </c>
      <c r="N2248" s="2" t="s">
        <v>11200</v>
      </c>
      <c r="O2248" s="2" t="s">
        <v>11201</v>
      </c>
      <c r="P2248" s="2" t="s">
        <v>11202</v>
      </c>
      <c r="Q2248" t="s">
        <v>10943</v>
      </c>
      <c r="R2248" t="s">
        <v>11203</v>
      </c>
      <c r="S2248" t="s">
        <v>11204</v>
      </c>
      <c r="T2248" t="s">
        <v>11204</v>
      </c>
      <c r="U2248" t="s">
        <v>6137</v>
      </c>
      <c r="V2248" t="s">
        <v>174</v>
      </c>
      <c r="W2248" t="s">
        <v>2262</v>
      </c>
      <c r="X2248" t="s">
        <v>174</v>
      </c>
      <c r="Y2248" t="s">
        <v>2262</v>
      </c>
      <c r="Z2248" t="s">
        <v>174</v>
      </c>
      <c r="AA2248" t="s">
        <v>174</v>
      </c>
      <c r="AB2248" t="s">
        <v>175</v>
      </c>
      <c r="AC2248" t="s">
        <v>37</v>
      </c>
    </row>
    <row r="2249" spans="1:29">
      <c r="A2249" t="str">
        <f>+VLOOKUP(R2249,Aux!$B$3:$I$1107,8,0)</f>
        <v>CO000200</v>
      </c>
      <c r="B2249" t="str">
        <f>+VLOOKUP(U2249,Aux!$O$2:$P$23,2,0)</f>
        <v>EQ</v>
      </c>
      <c r="C2249" t="str">
        <f t="shared" si="241"/>
        <v>CO000200EQ</v>
      </c>
      <c r="D2249">
        <f t="shared" si="247"/>
        <v>1</v>
      </c>
      <c r="E2249" s="5">
        <f t="shared" si="243"/>
        <v>0.01</v>
      </c>
      <c r="F2249" s="5">
        <f t="shared" si="244"/>
        <v>0.1</v>
      </c>
      <c r="G2249" s="5">
        <f t="shared" si="245"/>
        <v>1</v>
      </c>
      <c r="H2249" t="str">
        <f t="shared" si="246"/>
        <v>001</v>
      </c>
      <c r="I2249" t="str">
        <f t="shared" si="242"/>
        <v>CO000200EQ00001</v>
      </c>
      <c r="J2249" t="s">
        <v>11205</v>
      </c>
      <c r="K2249" t="s">
        <v>11206</v>
      </c>
      <c r="M2249" t="s">
        <v>11207</v>
      </c>
      <c r="N2249" t="s">
        <v>11208</v>
      </c>
      <c r="O2249" t="s">
        <v>11209</v>
      </c>
      <c r="P2249" t="s">
        <v>11210</v>
      </c>
      <c r="Q2249" t="s">
        <v>10943</v>
      </c>
      <c r="R2249" t="s">
        <v>11204</v>
      </c>
      <c r="S2249" t="s">
        <v>11204</v>
      </c>
      <c r="T2249" t="s">
        <v>11204</v>
      </c>
      <c r="U2249" t="s">
        <v>130</v>
      </c>
      <c r="V2249" t="s">
        <v>174</v>
      </c>
      <c r="W2249" t="s">
        <v>2262</v>
      </c>
      <c r="X2249" t="s">
        <v>174</v>
      </c>
      <c r="Y2249" t="s">
        <v>2262</v>
      </c>
      <c r="Z2249" t="s">
        <v>174</v>
      </c>
      <c r="AA2249" t="s">
        <v>174</v>
      </c>
      <c r="AB2249" t="s">
        <v>175</v>
      </c>
      <c r="AC2249" t="s">
        <v>37</v>
      </c>
    </row>
    <row r="2250" spans="1:29">
      <c r="A2250" t="str">
        <f>+VLOOKUP(R2250,Aux!$B$3:$I$1107,8,0)</f>
        <v>CO000210</v>
      </c>
      <c r="B2250" t="str">
        <f>+VLOOKUP(U2250,Aux!$O$2:$P$23,2,0)</f>
        <v>EQ</v>
      </c>
      <c r="C2250" t="str">
        <f t="shared" si="241"/>
        <v>CO000210EQ</v>
      </c>
      <c r="D2250">
        <f t="shared" si="247"/>
        <v>1</v>
      </c>
      <c r="E2250" s="5">
        <f t="shared" si="243"/>
        <v>0.01</v>
      </c>
      <c r="F2250" s="5">
        <f t="shared" si="244"/>
        <v>0.1</v>
      </c>
      <c r="G2250" s="5">
        <f t="shared" si="245"/>
        <v>1</v>
      </c>
      <c r="H2250" t="str">
        <f t="shared" si="246"/>
        <v>001</v>
      </c>
      <c r="I2250" t="str">
        <f t="shared" si="242"/>
        <v>CO000210EQ00001</v>
      </c>
      <c r="J2250" t="s">
        <v>11211</v>
      </c>
      <c r="K2250" t="s">
        <v>11212</v>
      </c>
      <c r="M2250" t="s">
        <v>11213</v>
      </c>
      <c r="N2250" t="s">
        <v>11214</v>
      </c>
      <c r="O2250" t="s">
        <v>11215</v>
      </c>
      <c r="P2250" t="s">
        <v>11216</v>
      </c>
      <c r="Q2250" t="s">
        <v>10943</v>
      </c>
      <c r="R2250" t="s">
        <v>11217</v>
      </c>
      <c r="S2250" t="s">
        <v>11217</v>
      </c>
      <c r="T2250" t="s">
        <v>11217</v>
      </c>
      <c r="U2250" t="s">
        <v>130</v>
      </c>
      <c r="V2250" t="s">
        <v>189</v>
      </c>
      <c r="W2250" t="s">
        <v>3611</v>
      </c>
      <c r="X2250" t="s">
        <v>189</v>
      </c>
      <c r="Y2250" t="s">
        <v>3611</v>
      </c>
      <c r="Z2250" t="s">
        <v>189</v>
      </c>
      <c r="AA2250" t="s">
        <v>3611</v>
      </c>
      <c r="AB2250" t="s">
        <v>3612</v>
      </c>
      <c r="AC2250" t="s">
        <v>37</v>
      </c>
    </row>
    <row r="2251" spans="1:29">
      <c r="A2251" t="str">
        <f>+VLOOKUP(R2251,Aux!$B$3:$I$1107,8,0)</f>
        <v>CO000210</v>
      </c>
      <c r="B2251" t="str">
        <f>+VLOOKUP(U2251,Aux!$O$2:$P$23,2,0)</f>
        <v>EQ</v>
      </c>
      <c r="C2251" t="str">
        <f t="shared" si="241"/>
        <v>CO000210EQ</v>
      </c>
      <c r="D2251">
        <f t="shared" si="247"/>
        <v>2</v>
      </c>
      <c r="E2251" s="5">
        <f t="shared" si="243"/>
        <v>0.02</v>
      </c>
      <c r="F2251" s="5">
        <f t="shared" si="244"/>
        <v>0.2</v>
      </c>
      <c r="G2251" s="5">
        <f t="shared" si="245"/>
        <v>2</v>
      </c>
      <c r="H2251" t="str">
        <f t="shared" si="246"/>
        <v>002</v>
      </c>
      <c r="I2251" t="str">
        <f t="shared" si="242"/>
        <v>CO000210EQ00002</v>
      </c>
      <c r="J2251" t="s">
        <v>11218</v>
      </c>
      <c r="K2251" t="s">
        <v>11219</v>
      </c>
      <c r="M2251" t="s">
        <v>11220</v>
      </c>
      <c r="N2251" t="s">
        <v>11221</v>
      </c>
      <c r="O2251" t="s">
        <v>11222</v>
      </c>
      <c r="P2251" t="s">
        <v>11223</v>
      </c>
      <c r="Q2251" t="s">
        <v>10943</v>
      </c>
      <c r="R2251" t="s">
        <v>11217</v>
      </c>
      <c r="S2251" t="s">
        <v>11217</v>
      </c>
      <c r="T2251" t="s">
        <v>11217</v>
      </c>
      <c r="U2251" t="s">
        <v>5941</v>
      </c>
      <c r="V2251" t="s">
        <v>189</v>
      </c>
      <c r="W2251" t="s">
        <v>3611</v>
      </c>
      <c r="X2251" t="s">
        <v>189</v>
      </c>
      <c r="Y2251" t="s">
        <v>3611</v>
      </c>
      <c r="Z2251" t="s">
        <v>189</v>
      </c>
      <c r="AA2251" t="s">
        <v>3611</v>
      </c>
      <c r="AB2251" t="s">
        <v>3612</v>
      </c>
      <c r="AC2251" t="s">
        <v>37</v>
      </c>
    </row>
    <row r="2252" spans="1:29">
      <c r="A2252" t="str">
        <f>+VLOOKUP(R2252,Aux!$B$3:$I$1107,8,0)</f>
        <v>CO000220</v>
      </c>
      <c r="B2252" t="str">
        <f>+VLOOKUP(U2252,Aux!$O$2:$P$23,2,0)</f>
        <v>EQ</v>
      </c>
      <c r="C2252" t="str">
        <f t="shared" si="241"/>
        <v>CO000220EQ</v>
      </c>
      <c r="D2252">
        <f t="shared" si="247"/>
        <v>1</v>
      </c>
      <c r="E2252" s="5">
        <f t="shared" si="243"/>
        <v>0.01</v>
      </c>
      <c r="F2252" s="5">
        <f t="shared" si="244"/>
        <v>0.1</v>
      </c>
      <c r="G2252" s="5">
        <f t="shared" si="245"/>
        <v>1</v>
      </c>
      <c r="H2252" t="str">
        <f t="shared" si="246"/>
        <v>001</v>
      </c>
      <c r="I2252" t="str">
        <f t="shared" si="242"/>
        <v>CO000220EQ00001</v>
      </c>
      <c r="J2252" t="s">
        <v>11224</v>
      </c>
      <c r="K2252" t="s">
        <v>11225</v>
      </c>
      <c r="M2252" t="s">
        <v>11226</v>
      </c>
      <c r="N2252" t="s">
        <v>11227</v>
      </c>
      <c r="O2252" t="s">
        <v>11228</v>
      </c>
      <c r="P2252" t="s">
        <v>11229</v>
      </c>
      <c r="Q2252" t="s">
        <v>10943</v>
      </c>
      <c r="R2252" t="s">
        <v>11230</v>
      </c>
      <c r="S2252" t="s">
        <v>11230</v>
      </c>
      <c r="T2252" t="s">
        <v>11230</v>
      </c>
      <c r="U2252" t="s">
        <v>130</v>
      </c>
      <c r="V2252" t="s">
        <v>189</v>
      </c>
      <c r="W2252" t="s">
        <v>3611</v>
      </c>
      <c r="X2252" t="s">
        <v>189</v>
      </c>
      <c r="Y2252" t="s">
        <v>3611</v>
      </c>
      <c r="Z2252" t="s">
        <v>189</v>
      </c>
      <c r="AA2252" t="s">
        <v>3611</v>
      </c>
      <c r="AB2252" t="s">
        <v>3612</v>
      </c>
      <c r="AC2252" t="s">
        <v>37</v>
      </c>
    </row>
    <row r="2253" spans="1:29">
      <c r="A2253" t="str">
        <f>+VLOOKUP(R2253,Aux!$B$3:$I$1107,8,0)</f>
        <v>CO000230</v>
      </c>
      <c r="B2253" t="str">
        <f>+VLOOKUP(U2253,Aux!$O$2:$P$23,2,0)</f>
        <v>EQ</v>
      </c>
      <c r="C2253" t="str">
        <f t="shared" si="241"/>
        <v>CO000230EQ</v>
      </c>
      <c r="D2253">
        <f t="shared" si="247"/>
        <v>1</v>
      </c>
      <c r="E2253" s="5">
        <f t="shared" si="243"/>
        <v>0.01</v>
      </c>
      <c r="F2253" s="5">
        <f t="shared" si="244"/>
        <v>0.1</v>
      </c>
      <c r="G2253" s="5">
        <f t="shared" si="245"/>
        <v>1</v>
      </c>
      <c r="H2253" t="str">
        <f t="shared" si="246"/>
        <v>001</v>
      </c>
      <c r="I2253" t="str">
        <f t="shared" si="242"/>
        <v>CO000230EQ00001</v>
      </c>
      <c r="J2253" t="s">
        <v>11231</v>
      </c>
      <c r="K2253" t="s">
        <v>11232</v>
      </c>
      <c r="M2253" t="s">
        <v>11233</v>
      </c>
      <c r="N2253" t="s">
        <v>11234</v>
      </c>
      <c r="O2253">
        <v>2780623</v>
      </c>
      <c r="P2253" t="s">
        <v>11235</v>
      </c>
      <c r="Q2253" t="s">
        <v>10943</v>
      </c>
      <c r="R2253" t="s">
        <v>11236</v>
      </c>
      <c r="S2253" t="s">
        <v>11237</v>
      </c>
      <c r="T2253" t="s">
        <v>11238</v>
      </c>
      <c r="U2253" t="s">
        <v>130</v>
      </c>
      <c r="V2253" t="s">
        <v>174</v>
      </c>
      <c r="W2253" t="s">
        <v>2262</v>
      </c>
      <c r="X2253" t="s">
        <v>174</v>
      </c>
      <c r="Y2253" t="s">
        <v>2262</v>
      </c>
      <c r="Z2253" t="s">
        <v>174</v>
      </c>
      <c r="AA2253" t="s">
        <v>174</v>
      </c>
      <c r="AB2253" t="s">
        <v>7187</v>
      </c>
      <c r="AC2253" t="s">
        <v>37</v>
      </c>
    </row>
    <row r="2254" spans="1:29">
      <c r="A2254" t="str">
        <f>+VLOOKUP(R2254,Aux!$B$3:$I$1107,8,0)</f>
        <v>CO000240</v>
      </c>
      <c r="B2254" t="str">
        <f>+VLOOKUP(U2254,Aux!$O$2:$P$23,2,0)</f>
        <v>FI</v>
      </c>
      <c r="C2254" t="str">
        <f t="shared" si="241"/>
        <v>CO000240FI</v>
      </c>
      <c r="D2254">
        <f t="shared" si="247"/>
        <v>1</v>
      </c>
      <c r="E2254" s="5">
        <f t="shared" si="243"/>
        <v>0.01</v>
      </c>
      <c r="F2254" s="5">
        <f t="shared" si="244"/>
        <v>0.1</v>
      </c>
      <c r="G2254" s="5">
        <f t="shared" si="245"/>
        <v>1</v>
      </c>
      <c r="H2254" t="str">
        <f t="shared" si="246"/>
        <v>001</v>
      </c>
      <c r="I2254" t="str">
        <f t="shared" si="242"/>
        <v>CO000240FI00001</v>
      </c>
      <c r="J2254" t="s">
        <v>11239</v>
      </c>
      <c r="K2254" t="s">
        <v>11240</v>
      </c>
      <c r="M2254" t="s">
        <v>11241</v>
      </c>
      <c r="N2254" t="s">
        <v>11242</v>
      </c>
      <c r="O2254" t="s">
        <v>11243</v>
      </c>
      <c r="P2254" t="s">
        <v>11244</v>
      </c>
      <c r="Q2254" t="s">
        <v>10943</v>
      </c>
      <c r="R2254" t="s">
        <v>11245</v>
      </c>
      <c r="S2254" t="s">
        <v>11246</v>
      </c>
      <c r="T2254" t="s">
        <v>11247</v>
      </c>
      <c r="U2254" t="s">
        <v>487</v>
      </c>
      <c r="V2254" t="s">
        <v>34</v>
      </c>
      <c r="W2254" t="s">
        <v>34</v>
      </c>
      <c r="X2254" t="s">
        <v>34</v>
      </c>
      <c r="Y2254" t="s">
        <v>34</v>
      </c>
      <c r="Z2254" t="s">
        <v>398</v>
      </c>
      <c r="AA2254" t="s">
        <v>399</v>
      </c>
      <c r="AB2254" t="s">
        <v>34</v>
      </c>
      <c r="AC2254" t="s">
        <v>37</v>
      </c>
    </row>
    <row r="2255" spans="1:29">
      <c r="A2255" t="str">
        <f>+VLOOKUP(R2255,Aux!$B$3:$I$1107,8,0)</f>
        <v>CO000240</v>
      </c>
      <c r="B2255" t="str">
        <f>+VLOOKUP(U2255,Aux!$O$2:$P$23,2,0)</f>
        <v>FI</v>
      </c>
      <c r="C2255" t="str">
        <f t="shared" si="241"/>
        <v>CO000240FI</v>
      </c>
      <c r="D2255">
        <f t="shared" si="247"/>
        <v>2</v>
      </c>
      <c r="E2255" s="5">
        <f t="shared" si="243"/>
        <v>0.02</v>
      </c>
      <c r="F2255" s="5">
        <f t="shared" si="244"/>
        <v>0.2</v>
      </c>
      <c r="G2255" s="5">
        <f t="shared" si="245"/>
        <v>2</v>
      </c>
      <c r="H2255" t="str">
        <f t="shared" si="246"/>
        <v>002</v>
      </c>
      <c r="I2255" t="str">
        <f t="shared" si="242"/>
        <v>CO000240FI00002</v>
      </c>
      <c r="J2255" t="s">
        <v>11248</v>
      </c>
      <c r="K2255" t="s">
        <v>11240</v>
      </c>
      <c r="M2255" t="s">
        <v>11249</v>
      </c>
      <c r="N2255" t="s">
        <v>11250</v>
      </c>
      <c r="O2255" t="s">
        <v>11251</v>
      </c>
      <c r="P2255" t="s">
        <v>11252</v>
      </c>
      <c r="Q2255" t="s">
        <v>10943</v>
      </c>
      <c r="R2255" t="s">
        <v>11245</v>
      </c>
      <c r="S2255" t="s">
        <v>11246</v>
      </c>
      <c r="T2255" t="s">
        <v>11247</v>
      </c>
      <c r="U2255" t="s">
        <v>487</v>
      </c>
      <c r="V2255" t="s">
        <v>34</v>
      </c>
      <c r="W2255" t="s">
        <v>34</v>
      </c>
      <c r="X2255" t="s">
        <v>34</v>
      </c>
      <c r="Y2255" t="s">
        <v>34</v>
      </c>
      <c r="Z2255" t="s">
        <v>398</v>
      </c>
      <c r="AA2255" t="s">
        <v>399</v>
      </c>
      <c r="AB2255" t="s">
        <v>34</v>
      </c>
      <c r="AC2255" t="s">
        <v>37</v>
      </c>
    </row>
    <row r="2256" spans="1:29">
      <c r="A2256" t="str">
        <f>+VLOOKUP(R2256,Aux!$B$3:$I$1107,8,0)</f>
        <v>CO000240</v>
      </c>
      <c r="B2256" t="str">
        <f>+VLOOKUP(U2256,Aux!$O$2:$P$23,2,0)</f>
        <v>FI</v>
      </c>
      <c r="C2256" t="str">
        <f t="shared" si="241"/>
        <v>CO000240FI</v>
      </c>
      <c r="D2256">
        <f t="shared" si="247"/>
        <v>3</v>
      </c>
      <c r="E2256" s="5">
        <f t="shared" si="243"/>
        <v>0.03</v>
      </c>
      <c r="F2256" s="5">
        <f t="shared" si="244"/>
        <v>0.3</v>
      </c>
      <c r="G2256" s="5">
        <f t="shared" si="245"/>
        <v>3</v>
      </c>
      <c r="H2256" t="str">
        <f t="shared" si="246"/>
        <v>003</v>
      </c>
      <c r="I2256" t="str">
        <f t="shared" si="242"/>
        <v>CO000240FI00003</v>
      </c>
      <c r="J2256" t="s">
        <v>11253</v>
      </c>
      <c r="K2256" t="s">
        <v>11240</v>
      </c>
      <c r="M2256" t="s">
        <v>11254</v>
      </c>
      <c r="N2256" t="s">
        <v>11255</v>
      </c>
      <c r="O2256" t="s">
        <v>11256</v>
      </c>
      <c r="P2256" t="s">
        <v>11257</v>
      </c>
      <c r="Q2256" t="s">
        <v>10943</v>
      </c>
      <c r="R2256" t="s">
        <v>11245</v>
      </c>
      <c r="S2256" t="s">
        <v>11246</v>
      </c>
      <c r="T2256" t="s">
        <v>11247</v>
      </c>
      <c r="U2256" t="s">
        <v>487</v>
      </c>
      <c r="V2256" t="s">
        <v>34</v>
      </c>
      <c r="W2256" t="s">
        <v>34</v>
      </c>
      <c r="X2256" t="s">
        <v>34</v>
      </c>
      <c r="Y2256" t="s">
        <v>34</v>
      </c>
      <c r="Z2256" t="s">
        <v>398</v>
      </c>
      <c r="AA2256" t="s">
        <v>399</v>
      </c>
      <c r="AB2256" t="s">
        <v>34</v>
      </c>
      <c r="AC2256" t="s">
        <v>37</v>
      </c>
    </row>
    <row r="2257" spans="1:29">
      <c r="A2257" t="str">
        <f>+VLOOKUP(R2257,Aux!$B$3:$I$1107,8,0)</f>
        <v>CO000250</v>
      </c>
      <c r="B2257" t="str">
        <f>+VLOOKUP(U2257,Aux!$O$2:$P$23,2,0)</f>
        <v>FI</v>
      </c>
      <c r="C2257" t="str">
        <f t="shared" si="241"/>
        <v>CO000250FI</v>
      </c>
      <c r="D2257">
        <f t="shared" si="247"/>
        <v>1</v>
      </c>
      <c r="E2257" s="5">
        <f t="shared" si="243"/>
        <v>0.01</v>
      </c>
      <c r="F2257" s="5">
        <f t="shared" si="244"/>
        <v>0.1</v>
      </c>
      <c r="G2257" s="5">
        <f t="shared" si="245"/>
        <v>1</v>
      </c>
      <c r="H2257" t="str">
        <f t="shared" si="246"/>
        <v>001</v>
      </c>
      <c r="I2257" t="str">
        <f t="shared" si="242"/>
        <v>CO000250FI00001</v>
      </c>
      <c r="J2257" t="s">
        <v>11258</v>
      </c>
      <c r="K2257" t="s">
        <v>11259</v>
      </c>
      <c r="M2257" t="s">
        <v>11260</v>
      </c>
      <c r="N2257" t="s">
        <v>11261</v>
      </c>
      <c r="O2257" t="s">
        <v>11262</v>
      </c>
      <c r="P2257" t="s">
        <v>11263</v>
      </c>
      <c r="Q2257" t="s">
        <v>10943</v>
      </c>
      <c r="R2257" t="s">
        <v>11264</v>
      </c>
      <c r="S2257" t="s">
        <v>11265</v>
      </c>
      <c r="T2257" t="s">
        <v>11266</v>
      </c>
      <c r="U2257" t="s">
        <v>143</v>
      </c>
      <c r="V2257" t="s">
        <v>34</v>
      </c>
      <c r="W2257" t="s">
        <v>34</v>
      </c>
      <c r="X2257" t="s">
        <v>34</v>
      </c>
      <c r="Y2257" t="s">
        <v>34</v>
      </c>
      <c r="Z2257" t="s">
        <v>1488</v>
      </c>
      <c r="AA2257" t="s">
        <v>5610</v>
      </c>
      <c r="AB2257" t="s">
        <v>145</v>
      </c>
      <c r="AC2257" t="s">
        <v>37</v>
      </c>
    </row>
    <row r="2258" spans="1:29">
      <c r="A2258" t="str">
        <f>+VLOOKUP(R2258,Aux!$B$3:$I$1107,8,0)</f>
        <v>CO000250</v>
      </c>
      <c r="B2258" t="str">
        <f>+VLOOKUP(U2258,Aux!$O$2:$P$23,2,0)</f>
        <v>FI</v>
      </c>
      <c r="C2258" t="str">
        <f t="shared" si="241"/>
        <v>CO000250FI</v>
      </c>
      <c r="D2258">
        <f t="shared" si="247"/>
        <v>2</v>
      </c>
      <c r="E2258" s="5">
        <f t="shared" si="243"/>
        <v>0.02</v>
      </c>
      <c r="F2258" s="5">
        <f t="shared" si="244"/>
        <v>0.2</v>
      </c>
      <c r="G2258" s="5">
        <f t="shared" si="245"/>
        <v>2</v>
      </c>
      <c r="H2258" t="str">
        <f t="shared" si="246"/>
        <v>002</v>
      </c>
      <c r="I2258" t="str">
        <f t="shared" si="242"/>
        <v>CO000250FI00002</v>
      </c>
      <c r="J2258" t="s">
        <v>11267</v>
      </c>
      <c r="K2258" t="s">
        <v>11259</v>
      </c>
      <c r="M2258" t="s">
        <v>11268</v>
      </c>
      <c r="N2258" t="s">
        <v>11269</v>
      </c>
      <c r="O2258" t="s">
        <v>11270</v>
      </c>
      <c r="P2258" t="s">
        <v>11271</v>
      </c>
      <c r="Q2258" t="s">
        <v>10943</v>
      </c>
      <c r="R2258" t="s">
        <v>11264</v>
      </c>
      <c r="S2258" t="s">
        <v>11272</v>
      </c>
      <c r="T2258" t="s">
        <v>11266</v>
      </c>
      <c r="U2258" t="s">
        <v>143</v>
      </c>
      <c r="V2258" t="s">
        <v>34</v>
      </c>
      <c r="W2258" t="s">
        <v>34</v>
      </c>
      <c r="X2258" t="s">
        <v>34</v>
      </c>
      <c r="Y2258" t="s">
        <v>34</v>
      </c>
      <c r="Z2258" t="s">
        <v>1488</v>
      </c>
      <c r="AA2258" t="s">
        <v>5610</v>
      </c>
      <c r="AB2258" t="s">
        <v>145</v>
      </c>
      <c r="AC2258" t="s">
        <v>37</v>
      </c>
    </row>
    <row r="2259" spans="1:29">
      <c r="A2259" t="str">
        <f>+VLOOKUP(R2259,Aux!$B$3:$I$1107,8,0)</f>
        <v>CO000260</v>
      </c>
      <c r="B2259" t="str">
        <f>+VLOOKUP(U2259,Aux!$O$2:$P$23,2,0)</f>
        <v>EQ</v>
      </c>
      <c r="C2259" t="str">
        <f t="shared" si="241"/>
        <v>CO000260EQ</v>
      </c>
      <c r="D2259">
        <f t="shared" si="247"/>
        <v>1</v>
      </c>
      <c r="E2259" s="5">
        <f t="shared" si="243"/>
        <v>0.01</v>
      </c>
      <c r="F2259" s="5">
        <f t="shared" si="244"/>
        <v>0.1</v>
      </c>
      <c r="G2259" s="5">
        <f t="shared" si="245"/>
        <v>1</v>
      </c>
      <c r="H2259" t="str">
        <f t="shared" si="246"/>
        <v>001</v>
      </c>
      <c r="I2259" t="str">
        <f t="shared" si="242"/>
        <v>CO000260EQ00001</v>
      </c>
      <c r="J2259" t="s">
        <v>11273</v>
      </c>
      <c r="K2259" t="s">
        <v>11274</v>
      </c>
      <c r="M2259" t="s">
        <v>11275</v>
      </c>
      <c r="N2259" t="s">
        <v>11276</v>
      </c>
      <c r="O2259" t="s">
        <v>11277</v>
      </c>
      <c r="P2259" t="s">
        <v>11278</v>
      </c>
      <c r="Q2259" t="s">
        <v>10943</v>
      </c>
      <c r="R2259" t="s">
        <v>11279</v>
      </c>
      <c r="S2259" t="s">
        <v>11279</v>
      </c>
      <c r="T2259" t="s">
        <v>11279</v>
      </c>
      <c r="U2259" t="s">
        <v>130</v>
      </c>
      <c r="V2259" t="s">
        <v>311</v>
      </c>
      <c r="W2259" t="s">
        <v>3300</v>
      </c>
      <c r="X2259" t="s">
        <v>3301</v>
      </c>
      <c r="Y2259" t="s">
        <v>7002</v>
      </c>
      <c r="Z2259" t="s">
        <v>311</v>
      </c>
      <c r="AA2259" t="s">
        <v>1430</v>
      </c>
      <c r="AB2259" t="s">
        <v>9050</v>
      </c>
      <c r="AC2259" t="s">
        <v>37</v>
      </c>
    </row>
    <row r="2260" spans="1:29">
      <c r="A2260" t="str">
        <f>+VLOOKUP(R2260,Aux!$B$3:$I$1107,8,0)</f>
        <v>CO000270</v>
      </c>
      <c r="B2260" t="str">
        <f>+VLOOKUP(U2260,Aux!$O$2:$P$23,2,0)</f>
        <v>EQ</v>
      </c>
      <c r="C2260" t="str">
        <f t="shared" si="241"/>
        <v>CO000270EQ</v>
      </c>
      <c r="D2260">
        <f t="shared" si="247"/>
        <v>1</v>
      </c>
      <c r="E2260" s="5">
        <f t="shared" si="243"/>
        <v>0.01</v>
      </c>
      <c r="F2260" s="5">
        <f t="shared" si="244"/>
        <v>0.1</v>
      </c>
      <c r="G2260" s="5">
        <f t="shared" si="245"/>
        <v>1</v>
      </c>
      <c r="H2260" t="str">
        <f t="shared" si="246"/>
        <v>001</v>
      </c>
      <c r="I2260" t="str">
        <f t="shared" si="242"/>
        <v>CO000270EQ00001</v>
      </c>
      <c r="J2260" t="s">
        <v>11280</v>
      </c>
      <c r="K2260" t="s">
        <v>11281</v>
      </c>
      <c r="M2260" t="s">
        <v>11282</v>
      </c>
      <c r="N2260" t="s">
        <v>11283</v>
      </c>
      <c r="O2260" t="s">
        <v>11284</v>
      </c>
      <c r="P2260" t="s">
        <v>11285</v>
      </c>
      <c r="Q2260" t="s">
        <v>10943</v>
      </c>
      <c r="R2260" t="s">
        <v>11286</v>
      </c>
      <c r="S2260" t="s">
        <v>11286</v>
      </c>
      <c r="T2260" t="s">
        <v>11286</v>
      </c>
      <c r="U2260" t="s">
        <v>130</v>
      </c>
      <c r="V2260" t="s">
        <v>154</v>
      </c>
      <c r="W2260" t="s">
        <v>1540</v>
      </c>
      <c r="X2260" t="s">
        <v>201</v>
      </c>
      <c r="Y2260" t="s">
        <v>1540</v>
      </c>
      <c r="Z2260" t="s">
        <v>154</v>
      </c>
      <c r="AA2260" t="s">
        <v>966</v>
      </c>
      <c r="AB2260" t="s">
        <v>967</v>
      </c>
      <c r="AC2260" t="s">
        <v>37</v>
      </c>
    </row>
    <row r="2261" spans="1:29">
      <c r="A2261" t="str">
        <f>+VLOOKUP(R2261,Aux!$B$3:$I$1107,8,0)</f>
        <v>CO000280</v>
      </c>
      <c r="B2261" t="str">
        <f>+VLOOKUP(U2261,Aux!$O$2:$P$23,2,0)</f>
        <v>EQ</v>
      </c>
      <c r="C2261" t="str">
        <f t="shared" si="241"/>
        <v>CO000280EQ</v>
      </c>
      <c r="D2261">
        <f t="shared" si="247"/>
        <v>1</v>
      </c>
      <c r="E2261" s="5">
        <f t="shared" si="243"/>
        <v>0.01</v>
      </c>
      <c r="F2261" s="5">
        <f t="shared" si="244"/>
        <v>0.1</v>
      </c>
      <c r="G2261" s="5">
        <f t="shared" si="245"/>
        <v>1</v>
      </c>
      <c r="H2261" t="str">
        <f t="shared" si="246"/>
        <v>001</v>
      </c>
      <c r="I2261" t="str">
        <f t="shared" si="242"/>
        <v>CO000280EQ00001</v>
      </c>
      <c r="J2261" t="s">
        <v>11287</v>
      </c>
      <c r="K2261" t="s">
        <v>11288</v>
      </c>
      <c r="M2261" t="s">
        <v>11289</v>
      </c>
      <c r="N2261" t="s">
        <v>11290</v>
      </c>
      <c r="O2261">
        <v>2780645</v>
      </c>
      <c r="P2261" t="s">
        <v>11291</v>
      </c>
      <c r="Q2261" t="s">
        <v>10943</v>
      </c>
      <c r="R2261" t="s">
        <v>11292</v>
      </c>
      <c r="S2261" t="s">
        <v>11292</v>
      </c>
      <c r="T2261" t="s">
        <v>11292</v>
      </c>
      <c r="U2261" t="s">
        <v>130</v>
      </c>
      <c r="V2261" t="s">
        <v>154</v>
      </c>
      <c r="W2261" t="s">
        <v>1540</v>
      </c>
      <c r="X2261" t="s">
        <v>201</v>
      </c>
      <c r="Y2261" t="s">
        <v>1540</v>
      </c>
      <c r="Z2261" t="s">
        <v>154</v>
      </c>
      <c r="AA2261" t="s">
        <v>966</v>
      </c>
      <c r="AB2261" t="s">
        <v>967</v>
      </c>
      <c r="AC2261" t="s">
        <v>37</v>
      </c>
    </row>
    <row r="2262" spans="1:29">
      <c r="A2262" t="str">
        <f>+VLOOKUP(R2262,Aux!$B$3:$I$1107,8,0)</f>
        <v>CO000290</v>
      </c>
      <c r="B2262" t="str">
        <f>+VLOOKUP(U2262,Aux!$O$2:$P$23,2,0)</f>
        <v>EQ</v>
      </c>
      <c r="C2262" t="str">
        <f t="shared" si="241"/>
        <v>CO000290EQ</v>
      </c>
      <c r="D2262">
        <f t="shared" si="247"/>
        <v>1</v>
      </c>
      <c r="E2262" s="5">
        <f t="shared" si="243"/>
        <v>0.01</v>
      </c>
      <c r="F2262" s="5">
        <f t="shared" si="244"/>
        <v>0.1</v>
      </c>
      <c r="G2262" s="5">
        <f t="shared" si="245"/>
        <v>1</v>
      </c>
      <c r="H2262" t="str">
        <f t="shared" si="246"/>
        <v>001</v>
      </c>
      <c r="I2262" t="str">
        <f t="shared" si="242"/>
        <v>CO000290EQ00001</v>
      </c>
      <c r="J2262" t="s">
        <v>11293</v>
      </c>
      <c r="K2262" t="s">
        <v>11294</v>
      </c>
      <c r="M2262" t="s">
        <v>11295</v>
      </c>
      <c r="N2262" t="s">
        <v>11296</v>
      </c>
      <c r="O2262" t="s">
        <v>11297</v>
      </c>
      <c r="P2262" t="s">
        <v>11298</v>
      </c>
      <c r="Q2262" t="s">
        <v>10943</v>
      </c>
      <c r="R2262" t="s">
        <v>11299</v>
      </c>
      <c r="S2262" t="s">
        <v>11299</v>
      </c>
      <c r="T2262" t="s">
        <v>11299</v>
      </c>
      <c r="U2262" t="s">
        <v>130</v>
      </c>
      <c r="V2262" t="s">
        <v>35</v>
      </c>
      <c r="W2262" t="s">
        <v>10368</v>
      </c>
      <c r="X2262" t="s">
        <v>1458</v>
      </c>
      <c r="Y2262" t="s">
        <v>10369</v>
      </c>
      <c r="Z2262" t="s">
        <v>35</v>
      </c>
      <c r="AA2262" t="s">
        <v>1460</v>
      </c>
      <c r="AB2262" t="s">
        <v>9635</v>
      </c>
      <c r="AC2262" t="s">
        <v>37</v>
      </c>
    </row>
    <row r="2263" spans="1:29">
      <c r="A2263" t="str">
        <f>+VLOOKUP(R2263,Aux!$B$3:$I$1107,8,0)</f>
        <v>CO000290</v>
      </c>
      <c r="B2263" t="str">
        <f>+VLOOKUP(U2263,Aux!$O$2:$P$23,2,0)</f>
        <v>EQ</v>
      </c>
      <c r="C2263" t="str">
        <f t="shared" si="241"/>
        <v>CO000290EQ</v>
      </c>
      <c r="D2263">
        <f t="shared" si="247"/>
        <v>2</v>
      </c>
      <c r="E2263" s="5">
        <f t="shared" si="243"/>
        <v>0.02</v>
      </c>
      <c r="F2263" s="5">
        <f t="shared" si="244"/>
        <v>0.2</v>
      </c>
      <c r="G2263" s="5">
        <f t="shared" si="245"/>
        <v>2</v>
      </c>
      <c r="H2263" t="str">
        <f t="shared" si="246"/>
        <v>002</v>
      </c>
      <c r="I2263" t="str">
        <f t="shared" si="242"/>
        <v>CO000290EQ00002</v>
      </c>
      <c r="J2263" t="s">
        <v>11300</v>
      </c>
      <c r="K2263" t="s">
        <v>11301</v>
      </c>
      <c r="M2263" t="s">
        <v>11302</v>
      </c>
      <c r="N2263" t="s">
        <v>11303</v>
      </c>
      <c r="O2263">
        <v>2225607</v>
      </c>
      <c r="P2263" t="s">
        <v>11304</v>
      </c>
      <c r="Q2263" t="s">
        <v>10943</v>
      </c>
      <c r="R2263" t="s">
        <v>11299</v>
      </c>
      <c r="S2263" t="s">
        <v>11299</v>
      </c>
      <c r="T2263" t="s">
        <v>11299</v>
      </c>
      <c r="U2263" t="s">
        <v>5941</v>
      </c>
      <c r="V2263" t="s">
        <v>35</v>
      </c>
      <c r="W2263" t="s">
        <v>10368</v>
      </c>
      <c r="X2263" t="s">
        <v>1458</v>
      </c>
      <c r="Y2263" t="s">
        <v>10369</v>
      </c>
      <c r="Z2263" t="s">
        <v>35</v>
      </c>
      <c r="AA2263" t="s">
        <v>1460</v>
      </c>
      <c r="AB2263" t="s">
        <v>9635</v>
      </c>
      <c r="AC2263" t="s">
        <v>37</v>
      </c>
    </row>
    <row r="2264" spans="1:29">
      <c r="A2264" t="str">
        <f>+VLOOKUP(R2264,Aux!$B$3:$I$1107,8,0)</f>
        <v>CO000300</v>
      </c>
      <c r="B2264" t="str">
        <f>+VLOOKUP(U2264,Aux!$O$2:$P$23,2,0)</f>
        <v>FI</v>
      </c>
      <c r="C2264" t="str">
        <f t="shared" si="241"/>
        <v>CO000300FI</v>
      </c>
      <c r="D2264">
        <f t="shared" si="247"/>
        <v>1</v>
      </c>
      <c r="E2264" s="5">
        <f t="shared" si="243"/>
        <v>0.01</v>
      </c>
      <c r="F2264" s="5">
        <f t="shared" si="244"/>
        <v>0.1</v>
      </c>
      <c r="G2264" s="5">
        <f t="shared" si="245"/>
        <v>1</v>
      </c>
      <c r="H2264" t="str">
        <f t="shared" si="246"/>
        <v>001</v>
      </c>
      <c r="I2264" t="str">
        <f t="shared" si="242"/>
        <v>CO000300FI00001</v>
      </c>
      <c r="J2264" t="s">
        <v>11305</v>
      </c>
      <c r="K2264" t="s">
        <v>11306</v>
      </c>
      <c r="M2264" t="s">
        <v>11307</v>
      </c>
      <c r="N2264" t="s">
        <v>11308</v>
      </c>
      <c r="O2264" t="s">
        <v>11309</v>
      </c>
      <c r="P2264" t="s">
        <v>11310</v>
      </c>
      <c r="Q2264" t="s">
        <v>10943</v>
      </c>
      <c r="R2264" t="s">
        <v>11311</v>
      </c>
      <c r="S2264" t="s">
        <v>11312</v>
      </c>
      <c r="T2264" t="s">
        <v>11313</v>
      </c>
      <c r="U2264" t="s">
        <v>143</v>
      </c>
      <c r="V2264" t="s">
        <v>34</v>
      </c>
      <c r="W2264" t="s">
        <v>34</v>
      </c>
      <c r="X2264" t="s">
        <v>34</v>
      </c>
      <c r="Y2264" t="s">
        <v>34</v>
      </c>
      <c r="Z2264" t="s">
        <v>35</v>
      </c>
      <c r="AA2264" t="s">
        <v>36</v>
      </c>
      <c r="AB2264" t="s">
        <v>145</v>
      </c>
      <c r="AC2264" t="s">
        <v>37</v>
      </c>
    </row>
    <row r="2265" spans="1:29">
      <c r="A2265" t="str">
        <f>+VLOOKUP(R2265,Aux!$B$3:$I$1107,8,0)</f>
        <v>CO000310</v>
      </c>
      <c r="B2265" t="str">
        <f>+VLOOKUP(U2265,Aux!$O$2:$P$23,2,0)</f>
        <v>EQ</v>
      </c>
      <c r="C2265" t="str">
        <f t="shared" si="241"/>
        <v>CO000310EQ</v>
      </c>
      <c r="D2265">
        <f t="shared" si="247"/>
        <v>1</v>
      </c>
      <c r="E2265" s="5">
        <f t="shared" si="243"/>
        <v>0.01</v>
      </c>
      <c r="F2265" s="5">
        <f t="shared" si="244"/>
        <v>0.1</v>
      </c>
      <c r="G2265" s="5">
        <f t="shared" si="245"/>
        <v>1</v>
      </c>
      <c r="H2265" t="str">
        <f t="shared" si="246"/>
        <v>001</v>
      </c>
      <c r="I2265" t="str">
        <f t="shared" si="242"/>
        <v>CO000310EQ00001</v>
      </c>
      <c r="J2265" t="s">
        <v>11314</v>
      </c>
      <c r="K2265" t="s">
        <v>11315</v>
      </c>
      <c r="M2265" t="s">
        <v>11316</v>
      </c>
      <c r="N2265" t="s">
        <v>11317</v>
      </c>
      <c r="O2265" t="s">
        <v>11318</v>
      </c>
      <c r="P2265" t="s">
        <v>11319</v>
      </c>
      <c r="Q2265" t="s">
        <v>10943</v>
      </c>
      <c r="R2265" t="s">
        <v>11320</v>
      </c>
      <c r="S2265" t="s">
        <v>11320</v>
      </c>
      <c r="T2265" t="s">
        <v>11320</v>
      </c>
      <c r="U2265" t="s">
        <v>1231</v>
      </c>
      <c r="V2265" t="s">
        <v>975</v>
      </c>
      <c r="W2265" t="s">
        <v>4479</v>
      </c>
      <c r="X2265" t="s">
        <v>975</v>
      </c>
      <c r="Y2265" t="s">
        <v>4480</v>
      </c>
      <c r="Z2265" t="s">
        <v>975</v>
      </c>
      <c r="AA2265" t="s">
        <v>4481</v>
      </c>
      <c r="AB2265" t="s">
        <v>4482</v>
      </c>
      <c r="AC2265" t="s">
        <v>37</v>
      </c>
    </row>
    <row r="2266" spans="1:29">
      <c r="A2266" t="str">
        <f>+VLOOKUP(R2266,Aux!$B$3:$I$1107,8,0)</f>
        <v>CO000310</v>
      </c>
      <c r="B2266" t="str">
        <f>+VLOOKUP(U2266,Aux!$O$2:$P$23,2,0)</f>
        <v>EQ</v>
      </c>
      <c r="C2266" t="str">
        <f t="shared" si="241"/>
        <v>CO000310EQ</v>
      </c>
      <c r="D2266">
        <f t="shared" si="247"/>
        <v>2</v>
      </c>
      <c r="E2266" s="5">
        <f t="shared" si="243"/>
        <v>0.02</v>
      </c>
      <c r="F2266" s="5">
        <f t="shared" si="244"/>
        <v>0.2</v>
      </c>
      <c r="G2266" s="5">
        <f t="shared" si="245"/>
        <v>2</v>
      </c>
      <c r="H2266" t="str">
        <f t="shared" si="246"/>
        <v>002</v>
      </c>
      <c r="I2266" t="str">
        <f t="shared" si="242"/>
        <v>CO000310EQ00002</v>
      </c>
      <c r="J2266" t="s">
        <v>11321</v>
      </c>
      <c r="K2266" t="s">
        <v>11322</v>
      </c>
      <c r="M2266" t="s">
        <v>11323</v>
      </c>
      <c r="N2266" t="s">
        <v>11324</v>
      </c>
      <c r="O2266" t="s">
        <v>11325</v>
      </c>
      <c r="P2266" t="s">
        <v>11326</v>
      </c>
      <c r="Q2266" t="s">
        <v>10943</v>
      </c>
      <c r="R2266" t="s">
        <v>11320</v>
      </c>
      <c r="S2266" t="s">
        <v>11320</v>
      </c>
      <c r="T2266" t="s">
        <v>11320</v>
      </c>
      <c r="U2266" t="s">
        <v>130</v>
      </c>
      <c r="V2266" t="s">
        <v>975</v>
      </c>
      <c r="W2266" t="s">
        <v>4479</v>
      </c>
      <c r="X2266" t="s">
        <v>975</v>
      </c>
      <c r="Y2266" t="s">
        <v>4480</v>
      </c>
      <c r="Z2266" t="s">
        <v>975</v>
      </c>
      <c r="AA2266" t="s">
        <v>4481</v>
      </c>
      <c r="AB2266" t="s">
        <v>4482</v>
      </c>
      <c r="AC2266" t="s">
        <v>37</v>
      </c>
    </row>
    <row r="2267" spans="1:29">
      <c r="A2267" t="str">
        <f>+VLOOKUP(R2267,Aux!$B$3:$I$1107,8,0)</f>
        <v>CO000310</v>
      </c>
      <c r="B2267" t="str">
        <f>+VLOOKUP(U2267,Aux!$O$2:$P$23,2,0)</f>
        <v>FI</v>
      </c>
      <c r="C2267" t="str">
        <f t="shared" si="241"/>
        <v>CO000310FI</v>
      </c>
      <c r="D2267">
        <f t="shared" si="247"/>
        <v>1</v>
      </c>
      <c r="E2267" s="5">
        <f t="shared" si="243"/>
        <v>0.01</v>
      </c>
      <c r="F2267" s="5">
        <f t="shared" si="244"/>
        <v>0.1</v>
      </c>
      <c r="G2267" s="5">
        <f t="shared" si="245"/>
        <v>1</v>
      </c>
      <c r="H2267" t="str">
        <f t="shared" si="246"/>
        <v>001</v>
      </c>
      <c r="I2267" t="str">
        <f t="shared" si="242"/>
        <v>CO000310FI00001</v>
      </c>
      <c r="J2267" t="s">
        <v>11327</v>
      </c>
      <c r="K2267" t="s">
        <v>11328</v>
      </c>
      <c r="M2267" t="s">
        <v>11329</v>
      </c>
      <c r="N2267" t="s">
        <v>11330</v>
      </c>
      <c r="O2267" t="s">
        <v>11331</v>
      </c>
      <c r="P2267" t="s">
        <v>11332</v>
      </c>
      <c r="Q2267" t="s">
        <v>10943</v>
      </c>
      <c r="R2267" t="s">
        <v>11320</v>
      </c>
      <c r="S2267" t="s">
        <v>11333</v>
      </c>
      <c r="T2267" t="s">
        <v>11320</v>
      </c>
      <c r="U2267" t="s">
        <v>487</v>
      </c>
      <c r="V2267" t="s">
        <v>975</v>
      </c>
      <c r="W2267" t="s">
        <v>4479</v>
      </c>
      <c r="X2267" t="s">
        <v>975</v>
      </c>
      <c r="Y2267" t="s">
        <v>4480</v>
      </c>
      <c r="Z2267" t="s">
        <v>975</v>
      </c>
      <c r="AA2267" t="s">
        <v>4482</v>
      </c>
      <c r="AB2267" t="s">
        <v>145</v>
      </c>
      <c r="AC2267" t="s">
        <v>37</v>
      </c>
    </row>
    <row r="2268" spans="1:29">
      <c r="A2268" t="str">
        <f>+VLOOKUP(R2268,Aux!$B$3:$I$1107,8,0)</f>
        <v>CO000310</v>
      </c>
      <c r="B2268" t="str">
        <f>+VLOOKUP(U2268,Aux!$O$2:$P$23,2,0)</f>
        <v>FI</v>
      </c>
      <c r="C2268" t="str">
        <f t="shared" si="241"/>
        <v>CO000310FI</v>
      </c>
      <c r="D2268">
        <f t="shared" si="247"/>
        <v>2</v>
      </c>
      <c r="E2268" s="5">
        <f t="shared" si="243"/>
        <v>0.02</v>
      </c>
      <c r="F2268" s="5">
        <f t="shared" si="244"/>
        <v>0.2</v>
      </c>
      <c r="G2268" s="5">
        <f t="shared" si="245"/>
        <v>2</v>
      </c>
      <c r="H2268" t="str">
        <f t="shared" si="246"/>
        <v>002</v>
      </c>
      <c r="I2268" t="str">
        <f t="shared" si="242"/>
        <v>CO000310FI00002</v>
      </c>
      <c r="J2268" t="s">
        <v>11334</v>
      </c>
      <c r="K2268" t="s">
        <v>11328</v>
      </c>
      <c r="M2268" t="s">
        <v>11335</v>
      </c>
      <c r="N2268" t="s">
        <v>11336</v>
      </c>
      <c r="O2268" t="s">
        <v>11337</v>
      </c>
      <c r="P2268" t="s">
        <v>11338</v>
      </c>
      <c r="Q2268" t="s">
        <v>10943</v>
      </c>
      <c r="R2268" t="s">
        <v>11320</v>
      </c>
      <c r="S2268" t="s">
        <v>11333</v>
      </c>
      <c r="T2268" t="s">
        <v>11320</v>
      </c>
      <c r="U2268" t="s">
        <v>487</v>
      </c>
      <c r="V2268" t="s">
        <v>975</v>
      </c>
      <c r="W2268" t="s">
        <v>4479</v>
      </c>
      <c r="X2268" t="s">
        <v>975</v>
      </c>
      <c r="Y2268" t="s">
        <v>4480</v>
      </c>
      <c r="Z2268" t="s">
        <v>975</v>
      </c>
      <c r="AA2268" t="s">
        <v>4482</v>
      </c>
      <c r="AB2268" t="s">
        <v>145</v>
      </c>
      <c r="AC2268" t="s">
        <v>37</v>
      </c>
    </row>
    <row r="2269" spans="1:29">
      <c r="A2269" t="str">
        <f>+VLOOKUP(R2269,Aux!$B$3:$I$1107,8,0)</f>
        <v>CO000310</v>
      </c>
      <c r="B2269" t="str">
        <f>+VLOOKUP(U2269,Aux!$O$2:$P$23,2,0)</f>
        <v>FI</v>
      </c>
      <c r="C2269" t="str">
        <f t="shared" si="241"/>
        <v>CO000310FI</v>
      </c>
      <c r="D2269">
        <f t="shared" si="247"/>
        <v>3</v>
      </c>
      <c r="E2269" s="5">
        <f t="shared" si="243"/>
        <v>0.03</v>
      </c>
      <c r="F2269" s="5">
        <f t="shared" si="244"/>
        <v>0.3</v>
      </c>
      <c r="G2269" s="5">
        <f t="shared" si="245"/>
        <v>3</v>
      </c>
      <c r="H2269" t="str">
        <f t="shared" si="246"/>
        <v>003</v>
      </c>
      <c r="I2269" t="str">
        <f t="shared" si="242"/>
        <v>CO000310FI00003</v>
      </c>
      <c r="J2269" t="s">
        <v>11339</v>
      </c>
      <c r="K2269" t="s">
        <v>11328</v>
      </c>
      <c r="M2269" t="s">
        <v>11340</v>
      </c>
      <c r="N2269" t="s">
        <v>11341</v>
      </c>
      <c r="O2269" t="s">
        <v>11342</v>
      </c>
      <c r="P2269" t="s">
        <v>11343</v>
      </c>
      <c r="Q2269" t="s">
        <v>10943</v>
      </c>
      <c r="R2269" t="s">
        <v>11320</v>
      </c>
      <c r="S2269" t="s">
        <v>11333</v>
      </c>
      <c r="T2269" t="s">
        <v>11320</v>
      </c>
      <c r="U2269" t="s">
        <v>487</v>
      </c>
      <c r="V2269" t="s">
        <v>975</v>
      </c>
      <c r="W2269" t="s">
        <v>4479</v>
      </c>
      <c r="X2269" t="s">
        <v>975</v>
      </c>
      <c r="Y2269" t="s">
        <v>4480</v>
      </c>
      <c r="Z2269" t="s">
        <v>975</v>
      </c>
      <c r="AA2269" t="s">
        <v>4482</v>
      </c>
      <c r="AB2269" t="s">
        <v>145</v>
      </c>
      <c r="AC2269" t="s">
        <v>37</v>
      </c>
    </row>
    <row r="2270" spans="1:29">
      <c r="A2270" t="str">
        <f>+VLOOKUP(R2270,Aux!$B$3:$I$1107,8,0)</f>
        <v>CO000310</v>
      </c>
      <c r="B2270" t="str">
        <f>+VLOOKUP(U2270,Aux!$O$2:$P$23,2,0)</f>
        <v>FI</v>
      </c>
      <c r="C2270" t="str">
        <f t="shared" si="241"/>
        <v>CO000310FI</v>
      </c>
      <c r="D2270">
        <f t="shared" si="247"/>
        <v>4</v>
      </c>
      <c r="E2270" s="5">
        <f t="shared" si="243"/>
        <v>0.04</v>
      </c>
      <c r="F2270" s="5">
        <f t="shared" si="244"/>
        <v>0.4</v>
      </c>
      <c r="G2270" s="5">
        <f t="shared" si="245"/>
        <v>4</v>
      </c>
      <c r="H2270" t="str">
        <f t="shared" si="246"/>
        <v>004</v>
      </c>
      <c r="I2270" t="str">
        <f t="shared" si="242"/>
        <v>CO000310FI00004</v>
      </c>
      <c r="J2270" t="s">
        <v>11344</v>
      </c>
      <c r="K2270" t="s">
        <v>11328</v>
      </c>
      <c r="M2270" t="s">
        <v>11345</v>
      </c>
      <c r="N2270" t="s">
        <v>11346</v>
      </c>
      <c r="O2270" t="s">
        <v>11347</v>
      </c>
      <c r="P2270" t="s">
        <v>11348</v>
      </c>
      <c r="Q2270" t="s">
        <v>10943</v>
      </c>
      <c r="R2270" t="s">
        <v>11320</v>
      </c>
      <c r="S2270" t="s">
        <v>11333</v>
      </c>
      <c r="T2270" t="s">
        <v>11320</v>
      </c>
      <c r="U2270" t="s">
        <v>487</v>
      </c>
      <c r="V2270" t="s">
        <v>975</v>
      </c>
      <c r="W2270" t="s">
        <v>4479</v>
      </c>
      <c r="X2270" t="s">
        <v>975</v>
      </c>
      <c r="Y2270" t="s">
        <v>4480</v>
      </c>
      <c r="Z2270" t="s">
        <v>975</v>
      </c>
      <c r="AA2270" t="s">
        <v>4482</v>
      </c>
      <c r="AB2270" t="s">
        <v>145</v>
      </c>
      <c r="AC2270" t="s">
        <v>37</v>
      </c>
    </row>
    <row r="2271" spans="1:29">
      <c r="A2271" t="str">
        <f>+VLOOKUP(R2271,Aux!$B$3:$I$1107,8,0)</f>
        <v>CO000310</v>
      </c>
      <c r="B2271" t="str">
        <f>+VLOOKUP(U2271,Aux!$O$2:$P$23,2,0)</f>
        <v>FI</v>
      </c>
      <c r="C2271" t="str">
        <f t="shared" si="241"/>
        <v>CO000310FI</v>
      </c>
      <c r="D2271">
        <f t="shared" si="247"/>
        <v>5</v>
      </c>
      <c r="E2271" s="5">
        <f t="shared" si="243"/>
        <v>0.05</v>
      </c>
      <c r="F2271" s="5">
        <f t="shared" si="244"/>
        <v>0.5</v>
      </c>
      <c r="G2271" s="5">
        <f t="shared" si="245"/>
        <v>5</v>
      </c>
      <c r="H2271" t="str">
        <f t="shared" si="246"/>
        <v>005</v>
      </c>
      <c r="I2271" t="str">
        <f t="shared" si="242"/>
        <v>CO000310FI00005</v>
      </c>
      <c r="J2271" t="s">
        <v>11349</v>
      </c>
      <c r="K2271" t="s">
        <v>11328</v>
      </c>
      <c r="M2271" t="s">
        <v>11350</v>
      </c>
      <c r="N2271" t="s">
        <v>11351</v>
      </c>
      <c r="O2271" t="s">
        <v>11352</v>
      </c>
      <c r="P2271" t="s">
        <v>11353</v>
      </c>
      <c r="Q2271" t="s">
        <v>10943</v>
      </c>
      <c r="R2271" t="s">
        <v>11320</v>
      </c>
      <c r="S2271" t="s">
        <v>11333</v>
      </c>
      <c r="T2271" t="s">
        <v>11320</v>
      </c>
      <c r="U2271" t="s">
        <v>487</v>
      </c>
      <c r="V2271" t="s">
        <v>975</v>
      </c>
      <c r="W2271" t="s">
        <v>4479</v>
      </c>
      <c r="X2271" t="s">
        <v>975</v>
      </c>
      <c r="Y2271" t="s">
        <v>4480</v>
      </c>
      <c r="Z2271" t="s">
        <v>975</v>
      </c>
      <c r="AA2271" t="s">
        <v>4482</v>
      </c>
      <c r="AB2271" t="s">
        <v>145</v>
      </c>
      <c r="AC2271" t="s">
        <v>37</v>
      </c>
    </row>
    <row r="2272" spans="1:29">
      <c r="A2272" t="str">
        <f>+VLOOKUP(R2272,Aux!$B$3:$I$1107,8,0)</f>
        <v>CO000320</v>
      </c>
      <c r="B2272" t="str">
        <f>+VLOOKUP(U2272,Aux!$O$2:$P$23,2,0)</f>
        <v>FI</v>
      </c>
      <c r="C2272" t="str">
        <f t="shared" si="241"/>
        <v>CO000320FI</v>
      </c>
      <c r="D2272">
        <f t="shared" si="247"/>
        <v>1</v>
      </c>
      <c r="E2272" s="5">
        <f t="shared" si="243"/>
        <v>0.01</v>
      </c>
      <c r="F2272" s="5">
        <f t="shared" si="244"/>
        <v>0.1</v>
      </c>
      <c r="G2272" s="5">
        <f t="shared" si="245"/>
        <v>1</v>
      </c>
      <c r="H2272" t="str">
        <f t="shared" si="246"/>
        <v>001</v>
      </c>
      <c r="I2272" t="str">
        <f t="shared" si="242"/>
        <v>CO000320FI00001</v>
      </c>
      <c r="J2272" t="s">
        <v>11354</v>
      </c>
      <c r="K2272" t="s">
        <v>11355</v>
      </c>
      <c r="M2272" t="s">
        <v>11356</v>
      </c>
      <c r="N2272" t="s">
        <v>11357</v>
      </c>
      <c r="O2272" t="s">
        <v>11358</v>
      </c>
      <c r="P2272" t="s">
        <v>11359</v>
      </c>
      <c r="Q2272" t="s">
        <v>10943</v>
      </c>
      <c r="R2272" t="s">
        <v>11360</v>
      </c>
      <c r="S2272" t="s">
        <v>11361</v>
      </c>
      <c r="T2272" t="s">
        <v>11360</v>
      </c>
      <c r="U2272" t="s">
        <v>375</v>
      </c>
      <c r="V2272" t="s">
        <v>34</v>
      </c>
      <c r="W2272" t="s">
        <v>34</v>
      </c>
      <c r="X2272" t="s">
        <v>34</v>
      </c>
      <c r="Y2272" t="s">
        <v>34</v>
      </c>
      <c r="Z2272" t="s">
        <v>174</v>
      </c>
      <c r="AA2272" t="s">
        <v>175</v>
      </c>
      <c r="AB2272" t="s">
        <v>145</v>
      </c>
      <c r="AC2272" t="s">
        <v>37</v>
      </c>
    </row>
    <row r="2273" spans="1:29">
      <c r="A2273" t="str">
        <f>+VLOOKUP(R2273,Aux!$B$3:$I$1107,8,0)</f>
        <v>CO000330</v>
      </c>
      <c r="B2273" t="str">
        <f>+VLOOKUP(U2273,Aux!$O$2:$P$23,2,0)</f>
        <v>EQ</v>
      </c>
      <c r="C2273" t="str">
        <f t="shared" si="241"/>
        <v>CO000330EQ</v>
      </c>
      <c r="D2273">
        <f t="shared" si="247"/>
        <v>1</v>
      </c>
      <c r="E2273" s="5">
        <f t="shared" si="243"/>
        <v>0.01</v>
      </c>
      <c r="F2273" s="5">
        <f t="shared" si="244"/>
        <v>0.1</v>
      </c>
      <c r="G2273" s="5">
        <f t="shared" si="245"/>
        <v>1</v>
      </c>
      <c r="H2273" t="str">
        <f t="shared" si="246"/>
        <v>001</v>
      </c>
      <c r="I2273" t="str">
        <f t="shared" si="242"/>
        <v>CO000330EQ00001</v>
      </c>
      <c r="J2273" t="s">
        <v>11362</v>
      </c>
      <c r="K2273" t="s">
        <v>11363</v>
      </c>
      <c r="M2273" t="s">
        <v>11364</v>
      </c>
      <c r="N2273" t="s">
        <v>11365</v>
      </c>
      <c r="O2273" t="s">
        <v>11366</v>
      </c>
      <c r="P2273" t="s">
        <v>11367</v>
      </c>
      <c r="Q2273" t="s">
        <v>10943</v>
      </c>
      <c r="R2273" t="s">
        <v>11368</v>
      </c>
      <c r="S2273" t="s">
        <v>11369</v>
      </c>
      <c r="T2273" t="s">
        <v>11369</v>
      </c>
      <c r="U2273" t="s">
        <v>130</v>
      </c>
      <c r="V2273" t="s">
        <v>174</v>
      </c>
      <c r="W2273" t="s">
        <v>2939</v>
      </c>
      <c r="X2273" t="s">
        <v>174</v>
      </c>
      <c r="Y2273" t="s">
        <v>2939</v>
      </c>
      <c r="Z2273" t="s">
        <v>174</v>
      </c>
      <c r="AA2273" t="s">
        <v>174</v>
      </c>
      <c r="AB2273" t="s">
        <v>1521</v>
      </c>
      <c r="AC2273" t="s">
        <v>37</v>
      </c>
    </row>
    <row r="2274" spans="1:29">
      <c r="A2274" s="2" t="str">
        <f>+VLOOKUP(R2274,Aux!$B$3:$I$1107,8,0)</f>
        <v>CO000330</v>
      </c>
      <c r="B2274" s="2" t="str">
        <f>+VLOOKUP(U2274,Aux!$O$2:$P$23,2,0)</f>
        <v>FI</v>
      </c>
      <c r="C2274" t="str">
        <f t="shared" si="241"/>
        <v>CO000330FI</v>
      </c>
      <c r="D2274">
        <f t="shared" si="247"/>
        <v>1</v>
      </c>
      <c r="E2274" s="5">
        <f t="shared" si="243"/>
        <v>0.01</v>
      </c>
      <c r="F2274" s="5">
        <f t="shared" si="244"/>
        <v>0.1</v>
      </c>
      <c r="G2274" s="5">
        <f t="shared" si="245"/>
        <v>1</v>
      </c>
      <c r="H2274" t="str">
        <f t="shared" si="246"/>
        <v>001</v>
      </c>
      <c r="I2274" t="str">
        <f t="shared" si="242"/>
        <v>CO000330FI00001</v>
      </c>
      <c r="J2274" s="2" t="s">
        <v>11370</v>
      </c>
      <c r="K2274" s="2" t="s">
        <v>11371</v>
      </c>
      <c r="L2274" s="2"/>
      <c r="M2274" s="2" t="s">
        <v>11372</v>
      </c>
      <c r="N2274" s="2" t="s">
        <v>11373</v>
      </c>
      <c r="O2274" s="2" t="s">
        <v>11374</v>
      </c>
      <c r="P2274" s="2" t="s">
        <v>11375</v>
      </c>
      <c r="Q2274" t="s">
        <v>10943</v>
      </c>
      <c r="R2274" t="s">
        <v>11368</v>
      </c>
      <c r="S2274" t="s">
        <v>11376</v>
      </c>
      <c r="T2274" t="s">
        <v>11369</v>
      </c>
      <c r="U2274" t="s">
        <v>143</v>
      </c>
      <c r="V2274" t="s">
        <v>174</v>
      </c>
      <c r="W2274" t="s">
        <v>2939</v>
      </c>
      <c r="X2274" t="s">
        <v>174</v>
      </c>
      <c r="Y2274" t="s">
        <v>2939</v>
      </c>
      <c r="Z2274" t="s">
        <v>174</v>
      </c>
      <c r="AA2274" t="s">
        <v>174</v>
      </c>
      <c r="AB2274" t="s">
        <v>145</v>
      </c>
      <c r="AC2274" t="s">
        <v>37</v>
      </c>
    </row>
    <row r="2275" spans="1:29">
      <c r="A2275" t="str">
        <f>+VLOOKUP(R2275,Aux!$B$3:$I$1107,8,0)</f>
        <v>CO000340</v>
      </c>
      <c r="B2275" t="str">
        <f>+VLOOKUP(U2275,Aux!$O$2:$P$23,2,0)</f>
        <v>EQ</v>
      </c>
      <c r="C2275" t="str">
        <f t="shared" si="241"/>
        <v>CO000340EQ</v>
      </c>
      <c r="D2275">
        <f t="shared" si="247"/>
        <v>1</v>
      </c>
      <c r="E2275" s="5">
        <f t="shared" si="243"/>
        <v>0.01</v>
      </c>
      <c r="F2275" s="5">
        <f t="shared" si="244"/>
        <v>0.1</v>
      </c>
      <c r="G2275" s="5">
        <f t="shared" si="245"/>
        <v>1</v>
      </c>
      <c r="H2275" t="str">
        <f t="shared" si="246"/>
        <v>001</v>
      </c>
      <c r="I2275" t="str">
        <f t="shared" si="242"/>
        <v>CO000340EQ00001</v>
      </c>
      <c r="J2275" t="s">
        <v>11377</v>
      </c>
      <c r="K2275" t="s">
        <v>11378</v>
      </c>
      <c r="M2275" t="s">
        <v>11379</v>
      </c>
      <c r="N2275" t="s">
        <v>11380</v>
      </c>
      <c r="O2275" t="s">
        <v>11381</v>
      </c>
      <c r="P2275" t="s">
        <v>11382</v>
      </c>
      <c r="Q2275" t="s">
        <v>10943</v>
      </c>
      <c r="R2275" t="s">
        <v>11383</v>
      </c>
      <c r="S2275" t="s">
        <v>11383</v>
      </c>
      <c r="T2275" t="s">
        <v>11384</v>
      </c>
      <c r="U2275" t="s">
        <v>130</v>
      </c>
      <c r="V2275" t="s">
        <v>1472</v>
      </c>
      <c r="W2275" t="s">
        <v>1485</v>
      </c>
      <c r="X2275" t="s">
        <v>1486</v>
      </c>
      <c r="Y2275" t="s">
        <v>1487</v>
      </c>
      <c r="Z2275" t="s">
        <v>1488</v>
      </c>
      <c r="AA2275" t="s">
        <v>1489</v>
      </c>
      <c r="AB2275" t="s">
        <v>1490</v>
      </c>
      <c r="AC2275" t="s">
        <v>37</v>
      </c>
    </row>
    <row r="2276" spans="1:29">
      <c r="A2276" t="str">
        <f>+VLOOKUP(R2276,Aux!$B$3:$I$1107,8,0)</f>
        <v>CO000350</v>
      </c>
      <c r="B2276" t="str">
        <f>+VLOOKUP(U2276,Aux!$O$2:$P$23,2,0)</f>
        <v>FI</v>
      </c>
      <c r="C2276" t="str">
        <f t="shared" si="241"/>
        <v>CO000350FI</v>
      </c>
      <c r="D2276">
        <f t="shared" si="247"/>
        <v>1</v>
      </c>
      <c r="E2276" s="5">
        <f t="shared" si="243"/>
        <v>0.01</v>
      </c>
      <c r="F2276" s="5">
        <f t="shared" si="244"/>
        <v>0.1</v>
      </c>
      <c r="G2276" s="5">
        <f t="shared" si="245"/>
        <v>1</v>
      </c>
      <c r="H2276" t="str">
        <f t="shared" si="246"/>
        <v>001</v>
      </c>
      <c r="I2276" t="str">
        <f t="shared" si="242"/>
        <v>CO000350FI00001</v>
      </c>
      <c r="J2276" t="s">
        <v>11385</v>
      </c>
      <c r="K2276" t="s">
        <v>11386</v>
      </c>
      <c r="M2276" t="s">
        <v>11387</v>
      </c>
      <c r="N2276" t="s">
        <v>11388</v>
      </c>
      <c r="O2276" t="s">
        <v>11389</v>
      </c>
      <c r="P2276" t="s">
        <v>11390</v>
      </c>
      <c r="Q2276" t="s">
        <v>10943</v>
      </c>
      <c r="R2276" t="s">
        <v>11391</v>
      </c>
      <c r="S2276" t="s">
        <v>11392</v>
      </c>
      <c r="T2276" t="s">
        <v>11393</v>
      </c>
      <c r="U2276" t="s">
        <v>143</v>
      </c>
      <c r="V2276" t="s">
        <v>34</v>
      </c>
      <c r="W2276" t="s">
        <v>34</v>
      </c>
      <c r="X2276" t="s">
        <v>34</v>
      </c>
      <c r="Y2276" t="s">
        <v>34</v>
      </c>
      <c r="Z2276" t="s">
        <v>174</v>
      </c>
      <c r="AA2276" t="s">
        <v>174</v>
      </c>
      <c r="AB2276" t="s">
        <v>145</v>
      </c>
      <c r="AC2276" t="s">
        <v>37</v>
      </c>
    </row>
    <row r="2277" spans="1:29">
      <c r="A2277" t="str">
        <f>+VLOOKUP(R2277,Aux!$B$3:$I$1107,8,0)</f>
        <v>CO000350</v>
      </c>
      <c r="B2277" t="str">
        <f>+VLOOKUP(U2277,Aux!$O$2:$P$23,2,0)</f>
        <v>FI</v>
      </c>
      <c r="C2277" t="str">
        <f t="shared" si="241"/>
        <v>CO000350FI</v>
      </c>
      <c r="D2277">
        <f t="shared" si="247"/>
        <v>2</v>
      </c>
      <c r="E2277" s="5">
        <f t="shared" si="243"/>
        <v>0.02</v>
      </c>
      <c r="F2277" s="5">
        <f t="shared" si="244"/>
        <v>0.2</v>
      </c>
      <c r="G2277" s="5">
        <f t="shared" si="245"/>
        <v>2</v>
      </c>
      <c r="H2277" t="str">
        <f t="shared" si="246"/>
        <v>002</v>
      </c>
      <c r="I2277" t="str">
        <f t="shared" si="242"/>
        <v>CO000350FI00002</v>
      </c>
      <c r="J2277" t="s">
        <v>11394</v>
      </c>
      <c r="K2277" t="s">
        <v>11386</v>
      </c>
      <c r="M2277" t="s">
        <v>11395</v>
      </c>
      <c r="N2277" t="s">
        <v>11396</v>
      </c>
      <c r="O2277" t="s">
        <v>11397</v>
      </c>
      <c r="P2277" t="s">
        <v>11398</v>
      </c>
      <c r="Q2277" t="s">
        <v>10943</v>
      </c>
      <c r="R2277" t="s">
        <v>11391</v>
      </c>
      <c r="S2277" t="s">
        <v>11392</v>
      </c>
      <c r="T2277" t="s">
        <v>11393</v>
      </c>
      <c r="U2277" t="s">
        <v>375</v>
      </c>
      <c r="V2277" t="s">
        <v>34</v>
      </c>
      <c r="W2277" t="s">
        <v>34</v>
      </c>
      <c r="X2277" t="s">
        <v>34</v>
      </c>
      <c r="Y2277" t="s">
        <v>34</v>
      </c>
      <c r="Z2277" t="s">
        <v>174</v>
      </c>
      <c r="AA2277" t="s">
        <v>174</v>
      </c>
      <c r="AB2277" t="s">
        <v>145</v>
      </c>
      <c r="AC2277" t="s">
        <v>37</v>
      </c>
    </row>
    <row r="2278" spans="1:29">
      <c r="A2278" t="str">
        <f>+VLOOKUP(R2278,Aux!$B$3:$I$1107,8,0)</f>
        <v>CO000360</v>
      </c>
      <c r="B2278" t="str">
        <f>+VLOOKUP(U2278,Aux!$O$2:$P$23,2,0)</f>
        <v>EQ</v>
      </c>
      <c r="C2278" t="str">
        <f t="shared" si="241"/>
        <v>CO000360EQ</v>
      </c>
      <c r="D2278">
        <f t="shared" si="247"/>
        <v>1</v>
      </c>
      <c r="E2278" s="5">
        <f t="shared" si="243"/>
        <v>0.01</v>
      </c>
      <c r="F2278" s="5">
        <f t="shared" si="244"/>
        <v>0.1</v>
      </c>
      <c r="G2278" s="5">
        <f t="shared" si="245"/>
        <v>1</v>
      </c>
      <c r="H2278" t="str">
        <f t="shared" si="246"/>
        <v>001</v>
      </c>
      <c r="I2278" t="str">
        <f t="shared" si="242"/>
        <v>CO000360EQ00001</v>
      </c>
      <c r="J2278" t="s">
        <v>11399</v>
      </c>
      <c r="K2278" t="s">
        <v>11400</v>
      </c>
      <c r="M2278" t="s">
        <v>11401</v>
      </c>
      <c r="N2278" t="s">
        <v>11402</v>
      </c>
      <c r="O2278" t="s">
        <v>11403</v>
      </c>
      <c r="P2278" t="s">
        <v>11404</v>
      </c>
      <c r="Q2278" t="s">
        <v>10943</v>
      </c>
      <c r="R2278" t="s">
        <v>11405</v>
      </c>
      <c r="S2278" t="s">
        <v>11405</v>
      </c>
      <c r="T2278" t="s">
        <v>11405</v>
      </c>
      <c r="U2278" t="s">
        <v>130</v>
      </c>
      <c r="V2278" t="s">
        <v>189</v>
      </c>
      <c r="W2278" t="s">
        <v>190</v>
      </c>
      <c r="X2278" t="s">
        <v>189</v>
      </c>
      <c r="Y2278" t="s">
        <v>4166</v>
      </c>
      <c r="Z2278" t="s">
        <v>189</v>
      </c>
      <c r="AA2278" t="s">
        <v>190</v>
      </c>
      <c r="AB2278" t="s">
        <v>1548</v>
      </c>
      <c r="AC2278" t="s">
        <v>37</v>
      </c>
    </row>
    <row r="2279" spans="1:29">
      <c r="A2279" t="str">
        <f>+VLOOKUP(R2279,Aux!$B$3:$I$1107,8,0)</f>
        <v>CO000370</v>
      </c>
      <c r="B2279" t="str">
        <f>+VLOOKUP(U2279,Aux!$O$2:$P$23,2,0)</f>
        <v>EQ</v>
      </c>
      <c r="C2279" t="str">
        <f t="shared" si="241"/>
        <v>CO000370EQ</v>
      </c>
      <c r="D2279">
        <f t="shared" si="247"/>
        <v>1</v>
      </c>
      <c r="E2279" s="5">
        <f t="shared" si="243"/>
        <v>0.01</v>
      </c>
      <c r="F2279" s="5">
        <f t="shared" si="244"/>
        <v>0.1</v>
      </c>
      <c r="G2279" s="5">
        <f t="shared" si="245"/>
        <v>1</v>
      </c>
      <c r="H2279" t="str">
        <f t="shared" si="246"/>
        <v>001</v>
      </c>
      <c r="I2279" t="str">
        <f t="shared" si="242"/>
        <v>CO000370EQ00001</v>
      </c>
      <c r="J2279" t="s">
        <v>11406</v>
      </c>
      <c r="K2279" t="s">
        <v>11407</v>
      </c>
      <c r="M2279" t="s">
        <v>11408</v>
      </c>
      <c r="N2279" t="s">
        <v>11409</v>
      </c>
      <c r="O2279" t="s">
        <v>11410</v>
      </c>
      <c r="P2279" t="s">
        <v>11411</v>
      </c>
      <c r="Q2279" t="s">
        <v>10943</v>
      </c>
      <c r="R2279" t="s">
        <v>11412</v>
      </c>
      <c r="S2279" t="s">
        <v>11412</v>
      </c>
      <c r="T2279" t="s">
        <v>11412</v>
      </c>
      <c r="U2279" t="s">
        <v>130</v>
      </c>
      <c r="V2279" t="s">
        <v>311</v>
      </c>
      <c r="W2279" t="s">
        <v>3300</v>
      </c>
      <c r="X2279" t="s">
        <v>3301</v>
      </c>
      <c r="Y2279" t="s">
        <v>7002</v>
      </c>
      <c r="Z2279" t="s">
        <v>311</v>
      </c>
      <c r="AA2279" t="s">
        <v>1430</v>
      </c>
      <c r="AB2279" t="s">
        <v>9050</v>
      </c>
      <c r="AC2279" t="s">
        <v>37</v>
      </c>
    </row>
    <row r="2280" spans="1:29">
      <c r="A2280" t="str">
        <f>+VLOOKUP(R2280,Aux!$B$3:$I$1107,8,0)</f>
        <v>CO000380</v>
      </c>
      <c r="B2280" t="str">
        <f>+VLOOKUP(U2280,Aux!$O$2:$P$23,2,0)</f>
        <v>FI</v>
      </c>
      <c r="C2280" t="str">
        <f t="shared" si="241"/>
        <v>CO000380FI</v>
      </c>
      <c r="D2280">
        <f t="shared" si="247"/>
        <v>1</v>
      </c>
      <c r="E2280" s="5">
        <f t="shared" si="243"/>
        <v>0.01</v>
      </c>
      <c r="F2280" s="5">
        <f t="shared" si="244"/>
        <v>0.1</v>
      </c>
      <c r="G2280" s="5">
        <f t="shared" si="245"/>
        <v>1</v>
      </c>
      <c r="H2280" t="str">
        <f t="shared" si="246"/>
        <v>001</v>
      </c>
      <c r="I2280" t="str">
        <f t="shared" si="242"/>
        <v>CO000380FI00001</v>
      </c>
      <c r="J2280" t="s">
        <v>11413</v>
      </c>
      <c r="K2280" t="s">
        <v>11414</v>
      </c>
      <c r="M2280" t="s">
        <v>11415</v>
      </c>
      <c r="N2280" t="s">
        <v>11416</v>
      </c>
      <c r="O2280" t="s">
        <v>11417</v>
      </c>
      <c r="P2280" t="s">
        <v>11418</v>
      </c>
      <c r="Q2280" t="s">
        <v>10943</v>
      </c>
      <c r="R2280" t="s">
        <v>11419</v>
      </c>
      <c r="S2280" t="s">
        <v>11420</v>
      </c>
      <c r="T2280" t="s">
        <v>11419</v>
      </c>
      <c r="U2280" t="s">
        <v>143</v>
      </c>
      <c r="V2280" t="s">
        <v>34</v>
      </c>
      <c r="W2280" t="s">
        <v>34</v>
      </c>
      <c r="X2280" t="s">
        <v>34</v>
      </c>
      <c r="Y2280" t="s">
        <v>34</v>
      </c>
      <c r="Z2280" t="s">
        <v>154</v>
      </c>
      <c r="AA2280" t="s">
        <v>155</v>
      </c>
      <c r="AB2280" t="s">
        <v>34</v>
      </c>
      <c r="AC2280" t="s">
        <v>37</v>
      </c>
    </row>
    <row r="2281" spans="1:29">
      <c r="A2281" t="str">
        <f>+VLOOKUP(R2281,Aux!$B$3:$I$1107,8,0)</f>
        <v>CO000390</v>
      </c>
      <c r="B2281" t="str">
        <f>+VLOOKUP(U2281,Aux!$O$2:$P$23,2,0)</f>
        <v>EQ</v>
      </c>
      <c r="C2281" t="str">
        <f t="shared" si="241"/>
        <v>CO000390EQ</v>
      </c>
      <c r="D2281">
        <f t="shared" si="247"/>
        <v>1</v>
      </c>
      <c r="E2281" s="5">
        <f t="shared" si="243"/>
        <v>0.01</v>
      </c>
      <c r="F2281" s="5">
        <f t="shared" si="244"/>
        <v>0.1</v>
      </c>
      <c r="G2281" s="5">
        <f t="shared" si="245"/>
        <v>1</v>
      </c>
      <c r="H2281" t="str">
        <f t="shared" si="246"/>
        <v>001</v>
      </c>
      <c r="I2281" t="str">
        <f t="shared" si="242"/>
        <v>CO000390EQ00001</v>
      </c>
      <c r="J2281" t="s">
        <v>11421</v>
      </c>
      <c r="K2281" t="s">
        <v>11422</v>
      </c>
      <c r="M2281" t="s">
        <v>11423</v>
      </c>
      <c r="N2281" t="s">
        <v>11424</v>
      </c>
      <c r="O2281" t="s">
        <v>11425</v>
      </c>
      <c r="P2281" t="s">
        <v>11426</v>
      </c>
      <c r="Q2281" t="s">
        <v>10943</v>
      </c>
      <c r="R2281" t="s">
        <v>11427</v>
      </c>
      <c r="S2281" t="s">
        <v>11427</v>
      </c>
      <c r="T2281" t="s">
        <v>11427</v>
      </c>
      <c r="U2281" t="s">
        <v>130</v>
      </c>
      <c r="V2281" t="s">
        <v>975</v>
      </c>
      <c r="W2281" t="s">
        <v>4479</v>
      </c>
      <c r="X2281" t="s">
        <v>975</v>
      </c>
      <c r="Y2281" t="s">
        <v>4490</v>
      </c>
      <c r="Z2281" t="s">
        <v>975</v>
      </c>
      <c r="AA2281" t="s">
        <v>4481</v>
      </c>
      <c r="AB2281" t="s">
        <v>976</v>
      </c>
      <c r="AC2281" t="s">
        <v>37</v>
      </c>
    </row>
    <row r="2282" spans="1:29">
      <c r="A2282" s="2" t="str">
        <f>+VLOOKUP(R2282,Aux!$B$3:$I$1107,8,0)</f>
        <v>CO000390</v>
      </c>
      <c r="B2282" s="2" t="str">
        <f>+VLOOKUP(U2282,Aux!$O$2:$P$23,2,0)</f>
        <v>EQ</v>
      </c>
      <c r="C2282" t="str">
        <f t="shared" si="241"/>
        <v>CO000390EQ</v>
      </c>
      <c r="D2282">
        <f t="shared" si="247"/>
        <v>2</v>
      </c>
      <c r="E2282" s="5">
        <f t="shared" si="243"/>
        <v>0.02</v>
      </c>
      <c r="F2282" s="5">
        <f t="shared" si="244"/>
        <v>0.2</v>
      </c>
      <c r="G2282" s="5">
        <f t="shared" si="245"/>
        <v>2</v>
      </c>
      <c r="H2282" t="str">
        <f t="shared" si="246"/>
        <v>002</v>
      </c>
      <c r="I2282" t="str">
        <f t="shared" si="242"/>
        <v>CO000390EQ00002</v>
      </c>
      <c r="J2282" s="2" t="s">
        <v>11428</v>
      </c>
      <c r="K2282" s="2" t="s">
        <v>11429</v>
      </c>
      <c r="L2282" s="2"/>
      <c r="M2282" s="2" t="s">
        <v>11430</v>
      </c>
      <c r="N2282" s="2" t="s">
        <v>11431</v>
      </c>
      <c r="O2282" s="2" t="s">
        <v>11432</v>
      </c>
      <c r="P2282" s="2" t="s">
        <v>11433</v>
      </c>
      <c r="Q2282" t="s">
        <v>10943</v>
      </c>
      <c r="R2282" t="s">
        <v>11427</v>
      </c>
      <c r="S2282" t="s">
        <v>11427</v>
      </c>
      <c r="T2282" t="s">
        <v>11427</v>
      </c>
      <c r="U2282" t="s">
        <v>130</v>
      </c>
      <c r="V2282" t="s">
        <v>975</v>
      </c>
      <c r="W2282" t="s">
        <v>4479</v>
      </c>
      <c r="X2282" t="s">
        <v>975</v>
      </c>
      <c r="Y2282" t="s">
        <v>4490</v>
      </c>
      <c r="Z2282" t="s">
        <v>975</v>
      </c>
      <c r="AA2282" t="s">
        <v>4481</v>
      </c>
      <c r="AB2282" t="s">
        <v>976</v>
      </c>
      <c r="AC2282" t="s">
        <v>37</v>
      </c>
    </row>
    <row r="2283" spans="1:29">
      <c r="A2283" t="str">
        <f>+VLOOKUP(R2283,Aux!$B$3:$I$1107,8,0)</f>
        <v>CO000390</v>
      </c>
      <c r="B2283" t="str">
        <f>+VLOOKUP(U2283,Aux!$O$2:$P$23,2,0)</f>
        <v>FI</v>
      </c>
      <c r="C2283" t="str">
        <f t="shared" si="241"/>
        <v>CO000390FI</v>
      </c>
      <c r="D2283">
        <f t="shared" si="247"/>
        <v>1</v>
      </c>
      <c r="E2283" s="5">
        <f t="shared" si="243"/>
        <v>0.01</v>
      </c>
      <c r="F2283" s="5">
        <f t="shared" si="244"/>
        <v>0.1</v>
      </c>
      <c r="G2283" s="5">
        <f t="shared" si="245"/>
        <v>1</v>
      </c>
      <c r="H2283" t="str">
        <f t="shared" si="246"/>
        <v>001</v>
      </c>
      <c r="I2283" t="str">
        <f t="shared" si="242"/>
        <v>CO000390FI00001</v>
      </c>
      <c r="J2283" t="s">
        <v>11434</v>
      </c>
      <c r="K2283" t="s">
        <v>11435</v>
      </c>
      <c r="M2283" t="s">
        <v>11436</v>
      </c>
      <c r="N2283" t="s">
        <v>11437</v>
      </c>
      <c r="O2283" t="s">
        <v>11438</v>
      </c>
      <c r="P2283" t="s">
        <v>11439</v>
      </c>
      <c r="Q2283" t="s">
        <v>10943</v>
      </c>
      <c r="R2283" t="s">
        <v>11427</v>
      </c>
      <c r="S2283" t="s">
        <v>11440</v>
      </c>
      <c r="T2283" t="s">
        <v>11427</v>
      </c>
      <c r="U2283" t="s">
        <v>143</v>
      </c>
      <c r="V2283" t="s">
        <v>975</v>
      </c>
      <c r="W2283" t="s">
        <v>4479</v>
      </c>
      <c r="X2283" t="s">
        <v>975</v>
      </c>
      <c r="Y2283" t="s">
        <v>4490</v>
      </c>
      <c r="Z2283" t="s">
        <v>975</v>
      </c>
      <c r="AA2283" t="s">
        <v>976</v>
      </c>
      <c r="AB2283" t="s">
        <v>145</v>
      </c>
      <c r="AC2283" t="s">
        <v>37</v>
      </c>
    </row>
    <row r="2284" spans="1:29">
      <c r="A2284" t="str">
        <f>+VLOOKUP(R2284,Aux!$B$3:$I$1107,8,0)</f>
        <v>CO000400</v>
      </c>
      <c r="B2284" t="str">
        <f>+VLOOKUP(U2284,Aux!$O$2:$P$23,2,0)</f>
        <v>EQ</v>
      </c>
      <c r="C2284" t="str">
        <f t="shared" si="241"/>
        <v>CO000400EQ</v>
      </c>
      <c r="D2284">
        <f t="shared" si="247"/>
        <v>1</v>
      </c>
      <c r="E2284" s="5">
        <f t="shared" si="243"/>
        <v>0.01</v>
      </c>
      <c r="F2284" s="5">
        <f t="shared" si="244"/>
        <v>0.1</v>
      </c>
      <c r="G2284" s="5">
        <f t="shared" si="245"/>
        <v>1</v>
      </c>
      <c r="H2284" t="str">
        <f t="shared" si="246"/>
        <v>001</v>
      </c>
      <c r="I2284" t="str">
        <f t="shared" si="242"/>
        <v>CO000400EQ00001</v>
      </c>
      <c r="J2284" t="s">
        <v>11441</v>
      </c>
      <c r="K2284" t="s">
        <v>11442</v>
      </c>
      <c r="M2284" t="s">
        <v>11443</v>
      </c>
      <c r="N2284" t="s">
        <v>11444</v>
      </c>
      <c r="O2284">
        <v>2361697</v>
      </c>
      <c r="P2284" t="s">
        <v>11445</v>
      </c>
      <c r="Q2284" t="s">
        <v>10943</v>
      </c>
      <c r="R2284" t="s">
        <v>11446</v>
      </c>
      <c r="S2284" t="s">
        <v>11446</v>
      </c>
      <c r="T2284" t="s">
        <v>11446</v>
      </c>
      <c r="U2284" t="s">
        <v>130</v>
      </c>
      <c r="V2284" t="s">
        <v>174</v>
      </c>
      <c r="W2284" t="s">
        <v>2939</v>
      </c>
      <c r="X2284" t="s">
        <v>174</v>
      </c>
      <c r="Y2284" t="s">
        <v>2939</v>
      </c>
      <c r="Z2284" t="s">
        <v>174</v>
      </c>
      <c r="AA2284" t="s">
        <v>174</v>
      </c>
      <c r="AB2284" t="s">
        <v>1521</v>
      </c>
      <c r="AC2284" t="s">
        <v>37</v>
      </c>
    </row>
    <row r="2285" spans="1:29">
      <c r="A2285" t="str">
        <f>+VLOOKUP(R2285,Aux!$B$3:$I$1107,8,0)</f>
        <v>CO000410</v>
      </c>
      <c r="B2285" t="str">
        <f>+VLOOKUP(U2285,Aux!$O$2:$P$23,2,0)</f>
        <v>EQ</v>
      </c>
      <c r="C2285" t="str">
        <f t="shared" ref="C2285:C2348" si="248">+A2285&amp;B2285</f>
        <v>CO000410EQ</v>
      </c>
      <c r="D2285">
        <f t="shared" si="247"/>
        <v>1</v>
      </c>
      <c r="E2285" s="5">
        <f t="shared" si="243"/>
        <v>0.01</v>
      </c>
      <c r="F2285" s="5">
        <f t="shared" si="244"/>
        <v>0.1</v>
      </c>
      <c r="G2285" s="5">
        <f t="shared" si="245"/>
        <v>1</v>
      </c>
      <c r="H2285" t="str">
        <f t="shared" si="246"/>
        <v>001</v>
      </c>
      <c r="I2285" t="str">
        <f t="shared" ref="I2285:I2348" si="249">+C2285&amp;"00"&amp;H2285</f>
        <v>CO000410EQ00001</v>
      </c>
      <c r="J2285" t="s">
        <v>11447</v>
      </c>
      <c r="K2285" t="s">
        <v>11448</v>
      </c>
      <c r="M2285" t="s">
        <v>11449</v>
      </c>
      <c r="N2285" t="s">
        <v>11450</v>
      </c>
      <c r="O2285" t="s">
        <v>11451</v>
      </c>
      <c r="P2285" t="s">
        <v>11452</v>
      </c>
      <c r="Q2285" t="s">
        <v>10943</v>
      </c>
      <c r="R2285" t="s">
        <v>11453</v>
      </c>
      <c r="S2285" t="s">
        <v>11453</v>
      </c>
      <c r="T2285" t="s">
        <v>11453</v>
      </c>
      <c r="U2285" t="s">
        <v>130</v>
      </c>
      <c r="V2285" t="s">
        <v>975</v>
      </c>
      <c r="W2285" t="s">
        <v>4479</v>
      </c>
      <c r="X2285" t="s">
        <v>975</v>
      </c>
      <c r="Y2285" t="s">
        <v>4490</v>
      </c>
      <c r="Z2285" t="s">
        <v>975</v>
      </c>
      <c r="AA2285" t="s">
        <v>4481</v>
      </c>
      <c r="AB2285" t="s">
        <v>976</v>
      </c>
      <c r="AC2285" t="s">
        <v>37</v>
      </c>
    </row>
    <row r="2286" spans="1:29">
      <c r="A2286" t="str">
        <f>+VLOOKUP(R2286,Aux!$B$3:$I$1107,8,0)</f>
        <v>CO000410</v>
      </c>
      <c r="B2286" t="str">
        <f>+VLOOKUP(U2286,Aux!$O$2:$P$23,2,0)</f>
        <v>FI</v>
      </c>
      <c r="C2286" t="str">
        <f t="shared" si="248"/>
        <v>CO000410FI</v>
      </c>
      <c r="D2286">
        <f t="shared" si="247"/>
        <v>1</v>
      </c>
      <c r="E2286" s="5">
        <f t="shared" si="243"/>
        <v>0.01</v>
      </c>
      <c r="F2286" s="5">
        <f t="shared" si="244"/>
        <v>0.1</v>
      </c>
      <c r="G2286" s="5">
        <f t="shared" si="245"/>
        <v>1</v>
      </c>
      <c r="H2286" t="str">
        <f t="shared" si="246"/>
        <v>001</v>
      </c>
      <c r="I2286" t="str">
        <f t="shared" si="249"/>
        <v>CO000410FI00001</v>
      </c>
      <c r="J2286" t="s">
        <v>11454</v>
      </c>
      <c r="K2286" t="s">
        <v>11455</v>
      </c>
      <c r="M2286" t="s">
        <v>11456</v>
      </c>
      <c r="N2286" t="s">
        <v>11457</v>
      </c>
      <c r="O2286" t="s">
        <v>11458</v>
      </c>
      <c r="P2286" t="s">
        <v>11459</v>
      </c>
      <c r="Q2286" t="s">
        <v>10943</v>
      </c>
      <c r="R2286" t="s">
        <v>11460</v>
      </c>
      <c r="S2286" t="s">
        <v>11461</v>
      </c>
      <c r="T2286" t="s">
        <v>11453</v>
      </c>
      <c r="U2286" t="s">
        <v>143</v>
      </c>
      <c r="V2286" t="s">
        <v>975</v>
      </c>
      <c r="W2286" t="s">
        <v>4479</v>
      </c>
      <c r="X2286" t="s">
        <v>975</v>
      </c>
      <c r="Y2286" t="s">
        <v>4490</v>
      </c>
      <c r="Z2286" t="s">
        <v>975</v>
      </c>
      <c r="AA2286" t="s">
        <v>976</v>
      </c>
      <c r="AB2286" t="s">
        <v>145</v>
      </c>
      <c r="AC2286" t="s">
        <v>37</v>
      </c>
    </row>
    <row r="2287" spans="1:29">
      <c r="A2287" t="str">
        <f>+VLOOKUP(R2287,Aux!$B$3:$I$1107,8,0)</f>
        <v>CO000420</v>
      </c>
      <c r="B2287" t="str">
        <f>+VLOOKUP(U2287,Aux!$O$2:$P$23,2,0)</f>
        <v>FI</v>
      </c>
      <c r="C2287" t="str">
        <f t="shared" si="248"/>
        <v>CO000420FI</v>
      </c>
      <c r="D2287">
        <f t="shared" si="247"/>
        <v>1</v>
      </c>
      <c r="E2287" s="5">
        <f t="shared" si="243"/>
        <v>0.01</v>
      </c>
      <c r="F2287" s="5">
        <f t="shared" si="244"/>
        <v>0.1</v>
      </c>
      <c r="G2287" s="5">
        <f t="shared" si="245"/>
        <v>1</v>
      </c>
      <c r="H2287" t="str">
        <f t="shared" si="246"/>
        <v>001</v>
      </c>
      <c r="I2287" t="str">
        <f t="shared" si="249"/>
        <v>CO000420FI00001</v>
      </c>
      <c r="J2287" t="s">
        <v>11462</v>
      </c>
      <c r="K2287" t="s">
        <v>11463</v>
      </c>
      <c r="M2287" t="s">
        <v>11464</v>
      </c>
      <c r="N2287" t="s">
        <v>11465</v>
      </c>
      <c r="O2287" t="s">
        <v>11466</v>
      </c>
      <c r="P2287" t="s">
        <v>11467</v>
      </c>
      <c r="Q2287" t="s">
        <v>10943</v>
      </c>
      <c r="R2287" t="s">
        <v>11468</v>
      </c>
      <c r="S2287" t="s">
        <v>11469</v>
      </c>
      <c r="T2287" t="s">
        <v>11468</v>
      </c>
      <c r="U2287" t="s">
        <v>143</v>
      </c>
      <c r="V2287" t="s">
        <v>34</v>
      </c>
      <c r="W2287" t="s">
        <v>34</v>
      </c>
      <c r="X2287" t="s">
        <v>34</v>
      </c>
      <c r="Y2287" t="s">
        <v>34</v>
      </c>
      <c r="Z2287" t="s">
        <v>35</v>
      </c>
      <c r="AA2287" t="s">
        <v>1023</v>
      </c>
      <c r="AB2287" t="s">
        <v>34</v>
      </c>
      <c r="AC2287" t="s">
        <v>37</v>
      </c>
    </row>
    <row r="2288" spans="1:29">
      <c r="A2288" s="2" t="str">
        <f>+VLOOKUP(R2288,Aux!$B$3:$I$1107,8,0)</f>
        <v>CO000420</v>
      </c>
      <c r="B2288" s="2" t="str">
        <f>+VLOOKUP(U2288,Aux!$O$2:$P$23,2,0)</f>
        <v>FI</v>
      </c>
      <c r="C2288" t="str">
        <f t="shared" si="248"/>
        <v>CO000420FI</v>
      </c>
      <c r="D2288">
        <f t="shared" si="247"/>
        <v>2</v>
      </c>
      <c r="E2288" s="5">
        <f t="shared" si="243"/>
        <v>0.02</v>
      </c>
      <c r="F2288" s="5">
        <f t="shared" si="244"/>
        <v>0.2</v>
      </c>
      <c r="G2288" s="5">
        <f t="shared" si="245"/>
        <v>2</v>
      </c>
      <c r="H2288" t="str">
        <f t="shared" si="246"/>
        <v>002</v>
      </c>
      <c r="I2288" t="str">
        <f t="shared" si="249"/>
        <v>CO000420FI00002</v>
      </c>
      <c r="J2288" s="2" t="s">
        <v>11462</v>
      </c>
      <c r="K2288" s="2" t="s">
        <v>11463</v>
      </c>
      <c r="L2288" s="2"/>
      <c r="M2288" s="2" t="s">
        <v>11470</v>
      </c>
      <c r="N2288" s="2" t="s">
        <v>11471</v>
      </c>
      <c r="O2288" s="2"/>
      <c r="P2288" s="2" t="s">
        <v>11472</v>
      </c>
      <c r="Q2288" t="s">
        <v>10943</v>
      </c>
      <c r="R2288" t="s">
        <v>11468</v>
      </c>
      <c r="S2288" t="s">
        <v>11469</v>
      </c>
      <c r="T2288" t="s">
        <v>11468</v>
      </c>
      <c r="U2288" t="s">
        <v>143</v>
      </c>
      <c r="V2288" t="s">
        <v>34</v>
      </c>
      <c r="W2288" t="s">
        <v>34</v>
      </c>
      <c r="X2288" t="s">
        <v>34</v>
      </c>
      <c r="Y2288" t="s">
        <v>34</v>
      </c>
      <c r="Z2288" t="s">
        <v>35</v>
      </c>
      <c r="AA2288" t="s">
        <v>1023</v>
      </c>
      <c r="AB2288" t="s">
        <v>34</v>
      </c>
      <c r="AC2288" t="s">
        <v>37</v>
      </c>
    </row>
    <row r="2289" spans="1:29">
      <c r="A2289" t="str">
        <f>+VLOOKUP(R2289,Aux!$B$3:$I$1107,8,0)</f>
        <v>CO000430</v>
      </c>
      <c r="B2289" t="str">
        <f>+VLOOKUP(U2289,Aux!$O$2:$P$23,2,0)</f>
        <v>EQ</v>
      </c>
      <c r="C2289" t="str">
        <f t="shared" si="248"/>
        <v>CO000430EQ</v>
      </c>
      <c r="D2289">
        <f t="shared" si="247"/>
        <v>1</v>
      </c>
      <c r="E2289" s="5">
        <f t="shared" si="243"/>
        <v>0.01</v>
      </c>
      <c r="F2289" s="5">
        <f t="shared" si="244"/>
        <v>0.1</v>
      </c>
      <c r="G2289" s="5">
        <f t="shared" si="245"/>
        <v>1</v>
      </c>
      <c r="H2289" t="str">
        <f t="shared" si="246"/>
        <v>001</v>
      </c>
      <c r="I2289" t="str">
        <f t="shared" si="249"/>
        <v>CO000430EQ00001</v>
      </c>
      <c r="J2289" t="s">
        <v>11473</v>
      </c>
      <c r="K2289" t="s">
        <v>11474</v>
      </c>
      <c r="M2289" t="s">
        <v>11475</v>
      </c>
      <c r="N2289" t="s">
        <v>11476</v>
      </c>
      <c r="O2289" t="s">
        <v>11477</v>
      </c>
      <c r="P2289" t="s">
        <v>11478</v>
      </c>
      <c r="Q2289" t="s">
        <v>10943</v>
      </c>
      <c r="R2289" t="s">
        <v>11479</v>
      </c>
      <c r="S2289" t="s">
        <v>11479</v>
      </c>
      <c r="T2289" t="s">
        <v>11479</v>
      </c>
      <c r="U2289" t="s">
        <v>130</v>
      </c>
      <c r="V2289" t="s">
        <v>975</v>
      </c>
      <c r="W2289" t="s">
        <v>4479</v>
      </c>
      <c r="X2289" t="s">
        <v>975</v>
      </c>
      <c r="Y2289" t="s">
        <v>4490</v>
      </c>
      <c r="Z2289" t="s">
        <v>975</v>
      </c>
      <c r="AA2289" t="s">
        <v>4481</v>
      </c>
      <c r="AB2289" t="s">
        <v>976</v>
      </c>
      <c r="AC2289" t="s">
        <v>37</v>
      </c>
    </row>
    <row r="2290" spans="1:29">
      <c r="A2290" t="str">
        <f>+VLOOKUP(R2290,Aux!$B$3:$I$1107,8,0)</f>
        <v>CO000430</v>
      </c>
      <c r="B2290" t="str">
        <f>+VLOOKUP(U2290,Aux!$O$2:$P$23,2,0)</f>
        <v>FI</v>
      </c>
      <c r="C2290" t="str">
        <f t="shared" si="248"/>
        <v>CO000430FI</v>
      </c>
      <c r="D2290">
        <f t="shared" si="247"/>
        <v>1</v>
      </c>
      <c r="E2290" s="5">
        <f t="shared" si="243"/>
        <v>0.01</v>
      </c>
      <c r="F2290" s="5">
        <f t="shared" si="244"/>
        <v>0.1</v>
      </c>
      <c r="G2290" s="5">
        <f t="shared" si="245"/>
        <v>1</v>
      </c>
      <c r="H2290" t="str">
        <f t="shared" si="246"/>
        <v>001</v>
      </c>
      <c r="I2290" t="str">
        <f t="shared" si="249"/>
        <v>CO000430FI00001</v>
      </c>
      <c r="J2290" t="s">
        <v>11480</v>
      </c>
      <c r="K2290" t="s">
        <v>11474</v>
      </c>
      <c r="M2290" t="s">
        <v>11481</v>
      </c>
      <c r="N2290" t="s">
        <v>11482</v>
      </c>
      <c r="O2290" t="s">
        <v>11483</v>
      </c>
      <c r="P2290" t="s">
        <v>11484</v>
      </c>
      <c r="Q2290" t="s">
        <v>10943</v>
      </c>
      <c r="R2290" t="s">
        <v>11479</v>
      </c>
      <c r="S2290" t="s">
        <v>11485</v>
      </c>
      <c r="T2290" t="s">
        <v>11486</v>
      </c>
      <c r="U2290" t="s">
        <v>143</v>
      </c>
      <c r="V2290" t="s">
        <v>34</v>
      </c>
      <c r="W2290" t="s">
        <v>34</v>
      </c>
      <c r="X2290" t="s">
        <v>34</v>
      </c>
      <c r="Y2290" t="s">
        <v>34</v>
      </c>
      <c r="Z2290" t="s">
        <v>975</v>
      </c>
      <c r="AA2290" t="s">
        <v>976</v>
      </c>
      <c r="AB2290" t="s">
        <v>145</v>
      </c>
      <c r="AC2290" t="s">
        <v>37</v>
      </c>
    </row>
    <row r="2291" spans="1:29">
      <c r="A2291" t="str">
        <f>+VLOOKUP(R2291,Aux!$B$3:$I$1107,8,0)</f>
        <v>CO000430</v>
      </c>
      <c r="B2291" t="str">
        <f>+VLOOKUP(U2291,Aux!$O$2:$P$23,2,0)</f>
        <v>FI</v>
      </c>
      <c r="C2291" t="str">
        <f t="shared" si="248"/>
        <v>CO000430FI</v>
      </c>
      <c r="D2291">
        <f t="shared" si="247"/>
        <v>2</v>
      </c>
      <c r="E2291" s="5">
        <f t="shared" si="243"/>
        <v>0.02</v>
      </c>
      <c r="F2291" s="5">
        <f t="shared" si="244"/>
        <v>0.2</v>
      </c>
      <c r="G2291" s="5">
        <f t="shared" si="245"/>
        <v>2</v>
      </c>
      <c r="H2291" t="str">
        <f t="shared" si="246"/>
        <v>002</v>
      </c>
      <c r="I2291" t="str">
        <f t="shared" si="249"/>
        <v>CO000430FI00002</v>
      </c>
      <c r="J2291" t="s">
        <v>11487</v>
      </c>
      <c r="K2291" t="s">
        <v>11474</v>
      </c>
      <c r="M2291" t="s">
        <v>11488</v>
      </c>
      <c r="N2291" t="s">
        <v>11489</v>
      </c>
      <c r="O2291" t="s">
        <v>11490</v>
      </c>
      <c r="P2291" t="s">
        <v>11491</v>
      </c>
      <c r="Q2291" t="s">
        <v>10943</v>
      </c>
      <c r="R2291" t="s">
        <v>11479</v>
      </c>
      <c r="S2291" t="s">
        <v>11492</v>
      </c>
      <c r="T2291" t="s">
        <v>11479</v>
      </c>
      <c r="U2291" t="s">
        <v>143</v>
      </c>
      <c r="V2291" t="s">
        <v>975</v>
      </c>
      <c r="W2291" t="s">
        <v>4479</v>
      </c>
      <c r="X2291" t="s">
        <v>975</v>
      </c>
      <c r="Y2291" t="s">
        <v>4490</v>
      </c>
      <c r="Z2291" t="s">
        <v>975</v>
      </c>
      <c r="AA2291" t="s">
        <v>976</v>
      </c>
      <c r="AB2291" t="s">
        <v>145</v>
      </c>
      <c r="AC2291" t="s">
        <v>37</v>
      </c>
    </row>
    <row r="2292" spans="1:29">
      <c r="A2292" t="str">
        <f>+VLOOKUP(R2292,Aux!$B$3:$I$1107,8,0)</f>
        <v>CO000440</v>
      </c>
      <c r="B2292" t="str">
        <f>+VLOOKUP(U2292,Aux!$O$2:$P$23,2,0)</f>
        <v>EQ</v>
      </c>
      <c r="C2292" t="str">
        <f t="shared" si="248"/>
        <v>CO000440EQ</v>
      </c>
      <c r="D2292">
        <f t="shared" si="247"/>
        <v>1</v>
      </c>
      <c r="E2292" s="5">
        <f t="shared" si="243"/>
        <v>0.01</v>
      </c>
      <c r="F2292" s="5">
        <f t="shared" si="244"/>
        <v>0.1</v>
      </c>
      <c r="G2292" s="5">
        <f t="shared" si="245"/>
        <v>1</v>
      </c>
      <c r="H2292" t="str">
        <f t="shared" si="246"/>
        <v>001</v>
      </c>
      <c r="I2292" t="str">
        <f t="shared" si="249"/>
        <v>CO000440EQ00001</v>
      </c>
      <c r="J2292" t="s">
        <v>11493</v>
      </c>
      <c r="K2292" t="s">
        <v>11494</v>
      </c>
      <c r="M2292" t="s">
        <v>11495</v>
      </c>
      <c r="N2292" t="s">
        <v>11496</v>
      </c>
      <c r="O2292" t="s">
        <v>11497</v>
      </c>
      <c r="P2292" t="s">
        <v>11498</v>
      </c>
      <c r="Q2292" t="s">
        <v>10943</v>
      </c>
      <c r="R2292" t="s">
        <v>11499</v>
      </c>
      <c r="S2292" t="s">
        <v>11499</v>
      </c>
      <c r="T2292" t="s">
        <v>11499</v>
      </c>
      <c r="U2292" t="s">
        <v>130</v>
      </c>
      <c r="V2292" t="s">
        <v>189</v>
      </c>
      <c r="W2292" t="s">
        <v>3611</v>
      </c>
      <c r="X2292" t="s">
        <v>189</v>
      </c>
      <c r="Y2292" t="s">
        <v>3611</v>
      </c>
      <c r="Z2292" t="s">
        <v>189</v>
      </c>
      <c r="AA2292" t="s">
        <v>3611</v>
      </c>
      <c r="AB2292" t="s">
        <v>3612</v>
      </c>
      <c r="AC2292" t="s">
        <v>37</v>
      </c>
    </row>
    <row r="2293" spans="1:29">
      <c r="A2293" t="str">
        <f>+VLOOKUP(R2293,Aux!$B$3:$I$1107,8,0)</f>
        <v>CO000440</v>
      </c>
      <c r="B2293" t="str">
        <f>+VLOOKUP(U2293,Aux!$O$2:$P$23,2,0)</f>
        <v>EQ</v>
      </c>
      <c r="C2293" t="str">
        <f t="shared" si="248"/>
        <v>CO000440EQ</v>
      </c>
      <c r="D2293">
        <f t="shared" si="247"/>
        <v>2</v>
      </c>
      <c r="E2293" s="5">
        <f t="shared" si="243"/>
        <v>0.02</v>
      </c>
      <c r="F2293" s="5">
        <f t="shared" si="244"/>
        <v>0.2</v>
      </c>
      <c r="G2293" s="5">
        <f t="shared" si="245"/>
        <v>2</v>
      </c>
      <c r="H2293" t="str">
        <f t="shared" si="246"/>
        <v>002</v>
      </c>
      <c r="I2293" t="str">
        <f t="shared" si="249"/>
        <v>CO000440EQ00002</v>
      </c>
      <c r="J2293" t="s">
        <v>11500</v>
      </c>
      <c r="K2293" t="s">
        <v>11501</v>
      </c>
      <c r="M2293" t="s">
        <v>11502</v>
      </c>
      <c r="N2293" t="s">
        <v>11503</v>
      </c>
      <c r="O2293" t="s">
        <v>11504</v>
      </c>
      <c r="P2293" t="s">
        <v>11505</v>
      </c>
      <c r="Q2293" t="s">
        <v>10943</v>
      </c>
      <c r="R2293" t="s">
        <v>11499</v>
      </c>
      <c r="S2293" t="s">
        <v>11499</v>
      </c>
      <c r="T2293" t="s">
        <v>11499</v>
      </c>
      <c r="U2293" t="s">
        <v>5941</v>
      </c>
      <c r="V2293" t="s">
        <v>189</v>
      </c>
      <c r="W2293" t="s">
        <v>3611</v>
      </c>
      <c r="X2293" t="s">
        <v>189</v>
      </c>
      <c r="Y2293" t="s">
        <v>3611</v>
      </c>
      <c r="Z2293" t="s">
        <v>189</v>
      </c>
      <c r="AA2293" t="s">
        <v>3611</v>
      </c>
      <c r="AB2293" t="s">
        <v>3612</v>
      </c>
      <c r="AC2293" t="s">
        <v>37</v>
      </c>
    </row>
    <row r="2294" spans="1:29">
      <c r="A2294" t="str">
        <f>+VLOOKUP(R2294,Aux!$B$3:$I$1107,8,0)</f>
        <v>CO000450</v>
      </c>
      <c r="B2294" t="str">
        <f>+VLOOKUP(U2294,Aux!$O$2:$P$23,2,0)</f>
        <v>EQ</v>
      </c>
      <c r="C2294" t="str">
        <f t="shared" si="248"/>
        <v>CO000450EQ</v>
      </c>
      <c r="D2294">
        <f t="shared" si="247"/>
        <v>1</v>
      </c>
      <c r="E2294" s="5">
        <f t="shared" si="243"/>
        <v>0.01</v>
      </c>
      <c r="F2294" s="5">
        <f t="shared" si="244"/>
        <v>0.1</v>
      </c>
      <c r="G2294" s="5">
        <f t="shared" si="245"/>
        <v>1</v>
      </c>
      <c r="H2294" t="str">
        <f t="shared" si="246"/>
        <v>001</v>
      </c>
      <c r="I2294" t="str">
        <f t="shared" si="249"/>
        <v>CO000450EQ00001</v>
      </c>
      <c r="J2294" t="s">
        <v>11506</v>
      </c>
      <c r="K2294" t="s">
        <v>11507</v>
      </c>
      <c r="M2294" t="s">
        <v>11508</v>
      </c>
      <c r="N2294" t="s">
        <v>11509</v>
      </c>
      <c r="O2294">
        <v>2403942</v>
      </c>
      <c r="P2294" t="s">
        <v>11510</v>
      </c>
      <c r="Q2294" t="s">
        <v>10943</v>
      </c>
      <c r="R2294" t="s">
        <v>11511</v>
      </c>
      <c r="S2294" t="s">
        <v>11511</v>
      </c>
      <c r="T2294" t="s">
        <v>11512</v>
      </c>
      <c r="U2294" t="s">
        <v>130</v>
      </c>
      <c r="V2294" t="s">
        <v>35</v>
      </c>
      <c r="W2294" t="s">
        <v>1023</v>
      </c>
      <c r="X2294" t="s">
        <v>1023</v>
      </c>
      <c r="Y2294" t="s">
        <v>1125</v>
      </c>
      <c r="Z2294" t="s">
        <v>35</v>
      </c>
      <c r="AA2294" t="s">
        <v>1126</v>
      </c>
      <c r="AB2294" t="s">
        <v>1023</v>
      </c>
      <c r="AC2294" t="s">
        <v>37</v>
      </c>
    </row>
    <row r="2295" spans="1:29">
      <c r="A2295" t="str">
        <f>+VLOOKUP(R2295,Aux!$B$3:$I$1107,8,0)</f>
        <v>CO000450</v>
      </c>
      <c r="B2295" t="str">
        <f>+VLOOKUP(U2295,Aux!$O$2:$P$23,2,0)</f>
        <v>EQ</v>
      </c>
      <c r="C2295" t="str">
        <f t="shared" si="248"/>
        <v>CO000450EQ</v>
      </c>
      <c r="D2295">
        <f t="shared" si="247"/>
        <v>2</v>
      </c>
      <c r="E2295" s="5">
        <f t="shared" si="243"/>
        <v>0.02</v>
      </c>
      <c r="F2295" s="5">
        <f t="shared" si="244"/>
        <v>0.2</v>
      </c>
      <c r="G2295" s="5">
        <f t="shared" si="245"/>
        <v>2</v>
      </c>
      <c r="H2295" t="str">
        <f t="shared" si="246"/>
        <v>002</v>
      </c>
      <c r="I2295" t="str">
        <f t="shared" si="249"/>
        <v>CO000450EQ00002</v>
      </c>
      <c r="J2295" t="s">
        <v>11513</v>
      </c>
      <c r="K2295" t="s">
        <v>11507</v>
      </c>
      <c r="M2295" t="s">
        <v>11514</v>
      </c>
      <c r="N2295" t="s">
        <v>11515</v>
      </c>
      <c r="O2295" t="s">
        <v>11516</v>
      </c>
      <c r="P2295" t="s">
        <v>11517</v>
      </c>
      <c r="Q2295" t="s">
        <v>10943</v>
      </c>
      <c r="R2295" t="s">
        <v>11511</v>
      </c>
      <c r="S2295" t="s">
        <v>11511</v>
      </c>
      <c r="T2295" t="s">
        <v>11512</v>
      </c>
      <c r="U2295" t="s">
        <v>1231</v>
      </c>
      <c r="V2295" t="s">
        <v>35</v>
      </c>
      <c r="W2295" t="s">
        <v>1023</v>
      </c>
      <c r="X2295" t="s">
        <v>1023</v>
      </c>
      <c r="Y2295" t="s">
        <v>1125</v>
      </c>
      <c r="Z2295" t="s">
        <v>35</v>
      </c>
      <c r="AA2295" t="s">
        <v>1126</v>
      </c>
      <c r="AB2295" t="s">
        <v>1023</v>
      </c>
      <c r="AC2295" t="s">
        <v>37</v>
      </c>
    </row>
    <row r="2296" spans="1:29">
      <c r="A2296" t="str">
        <f>+VLOOKUP(R2296,Aux!$B$3:$I$1107,8,0)</f>
        <v>CO000450</v>
      </c>
      <c r="B2296" t="str">
        <f>+VLOOKUP(U2296,Aux!$O$2:$P$23,2,0)</f>
        <v>EQ</v>
      </c>
      <c r="C2296" t="str">
        <f t="shared" si="248"/>
        <v>CO000450EQ</v>
      </c>
      <c r="D2296">
        <f t="shared" si="247"/>
        <v>3</v>
      </c>
      <c r="E2296" s="5">
        <f t="shared" si="243"/>
        <v>0.03</v>
      </c>
      <c r="F2296" s="5">
        <f t="shared" si="244"/>
        <v>0.3</v>
      </c>
      <c r="G2296" s="5">
        <f t="shared" si="245"/>
        <v>3</v>
      </c>
      <c r="H2296" t="str">
        <f t="shared" si="246"/>
        <v>003</v>
      </c>
      <c r="I2296" t="str">
        <f t="shared" si="249"/>
        <v>CO000450EQ00003</v>
      </c>
      <c r="J2296" t="s">
        <v>11518</v>
      </c>
      <c r="K2296" t="s">
        <v>11519</v>
      </c>
      <c r="M2296" t="s">
        <v>11520</v>
      </c>
      <c r="N2296" t="s">
        <v>11521</v>
      </c>
      <c r="O2296" t="s">
        <v>11522</v>
      </c>
      <c r="P2296" t="s">
        <v>11523</v>
      </c>
      <c r="Q2296" t="s">
        <v>10943</v>
      </c>
      <c r="R2296" t="s">
        <v>11511</v>
      </c>
      <c r="S2296" t="s">
        <v>11511</v>
      </c>
      <c r="T2296" t="s">
        <v>11512</v>
      </c>
      <c r="U2296" t="s">
        <v>5941</v>
      </c>
      <c r="V2296" t="s">
        <v>35</v>
      </c>
      <c r="W2296" t="s">
        <v>1023</v>
      </c>
      <c r="X2296" t="s">
        <v>1023</v>
      </c>
      <c r="Y2296" t="s">
        <v>1125</v>
      </c>
      <c r="Z2296" t="s">
        <v>35</v>
      </c>
      <c r="AA2296" t="s">
        <v>1126</v>
      </c>
      <c r="AB2296" t="s">
        <v>1023</v>
      </c>
      <c r="AC2296" t="s">
        <v>37</v>
      </c>
    </row>
    <row r="2297" spans="1:29">
      <c r="A2297" t="str">
        <f>+VLOOKUP(R2297,Aux!$B$3:$I$1107,8,0)</f>
        <v>CO000450</v>
      </c>
      <c r="B2297" t="str">
        <f>+VLOOKUP(U2297,Aux!$O$2:$P$23,2,0)</f>
        <v>FI</v>
      </c>
      <c r="C2297" t="str">
        <f t="shared" si="248"/>
        <v>CO000450FI</v>
      </c>
      <c r="D2297">
        <f t="shared" si="247"/>
        <v>1</v>
      </c>
      <c r="E2297" s="5">
        <f t="shared" si="243"/>
        <v>0.01</v>
      </c>
      <c r="F2297" s="5">
        <f t="shared" si="244"/>
        <v>0.1</v>
      </c>
      <c r="G2297" s="5">
        <f t="shared" si="245"/>
        <v>1</v>
      </c>
      <c r="H2297" t="str">
        <f t="shared" si="246"/>
        <v>001</v>
      </c>
      <c r="I2297" t="str">
        <f t="shared" si="249"/>
        <v>CO000450FI00001</v>
      </c>
      <c r="J2297" t="s">
        <v>11524</v>
      </c>
      <c r="K2297" t="s">
        <v>11525</v>
      </c>
      <c r="M2297" t="s">
        <v>11526</v>
      </c>
      <c r="N2297" t="s">
        <v>11527</v>
      </c>
      <c r="O2297" t="s">
        <v>11528</v>
      </c>
      <c r="P2297" t="s">
        <v>11529</v>
      </c>
      <c r="Q2297" t="s">
        <v>10943</v>
      </c>
      <c r="R2297" t="s">
        <v>11511</v>
      </c>
      <c r="S2297" t="s">
        <v>11530</v>
      </c>
      <c r="T2297" t="s">
        <v>11531</v>
      </c>
      <c r="U2297" t="s">
        <v>143</v>
      </c>
      <c r="V2297" t="s">
        <v>34</v>
      </c>
      <c r="W2297" t="s">
        <v>34</v>
      </c>
      <c r="X2297" t="s">
        <v>34</v>
      </c>
      <c r="Y2297" t="s">
        <v>34</v>
      </c>
      <c r="Z2297" t="s">
        <v>35</v>
      </c>
      <c r="AA2297" t="s">
        <v>1023</v>
      </c>
      <c r="AB2297" t="s">
        <v>145</v>
      </c>
      <c r="AC2297" t="s">
        <v>37</v>
      </c>
    </row>
    <row r="2298" spans="1:29">
      <c r="A2298" s="2" t="str">
        <f>+VLOOKUP(R2298,Aux!$B$3:$I$1107,8,0)</f>
        <v>CO000450</v>
      </c>
      <c r="B2298" s="2" t="str">
        <f>+VLOOKUP(U2298,Aux!$O$2:$P$23,2,0)</f>
        <v>FI</v>
      </c>
      <c r="C2298" t="str">
        <f t="shared" si="248"/>
        <v>CO000450FI</v>
      </c>
      <c r="D2298">
        <f t="shared" si="247"/>
        <v>2</v>
      </c>
      <c r="E2298" s="5">
        <f t="shared" si="243"/>
        <v>0.02</v>
      </c>
      <c r="F2298" s="5">
        <f t="shared" si="244"/>
        <v>0.2</v>
      </c>
      <c r="G2298" s="5">
        <f t="shared" si="245"/>
        <v>2</v>
      </c>
      <c r="H2298" t="str">
        <f t="shared" si="246"/>
        <v>002</v>
      </c>
      <c r="I2298" t="str">
        <f t="shared" si="249"/>
        <v>CO000450FI00002</v>
      </c>
      <c r="J2298" s="2" t="s">
        <v>11532</v>
      </c>
      <c r="K2298" s="2" t="s">
        <v>11525</v>
      </c>
      <c r="L2298" s="2"/>
      <c r="M2298" s="2" t="s">
        <v>11533</v>
      </c>
      <c r="N2298" s="2" t="s">
        <v>11534</v>
      </c>
      <c r="O2298" s="2" t="s">
        <v>11535</v>
      </c>
      <c r="P2298" s="2" t="s">
        <v>11536</v>
      </c>
      <c r="Q2298" t="s">
        <v>10943</v>
      </c>
      <c r="R2298" t="s">
        <v>11511</v>
      </c>
      <c r="S2298" t="s">
        <v>11530</v>
      </c>
      <c r="T2298" t="s">
        <v>11531</v>
      </c>
      <c r="U2298" t="s">
        <v>143</v>
      </c>
      <c r="V2298" t="s">
        <v>34</v>
      </c>
      <c r="W2298" t="s">
        <v>34</v>
      </c>
      <c r="X2298" t="s">
        <v>34</v>
      </c>
      <c r="Y2298" t="s">
        <v>34</v>
      </c>
      <c r="Z2298" t="s">
        <v>35</v>
      </c>
      <c r="AA2298" t="s">
        <v>1023</v>
      </c>
      <c r="AB2298" t="s">
        <v>145</v>
      </c>
      <c r="AC2298" t="s">
        <v>37</v>
      </c>
    </row>
    <row r="2299" spans="1:29">
      <c r="A2299" t="str">
        <f>+VLOOKUP(R2299,Aux!$B$3:$I$1107,8,0)</f>
        <v>CO000460</v>
      </c>
      <c r="B2299" t="str">
        <f>+VLOOKUP(U2299,Aux!$O$2:$P$23,2,0)</f>
        <v>EQ</v>
      </c>
      <c r="C2299" t="str">
        <f t="shared" si="248"/>
        <v>CO000460EQ</v>
      </c>
      <c r="D2299">
        <f t="shared" si="247"/>
        <v>1</v>
      </c>
      <c r="E2299" s="5">
        <f t="shared" si="243"/>
        <v>0.01</v>
      </c>
      <c r="F2299" s="5">
        <f t="shared" si="244"/>
        <v>0.1</v>
      </c>
      <c r="G2299" s="5">
        <f t="shared" si="245"/>
        <v>1</v>
      </c>
      <c r="H2299" t="str">
        <f t="shared" si="246"/>
        <v>001</v>
      </c>
      <c r="I2299" t="str">
        <f t="shared" si="249"/>
        <v>CO000460EQ00001</v>
      </c>
      <c r="J2299" t="s">
        <v>11537</v>
      </c>
      <c r="K2299" t="s">
        <v>11538</v>
      </c>
      <c r="M2299" t="s">
        <v>11539</v>
      </c>
      <c r="N2299" t="s">
        <v>11540</v>
      </c>
      <c r="O2299">
        <v>2824877</v>
      </c>
      <c r="P2299" t="s">
        <v>11541</v>
      </c>
      <c r="Q2299" t="s">
        <v>10943</v>
      </c>
      <c r="R2299" t="s">
        <v>11542</v>
      </c>
      <c r="S2299" t="s">
        <v>11542</v>
      </c>
      <c r="T2299" t="s">
        <v>11542</v>
      </c>
      <c r="U2299" t="s">
        <v>130</v>
      </c>
      <c r="V2299" t="s">
        <v>35</v>
      </c>
      <c r="W2299" t="s">
        <v>1023</v>
      </c>
      <c r="X2299" t="s">
        <v>1023</v>
      </c>
      <c r="Y2299" t="s">
        <v>1125</v>
      </c>
      <c r="Z2299" t="s">
        <v>35</v>
      </c>
      <c r="AA2299" t="s">
        <v>6589</v>
      </c>
      <c r="AB2299" t="s">
        <v>6590</v>
      </c>
      <c r="AC2299" t="s">
        <v>37</v>
      </c>
    </row>
    <row r="2300" spans="1:29">
      <c r="A2300" t="str">
        <f>+VLOOKUP(R2300,Aux!$B$3:$I$1107,8,0)</f>
        <v>CO000470</v>
      </c>
      <c r="B2300" t="str">
        <f>+VLOOKUP(U2300,Aux!$O$2:$P$23,2,0)</f>
        <v>EQ</v>
      </c>
      <c r="C2300" t="str">
        <f t="shared" si="248"/>
        <v>CO000470EQ</v>
      </c>
      <c r="D2300">
        <f t="shared" si="247"/>
        <v>1</v>
      </c>
      <c r="E2300" s="5">
        <f t="shared" si="243"/>
        <v>0.01</v>
      </c>
      <c r="F2300" s="5">
        <f t="shared" si="244"/>
        <v>0.1</v>
      </c>
      <c r="G2300" s="5">
        <f t="shared" si="245"/>
        <v>1</v>
      </c>
      <c r="H2300" t="str">
        <f t="shared" si="246"/>
        <v>001</v>
      </c>
      <c r="I2300" t="str">
        <f t="shared" si="249"/>
        <v>CO000470EQ00001</v>
      </c>
      <c r="J2300" t="s">
        <v>11543</v>
      </c>
      <c r="K2300" t="s">
        <v>11544</v>
      </c>
      <c r="M2300" t="s">
        <v>11545</v>
      </c>
      <c r="N2300" t="s">
        <v>11546</v>
      </c>
      <c r="O2300" t="s">
        <v>11547</v>
      </c>
      <c r="P2300" t="s">
        <v>11548</v>
      </c>
      <c r="Q2300" t="s">
        <v>10943</v>
      </c>
      <c r="R2300" t="s">
        <v>11549</v>
      </c>
      <c r="S2300" t="s">
        <v>11549</v>
      </c>
      <c r="T2300" t="s">
        <v>11550</v>
      </c>
      <c r="U2300" t="s">
        <v>130</v>
      </c>
      <c r="V2300" t="s">
        <v>35</v>
      </c>
      <c r="W2300" t="s">
        <v>10368</v>
      </c>
      <c r="X2300" t="s">
        <v>1458</v>
      </c>
      <c r="Y2300" t="s">
        <v>10369</v>
      </c>
      <c r="Z2300" t="s">
        <v>35</v>
      </c>
      <c r="AA2300" t="s">
        <v>6589</v>
      </c>
      <c r="AB2300" t="s">
        <v>6590</v>
      </c>
      <c r="AC2300" t="s">
        <v>37</v>
      </c>
    </row>
    <row r="2301" spans="1:29">
      <c r="A2301" t="str">
        <f>+VLOOKUP(R2301,Aux!$B$3:$I$1107,8,0)</f>
        <v>CO000470</v>
      </c>
      <c r="B2301" t="str">
        <f>+VLOOKUP(U2301,Aux!$O$2:$P$23,2,0)</f>
        <v>EQ</v>
      </c>
      <c r="C2301" t="str">
        <f t="shared" si="248"/>
        <v>CO000470EQ</v>
      </c>
      <c r="D2301">
        <f t="shared" si="247"/>
        <v>2</v>
      </c>
      <c r="E2301" s="5">
        <f t="shared" si="243"/>
        <v>0.02</v>
      </c>
      <c r="F2301" s="5">
        <f t="shared" si="244"/>
        <v>0.2</v>
      </c>
      <c r="G2301" s="5">
        <f t="shared" si="245"/>
        <v>2</v>
      </c>
      <c r="H2301" t="str">
        <f t="shared" si="246"/>
        <v>002</v>
      </c>
      <c r="I2301" t="str">
        <f t="shared" si="249"/>
        <v>CO000470EQ00002</v>
      </c>
      <c r="J2301" t="s">
        <v>11551</v>
      </c>
      <c r="K2301" t="s">
        <v>11552</v>
      </c>
      <c r="M2301" t="s">
        <v>11553</v>
      </c>
      <c r="N2301" t="s">
        <v>11554</v>
      </c>
      <c r="O2301" t="s">
        <v>11555</v>
      </c>
      <c r="P2301" t="s">
        <v>11556</v>
      </c>
      <c r="Q2301" t="s">
        <v>10943</v>
      </c>
      <c r="R2301" t="s">
        <v>11549</v>
      </c>
      <c r="S2301" t="s">
        <v>11549</v>
      </c>
      <c r="T2301" t="s">
        <v>11550</v>
      </c>
      <c r="U2301" t="s">
        <v>5941</v>
      </c>
      <c r="V2301" t="s">
        <v>35</v>
      </c>
      <c r="W2301" t="s">
        <v>10368</v>
      </c>
      <c r="X2301" t="s">
        <v>1458</v>
      </c>
      <c r="Y2301" t="s">
        <v>10369</v>
      </c>
      <c r="Z2301" t="s">
        <v>35</v>
      </c>
      <c r="AA2301" t="s">
        <v>6589</v>
      </c>
      <c r="AB2301" t="s">
        <v>6590</v>
      </c>
      <c r="AC2301" t="s">
        <v>37</v>
      </c>
    </row>
    <row r="2302" spans="1:29">
      <c r="A2302" t="str">
        <f>+VLOOKUP(R2302,Aux!$B$3:$I$1107,8,0)</f>
        <v>CO000480</v>
      </c>
      <c r="B2302" t="str">
        <f>+VLOOKUP(U2302,Aux!$O$2:$P$23,2,0)</f>
        <v>EQ</v>
      </c>
      <c r="C2302" t="str">
        <f t="shared" si="248"/>
        <v>CO000480EQ</v>
      </c>
      <c r="D2302">
        <f t="shared" si="247"/>
        <v>1</v>
      </c>
      <c r="E2302" s="5">
        <f t="shared" si="243"/>
        <v>0.01</v>
      </c>
      <c r="F2302" s="5">
        <f t="shared" si="244"/>
        <v>0.1</v>
      </c>
      <c r="G2302" s="5">
        <f t="shared" si="245"/>
        <v>1</v>
      </c>
      <c r="H2302" t="str">
        <f t="shared" si="246"/>
        <v>001</v>
      </c>
      <c r="I2302" t="str">
        <f t="shared" si="249"/>
        <v>CO000480EQ00001</v>
      </c>
      <c r="J2302" t="s">
        <v>11557</v>
      </c>
      <c r="K2302" t="s">
        <v>11558</v>
      </c>
      <c r="M2302" t="s">
        <v>11559</v>
      </c>
      <c r="N2302" t="s">
        <v>11560</v>
      </c>
      <c r="O2302" t="s">
        <v>11561</v>
      </c>
      <c r="P2302" t="s">
        <v>11562</v>
      </c>
      <c r="Q2302" t="s">
        <v>10943</v>
      </c>
      <c r="R2302" t="s">
        <v>11563</v>
      </c>
      <c r="S2302" t="s">
        <v>11563</v>
      </c>
      <c r="T2302" t="s">
        <v>11563</v>
      </c>
      <c r="U2302" t="s">
        <v>130</v>
      </c>
      <c r="V2302" t="s">
        <v>131</v>
      </c>
      <c r="W2302" t="s">
        <v>132</v>
      </c>
      <c r="X2302" t="s">
        <v>133</v>
      </c>
      <c r="Y2302" t="s">
        <v>134</v>
      </c>
      <c r="Z2302" t="s">
        <v>131</v>
      </c>
      <c r="AA2302" t="s">
        <v>135</v>
      </c>
      <c r="AB2302" t="s">
        <v>4287</v>
      </c>
      <c r="AC2302" t="s">
        <v>37</v>
      </c>
    </row>
    <row r="2303" spans="1:29">
      <c r="A2303" t="str">
        <f>+VLOOKUP(R2303,Aux!$B$3:$I$1107,8,0)</f>
        <v>CO000490</v>
      </c>
      <c r="B2303" t="str">
        <f>+VLOOKUP(U2303,Aux!$O$2:$P$23,2,0)</f>
        <v>FI</v>
      </c>
      <c r="C2303" t="str">
        <f t="shared" si="248"/>
        <v>CO000490FI</v>
      </c>
      <c r="D2303">
        <f t="shared" si="247"/>
        <v>1</v>
      </c>
      <c r="E2303" s="5">
        <f t="shared" si="243"/>
        <v>0.01</v>
      </c>
      <c r="F2303" s="5">
        <f t="shared" si="244"/>
        <v>0.1</v>
      </c>
      <c r="G2303" s="5">
        <f t="shared" si="245"/>
        <v>1</v>
      </c>
      <c r="H2303" t="str">
        <f t="shared" si="246"/>
        <v>001</v>
      </c>
      <c r="I2303" t="str">
        <f t="shared" si="249"/>
        <v>CO000490FI00001</v>
      </c>
      <c r="J2303" t="s">
        <v>11564</v>
      </c>
      <c r="K2303" t="s">
        <v>11565</v>
      </c>
      <c r="M2303" t="s">
        <v>11566</v>
      </c>
      <c r="N2303" t="s">
        <v>11567</v>
      </c>
      <c r="O2303" t="s">
        <v>11568</v>
      </c>
      <c r="P2303" t="s">
        <v>11569</v>
      </c>
      <c r="Q2303" t="s">
        <v>10943</v>
      </c>
      <c r="R2303" t="s">
        <v>11570</v>
      </c>
      <c r="S2303" t="s">
        <v>11571</v>
      </c>
      <c r="T2303" t="s">
        <v>11550</v>
      </c>
      <c r="U2303" t="s">
        <v>143</v>
      </c>
      <c r="V2303" t="s">
        <v>35</v>
      </c>
      <c r="W2303" t="s">
        <v>10368</v>
      </c>
      <c r="X2303" t="s">
        <v>1458</v>
      </c>
      <c r="Y2303" t="s">
        <v>10369</v>
      </c>
      <c r="Z2303" t="s">
        <v>35</v>
      </c>
      <c r="AA2303" t="s">
        <v>1407</v>
      </c>
      <c r="AB2303" t="s">
        <v>145</v>
      </c>
      <c r="AC2303" t="s">
        <v>37</v>
      </c>
    </row>
    <row r="2304" spans="1:29">
      <c r="A2304" t="str">
        <f>+VLOOKUP(R2304,Aux!$B$3:$I$1107,8,0)</f>
        <v>CO000490</v>
      </c>
      <c r="B2304" t="str">
        <f>+VLOOKUP(U2304,Aux!$O$2:$P$23,2,0)</f>
        <v>FI</v>
      </c>
      <c r="C2304" t="str">
        <f t="shared" si="248"/>
        <v>CO000490FI</v>
      </c>
      <c r="D2304">
        <f t="shared" si="247"/>
        <v>2</v>
      </c>
      <c r="E2304" s="5">
        <f t="shared" si="243"/>
        <v>0.02</v>
      </c>
      <c r="F2304" s="5">
        <f t="shared" si="244"/>
        <v>0.2</v>
      </c>
      <c r="G2304" s="5">
        <f t="shared" si="245"/>
        <v>2</v>
      </c>
      <c r="H2304" t="str">
        <f t="shared" si="246"/>
        <v>002</v>
      </c>
      <c r="I2304" t="str">
        <f t="shared" si="249"/>
        <v>CO000490FI00002</v>
      </c>
      <c r="J2304" t="s">
        <v>11572</v>
      </c>
      <c r="K2304" t="s">
        <v>11565</v>
      </c>
      <c r="M2304" t="s">
        <v>11573</v>
      </c>
      <c r="N2304" t="s">
        <v>11574</v>
      </c>
      <c r="O2304" t="s">
        <v>11575</v>
      </c>
      <c r="P2304" t="s">
        <v>11576</v>
      </c>
      <c r="Q2304" t="s">
        <v>10943</v>
      </c>
      <c r="R2304" t="s">
        <v>11570</v>
      </c>
      <c r="S2304" t="s">
        <v>11571</v>
      </c>
      <c r="T2304" t="s">
        <v>11550</v>
      </c>
      <c r="U2304" t="s">
        <v>143</v>
      </c>
      <c r="V2304" t="s">
        <v>35</v>
      </c>
      <c r="W2304" t="s">
        <v>10368</v>
      </c>
      <c r="X2304" t="s">
        <v>1458</v>
      </c>
      <c r="Y2304" t="s">
        <v>10369</v>
      </c>
      <c r="Z2304" t="s">
        <v>35</v>
      </c>
      <c r="AA2304" t="s">
        <v>1407</v>
      </c>
      <c r="AB2304" t="s">
        <v>145</v>
      </c>
      <c r="AC2304" t="s">
        <v>37</v>
      </c>
    </row>
    <row r="2305" spans="1:29">
      <c r="A2305" t="str">
        <f>+VLOOKUP(R2305,Aux!$B$3:$I$1107,8,0)</f>
        <v>CO000500</v>
      </c>
      <c r="B2305" t="str">
        <f>+VLOOKUP(U2305,Aux!$O$2:$P$23,2,0)</f>
        <v>EQ</v>
      </c>
      <c r="C2305" t="str">
        <f t="shared" si="248"/>
        <v>CO000500EQ</v>
      </c>
      <c r="D2305">
        <f t="shared" si="247"/>
        <v>1</v>
      </c>
      <c r="E2305" s="5">
        <f t="shared" si="243"/>
        <v>0.01</v>
      </c>
      <c r="F2305" s="5">
        <f t="shared" si="244"/>
        <v>0.1</v>
      </c>
      <c r="G2305" s="5">
        <f t="shared" si="245"/>
        <v>1</v>
      </c>
      <c r="H2305" t="str">
        <f t="shared" si="246"/>
        <v>001</v>
      </c>
      <c r="I2305" t="str">
        <f t="shared" si="249"/>
        <v>CO000500EQ00001</v>
      </c>
      <c r="J2305" t="s">
        <v>11577</v>
      </c>
      <c r="K2305" t="s">
        <v>11578</v>
      </c>
      <c r="M2305" t="s">
        <v>11579</v>
      </c>
      <c r="N2305" t="s">
        <v>11580</v>
      </c>
      <c r="O2305">
        <v>2205706</v>
      </c>
      <c r="P2305" t="s">
        <v>11581</v>
      </c>
      <c r="Q2305" t="s">
        <v>10943</v>
      </c>
      <c r="R2305" t="s">
        <v>11582</v>
      </c>
      <c r="S2305" t="s">
        <v>11582</v>
      </c>
      <c r="T2305" t="s">
        <v>11582</v>
      </c>
      <c r="U2305" t="s">
        <v>130</v>
      </c>
      <c r="V2305" t="s">
        <v>174</v>
      </c>
      <c r="W2305" t="s">
        <v>2262</v>
      </c>
      <c r="X2305" t="s">
        <v>174</v>
      </c>
      <c r="Y2305" t="s">
        <v>2262</v>
      </c>
      <c r="Z2305" t="s">
        <v>174</v>
      </c>
      <c r="AA2305" t="s">
        <v>174</v>
      </c>
      <c r="AB2305" t="s">
        <v>1521</v>
      </c>
      <c r="AC2305" t="s">
        <v>37</v>
      </c>
    </row>
    <row r="2306" spans="1:29">
      <c r="A2306" s="2" t="str">
        <f>+VLOOKUP(R2306,Aux!$B$3:$I$1107,8,0)</f>
        <v>CO000510</v>
      </c>
      <c r="B2306" s="2" t="str">
        <f>+VLOOKUP(U2306,Aux!$O$2:$P$23,2,0)</f>
        <v>EQ</v>
      </c>
      <c r="C2306" t="str">
        <f t="shared" si="248"/>
        <v>CO000510EQ</v>
      </c>
      <c r="D2306">
        <f t="shared" si="247"/>
        <v>1</v>
      </c>
      <c r="E2306" s="5">
        <f t="shared" ref="E2306:E2369" si="250">+D2306/100</f>
        <v>0.01</v>
      </c>
      <c r="F2306" s="5">
        <f t="shared" ref="F2306:F2369" si="251">+MOD(E2306*10,10)</f>
        <v>0.1</v>
      </c>
      <c r="G2306" s="5">
        <f t="shared" ref="G2306:G2369" si="252">+MOD(D2306,10)</f>
        <v>1</v>
      </c>
      <c r="H2306" t="str">
        <f t="shared" ref="H2306:H2369" si="253">+INT(E2306)&amp;INT(F2306)&amp;INT(G2306)</f>
        <v>001</v>
      </c>
      <c r="I2306" t="str">
        <f t="shared" si="249"/>
        <v>CO000510EQ00001</v>
      </c>
      <c r="J2306" s="2" t="s">
        <v>11583</v>
      </c>
      <c r="K2306" s="2" t="s">
        <v>11584</v>
      </c>
      <c r="L2306" s="2"/>
      <c r="M2306" s="2" t="s">
        <v>11585</v>
      </c>
      <c r="N2306" s="2" t="s">
        <v>11586</v>
      </c>
      <c r="O2306" s="2" t="s">
        <v>11587</v>
      </c>
      <c r="P2306" s="2" t="s">
        <v>11588</v>
      </c>
      <c r="Q2306" t="s">
        <v>10943</v>
      </c>
      <c r="R2306" t="s">
        <v>11589</v>
      </c>
      <c r="S2306" t="s">
        <v>11589</v>
      </c>
      <c r="T2306" t="s">
        <v>11589</v>
      </c>
      <c r="U2306" t="s">
        <v>130</v>
      </c>
      <c r="V2306" t="s">
        <v>174</v>
      </c>
      <c r="W2306" t="s">
        <v>2262</v>
      </c>
      <c r="X2306" t="s">
        <v>174</v>
      </c>
      <c r="Y2306" t="s">
        <v>2262</v>
      </c>
      <c r="Z2306" t="s">
        <v>174</v>
      </c>
      <c r="AA2306" t="s">
        <v>174</v>
      </c>
      <c r="AB2306" t="s">
        <v>1521</v>
      </c>
      <c r="AC2306" t="s">
        <v>37</v>
      </c>
    </row>
    <row r="2307" spans="1:29">
      <c r="A2307" s="2" t="str">
        <f>+VLOOKUP(R2307,Aux!$B$3:$I$1107,8,0)</f>
        <v>CO000520</v>
      </c>
      <c r="B2307" s="2" t="str">
        <f>+VLOOKUP(U2307,Aux!$O$2:$P$23,2,0)</f>
        <v>FI</v>
      </c>
      <c r="C2307" t="str">
        <f t="shared" si="248"/>
        <v>CO000520FI</v>
      </c>
      <c r="D2307">
        <f t="shared" ref="D2307:D2370" si="254">+IF(C2307=C2306,D2306+1,1)</f>
        <v>1</v>
      </c>
      <c r="E2307" s="5">
        <f t="shared" si="250"/>
        <v>0.01</v>
      </c>
      <c r="F2307" s="5">
        <f t="shared" si="251"/>
        <v>0.1</v>
      </c>
      <c r="G2307" s="5">
        <f t="shared" si="252"/>
        <v>1</v>
      </c>
      <c r="H2307" t="str">
        <f t="shared" si="253"/>
        <v>001</v>
      </c>
      <c r="I2307" t="str">
        <f t="shared" si="249"/>
        <v>CO000520FI00001</v>
      </c>
      <c r="J2307" s="2" t="s">
        <v>11590</v>
      </c>
      <c r="K2307" s="2" t="s">
        <v>11591</v>
      </c>
      <c r="L2307" s="2"/>
      <c r="M2307" s="2" t="s">
        <v>11592</v>
      </c>
      <c r="N2307" s="2" t="s">
        <v>11593</v>
      </c>
      <c r="O2307" s="2" t="s">
        <v>11594</v>
      </c>
      <c r="P2307" s="2" t="s">
        <v>11595</v>
      </c>
      <c r="Q2307" t="s">
        <v>10943</v>
      </c>
      <c r="R2307" t="s">
        <v>11596</v>
      </c>
      <c r="S2307" t="s">
        <v>11597</v>
      </c>
      <c r="T2307" t="s">
        <v>11598</v>
      </c>
      <c r="U2307" t="s">
        <v>143</v>
      </c>
      <c r="V2307" t="s">
        <v>1472</v>
      </c>
      <c r="W2307" t="s">
        <v>9221</v>
      </c>
      <c r="X2307" t="s">
        <v>1486</v>
      </c>
      <c r="Y2307" t="s">
        <v>9221</v>
      </c>
      <c r="Z2307" t="s">
        <v>1488</v>
      </c>
      <c r="AA2307" t="s">
        <v>5610</v>
      </c>
      <c r="AB2307" t="s">
        <v>145</v>
      </c>
      <c r="AC2307" t="s">
        <v>37</v>
      </c>
    </row>
    <row r="2308" spans="1:29">
      <c r="A2308" t="str">
        <f>+VLOOKUP(R2308,Aux!$B$3:$I$1107,8,0)</f>
        <v>CO000520</v>
      </c>
      <c r="B2308" t="str">
        <f>+VLOOKUP(U2308,Aux!$O$2:$P$23,2,0)</f>
        <v>FI</v>
      </c>
      <c r="C2308" t="str">
        <f t="shared" si="248"/>
        <v>CO000520FI</v>
      </c>
      <c r="D2308">
        <f t="shared" si="254"/>
        <v>2</v>
      </c>
      <c r="E2308" s="5">
        <f t="shared" si="250"/>
        <v>0.02</v>
      </c>
      <c r="F2308" s="5">
        <f t="shared" si="251"/>
        <v>0.2</v>
      </c>
      <c r="G2308" s="5">
        <f t="shared" si="252"/>
        <v>2</v>
      </c>
      <c r="H2308" t="str">
        <f t="shared" si="253"/>
        <v>002</v>
      </c>
      <c r="I2308" t="str">
        <f t="shared" si="249"/>
        <v>CO000520FI00002</v>
      </c>
      <c r="J2308" t="s">
        <v>11599</v>
      </c>
      <c r="K2308" t="s">
        <v>11591</v>
      </c>
      <c r="M2308" t="s">
        <v>11600</v>
      </c>
      <c r="N2308" t="s">
        <v>11601</v>
      </c>
      <c r="O2308" t="s">
        <v>11602</v>
      </c>
      <c r="P2308" t="s">
        <v>11603</v>
      </c>
      <c r="Q2308" t="s">
        <v>10943</v>
      </c>
      <c r="R2308" t="s">
        <v>11596</v>
      </c>
      <c r="S2308" t="s">
        <v>11597</v>
      </c>
      <c r="T2308" t="s">
        <v>11598</v>
      </c>
      <c r="U2308" t="s">
        <v>143</v>
      </c>
      <c r="V2308" t="s">
        <v>1472</v>
      </c>
      <c r="W2308" t="s">
        <v>9221</v>
      </c>
      <c r="X2308" t="s">
        <v>1486</v>
      </c>
      <c r="Y2308" t="s">
        <v>9221</v>
      </c>
      <c r="Z2308" t="s">
        <v>1488</v>
      </c>
      <c r="AA2308" t="s">
        <v>5610</v>
      </c>
      <c r="AB2308" t="s">
        <v>145</v>
      </c>
      <c r="AC2308" t="s">
        <v>37</v>
      </c>
    </row>
    <row r="2309" spans="1:29">
      <c r="A2309" t="str">
        <f>+VLOOKUP(R2309,Aux!$B$3:$I$1107,8,0)</f>
        <v>CO000520</v>
      </c>
      <c r="B2309" t="str">
        <f>+VLOOKUP(U2309,Aux!$O$2:$P$23,2,0)</f>
        <v>FI</v>
      </c>
      <c r="C2309" t="str">
        <f t="shared" si="248"/>
        <v>CO000520FI</v>
      </c>
      <c r="D2309">
        <f t="shared" si="254"/>
        <v>3</v>
      </c>
      <c r="E2309" s="5">
        <f t="shared" si="250"/>
        <v>0.03</v>
      </c>
      <c r="F2309" s="5">
        <f t="shared" si="251"/>
        <v>0.3</v>
      </c>
      <c r="G2309" s="5">
        <f t="shared" si="252"/>
        <v>3</v>
      </c>
      <c r="H2309" t="str">
        <f t="shared" si="253"/>
        <v>003</v>
      </c>
      <c r="I2309" t="str">
        <f t="shared" si="249"/>
        <v>CO000520FI00003</v>
      </c>
      <c r="J2309" t="s">
        <v>11604</v>
      </c>
      <c r="K2309" t="s">
        <v>11591</v>
      </c>
      <c r="M2309" t="s">
        <v>11605</v>
      </c>
      <c r="N2309" t="s">
        <v>11606</v>
      </c>
      <c r="O2309" t="s">
        <v>11607</v>
      </c>
      <c r="P2309" t="s">
        <v>11608</v>
      </c>
      <c r="Q2309" t="s">
        <v>10943</v>
      </c>
      <c r="R2309" t="s">
        <v>11596</v>
      </c>
      <c r="S2309" t="s">
        <v>11597</v>
      </c>
      <c r="T2309" t="s">
        <v>11598</v>
      </c>
      <c r="U2309" t="s">
        <v>143</v>
      </c>
      <c r="V2309" t="s">
        <v>1472</v>
      </c>
      <c r="W2309" t="s">
        <v>9221</v>
      </c>
      <c r="X2309" t="s">
        <v>1486</v>
      </c>
      <c r="Y2309" t="s">
        <v>9221</v>
      </c>
      <c r="Z2309" t="s">
        <v>1488</v>
      </c>
      <c r="AA2309" t="s">
        <v>5610</v>
      </c>
      <c r="AB2309" t="s">
        <v>145</v>
      </c>
      <c r="AC2309" t="s">
        <v>37</v>
      </c>
    </row>
    <row r="2310" spans="1:29">
      <c r="A2310" t="str">
        <f>+VLOOKUP(R2310,Aux!$B$3:$I$1107,8,0)</f>
        <v>CO000520</v>
      </c>
      <c r="B2310" t="str">
        <f>+VLOOKUP(U2310,Aux!$O$2:$P$23,2,0)</f>
        <v>FI</v>
      </c>
      <c r="C2310" t="str">
        <f t="shared" si="248"/>
        <v>CO000520FI</v>
      </c>
      <c r="D2310">
        <f t="shared" si="254"/>
        <v>4</v>
      </c>
      <c r="E2310" s="5">
        <f t="shared" si="250"/>
        <v>0.04</v>
      </c>
      <c r="F2310" s="5">
        <f t="shared" si="251"/>
        <v>0.4</v>
      </c>
      <c r="G2310" s="5">
        <f t="shared" si="252"/>
        <v>4</v>
      </c>
      <c r="H2310" t="str">
        <f t="shared" si="253"/>
        <v>004</v>
      </c>
      <c r="I2310" t="str">
        <f t="shared" si="249"/>
        <v>CO000520FI00004</v>
      </c>
      <c r="J2310" t="s">
        <v>11609</v>
      </c>
      <c r="K2310" t="s">
        <v>11591</v>
      </c>
      <c r="M2310" t="s">
        <v>11610</v>
      </c>
      <c r="N2310" t="s">
        <v>11611</v>
      </c>
      <c r="O2310" t="s">
        <v>11612</v>
      </c>
      <c r="P2310" t="s">
        <v>11613</v>
      </c>
      <c r="Q2310" t="s">
        <v>10943</v>
      </c>
      <c r="R2310" t="s">
        <v>11596</v>
      </c>
      <c r="S2310" t="s">
        <v>11597</v>
      </c>
      <c r="T2310" t="s">
        <v>11598</v>
      </c>
      <c r="U2310" t="s">
        <v>143</v>
      </c>
      <c r="V2310" t="s">
        <v>1472</v>
      </c>
      <c r="W2310" t="s">
        <v>9221</v>
      </c>
      <c r="X2310" t="s">
        <v>1486</v>
      </c>
      <c r="Y2310" t="s">
        <v>9221</v>
      </c>
      <c r="Z2310" t="s">
        <v>1488</v>
      </c>
      <c r="AA2310" t="s">
        <v>5610</v>
      </c>
      <c r="AB2310" t="s">
        <v>145</v>
      </c>
      <c r="AC2310" t="s">
        <v>37</v>
      </c>
    </row>
    <row r="2311" spans="1:29">
      <c r="A2311" s="2" t="str">
        <f>+VLOOKUP(R2311,Aux!$B$3:$I$1107,8,0)</f>
        <v>CO000520</v>
      </c>
      <c r="B2311" s="2" t="str">
        <f>+VLOOKUP(U2311,Aux!$O$2:$P$23,2,0)</f>
        <v>FI</v>
      </c>
      <c r="C2311" t="str">
        <f t="shared" si="248"/>
        <v>CO000520FI</v>
      </c>
      <c r="D2311">
        <f t="shared" si="254"/>
        <v>5</v>
      </c>
      <c r="E2311" s="5">
        <f t="shared" si="250"/>
        <v>0.05</v>
      </c>
      <c r="F2311" s="5">
        <f t="shared" si="251"/>
        <v>0.5</v>
      </c>
      <c r="G2311" s="5">
        <f t="shared" si="252"/>
        <v>5</v>
      </c>
      <c r="H2311" t="str">
        <f t="shared" si="253"/>
        <v>005</v>
      </c>
      <c r="I2311" t="str">
        <f t="shared" si="249"/>
        <v>CO000520FI00005</v>
      </c>
      <c r="J2311" s="2" t="s">
        <v>11614</v>
      </c>
      <c r="K2311" s="2" t="s">
        <v>11591</v>
      </c>
      <c r="L2311" s="2"/>
      <c r="M2311" s="2" t="s">
        <v>11615</v>
      </c>
      <c r="N2311" s="2" t="s">
        <v>11616</v>
      </c>
      <c r="O2311" s="2" t="s">
        <v>11617</v>
      </c>
      <c r="P2311" s="2" t="s">
        <v>11618</v>
      </c>
      <c r="Q2311" t="s">
        <v>10943</v>
      </c>
      <c r="R2311" t="s">
        <v>11596</v>
      </c>
      <c r="S2311" t="s">
        <v>11597</v>
      </c>
      <c r="T2311" t="s">
        <v>11598</v>
      </c>
      <c r="U2311" t="s">
        <v>143</v>
      </c>
      <c r="V2311" t="s">
        <v>1472</v>
      </c>
      <c r="W2311" t="s">
        <v>9221</v>
      </c>
      <c r="X2311" t="s">
        <v>1486</v>
      </c>
      <c r="Y2311" t="s">
        <v>9221</v>
      </c>
      <c r="Z2311" t="s">
        <v>1488</v>
      </c>
      <c r="AA2311" t="s">
        <v>5610</v>
      </c>
      <c r="AB2311" t="s">
        <v>145</v>
      </c>
      <c r="AC2311" t="s">
        <v>37</v>
      </c>
    </row>
    <row r="2312" spans="1:29">
      <c r="A2312" t="str">
        <f>+VLOOKUP(R2312,Aux!$B$3:$I$1107,8,0)</f>
        <v>CO000520</v>
      </c>
      <c r="B2312" t="str">
        <f>+VLOOKUP(U2312,Aux!$O$2:$P$23,2,0)</f>
        <v>FI</v>
      </c>
      <c r="C2312" t="str">
        <f t="shared" si="248"/>
        <v>CO000520FI</v>
      </c>
      <c r="D2312">
        <f t="shared" si="254"/>
        <v>6</v>
      </c>
      <c r="E2312" s="5">
        <f t="shared" si="250"/>
        <v>0.06</v>
      </c>
      <c r="F2312" s="5">
        <f t="shared" si="251"/>
        <v>0.6</v>
      </c>
      <c r="G2312" s="5">
        <f t="shared" si="252"/>
        <v>6</v>
      </c>
      <c r="H2312" t="str">
        <f t="shared" si="253"/>
        <v>006</v>
      </c>
      <c r="I2312" t="str">
        <f t="shared" si="249"/>
        <v>CO000520FI00006</v>
      </c>
      <c r="J2312" t="s">
        <v>11619</v>
      </c>
      <c r="K2312" t="s">
        <v>11591</v>
      </c>
      <c r="M2312" t="s">
        <v>11620</v>
      </c>
      <c r="N2312" t="s">
        <v>11621</v>
      </c>
      <c r="O2312" t="s">
        <v>11622</v>
      </c>
      <c r="P2312" t="s">
        <v>11623</v>
      </c>
      <c r="Q2312" t="s">
        <v>10943</v>
      </c>
      <c r="R2312" t="s">
        <v>11596</v>
      </c>
      <c r="S2312" t="s">
        <v>11597</v>
      </c>
      <c r="T2312" t="s">
        <v>11598</v>
      </c>
      <c r="U2312" t="s">
        <v>143</v>
      </c>
      <c r="V2312" t="s">
        <v>1472</v>
      </c>
      <c r="W2312" t="s">
        <v>9221</v>
      </c>
      <c r="X2312" t="s">
        <v>1486</v>
      </c>
      <c r="Y2312" t="s">
        <v>9221</v>
      </c>
      <c r="Z2312" t="s">
        <v>1488</v>
      </c>
      <c r="AA2312" t="s">
        <v>5610</v>
      </c>
      <c r="AB2312" t="s">
        <v>145</v>
      </c>
      <c r="AC2312" t="s">
        <v>37</v>
      </c>
    </row>
    <row r="2313" spans="1:29">
      <c r="A2313" t="str">
        <f>+VLOOKUP(R2313,Aux!$B$3:$I$1107,8,0)</f>
        <v>CO000520</v>
      </c>
      <c r="B2313" t="str">
        <f>+VLOOKUP(U2313,Aux!$O$2:$P$23,2,0)</f>
        <v>FI</v>
      </c>
      <c r="C2313" t="str">
        <f t="shared" si="248"/>
        <v>CO000520FI</v>
      </c>
      <c r="D2313">
        <f t="shared" si="254"/>
        <v>7</v>
      </c>
      <c r="E2313" s="5">
        <f t="shared" si="250"/>
        <v>7.0000000000000007E-2</v>
      </c>
      <c r="F2313" s="5">
        <f t="shared" si="251"/>
        <v>0.70000000000000007</v>
      </c>
      <c r="G2313" s="5">
        <f t="shared" si="252"/>
        <v>7</v>
      </c>
      <c r="H2313" t="str">
        <f t="shared" si="253"/>
        <v>007</v>
      </c>
      <c r="I2313" t="str">
        <f t="shared" si="249"/>
        <v>CO000520FI00007</v>
      </c>
      <c r="J2313" t="s">
        <v>11624</v>
      </c>
      <c r="K2313" t="s">
        <v>11625</v>
      </c>
      <c r="M2313" t="s">
        <v>11626</v>
      </c>
      <c r="N2313" t="s">
        <v>11627</v>
      </c>
      <c r="O2313" t="s">
        <v>11628</v>
      </c>
      <c r="P2313" t="s">
        <v>11629</v>
      </c>
      <c r="Q2313" t="s">
        <v>11630</v>
      </c>
      <c r="R2313" t="s">
        <v>11596</v>
      </c>
      <c r="S2313" t="s">
        <v>11631</v>
      </c>
      <c r="T2313" t="s">
        <v>11632</v>
      </c>
      <c r="U2313" t="s">
        <v>143</v>
      </c>
      <c r="V2313" t="s">
        <v>34</v>
      </c>
      <c r="W2313" t="s">
        <v>34</v>
      </c>
      <c r="X2313" t="s">
        <v>34</v>
      </c>
      <c r="Y2313" t="s">
        <v>34</v>
      </c>
      <c r="Z2313" t="s">
        <v>1488</v>
      </c>
      <c r="AA2313" t="s">
        <v>5610</v>
      </c>
      <c r="AB2313" t="s">
        <v>145</v>
      </c>
      <c r="AC2313" t="s">
        <v>37</v>
      </c>
    </row>
    <row r="2314" spans="1:29">
      <c r="A2314" t="str">
        <f>+VLOOKUP(R2314,Aux!$B$3:$I$1107,8,0)</f>
        <v>CO000520</v>
      </c>
      <c r="B2314" t="str">
        <f>+VLOOKUP(U2314,Aux!$O$2:$P$23,2,0)</f>
        <v>FI</v>
      </c>
      <c r="C2314" t="str">
        <f t="shared" si="248"/>
        <v>CO000520FI</v>
      </c>
      <c r="D2314">
        <f t="shared" si="254"/>
        <v>8</v>
      </c>
      <c r="E2314" s="5">
        <f t="shared" si="250"/>
        <v>0.08</v>
      </c>
      <c r="F2314" s="5">
        <f t="shared" si="251"/>
        <v>0.8</v>
      </c>
      <c r="G2314" s="5">
        <f t="shared" si="252"/>
        <v>8</v>
      </c>
      <c r="H2314" t="str">
        <f t="shared" si="253"/>
        <v>008</v>
      </c>
      <c r="I2314" t="str">
        <f t="shared" si="249"/>
        <v>CO000520FI00008</v>
      </c>
      <c r="J2314" t="s">
        <v>11633</v>
      </c>
      <c r="K2314" t="s">
        <v>11634</v>
      </c>
      <c r="M2314" t="s">
        <v>11635</v>
      </c>
      <c r="N2314" t="s">
        <v>11636</v>
      </c>
      <c r="O2314" t="s">
        <v>11637</v>
      </c>
      <c r="P2314" t="s">
        <v>11638</v>
      </c>
      <c r="Q2314" t="s">
        <v>11639</v>
      </c>
      <c r="R2314" t="s">
        <v>11596</v>
      </c>
      <c r="S2314" t="s">
        <v>11640</v>
      </c>
      <c r="T2314" t="s">
        <v>11641</v>
      </c>
      <c r="U2314" t="s">
        <v>143</v>
      </c>
      <c r="V2314" t="s">
        <v>34</v>
      </c>
      <c r="W2314" t="s">
        <v>34</v>
      </c>
      <c r="X2314" t="s">
        <v>34</v>
      </c>
      <c r="Y2314" t="s">
        <v>34</v>
      </c>
      <c r="Z2314" t="s">
        <v>1488</v>
      </c>
      <c r="AA2314" t="s">
        <v>5610</v>
      </c>
      <c r="AB2314" t="s">
        <v>145</v>
      </c>
      <c r="AC2314" t="s">
        <v>37</v>
      </c>
    </row>
    <row r="2315" spans="1:29">
      <c r="A2315" s="2" t="str">
        <f>+VLOOKUP(R2315,Aux!$B$3:$I$1107,8,0)</f>
        <v>CO000520</v>
      </c>
      <c r="B2315" s="2" t="str">
        <f>+VLOOKUP(U2315,Aux!$O$2:$P$23,2,0)</f>
        <v>FI</v>
      </c>
      <c r="C2315" t="str">
        <f t="shared" si="248"/>
        <v>CO000520FI</v>
      </c>
      <c r="D2315">
        <f t="shared" si="254"/>
        <v>9</v>
      </c>
      <c r="E2315" s="5">
        <f t="shared" si="250"/>
        <v>0.09</v>
      </c>
      <c r="F2315" s="5">
        <f t="shared" si="251"/>
        <v>0.89999999999999991</v>
      </c>
      <c r="G2315" s="5">
        <f t="shared" si="252"/>
        <v>9</v>
      </c>
      <c r="H2315" t="str">
        <f t="shared" si="253"/>
        <v>009</v>
      </c>
      <c r="I2315" t="str">
        <f t="shared" si="249"/>
        <v>CO000520FI00009</v>
      </c>
      <c r="J2315" s="2" t="s">
        <v>11642</v>
      </c>
      <c r="K2315" s="2" t="s">
        <v>11634</v>
      </c>
      <c r="L2315" s="2"/>
      <c r="M2315" s="2" t="s">
        <v>11643</v>
      </c>
      <c r="N2315" s="2" t="s">
        <v>11644</v>
      </c>
      <c r="O2315" s="2" t="s">
        <v>11645</v>
      </c>
      <c r="P2315" s="2" t="s">
        <v>11646</v>
      </c>
      <c r="Q2315" t="s">
        <v>11639</v>
      </c>
      <c r="R2315" t="s">
        <v>11596</v>
      </c>
      <c r="S2315" t="s">
        <v>11640</v>
      </c>
      <c r="T2315" t="s">
        <v>11641</v>
      </c>
      <c r="U2315" t="s">
        <v>143</v>
      </c>
      <c r="V2315" t="s">
        <v>34</v>
      </c>
      <c r="W2315" t="s">
        <v>34</v>
      </c>
      <c r="X2315" t="s">
        <v>34</v>
      </c>
      <c r="Y2315" t="s">
        <v>34</v>
      </c>
      <c r="Z2315" t="s">
        <v>1488</v>
      </c>
      <c r="AA2315" t="s">
        <v>5610</v>
      </c>
      <c r="AB2315" t="s">
        <v>145</v>
      </c>
      <c r="AC2315" t="s">
        <v>37</v>
      </c>
    </row>
    <row r="2316" spans="1:29">
      <c r="A2316" t="str">
        <f>+VLOOKUP(R2316,Aux!$B$3:$I$1107,8,0)</f>
        <v>CO000530</v>
      </c>
      <c r="B2316" t="str">
        <f>+VLOOKUP(U2316,Aux!$O$2:$P$23,2,0)</f>
        <v>EQ</v>
      </c>
      <c r="C2316" t="str">
        <f t="shared" si="248"/>
        <v>CO000530EQ</v>
      </c>
      <c r="D2316">
        <f t="shared" si="254"/>
        <v>1</v>
      </c>
      <c r="E2316" s="5">
        <f t="shared" si="250"/>
        <v>0.01</v>
      </c>
      <c r="F2316" s="5">
        <f t="shared" si="251"/>
        <v>0.1</v>
      </c>
      <c r="G2316" s="5">
        <f t="shared" si="252"/>
        <v>1</v>
      </c>
      <c r="H2316" t="str">
        <f t="shared" si="253"/>
        <v>001</v>
      </c>
      <c r="I2316" t="str">
        <f t="shared" si="249"/>
        <v>CO000530EQ00001</v>
      </c>
      <c r="J2316" t="s">
        <v>11647</v>
      </c>
      <c r="K2316" t="s">
        <v>11648</v>
      </c>
      <c r="M2316" t="s">
        <v>11649</v>
      </c>
      <c r="N2316" t="s">
        <v>11650</v>
      </c>
      <c r="O2316">
        <v>2593490</v>
      </c>
      <c r="P2316" t="s">
        <v>11651</v>
      </c>
      <c r="Q2316" t="s">
        <v>10943</v>
      </c>
      <c r="R2316" t="s">
        <v>11652</v>
      </c>
      <c r="S2316" t="s">
        <v>11652</v>
      </c>
      <c r="T2316" t="s">
        <v>11652</v>
      </c>
      <c r="U2316" t="s">
        <v>130</v>
      </c>
      <c r="V2316" t="s">
        <v>189</v>
      </c>
      <c r="W2316" t="s">
        <v>234</v>
      </c>
      <c r="X2316" t="s">
        <v>189</v>
      </c>
      <c r="Y2316" t="s">
        <v>11653</v>
      </c>
      <c r="Z2316" t="s">
        <v>189</v>
      </c>
      <c r="AA2316" t="s">
        <v>234</v>
      </c>
      <c r="AB2316" t="s">
        <v>11654</v>
      </c>
      <c r="AC2316" t="s">
        <v>37</v>
      </c>
    </row>
    <row r="2317" spans="1:29">
      <c r="A2317" s="2" t="str">
        <f>+VLOOKUP(R2317,Aux!$B$3:$I$1107,8,0)</f>
        <v>CO000540</v>
      </c>
      <c r="B2317" s="2" t="str">
        <f>+VLOOKUP(U2317,Aux!$O$2:$P$23,2,0)</f>
        <v>EQ</v>
      </c>
      <c r="C2317" t="str">
        <f t="shared" si="248"/>
        <v>CO000540EQ</v>
      </c>
      <c r="D2317">
        <f t="shared" si="254"/>
        <v>1</v>
      </c>
      <c r="E2317" s="5">
        <f t="shared" si="250"/>
        <v>0.01</v>
      </c>
      <c r="F2317" s="5">
        <f t="shared" si="251"/>
        <v>0.1</v>
      </c>
      <c r="G2317" s="5">
        <f t="shared" si="252"/>
        <v>1</v>
      </c>
      <c r="H2317" t="str">
        <f t="shared" si="253"/>
        <v>001</v>
      </c>
      <c r="I2317" t="str">
        <f t="shared" si="249"/>
        <v>CO000540EQ00001</v>
      </c>
      <c r="J2317" s="2" t="s">
        <v>11655</v>
      </c>
      <c r="K2317" s="2" t="s">
        <v>11656</v>
      </c>
      <c r="L2317" s="2"/>
      <c r="M2317" s="2" t="s">
        <v>11657</v>
      </c>
      <c r="N2317" s="2" t="s">
        <v>11658</v>
      </c>
      <c r="O2317" s="2" t="s">
        <v>11659</v>
      </c>
      <c r="P2317" s="2" t="s">
        <v>11660</v>
      </c>
      <c r="Q2317" t="s">
        <v>10943</v>
      </c>
      <c r="R2317" t="s">
        <v>11661</v>
      </c>
      <c r="S2317" t="s">
        <v>11661</v>
      </c>
      <c r="T2317" t="s">
        <v>11661</v>
      </c>
      <c r="U2317" t="s">
        <v>130</v>
      </c>
      <c r="V2317" t="s">
        <v>154</v>
      </c>
      <c r="W2317" t="s">
        <v>1540</v>
      </c>
      <c r="X2317" t="s">
        <v>201</v>
      </c>
      <c r="Y2317" t="s">
        <v>1540</v>
      </c>
      <c r="Z2317" t="s">
        <v>154</v>
      </c>
      <c r="AA2317" t="s">
        <v>966</v>
      </c>
      <c r="AB2317" t="s">
        <v>967</v>
      </c>
      <c r="AC2317" t="s">
        <v>37</v>
      </c>
    </row>
    <row r="2318" spans="1:29">
      <c r="A2318" t="str">
        <f>+VLOOKUP(R2318,Aux!$B$3:$I$1107,8,0)</f>
        <v>CO000550</v>
      </c>
      <c r="B2318" t="str">
        <f>+VLOOKUP(U2318,Aux!$O$2:$P$23,2,0)</f>
        <v>FI</v>
      </c>
      <c r="C2318" t="str">
        <f t="shared" si="248"/>
        <v>CO000550FI</v>
      </c>
      <c r="D2318">
        <f t="shared" si="254"/>
        <v>1</v>
      </c>
      <c r="E2318" s="5">
        <f t="shared" si="250"/>
        <v>0.01</v>
      </c>
      <c r="F2318" s="5">
        <f t="shared" si="251"/>
        <v>0.1</v>
      </c>
      <c r="G2318" s="5">
        <f t="shared" si="252"/>
        <v>1</v>
      </c>
      <c r="H2318" t="str">
        <f t="shared" si="253"/>
        <v>001</v>
      </c>
      <c r="I2318" t="str">
        <f t="shared" si="249"/>
        <v>CO000550FI00001</v>
      </c>
      <c r="J2318" t="s">
        <v>11662</v>
      </c>
      <c r="K2318" t="s">
        <v>11663</v>
      </c>
      <c r="M2318" t="s">
        <v>11664</v>
      </c>
      <c r="N2318" t="s">
        <v>11665</v>
      </c>
      <c r="O2318" t="s">
        <v>11666</v>
      </c>
      <c r="P2318" t="s">
        <v>11667</v>
      </c>
      <c r="Q2318" t="s">
        <v>10943</v>
      </c>
      <c r="R2318" t="s">
        <v>11668</v>
      </c>
      <c r="S2318" t="s">
        <v>11669</v>
      </c>
      <c r="T2318" t="s">
        <v>11668</v>
      </c>
      <c r="U2318" t="s">
        <v>143</v>
      </c>
      <c r="V2318" t="s">
        <v>34</v>
      </c>
      <c r="W2318" t="s">
        <v>34</v>
      </c>
      <c r="X2318" t="s">
        <v>34</v>
      </c>
      <c r="Y2318" t="s">
        <v>34</v>
      </c>
      <c r="Z2318" t="s">
        <v>975</v>
      </c>
      <c r="AA2318" t="s">
        <v>5721</v>
      </c>
      <c r="AB2318" t="s">
        <v>145</v>
      </c>
      <c r="AC2318" t="s">
        <v>37</v>
      </c>
    </row>
    <row r="2319" spans="1:29">
      <c r="A2319" t="str">
        <f>+VLOOKUP(R2319,Aux!$B$3:$I$1107,8,0)</f>
        <v>CO000560</v>
      </c>
      <c r="B2319" t="str">
        <f>+VLOOKUP(U2319,Aux!$O$2:$P$23,2,0)</f>
        <v>EQ</v>
      </c>
      <c r="C2319" t="str">
        <f t="shared" si="248"/>
        <v>CO000560EQ</v>
      </c>
      <c r="D2319">
        <f t="shared" si="254"/>
        <v>1</v>
      </c>
      <c r="E2319" s="5">
        <f t="shared" si="250"/>
        <v>0.01</v>
      </c>
      <c r="F2319" s="5">
        <f t="shared" si="251"/>
        <v>0.1</v>
      </c>
      <c r="G2319" s="5">
        <f t="shared" si="252"/>
        <v>1</v>
      </c>
      <c r="H2319" t="str">
        <f t="shared" si="253"/>
        <v>001</v>
      </c>
      <c r="I2319" t="str">
        <f t="shared" si="249"/>
        <v>CO000560EQ00001</v>
      </c>
      <c r="J2319" t="s">
        <v>11670</v>
      </c>
      <c r="K2319" t="s">
        <v>11671</v>
      </c>
      <c r="M2319" t="s">
        <v>11672</v>
      </c>
      <c r="N2319" t="s">
        <v>11673</v>
      </c>
      <c r="O2319" t="s">
        <v>11674</v>
      </c>
      <c r="P2319" t="s">
        <v>11675</v>
      </c>
      <c r="Q2319" t="s">
        <v>10943</v>
      </c>
      <c r="R2319" t="s">
        <v>11676</v>
      </c>
      <c r="S2319" t="s">
        <v>11676</v>
      </c>
      <c r="T2319" t="s">
        <v>11676</v>
      </c>
      <c r="U2319" t="s">
        <v>130</v>
      </c>
      <c r="V2319" t="s">
        <v>311</v>
      </c>
      <c r="W2319" t="s">
        <v>4600</v>
      </c>
      <c r="X2319" t="s">
        <v>2911</v>
      </c>
      <c r="Y2319" t="s">
        <v>4601</v>
      </c>
      <c r="Z2319" t="s">
        <v>975</v>
      </c>
      <c r="AA2319" t="s">
        <v>4481</v>
      </c>
      <c r="AB2319" t="s">
        <v>4602</v>
      </c>
      <c r="AC2319" t="s">
        <v>37</v>
      </c>
    </row>
    <row r="2320" spans="1:29">
      <c r="A2320" t="str">
        <f>+VLOOKUP(R2320,Aux!$B$3:$I$1107,8,0)</f>
        <v>CO000570</v>
      </c>
      <c r="B2320" t="str">
        <f>+VLOOKUP(U2320,Aux!$O$2:$P$23,2,0)</f>
        <v>EQ</v>
      </c>
      <c r="C2320" t="str">
        <f t="shared" si="248"/>
        <v>CO000570EQ</v>
      </c>
      <c r="D2320">
        <f t="shared" si="254"/>
        <v>1</v>
      </c>
      <c r="E2320" s="5">
        <f t="shared" si="250"/>
        <v>0.01</v>
      </c>
      <c r="F2320" s="5">
        <f t="shared" si="251"/>
        <v>0.1</v>
      </c>
      <c r="G2320" s="5">
        <f t="shared" si="252"/>
        <v>1</v>
      </c>
      <c r="H2320" t="str">
        <f t="shared" si="253"/>
        <v>001</v>
      </c>
      <c r="I2320" t="str">
        <f t="shared" si="249"/>
        <v>CO000570EQ00001</v>
      </c>
      <c r="J2320" t="s">
        <v>11677</v>
      </c>
      <c r="K2320" t="s">
        <v>11678</v>
      </c>
      <c r="M2320" t="s">
        <v>11679</v>
      </c>
      <c r="N2320" t="s">
        <v>11680</v>
      </c>
      <c r="O2320" t="s">
        <v>11681</v>
      </c>
      <c r="P2320" t="s">
        <v>11682</v>
      </c>
      <c r="Q2320" t="s">
        <v>10943</v>
      </c>
      <c r="R2320" t="s">
        <v>11683</v>
      </c>
      <c r="S2320" t="s">
        <v>11683</v>
      </c>
      <c r="T2320" t="s">
        <v>11683</v>
      </c>
      <c r="U2320" t="s">
        <v>130</v>
      </c>
      <c r="V2320" t="s">
        <v>975</v>
      </c>
      <c r="W2320" t="s">
        <v>4479</v>
      </c>
      <c r="X2320" t="s">
        <v>975</v>
      </c>
      <c r="Y2320" t="s">
        <v>4490</v>
      </c>
      <c r="Z2320" t="s">
        <v>975</v>
      </c>
      <c r="AA2320" t="s">
        <v>4481</v>
      </c>
      <c r="AB2320" t="s">
        <v>976</v>
      </c>
      <c r="AC2320" t="s">
        <v>37</v>
      </c>
    </row>
    <row r="2321" spans="1:29">
      <c r="A2321" t="str">
        <f>+VLOOKUP(R2321,Aux!$B$3:$I$1107,8,0)</f>
        <v>CO000580</v>
      </c>
      <c r="B2321" t="str">
        <f>+VLOOKUP(U2321,Aux!$O$2:$P$23,2,0)</f>
        <v>EQ</v>
      </c>
      <c r="C2321" t="str">
        <f t="shared" si="248"/>
        <v>CO000580EQ</v>
      </c>
      <c r="D2321">
        <f t="shared" si="254"/>
        <v>1</v>
      </c>
      <c r="E2321" s="5">
        <f t="shared" si="250"/>
        <v>0.01</v>
      </c>
      <c r="F2321" s="5">
        <f t="shared" si="251"/>
        <v>0.1</v>
      </c>
      <c r="G2321" s="5">
        <f t="shared" si="252"/>
        <v>1</v>
      </c>
      <c r="H2321" t="str">
        <f t="shared" si="253"/>
        <v>001</v>
      </c>
      <c r="I2321" t="str">
        <f t="shared" si="249"/>
        <v>CO000580EQ00001</v>
      </c>
      <c r="J2321" t="s">
        <v>11684</v>
      </c>
      <c r="K2321" t="s">
        <v>11685</v>
      </c>
      <c r="M2321" t="s">
        <v>11686</v>
      </c>
      <c r="N2321" t="s">
        <v>11687</v>
      </c>
      <c r="O2321">
        <v>2092942</v>
      </c>
      <c r="P2321" t="s">
        <v>11688</v>
      </c>
      <c r="Q2321" t="s">
        <v>10943</v>
      </c>
      <c r="R2321" t="s">
        <v>11689</v>
      </c>
      <c r="S2321" t="s">
        <v>11689</v>
      </c>
      <c r="T2321" t="s">
        <v>11689</v>
      </c>
      <c r="U2321" t="s">
        <v>130</v>
      </c>
      <c r="V2321" t="s">
        <v>131</v>
      </c>
      <c r="W2321" t="s">
        <v>3642</v>
      </c>
      <c r="X2321" t="s">
        <v>3642</v>
      </c>
      <c r="Y2321" t="s">
        <v>6056</v>
      </c>
      <c r="Z2321" t="s">
        <v>131</v>
      </c>
      <c r="AA2321" t="s">
        <v>3644</v>
      </c>
      <c r="AB2321" t="s">
        <v>11690</v>
      </c>
      <c r="AC2321" t="s">
        <v>37</v>
      </c>
    </row>
    <row r="2322" spans="1:29">
      <c r="A2322" t="str">
        <f>+VLOOKUP(R2322,Aux!$B$3:$I$1107,8,0)</f>
        <v>CO000590</v>
      </c>
      <c r="B2322" t="str">
        <f>+VLOOKUP(U2322,Aux!$O$2:$P$23,2,0)</f>
        <v>EQ</v>
      </c>
      <c r="C2322" t="str">
        <f t="shared" si="248"/>
        <v>CO000590EQ</v>
      </c>
      <c r="D2322">
        <f t="shared" si="254"/>
        <v>1</v>
      </c>
      <c r="E2322" s="5">
        <f t="shared" si="250"/>
        <v>0.01</v>
      </c>
      <c r="F2322" s="5">
        <f t="shared" si="251"/>
        <v>0.1</v>
      </c>
      <c r="G2322" s="5">
        <f t="shared" si="252"/>
        <v>1</v>
      </c>
      <c r="H2322" t="str">
        <f t="shared" si="253"/>
        <v>001</v>
      </c>
      <c r="I2322" t="str">
        <f t="shared" si="249"/>
        <v>CO000590EQ00001</v>
      </c>
      <c r="J2322" t="s">
        <v>11691</v>
      </c>
      <c r="K2322" t="s">
        <v>11692</v>
      </c>
      <c r="M2322" t="s">
        <v>11693</v>
      </c>
      <c r="N2322" t="s">
        <v>11694</v>
      </c>
      <c r="O2322">
        <v>2705013</v>
      </c>
      <c r="P2322" t="s">
        <v>11695</v>
      </c>
      <c r="Q2322" t="s">
        <v>10943</v>
      </c>
      <c r="R2322" t="s">
        <v>11696</v>
      </c>
      <c r="S2322" t="s">
        <v>11696</v>
      </c>
      <c r="T2322" t="s">
        <v>11696</v>
      </c>
      <c r="U2322" t="s">
        <v>130</v>
      </c>
      <c r="V2322" t="s">
        <v>174</v>
      </c>
      <c r="W2322" t="s">
        <v>2939</v>
      </c>
      <c r="X2322" t="s">
        <v>174</v>
      </c>
      <c r="Y2322" t="s">
        <v>2939</v>
      </c>
      <c r="Z2322" t="s">
        <v>975</v>
      </c>
      <c r="AA2322" t="s">
        <v>4481</v>
      </c>
      <c r="AB2322" t="s">
        <v>5708</v>
      </c>
      <c r="AC2322" t="s">
        <v>37</v>
      </c>
    </row>
    <row r="2323" spans="1:29">
      <c r="A2323" s="2" t="str">
        <f>+VLOOKUP(R2323,Aux!$B$3:$I$1107,8,0)</f>
        <v>CO000600</v>
      </c>
      <c r="B2323" s="2" t="str">
        <f>+VLOOKUP(U2323,Aux!$O$2:$P$23,2,0)</f>
        <v>EQ</v>
      </c>
      <c r="C2323" t="str">
        <f t="shared" si="248"/>
        <v>CO000600EQ</v>
      </c>
      <c r="D2323">
        <f t="shared" si="254"/>
        <v>1</v>
      </c>
      <c r="E2323" s="5">
        <f t="shared" si="250"/>
        <v>0.01</v>
      </c>
      <c r="F2323" s="5">
        <f t="shared" si="251"/>
        <v>0.1</v>
      </c>
      <c r="G2323" s="5">
        <f t="shared" si="252"/>
        <v>1</v>
      </c>
      <c r="H2323" t="str">
        <f t="shared" si="253"/>
        <v>001</v>
      </c>
      <c r="I2323" t="str">
        <f t="shared" si="249"/>
        <v>CO000600EQ00001</v>
      </c>
      <c r="J2323" s="2" t="s">
        <v>11697</v>
      </c>
      <c r="K2323" s="2" t="s">
        <v>11698</v>
      </c>
      <c r="L2323" s="2"/>
      <c r="M2323" s="2" t="s">
        <v>11699</v>
      </c>
      <c r="N2323" s="2" t="s">
        <v>11700</v>
      </c>
      <c r="O2323" s="2" t="s">
        <v>11701</v>
      </c>
      <c r="P2323" s="2" t="s">
        <v>11702</v>
      </c>
      <c r="Q2323" t="s">
        <v>10943</v>
      </c>
      <c r="R2323" t="s">
        <v>11703</v>
      </c>
      <c r="S2323" t="s">
        <v>11703</v>
      </c>
      <c r="T2323" t="s">
        <v>11703</v>
      </c>
      <c r="U2323" t="s">
        <v>130</v>
      </c>
      <c r="V2323" t="s">
        <v>189</v>
      </c>
      <c r="W2323" t="s">
        <v>234</v>
      </c>
      <c r="X2323" t="s">
        <v>189</v>
      </c>
      <c r="Y2323" t="s">
        <v>11653</v>
      </c>
      <c r="Z2323" t="s">
        <v>189</v>
      </c>
      <c r="AA2323" t="s">
        <v>234</v>
      </c>
      <c r="AB2323" t="s">
        <v>11654</v>
      </c>
      <c r="AC2323" t="s">
        <v>37</v>
      </c>
    </row>
    <row r="2324" spans="1:29">
      <c r="A2324" s="2" t="str">
        <f>+VLOOKUP(R2324,Aux!$B$3:$I$1107,8,0)</f>
        <v>CO000610</v>
      </c>
      <c r="B2324" s="2" t="str">
        <f>+VLOOKUP(U2324,Aux!$O$2:$P$23,2,0)</f>
        <v>EQ</v>
      </c>
      <c r="C2324" t="str">
        <f t="shared" si="248"/>
        <v>CO000610EQ</v>
      </c>
      <c r="D2324">
        <f t="shared" si="254"/>
        <v>1</v>
      </c>
      <c r="E2324" s="5">
        <f t="shared" si="250"/>
        <v>0.01</v>
      </c>
      <c r="F2324" s="5">
        <f t="shared" si="251"/>
        <v>0.1</v>
      </c>
      <c r="G2324" s="5">
        <f t="shared" si="252"/>
        <v>1</v>
      </c>
      <c r="H2324" t="str">
        <f t="shared" si="253"/>
        <v>001</v>
      </c>
      <c r="I2324" t="str">
        <f t="shared" si="249"/>
        <v>CO000610EQ00001</v>
      </c>
      <c r="J2324" s="2" t="s">
        <v>11704</v>
      </c>
      <c r="K2324" s="2" t="s">
        <v>11705</v>
      </c>
      <c r="L2324" s="2"/>
      <c r="M2324" s="2" t="s">
        <v>11706</v>
      </c>
      <c r="N2324" s="2" t="s">
        <v>11707</v>
      </c>
      <c r="O2324" s="2" t="s">
        <v>11708</v>
      </c>
      <c r="P2324" s="2" t="s">
        <v>11709</v>
      </c>
      <c r="Q2324" t="s">
        <v>10943</v>
      </c>
      <c r="R2324" t="s">
        <v>11710</v>
      </c>
      <c r="S2324" t="s">
        <v>11710</v>
      </c>
      <c r="T2324" t="s">
        <v>11711</v>
      </c>
      <c r="U2324" t="s">
        <v>130</v>
      </c>
      <c r="V2324" t="s">
        <v>174</v>
      </c>
      <c r="W2324" t="s">
        <v>2939</v>
      </c>
      <c r="X2324" t="s">
        <v>174</v>
      </c>
      <c r="Y2324" t="s">
        <v>2939</v>
      </c>
      <c r="Z2324" t="s">
        <v>975</v>
      </c>
      <c r="AA2324" t="s">
        <v>4481</v>
      </c>
      <c r="AB2324" t="s">
        <v>4602</v>
      </c>
      <c r="AC2324" t="s">
        <v>37</v>
      </c>
    </row>
    <row r="2325" spans="1:29">
      <c r="A2325" t="str">
        <f>+VLOOKUP(R2325,Aux!$B$3:$I$1107,8,0)</f>
        <v>CO000620</v>
      </c>
      <c r="B2325" t="str">
        <f>+VLOOKUP(U2325,Aux!$O$2:$P$23,2,0)</f>
        <v>FI</v>
      </c>
      <c r="C2325" t="str">
        <f t="shared" si="248"/>
        <v>CO000620FI</v>
      </c>
      <c r="D2325">
        <f t="shared" si="254"/>
        <v>1</v>
      </c>
      <c r="E2325" s="5">
        <f t="shared" si="250"/>
        <v>0.01</v>
      </c>
      <c r="F2325" s="5">
        <f t="shared" si="251"/>
        <v>0.1</v>
      </c>
      <c r="G2325" s="5">
        <f t="shared" si="252"/>
        <v>1</v>
      </c>
      <c r="H2325" t="str">
        <f t="shared" si="253"/>
        <v>001</v>
      </c>
      <c r="I2325" t="str">
        <f t="shared" si="249"/>
        <v>CO000620FI00001</v>
      </c>
      <c r="J2325" t="s">
        <v>11712</v>
      </c>
      <c r="K2325" t="s">
        <v>11713</v>
      </c>
      <c r="M2325" t="s">
        <v>11714</v>
      </c>
      <c r="N2325" t="s">
        <v>11715</v>
      </c>
      <c r="O2325" t="s">
        <v>11716</v>
      </c>
      <c r="P2325" t="s">
        <v>11717</v>
      </c>
      <c r="Q2325" t="s">
        <v>10943</v>
      </c>
      <c r="R2325" t="s">
        <v>11718</v>
      </c>
      <c r="S2325" t="s">
        <v>11719</v>
      </c>
      <c r="T2325" t="s">
        <v>11718</v>
      </c>
      <c r="U2325" t="s">
        <v>143</v>
      </c>
      <c r="V2325" t="s">
        <v>34</v>
      </c>
      <c r="W2325" t="s">
        <v>34</v>
      </c>
      <c r="X2325" t="s">
        <v>34</v>
      </c>
      <c r="Y2325" t="s">
        <v>34</v>
      </c>
      <c r="Z2325" t="s">
        <v>35</v>
      </c>
      <c r="AA2325" t="s">
        <v>1407</v>
      </c>
      <c r="AB2325" t="s">
        <v>145</v>
      </c>
      <c r="AC2325" t="s">
        <v>37</v>
      </c>
    </row>
    <row r="2326" spans="1:29">
      <c r="A2326" t="str">
        <f>+VLOOKUP(R2326,Aux!$B$3:$I$1107,8,0)</f>
        <v>CO000620</v>
      </c>
      <c r="B2326" t="str">
        <f>+VLOOKUP(U2326,Aux!$O$2:$P$23,2,0)</f>
        <v>FI</v>
      </c>
      <c r="C2326" t="str">
        <f t="shared" si="248"/>
        <v>CO000620FI</v>
      </c>
      <c r="D2326">
        <f t="shared" si="254"/>
        <v>2</v>
      </c>
      <c r="E2326" s="5">
        <f t="shared" si="250"/>
        <v>0.02</v>
      </c>
      <c r="F2326" s="5">
        <f t="shared" si="251"/>
        <v>0.2</v>
      </c>
      <c r="G2326" s="5">
        <f t="shared" si="252"/>
        <v>2</v>
      </c>
      <c r="H2326" t="str">
        <f t="shared" si="253"/>
        <v>002</v>
      </c>
      <c r="I2326" t="str">
        <f t="shared" si="249"/>
        <v>CO000620FI00002</v>
      </c>
      <c r="J2326" t="s">
        <v>11712</v>
      </c>
      <c r="K2326" t="s">
        <v>11713</v>
      </c>
      <c r="M2326" t="s">
        <v>11720</v>
      </c>
      <c r="N2326" t="s">
        <v>11721</v>
      </c>
      <c r="O2326" t="s">
        <v>11722</v>
      </c>
      <c r="P2326" t="s">
        <v>11723</v>
      </c>
      <c r="Q2326" t="s">
        <v>10943</v>
      </c>
      <c r="R2326" t="s">
        <v>11718</v>
      </c>
      <c r="S2326" t="s">
        <v>11719</v>
      </c>
      <c r="T2326" t="s">
        <v>11718</v>
      </c>
      <c r="U2326" t="s">
        <v>2627</v>
      </c>
      <c r="V2326" t="s">
        <v>34</v>
      </c>
      <c r="W2326" t="s">
        <v>34</v>
      </c>
      <c r="X2326" t="s">
        <v>34</v>
      </c>
      <c r="Y2326" t="s">
        <v>34</v>
      </c>
      <c r="Z2326" t="s">
        <v>35</v>
      </c>
      <c r="AA2326" t="s">
        <v>1407</v>
      </c>
      <c r="AB2326" t="s">
        <v>145</v>
      </c>
      <c r="AC2326" t="s">
        <v>37</v>
      </c>
    </row>
    <row r="2327" spans="1:29">
      <c r="A2327" t="str">
        <f>+VLOOKUP(R2327,Aux!$B$3:$I$1107,8,0)</f>
        <v>CO000620</v>
      </c>
      <c r="B2327" t="str">
        <f>+VLOOKUP(U2327,Aux!$O$2:$P$23,2,0)</f>
        <v>FI</v>
      </c>
      <c r="C2327" t="str">
        <f t="shared" si="248"/>
        <v>CO000620FI</v>
      </c>
      <c r="D2327">
        <f t="shared" si="254"/>
        <v>3</v>
      </c>
      <c r="E2327" s="5">
        <f t="shared" si="250"/>
        <v>0.03</v>
      </c>
      <c r="F2327" s="5">
        <f t="shared" si="251"/>
        <v>0.3</v>
      </c>
      <c r="G2327" s="5">
        <f t="shared" si="252"/>
        <v>3</v>
      </c>
      <c r="H2327" t="str">
        <f t="shared" si="253"/>
        <v>003</v>
      </c>
      <c r="I2327" t="str">
        <f t="shared" si="249"/>
        <v>CO000620FI00003</v>
      </c>
      <c r="J2327" t="s">
        <v>11724</v>
      </c>
      <c r="K2327" t="s">
        <v>11713</v>
      </c>
      <c r="M2327" t="s">
        <v>11725</v>
      </c>
      <c r="N2327" t="s">
        <v>11726</v>
      </c>
      <c r="O2327" t="s">
        <v>11727</v>
      </c>
      <c r="P2327" t="s">
        <v>11728</v>
      </c>
      <c r="Q2327" t="s">
        <v>10943</v>
      </c>
      <c r="R2327" t="s">
        <v>11718</v>
      </c>
      <c r="S2327" t="s">
        <v>11719</v>
      </c>
      <c r="T2327" t="s">
        <v>11718</v>
      </c>
      <c r="U2327" t="s">
        <v>143</v>
      </c>
      <c r="V2327" t="s">
        <v>34</v>
      </c>
      <c r="W2327" t="s">
        <v>34</v>
      </c>
      <c r="X2327" t="s">
        <v>34</v>
      </c>
      <c r="Y2327" t="s">
        <v>34</v>
      </c>
      <c r="Z2327" t="s">
        <v>35</v>
      </c>
      <c r="AA2327" t="s">
        <v>1407</v>
      </c>
      <c r="AB2327" t="s">
        <v>145</v>
      </c>
      <c r="AC2327" t="s">
        <v>37</v>
      </c>
    </row>
    <row r="2328" spans="1:29">
      <c r="A2328" s="2" t="str">
        <f>+VLOOKUP(R2328,Aux!$B$3:$I$1107,8,0)</f>
        <v>CO000630</v>
      </c>
      <c r="B2328" s="2" t="str">
        <f>+VLOOKUP(U2328,Aux!$O$2:$P$23,2,0)</f>
        <v>EQ</v>
      </c>
      <c r="C2328" t="str">
        <f t="shared" si="248"/>
        <v>CO000630EQ</v>
      </c>
      <c r="D2328">
        <f t="shared" si="254"/>
        <v>1</v>
      </c>
      <c r="E2328" s="5">
        <f t="shared" si="250"/>
        <v>0.01</v>
      </c>
      <c r="F2328" s="5">
        <f t="shared" si="251"/>
        <v>0.1</v>
      </c>
      <c r="G2328" s="5">
        <f t="shared" si="252"/>
        <v>1</v>
      </c>
      <c r="H2328" t="str">
        <f t="shared" si="253"/>
        <v>001</v>
      </c>
      <c r="I2328" t="str">
        <f t="shared" si="249"/>
        <v>CO000630EQ00001</v>
      </c>
      <c r="J2328" s="2" t="s">
        <v>11729</v>
      </c>
      <c r="K2328" s="2" t="s">
        <v>11730</v>
      </c>
      <c r="L2328" s="2"/>
      <c r="M2328" s="2" t="s">
        <v>11731</v>
      </c>
      <c r="N2328" s="2" t="s">
        <v>11732</v>
      </c>
      <c r="O2328" s="2" t="s">
        <v>11733</v>
      </c>
      <c r="P2328" s="2" t="s">
        <v>11734</v>
      </c>
      <c r="Q2328" t="s">
        <v>10943</v>
      </c>
      <c r="R2328" t="s">
        <v>11735</v>
      </c>
      <c r="S2328" t="s">
        <v>11736</v>
      </c>
      <c r="T2328" t="s">
        <v>11736</v>
      </c>
      <c r="U2328" t="s">
        <v>130</v>
      </c>
      <c r="V2328" t="s">
        <v>154</v>
      </c>
      <c r="W2328" t="s">
        <v>8784</v>
      </c>
      <c r="X2328" t="s">
        <v>201</v>
      </c>
      <c r="Y2328" t="s">
        <v>8784</v>
      </c>
      <c r="Z2328" t="s">
        <v>189</v>
      </c>
      <c r="AA2328" t="s">
        <v>3611</v>
      </c>
      <c r="AB2328" t="s">
        <v>7241</v>
      </c>
      <c r="AC2328" t="s">
        <v>37</v>
      </c>
    </row>
    <row r="2329" spans="1:29">
      <c r="A2329" t="str">
        <f>+VLOOKUP(R2329,Aux!$B$3:$I$1107,8,0)</f>
        <v>CO000640</v>
      </c>
      <c r="B2329" t="str">
        <f>+VLOOKUP(U2329,Aux!$O$2:$P$23,2,0)</f>
        <v>EQ</v>
      </c>
      <c r="C2329" t="str">
        <f t="shared" si="248"/>
        <v>CO000640EQ</v>
      </c>
      <c r="D2329">
        <f t="shared" si="254"/>
        <v>1</v>
      </c>
      <c r="E2329" s="5">
        <f t="shared" si="250"/>
        <v>0.01</v>
      </c>
      <c r="F2329" s="5">
        <f t="shared" si="251"/>
        <v>0.1</v>
      </c>
      <c r="G2329" s="5">
        <f t="shared" si="252"/>
        <v>1</v>
      </c>
      <c r="H2329" t="str">
        <f t="shared" si="253"/>
        <v>001</v>
      </c>
      <c r="I2329" t="str">
        <f t="shared" si="249"/>
        <v>CO000640EQ00001</v>
      </c>
      <c r="J2329" t="s">
        <v>11737</v>
      </c>
      <c r="K2329" t="s">
        <v>11738</v>
      </c>
      <c r="M2329" t="s">
        <v>11739</v>
      </c>
      <c r="N2329" t="s">
        <v>11740</v>
      </c>
      <c r="O2329" t="s">
        <v>11741</v>
      </c>
      <c r="P2329" t="s">
        <v>11742</v>
      </c>
      <c r="Q2329" t="s">
        <v>10943</v>
      </c>
      <c r="R2329" t="s">
        <v>11743</v>
      </c>
      <c r="S2329" t="s">
        <v>11743</v>
      </c>
      <c r="T2329" t="s">
        <v>11743</v>
      </c>
      <c r="U2329" t="s">
        <v>130</v>
      </c>
      <c r="V2329" t="s">
        <v>189</v>
      </c>
      <c r="W2329" t="s">
        <v>3611</v>
      </c>
      <c r="X2329" t="s">
        <v>189</v>
      </c>
      <c r="Y2329" t="s">
        <v>3611</v>
      </c>
      <c r="Z2329" t="s">
        <v>189</v>
      </c>
      <c r="AA2329" t="s">
        <v>3611</v>
      </c>
      <c r="AB2329" t="s">
        <v>4091</v>
      </c>
      <c r="AC2329" t="s">
        <v>37</v>
      </c>
    </row>
    <row r="2330" spans="1:29">
      <c r="A2330" t="str">
        <f>+VLOOKUP(R2330,Aux!$B$3:$I$1107,8,0)</f>
        <v>CO000640</v>
      </c>
      <c r="B2330" t="str">
        <f>+VLOOKUP(U2330,Aux!$O$2:$P$23,2,0)</f>
        <v>FI</v>
      </c>
      <c r="C2330" t="str">
        <f t="shared" si="248"/>
        <v>CO000640FI</v>
      </c>
      <c r="D2330">
        <f t="shared" si="254"/>
        <v>1</v>
      </c>
      <c r="E2330" s="5">
        <f t="shared" si="250"/>
        <v>0.01</v>
      </c>
      <c r="F2330" s="5">
        <f t="shared" si="251"/>
        <v>0.1</v>
      </c>
      <c r="G2330" s="5">
        <f t="shared" si="252"/>
        <v>1</v>
      </c>
      <c r="H2330" t="str">
        <f t="shared" si="253"/>
        <v>001</v>
      </c>
      <c r="I2330" t="str">
        <f t="shared" si="249"/>
        <v>CO000640FI00001</v>
      </c>
      <c r="J2330" t="s">
        <v>11744</v>
      </c>
      <c r="K2330" t="s">
        <v>11738</v>
      </c>
      <c r="M2330" t="s">
        <v>11745</v>
      </c>
      <c r="N2330" t="s">
        <v>11746</v>
      </c>
      <c r="O2330" t="s">
        <v>11747</v>
      </c>
      <c r="P2330" t="s">
        <v>11748</v>
      </c>
      <c r="Q2330" t="s">
        <v>10943</v>
      </c>
      <c r="R2330" t="s">
        <v>11743</v>
      </c>
      <c r="S2330" t="s">
        <v>11749</v>
      </c>
      <c r="T2330" t="s">
        <v>11743</v>
      </c>
      <c r="U2330" t="s">
        <v>143</v>
      </c>
      <c r="V2330" t="s">
        <v>189</v>
      </c>
      <c r="W2330" t="s">
        <v>3611</v>
      </c>
      <c r="X2330" t="s">
        <v>189</v>
      </c>
      <c r="Y2330" t="s">
        <v>3611</v>
      </c>
      <c r="Z2330" t="s">
        <v>189</v>
      </c>
      <c r="AA2330" t="s">
        <v>4686</v>
      </c>
      <c r="AB2330" t="s">
        <v>145</v>
      </c>
      <c r="AC2330" t="s">
        <v>37</v>
      </c>
    </row>
    <row r="2331" spans="1:29">
      <c r="A2331" t="str">
        <f>+VLOOKUP(R2331,Aux!$B$3:$I$1107,8,0)</f>
        <v>CO000650</v>
      </c>
      <c r="B2331" t="str">
        <f>+VLOOKUP(U2331,Aux!$O$2:$P$23,2,0)</f>
        <v>FI</v>
      </c>
      <c r="C2331" t="str">
        <f t="shared" si="248"/>
        <v>CO000650FI</v>
      </c>
      <c r="D2331">
        <f t="shared" si="254"/>
        <v>1</v>
      </c>
      <c r="E2331" s="5">
        <f t="shared" si="250"/>
        <v>0.01</v>
      </c>
      <c r="F2331" s="5">
        <f t="shared" si="251"/>
        <v>0.1</v>
      </c>
      <c r="G2331" s="5">
        <f t="shared" si="252"/>
        <v>1</v>
      </c>
      <c r="H2331" t="str">
        <f t="shared" si="253"/>
        <v>001</v>
      </c>
      <c r="I2331" t="str">
        <f t="shared" si="249"/>
        <v>CO000650FI00001</v>
      </c>
      <c r="J2331" t="s">
        <v>11750</v>
      </c>
      <c r="K2331" t="s">
        <v>11751</v>
      </c>
      <c r="M2331" t="s">
        <v>11752</v>
      </c>
      <c r="N2331" t="s">
        <v>11753</v>
      </c>
      <c r="O2331" t="s">
        <v>11754</v>
      </c>
      <c r="P2331" t="s">
        <v>11755</v>
      </c>
      <c r="Q2331" t="s">
        <v>10943</v>
      </c>
      <c r="R2331" t="s">
        <v>11756</v>
      </c>
      <c r="S2331" t="s">
        <v>11757</v>
      </c>
      <c r="T2331" t="s">
        <v>11758</v>
      </c>
      <c r="U2331" t="s">
        <v>143</v>
      </c>
      <c r="V2331" t="s">
        <v>34</v>
      </c>
      <c r="W2331" t="s">
        <v>34</v>
      </c>
      <c r="X2331" t="s">
        <v>34</v>
      </c>
      <c r="Y2331" t="s">
        <v>34</v>
      </c>
      <c r="Z2331" t="s">
        <v>174</v>
      </c>
      <c r="AA2331" t="s">
        <v>175</v>
      </c>
      <c r="AB2331" t="s">
        <v>34</v>
      </c>
      <c r="AC2331" t="s">
        <v>37</v>
      </c>
    </row>
    <row r="2332" spans="1:29">
      <c r="A2332" t="str">
        <f>+VLOOKUP(R2332,Aux!$B$3:$I$1107,8,0)</f>
        <v>CO000660</v>
      </c>
      <c r="B2332" t="str">
        <f>+VLOOKUP(U2332,Aux!$O$2:$P$23,2,0)</f>
        <v>FI</v>
      </c>
      <c r="C2332" t="str">
        <f t="shared" si="248"/>
        <v>CO000660FI</v>
      </c>
      <c r="D2332">
        <f t="shared" si="254"/>
        <v>1</v>
      </c>
      <c r="E2332" s="5">
        <f t="shared" si="250"/>
        <v>0.01</v>
      </c>
      <c r="F2332" s="5">
        <f t="shared" si="251"/>
        <v>0.1</v>
      </c>
      <c r="G2332" s="5">
        <f t="shared" si="252"/>
        <v>1</v>
      </c>
      <c r="H2332" t="str">
        <f t="shared" si="253"/>
        <v>001</v>
      </c>
      <c r="I2332" t="str">
        <f t="shared" si="249"/>
        <v>CO000660FI00001</v>
      </c>
      <c r="J2332" t="s">
        <v>11759</v>
      </c>
      <c r="K2332" t="s">
        <v>11760</v>
      </c>
      <c r="M2332" t="s">
        <v>11761</v>
      </c>
      <c r="N2332" t="s">
        <v>11762</v>
      </c>
      <c r="O2332" t="s">
        <v>11763</v>
      </c>
      <c r="P2332" t="s">
        <v>11764</v>
      </c>
      <c r="Q2332" t="s">
        <v>10943</v>
      </c>
      <c r="R2332" t="s">
        <v>11765</v>
      </c>
      <c r="S2332" t="s">
        <v>11766</v>
      </c>
      <c r="T2332" t="s">
        <v>11767</v>
      </c>
      <c r="U2332" t="s">
        <v>143</v>
      </c>
      <c r="V2332" t="s">
        <v>34</v>
      </c>
      <c r="W2332" t="s">
        <v>34</v>
      </c>
      <c r="X2332" t="s">
        <v>34</v>
      </c>
      <c r="Y2332" t="s">
        <v>34</v>
      </c>
      <c r="Z2332" t="s">
        <v>154</v>
      </c>
      <c r="AA2332" t="s">
        <v>155</v>
      </c>
      <c r="AB2332" t="s">
        <v>145</v>
      </c>
      <c r="AC2332" t="s">
        <v>37</v>
      </c>
    </row>
    <row r="2333" spans="1:29">
      <c r="A2333" s="2" t="str">
        <f>+VLOOKUP(R2333,Aux!$B$3:$I$1107,8,0)</f>
        <v>CO000660</v>
      </c>
      <c r="B2333" s="2" t="str">
        <f>+VLOOKUP(U2333,Aux!$O$2:$P$23,2,0)</f>
        <v>FI</v>
      </c>
      <c r="C2333" t="str">
        <f t="shared" si="248"/>
        <v>CO000660FI</v>
      </c>
      <c r="D2333">
        <f t="shared" si="254"/>
        <v>2</v>
      </c>
      <c r="E2333" s="5">
        <f t="shared" si="250"/>
        <v>0.02</v>
      </c>
      <c r="F2333" s="5">
        <f t="shared" si="251"/>
        <v>0.2</v>
      </c>
      <c r="G2333" s="5">
        <f t="shared" si="252"/>
        <v>2</v>
      </c>
      <c r="H2333" t="str">
        <f t="shared" si="253"/>
        <v>002</v>
      </c>
      <c r="I2333" t="str">
        <f t="shared" si="249"/>
        <v>CO000660FI00002</v>
      </c>
      <c r="J2333" s="2" t="s">
        <v>11768</v>
      </c>
      <c r="K2333" s="2" t="s">
        <v>11760</v>
      </c>
      <c r="L2333" s="2"/>
      <c r="M2333" s="2" t="s">
        <v>11769</v>
      </c>
      <c r="N2333" s="2" t="s">
        <v>11770</v>
      </c>
      <c r="O2333" s="2" t="s">
        <v>11771</v>
      </c>
      <c r="P2333" s="2" t="s">
        <v>11772</v>
      </c>
      <c r="Q2333" t="s">
        <v>10943</v>
      </c>
      <c r="R2333" t="s">
        <v>11765</v>
      </c>
      <c r="S2333" t="s">
        <v>11766</v>
      </c>
      <c r="T2333" t="s">
        <v>11767</v>
      </c>
      <c r="U2333" t="s">
        <v>143</v>
      </c>
      <c r="V2333" t="s">
        <v>34</v>
      </c>
      <c r="W2333" t="s">
        <v>34</v>
      </c>
      <c r="X2333" t="s">
        <v>34</v>
      </c>
      <c r="Y2333" t="s">
        <v>34</v>
      </c>
      <c r="Z2333" t="s">
        <v>154</v>
      </c>
      <c r="AA2333" t="s">
        <v>155</v>
      </c>
      <c r="AB2333" t="s">
        <v>145</v>
      </c>
      <c r="AC2333" t="s">
        <v>37</v>
      </c>
    </row>
    <row r="2334" spans="1:29">
      <c r="A2334" t="str">
        <f>+VLOOKUP(R2334,Aux!$B$3:$I$1107,8,0)</f>
        <v>CO000670</v>
      </c>
      <c r="B2334" t="str">
        <f>+VLOOKUP(U2334,Aux!$O$2:$P$23,2,0)</f>
        <v>EQ</v>
      </c>
      <c r="C2334" t="str">
        <f t="shared" si="248"/>
        <v>CO000670EQ</v>
      </c>
      <c r="D2334">
        <f t="shared" si="254"/>
        <v>1</v>
      </c>
      <c r="E2334" s="5">
        <f t="shared" si="250"/>
        <v>0.01</v>
      </c>
      <c r="F2334" s="5">
        <f t="shared" si="251"/>
        <v>0.1</v>
      </c>
      <c r="G2334" s="5">
        <f t="shared" si="252"/>
        <v>1</v>
      </c>
      <c r="H2334" t="str">
        <f t="shared" si="253"/>
        <v>001</v>
      </c>
      <c r="I2334" t="str">
        <f t="shared" si="249"/>
        <v>CO000670EQ00001</v>
      </c>
      <c r="J2334" t="s">
        <v>11773</v>
      </c>
      <c r="K2334" t="s">
        <v>11774</v>
      </c>
      <c r="M2334" t="s">
        <v>11775</v>
      </c>
      <c r="N2334" t="s">
        <v>11776</v>
      </c>
      <c r="O2334">
        <v>2138200</v>
      </c>
      <c r="P2334" t="s">
        <v>11777</v>
      </c>
      <c r="Q2334" t="s">
        <v>10943</v>
      </c>
      <c r="R2334" t="s">
        <v>11778</v>
      </c>
      <c r="S2334" t="s">
        <v>11778</v>
      </c>
      <c r="T2334" t="s">
        <v>11778</v>
      </c>
      <c r="U2334" t="s">
        <v>130</v>
      </c>
      <c r="V2334" t="s">
        <v>35</v>
      </c>
      <c r="W2334" t="s">
        <v>10368</v>
      </c>
      <c r="X2334" t="s">
        <v>1458</v>
      </c>
      <c r="Y2334" t="s">
        <v>10369</v>
      </c>
      <c r="Z2334" t="s">
        <v>35</v>
      </c>
      <c r="AA2334" t="s">
        <v>6589</v>
      </c>
      <c r="AB2334" t="s">
        <v>6590</v>
      </c>
      <c r="AC2334" t="s">
        <v>37</v>
      </c>
    </row>
    <row r="2335" spans="1:29">
      <c r="A2335" t="str">
        <f>+VLOOKUP(R2335,Aux!$B$3:$I$1107,8,0)</f>
        <v>CO000680</v>
      </c>
      <c r="B2335" t="str">
        <f>+VLOOKUP(U2335,Aux!$O$2:$P$23,2,0)</f>
        <v>EQ</v>
      </c>
      <c r="C2335" t="str">
        <f t="shared" si="248"/>
        <v>CO000680EQ</v>
      </c>
      <c r="D2335">
        <f t="shared" si="254"/>
        <v>1</v>
      </c>
      <c r="E2335" s="5">
        <f t="shared" si="250"/>
        <v>0.01</v>
      </c>
      <c r="F2335" s="5">
        <f t="shared" si="251"/>
        <v>0.1</v>
      </c>
      <c r="G2335" s="5">
        <f t="shared" si="252"/>
        <v>1</v>
      </c>
      <c r="H2335" t="str">
        <f t="shared" si="253"/>
        <v>001</v>
      </c>
      <c r="I2335" t="str">
        <f t="shared" si="249"/>
        <v>CO000680EQ00001</v>
      </c>
      <c r="J2335" t="s">
        <v>11779</v>
      </c>
      <c r="K2335" t="s">
        <v>11780</v>
      </c>
      <c r="M2335" t="s">
        <v>11781</v>
      </c>
      <c r="N2335" t="s">
        <v>11782</v>
      </c>
      <c r="O2335">
        <v>2780430</v>
      </c>
      <c r="P2335" t="s">
        <v>11783</v>
      </c>
      <c r="Q2335" t="s">
        <v>10943</v>
      </c>
      <c r="R2335" t="s">
        <v>11784</v>
      </c>
      <c r="S2335" t="s">
        <v>11784</v>
      </c>
      <c r="T2335" t="s">
        <v>11784</v>
      </c>
      <c r="U2335" t="s">
        <v>130</v>
      </c>
      <c r="V2335" t="s">
        <v>975</v>
      </c>
      <c r="W2335" t="s">
        <v>4479</v>
      </c>
      <c r="X2335" t="s">
        <v>975</v>
      </c>
      <c r="Y2335" t="s">
        <v>6784</v>
      </c>
      <c r="Z2335" t="s">
        <v>35</v>
      </c>
      <c r="AA2335" t="s">
        <v>6589</v>
      </c>
      <c r="AB2335" t="s">
        <v>6590</v>
      </c>
      <c r="AC2335" t="s">
        <v>37</v>
      </c>
    </row>
    <row r="2336" spans="1:29">
      <c r="A2336" t="str">
        <f>+VLOOKUP(R2336,Aux!$B$3:$I$1107,8,0)</f>
        <v>CR000010</v>
      </c>
      <c r="B2336" t="str">
        <f>+VLOOKUP(U2336,Aux!$O$2:$P$23,2,0)</f>
        <v>FI</v>
      </c>
      <c r="C2336" t="str">
        <f t="shared" si="248"/>
        <v>CR000010FI</v>
      </c>
      <c r="D2336">
        <f t="shared" si="254"/>
        <v>1</v>
      </c>
      <c r="E2336" s="5">
        <f t="shared" si="250"/>
        <v>0.01</v>
      </c>
      <c r="F2336" s="5">
        <f t="shared" si="251"/>
        <v>0.1</v>
      </c>
      <c r="G2336" s="5">
        <f t="shared" si="252"/>
        <v>1</v>
      </c>
      <c r="H2336" t="str">
        <f t="shared" si="253"/>
        <v>001</v>
      </c>
      <c r="I2336" t="str">
        <f t="shared" si="249"/>
        <v>CR000010FI00001</v>
      </c>
      <c r="J2336" t="s">
        <v>11785</v>
      </c>
      <c r="K2336" t="s">
        <v>11786</v>
      </c>
      <c r="M2336" t="s">
        <v>11787</v>
      </c>
      <c r="N2336" t="s">
        <v>11788</v>
      </c>
      <c r="O2336" t="s">
        <v>11789</v>
      </c>
      <c r="P2336" t="s">
        <v>11790</v>
      </c>
      <c r="Q2336" t="s">
        <v>11791</v>
      </c>
      <c r="R2336" t="s">
        <v>11792</v>
      </c>
      <c r="S2336" t="s">
        <v>11793</v>
      </c>
      <c r="T2336" t="s">
        <v>11794</v>
      </c>
      <c r="U2336" t="s">
        <v>143</v>
      </c>
      <c r="V2336" t="s">
        <v>34</v>
      </c>
      <c r="W2336" t="s">
        <v>34</v>
      </c>
      <c r="X2336" t="s">
        <v>34</v>
      </c>
      <c r="Y2336" t="s">
        <v>34</v>
      </c>
      <c r="Z2336" t="s">
        <v>154</v>
      </c>
      <c r="AA2336" t="s">
        <v>2446</v>
      </c>
      <c r="AB2336" t="s">
        <v>34</v>
      </c>
      <c r="AC2336" t="s">
        <v>37</v>
      </c>
    </row>
    <row r="2337" spans="1:29">
      <c r="A2337" t="str">
        <f>+VLOOKUP(R2337,Aux!$B$3:$I$1107,8,0)</f>
        <v>CR000020</v>
      </c>
      <c r="B2337" t="str">
        <f>+VLOOKUP(U2337,Aux!$O$2:$P$23,2,0)</f>
        <v>FI</v>
      </c>
      <c r="C2337" t="str">
        <f t="shared" si="248"/>
        <v>CR000020FI</v>
      </c>
      <c r="D2337">
        <f t="shared" si="254"/>
        <v>1</v>
      </c>
      <c r="E2337" s="5">
        <f t="shared" si="250"/>
        <v>0.01</v>
      </c>
      <c r="F2337" s="5">
        <f t="shared" si="251"/>
        <v>0.1</v>
      </c>
      <c r="G2337" s="5">
        <f t="shared" si="252"/>
        <v>1</v>
      </c>
      <c r="H2337" t="str">
        <f t="shared" si="253"/>
        <v>001</v>
      </c>
      <c r="I2337" t="str">
        <f t="shared" si="249"/>
        <v>CR000020FI00001</v>
      </c>
      <c r="J2337" t="s">
        <v>11795</v>
      </c>
      <c r="K2337" t="s">
        <v>11796</v>
      </c>
      <c r="M2337" t="s">
        <v>11797</v>
      </c>
      <c r="N2337" t="s">
        <v>11798</v>
      </c>
      <c r="O2337" t="s">
        <v>11799</v>
      </c>
      <c r="P2337" t="s">
        <v>11800</v>
      </c>
      <c r="Q2337" t="s">
        <v>11791</v>
      </c>
      <c r="R2337" t="s">
        <v>11801</v>
      </c>
      <c r="S2337" t="s">
        <v>11802</v>
      </c>
      <c r="T2337" t="s">
        <v>11801</v>
      </c>
      <c r="U2337" t="s">
        <v>143</v>
      </c>
      <c r="V2337" t="s">
        <v>34</v>
      </c>
      <c r="W2337" t="s">
        <v>34</v>
      </c>
      <c r="X2337" t="s">
        <v>34</v>
      </c>
      <c r="Y2337" t="s">
        <v>34</v>
      </c>
      <c r="Z2337" t="s">
        <v>35</v>
      </c>
      <c r="AA2337" t="s">
        <v>1023</v>
      </c>
      <c r="AB2337" t="s">
        <v>145</v>
      </c>
      <c r="AC2337" t="s">
        <v>37</v>
      </c>
    </row>
    <row r="2338" spans="1:29">
      <c r="A2338" t="str">
        <f>+VLOOKUP(R2338,Aux!$B$3:$I$1107,8,0)</f>
        <v>CR000020</v>
      </c>
      <c r="B2338" t="str">
        <f>+VLOOKUP(U2338,Aux!$O$2:$P$23,2,0)</f>
        <v>FI</v>
      </c>
      <c r="C2338" t="str">
        <f t="shared" si="248"/>
        <v>CR000020FI</v>
      </c>
      <c r="D2338">
        <f t="shared" si="254"/>
        <v>2</v>
      </c>
      <c r="E2338" s="5">
        <f t="shared" si="250"/>
        <v>0.02</v>
      </c>
      <c r="F2338" s="5">
        <f t="shared" si="251"/>
        <v>0.2</v>
      </c>
      <c r="G2338" s="5">
        <f t="shared" si="252"/>
        <v>2</v>
      </c>
      <c r="H2338" t="str">
        <f t="shared" si="253"/>
        <v>002</v>
      </c>
      <c r="I2338" t="str">
        <f t="shared" si="249"/>
        <v>CR000020FI00002</v>
      </c>
      <c r="J2338" t="s">
        <v>11803</v>
      </c>
      <c r="K2338" t="s">
        <v>11796</v>
      </c>
      <c r="M2338" t="s">
        <v>11804</v>
      </c>
      <c r="N2338" t="s">
        <v>11805</v>
      </c>
      <c r="O2338" t="s">
        <v>11806</v>
      </c>
      <c r="P2338" t="s">
        <v>11807</v>
      </c>
      <c r="Q2338" t="s">
        <v>11791</v>
      </c>
      <c r="R2338" t="s">
        <v>11801</v>
      </c>
      <c r="S2338" t="s">
        <v>11802</v>
      </c>
      <c r="T2338" t="s">
        <v>11801</v>
      </c>
      <c r="U2338" t="s">
        <v>143</v>
      </c>
      <c r="V2338" t="s">
        <v>34</v>
      </c>
      <c r="W2338" t="s">
        <v>34</v>
      </c>
      <c r="X2338" t="s">
        <v>34</v>
      </c>
      <c r="Y2338" t="s">
        <v>34</v>
      </c>
      <c r="Z2338" t="s">
        <v>35</v>
      </c>
      <c r="AA2338" t="s">
        <v>1023</v>
      </c>
      <c r="AB2338" t="s">
        <v>145</v>
      </c>
      <c r="AC2338" t="s">
        <v>37</v>
      </c>
    </row>
    <row r="2339" spans="1:29">
      <c r="A2339" t="str">
        <f>+VLOOKUP(R2339,Aux!$B$3:$I$1107,8,0)</f>
        <v>CR000030</v>
      </c>
      <c r="B2339" t="str">
        <f>+VLOOKUP(U2339,Aux!$O$2:$P$23,2,0)</f>
        <v>FI</v>
      </c>
      <c r="C2339" t="str">
        <f t="shared" si="248"/>
        <v>CR000030FI</v>
      </c>
      <c r="D2339">
        <f t="shared" si="254"/>
        <v>1</v>
      </c>
      <c r="E2339" s="5">
        <f t="shared" si="250"/>
        <v>0.01</v>
      </c>
      <c r="F2339" s="5">
        <f t="shared" si="251"/>
        <v>0.1</v>
      </c>
      <c r="G2339" s="5">
        <f t="shared" si="252"/>
        <v>1</v>
      </c>
      <c r="H2339" t="str">
        <f t="shared" si="253"/>
        <v>001</v>
      </c>
      <c r="I2339" t="str">
        <f t="shared" si="249"/>
        <v>CR000030FI00001</v>
      </c>
      <c r="J2339" t="s">
        <v>11808</v>
      </c>
      <c r="K2339" t="s">
        <v>11809</v>
      </c>
      <c r="M2339" t="s">
        <v>11810</v>
      </c>
      <c r="N2339" t="s">
        <v>11811</v>
      </c>
      <c r="O2339" t="s">
        <v>11812</v>
      </c>
      <c r="P2339" t="s">
        <v>11813</v>
      </c>
      <c r="Q2339" t="s">
        <v>11791</v>
      </c>
      <c r="R2339" t="s">
        <v>11814</v>
      </c>
      <c r="S2339" t="s">
        <v>11815</v>
      </c>
      <c r="T2339" t="s">
        <v>11816</v>
      </c>
      <c r="U2339" t="s">
        <v>143</v>
      </c>
      <c r="V2339" t="s">
        <v>34</v>
      </c>
      <c r="W2339" t="s">
        <v>34</v>
      </c>
      <c r="X2339" t="s">
        <v>34</v>
      </c>
      <c r="Y2339" t="s">
        <v>34</v>
      </c>
      <c r="Z2339" t="s">
        <v>398</v>
      </c>
      <c r="AA2339" t="s">
        <v>11817</v>
      </c>
      <c r="AB2339" t="s">
        <v>34</v>
      </c>
      <c r="AC2339" t="s">
        <v>37</v>
      </c>
    </row>
    <row r="2340" spans="1:29">
      <c r="A2340" t="str">
        <f>+VLOOKUP(R2340,Aux!$B$3:$I$1107,8,0)</f>
        <v>CR000030</v>
      </c>
      <c r="B2340" t="str">
        <f>+VLOOKUP(U2340,Aux!$O$2:$P$23,2,0)</f>
        <v>FI</v>
      </c>
      <c r="C2340" t="str">
        <f t="shared" si="248"/>
        <v>CR000030FI</v>
      </c>
      <c r="D2340">
        <f t="shared" si="254"/>
        <v>2</v>
      </c>
      <c r="E2340" s="5">
        <f t="shared" si="250"/>
        <v>0.02</v>
      </c>
      <c r="F2340" s="5">
        <f t="shared" si="251"/>
        <v>0.2</v>
      </c>
      <c r="G2340" s="5">
        <f t="shared" si="252"/>
        <v>2</v>
      </c>
      <c r="H2340" t="str">
        <f t="shared" si="253"/>
        <v>002</v>
      </c>
      <c r="I2340" t="str">
        <f t="shared" si="249"/>
        <v>CR000030FI00002</v>
      </c>
      <c r="J2340" t="s">
        <v>11818</v>
      </c>
      <c r="K2340" t="s">
        <v>11809</v>
      </c>
      <c r="M2340" t="s">
        <v>11819</v>
      </c>
      <c r="N2340" t="s">
        <v>11820</v>
      </c>
      <c r="O2340" t="s">
        <v>11821</v>
      </c>
      <c r="P2340" t="s">
        <v>11822</v>
      </c>
      <c r="Q2340" t="s">
        <v>11791</v>
      </c>
      <c r="R2340" t="s">
        <v>11814</v>
      </c>
      <c r="S2340" t="s">
        <v>11823</v>
      </c>
      <c r="T2340" t="s">
        <v>11816</v>
      </c>
      <c r="U2340" t="s">
        <v>143</v>
      </c>
      <c r="V2340" t="s">
        <v>34</v>
      </c>
      <c r="W2340" t="s">
        <v>34</v>
      </c>
      <c r="X2340" t="s">
        <v>34</v>
      </c>
      <c r="Y2340" t="s">
        <v>34</v>
      </c>
      <c r="Z2340" t="s">
        <v>398</v>
      </c>
      <c r="AA2340" t="s">
        <v>11817</v>
      </c>
      <c r="AB2340" t="s">
        <v>34</v>
      </c>
      <c r="AC2340" t="s">
        <v>37</v>
      </c>
    </row>
    <row r="2341" spans="1:29">
      <c r="A2341" t="str">
        <f>+VLOOKUP(R2341,Aux!$B$3:$I$1107,8,0)</f>
        <v>DR000010</v>
      </c>
      <c r="B2341" t="str">
        <f>+VLOOKUP(U2341,Aux!$O$2:$P$23,2,0)</f>
        <v>FI</v>
      </c>
      <c r="C2341" t="str">
        <f t="shared" si="248"/>
        <v>DR000010FI</v>
      </c>
      <c r="D2341">
        <f t="shared" si="254"/>
        <v>1</v>
      </c>
      <c r="E2341" s="5">
        <f t="shared" si="250"/>
        <v>0.01</v>
      </c>
      <c r="F2341" s="5">
        <f t="shared" si="251"/>
        <v>0.1</v>
      </c>
      <c r="G2341" s="5">
        <f t="shared" si="252"/>
        <v>1</v>
      </c>
      <c r="H2341" t="str">
        <f t="shared" si="253"/>
        <v>001</v>
      </c>
      <c r="I2341" t="str">
        <f t="shared" si="249"/>
        <v>DR000010FI00001</v>
      </c>
      <c r="J2341" t="s">
        <v>11824</v>
      </c>
      <c r="K2341" t="s">
        <v>11825</v>
      </c>
      <c r="M2341" t="s">
        <v>11826</v>
      </c>
      <c r="N2341" t="s">
        <v>11827</v>
      </c>
      <c r="O2341" t="s">
        <v>11828</v>
      </c>
      <c r="P2341" t="s">
        <v>11829</v>
      </c>
      <c r="Q2341" t="s">
        <v>11830</v>
      </c>
      <c r="R2341" t="s">
        <v>11831</v>
      </c>
      <c r="S2341" t="s">
        <v>11832</v>
      </c>
      <c r="T2341" t="s">
        <v>11833</v>
      </c>
      <c r="U2341" t="s">
        <v>143</v>
      </c>
      <c r="V2341" t="s">
        <v>34</v>
      </c>
      <c r="W2341" t="s">
        <v>34</v>
      </c>
      <c r="X2341" t="s">
        <v>34</v>
      </c>
      <c r="Y2341" t="s">
        <v>34</v>
      </c>
      <c r="Z2341" t="s">
        <v>154</v>
      </c>
      <c r="AA2341" t="s">
        <v>155</v>
      </c>
      <c r="AB2341" t="s">
        <v>145</v>
      </c>
      <c r="AC2341" t="s">
        <v>37</v>
      </c>
    </row>
    <row r="2342" spans="1:29">
      <c r="A2342" t="str">
        <f>+VLOOKUP(R2342,Aux!$B$3:$I$1107,8,0)</f>
        <v>DR000020</v>
      </c>
      <c r="B2342" t="str">
        <f>+VLOOKUP(U2342,Aux!$O$2:$P$23,2,0)</f>
        <v>FI</v>
      </c>
      <c r="C2342" t="str">
        <f t="shared" si="248"/>
        <v>DR000020FI</v>
      </c>
      <c r="D2342">
        <f t="shared" si="254"/>
        <v>1</v>
      </c>
      <c r="E2342" s="5">
        <f t="shared" si="250"/>
        <v>0.01</v>
      </c>
      <c r="F2342" s="5">
        <f t="shared" si="251"/>
        <v>0.1</v>
      </c>
      <c r="G2342" s="5">
        <f t="shared" si="252"/>
        <v>1</v>
      </c>
      <c r="H2342" t="str">
        <f t="shared" si="253"/>
        <v>001</v>
      </c>
      <c r="I2342" t="str">
        <f t="shared" si="249"/>
        <v>DR000020FI00001</v>
      </c>
      <c r="J2342" t="s">
        <v>11834</v>
      </c>
      <c r="K2342" t="s">
        <v>167</v>
      </c>
      <c r="M2342" t="s">
        <v>11835</v>
      </c>
      <c r="N2342" t="s">
        <v>11836</v>
      </c>
      <c r="O2342" t="s">
        <v>11837</v>
      </c>
      <c r="P2342" t="s">
        <v>11838</v>
      </c>
      <c r="Q2342" t="s">
        <v>11830</v>
      </c>
      <c r="R2342" t="s">
        <v>11839</v>
      </c>
      <c r="S2342" t="s">
        <v>11840</v>
      </c>
      <c r="T2342" t="s">
        <v>11841</v>
      </c>
      <c r="U2342" t="s">
        <v>143</v>
      </c>
      <c r="V2342" t="s">
        <v>34</v>
      </c>
      <c r="W2342" t="s">
        <v>34</v>
      </c>
      <c r="X2342" t="s">
        <v>34</v>
      </c>
      <c r="Y2342" t="s">
        <v>34</v>
      </c>
      <c r="Z2342" t="s">
        <v>174</v>
      </c>
      <c r="AA2342" t="s">
        <v>174</v>
      </c>
      <c r="AB2342" t="s">
        <v>145</v>
      </c>
      <c r="AC2342" t="s">
        <v>37</v>
      </c>
    </row>
    <row r="2343" spans="1:29">
      <c r="A2343" s="2" t="str">
        <f>+VLOOKUP(R2343,Aux!$B$3:$I$1107,8,0)</f>
        <v>DR000020</v>
      </c>
      <c r="B2343" s="2" t="str">
        <f>+VLOOKUP(U2343,Aux!$O$2:$P$23,2,0)</f>
        <v>FI</v>
      </c>
      <c r="C2343" t="str">
        <f t="shared" si="248"/>
        <v>DR000020FI</v>
      </c>
      <c r="D2343">
        <f t="shared" si="254"/>
        <v>2</v>
      </c>
      <c r="E2343" s="5">
        <f t="shared" si="250"/>
        <v>0.02</v>
      </c>
      <c r="F2343" s="5">
        <f t="shared" si="251"/>
        <v>0.2</v>
      </c>
      <c r="G2343" s="5">
        <f t="shared" si="252"/>
        <v>2</v>
      </c>
      <c r="H2343" t="str">
        <f t="shared" si="253"/>
        <v>002</v>
      </c>
      <c r="I2343" t="str">
        <f t="shared" si="249"/>
        <v>DR000020FI00002</v>
      </c>
      <c r="J2343" s="2" t="s">
        <v>11842</v>
      </c>
      <c r="K2343" s="2" t="s">
        <v>167</v>
      </c>
      <c r="L2343" s="2"/>
      <c r="M2343" s="2" t="s">
        <v>11843</v>
      </c>
      <c r="N2343" s="2" t="s">
        <v>11844</v>
      </c>
      <c r="O2343" s="2" t="s">
        <v>11845</v>
      </c>
      <c r="P2343" s="2" t="s">
        <v>11846</v>
      </c>
      <c r="Q2343" t="s">
        <v>11830</v>
      </c>
      <c r="R2343" t="s">
        <v>11839</v>
      </c>
      <c r="S2343" t="s">
        <v>11847</v>
      </c>
      <c r="T2343" t="s">
        <v>11848</v>
      </c>
      <c r="U2343" t="s">
        <v>143</v>
      </c>
      <c r="V2343" t="s">
        <v>34</v>
      </c>
      <c r="W2343" t="s">
        <v>34</v>
      </c>
      <c r="X2343" t="s">
        <v>34</v>
      </c>
      <c r="Y2343" t="s">
        <v>34</v>
      </c>
      <c r="Z2343" t="s">
        <v>174</v>
      </c>
      <c r="AA2343" t="s">
        <v>175</v>
      </c>
      <c r="AB2343" t="s">
        <v>145</v>
      </c>
      <c r="AC2343" t="s">
        <v>37</v>
      </c>
    </row>
    <row r="2344" spans="1:29">
      <c r="A2344" t="str">
        <f>+VLOOKUP(R2344,Aux!$B$3:$I$1107,8,0)</f>
        <v>DR000030</v>
      </c>
      <c r="B2344" t="str">
        <f>+VLOOKUP(U2344,Aux!$O$2:$P$23,2,0)</f>
        <v>FI</v>
      </c>
      <c r="C2344" t="str">
        <f t="shared" si="248"/>
        <v>DR000030FI</v>
      </c>
      <c r="D2344">
        <f t="shared" si="254"/>
        <v>1</v>
      </c>
      <c r="E2344" s="5">
        <f t="shared" si="250"/>
        <v>0.01</v>
      </c>
      <c r="F2344" s="5">
        <f t="shared" si="251"/>
        <v>0.1</v>
      </c>
      <c r="G2344" s="5">
        <f t="shared" si="252"/>
        <v>1</v>
      </c>
      <c r="H2344" t="str">
        <f t="shared" si="253"/>
        <v>001</v>
      </c>
      <c r="I2344" t="str">
        <f t="shared" si="249"/>
        <v>DR000030FI00001</v>
      </c>
      <c r="J2344" t="s">
        <v>11849</v>
      </c>
      <c r="K2344" t="s">
        <v>11850</v>
      </c>
      <c r="M2344" t="s">
        <v>11851</v>
      </c>
      <c r="N2344" t="s">
        <v>11852</v>
      </c>
      <c r="O2344" t="s">
        <v>11853</v>
      </c>
      <c r="P2344" t="s">
        <v>11854</v>
      </c>
      <c r="Q2344" t="s">
        <v>11830</v>
      </c>
      <c r="R2344" t="s">
        <v>11855</v>
      </c>
      <c r="S2344" t="s">
        <v>11856</v>
      </c>
      <c r="T2344" t="s">
        <v>11857</v>
      </c>
      <c r="U2344" t="s">
        <v>143</v>
      </c>
      <c r="V2344" t="s">
        <v>34</v>
      </c>
      <c r="W2344" t="s">
        <v>34</v>
      </c>
      <c r="X2344" t="s">
        <v>34</v>
      </c>
      <c r="Y2344" t="s">
        <v>34</v>
      </c>
      <c r="Z2344" t="s">
        <v>398</v>
      </c>
      <c r="AA2344" t="s">
        <v>399</v>
      </c>
      <c r="AB2344" t="s">
        <v>34</v>
      </c>
      <c r="AC2344" t="s">
        <v>37</v>
      </c>
    </row>
    <row r="2345" spans="1:29">
      <c r="A2345" t="str">
        <f>+VLOOKUP(R2345,Aux!$B$3:$I$1107,8,0)</f>
        <v>DR000030</v>
      </c>
      <c r="B2345" t="str">
        <f>+VLOOKUP(U2345,Aux!$O$2:$P$23,2,0)</f>
        <v>FI</v>
      </c>
      <c r="C2345" t="str">
        <f t="shared" si="248"/>
        <v>DR000030FI</v>
      </c>
      <c r="D2345">
        <f t="shared" si="254"/>
        <v>2</v>
      </c>
      <c r="E2345" s="5">
        <f t="shared" si="250"/>
        <v>0.02</v>
      </c>
      <c r="F2345" s="5">
        <f t="shared" si="251"/>
        <v>0.2</v>
      </c>
      <c r="G2345" s="5">
        <f t="shared" si="252"/>
        <v>2</v>
      </c>
      <c r="H2345" t="str">
        <f t="shared" si="253"/>
        <v>002</v>
      </c>
      <c r="I2345" t="str">
        <f t="shared" si="249"/>
        <v>DR000030FI00002</v>
      </c>
      <c r="J2345" t="s">
        <v>11858</v>
      </c>
      <c r="K2345" t="s">
        <v>11850</v>
      </c>
      <c r="M2345" t="s">
        <v>11859</v>
      </c>
      <c r="N2345" t="s">
        <v>11860</v>
      </c>
      <c r="O2345" t="s">
        <v>11861</v>
      </c>
      <c r="P2345" t="s">
        <v>11862</v>
      </c>
      <c r="Q2345" t="s">
        <v>11830</v>
      </c>
      <c r="R2345" t="s">
        <v>11855</v>
      </c>
      <c r="S2345" t="s">
        <v>11856</v>
      </c>
      <c r="T2345" t="s">
        <v>11857</v>
      </c>
      <c r="U2345" t="s">
        <v>143</v>
      </c>
      <c r="V2345" t="s">
        <v>34</v>
      </c>
      <c r="W2345" t="s">
        <v>34</v>
      </c>
      <c r="X2345" t="s">
        <v>34</v>
      </c>
      <c r="Y2345" t="s">
        <v>34</v>
      </c>
      <c r="Z2345" t="s">
        <v>398</v>
      </c>
      <c r="AA2345" t="s">
        <v>399</v>
      </c>
      <c r="AB2345" t="s">
        <v>34</v>
      </c>
      <c r="AC2345" t="s">
        <v>37</v>
      </c>
    </row>
    <row r="2346" spans="1:29">
      <c r="A2346" t="str">
        <f>+VLOOKUP(R2346,Aux!$B$3:$I$1107,8,0)</f>
        <v>DR000030</v>
      </c>
      <c r="B2346" t="str">
        <f>+VLOOKUP(U2346,Aux!$O$2:$P$23,2,0)</f>
        <v>FI</v>
      </c>
      <c r="C2346" t="str">
        <f t="shared" si="248"/>
        <v>DR000030FI</v>
      </c>
      <c r="D2346">
        <f t="shared" si="254"/>
        <v>3</v>
      </c>
      <c r="E2346" s="5">
        <f t="shared" si="250"/>
        <v>0.03</v>
      </c>
      <c r="F2346" s="5">
        <f t="shared" si="251"/>
        <v>0.3</v>
      </c>
      <c r="G2346" s="5">
        <f t="shared" si="252"/>
        <v>3</v>
      </c>
      <c r="H2346" t="str">
        <f t="shared" si="253"/>
        <v>003</v>
      </c>
      <c r="I2346" t="str">
        <f t="shared" si="249"/>
        <v>DR000030FI00003</v>
      </c>
      <c r="J2346" t="s">
        <v>11863</v>
      </c>
      <c r="K2346" t="s">
        <v>11850</v>
      </c>
      <c r="M2346" t="s">
        <v>11864</v>
      </c>
      <c r="N2346" t="s">
        <v>11865</v>
      </c>
      <c r="O2346" t="s">
        <v>11866</v>
      </c>
      <c r="P2346" t="s">
        <v>11867</v>
      </c>
      <c r="Q2346" t="s">
        <v>11830</v>
      </c>
      <c r="R2346" t="s">
        <v>11855</v>
      </c>
      <c r="S2346" t="s">
        <v>11856</v>
      </c>
      <c r="T2346" t="s">
        <v>11857</v>
      </c>
      <c r="U2346" t="s">
        <v>143</v>
      </c>
      <c r="V2346" t="s">
        <v>34</v>
      </c>
      <c r="W2346" t="s">
        <v>34</v>
      </c>
      <c r="X2346" t="s">
        <v>34</v>
      </c>
      <c r="Y2346" t="s">
        <v>34</v>
      </c>
      <c r="Z2346" t="s">
        <v>398</v>
      </c>
      <c r="AA2346" t="s">
        <v>399</v>
      </c>
      <c r="AB2346" t="s">
        <v>34</v>
      </c>
      <c r="AC2346" t="s">
        <v>37</v>
      </c>
    </row>
    <row r="2347" spans="1:29">
      <c r="A2347" s="2" t="str">
        <f>+VLOOKUP(R2347,Aux!$B$3:$I$1107,8,0)</f>
        <v>DR000030</v>
      </c>
      <c r="B2347" s="2" t="str">
        <f>+VLOOKUP(U2347,Aux!$O$2:$P$23,2,0)</f>
        <v>FI</v>
      </c>
      <c r="C2347" t="str">
        <f t="shared" si="248"/>
        <v>DR000030FI</v>
      </c>
      <c r="D2347">
        <f t="shared" si="254"/>
        <v>4</v>
      </c>
      <c r="E2347" s="5">
        <f t="shared" si="250"/>
        <v>0.04</v>
      </c>
      <c r="F2347" s="5">
        <f t="shared" si="251"/>
        <v>0.4</v>
      </c>
      <c r="G2347" s="5">
        <f t="shared" si="252"/>
        <v>4</v>
      </c>
      <c r="H2347" t="str">
        <f t="shared" si="253"/>
        <v>004</v>
      </c>
      <c r="I2347" t="str">
        <f t="shared" si="249"/>
        <v>DR000030FI00004</v>
      </c>
      <c r="J2347" s="2" t="s">
        <v>11863</v>
      </c>
      <c r="K2347" s="2" t="s">
        <v>11850</v>
      </c>
      <c r="L2347" s="2"/>
      <c r="M2347" s="2" t="s">
        <v>11868</v>
      </c>
      <c r="N2347" s="2" t="s">
        <v>11869</v>
      </c>
      <c r="O2347" s="2" t="s">
        <v>11870</v>
      </c>
      <c r="P2347" s="2" t="s">
        <v>11871</v>
      </c>
      <c r="Q2347" t="s">
        <v>11830</v>
      </c>
      <c r="R2347" t="s">
        <v>11855</v>
      </c>
      <c r="S2347" t="s">
        <v>11856</v>
      </c>
      <c r="T2347" t="s">
        <v>11857</v>
      </c>
      <c r="U2347" t="s">
        <v>143</v>
      </c>
      <c r="V2347" t="s">
        <v>34</v>
      </c>
      <c r="W2347" t="s">
        <v>34</v>
      </c>
      <c r="X2347" t="s">
        <v>34</v>
      </c>
      <c r="Y2347" t="s">
        <v>34</v>
      </c>
      <c r="Z2347" t="s">
        <v>398</v>
      </c>
      <c r="AA2347" t="s">
        <v>399</v>
      </c>
      <c r="AB2347" t="s">
        <v>34</v>
      </c>
      <c r="AC2347" t="s">
        <v>37</v>
      </c>
    </row>
    <row r="2348" spans="1:29">
      <c r="A2348" t="str">
        <f>+VLOOKUP(R2348,Aux!$B$3:$I$1107,8,0)</f>
        <v>DR000030</v>
      </c>
      <c r="B2348" t="str">
        <f>+VLOOKUP(U2348,Aux!$O$2:$P$23,2,0)</f>
        <v>FI</v>
      </c>
      <c r="C2348" t="str">
        <f t="shared" si="248"/>
        <v>DR000030FI</v>
      </c>
      <c r="D2348">
        <f t="shared" si="254"/>
        <v>5</v>
      </c>
      <c r="E2348" s="5">
        <f t="shared" si="250"/>
        <v>0.05</v>
      </c>
      <c r="F2348" s="5">
        <f t="shared" si="251"/>
        <v>0.5</v>
      </c>
      <c r="G2348" s="5">
        <f t="shared" si="252"/>
        <v>5</v>
      </c>
      <c r="H2348" t="str">
        <f t="shared" si="253"/>
        <v>005</v>
      </c>
      <c r="I2348" t="str">
        <f t="shared" si="249"/>
        <v>DR000030FI00005</v>
      </c>
      <c r="J2348" t="s">
        <v>11872</v>
      </c>
      <c r="K2348" t="s">
        <v>11850</v>
      </c>
      <c r="M2348" t="s">
        <v>11873</v>
      </c>
      <c r="N2348" t="s">
        <v>11874</v>
      </c>
      <c r="O2348" t="s">
        <v>11875</v>
      </c>
      <c r="P2348" t="s">
        <v>11876</v>
      </c>
      <c r="Q2348" t="s">
        <v>11830</v>
      </c>
      <c r="R2348" t="s">
        <v>11855</v>
      </c>
      <c r="S2348" t="s">
        <v>11856</v>
      </c>
      <c r="T2348" t="s">
        <v>11857</v>
      </c>
      <c r="U2348" t="s">
        <v>143</v>
      </c>
      <c r="V2348" t="s">
        <v>34</v>
      </c>
      <c r="W2348" t="s">
        <v>34</v>
      </c>
      <c r="X2348" t="s">
        <v>34</v>
      </c>
      <c r="Y2348" t="s">
        <v>34</v>
      </c>
      <c r="Z2348" t="s">
        <v>398</v>
      </c>
      <c r="AA2348" t="s">
        <v>399</v>
      </c>
      <c r="AB2348" t="s">
        <v>34</v>
      </c>
      <c r="AC2348" t="s">
        <v>37</v>
      </c>
    </row>
    <row r="2349" spans="1:29">
      <c r="A2349" t="str">
        <f>+VLOOKUP(R2349,Aux!$B$3:$I$1107,8,0)</f>
        <v>EC000010</v>
      </c>
      <c r="B2349" t="str">
        <f>+VLOOKUP(U2349,Aux!$O$2:$P$23,2,0)</f>
        <v>FI</v>
      </c>
      <c r="C2349" t="str">
        <f t="shared" ref="C2349:C2412" si="255">+A2349&amp;B2349</f>
        <v>EC000010FI</v>
      </c>
      <c r="D2349">
        <f t="shared" si="254"/>
        <v>1</v>
      </c>
      <c r="E2349" s="5">
        <f t="shared" si="250"/>
        <v>0.01</v>
      </c>
      <c r="F2349" s="5">
        <f t="shared" si="251"/>
        <v>0.1</v>
      </c>
      <c r="G2349" s="5">
        <f t="shared" si="252"/>
        <v>1</v>
      </c>
      <c r="H2349" t="str">
        <f t="shared" si="253"/>
        <v>001</v>
      </c>
      <c r="I2349" t="str">
        <f t="shared" ref="I2349:I2412" si="256">+C2349&amp;"00"&amp;H2349</f>
        <v>EC000010FI00001</v>
      </c>
      <c r="J2349" t="s">
        <v>11877</v>
      </c>
      <c r="K2349" t="s">
        <v>11878</v>
      </c>
      <c r="M2349" t="s">
        <v>11879</v>
      </c>
      <c r="N2349" t="s">
        <v>11880</v>
      </c>
      <c r="O2349" t="s">
        <v>11881</v>
      </c>
      <c r="P2349" t="s">
        <v>11882</v>
      </c>
      <c r="Q2349" t="s">
        <v>11883</v>
      </c>
      <c r="R2349" t="s">
        <v>11884</v>
      </c>
      <c r="S2349" t="s">
        <v>11885</v>
      </c>
      <c r="T2349" t="s">
        <v>11886</v>
      </c>
      <c r="U2349" t="s">
        <v>143</v>
      </c>
      <c r="V2349" t="s">
        <v>34</v>
      </c>
      <c r="W2349" t="s">
        <v>34</v>
      </c>
      <c r="X2349" t="s">
        <v>34</v>
      </c>
      <c r="Y2349" t="s">
        <v>34</v>
      </c>
      <c r="Z2349" t="s">
        <v>154</v>
      </c>
      <c r="AA2349" t="s">
        <v>155</v>
      </c>
      <c r="AB2349" t="s">
        <v>34</v>
      </c>
      <c r="AC2349" t="s">
        <v>37</v>
      </c>
    </row>
    <row r="2350" spans="1:29">
      <c r="A2350" s="2" t="str">
        <f>+VLOOKUP(R2350,Aux!$B$3:$I$1107,8,0)</f>
        <v>GT000010</v>
      </c>
      <c r="B2350" s="2" t="str">
        <f>+VLOOKUP(U2350,Aux!$O$2:$P$23,2,0)</f>
        <v>FI</v>
      </c>
      <c r="C2350" t="str">
        <f t="shared" si="255"/>
        <v>GT000010FI</v>
      </c>
      <c r="D2350">
        <f t="shared" si="254"/>
        <v>1</v>
      </c>
      <c r="E2350" s="5">
        <f t="shared" si="250"/>
        <v>0.01</v>
      </c>
      <c r="F2350" s="5">
        <f t="shared" si="251"/>
        <v>0.1</v>
      </c>
      <c r="G2350" s="5">
        <f t="shared" si="252"/>
        <v>1</v>
      </c>
      <c r="H2350" t="str">
        <f t="shared" si="253"/>
        <v>001</v>
      </c>
      <c r="I2350" t="str">
        <f t="shared" si="256"/>
        <v>GT000010FI00001</v>
      </c>
      <c r="J2350" s="2" t="s">
        <v>11887</v>
      </c>
      <c r="K2350" s="2" t="s">
        <v>11888</v>
      </c>
      <c r="L2350" s="2"/>
      <c r="M2350" s="2" t="s">
        <v>11889</v>
      </c>
      <c r="N2350" s="2" t="s">
        <v>11890</v>
      </c>
      <c r="O2350" s="2" t="s">
        <v>11891</v>
      </c>
      <c r="P2350" s="2" t="s">
        <v>11892</v>
      </c>
      <c r="Q2350" t="s">
        <v>11630</v>
      </c>
      <c r="R2350" t="s">
        <v>11893</v>
      </c>
      <c r="S2350" t="s">
        <v>11894</v>
      </c>
      <c r="T2350" t="s">
        <v>11893</v>
      </c>
      <c r="U2350" t="s">
        <v>143</v>
      </c>
      <c r="V2350" t="s">
        <v>34</v>
      </c>
      <c r="W2350" t="s">
        <v>34</v>
      </c>
      <c r="X2350" t="s">
        <v>34</v>
      </c>
      <c r="Y2350" t="s">
        <v>34</v>
      </c>
      <c r="Z2350" t="s">
        <v>35</v>
      </c>
      <c r="AA2350" t="s">
        <v>1023</v>
      </c>
      <c r="AB2350" t="s">
        <v>145</v>
      </c>
      <c r="AC2350" t="s">
        <v>37</v>
      </c>
    </row>
    <row r="2351" spans="1:29">
      <c r="A2351" t="str">
        <f>+VLOOKUP(R2351,Aux!$B$3:$I$1107,8,0)</f>
        <v>GT000020</v>
      </c>
      <c r="B2351" t="str">
        <f>+VLOOKUP(U2351,Aux!$O$2:$P$23,2,0)</f>
        <v>FI</v>
      </c>
      <c r="C2351" t="str">
        <f t="shared" si="255"/>
        <v>GT000020FI</v>
      </c>
      <c r="D2351">
        <f t="shared" si="254"/>
        <v>1</v>
      </c>
      <c r="E2351" s="5">
        <f t="shared" si="250"/>
        <v>0.01</v>
      </c>
      <c r="F2351" s="5">
        <f t="shared" si="251"/>
        <v>0.1</v>
      </c>
      <c r="G2351" s="5">
        <f t="shared" si="252"/>
        <v>1</v>
      </c>
      <c r="H2351" t="str">
        <f t="shared" si="253"/>
        <v>001</v>
      </c>
      <c r="I2351" t="str">
        <f t="shared" si="256"/>
        <v>GT000020FI00001</v>
      </c>
      <c r="J2351" t="s">
        <v>11895</v>
      </c>
      <c r="K2351" t="s">
        <v>11896</v>
      </c>
      <c r="M2351" t="s">
        <v>11897</v>
      </c>
      <c r="N2351" t="s">
        <v>11898</v>
      </c>
      <c r="O2351" t="s">
        <v>11899</v>
      </c>
      <c r="P2351" t="s">
        <v>11900</v>
      </c>
      <c r="Q2351" t="s">
        <v>11630</v>
      </c>
      <c r="R2351" t="s">
        <v>11901</v>
      </c>
      <c r="S2351" t="s">
        <v>11902</v>
      </c>
      <c r="T2351" t="s">
        <v>11903</v>
      </c>
      <c r="U2351" t="s">
        <v>143</v>
      </c>
      <c r="V2351" t="s">
        <v>34</v>
      </c>
      <c r="W2351" t="s">
        <v>34</v>
      </c>
      <c r="X2351" t="s">
        <v>34</v>
      </c>
      <c r="Y2351" t="s">
        <v>34</v>
      </c>
      <c r="Z2351" t="s">
        <v>35</v>
      </c>
      <c r="AA2351" t="s">
        <v>1023</v>
      </c>
      <c r="AB2351" t="s">
        <v>34</v>
      </c>
      <c r="AC2351" t="s">
        <v>37</v>
      </c>
    </row>
    <row r="2352" spans="1:29">
      <c r="A2352" t="str">
        <f>+VLOOKUP(R2352,Aux!$B$3:$I$1107,8,0)</f>
        <v>GT000030</v>
      </c>
      <c r="B2352" t="str">
        <f>+VLOOKUP(U2352,Aux!$O$2:$P$23,2,0)</f>
        <v>FI</v>
      </c>
      <c r="C2352" t="str">
        <f t="shared" si="255"/>
        <v>GT000030FI</v>
      </c>
      <c r="D2352">
        <f t="shared" si="254"/>
        <v>1</v>
      </c>
      <c r="E2352" s="5">
        <f t="shared" si="250"/>
        <v>0.01</v>
      </c>
      <c r="F2352" s="5">
        <f t="shared" si="251"/>
        <v>0.1</v>
      </c>
      <c r="G2352" s="5">
        <f t="shared" si="252"/>
        <v>1</v>
      </c>
      <c r="H2352" t="str">
        <f t="shared" si="253"/>
        <v>001</v>
      </c>
      <c r="I2352" t="str">
        <f t="shared" si="256"/>
        <v>GT000030FI00001</v>
      </c>
      <c r="J2352" t="s">
        <v>11904</v>
      </c>
      <c r="K2352" t="s">
        <v>11905</v>
      </c>
      <c r="M2352" t="s">
        <v>11906</v>
      </c>
      <c r="N2352" t="s">
        <v>11907</v>
      </c>
      <c r="O2352" t="s">
        <v>11908</v>
      </c>
      <c r="P2352" t="s">
        <v>11909</v>
      </c>
      <c r="Q2352" t="s">
        <v>11630</v>
      </c>
      <c r="R2352" t="s">
        <v>11910</v>
      </c>
      <c r="S2352" t="s">
        <v>11911</v>
      </c>
      <c r="T2352" t="s">
        <v>11910</v>
      </c>
      <c r="U2352" t="s">
        <v>143</v>
      </c>
      <c r="V2352" t="s">
        <v>34</v>
      </c>
      <c r="W2352" t="s">
        <v>34</v>
      </c>
      <c r="X2352" t="s">
        <v>34</v>
      </c>
      <c r="Y2352" t="s">
        <v>34</v>
      </c>
      <c r="Z2352" t="s">
        <v>189</v>
      </c>
      <c r="AA2352" t="s">
        <v>4686</v>
      </c>
      <c r="AB2352" t="s">
        <v>34</v>
      </c>
      <c r="AC2352" t="s">
        <v>37</v>
      </c>
    </row>
    <row r="2353" spans="1:29">
      <c r="A2353" t="str">
        <f>+VLOOKUP(R2353,Aux!$B$3:$I$1107,8,0)</f>
        <v>GT000040</v>
      </c>
      <c r="B2353" t="str">
        <f>+VLOOKUP(U2353,Aux!$O$2:$P$23,2,0)</f>
        <v>FI</v>
      </c>
      <c r="C2353" t="str">
        <f t="shared" si="255"/>
        <v>GT000040FI</v>
      </c>
      <c r="D2353">
        <f t="shared" si="254"/>
        <v>1</v>
      </c>
      <c r="E2353" s="5">
        <f t="shared" si="250"/>
        <v>0.01</v>
      </c>
      <c r="F2353" s="5">
        <f t="shared" si="251"/>
        <v>0.1</v>
      </c>
      <c r="G2353" s="5">
        <f t="shared" si="252"/>
        <v>1</v>
      </c>
      <c r="H2353" t="str">
        <f t="shared" si="253"/>
        <v>001</v>
      </c>
      <c r="I2353" t="str">
        <f t="shared" si="256"/>
        <v>GT000040FI00001</v>
      </c>
      <c r="J2353" t="s">
        <v>11912</v>
      </c>
      <c r="K2353" t="s">
        <v>11913</v>
      </c>
      <c r="M2353" t="s">
        <v>11914</v>
      </c>
      <c r="N2353" t="s">
        <v>11915</v>
      </c>
      <c r="O2353" t="s">
        <v>11916</v>
      </c>
      <c r="P2353" t="s">
        <v>11917</v>
      </c>
      <c r="Q2353" t="s">
        <v>11630</v>
      </c>
      <c r="R2353" t="s">
        <v>11918</v>
      </c>
      <c r="S2353" t="s">
        <v>11919</v>
      </c>
      <c r="T2353" t="s">
        <v>11918</v>
      </c>
      <c r="U2353" t="s">
        <v>143</v>
      </c>
      <c r="V2353" t="s">
        <v>34</v>
      </c>
      <c r="W2353" t="s">
        <v>34</v>
      </c>
      <c r="X2353" t="s">
        <v>34</v>
      </c>
      <c r="Y2353" t="s">
        <v>34</v>
      </c>
      <c r="Z2353" t="s">
        <v>131</v>
      </c>
      <c r="AA2353" t="s">
        <v>144</v>
      </c>
      <c r="AB2353" t="s">
        <v>34</v>
      </c>
      <c r="AC2353" t="s">
        <v>37</v>
      </c>
    </row>
    <row r="2354" spans="1:29">
      <c r="A2354" s="2" t="str">
        <f>+VLOOKUP(R2354,Aux!$B$3:$I$1107,8,0)</f>
        <v>GT000040</v>
      </c>
      <c r="B2354" s="2" t="str">
        <f>+VLOOKUP(U2354,Aux!$O$2:$P$23,2,0)</f>
        <v>FI</v>
      </c>
      <c r="C2354" t="str">
        <f t="shared" si="255"/>
        <v>GT000040FI</v>
      </c>
      <c r="D2354">
        <f t="shared" si="254"/>
        <v>2</v>
      </c>
      <c r="E2354" s="5">
        <f t="shared" si="250"/>
        <v>0.02</v>
      </c>
      <c r="F2354" s="5">
        <f t="shared" si="251"/>
        <v>0.2</v>
      </c>
      <c r="G2354" s="5">
        <f t="shared" si="252"/>
        <v>2</v>
      </c>
      <c r="H2354" t="str">
        <f t="shared" si="253"/>
        <v>002</v>
      </c>
      <c r="I2354" t="str">
        <f t="shared" si="256"/>
        <v>GT000040FI00002</v>
      </c>
      <c r="J2354" s="2" t="s">
        <v>11920</v>
      </c>
      <c r="K2354" s="2" t="s">
        <v>11913</v>
      </c>
      <c r="L2354" s="2"/>
      <c r="M2354" s="2" t="s">
        <v>11921</v>
      </c>
      <c r="N2354" s="2" t="s">
        <v>11922</v>
      </c>
      <c r="O2354" s="2" t="s">
        <v>11923</v>
      </c>
      <c r="P2354" s="2" t="s">
        <v>11924</v>
      </c>
      <c r="Q2354" t="s">
        <v>11630</v>
      </c>
      <c r="R2354" t="s">
        <v>11918</v>
      </c>
      <c r="S2354" t="s">
        <v>11919</v>
      </c>
      <c r="T2354" t="s">
        <v>11918</v>
      </c>
      <c r="U2354" t="s">
        <v>143</v>
      </c>
      <c r="V2354" t="s">
        <v>34</v>
      </c>
      <c r="W2354" t="s">
        <v>34</v>
      </c>
      <c r="X2354" t="s">
        <v>34</v>
      </c>
      <c r="Y2354" t="s">
        <v>34</v>
      </c>
      <c r="Z2354" t="s">
        <v>131</v>
      </c>
      <c r="AA2354" t="s">
        <v>144</v>
      </c>
      <c r="AB2354" t="s">
        <v>34</v>
      </c>
      <c r="AC2354" t="s">
        <v>37</v>
      </c>
    </row>
    <row r="2355" spans="1:29">
      <c r="A2355" t="str">
        <f>+VLOOKUP(R2355,Aux!$B$3:$I$1107,8,0)</f>
        <v>GT000050</v>
      </c>
      <c r="B2355" t="str">
        <f>+VLOOKUP(U2355,Aux!$O$2:$P$23,2,0)</f>
        <v>FI</v>
      </c>
      <c r="C2355" t="str">
        <f t="shared" si="255"/>
        <v>GT000050FI</v>
      </c>
      <c r="D2355">
        <f t="shared" si="254"/>
        <v>1</v>
      </c>
      <c r="E2355" s="5">
        <f t="shared" si="250"/>
        <v>0.01</v>
      </c>
      <c r="F2355" s="5">
        <f t="shared" si="251"/>
        <v>0.1</v>
      </c>
      <c r="G2355" s="5">
        <f t="shared" si="252"/>
        <v>1</v>
      </c>
      <c r="H2355" t="str">
        <f t="shared" si="253"/>
        <v>001</v>
      </c>
      <c r="I2355" t="str">
        <f t="shared" si="256"/>
        <v>GT000050FI00001</v>
      </c>
      <c r="J2355" t="s">
        <v>11925</v>
      </c>
      <c r="K2355" t="s">
        <v>11926</v>
      </c>
      <c r="M2355" t="s">
        <v>11927</v>
      </c>
      <c r="N2355" t="s">
        <v>11928</v>
      </c>
      <c r="O2355" t="s">
        <v>11929</v>
      </c>
      <c r="P2355" t="s">
        <v>11930</v>
      </c>
      <c r="Q2355" t="s">
        <v>11630</v>
      </c>
      <c r="R2355" t="s">
        <v>11931</v>
      </c>
      <c r="S2355" t="s">
        <v>11932</v>
      </c>
      <c r="T2355" t="s">
        <v>11931</v>
      </c>
      <c r="U2355" t="s">
        <v>2627</v>
      </c>
      <c r="V2355" t="s">
        <v>34</v>
      </c>
      <c r="W2355" t="s">
        <v>34</v>
      </c>
      <c r="X2355" t="s">
        <v>34</v>
      </c>
      <c r="Y2355" t="s">
        <v>34</v>
      </c>
      <c r="Z2355" t="s">
        <v>174</v>
      </c>
      <c r="AA2355" t="s">
        <v>174</v>
      </c>
      <c r="AB2355" t="s">
        <v>34</v>
      </c>
      <c r="AC2355" t="s">
        <v>37</v>
      </c>
    </row>
    <row r="2356" spans="1:29">
      <c r="A2356" t="str">
        <f>+VLOOKUP(R2356,Aux!$B$3:$I$1107,8,0)</f>
        <v>GT000050</v>
      </c>
      <c r="B2356" t="str">
        <f>+VLOOKUP(U2356,Aux!$O$2:$P$23,2,0)</f>
        <v>FI</v>
      </c>
      <c r="C2356" t="str">
        <f t="shared" si="255"/>
        <v>GT000050FI</v>
      </c>
      <c r="D2356">
        <f t="shared" si="254"/>
        <v>2</v>
      </c>
      <c r="E2356" s="5">
        <f t="shared" si="250"/>
        <v>0.02</v>
      </c>
      <c r="F2356" s="5">
        <f t="shared" si="251"/>
        <v>0.2</v>
      </c>
      <c r="G2356" s="5">
        <f t="shared" si="252"/>
        <v>2</v>
      </c>
      <c r="H2356" t="str">
        <f t="shared" si="253"/>
        <v>002</v>
      </c>
      <c r="I2356" t="str">
        <f t="shared" si="256"/>
        <v>GT000050FI00002</v>
      </c>
      <c r="J2356" t="s">
        <v>11925</v>
      </c>
      <c r="K2356" t="s">
        <v>11926</v>
      </c>
      <c r="M2356" t="s">
        <v>11933</v>
      </c>
      <c r="N2356" t="s">
        <v>11934</v>
      </c>
      <c r="O2356" t="s">
        <v>11935</v>
      </c>
      <c r="P2356" t="s">
        <v>11936</v>
      </c>
      <c r="Q2356" t="s">
        <v>11630</v>
      </c>
      <c r="R2356" t="s">
        <v>11931</v>
      </c>
      <c r="S2356" t="s">
        <v>11932</v>
      </c>
      <c r="T2356" t="s">
        <v>11931</v>
      </c>
      <c r="U2356" t="s">
        <v>143</v>
      </c>
      <c r="V2356" t="s">
        <v>34</v>
      </c>
      <c r="W2356" t="s">
        <v>34</v>
      </c>
      <c r="X2356" t="s">
        <v>34</v>
      </c>
      <c r="Y2356" t="s">
        <v>34</v>
      </c>
      <c r="Z2356" t="s">
        <v>174</v>
      </c>
      <c r="AA2356" t="s">
        <v>174</v>
      </c>
      <c r="AB2356" t="s">
        <v>34</v>
      </c>
      <c r="AC2356" t="s">
        <v>37</v>
      </c>
    </row>
    <row r="2357" spans="1:29">
      <c r="A2357" t="str">
        <f>+VLOOKUP(R2357,Aux!$B$3:$I$1107,8,0)</f>
        <v>GT000060</v>
      </c>
      <c r="B2357" t="str">
        <f>+VLOOKUP(U2357,Aux!$O$2:$P$23,2,0)</f>
        <v>FI</v>
      </c>
      <c r="C2357" t="str">
        <f t="shared" si="255"/>
        <v>GT000060FI</v>
      </c>
      <c r="D2357">
        <f t="shared" si="254"/>
        <v>1</v>
      </c>
      <c r="E2357" s="5">
        <f t="shared" si="250"/>
        <v>0.01</v>
      </c>
      <c r="F2357" s="5">
        <f t="shared" si="251"/>
        <v>0.1</v>
      </c>
      <c r="G2357" s="5">
        <f t="shared" si="252"/>
        <v>1</v>
      </c>
      <c r="H2357" t="str">
        <f t="shared" si="253"/>
        <v>001</v>
      </c>
      <c r="I2357" t="str">
        <f t="shared" si="256"/>
        <v>GT000060FI00001</v>
      </c>
      <c r="J2357" t="s">
        <v>11937</v>
      </c>
      <c r="K2357" t="s">
        <v>11938</v>
      </c>
      <c r="M2357" t="s">
        <v>11939</v>
      </c>
      <c r="N2357" t="s">
        <v>11940</v>
      </c>
      <c r="O2357" t="s">
        <v>11941</v>
      </c>
      <c r="P2357" t="s">
        <v>11942</v>
      </c>
      <c r="Q2357" t="s">
        <v>11630</v>
      </c>
      <c r="R2357" t="s">
        <v>11943</v>
      </c>
      <c r="S2357" t="s">
        <v>11944</v>
      </c>
      <c r="T2357" t="s">
        <v>11943</v>
      </c>
      <c r="U2357" t="s">
        <v>143</v>
      </c>
      <c r="V2357" t="s">
        <v>34</v>
      </c>
      <c r="W2357" t="s">
        <v>34</v>
      </c>
      <c r="X2357" t="s">
        <v>34</v>
      </c>
      <c r="Y2357" t="s">
        <v>34</v>
      </c>
      <c r="Z2357" t="s">
        <v>398</v>
      </c>
      <c r="AA2357" t="s">
        <v>399</v>
      </c>
      <c r="AB2357" t="s">
        <v>34</v>
      </c>
      <c r="AC2357" t="s">
        <v>37</v>
      </c>
    </row>
    <row r="2358" spans="1:29">
      <c r="A2358" s="2" t="str">
        <f>+VLOOKUP(R2358,Aux!$B$3:$I$1107,8,0)</f>
        <v>GT000080</v>
      </c>
      <c r="B2358" s="2" t="str">
        <f>+VLOOKUP(U2358,Aux!$O$2:$P$23,2,0)</f>
        <v>EQ</v>
      </c>
      <c r="C2358" t="str">
        <f t="shared" si="255"/>
        <v>GT000080EQ</v>
      </c>
      <c r="D2358">
        <f t="shared" si="254"/>
        <v>1</v>
      </c>
      <c r="E2358" s="5">
        <f t="shared" si="250"/>
        <v>0.01</v>
      </c>
      <c r="F2358" s="5">
        <f t="shared" si="251"/>
        <v>0.1</v>
      </c>
      <c r="G2358" s="5">
        <f t="shared" si="252"/>
        <v>1</v>
      </c>
      <c r="H2358" t="str">
        <f t="shared" si="253"/>
        <v>001</v>
      </c>
      <c r="I2358" t="str">
        <f t="shared" si="256"/>
        <v>GT000080EQ00001</v>
      </c>
      <c r="J2358" s="2" t="s">
        <v>11945</v>
      </c>
      <c r="K2358" s="2" t="s">
        <v>11946</v>
      </c>
      <c r="L2358" s="2"/>
      <c r="M2358" s="2" t="s">
        <v>11947</v>
      </c>
      <c r="N2358" s="2" t="s">
        <v>11948</v>
      </c>
      <c r="O2358" s="2" t="s">
        <v>11949</v>
      </c>
      <c r="P2358" s="2" t="s">
        <v>11950</v>
      </c>
      <c r="Q2358" t="s">
        <v>11630</v>
      </c>
      <c r="R2358" t="s">
        <v>11951</v>
      </c>
      <c r="S2358" t="s">
        <v>11951</v>
      </c>
      <c r="T2358" t="s">
        <v>11951</v>
      </c>
      <c r="U2358" t="s">
        <v>130</v>
      </c>
      <c r="V2358" t="s">
        <v>189</v>
      </c>
      <c r="W2358" t="s">
        <v>234</v>
      </c>
      <c r="X2358" t="s">
        <v>189</v>
      </c>
      <c r="Y2358" t="s">
        <v>11653</v>
      </c>
      <c r="Z2358" t="s">
        <v>189</v>
      </c>
      <c r="AA2358" t="s">
        <v>234</v>
      </c>
      <c r="AB2358" t="s">
        <v>11654</v>
      </c>
      <c r="AC2358" t="s">
        <v>37</v>
      </c>
    </row>
    <row r="2359" spans="1:29">
      <c r="A2359" t="str">
        <f>+VLOOKUP(R2359,Aux!$B$3:$I$1107,8,0)</f>
        <v>HD000010</v>
      </c>
      <c r="B2359" t="str">
        <f>+VLOOKUP(U2359,Aux!$O$2:$P$23,2,0)</f>
        <v>FI</v>
      </c>
      <c r="C2359" t="str">
        <f t="shared" si="255"/>
        <v>HD000010FI</v>
      </c>
      <c r="D2359">
        <f t="shared" si="254"/>
        <v>1</v>
      </c>
      <c r="E2359" s="5">
        <f t="shared" si="250"/>
        <v>0.01</v>
      </c>
      <c r="F2359" s="5">
        <f t="shared" si="251"/>
        <v>0.1</v>
      </c>
      <c r="G2359" s="5">
        <f t="shared" si="252"/>
        <v>1</v>
      </c>
      <c r="H2359" t="str">
        <f t="shared" si="253"/>
        <v>001</v>
      </c>
      <c r="I2359" t="str">
        <f t="shared" si="256"/>
        <v>HD000010FI00001</v>
      </c>
      <c r="J2359" t="s">
        <v>11952</v>
      </c>
      <c r="K2359" t="s">
        <v>11953</v>
      </c>
      <c r="M2359" t="s">
        <v>11954</v>
      </c>
      <c r="N2359" t="s">
        <v>11955</v>
      </c>
      <c r="O2359" t="s">
        <v>11956</v>
      </c>
      <c r="P2359" t="s">
        <v>11957</v>
      </c>
      <c r="Q2359" t="s">
        <v>11958</v>
      </c>
      <c r="R2359" t="s">
        <v>11959</v>
      </c>
      <c r="S2359" t="s">
        <v>11960</v>
      </c>
      <c r="T2359" t="s">
        <v>11959</v>
      </c>
      <c r="U2359" t="s">
        <v>143</v>
      </c>
      <c r="V2359" t="s">
        <v>34</v>
      </c>
      <c r="W2359" t="s">
        <v>34</v>
      </c>
      <c r="X2359" t="s">
        <v>34</v>
      </c>
      <c r="Y2359" t="s">
        <v>34</v>
      </c>
      <c r="Z2359" t="s">
        <v>35</v>
      </c>
      <c r="AA2359" t="s">
        <v>1023</v>
      </c>
      <c r="AB2359" t="s">
        <v>34</v>
      </c>
      <c r="AC2359" t="s">
        <v>37</v>
      </c>
    </row>
    <row r="2360" spans="1:29">
      <c r="A2360" t="str">
        <f>+VLOOKUP(R2360,Aux!$B$3:$I$1107,8,0)</f>
        <v>JM000010</v>
      </c>
      <c r="B2360" t="str">
        <f>+VLOOKUP(U2360,Aux!$O$2:$P$23,2,0)</f>
        <v>FI</v>
      </c>
      <c r="C2360" t="str">
        <f t="shared" si="255"/>
        <v>JM000010FI</v>
      </c>
      <c r="D2360">
        <f t="shared" si="254"/>
        <v>1</v>
      </c>
      <c r="E2360" s="5">
        <f t="shared" si="250"/>
        <v>0.01</v>
      </c>
      <c r="F2360" s="5">
        <f t="shared" si="251"/>
        <v>0.1</v>
      </c>
      <c r="G2360" s="5">
        <f t="shared" si="252"/>
        <v>1</v>
      </c>
      <c r="H2360" t="str">
        <f t="shared" si="253"/>
        <v>001</v>
      </c>
      <c r="I2360" t="str">
        <f t="shared" si="256"/>
        <v>JM000010FI00001</v>
      </c>
      <c r="J2360" t="s">
        <v>11961</v>
      </c>
      <c r="K2360" t="s">
        <v>11962</v>
      </c>
      <c r="M2360" t="s">
        <v>11963</v>
      </c>
      <c r="N2360" t="s">
        <v>11964</v>
      </c>
      <c r="O2360" t="s">
        <v>11965</v>
      </c>
      <c r="P2360" t="s">
        <v>11966</v>
      </c>
      <c r="Q2360" t="s">
        <v>11967</v>
      </c>
      <c r="R2360" t="s">
        <v>11968</v>
      </c>
      <c r="S2360" t="s">
        <v>11969</v>
      </c>
      <c r="T2360" t="s">
        <v>11970</v>
      </c>
      <c r="U2360" t="s">
        <v>143</v>
      </c>
      <c r="V2360" t="s">
        <v>34</v>
      </c>
      <c r="W2360" t="s">
        <v>34</v>
      </c>
      <c r="X2360" t="s">
        <v>34</v>
      </c>
      <c r="Y2360" t="s">
        <v>34</v>
      </c>
      <c r="Z2360" t="s">
        <v>1488</v>
      </c>
      <c r="AA2360" t="s">
        <v>5610</v>
      </c>
      <c r="AB2360" t="s">
        <v>34</v>
      </c>
      <c r="AC2360" t="s">
        <v>37</v>
      </c>
    </row>
    <row r="2361" spans="1:29">
      <c r="A2361" t="str">
        <f>+VLOOKUP(R2361,Aux!$B$3:$I$1107,8,0)</f>
        <v>JM000010</v>
      </c>
      <c r="B2361" t="str">
        <f>+VLOOKUP(U2361,Aux!$O$2:$P$23,2,0)</f>
        <v>FI</v>
      </c>
      <c r="C2361" t="str">
        <f t="shared" si="255"/>
        <v>JM000010FI</v>
      </c>
      <c r="D2361">
        <f t="shared" si="254"/>
        <v>2</v>
      </c>
      <c r="E2361" s="5">
        <f t="shared" si="250"/>
        <v>0.02</v>
      </c>
      <c r="F2361" s="5">
        <f t="shared" si="251"/>
        <v>0.2</v>
      </c>
      <c r="G2361" s="5">
        <f t="shared" si="252"/>
        <v>2</v>
      </c>
      <c r="H2361" t="str">
        <f t="shared" si="253"/>
        <v>002</v>
      </c>
      <c r="I2361" t="str">
        <f t="shared" si="256"/>
        <v>JM000010FI00002</v>
      </c>
      <c r="J2361" t="s">
        <v>11971</v>
      </c>
      <c r="K2361" t="s">
        <v>11962</v>
      </c>
      <c r="M2361" t="s">
        <v>11972</v>
      </c>
      <c r="N2361" t="s">
        <v>11973</v>
      </c>
      <c r="O2361" t="s">
        <v>11974</v>
      </c>
      <c r="P2361" t="s">
        <v>11975</v>
      </c>
      <c r="Q2361" t="s">
        <v>11967</v>
      </c>
      <c r="R2361" t="s">
        <v>11968</v>
      </c>
      <c r="S2361" t="s">
        <v>11969</v>
      </c>
      <c r="T2361" t="s">
        <v>11970</v>
      </c>
      <c r="U2361" t="s">
        <v>143</v>
      </c>
      <c r="V2361" t="s">
        <v>34</v>
      </c>
      <c r="W2361" t="s">
        <v>34</v>
      </c>
      <c r="X2361" t="s">
        <v>34</v>
      </c>
      <c r="Y2361" t="s">
        <v>34</v>
      </c>
      <c r="Z2361" t="s">
        <v>1488</v>
      </c>
      <c r="AA2361" t="s">
        <v>5610</v>
      </c>
      <c r="AB2361" t="s">
        <v>34</v>
      </c>
      <c r="AC2361" t="s">
        <v>37</v>
      </c>
    </row>
    <row r="2362" spans="1:29">
      <c r="A2362" t="str">
        <f>+VLOOKUP(R2362,Aux!$B$3:$I$1107,8,0)</f>
        <v>JM000010</v>
      </c>
      <c r="B2362" t="str">
        <f>+VLOOKUP(U2362,Aux!$O$2:$P$23,2,0)</f>
        <v>FI</v>
      </c>
      <c r="C2362" t="str">
        <f t="shared" si="255"/>
        <v>JM000010FI</v>
      </c>
      <c r="D2362">
        <f t="shared" si="254"/>
        <v>3</v>
      </c>
      <c r="E2362" s="5">
        <f t="shared" si="250"/>
        <v>0.03</v>
      </c>
      <c r="F2362" s="5">
        <f t="shared" si="251"/>
        <v>0.3</v>
      </c>
      <c r="G2362" s="5">
        <f t="shared" si="252"/>
        <v>3</v>
      </c>
      <c r="H2362" t="str">
        <f t="shared" si="253"/>
        <v>003</v>
      </c>
      <c r="I2362" t="str">
        <f t="shared" si="256"/>
        <v>JM000010FI00003</v>
      </c>
      <c r="J2362" t="s">
        <v>11976</v>
      </c>
      <c r="K2362" t="s">
        <v>11962</v>
      </c>
      <c r="M2362" t="s">
        <v>11977</v>
      </c>
      <c r="N2362" t="s">
        <v>11978</v>
      </c>
      <c r="O2362" t="s">
        <v>11979</v>
      </c>
      <c r="P2362" t="s">
        <v>11980</v>
      </c>
      <c r="Q2362" t="s">
        <v>11967</v>
      </c>
      <c r="R2362" t="s">
        <v>11968</v>
      </c>
      <c r="S2362" t="s">
        <v>11981</v>
      </c>
      <c r="T2362" t="s">
        <v>11968</v>
      </c>
      <c r="U2362" t="s">
        <v>143</v>
      </c>
      <c r="V2362" t="s">
        <v>1472</v>
      </c>
      <c r="W2362" t="s">
        <v>9221</v>
      </c>
      <c r="X2362" t="s">
        <v>1486</v>
      </c>
      <c r="Y2362" t="s">
        <v>9221</v>
      </c>
      <c r="Z2362" t="s">
        <v>1488</v>
      </c>
      <c r="AA2362" t="s">
        <v>5610</v>
      </c>
      <c r="AB2362" t="s">
        <v>34</v>
      </c>
      <c r="AC2362" t="s">
        <v>37</v>
      </c>
    </row>
    <row r="2363" spans="1:29">
      <c r="A2363" t="str">
        <f>+VLOOKUP(R2363,Aux!$B$3:$I$1107,8,0)</f>
        <v>JM000010</v>
      </c>
      <c r="B2363" t="str">
        <f>+VLOOKUP(U2363,Aux!$O$2:$P$23,2,0)</f>
        <v>FI</v>
      </c>
      <c r="C2363" t="str">
        <f t="shared" si="255"/>
        <v>JM000010FI</v>
      </c>
      <c r="D2363">
        <f t="shared" si="254"/>
        <v>4</v>
      </c>
      <c r="E2363" s="5">
        <f t="shared" si="250"/>
        <v>0.04</v>
      </c>
      <c r="F2363" s="5">
        <f t="shared" si="251"/>
        <v>0.4</v>
      </c>
      <c r="G2363" s="5">
        <f t="shared" si="252"/>
        <v>4</v>
      </c>
      <c r="H2363" t="str">
        <f t="shared" si="253"/>
        <v>004</v>
      </c>
      <c r="I2363" t="str">
        <f t="shared" si="256"/>
        <v>JM000010FI00004</v>
      </c>
      <c r="J2363" t="s">
        <v>11982</v>
      </c>
      <c r="K2363" t="s">
        <v>11962</v>
      </c>
      <c r="M2363" t="s">
        <v>11983</v>
      </c>
      <c r="N2363" t="s">
        <v>11984</v>
      </c>
      <c r="O2363" t="s">
        <v>11985</v>
      </c>
      <c r="P2363" t="s">
        <v>11986</v>
      </c>
      <c r="Q2363" t="s">
        <v>11967</v>
      </c>
      <c r="R2363" t="s">
        <v>11968</v>
      </c>
      <c r="S2363" t="s">
        <v>11981</v>
      </c>
      <c r="T2363" t="s">
        <v>11968</v>
      </c>
      <c r="U2363" t="s">
        <v>143</v>
      </c>
      <c r="V2363" t="s">
        <v>1472</v>
      </c>
      <c r="W2363" t="s">
        <v>9221</v>
      </c>
      <c r="X2363" t="s">
        <v>1486</v>
      </c>
      <c r="Y2363" t="s">
        <v>9221</v>
      </c>
      <c r="Z2363" t="s">
        <v>1488</v>
      </c>
      <c r="AA2363" t="s">
        <v>5610</v>
      </c>
      <c r="AB2363" t="s">
        <v>34</v>
      </c>
      <c r="AC2363" t="s">
        <v>37</v>
      </c>
    </row>
    <row r="2364" spans="1:29">
      <c r="A2364" t="str">
        <f>+VLOOKUP(R2364,Aux!$B$3:$I$1107,8,0)</f>
        <v>JM000010</v>
      </c>
      <c r="B2364" t="str">
        <f>+VLOOKUP(U2364,Aux!$O$2:$P$23,2,0)</f>
        <v>FI</v>
      </c>
      <c r="C2364" t="str">
        <f t="shared" si="255"/>
        <v>JM000010FI</v>
      </c>
      <c r="D2364">
        <f t="shared" si="254"/>
        <v>5</v>
      </c>
      <c r="E2364" s="5">
        <f t="shared" si="250"/>
        <v>0.05</v>
      </c>
      <c r="F2364" s="5">
        <f t="shared" si="251"/>
        <v>0.5</v>
      </c>
      <c r="G2364" s="5">
        <f t="shared" si="252"/>
        <v>5</v>
      </c>
      <c r="H2364" t="str">
        <f t="shared" si="253"/>
        <v>005</v>
      </c>
      <c r="I2364" t="str">
        <f t="shared" si="256"/>
        <v>JM000010FI00005</v>
      </c>
      <c r="J2364" t="s">
        <v>11987</v>
      </c>
      <c r="K2364" t="s">
        <v>11962</v>
      </c>
      <c r="M2364" t="s">
        <v>11988</v>
      </c>
      <c r="N2364" t="s">
        <v>11989</v>
      </c>
      <c r="O2364" t="s">
        <v>11990</v>
      </c>
      <c r="P2364" t="s">
        <v>11991</v>
      </c>
      <c r="Q2364" t="s">
        <v>11967</v>
      </c>
      <c r="R2364" t="s">
        <v>11968</v>
      </c>
      <c r="S2364" t="s">
        <v>11992</v>
      </c>
      <c r="T2364" t="s">
        <v>11993</v>
      </c>
      <c r="U2364" t="s">
        <v>143</v>
      </c>
      <c r="V2364" t="s">
        <v>34</v>
      </c>
      <c r="W2364" t="s">
        <v>34</v>
      </c>
      <c r="X2364" t="s">
        <v>34</v>
      </c>
      <c r="Y2364" t="s">
        <v>34</v>
      </c>
      <c r="Z2364" t="s">
        <v>1488</v>
      </c>
      <c r="AA2364" t="s">
        <v>5610</v>
      </c>
      <c r="AB2364" t="s">
        <v>34</v>
      </c>
      <c r="AC2364" t="s">
        <v>37</v>
      </c>
    </row>
    <row r="2365" spans="1:29">
      <c r="A2365" t="str">
        <f>+VLOOKUP(R2365,Aux!$B$3:$I$1107,8,0)</f>
        <v>JM000010</v>
      </c>
      <c r="B2365" t="str">
        <f>+VLOOKUP(U2365,Aux!$O$2:$P$23,2,0)</f>
        <v>FI</v>
      </c>
      <c r="C2365" t="str">
        <f t="shared" si="255"/>
        <v>JM000010FI</v>
      </c>
      <c r="D2365">
        <f t="shared" si="254"/>
        <v>6</v>
      </c>
      <c r="E2365" s="5">
        <f t="shared" si="250"/>
        <v>0.06</v>
      </c>
      <c r="F2365" s="5">
        <f t="shared" si="251"/>
        <v>0.6</v>
      </c>
      <c r="G2365" s="5">
        <f t="shared" si="252"/>
        <v>6</v>
      </c>
      <c r="H2365" t="str">
        <f t="shared" si="253"/>
        <v>006</v>
      </c>
      <c r="I2365" t="str">
        <f t="shared" si="256"/>
        <v>JM000010FI00006</v>
      </c>
      <c r="J2365" t="s">
        <v>11994</v>
      </c>
      <c r="K2365" t="s">
        <v>11962</v>
      </c>
      <c r="M2365" t="s">
        <v>11995</v>
      </c>
      <c r="N2365" t="s">
        <v>11996</v>
      </c>
      <c r="O2365" t="s">
        <v>11997</v>
      </c>
      <c r="P2365" t="s">
        <v>11998</v>
      </c>
      <c r="Q2365" t="s">
        <v>11967</v>
      </c>
      <c r="R2365" t="s">
        <v>11968</v>
      </c>
      <c r="S2365" t="s">
        <v>11999</v>
      </c>
      <c r="T2365" t="s">
        <v>12000</v>
      </c>
      <c r="U2365" t="s">
        <v>143</v>
      </c>
      <c r="V2365" t="s">
        <v>34</v>
      </c>
      <c r="W2365" t="s">
        <v>34</v>
      </c>
      <c r="X2365" t="s">
        <v>34</v>
      </c>
      <c r="Y2365" t="s">
        <v>34</v>
      </c>
      <c r="Z2365" t="s">
        <v>1488</v>
      </c>
      <c r="AA2365" t="s">
        <v>5610</v>
      </c>
      <c r="AB2365" t="s">
        <v>34</v>
      </c>
      <c r="AC2365" t="s">
        <v>37</v>
      </c>
    </row>
    <row r="2366" spans="1:29">
      <c r="A2366" t="str">
        <f>+VLOOKUP(R2366,Aux!$B$3:$I$1107,8,0)</f>
        <v>JM000010</v>
      </c>
      <c r="B2366" t="str">
        <f>+VLOOKUP(U2366,Aux!$O$2:$P$23,2,0)</f>
        <v>FI</v>
      </c>
      <c r="C2366" t="str">
        <f t="shared" si="255"/>
        <v>JM000010FI</v>
      </c>
      <c r="D2366">
        <f t="shared" si="254"/>
        <v>7</v>
      </c>
      <c r="E2366" s="5">
        <f t="shared" si="250"/>
        <v>7.0000000000000007E-2</v>
      </c>
      <c r="F2366" s="5">
        <f t="shared" si="251"/>
        <v>0.70000000000000007</v>
      </c>
      <c r="G2366" s="5">
        <f t="shared" si="252"/>
        <v>7</v>
      </c>
      <c r="H2366" t="str">
        <f t="shared" si="253"/>
        <v>007</v>
      </c>
      <c r="I2366" t="str">
        <f t="shared" si="256"/>
        <v>JM000010FI00007</v>
      </c>
      <c r="J2366" t="s">
        <v>12001</v>
      </c>
      <c r="K2366" t="s">
        <v>11962</v>
      </c>
      <c r="M2366" t="s">
        <v>12002</v>
      </c>
      <c r="N2366" t="s">
        <v>12003</v>
      </c>
      <c r="O2366" t="s">
        <v>12004</v>
      </c>
      <c r="P2366" t="s">
        <v>12005</v>
      </c>
      <c r="Q2366" t="s">
        <v>11967</v>
      </c>
      <c r="R2366" t="s">
        <v>11968</v>
      </c>
      <c r="S2366" t="s">
        <v>12006</v>
      </c>
      <c r="T2366" t="s">
        <v>12007</v>
      </c>
      <c r="U2366" t="s">
        <v>143</v>
      </c>
      <c r="V2366" t="s">
        <v>34</v>
      </c>
      <c r="W2366" t="s">
        <v>34</v>
      </c>
      <c r="X2366" t="s">
        <v>34</v>
      </c>
      <c r="Y2366" t="s">
        <v>34</v>
      </c>
      <c r="Z2366" t="s">
        <v>1488</v>
      </c>
      <c r="AA2366" t="s">
        <v>5610</v>
      </c>
      <c r="AB2366" t="s">
        <v>34</v>
      </c>
      <c r="AC2366" t="s">
        <v>37</v>
      </c>
    </row>
    <row r="2367" spans="1:29">
      <c r="A2367" t="str">
        <f>+VLOOKUP(R2367,Aux!$B$3:$I$1107,8,0)</f>
        <v>JM000010</v>
      </c>
      <c r="B2367" t="str">
        <f>+VLOOKUP(U2367,Aux!$O$2:$P$23,2,0)</f>
        <v>FI</v>
      </c>
      <c r="C2367" t="str">
        <f t="shared" si="255"/>
        <v>JM000010FI</v>
      </c>
      <c r="D2367">
        <f t="shared" si="254"/>
        <v>8</v>
      </c>
      <c r="E2367" s="5">
        <f t="shared" si="250"/>
        <v>0.08</v>
      </c>
      <c r="F2367" s="5">
        <f t="shared" si="251"/>
        <v>0.8</v>
      </c>
      <c r="G2367" s="5">
        <f t="shared" si="252"/>
        <v>8</v>
      </c>
      <c r="H2367" t="str">
        <f t="shared" si="253"/>
        <v>008</v>
      </c>
      <c r="I2367" t="str">
        <f t="shared" si="256"/>
        <v>JM000010FI00008</v>
      </c>
      <c r="J2367" t="s">
        <v>12008</v>
      </c>
      <c r="K2367" t="s">
        <v>11962</v>
      </c>
      <c r="M2367" t="s">
        <v>12009</v>
      </c>
      <c r="N2367" t="s">
        <v>12010</v>
      </c>
      <c r="O2367" t="s">
        <v>12011</v>
      </c>
      <c r="P2367" t="s">
        <v>12012</v>
      </c>
      <c r="Q2367" t="s">
        <v>11967</v>
      </c>
      <c r="R2367" t="s">
        <v>11968</v>
      </c>
      <c r="S2367" t="s">
        <v>11992</v>
      </c>
      <c r="T2367" t="s">
        <v>11993</v>
      </c>
      <c r="U2367" t="s">
        <v>143</v>
      </c>
      <c r="V2367" t="s">
        <v>34</v>
      </c>
      <c r="W2367" t="s">
        <v>34</v>
      </c>
      <c r="X2367" t="s">
        <v>34</v>
      </c>
      <c r="Y2367" t="s">
        <v>34</v>
      </c>
      <c r="Z2367" t="s">
        <v>1488</v>
      </c>
      <c r="AA2367" t="s">
        <v>5610</v>
      </c>
      <c r="AB2367" t="s">
        <v>34</v>
      </c>
      <c r="AC2367" t="s">
        <v>37</v>
      </c>
    </row>
    <row r="2368" spans="1:29">
      <c r="A2368" t="str">
        <f>+VLOOKUP(R2368,Aux!$B$3:$I$1107,8,0)</f>
        <v>MX000010</v>
      </c>
      <c r="B2368" t="str">
        <f>+VLOOKUP(U2368,Aux!$O$2:$P$23,2,0)</f>
        <v>FI</v>
      </c>
      <c r="C2368" t="str">
        <f t="shared" si="255"/>
        <v>MX000010FI</v>
      </c>
      <c r="D2368">
        <f t="shared" si="254"/>
        <v>1</v>
      </c>
      <c r="E2368" s="5">
        <f t="shared" si="250"/>
        <v>0.01</v>
      </c>
      <c r="F2368" s="5">
        <f t="shared" si="251"/>
        <v>0.1</v>
      </c>
      <c r="G2368" s="5">
        <f t="shared" si="252"/>
        <v>1</v>
      </c>
      <c r="H2368" t="str">
        <f t="shared" si="253"/>
        <v>001</v>
      </c>
      <c r="I2368" t="str">
        <f t="shared" si="256"/>
        <v>MX000010FI00001</v>
      </c>
      <c r="J2368" s="3" t="s">
        <v>12013</v>
      </c>
      <c r="K2368" t="s">
        <v>12014</v>
      </c>
      <c r="M2368" t="s">
        <v>12015</v>
      </c>
      <c r="N2368" t="s">
        <v>12016</v>
      </c>
      <c r="O2368" t="s">
        <v>12017</v>
      </c>
      <c r="P2368" t="s">
        <v>12018</v>
      </c>
      <c r="Q2368" t="s">
        <v>10555</v>
      </c>
      <c r="R2368" t="s">
        <v>34</v>
      </c>
      <c r="S2368" t="s">
        <v>12019</v>
      </c>
      <c r="T2368" t="s">
        <v>12020</v>
      </c>
      <c r="U2368" t="s">
        <v>2445</v>
      </c>
      <c r="V2368" t="s">
        <v>35</v>
      </c>
      <c r="W2368" t="s">
        <v>1023</v>
      </c>
      <c r="X2368" t="s">
        <v>1023</v>
      </c>
      <c r="Y2368" t="s">
        <v>1125</v>
      </c>
      <c r="Z2368" t="s">
        <v>35</v>
      </c>
      <c r="AA2368" t="s">
        <v>1125</v>
      </c>
      <c r="AB2368" t="s">
        <v>145</v>
      </c>
      <c r="AC2368" t="s">
        <v>37</v>
      </c>
    </row>
    <row r="2369" spans="1:29">
      <c r="A2369" t="str">
        <f>+VLOOKUP(R2369,Aux!$B$3:$I$1107,8,0)</f>
        <v>MX000020</v>
      </c>
      <c r="B2369" t="str">
        <f>+VLOOKUP(U2369,Aux!$O$2:$P$23,2,0)</f>
        <v>FI</v>
      </c>
      <c r="C2369" t="str">
        <f t="shared" si="255"/>
        <v>MX000020FI</v>
      </c>
      <c r="D2369">
        <f t="shared" si="254"/>
        <v>1</v>
      </c>
      <c r="E2369" s="5">
        <f t="shared" si="250"/>
        <v>0.01</v>
      </c>
      <c r="F2369" s="5">
        <f t="shared" si="251"/>
        <v>0.1</v>
      </c>
      <c r="G2369" s="5">
        <f t="shared" si="252"/>
        <v>1</v>
      </c>
      <c r="H2369" t="str">
        <f t="shared" si="253"/>
        <v>001</v>
      </c>
      <c r="I2369" t="str">
        <f t="shared" si="256"/>
        <v>MX000020FI00001</v>
      </c>
      <c r="J2369" t="s">
        <v>12021</v>
      </c>
      <c r="K2369" t="s">
        <v>12022</v>
      </c>
      <c r="N2369" t="s">
        <v>12023</v>
      </c>
      <c r="P2369" t="s">
        <v>48</v>
      </c>
      <c r="Q2369" t="s">
        <v>48</v>
      </c>
      <c r="R2369" t="s">
        <v>48</v>
      </c>
      <c r="S2369" t="s">
        <v>48</v>
      </c>
      <c r="T2369" t="s">
        <v>48</v>
      </c>
      <c r="U2369" t="s">
        <v>48</v>
      </c>
      <c r="V2369" t="s">
        <v>48</v>
      </c>
      <c r="W2369" t="s">
        <v>48</v>
      </c>
      <c r="X2369" t="s">
        <v>48</v>
      </c>
      <c r="Y2369" t="s">
        <v>48</v>
      </c>
      <c r="Z2369" t="s">
        <v>48</v>
      </c>
      <c r="AA2369" t="s">
        <v>48</v>
      </c>
      <c r="AB2369" t="s">
        <v>48</v>
      </c>
      <c r="AC2369" t="s">
        <v>37</v>
      </c>
    </row>
    <row r="2370" spans="1:29">
      <c r="A2370" t="str">
        <f>+VLOOKUP(R2370,Aux!$B$3:$I$1107,8,0)</f>
        <v>MX000020</v>
      </c>
      <c r="B2370" t="str">
        <f>+VLOOKUP(U2370,Aux!$O$2:$P$23,2,0)</f>
        <v>FI</v>
      </c>
      <c r="C2370" t="str">
        <f t="shared" si="255"/>
        <v>MX000020FI</v>
      </c>
      <c r="D2370">
        <f t="shared" si="254"/>
        <v>2</v>
      </c>
      <c r="E2370" s="5">
        <f t="shared" ref="E2370:E2433" si="257">+D2370/100</f>
        <v>0.02</v>
      </c>
      <c r="F2370" s="5">
        <f t="shared" ref="F2370:F2433" si="258">+MOD(E2370*10,10)</f>
        <v>0.2</v>
      </c>
      <c r="G2370" s="5">
        <f t="shared" ref="G2370:G2433" si="259">+MOD(D2370,10)</f>
        <v>2</v>
      </c>
      <c r="H2370" t="str">
        <f t="shared" ref="H2370:H2433" si="260">+INT(E2370)&amp;INT(F2370)&amp;INT(G2370)</f>
        <v>002</v>
      </c>
      <c r="I2370" t="str">
        <f t="shared" si="256"/>
        <v>MX000020FI00002</v>
      </c>
      <c r="J2370" s="3" t="s">
        <v>12024</v>
      </c>
      <c r="K2370" t="s">
        <v>48</v>
      </c>
      <c r="L2370" t="s">
        <v>12025</v>
      </c>
      <c r="M2370" t="s">
        <v>12026</v>
      </c>
      <c r="N2370" t="s">
        <v>48</v>
      </c>
      <c r="O2370" t="s">
        <v>48</v>
      </c>
      <c r="P2370" t="s">
        <v>48</v>
      </c>
      <c r="Q2370" t="s">
        <v>10555</v>
      </c>
      <c r="R2370" t="s">
        <v>48</v>
      </c>
      <c r="S2370" t="s">
        <v>48</v>
      </c>
      <c r="T2370" t="s">
        <v>48</v>
      </c>
      <c r="U2370" t="s">
        <v>48</v>
      </c>
      <c r="V2370" t="s">
        <v>48</v>
      </c>
      <c r="W2370" t="s">
        <v>48</v>
      </c>
      <c r="X2370" t="s">
        <v>48</v>
      </c>
      <c r="Y2370" t="s">
        <v>48</v>
      </c>
      <c r="Z2370" t="s">
        <v>48</v>
      </c>
      <c r="AA2370" t="s">
        <v>48</v>
      </c>
      <c r="AB2370" t="s">
        <v>48</v>
      </c>
      <c r="AC2370" t="s">
        <v>37</v>
      </c>
    </row>
    <row r="2371" spans="1:29">
      <c r="A2371" s="2" t="str">
        <f>+VLOOKUP(R2371,Aux!$B$3:$I$1107,8,0)</f>
        <v>MX000030</v>
      </c>
      <c r="B2371" s="2" t="str">
        <f>+VLOOKUP(U2371,Aux!$O$2:$P$23,2,0)</f>
        <v>FI</v>
      </c>
      <c r="C2371" t="str">
        <f t="shared" si="255"/>
        <v>MX000030FI</v>
      </c>
      <c r="D2371">
        <f t="shared" ref="D2371:D2434" si="261">+IF(C2371=C2370,D2370+1,1)</f>
        <v>1</v>
      </c>
      <c r="E2371" s="5">
        <f t="shared" si="257"/>
        <v>0.01</v>
      </c>
      <c r="F2371" s="5">
        <f t="shared" si="258"/>
        <v>0.1</v>
      </c>
      <c r="G2371" s="5">
        <f t="shared" si="259"/>
        <v>1</v>
      </c>
      <c r="H2371" t="str">
        <f t="shared" si="260"/>
        <v>001</v>
      </c>
      <c r="I2371" t="str">
        <f t="shared" si="256"/>
        <v>MX000030FI00001</v>
      </c>
      <c r="J2371" s="2"/>
      <c r="K2371" s="2" t="s">
        <v>12027</v>
      </c>
      <c r="L2371" s="2" t="s">
        <v>12028</v>
      </c>
      <c r="M2371" s="2" t="s">
        <v>12029</v>
      </c>
      <c r="N2371" s="2" t="s">
        <v>12030</v>
      </c>
      <c r="O2371" s="2" t="s">
        <v>12031</v>
      </c>
      <c r="P2371" s="2" t="s">
        <v>12032</v>
      </c>
      <c r="Q2371" t="s">
        <v>10555</v>
      </c>
      <c r="R2371" t="s">
        <v>12033</v>
      </c>
      <c r="S2371" t="s">
        <v>12034</v>
      </c>
      <c r="T2371" t="s">
        <v>12035</v>
      </c>
      <c r="U2371" t="s">
        <v>33</v>
      </c>
      <c r="V2371" t="s">
        <v>34</v>
      </c>
      <c r="W2371" t="s">
        <v>34</v>
      </c>
      <c r="X2371" t="s">
        <v>34</v>
      </c>
      <c r="Y2371" t="s">
        <v>34</v>
      </c>
      <c r="Z2371" t="s">
        <v>35</v>
      </c>
      <c r="AA2371" t="s">
        <v>1576</v>
      </c>
      <c r="AB2371" t="s">
        <v>34</v>
      </c>
      <c r="AC2371" t="s">
        <v>37</v>
      </c>
    </row>
    <row r="2372" spans="1:29">
      <c r="A2372" s="2" t="str">
        <f>+VLOOKUP(R2372,Aux!$B$3:$I$1107,8,0)</f>
        <v>MX000030</v>
      </c>
      <c r="B2372" s="2" t="str">
        <f>+VLOOKUP(U2372,Aux!$O$2:$P$23,2,0)</f>
        <v>FI</v>
      </c>
      <c r="C2372" t="str">
        <f t="shared" si="255"/>
        <v>MX000030FI</v>
      </c>
      <c r="D2372">
        <f t="shared" si="261"/>
        <v>2</v>
      </c>
      <c r="E2372" s="5">
        <f t="shared" si="257"/>
        <v>0.02</v>
      </c>
      <c r="F2372" s="5">
        <f t="shared" si="258"/>
        <v>0.2</v>
      </c>
      <c r="G2372" s="5">
        <f t="shared" si="259"/>
        <v>2</v>
      </c>
      <c r="H2372" t="str">
        <f t="shared" si="260"/>
        <v>002</v>
      </c>
      <c r="I2372" t="str">
        <f t="shared" si="256"/>
        <v>MX000030FI00002</v>
      </c>
      <c r="J2372" s="2"/>
      <c r="K2372" s="2" t="s">
        <v>12027</v>
      </c>
      <c r="L2372" s="2" t="s">
        <v>12036</v>
      </c>
      <c r="M2372" s="2" t="s">
        <v>12037</v>
      </c>
      <c r="N2372" s="2" t="s">
        <v>12038</v>
      </c>
      <c r="O2372" s="2"/>
      <c r="P2372" s="2" t="s">
        <v>12039</v>
      </c>
      <c r="Q2372" t="s">
        <v>10555</v>
      </c>
      <c r="R2372" t="s">
        <v>12033</v>
      </c>
      <c r="S2372" t="s">
        <v>12040</v>
      </c>
      <c r="T2372" t="s">
        <v>12035</v>
      </c>
      <c r="U2372" t="s">
        <v>33</v>
      </c>
      <c r="V2372" t="s">
        <v>34</v>
      </c>
      <c r="W2372" t="s">
        <v>34</v>
      </c>
      <c r="X2372" t="s">
        <v>34</v>
      </c>
      <c r="Y2372" t="s">
        <v>34</v>
      </c>
      <c r="Z2372" t="s">
        <v>35</v>
      </c>
      <c r="AA2372" t="s">
        <v>1576</v>
      </c>
      <c r="AB2372" t="s">
        <v>34</v>
      </c>
      <c r="AC2372" t="s">
        <v>37</v>
      </c>
    </row>
    <row r="2373" spans="1:29">
      <c r="A2373" t="str">
        <f>+VLOOKUP(R2373,Aux!$B$3:$I$1107,8,0)</f>
        <v>MX000040</v>
      </c>
      <c r="B2373" t="str">
        <f>+VLOOKUP(U2373,Aux!$O$2:$P$23,2,0)</f>
        <v>FI</v>
      </c>
      <c r="C2373" t="str">
        <f t="shared" si="255"/>
        <v>MX000040FI</v>
      </c>
      <c r="D2373">
        <f t="shared" si="261"/>
        <v>1</v>
      </c>
      <c r="E2373" s="5">
        <f t="shared" si="257"/>
        <v>0.01</v>
      </c>
      <c r="F2373" s="5">
        <f t="shared" si="258"/>
        <v>0.1</v>
      </c>
      <c r="G2373" s="5">
        <f t="shared" si="259"/>
        <v>1</v>
      </c>
      <c r="H2373" t="str">
        <f t="shared" si="260"/>
        <v>001</v>
      </c>
      <c r="I2373" t="str">
        <f t="shared" si="256"/>
        <v>MX000040FI00001</v>
      </c>
      <c r="J2373" t="s">
        <v>12041</v>
      </c>
      <c r="K2373" t="s">
        <v>12042</v>
      </c>
      <c r="M2373" t="s">
        <v>12043</v>
      </c>
      <c r="N2373" t="s">
        <v>12044</v>
      </c>
      <c r="O2373" t="s">
        <v>12045</v>
      </c>
      <c r="P2373" t="s">
        <v>12046</v>
      </c>
      <c r="Q2373" t="s">
        <v>10555</v>
      </c>
      <c r="R2373" t="s">
        <v>12047</v>
      </c>
      <c r="S2373" t="s">
        <v>12048</v>
      </c>
      <c r="T2373" t="s">
        <v>12049</v>
      </c>
      <c r="U2373" t="s">
        <v>143</v>
      </c>
      <c r="V2373" t="s">
        <v>34</v>
      </c>
      <c r="W2373" t="s">
        <v>34</v>
      </c>
      <c r="X2373" t="s">
        <v>34</v>
      </c>
      <c r="Y2373" t="s">
        <v>34</v>
      </c>
      <c r="Z2373" t="s">
        <v>174</v>
      </c>
      <c r="AA2373" t="s">
        <v>174</v>
      </c>
      <c r="AB2373" t="s">
        <v>34</v>
      </c>
      <c r="AC2373" t="s">
        <v>37</v>
      </c>
    </row>
    <row r="2374" spans="1:29">
      <c r="A2374" t="str">
        <f>+VLOOKUP(R2374,Aux!$B$3:$I$1107,8,0)</f>
        <v>MX000050</v>
      </c>
      <c r="B2374" t="str">
        <f>+VLOOKUP(U2374,Aux!$O$2:$P$23,2,0)</f>
        <v>EQ</v>
      </c>
      <c r="C2374" t="str">
        <f t="shared" si="255"/>
        <v>MX000050EQ</v>
      </c>
      <c r="D2374">
        <f t="shared" si="261"/>
        <v>1</v>
      </c>
      <c r="E2374" s="5">
        <f t="shared" si="257"/>
        <v>0.01</v>
      </c>
      <c r="F2374" s="5">
        <f t="shared" si="258"/>
        <v>0.1</v>
      </c>
      <c r="G2374" s="5">
        <f t="shared" si="259"/>
        <v>1</v>
      </c>
      <c r="H2374" t="str">
        <f t="shared" si="260"/>
        <v>001</v>
      </c>
      <c r="I2374" t="str">
        <f t="shared" si="256"/>
        <v>MX000050EQ00001</v>
      </c>
      <c r="J2374" t="s">
        <v>12050</v>
      </c>
      <c r="K2374" t="s">
        <v>12051</v>
      </c>
      <c r="M2374" t="s">
        <v>12052</v>
      </c>
      <c r="N2374" t="s">
        <v>12053</v>
      </c>
      <c r="O2374">
        <v>2043423</v>
      </c>
      <c r="P2374" t="s">
        <v>12054</v>
      </c>
      <c r="Q2374" t="s">
        <v>10555</v>
      </c>
      <c r="R2374" t="s">
        <v>12055</v>
      </c>
      <c r="S2374" t="s">
        <v>12055</v>
      </c>
      <c r="T2374" t="s">
        <v>12055</v>
      </c>
      <c r="U2374" t="s">
        <v>130</v>
      </c>
      <c r="V2374" t="s">
        <v>154</v>
      </c>
      <c r="W2374" t="s">
        <v>9642</v>
      </c>
      <c r="X2374" t="s">
        <v>201</v>
      </c>
      <c r="Y2374" t="s">
        <v>9642</v>
      </c>
      <c r="Z2374" t="s">
        <v>189</v>
      </c>
      <c r="AA2374" t="s">
        <v>190</v>
      </c>
      <c r="AB2374" t="s">
        <v>1548</v>
      </c>
      <c r="AC2374" t="s">
        <v>37</v>
      </c>
    </row>
    <row r="2375" spans="1:29">
      <c r="A2375" t="str">
        <f>+VLOOKUP(R2375,Aux!$B$3:$I$1107,8,0)</f>
        <v>MX000050</v>
      </c>
      <c r="B2375" t="str">
        <f>+VLOOKUP(U2375,Aux!$O$2:$P$23,2,0)</f>
        <v>FI</v>
      </c>
      <c r="C2375" t="str">
        <f t="shared" si="255"/>
        <v>MX000050FI</v>
      </c>
      <c r="D2375">
        <f t="shared" si="261"/>
        <v>1</v>
      </c>
      <c r="E2375" s="5">
        <f t="shared" si="257"/>
        <v>0.01</v>
      </c>
      <c r="F2375" s="5">
        <f t="shared" si="258"/>
        <v>0.1</v>
      </c>
      <c r="G2375" s="5">
        <f t="shared" si="259"/>
        <v>1</v>
      </c>
      <c r="H2375" t="str">
        <f t="shared" si="260"/>
        <v>001</v>
      </c>
      <c r="I2375" t="str">
        <f t="shared" si="256"/>
        <v>MX000050FI00001</v>
      </c>
      <c r="J2375" t="s">
        <v>12056</v>
      </c>
      <c r="K2375" t="s">
        <v>12051</v>
      </c>
      <c r="M2375" t="s">
        <v>12057</v>
      </c>
      <c r="N2375" t="s">
        <v>12058</v>
      </c>
      <c r="O2375" t="s">
        <v>12059</v>
      </c>
      <c r="P2375" t="s">
        <v>12060</v>
      </c>
      <c r="Q2375" t="s">
        <v>10555</v>
      </c>
      <c r="R2375" t="s">
        <v>12055</v>
      </c>
      <c r="S2375" t="s">
        <v>12061</v>
      </c>
      <c r="T2375" t="s">
        <v>12055</v>
      </c>
      <c r="U2375" t="s">
        <v>143</v>
      </c>
      <c r="V2375" t="s">
        <v>154</v>
      </c>
      <c r="W2375" t="s">
        <v>9642</v>
      </c>
      <c r="X2375" t="s">
        <v>201</v>
      </c>
      <c r="Y2375" t="s">
        <v>9642</v>
      </c>
      <c r="Z2375" t="s">
        <v>189</v>
      </c>
      <c r="AA2375" t="s">
        <v>190</v>
      </c>
      <c r="AB2375" t="s">
        <v>145</v>
      </c>
      <c r="AC2375" t="s">
        <v>37</v>
      </c>
    </row>
    <row r="2376" spans="1:29">
      <c r="A2376" t="str">
        <f>+VLOOKUP(R2376,Aux!$B$3:$I$1107,8,0)</f>
        <v>MX000050</v>
      </c>
      <c r="B2376" t="str">
        <f>+VLOOKUP(U2376,Aux!$O$2:$P$23,2,0)</f>
        <v>FI</v>
      </c>
      <c r="C2376" t="str">
        <f t="shared" si="255"/>
        <v>MX000050FI</v>
      </c>
      <c r="D2376">
        <f t="shared" si="261"/>
        <v>2</v>
      </c>
      <c r="E2376" s="5">
        <f t="shared" si="257"/>
        <v>0.02</v>
      </c>
      <c r="F2376" s="5">
        <f t="shared" si="258"/>
        <v>0.2</v>
      </c>
      <c r="G2376" s="5">
        <f t="shared" si="259"/>
        <v>2</v>
      </c>
      <c r="H2376" t="str">
        <f t="shared" si="260"/>
        <v>002</v>
      </c>
      <c r="I2376" t="str">
        <f t="shared" si="256"/>
        <v>MX000050FI00002</v>
      </c>
      <c r="J2376" t="s">
        <v>12062</v>
      </c>
      <c r="K2376" t="s">
        <v>12051</v>
      </c>
      <c r="M2376" t="s">
        <v>12063</v>
      </c>
      <c r="N2376" t="s">
        <v>12064</v>
      </c>
      <c r="O2376" t="s">
        <v>12065</v>
      </c>
      <c r="P2376" t="s">
        <v>12066</v>
      </c>
      <c r="Q2376" t="s">
        <v>10555</v>
      </c>
      <c r="R2376" t="s">
        <v>12055</v>
      </c>
      <c r="S2376" t="s">
        <v>12061</v>
      </c>
      <c r="T2376" t="s">
        <v>12055</v>
      </c>
      <c r="U2376" t="s">
        <v>143</v>
      </c>
      <c r="V2376" t="s">
        <v>154</v>
      </c>
      <c r="W2376" t="s">
        <v>9642</v>
      </c>
      <c r="X2376" t="s">
        <v>201</v>
      </c>
      <c r="Y2376" t="s">
        <v>9642</v>
      </c>
      <c r="Z2376" t="s">
        <v>189</v>
      </c>
      <c r="AA2376" t="s">
        <v>190</v>
      </c>
      <c r="AB2376" t="s">
        <v>145</v>
      </c>
      <c r="AC2376" t="s">
        <v>37</v>
      </c>
    </row>
    <row r="2377" spans="1:29">
      <c r="A2377" t="str">
        <f>+VLOOKUP(R2377,Aux!$B$3:$I$1107,8,0)</f>
        <v>MX000050</v>
      </c>
      <c r="B2377" t="str">
        <f>+VLOOKUP(U2377,Aux!$O$2:$P$23,2,0)</f>
        <v>FI</v>
      </c>
      <c r="C2377" t="str">
        <f t="shared" si="255"/>
        <v>MX000050FI</v>
      </c>
      <c r="D2377">
        <f t="shared" si="261"/>
        <v>3</v>
      </c>
      <c r="E2377" s="5">
        <f t="shared" si="257"/>
        <v>0.03</v>
      </c>
      <c r="F2377" s="5">
        <f t="shared" si="258"/>
        <v>0.3</v>
      </c>
      <c r="G2377" s="5">
        <f t="shared" si="259"/>
        <v>3</v>
      </c>
      <c r="H2377" t="str">
        <f t="shared" si="260"/>
        <v>003</v>
      </c>
      <c r="I2377" t="str">
        <f t="shared" si="256"/>
        <v>MX000050FI00003</v>
      </c>
      <c r="J2377" t="s">
        <v>12067</v>
      </c>
      <c r="K2377" t="s">
        <v>12068</v>
      </c>
      <c r="M2377" t="s">
        <v>12069</v>
      </c>
      <c r="N2377" t="s">
        <v>12070</v>
      </c>
      <c r="O2377" t="s">
        <v>12071</v>
      </c>
      <c r="P2377" t="s">
        <v>12072</v>
      </c>
      <c r="Q2377" t="s">
        <v>10555</v>
      </c>
      <c r="R2377" t="s">
        <v>12055</v>
      </c>
      <c r="S2377" t="s">
        <v>12073</v>
      </c>
      <c r="T2377" t="s">
        <v>12074</v>
      </c>
      <c r="U2377" t="s">
        <v>143</v>
      </c>
      <c r="V2377" t="s">
        <v>34</v>
      </c>
      <c r="W2377" t="s">
        <v>34</v>
      </c>
      <c r="X2377" t="s">
        <v>34</v>
      </c>
      <c r="Y2377" t="s">
        <v>34</v>
      </c>
      <c r="Z2377" t="s">
        <v>131</v>
      </c>
      <c r="AA2377" t="s">
        <v>144</v>
      </c>
      <c r="AB2377" t="s">
        <v>145</v>
      </c>
      <c r="AC2377" t="s">
        <v>37</v>
      </c>
    </row>
    <row r="2378" spans="1:29">
      <c r="A2378" t="str">
        <f>+VLOOKUP(R2378,Aux!$B$3:$I$1107,8,0)</f>
        <v>MX000050</v>
      </c>
      <c r="B2378" t="str">
        <f>+VLOOKUP(U2378,Aux!$O$2:$P$23,2,0)</f>
        <v>FI</v>
      </c>
      <c r="C2378" t="str">
        <f t="shared" si="255"/>
        <v>MX000050FI</v>
      </c>
      <c r="D2378">
        <f t="shared" si="261"/>
        <v>4</v>
      </c>
      <c r="E2378" s="5">
        <f t="shared" si="257"/>
        <v>0.04</v>
      </c>
      <c r="F2378" s="5">
        <f t="shared" si="258"/>
        <v>0.4</v>
      </c>
      <c r="G2378" s="5">
        <f t="shared" si="259"/>
        <v>4</v>
      </c>
      <c r="H2378" t="str">
        <f t="shared" si="260"/>
        <v>004</v>
      </c>
      <c r="I2378" t="str">
        <f t="shared" si="256"/>
        <v>MX000050FI00004</v>
      </c>
      <c r="J2378" t="s">
        <v>12075</v>
      </c>
      <c r="K2378" t="s">
        <v>12068</v>
      </c>
      <c r="M2378" t="s">
        <v>12076</v>
      </c>
      <c r="N2378" t="s">
        <v>12077</v>
      </c>
      <c r="O2378" t="s">
        <v>12078</v>
      </c>
      <c r="P2378" t="s">
        <v>12079</v>
      </c>
      <c r="Q2378" t="s">
        <v>10555</v>
      </c>
      <c r="R2378" t="s">
        <v>12055</v>
      </c>
      <c r="S2378" t="s">
        <v>12080</v>
      </c>
      <c r="T2378" t="s">
        <v>12081</v>
      </c>
      <c r="U2378" t="s">
        <v>143</v>
      </c>
      <c r="V2378" t="s">
        <v>34</v>
      </c>
      <c r="W2378" t="s">
        <v>34</v>
      </c>
      <c r="X2378" t="s">
        <v>34</v>
      </c>
      <c r="Y2378" t="s">
        <v>34</v>
      </c>
      <c r="Z2378" t="s">
        <v>131</v>
      </c>
      <c r="AA2378" t="s">
        <v>144</v>
      </c>
      <c r="AB2378" t="s">
        <v>145</v>
      </c>
      <c r="AC2378" t="s">
        <v>37</v>
      </c>
    </row>
    <row r="2379" spans="1:29">
      <c r="A2379" t="str">
        <f>+VLOOKUP(R2379,Aux!$B$3:$I$1107,8,0)</f>
        <v>MX000050</v>
      </c>
      <c r="B2379" t="str">
        <f>+VLOOKUP(U2379,Aux!$O$2:$P$23,2,0)</f>
        <v>FI</v>
      </c>
      <c r="C2379" t="str">
        <f t="shared" si="255"/>
        <v>MX000050FI</v>
      </c>
      <c r="D2379">
        <f t="shared" si="261"/>
        <v>5</v>
      </c>
      <c r="E2379" s="5">
        <f t="shared" si="257"/>
        <v>0.05</v>
      </c>
      <c r="F2379" s="5">
        <f t="shared" si="258"/>
        <v>0.5</v>
      </c>
      <c r="G2379" s="5">
        <f t="shared" si="259"/>
        <v>5</v>
      </c>
      <c r="H2379" t="str">
        <f t="shared" si="260"/>
        <v>005</v>
      </c>
      <c r="I2379" t="str">
        <f t="shared" si="256"/>
        <v>MX000050FI00005</v>
      </c>
      <c r="J2379" t="s">
        <v>12082</v>
      </c>
      <c r="K2379" t="s">
        <v>12068</v>
      </c>
      <c r="M2379" t="s">
        <v>12083</v>
      </c>
      <c r="N2379" t="s">
        <v>12084</v>
      </c>
      <c r="O2379" t="s">
        <v>12085</v>
      </c>
      <c r="P2379" t="s">
        <v>12086</v>
      </c>
      <c r="Q2379" t="s">
        <v>10555</v>
      </c>
      <c r="R2379" t="s">
        <v>12055</v>
      </c>
      <c r="S2379" t="s">
        <v>12073</v>
      </c>
      <c r="T2379" t="s">
        <v>12074</v>
      </c>
      <c r="U2379" t="s">
        <v>143</v>
      </c>
      <c r="V2379" t="s">
        <v>34</v>
      </c>
      <c r="W2379" t="s">
        <v>34</v>
      </c>
      <c r="X2379" t="s">
        <v>34</v>
      </c>
      <c r="Y2379" t="s">
        <v>34</v>
      </c>
      <c r="Z2379" t="s">
        <v>131</v>
      </c>
      <c r="AA2379" t="s">
        <v>144</v>
      </c>
      <c r="AB2379" t="s">
        <v>145</v>
      </c>
      <c r="AC2379" t="s">
        <v>37</v>
      </c>
    </row>
    <row r="2380" spans="1:29">
      <c r="A2380" t="str">
        <f>+VLOOKUP(R2380,Aux!$B$3:$I$1107,8,0)</f>
        <v>MX000050</v>
      </c>
      <c r="B2380" t="str">
        <f>+VLOOKUP(U2380,Aux!$O$2:$P$23,2,0)</f>
        <v>FI</v>
      </c>
      <c r="C2380" t="str">
        <f t="shared" si="255"/>
        <v>MX000050FI</v>
      </c>
      <c r="D2380">
        <f t="shared" si="261"/>
        <v>6</v>
      </c>
      <c r="E2380" s="5">
        <f t="shared" si="257"/>
        <v>0.06</v>
      </c>
      <c r="F2380" s="5">
        <f t="shared" si="258"/>
        <v>0.6</v>
      </c>
      <c r="G2380" s="5">
        <f t="shared" si="259"/>
        <v>6</v>
      </c>
      <c r="H2380" t="str">
        <f t="shared" si="260"/>
        <v>006</v>
      </c>
      <c r="I2380" t="str">
        <f t="shared" si="256"/>
        <v>MX000050FI00006</v>
      </c>
      <c r="J2380" t="s">
        <v>12087</v>
      </c>
      <c r="K2380" t="s">
        <v>12088</v>
      </c>
      <c r="M2380" t="s">
        <v>12089</v>
      </c>
      <c r="N2380" t="s">
        <v>12090</v>
      </c>
      <c r="O2380" t="s">
        <v>12091</v>
      </c>
      <c r="P2380" t="s">
        <v>12092</v>
      </c>
      <c r="Q2380" t="s">
        <v>10555</v>
      </c>
      <c r="R2380" t="s">
        <v>12055</v>
      </c>
      <c r="S2380" t="s">
        <v>12093</v>
      </c>
      <c r="T2380" t="s">
        <v>12094</v>
      </c>
      <c r="U2380" t="s">
        <v>375</v>
      </c>
      <c r="V2380" t="s">
        <v>311</v>
      </c>
      <c r="W2380" t="s">
        <v>6084</v>
      </c>
      <c r="X2380" t="s">
        <v>6085</v>
      </c>
      <c r="Y2380" t="s">
        <v>6086</v>
      </c>
      <c r="Z2380" t="s">
        <v>311</v>
      </c>
      <c r="AA2380" t="s">
        <v>9288</v>
      </c>
      <c r="AB2380" t="s">
        <v>145</v>
      </c>
      <c r="AC2380" t="s">
        <v>37</v>
      </c>
    </row>
    <row r="2381" spans="1:29">
      <c r="A2381" t="str">
        <f>+VLOOKUP(R2381,Aux!$B$3:$I$1107,8,0)</f>
        <v>MX000050</v>
      </c>
      <c r="B2381" t="str">
        <f>+VLOOKUP(U2381,Aux!$O$2:$P$23,2,0)</f>
        <v>FI</v>
      </c>
      <c r="C2381" t="str">
        <f t="shared" si="255"/>
        <v>MX000050FI</v>
      </c>
      <c r="D2381">
        <f t="shared" si="261"/>
        <v>7</v>
      </c>
      <c r="E2381" s="5">
        <f t="shared" si="257"/>
        <v>7.0000000000000007E-2</v>
      </c>
      <c r="F2381" s="5">
        <f t="shared" si="258"/>
        <v>0.70000000000000007</v>
      </c>
      <c r="G2381" s="5">
        <f t="shared" si="259"/>
        <v>7</v>
      </c>
      <c r="H2381" t="str">
        <f t="shared" si="260"/>
        <v>007</v>
      </c>
      <c r="I2381" t="str">
        <f t="shared" si="256"/>
        <v>MX000050FI00007</v>
      </c>
      <c r="J2381" t="s">
        <v>12095</v>
      </c>
      <c r="K2381" t="s">
        <v>12088</v>
      </c>
      <c r="M2381" t="s">
        <v>12096</v>
      </c>
      <c r="N2381" t="s">
        <v>12097</v>
      </c>
      <c r="O2381" t="s">
        <v>12098</v>
      </c>
      <c r="P2381" t="s">
        <v>12099</v>
      </c>
      <c r="Q2381" t="s">
        <v>10555</v>
      </c>
      <c r="R2381" t="s">
        <v>12055</v>
      </c>
      <c r="S2381" t="s">
        <v>12093</v>
      </c>
      <c r="T2381" t="s">
        <v>12094</v>
      </c>
      <c r="U2381" t="s">
        <v>143</v>
      </c>
      <c r="V2381" t="s">
        <v>311</v>
      </c>
      <c r="W2381" t="s">
        <v>6084</v>
      </c>
      <c r="X2381" t="s">
        <v>6085</v>
      </c>
      <c r="Y2381" t="s">
        <v>6086</v>
      </c>
      <c r="Z2381" t="s">
        <v>311</v>
      </c>
      <c r="AA2381" t="s">
        <v>9288</v>
      </c>
      <c r="AB2381" t="s">
        <v>145</v>
      </c>
      <c r="AC2381" t="s">
        <v>37</v>
      </c>
    </row>
    <row r="2382" spans="1:29">
      <c r="A2382" s="2" t="str">
        <f>+VLOOKUP(R2382,Aux!$B$3:$I$1107,8,0)</f>
        <v>MX000050</v>
      </c>
      <c r="B2382" s="2" t="str">
        <f>+VLOOKUP(U2382,Aux!$O$2:$P$23,2,0)</f>
        <v>FI</v>
      </c>
      <c r="C2382" t="str">
        <f t="shared" si="255"/>
        <v>MX000050FI</v>
      </c>
      <c r="D2382">
        <f t="shared" si="261"/>
        <v>8</v>
      </c>
      <c r="E2382" s="5">
        <f t="shared" si="257"/>
        <v>0.08</v>
      </c>
      <c r="F2382" s="5">
        <f t="shared" si="258"/>
        <v>0.8</v>
      </c>
      <c r="G2382" s="5">
        <f t="shared" si="259"/>
        <v>8</v>
      </c>
      <c r="H2382" t="str">
        <f t="shared" si="260"/>
        <v>008</v>
      </c>
      <c r="I2382" t="str">
        <f t="shared" si="256"/>
        <v>MX000050FI00008</v>
      </c>
      <c r="J2382" s="2" t="s">
        <v>12100</v>
      </c>
      <c r="K2382" s="2" t="s">
        <v>12088</v>
      </c>
      <c r="L2382" s="2"/>
      <c r="M2382" s="2" t="s">
        <v>12101</v>
      </c>
      <c r="N2382" s="2" t="s">
        <v>12102</v>
      </c>
      <c r="O2382" s="2" t="s">
        <v>12103</v>
      </c>
      <c r="P2382" s="2" t="s">
        <v>12104</v>
      </c>
      <c r="Q2382" t="s">
        <v>10555</v>
      </c>
      <c r="R2382" t="s">
        <v>12055</v>
      </c>
      <c r="S2382" t="s">
        <v>12093</v>
      </c>
      <c r="T2382" t="s">
        <v>12094</v>
      </c>
      <c r="U2382" t="s">
        <v>143</v>
      </c>
      <c r="V2382" t="s">
        <v>311</v>
      </c>
      <c r="W2382" t="s">
        <v>6084</v>
      </c>
      <c r="X2382" t="s">
        <v>6085</v>
      </c>
      <c r="Y2382" t="s">
        <v>6086</v>
      </c>
      <c r="Z2382" t="s">
        <v>311</v>
      </c>
      <c r="AA2382" t="s">
        <v>9288</v>
      </c>
      <c r="AB2382" t="s">
        <v>145</v>
      </c>
      <c r="AC2382" t="s">
        <v>37</v>
      </c>
    </row>
    <row r="2383" spans="1:29">
      <c r="A2383" t="str">
        <f>+VLOOKUP(R2383,Aux!$B$3:$I$1107,8,0)</f>
        <v>MX000060</v>
      </c>
      <c r="B2383" t="str">
        <f>+VLOOKUP(U2383,Aux!$O$2:$P$23,2,0)</f>
        <v>EQ</v>
      </c>
      <c r="C2383" t="str">
        <f t="shared" si="255"/>
        <v>MX000060EQ</v>
      </c>
      <c r="D2383">
        <f t="shared" si="261"/>
        <v>1</v>
      </c>
      <c r="E2383" s="5">
        <f t="shared" si="257"/>
        <v>0.01</v>
      </c>
      <c r="F2383" s="5">
        <f t="shared" si="258"/>
        <v>0.1</v>
      </c>
      <c r="G2383" s="5">
        <f t="shared" si="259"/>
        <v>1</v>
      </c>
      <c r="H2383" t="str">
        <f t="shared" si="260"/>
        <v>001</v>
      </c>
      <c r="I2383" t="str">
        <f t="shared" si="256"/>
        <v>MX000060EQ00001</v>
      </c>
      <c r="J2383" t="s">
        <v>12105</v>
      </c>
      <c r="K2383" t="s">
        <v>12106</v>
      </c>
      <c r="M2383" t="s">
        <v>12107</v>
      </c>
      <c r="N2383" t="s">
        <v>12108</v>
      </c>
      <c r="O2383" t="s">
        <v>12109</v>
      </c>
      <c r="P2383" t="s">
        <v>12110</v>
      </c>
      <c r="Q2383" t="s">
        <v>10555</v>
      </c>
      <c r="R2383" t="s">
        <v>12111</v>
      </c>
      <c r="S2383" t="s">
        <v>12111</v>
      </c>
      <c r="T2383" t="s">
        <v>12111</v>
      </c>
      <c r="U2383" t="s">
        <v>130</v>
      </c>
      <c r="V2383" t="s">
        <v>189</v>
      </c>
      <c r="W2383" t="s">
        <v>190</v>
      </c>
      <c r="X2383" t="s">
        <v>189</v>
      </c>
      <c r="Y2383" t="s">
        <v>4166</v>
      </c>
      <c r="Z2383" t="s">
        <v>189</v>
      </c>
      <c r="AA2383" t="s">
        <v>190</v>
      </c>
      <c r="AB2383" t="s">
        <v>1548</v>
      </c>
      <c r="AC2383" t="s">
        <v>37</v>
      </c>
    </row>
    <row r="2384" spans="1:29">
      <c r="A2384" t="str">
        <f>+VLOOKUP(R2384,Aux!$B$3:$I$1107,8,0)</f>
        <v>MX000060</v>
      </c>
      <c r="B2384" t="str">
        <f>+VLOOKUP(U2384,Aux!$O$2:$P$23,2,0)</f>
        <v>FI</v>
      </c>
      <c r="C2384" t="str">
        <f t="shared" si="255"/>
        <v>MX000060FI</v>
      </c>
      <c r="D2384">
        <f t="shared" si="261"/>
        <v>1</v>
      </c>
      <c r="E2384" s="5">
        <f t="shared" si="257"/>
        <v>0.01</v>
      </c>
      <c r="F2384" s="5">
        <f t="shared" si="258"/>
        <v>0.1</v>
      </c>
      <c r="G2384" s="5">
        <f t="shared" si="259"/>
        <v>1</v>
      </c>
      <c r="H2384" t="str">
        <f t="shared" si="260"/>
        <v>001</v>
      </c>
      <c r="I2384" t="str">
        <f t="shared" si="256"/>
        <v>MX000060FI00001</v>
      </c>
      <c r="J2384" t="s">
        <v>12112</v>
      </c>
      <c r="K2384" t="s">
        <v>12106</v>
      </c>
      <c r="M2384" t="s">
        <v>12113</v>
      </c>
      <c r="N2384" t="s">
        <v>12114</v>
      </c>
      <c r="O2384" t="s">
        <v>12115</v>
      </c>
      <c r="P2384" t="s">
        <v>12116</v>
      </c>
      <c r="Q2384" t="s">
        <v>10555</v>
      </c>
      <c r="R2384" t="s">
        <v>12111</v>
      </c>
      <c r="S2384" t="s">
        <v>12117</v>
      </c>
      <c r="T2384" t="s">
        <v>12111</v>
      </c>
      <c r="U2384" t="s">
        <v>143</v>
      </c>
      <c r="V2384" t="s">
        <v>189</v>
      </c>
      <c r="W2384" t="s">
        <v>190</v>
      </c>
      <c r="X2384" t="s">
        <v>189</v>
      </c>
      <c r="Y2384" t="s">
        <v>4166</v>
      </c>
      <c r="Z2384" t="s">
        <v>189</v>
      </c>
      <c r="AA2384" t="s">
        <v>190</v>
      </c>
      <c r="AB2384" t="s">
        <v>145</v>
      </c>
      <c r="AC2384" t="s">
        <v>37</v>
      </c>
    </row>
    <row r="2385" spans="1:29">
      <c r="A2385" t="str">
        <f>+VLOOKUP(R2385,Aux!$B$3:$I$1107,8,0)</f>
        <v>MX000060</v>
      </c>
      <c r="B2385" t="str">
        <f>+VLOOKUP(U2385,Aux!$O$2:$P$23,2,0)</f>
        <v>FI</v>
      </c>
      <c r="C2385" t="str">
        <f t="shared" si="255"/>
        <v>MX000060FI</v>
      </c>
      <c r="D2385">
        <f t="shared" si="261"/>
        <v>2</v>
      </c>
      <c r="E2385" s="5">
        <f t="shared" si="257"/>
        <v>0.02</v>
      </c>
      <c r="F2385" s="5">
        <f t="shared" si="258"/>
        <v>0.2</v>
      </c>
      <c r="G2385" s="5">
        <f t="shared" si="259"/>
        <v>2</v>
      </c>
      <c r="H2385" t="str">
        <f t="shared" si="260"/>
        <v>002</v>
      </c>
      <c r="I2385" t="str">
        <f t="shared" si="256"/>
        <v>MX000060FI00002</v>
      </c>
      <c r="J2385" t="s">
        <v>12118</v>
      </c>
      <c r="K2385" t="s">
        <v>12106</v>
      </c>
      <c r="M2385" t="s">
        <v>12119</v>
      </c>
      <c r="N2385" t="s">
        <v>12120</v>
      </c>
      <c r="O2385" t="s">
        <v>12121</v>
      </c>
      <c r="P2385" t="s">
        <v>12122</v>
      </c>
      <c r="Q2385" t="s">
        <v>10555</v>
      </c>
      <c r="R2385" t="s">
        <v>12111</v>
      </c>
      <c r="S2385" t="s">
        <v>12117</v>
      </c>
      <c r="T2385" t="s">
        <v>12111</v>
      </c>
      <c r="U2385" t="s">
        <v>143</v>
      </c>
      <c r="V2385" t="s">
        <v>189</v>
      </c>
      <c r="W2385" t="s">
        <v>190</v>
      </c>
      <c r="X2385" t="s">
        <v>189</v>
      </c>
      <c r="Y2385" t="s">
        <v>4166</v>
      </c>
      <c r="Z2385" t="s">
        <v>189</v>
      </c>
      <c r="AA2385" t="s">
        <v>190</v>
      </c>
      <c r="AB2385" t="s">
        <v>145</v>
      </c>
      <c r="AC2385" t="s">
        <v>37</v>
      </c>
    </row>
    <row r="2386" spans="1:29">
      <c r="A2386" t="str">
        <f>+VLOOKUP(R2386,Aux!$B$3:$I$1107,8,0)</f>
        <v>MX000070</v>
      </c>
      <c r="B2386" t="str">
        <f>+VLOOKUP(U2386,Aux!$O$2:$P$23,2,0)</f>
        <v>FI</v>
      </c>
      <c r="C2386" t="str">
        <f t="shared" si="255"/>
        <v>MX000070FI</v>
      </c>
      <c r="D2386">
        <f t="shared" si="261"/>
        <v>1</v>
      </c>
      <c r="E2386" s="5">
        <f t="shared" si="257"/>
        <v>0.01</v>
      </c>
      <c r="F2386" s="5">
        <f t="shared" si="258"/>
        <v>0.1</v>
      </c>
      <c r="G2386" s="5">
        <f t="shared" si="259"/>
        <v>1</v>
      </c>
      <c r="H2386" t="str">
        <f t="shared" si="260"/>
        <v>001</v>
      </c>
      <c r="I2386" t="str">
        <f t="shared" si="256"/>
        <v>MX000070FI00001</v>
      </c>
      <c r="J2386" t="s">
        <v>12123</v>
      </c>
      <c r="K2386" t="s">
        <v>12124</v>
      </c>
      <c r="M2386" t="s">
        <v>12125</v>
      </c>
      <c r="N2386" t="s">
        <v>12126</v>
      </c>
      <c r="O2386" t="s">
        <v>12127</v>
      </c>
      <c r="P2386" t="s">
        <v>12128</v>
      </c>
      <c r="Q2386" t="s">
        <v>10555</v>
      </c>
      <c r="R2386" t="s">
        <v>12129</v>
      </c>
      <c r="S2386" t="s">
        <v>12130</v>
      </c>
      <c r="T2386" t="s">
        <v>12131</v>
      </c>
      <c r="U2386" t="s">
        <v>143</v>
      </c>
      <c r="V2386" t="s">
        <v>34</v>
      </c>
      <c r="W2386" t="s">
        <v>34</v>
      </c>
      <c r="X2386" t="s">
        <v>34</v>
      </c>
      <c r="Y2386" t="s">
        <v>34</v>
      </c>
      <c r="Z2386" t="s">
        <v>35</v>
      </c>
      <c r="AA2386" t="s">
        <v>1576</v>
      </c>
      <c r="AB2386" t="s">
        <v>34</v>
      </c>
      <c r="AC2386" t="s">
        <v>37</v>
      </c>
    </row>
    <row r="2387" spans="1:29">
      <c r="A2387" t="str">
        <f>+VLOOKUP(R2387,Aux!$B$3:$I$1107,8,0)</f>
        <v>MX000080</v>
      </c>
      <c r="B2387" t="str">
        <f>+VLOOKUP(U2387,Aux!$O$2:$P$23,2,0)</f>
        <v>EQ</v>
      </c>
      <c r="C2387" t="str">
        <f t="shared" si="255"/>
        <v>MX000080EQ</v>
      </c>
      <c r="D2387">
        <f t="shared" si="261"/>
        <v>1</v>
      </c>
      <c r="E2387" s="5">
        <f t="shared" si="257"/>
        <v>0.01</v>
      </c>
      <c r="F2387" s="5">
        <f t="shared" si="258"/>
        <v>0.1</v>
      </c>
      <c r="G2387" s="5">
        <f t="shared" si="259"/>
        <v>1</v>
      </c>
      <c r="H2387" t="str">
        <f t="shared" si="260"/>
        <v>001</v>
      </c>
      <c r="I2387" t="str">
        <f t="shared" si="256"/>
        <v>MX000080EQ00001</v>
      </c>
      <c r="J2387" t="s">
        <v>12132</v>
      </c>
      <c r="K2387" t="s">
        <v>12133</v>
      </c>
      <c r="M2387" t="s">
        <v>12134</v>
      </c>
      <c r="N2387" t="s">
        <v>12135</v>
      </c>
      <c r="O2387">
        <v>2563017</v>
      </c>
      <c r="P2387" t="s">
        <v>12136</v>
      </c>
      <c r="Q2387" t="s">
        <v>10555</v>
      </c>
      <c r="R2387" t="s">
        <v>12137</v>
      </c>
      <c r="S2387" t="s">
        <v>12137</v>
      </c>
      <c r="T2387" t="s">
        <v>12137</v>
      </c>
      <c r="U2387" t="s">
        <v>130</v>
      </c>
      <c r="V2387" t="s">
        <v>311</v>
      </c>
      <c r="W2387" t="s">
        <v>366</v>
      </c>
      <c r="X2387" t="s">
        <v>333</v>
      </c>
      <c r="Y2387" t="s">
        <v>367</v>
      </c>
      <c r="Z2387" t="s">
        <v>311</v>
      </c>
      <c r="AA2387" t="s">
        <v>368</v>
      </c>
      <c r="AB2387" t="s">
        <v>367</v>
      </c>
      <c r="AC2387" t="s">
        <v>37</v>
      </c>
    </row>
    <row r="2388" spans="1:29">
      <c r="A2388" s="2" t="str">
        <f>+VLOOKUP(R2388,Aux!$B$3:$I$1107,8,0)</f>
        <v>MX000080</v>
      </c>
      <c r="B2388" s="2" t="str">
        <f>+VLOOKUP(U2388,Aux!$O$2:$P$23,2,0)</f>
        <v>FI</v>
      </c>
      <c r="C2388" t="str">
        <f t="shared" si="255"/>
        <v>MX000080FI</v>
      </c>
      <c r="D2388">
        <f t="shared" si="261"/>
        <v>1</v>
      </c>
      <c r="E2388" s="5">
        <f t="shared" si="257"/>
        <v>0.01</v>
      </c>
      <c r="F2388" s="5">
        <f t="shared" si="258"/>
        <v>0.1</v>
      </c>
      <c r="G2388" s="5">
        <f t="shared" si="259"/>
        <v>1</v>
      </c>
      <c r="H2388" t="str">
        <f t="shared" si="260"/>
        <v>001</v>
      </c>
      <c r="I2388" t="str">
        <f t="shared" si="256"/>
        <v>MX000080FI00001</v>
      </c>
      <c r="J2388" s="2"/>
      <c r="K2388" s="2" t="s">
        <v>12138</v>
      </c>
      <c r="L2388" s="2" t="s">
        <v>12139</v>
      </c>
      <c r="M2388" s="2" t="s">
        <v>12140</v>
      </c>
      <c r="N2388" s="2" t="s">
        <v>12141</v>
      </c>
      <c r="O2388" s="2" t="s">
        <v>12142</v>
      </c>
      <c r="P2388" s="2" t="s">
        <v>12143</v>
      </c>
      <c r="Q2388" t="s">
        <v>10555</v>
      </c>
      <c r="R2388" t="s">
        <v>12137</v>
      </c>
      <c r="S2388" t="s">
        <v>12144</v>
      </c>
      <c r="T2388" t="s">
        <v>12137</v>
      </c>
      <c r="U2388" t="s">
        <v>33</v>
      </c>
      <c r="V2388" t="s">
        <v>311</v>
      </c>
      <c r="W2388" t="s">
        <v>366</v>
      </c>
      <c r="X2388" t="s">
        <v>333</v>
      </c>
      <c r="Y2388" t="s">
        <v>367</v>
      </c>
      <c r="Z2388" t="s">
        <v>311</v>
      </c>
      <c r="AA2388" t="s">
        <v>367</v>
      </c>
      <c r="AB2388" t="s">
        <v>145</v>
      </c>
      <c r="AC2388" t="s">
        <v>37</v>
      </c>
    </row>
    <row r="2389" spans="1:29">
      <c r="A2389" s="2" t="str">
        <f>+VLOOKUP(R2389,Aux!$B$3:$I$1107,8,0)</f>
        <v>MX000080</v>
      </c>
      <c r="B2389" s="2" t="str">
        <f>+VLOOKUP(U2389,Aux!$O$2:$P$23,2,0)</f>
        <v>FI</v>
      </c>
      <c r="C2389" t="str">
        <f t="shared" si="255"/>
        <v>MX000080FI</v>
      </c>
      <c r="D2389">
        <f t="shared" si="261"/>
        <v>2</v>
      </c>
      <c r="E2389" s="5">
        <f t="shared" si="257"/>
        <v>0.02</v>
      </c>
      <c r="F2389" s="5">
        <f t="shared" si="258"/>
        <v>0.2</v>
      </c>
      <c r="G2389" s="5">
        <f t="shared" si="259"/>
        <v>2</v>
      </c>
      <c r="H2389" t="str">
        <f t="shared" si="260"/>
        <v>002</v>
      </c>
      <c r="I2389" t="str">
        <f t="shared" si="256"/>
        <v>MX000080FI00002</v>
      </c>
      <c r="J2389" s="2"/>
      <c r="K2389" s="2" t="s">
        <v>12138</v>
      </c>
      <c r="L2389" s="2" t="s">
        <v>12145</v>
      </c>
      <c r="M2389" s="2" t="s">
        <v>12146</v>
      </c>
      <c r="N2389" s="2" t="s">
        <v>12147</v>
      </c>
      <c r="O2389" s="2"/>
      <c r="P2389" s="2" t="s">
        <v>12148</v>
      </c>
      <c r="Q2389" t="s">
        <v>10555</v>
      </c>
      <c r="R2389" t="s">
        <v>12137</v>
      </c>
      <c r="S2389" t="s">
        <v>12144</v>
      </c>
      <c r="T2389" t="s">
        <v>12137</v>
      </c>
      <c r="U2389" t="s">
        <v>33</v>
      </c>
      <c r="V2389" t="s">
        <v>311</v>
      </c>
      <c r="W2389" t="s">
        <v>366</v>
      </c>
      <c r="X2389" t="s">
        <v>333</v>
      </c>
      <c r="Y2389" t="s">
        <v>367</v>
      </c>
      <c r="Z2389" t="s">
        <v>311</v>
      </c>
      <c r="AA2389" t="s">
        <v>367</v>
      </c>
      <c r="AB2389" t="s">
        <v>145</v>
      </c>
      <c r="AC2389" t="s">
        <v>37</v>
      </c>
    </row>
    <row r="2390" spans="1:29">
      <c r="A2390" s="2" t="str">
        <f>+VLOOKUP(R2390,Aux!$B$3:$I$1107,8,0)</f>
        <v>MX000080</v>
      </c>
      <c r="B2390" s="2" t="str">
        <f>+VLOOKUP(U2390,Aux!$O$2:$P$23,2,0)</f>
        <v>FI</v>
      </c>
      <c r="C2390" t="str">
        <f t="shared" si="255"/>
        <v>MX000080FI</v>
      </c>
      <c r="D2390">
        <f t="shared" si="261"/>
        <v>3</v>
      </c>
      <c r="E2390" s="5">
        <f t="shared" si="257"/>
        <v>0.03</v>
      </c>
      <c r="F2390" s="5">
        <f t="shared" si="258"/>
        <v>0.3</v>
      </c>
      <c r="G2390" s="5">
        <f t="shared" si="259"/>
        <v>3</v>
      </c>
      <c r="H2390" t="str">
        <f t="shared" si="260"/>
        <v>003</v>
      </c>
      <c r="I2390" t="str">
        <f t="shared" si="256"/>
        <v>MX000080FI00003</v>
      </c>
      <c r="J2390" s="2"/>
      <c r="K2390" s="2" t="s">
        <v>12138</v>
      </c>
      <c r="L2390" s="2" t="s">
        <v>12149</v>
      </c>
      <c r="M2390" s="2" t="s">
        <v>12150</v>
      </c>
      <c r="N2390" s="2" t="s">
        <v>12151</v>
      </c>
      <c r="O2390" s="2"/>
      <c r="P2390" s="2" t="s">
        <v>12152</v>
      </c>
      <c r="Q2390" t="s">
        <v>10555</v>
      </c>
      <c r="R2390" t="s">
        <v>12137</v>
      </c>
      <c r="S2390" t="s">
        <v>12144</v>
      </c>
      <c r="T2390" t="s">
        <v>12137</v>
      </c>
      <c r="U2390" t="s">
        <v>33</v>
      </c>
      <c r="V2390" t="s">
        <v>311</v>
      </c>
      <c r="W2390" t="s">
        <v>366</v>
      </c>
      <c r="X2390" t="s">
        <v>333</v>
      </c>
      <c r="Y2390" t="s">
        <v>367</v>
      </c>
      <c r="Z2390" t="s">
        <v>311</v>
      </c>
      <c r="AA2390" t="s">
        <v>367</v>
      </c>
      <c r="AB2390" t="s">
        <v>145</v>
      </c>
      <c r="AC2390" t="s">
        <v>37</v>
      </c>
    </row>
    <row r="2391" spans="1:29">
      <c r="A2391" t="str">
        <f>+VLOOKUP(R2391,Aux!$B$3:$I$1107,8,0)</f>
        <v>MX000090</v>
      </c>
      <c r="B2391" t="str">
        <f>+VLOOKUP(U2391,Aux!$O$2:$P$23,2,0)</f>
        <v>EQ</v>
      </c>
      <c r="C2391" t="str">
        <f t="shared" si="255"/>
        <v>MX000090EQ</v>
      </c>
      <c r="D2391">
        <f t="shared" si="261"/>
        <v>1</v>
      </c>
      <c r="E2391" s="5">
        <f t="shared" si="257"/>
        <v>0.01</v>
      </c>
      <c r="F2391" s="5">
        <f t="shared" si="258"/>
        <v>0.1</v>
      </c>
      <c r="G2391" s="5">
        <f t="shared" si="259"/>
        <v>1</v>
      </c>
      <c r="H2391" t="str">
        <f t="shared" si="260"/>
        <v>001</v>
      </c>
      <c r="I2391" t="str">
        <f t="shared" si="256"/>
        <v>MX000090EQ00001</v>
      </c>
      <c r="J2391" t="s">
        <v>12153</v>
      </c>
      <c r="K2391" t="s">
        <v>12154</v>
      </c>
      <c r="M2391" t="s">
        <v>12155</v>
      </c>
      <c r="N2391" t="s">
        <v>12156</v>
      </c>
      <c r="O2391">
        <v>2722670</v>
      </c>
      <c r="P2391" t="s">
        <v>12157</v>
      </c>
      <c r="Q2391" t="s">
        <v>10555</v>
      </c>
      <c r="R2391" t="s">
        <v>12158</v>
      </c>
      <c r="S2391" t="s">
        <v>12158</v>
      </c>
      <c r="T2391" t="s">
        <v>12158</v>
      </c>
      <c r="U2391" t="s">
        <v>1231</v>
      </c>
      <c r="V2391" t="s">
        <v>1472</v>
      </c>
      <c r="W2391" t="s">
        <v>9221</v>
      </c>
      <c r="X2391" t="s">
        <v>1486</v>
      </c>
      <c r="Y2391" t="s">
        <v>9221</v>
      </c>
      <c r="Z2391" t="s">
        <v>1488</v>
      </c>
      <c r="AA2391" t="s">
        <v>1489</v>
      </c>
      <c r="AB2391" t="s">
        <v>1490</v>
      </c>
      <c r="AC2391" t="s">
        <v>37</v>
      </c>
    </row>
    <row r="2392" spans="1:29">
      <c r="A2392" t="str">
        <f>+VLOOKUP(R2392,Aux!$B$3:$I$1107,8,0)</f>
        <v>MX000090</v>
      </c>
      <c r="B2392" t="str">
        <f>+VLOOKUP(U2392,Aux!$O$2:$P$23,2,0)</f>
        <v>EQ</v>
      </c>
      <c r="C2392" t="str">
        <f t="shared" si="255"/>
        <v>MX000090EQ</v>
      </c>
      <c r="D2392">
        <f t="shared" si="261"/>
        <v>2</v>
      </c>
      <c r="E2392" s="5">
        <f t="shared" si="257"/>
        <v>0.02</v>
      </c>
      <c r="F2392" s="5">
        <f t="shared" si="258"/>
        <v>0.2</v>
      </c>
      <c r="G2392" s="5">
        <f t="shared" si="259"/>
        <v>2</v>
      </c>
      <c r="H2392" t="str">
        <f t="shared" si="260"/>
        <v>002</v>
      </c>
      <c r="I2392" t="str">
        <f t="shared" si="256"/>
        <v>MX000090EQ00002</v>
      </c>
      <c r="J2392" t="s">
        <v>12159</v>
      </c>
      <c r="K2392" t="s">
        <v>12160</v>
      </c>
      <c r="M2392" t="s">
        <v>12161</v>
      </c>
      <c r="N2392" t="s">
        <v>12162</v>
      </c>
      <c r="O2392">
        <v>2667470</v>
      </c>
      <c r="P2392" t="s">
        <v>12163</v>
      </c>
      <c r="Q2392" t="s">
        <v>10555</v>
      </c>
      <c r="R2392" t="s">
        <v>12158</v>
      </c>
      <c r="S2392" t="s">
        <v>12158</v>
      </c>
      <c r="T2392" t="s">
        <v>12158</v>
      </c>
      <c r="U2392" t="s">
        <v>130</v>
      </c>
      <c r="V2392" t="s">
        <v>1472</v>
      </c>
      <c r="W2392" t="s">
        <v>9221</v>
      </c>
      <c r="X2392" t="s">
        <v>1486</v>
      </c>
      <c r="Y2392" t="s">
        <v>9221</v>
      </c>
      <c r="Z2392" t="s">
        <v>1488</v>
      </c>
      <c r="AA2392" t="s">
        <v>1489</v>
      </c>
      <c r="AB2392" t="s">
        <v>1490</v>
      </c>
      <c r="AC2392" t="s">
        <v>37</v>
      </c>
    </row>
    <row r="2393" spans="1:29">
      <c r="A2393" s="2" t="str">
        <f>+VLOOKUP(R2393,Aux!$B$3:$I$1107,8,0)</f>
        <v>MX000090</v>
      </c>
      <c r="B2393" s="2" t="str">
        <f>+VLOOKUP(U2393,Aux!$O$2:$P$23,2,0)</f>
        <v>FI</v>
      </c>
      <c r="C2393" t="str">
        <f t="shared" si="255"/>
        <v>MX000090FI</v>
      </c>
      <c r="D2393">
        <f t="shared" si="261"/>
        <v>1</v>
      </c>
      <c r="E2393" s="5">
        <f t="shared" si="257"/>
        <v>0.01</v>
      </c>
      <c r="F2393" s="5">
        <f t="shared" si="258"/>
        <v>0.1</v>
      </c>
      <c r="G2393" s="5">
        <f t="shared" si="259"/>
        <v>1</v>
      </c>
      <c r="H2393" t="str">
        <f t="shared" si="260"/>
        <v>001</v>
      </c>
      <c r="I2393" t="str">
        <f t="shared" si="256"/>
        <v>MX000090FI00001</v>
      </c>
      <c r="J2393" s="2" t="s">
        <v>12164</v>
      </c>
      <c r="K2393" s="2" t="s">
        <v>12165</v>
      </c>
      <c r="L2393" s="2">
        <v>522261</v>
      </c>
      <c r="M2393" s="2" t="s">
        <v>12166</v>
      </c>
      <c r="N2393" s="2" t="s">
        <v>12167</v>
      </c>
      <c r="O2393" s="2" t="s">
        <v>12168</v>
      </c>
      <c r="P2393" s="2" t="s">
        <v>12169</v>
      </c>
      <c r="Q2393" t="s">
        <v>10555</v>
      </c>
      <c r="R2393" t="s">
        <v>12158</v>
      </c>
      <c r="S2393" t="s">
        <v>12170</v>
      </c>
      <c r="T2393" t="s">
        <v>12171</v>
      </c>
      <c r="U2393" t="s">
        <v>487</v>
      </c>
      <c r="V2393" t="s">
        <v>34</v>
      </c>
      <c r="W2393" t="s">
        <v>34</v>
      </c>
      <c r="X2393" t="s">
        <v>34</v>
      </c>
      <c r="Y2393" t="s">
        <v>34</v>
      </c>
      <c r="Z2393" t="s">
        <v>1488</v>
      </c>
      <c r="AA2393" t="s">
        <v>1503</v>
      </c>
      <c r="AB2393" t="s">
        <v>145</v>
      </c>
      <c r="AC2393" t="s">
        <v>37</v>
      </c>
    </row>
    <row r="2394" spans="1:29">
      <c r="A2394" t="str">
        <f>+VLOOKUP(R2394,Aux!$B$3:$I$1107,8,0)</f>
        <v>MX000090</v>
      </c>
      <c r="B2394" t="str">
        <f>+VLOOKUP(U2394,Aux!$O$2:$P$23,2,0)</f>
        <v>FI</v>
      </c>
      <c r="C2394" t="str">
        <f t="shared" si="255"/>
        <v>MX000090FI</v>
      </c>
      <c r="D2394">
        <f t="shared" si="261"/>
        <v>2</v>
      </c>
      <c r="E2394" s="5">
        <f t="shared" si="257"/>
        <v>0.02</v>
      </c>
      <c r="F2394" s="5">
        <f t="shared" si="258"/>
        <v>0.2</v>
      </c>
      <c r="G2394" s="5">
        <f t="shared" si="259"/>
        <v>2</v>
      </c>
      <c r="H2394" t="str">
        <f t="shared" si="260"/>
        <v>002</v>
      </c>
      <c r="I2394" t="str">
        <f t="shared" si="256"/>
        <v>MX000090FI00002</v>
      </c>
      <c r="J2394" t="s">
        <v>12172</v>
      </c>
      <c r="K2394" t="s">
        <v>12165</v>
      </c>
      <c r="M2394" t="s">
        <v>12173</v>
      </c>
      <c r="N2394" t="s">
        <v>12174</v>
      </c>
      <c r="O2394" t="s">
        <v>12175</v>
      </c>
      <c r="P2394" t="s">
        <v>12176</v>
      </c>
      <c r="Q2394" t="s">
        <v>10555</v>
      </c>
      <c r="R2394" t="s">
        <v>12158</v>
      </c>
      <c r="S2394" t="s">
        <v>12177</v>
      </c>
      <c r="T2394" t="s">
        <v>12158</v>
      </c>
      <c r="U2394" t="s">
        <v>487</v>
      </c>
      <c r="V2394" t="s">
        <v>1472</v>
      </c>
      <c r="W2394" t="s">
        <v>9221</v>
      </c>
      <c r="X2394" t="s">
        <v>1486</v>
      </c>
      <c r="Y2394" t="s">
        <v>9221</v>
      </c>
      <c r="Z2394" t="s">
        <v>1488</v>
      </c>
      <c r="AA2394" t="s">
        <v>5610</v>
      </c>
      <c r="AB2394" t="s">
        <v>145</v>
      </c>
      <c r="AC2394" t="s">
        <v>37</v>
      </c>
    </row>
    <row r="2395" spans="1:29">
      <c r="A2395" t="str">
        <f>+VLOOKUP(R2395,Aux!$B$3:$I$1107,8,0)</f>
        <v>MX000090</v>
      </c>
      <c r="B2395" t="str">
        <f>+VLOOKUP(U2395,Aux!$O$2:$P$23,2,0)</f>
        <v>FI</v>
      </c>
      <c r="C2395" t="str">
        <f t="shared" si="255"/>
        <v>MX000090FI</v>
      </c>
      <c r="D2395">
        <f t="shared" si="261"/>
        <v>3</v>
      </c>
      <c r="E2395" s="5">
        <f t="shared" si="257"/>
        <v>0.03</v>
      </c>
      <c r="F2395" s="5">
        <f t="shared" si="258"/>
        <v>0.3</v>
      </c>
      <c r="G2395" s="5">
        <f t="shared" si="259"/>
        <v>3</v>
      </c>
      <c r="H2395" t="str">
        <f t="shared" si="260"/>
        <v>003</v>
      </c>
      <c r="I2395" t="str">
        <f t="shared" si="256"/>
        <v>MX000090FI00003</v>
      </c>
      <c r="J2395" t="s">
        <v>12178</v>
      </c>
      <c r="K2395" t="s">
        <v>12165</v>
      </c>
      <c r="M2395" t="s">
        <v>12179</v>
      </c>
      <c r="N2395" t="s">
        <v>12180</v>
      </c>
      <c r="O2395" t="s">
        <v>12181</v>
      </c>
      <c r="P2395" t="s">
        <v>12182</v>
      </c>
      <c r="Q2395" t="s">
        <v>10555</v>
      </c>
      <c r="R2395" t="s">
        <v>12158</v>
      </c>
      <c r="S2395" t="s">
        <v>12177</v>
      </c>
      <c r="T2395" t="s">
        <v>12158</v>
      </c>
      <c r="U2395" t="s">
        <v>487</v>
      </c>
      <c r="V2395" t="s">
        <v>1472</v>
      </c>
      <c r="W2395" t="s">
        <v>9221</v>
      </c>
      <c r="X2395" t="s">
        <v>1486</v>
      </c>
      <c r="Y2395" t="s">
        <v>9221</v>
      </c>
      <c r="Z2395" t="s">
        <v>1488</v>
      </c>
      <c r="AA2395" t="s">
        <v>5610</v>
      </c>
      <c r="AB2395" t="s">
        <v>145</v>
      </c>
      <c r="AC2395" t="s">
        <v>37</v>
      </c>
    </row>
    <row r="2396" spans="1:29">
      <c r="A2396" t="str">
        <f>+VLOOKUP(R2396,Aux!$B$3:$I$1107,8,0)</f>
        <v>MX000090</v>
      </c>
      <c r="B2396" t="str">
        <f>+VLOOKUP(U2396,Aux!$O$2:$P$23,2,0)</f>
        <v>FI</v>
      </c>
      <c r="C2396" t="str">
        <f t="shared" si="255"/>
        <v>MX000090FI</v>
      </c>
      <c r="D2396">
        <f t="shared" si="261"/>
        <v>4</v>
      </c>
      <c r="E2396" s="5">
        <f t="shared" si="257"/>
        <v>0.04</v>
      </c>
      <c r="F2396" s="5">
        <f t="shared" si="258"/>
        <v>0.4</v>
      </c>
      <c r="G2396" s="5">
        <f t="shared" si="259"/>
        <v>4</v>
      </c>
      <c r="H2396" t="str">
        <f t="shared" si="260"/>
        <v>004</v>
      </c>
      <c r="I2396" t="str">
        <f t="shared" si="256"/>
        <v>MX000090FI00004</v>
      </c>
      <c r="J2396" t="s">
        <v>12183</v>
      </c>
      <c r="K2396" t="s">
        <v>12165</v>
      </c>
      <c r="M2396" t="s">
        <v>12184</v>
      </c>
      <c r="N2396" t="s">
        <v>12185</v>
      </c>
      <c r="O2396" t="s">
        <v>12186</v>
      </c>
      <c r="P2396" t="s">
        <v>12187</v>
      </c>
      <c r="Q2396" t="s">
        <v>10555</v>
      </c>
      <c r="R2396" t="s">
        <v>12158</v>
      </c>
      <c r="S2396" t="s">
        <v>12177</v>
      </c>
      <c r="T2396" t="s">
        <v>12158</v>
      </c>
      <c r="U2396" t="s">
        <v>487</v>
      </c>
      <c r="V2396" t="s">
        <v>1472</v>
      </c>
      <c r="W2396" t="s">
        <v>9221</v>
      </c>
      <c r="X2396" t="s">
        <v>1486</v>
      </c>
      <c r="Y2396" t="s">
        <v>9221</v>
      </c>
      <c r="Z2396" t="s">
        <v>1488</v>
      </c>
      <c r="AA2396" t="s">
        <v>5610</v>
      </c>
      <c r="AB2396" t="s">
        <v>145</v>
      </c>
      <c r="AC2396" t="s">
        <v>37</v>
      </c>
    </row>
    <row r="2397" spans="1:29">
      <c r="A2397" t="str">
        <f>+VLOOKUP(R2397,Aux!$B$3:$I$1107,8,0)</f>
        <v>MX000090</v>
      </c>
      <c r="B2397" t="str">
        <f>+VLOOKUP(U2397,Aux!$O$2:$P$23,2,0)</f>
        <v>FI</v>
      </c>
      <c r="C2397" t="str">
        <f t="shared" si="255"/>
        <v>MX000090FI</v>
      </c>
      <c r="D2397">
        <f t="shared" si="261"/>
        <v>5</v>
      </c>
      <c r="E2397" s="5">
        <f t="shared" si="257"/>
        <v>0.05</v>
      </c>
      <c r="F2397" s="5">
        <f t="shared" si="258"/>
        <v>0.5</v>
      </c>
      <c r="G2397" s="5">
        <f t="shared" si="259"/>
        <v>5</v>
      </c>
      <c r="H2397" t="str">
        <f t="shared" si="260"/>
        <v>005</v>
      </c>
      <c r="I2397" t="str">
        <f t="shared" si="256"/>
        <v>MX000090FI00005</v>
      </c>
      <c r="J2397" t="s">
        <v>12188</v>
      </c>
      <c r="K2397" t="s">
        <v>12165</v>
      </c>
      <c r="M2397" t="s">
        <v>12189</v>
      </c>
      <c r="N2397" t="s">
        <v>12190</v>
      </c>
      <c r="O2397" t="s">
        <v>12191</v>
      </c>
      <c r="P2397" t="s">
        <v>12192</v>
      </c>
      <c r="Q2397" t="s">
        <v>10555</v>
      </c>
      <c r="R2397" t="s">
        <v>12158</v>
      </c>
      <c r="S2397" t="s">
        <v>12177</v>
      </c>
      <c r="T2397" t="s">
        <v>12158</v>
      </c>
      <c r="U2397" t="s">
        <v>487</v>
      </c>
      <c r="V2397" t="s">
        <v>1472</v>
      </c>
      <c r="W2397" t="s">
        <v>9221</v>
      </c>
      <c r="X2397" t="s">
        <v>1486</v>
      </c>
      <c r="Y2397" t="s">
        <v>9221</v>
      </c>
      <c r="Z2397" t="s">
        <v>1488</v>
      </c>
      <c r="AA2397" t="s">
        <v>5610</v>
      </c>
      <c r="AB2397" t="s">
        <v>145</v>
      </c>
      <c r="AC2397" t="s">
        <v>37</v>
      </c>
    </row>
    <row r="2398" spans="1:29">
      <c r="A2398" t="str">
        <f>+VLOOKUP(R2398,Aux!$B$3:$I$1107,8,0)</f>
        <v>MX000090</v>
      </c>
      <c r="B2398" t="str">
        <f>+VLOOKUP(U2398,Aux!$O$2:$P$23,2,0)</f>
        <v>FI</v>
      </c>
      <c r="C2398" t="str">
        <f t="shared" si="255"/>
        <v>MX000090FI</v>
      </c>
      <c r="D2398">
        <f t="shared" si="261"/>
        <v>6</v>
      </c>
      <c r="E2398" s="5">
        <f t="shared" si="257"/>
        <v>0.06</v>
      </c>
      <c r="F2398" s="5">
        <f t="shared" si="258"/>
        <v>0.6</v>
      </c>
      <c r="G2398" s="5">
        <f t="shared" si="259"/>
        <v>6</v>
      </c>
      <c r="H2398" t="str">
        <f t="shared" si="260"/>
        <v>006</v>
      </c>
      <c r="I2398" t="str">
        <f t="shared" si="256"/>
        <v>MX000090FI00006</v>
      </c>
      <c r="J2398" t="s">
        <v>12193</v>
      </c>
      <c r="K2398" t="s">
        <v>12165</v>
      </c>
      <c r="M2398" t="s">
        <v>12194</v>
      </c>
      <c r="N2398" t="s">
        <v>12195</v>
      </c>
      <c r="O2398" t="s">
        <v>12196</v>
      </c>
      <c r="P2398" t="s">
        <v>12197</v>
      </c>
      <c r="Q2398" t="s">
        <v>10555</v>
      </c>
      <c r="R2398" t="s">
        <v>12158</v>
      </c>
      <c r="S2398" t="s">
        <v>12177</v>
      </c>
      <c r="T2398" t="s">
        <v>12158</v>
      </c>
      <c r="U2398" t="s">
        <v>487</v>
      </c>
      <c r="V2398" t="s">
        <v>1472</v>
      </c>
      <c r="W2398" t="s">
        <v>9221</v>
      </c>
      <c r="X2398" t="s">
        <v>1486</v>
      </c>
      <c r="Y2398" t="s">
        <v>9221</v>
      </c>
      <c r="Z2398" t="s">
        <v>1488</v>
      </c>
      <c r="AA2398" t="s">
        <v>5610</v>
      </c>
      <c r="AB2398" t="s">
        <v>145</v>
      </c>
      <c r="AC2398" t="s">
        <v>37</v>
      </c>
    </row>
    <row r="2399" spans="1:29">
      <c r="A2399" t="str">
        <f>+VLOOKUP(R2399,Aux!$B$3:$I$1107,8,0)</f>
        <v>MX000090</v>
      </c>
      <c r="B2399" t="str">
        <f>+VLOOKUP(U2399,Aux!$O$2:$P$23,2,0)</f>
        <v>FI</v>
      </c>
      <c r="C2399" t="str">
        <f t="shared" si="255"/>
        <v>MX000090FI</v>
      </c>
      <c r="D2399">
        <f t="shared" si="261"/>
        <v>7</v>
      </c>
      <c r="E2399" s="5">
        <f t="shared" si="257"/>
        <v>7.0000000000000007E-2</v>
      </c>
      <c r="F2399" s="5">
        <f t="shared" si="258"/>
        <v>0.70000000000000007</v>
      </c>
      <c r="G2399" s="5">
        <f t="shared" si="259"/>
        <v>7</v>
      </c>
      <c r="H2399" t="str">
        <f t="shared" si="260"/>
        <v>007</v>
      </c>
      <c r="I2399" t="str">
        <f t="shared" si="256"/>
        <v>MX000090FI00007</v>
      </c>
      <c r="J2399" t="s">
        <v>12198</v>
      </c>
      <c r="K2399" t="s">
        <v>12165</v>
      </c>
      <c r="M2399" t="s">
        <v>12199</v>
      </c>
      <c r="N2399" t="s">
        <v>12200</v>
      </c>
      <c r="O2399" t="s">
        <v>12201</v>
      </c>
      <c r="P2399" t="s">
        <v>12202</v>
      </c>
      <c r="Q2399" t="s">
        <v>10555</v>
      </c>
      <c r="R2399" t="s">
        <v>12158</v>
      </c>
      <c r="S2399" t="s">
        <v>12177</v>
      </c>
      <c r="T2399" t="s">
        <v>12158</v>
      </c>
      <c r="U2399" t="s">
        <v>487</v>
      </c>
      <c r="V2399" t="s">
        <v>1472</v>
      </c>
      <c r="W2399" t="s">
        <v>9221</v>
      </c>
      <c r="X2399" t="s">
        <v>1486</v>
      </c>
      <c r="Y2399" t="s">
        <v>9221</v>
      </c>
      <c r="Z2399" t="s">
        <v>1488</v>
      </c>
      <c r="AA2399" t="s">
        <v>5610</v>
      </c>
      <c r="AB2399" t="s">
        <v>145</v>
      </c>
      <c r="AC2399" t="s">
        <v>37</v>
      </c>
    </row>
    <row r="2400" spans="1:29">
      <c r="A2400" t="str">
        <f>+VLOOKUP(R2400,Aux!$B$3:$I$1107,8,0)</f>
        <v>MX000090</v>
      </c>
      <c r="B2400" t="str">
        <f>+VLOOKUP(U2400,Aux!$O$2:$P$23,2,0)</f>
        <v>FI</v>
      </c>
      <c r="C2400" t="str">
        <f t="shared" si="255"/>
        <v>MX000090FI</v>
      </c>
      <c r="D2400">
        <f t="shared" si="261"/>
        <v>8</v>
      </c>
      <c r="E2400" s="5">
        <f t="shared" si="257"/>
        <v>0.08</v>
      </c>
      <c r="F2400" s="5">
        <f t="shared" si="258"/>
        <v>0.8</v>
      </c>
      <c r="G2400" s="5">
        <f t="shared" si="259"/>
        <v>8</v>
      </c>
      <c r="H2400" t="str">
        <f t="shared" si="260"/>
        <v>008</v>
      </c>
      <c r="I2400" t="str">
        <f t="shared" si="256"/>
        <v>MX000090FI00008</v>
      </c>
      <c r="J2400" t="s">
        <v>12203</v>
      </c>
      <c r="K2400" t="s">
        <v>12165</v>
      </c>
      <c r="M2400" t="s">
        <v>12204</v>
      </c>
      <c r="N2400" t="s">
        <v>12205</v>
      </c>
      <c r="O2400" t="s">
        <v>12206</v>
      </c>
      <c r="P2400" t="s">
        <v>12207</v>
      </c>
      <c r="Q2400" t="s">
        <v>10555</v>
      </c>
      <c r="R2400" t="s">
        <v>12158</v>
      </c>
      <c r="S2400" t="s">
        <v>12177</v>
      </c>
      <c r="T2400" t="s">
        <v>12158</v>
      </c>
      <c r="U2400" t="s">
        <v>375</v>
      </c>
      <c r="V2400" t="s">
        <v>1472</v>
      </c>
      <c r="W2400" t="s">
        <v>9221</v>
      </c>
      <c r="X2400" t="s">
        <v>1486</v>
      </c>
      <c r="Y2400" t="s">
        <v>9221</v>
      </c>
      <c r="Z2400" t="s">
        <v>1488</v>
      </c>
      <c r="AA2400" t="s">
        <v>5610</v>
      </c>
      <c r="AB2400" t="s">
        <v>145</v>
      </c>
      <c r="AC2400" t="s">
        <v>37</v>
      </c>
    </row>
    <row r="2401" spans="1:29">
      <c r="A2401" t="str">
        <f>+VLOOKUP(R2401,Aux!$B$3:$I$1107,8,0)</f>
        <v>MX000090</v>
      </c>
      <c r="B2401" t="str">
        <f>+VLOOKUP(U2401,Aux!$O$2:$P$23,2,0)</f>
        <v>FI</v>
      </c>
      <c r="C2401" t="str">
        <f t="shared" si="255"/>
        <v>MX000090FI</v>
      </c>
      <c r="D2401">
        <f t="shared" si="261"/>
        <v>9</v>
      </c>
      <c r="E2401" s="5">
        <f t="shared" si="257"/>
        <v>0.09</v>
      </c>
      <c r="F2401" s="5">
        <f t="shared" si="258"/>
        <v>0.89999999999999991</v>
      </c>
      <c r="G2401" s="5">
        <f t="shared" si="259"/>
        <v>9</v>
      </c>
      <c r="H2401" t="str">
        <f t="shared" si="260"/>
        <v>009</v>
      </c>
      <c r="I2401" t="str">
        <f t="shared" si="256"/>
        <v>MX000090FI00009</v>
      </c>
      <c r="J2401" t="s">
        <v>12208</v>
      </c>
      <c r="K2401" t="s">
        <v>12165</v>
      </c>
      <c r="M2401" t="s">
        <v>12209</v>
      </c>
      <c r="N2401" t="s">
        <v>12210</v>
      </c>
      <c r="O2401" t="s">
        <v>12211</v>
      </c>
      <c r="P2401" t="s">
        <v>12212</v>
      </c>
      <c r="Q2401" t="s">
        <v>10555</v>
      </c>
      <c r="R2401" t="s">
        <v>12158</v>
      </c>
      <c r="S2401" t="s">
        <v>12177</v>
      </c>
      <c r="T2401" t="s">
        <v>12158</v>
      </c>
      <c r="U2401" t="s">
        <v>375</v>
      </c>
      <c r="V2401" t="s">
        <v>1472</v>
      </c>
      <c r="W2401" t="s">
        <v>9221</v>
      </c>
      <c r="X2401" t="s">
        <v>1486</v>
      </c>
      <c r="Y2401" t="s">
        <v>9221</v>
      </c>
      <c r="Z2401" t="s">
        <v>1488</v>
      </c>
      <c r="AA2401" t="s">
        <v>5610</v>
      </c>
      <c r="AB2401" t="s">
        <v>145</v>
      </c>
      <c r="AC2401" t="s">
        <v>37</v>
      </c>
    </row>
    <row r="2402" spans="1:29">
      <c r="A2402" t="str">
        <f>+VLOOKUP(R2402,Aux!$B$3:$I$1107,8,0)</f>
        <v>MX000090</v>
      </c>
      <c r="B2402" t="str">
        <f>+VLOOKUP(U2402,Aux!$O$2:$P$23,2,0)</f>
        <v>FI</v>
      </c>
      <c r="C2402" t="str">
        <f t="shared" si="255"/>
        <v>MX000090FI</v>
      </c>
      <c r="D2402">
        <f t="shared" si="261"/>
        <v>10</v>
      </c>
      <c r="E2402" s="5">
        <f t="shared" si="257"/>
        <v>0.1</v>
      </c>
      <c r="F2402" s="5">
        <f t="shared" si="258"/>
        <v>1</v>
      </c>
      <c r="G2402" s="5">
        <f t="shared" si="259"/>
        <v>0</v>
      </c>
      <c r="H2402" t="str">
        <f t="shared" si="260"/>
        <v>010</v>
      </c>
      <c r="I2402" t="str">
        <f t="shared" si="256"/>
        <v>MX000090FI00010</v>
      </c>
      <c r="J2402" t="s">
        <v>12213</v>
      </c>
      <c r="K2402" t="s">
        <v>12165</v>
      </c>
      <c r="M2402" t="s">
        <v>12214</v>
      </c>
      <c r="N2402" t="s">
        <v>12215</v>
      </c>
      <c r="P2402" t="s">
        <v>12216</v>
      </c>
      <c r="Q2402" t="s">
        <v>10555</v>
      </c>
      <c r="R2402" t="s">
        <v>12158</v>
      </c>
      <c r="S2402" t="s">
        <v>12177</v>
      </c>
      <c r="T2402" t="s">
        <v>12158</v>
      </c>
      <c r="U2402" t="s">
        <v>33</v>
      </c>
      <c r="V2402" t="s">
        <v>1472</v>
      </c>
      <c r="W2402" t="s">
        <v>9221</v>
      </c>
      <c r="X2402" t="s">
        <v>1486</v>
      </c>
      <c r="Y2402" t="s">
        <v>9221</v>
      </c>
      <c r="Z2402" t="s">
        <v>1488</v>
      </c>
      <c r="AA2402" t="s">
        <v>5610</v>
      </c>
      <c r="AB2402" t="s">
        <v>145</v>
      </c>
      <c r="AC2402" t="s">
        <v>37</v>
      </c>
    </row>
    <row r="2403" spans="1:29">
      <c r="A2403" s="2" t="str">
        <f>+VLOOKUP(R2403,Aux!$B$3:$I$1107,8,0)</f>
        <v>MX000090</v>
      </c>
      <c r="B2403" s="2" t="str">
        <f>+VLOOKUP(U2403,Aux!$O$2:$P$23,2,0)</f>
        <v>FI</v>
      </c>
      <c r="C2403" t="str">
        <f t="shared" si="255"/>
        <v>MX000090FI</v>
      </c>
      <c r="D2403">
        <f t="shared" si="261"/>
        <v>11</v>
      </c>
      <c r="E2403" s="5">
        <f t="shared" si="257"/>
        <v>0.11</v>
      </c>
      <c r="F2403" s="5">
        <f t="shared" si="258"/>
        <v>1.1000000000000001</v>
      </c>
      <c r="G2403" s="5">
        <f t="shared" si="259"/>
        <v>1</v>
      </c>
      <c r="H2403" t="str">
        <f t="shared" si="260"/>
        <v>011</v>
      </c>
      <c r="I2403" t="str">
        <f t="shared" si="256"/>
        <v>MX000090FI00011</v>
      </c>
      <c r="J2403" s="2"/>
      <c r="K2403" s="2" t="s">
        <v>12165</v>
      </c>
      <c r="L2403" s="2" t="s">
        <v>12217</v>
      </c>
      <c r="M2403" s="2" t="s">
        <v>12218</v>
      </c>
      <c r="N2403" s="2" t="s">
        <v>12219</v>
      </c>
      <c r="O2403" s="2" t="s">
        <v>12220</v>
      </c>
      <c r="P2403" s="2" t="s">
        <v>12221</v>
      </c>
      <c r="Q2403" t="s">
        <v>10555</v>
      </c>
      <c r="R2403" t="s">
        <v>12158</v>
      </c>
      <c r="S2403" t="s">
        <v>12177</v>
      </c>
      <c r="T2403" t="s">
        <v>12158</v>
      </c>
      <c r="U2403" t="s">
        <v>375</v>
      </c>
      <c r="V2403" t="s">
        <v>1472</v>
      </c>
      <c r="W2403" t="s">
        <v>9221</v>
      </c>
      <c r="X2403" t="s">
        <v>1486</v>
      </c>
      <c r="Y2403" t="s">
        <v>9221</v>
      </c>
      <c r="Z2403" t="s">
        <v>1488</v>
      </c>
      <c r="AA2403" t="s">
        <v>5610</v>
      </c>
      <c r="AB2403" t="s">
        <v>145</v>
      </c>
      <c r="AC2403" t="s">
        <v>37</v>
      </c>
    </row>
    <row r="2404" spans="1:29">
      <c r="A2404" t="str">
        <f>+VLOOKUP(R2404,Aux!$B$3:$I$1107,8,0)</f>
        <v>MX000100</v>
      </c>
      <c r="B2404" t="str">
        <f>+VLOOKUP(U2404,Aux!$O$2:$P$23,2,0)</f>
        <v>EQ</v>
      </c>
      <c r="C2404" t="str">
        <f t="shared" si="255"/>
        <v>MX000100EQ</v>
      </c>
      <c r="D2404">
        <f t="shared" si="261"/>
        <v>1</v>
      </c>
      <c r="E2404" s="5">
        <f t="shared" si="257"/>
        <v>0.01</v>
      </c>
      <c r="F2404" s="5">
        <f t="shared" si="258"/>
        <v>0.1</v>
      </c>
      <c r="G2404" s="5">
        <f t="shared" si="259"/>
        <v>1</v>
      </c>
      <c r="H2404" t="str">
        <f t="shared" si="260"/>
        <v>001</v>
      </c>
      <c r="I2404" t="str">
        <f t="shared" si="256"/>
        <v>MX000100EQ00001</v>
      </c>
      <c r="J2404" t="s">
        <v>12222</v>
      </c>
      <c r="K2404" t="s">
        <v>12223</v>
      </c>
      <c r="M2404" t="s">
        <v>12224</v>
      </c>
      <c r="N2404" t="s">
        <v>12225</v>
      </c>
      <c r="O2404">
        <v>2823885</v>
      </c>
      <c r="P2404" t="s">
        <v>12226</v>
      </c>
      <c r="Q2404" t="s">
        <v>10555</v>
      </c>
      <c r="R2404" t="s">
        <v>12227</v>
      </c>
      <c r="S2404" t="s">
        <v>12227</v>
      </c>
      <c r="T2404" t="s">
        <v>12227</v>
      </c>
      <c r="U2404" t="s">
        <v>130</v>
      </c>
      <c r="V2404" t="s">
        <v>131</v>
      </c>
      <c r="W2404" t="s">
        <v>6009</v>
      </c>
      <c r="X2404" t="s">
        <v>133</v>
      </c>
      <c r="Y2404" t="s">
        <v>9999</v>
      </c>
      <c r="Z2404" t="s">
        <v>131</v>
      </c>
      <c r="AA2404" t="s">
        <v>135</v>
      </c>
      <c r="AB2404" t="s">
        <v>6009</v>
      </c>
      <c r="AC2404" t="s">
        <v>37</v>
      </c>
    </row>
    <row r="2405" spans="1:29">
      <c r="A2405" t="str">
        <f>+VLOOKUP(R2405,Aux!$B$3:$I$1107,8,0)</f>
        <v>MX000100</v>
      </c>
      <c r="B2405" t="str">
        <f>+VLOOKUP(U2405,Aux!$O$2:$P$23,2,0)</f>
        <v>FI</v>
      </c>
      <c r="C2405" t="str">
        <f t="shared" si="255"/>
        <v>MX000100FI</v>
      </c>
      <c r="D2405">
        <f t="shared" si="261"/>
        <v>1</v>
      </c>
      <c r="E2405" s="5">
        <f t="shared" si="257"/>
        <v>0.01</v>
      </c>
      <c r="F2405" s="5">
        <f t="shared" si="258"/>
        <v>0.1</v>
      </c>
      <c r="G2405" s="5">
        <f t="shared" si="259"/>
        <v>1</v>
      </c>
      <c r="H2405" t="str">
        <f t="shared" si="260"/>
        <v>001</v>
      </c>
      <c r="I2405" t="str">
        <f t="shared" si="256"/>
        <v>MX000100FI00001</v>
      </c>
      <c r="J2405" t="s">
        <v>12228</v>
      </c>
      <c r="K2405" t="s">
        <v>12229</v>
      </c>
      <c r="M2405" t="s">
        <v>12230</v>
      </c>
      <c r="N2405" t="s">
        <v>12231</v>
      </c>
      <c r="O2405" t="s">
        <v>12232</v>
      </c>
      <c r="P2405" t="s">
        <v>12233</v>
      </c>
      <c r="Q2405" t="s">
        <v>10555</v>
      </c>
      <c r="R2405" t="s">
        <v>12227</v>
      </c>
      <c r="S2405" t="s">
        <v>12234</v>
      </c>
      <c r="T2405" t="s">
        <v>12227</v>
      </c>
      <c r="U2405" t="s">
        <v>33</v>
      </c>
      <c r="V2405" t="s">
        <v>131</v>
      </c>
      <c r="W2405" t="s">
        <v>6009</v>
      </c>
      <c r="X2405" t="s">
        <v>133</v>
      </c>
      <c r="Y2405" t="s">
        <v>9999</v>
      </c>
      <c r="Z2405" t="s">
        <v>131</v>
      </c>
      <c r="AA2405" t="s">
        <v>144</v>
      </c>
      <c r="AB2405" t="s">
        <v>145</v>
      </c>
      <c r="AC2405" t="s">
        <v>37</v>
      </c>
    </row>
    <row r="2406" spans="1:29">
      <c r="A2406" t="str">
        <f>+VLOOKUP(R2406,Aux!$B$3:$I$1107,8,0)</f>
        <v>MX000110</v>
      </c>
      <c r="B2406" t="str">
        <f>+VLOOKUP(U2406,Aux!$O$2:$P$23,2,0)</f>
        <v>FI</v>
      </c>
      <c r="C2406" t="str">
        <f t="shared" si="255"/>
        <v>MX000110FI</v>
      </c>
      <c r="D2406">
        <f t="shared" si="261"/>
        <v>1</v>
      </c>
      <c r="E2406" s="5">
        <f t="shared" si="257"/>
        <v>0.01</v>
      </c>
      <c r="F2406" s="5">
        <f t="shared" si="258"/>
        <v>0.1</v>
      </c>
      <c r="G2406" s="5">
        <f t="shared" si="259"/>
        <v>1</v>
      </c>
      <c r="H2406" t="str">
        <f t="shared" si="260"/>
        <v>001</v>
      </c>
      <c r="I2406" t="str">
        <f t="shared" si="256"/>
        <v>MX000110FI00001</v>
      </c>
      <c r="J2406" s="2"/>
      <c r="K2406" s="2" t="s">
        <v>48</v>
      </c>
      <c r="L2406" s="2" t="s">
        <v>12235</v>
      </c>
      <c r="M2406" s="2" t="s">
        <v>12236</v>
      </c>
      <c r="N2406" s="2"/>
      <c r="O2406" s="2"/>
      <c r="P2406" s="2"/>
      <c r="Q2406" t="s">
        <v>10555</v>
      </c>
      <c r="R2406" t="s">
        <v>12237</v>
      </c>
      <c r="S2406" t="s">
        <v>48</v>
      </c>
      <c r="T2406" t="s">
        <v>48</v>
      </c>
      <c r="U2406" t="s">
        <v>48</v>
      </c>
      <c r="V2406" t="s">
        <v>48</v>
      </c>
      <c r="W2406" t="s">
        <v>48</v>
      </c>
      <c r="X2406" t="s">
        <v>48</v>
      </c>
      <c r="Y2406" t="s">
        <v>48</v>
      </c>
      <c r="Z2406" t="s">
        <v>48</v>
      </c>
      <c r="AA2406" t="s">
        <v>48</v>
      </c>
      <c r="AB2406" t="s">
        <v>48</v>
      </c>
      <c r="AC2406" t="s">
        <v>37</v>
      </c>
    </row>
    <row r="2407" spans="1:29">
      <c r="A2407" t="str">
        <f>+VLOOKUP(R2407,Aux!$B$3:$I$1107,8,0)</f>
        <v>MX000120</v>
      </c>
      <c r="B2407" t="str">
        <f>+VLOOKUP(U2407,Aux!$O$2:$P$23,2,0)</f>
        <v>EQ</v>
      </c>
      <c r="C2407" t="str">
        <f t="shared" si="255"/>
        <v>MX000120EQ</v>
      </c>
      <c r="D2407">
        <f t="shared" si="261"/>
        <v>1</v>
      </c>
      <c r="E2407" s="5">
        <f t="shared" si="257"/>
        <v>0.01</v>
      </c>
      <c r="F2407" s="5">
        <f t="shared" si="258"/>
        <v>0.1</v>
      </c>
      <c r="G2407" s="5">
        <f t="shared" si="259"/>
        <v>1</v>
      </c>
      <c r="H2407" t="str">
        <f t="shared" si="260"/>
        <v>001</v>
      </c>
      <c r="I2407" t="str">
        <f t="shared" si="256"/>
        <v>MX000120EQ00001</v>
      </c>
      <c r="J2407" t="s">
        <v>12238</v>
      </c>
      <c r="K2407" t="s">
        <v>12239</v>
      </c>
      <c r="M2407" t="s">
        <v>12240</v>
      </c>
      <c r="N2407" t="s">
        <v>12241</v>
      </c>
      <c r="O2407" t="s">
        <v>12242</v>
      </c>
      <c r="P2407" t="s">
        <v>12243</v>
      </c>
      <c r="Q2407" t="s">
        <v>10555</v>
      </c>
      <c r="R2407" t="s">
        <v>12244</v>
      </c>
      <c r="S2407" t="s">
        <v>12244</v>
      </c>
      <c r="T2407" t="s">
        <v>12244</v>
      </c>
      <c r="U2407" t="s">
        <v>5949</v>
      </c>
      <c r="V2407" t="s">
        <v>1472</v>
      </c>
      <c r="W2407" t="s">
        <v>1485</v>
      </c>
      <c r="X2407" t="s">
        <v>1486</v>
      </c>
      <c r="Y2407" t="s">
        <v>1487</v>
      </c>
      <c r="Z2407" t="s">
        <v>1488</v>
      </c>
      <c r="AA2407" t="s">
        <v>1489</v>
      </c>
      <c r="AB2407" t="s">
        <v>1490</v>
      </c>
      <c r="AC2407" t="s">
        <v>37</v>
      </c>
    </row>
    <row r="2408" spans="1:29">
      <c r="A2408" t="str">
        <f>+VLOOKUP(R2408,Aux!$B$3:$I$1107,8,0)</f>
        <v>MX000120</v>
      </c>
      <c r="B2408" t="str">
        <f>+VLOOKUP(U2408,Aux!$O$2:$P$23,2,0)</f>
        <v>FI</v>
      </c>
      <c r="C2408" t="str">
        <f t="shared" si="255"/>
        <v>MX000120FI</v>
      </c>
      <c r="D2408">
        <f t="shared" si="261"/>
        <v>1</v>
      </c>
      <c r="E2408" s="5">
        <f t="shared" si="257"/>
        <v>0.01</v>
      </c>
      <c r="F2408" s="5">
        <f t="shared" si="258"/>
        <v>0.1</v>
      </c>
      <c r="G2408" s="5">
        <f t="shared" si="259"/>
        <v>1</v>
      </c>
      <c r="H2408" t="str">
        <f t="shared" si="260"/>
        <v>001</v>
      </c>
      <c r="I2408" t="str">
        <f t="shared" si="256"/>
        <v>MX000120FI00001</v>
      </c>
      <c r="J2408" t="s">
        <v>12245</v>
      </c>
      <c r="K2408" t="s">
        <v>12246</v>
      </c>
      <c r="M2408" t="s">
        <v>12247</v>
      </c>
      <c r="N2408" t="s">
        <v>12248</v>
      </c>
      <c r="O2408" t="s">
        <v>12249</v>
      </c>
      <c r="P2408" t="s">
        <v>12250</v>
      </c>
      <c r="Q2408" t="s">
        <v>10555</v>
      </c>
      <c r="R2408" t="s">
        <v>12244</v>
      </c>
      <c r="S2408" t="s">
        <v>12251</v>
      </c>
      <c r="T2408" t="s">
        <v>12244</v>
      </c>
      <c r="U2408" t="s">
        <v>2627</v>
      </c>
      <c r="V2408" t="s">
        <v>1472</v>
      </c>
      <c r="W2408" t="s">
        <v>1485</v>
      </c>
      <c r="X2408" t="s">
        <v>1486</v>
      </c>
      <c r="Y2408" t="s">
        <v>1487</v>
      </c>
      <c r="Z2408" t="s">
        <v>1488</v>
      </c>
      <c r="AA2408" t="s">
        <v>1503</v>
      </c>
      <c r="AB2408" t="s">
        <v>145</v>
      </c>
      <c r="AC2408" t="s">
        <v>37</v>
      </c>
    </row>
    <row r="2409" spans="1:29">
      <c r="A2409" t="str">
        <f>+VLOOKUP(R2409,Aux!$B$3:$I$1107,8,0)</f>
        <v>MX000120</v>
      </c>
      <c r="B2409" t="str">
        <f>+VLOOKUP(U2409,Aux!$O$2:$P$23,2,0)</f>
        <v>FI</v>
      </c>
      <c r="C2409" t="str">
        <f t="shared" si="255"/>
        <v>MX000120FI</v>
      </c>
      <c r="D2409">
        <f t="shared" si="261"/>
        <v>2</v>
      </c>
      <c r="E2409" s="5">
        <f t="shared" si="257"/>
        <v>0.02</v>
      </c>
      <c r="F2409" s="5">
        <f t="shared" si="258"/>
        <v>0.2</v>
      </c>
      <c r="G2409" s="5">
        <f t="shared" si="259"/>
        <v>2</v>
      </c>
      <c r="H2409" t="str">
        <f t="shared" si="260"/>
        <v>002</v>
      </c>
      <c r="I2409" t="str">
        <f t="shared" si="256"/>
        <v>MX000120FI00002</v>
      </c>
      <c r="J2409" t="s">
        <v>12245</v>
      </c>
      <c r="K2409" t="s">
        <v>12246</v>
      </c>
      <c r="M2409" t="s">
        <v>12252</v>
      </c>
      <c r="N2409" t="s">
        <v>12253</v>
      </c>
      <c r="O2409" t="s">
        <v>12254</v>
      </c>
      <c r="P2409" t="s">
        <v>12255</v>
      </c>
      <c r="Q2409" t="s">
        <v>10555</v>
      </c>
      <c r="R2409" t="s">
        <v>12244</v>
      </c>
      <c r="S2409" t="s">
        <v>12251</v>
      </c>
      <c r="T2409" t="s">
        <v>12244</v>
      </c>
      <c r="U2409" t="s">
        <v>143</v>
      </c>
      <c r="V2409" t="s">
        <v>1472</v>
      </c>
      <c r="W2409" t="s">
        <v>1485</v>
      </c>
      <c r="X2409" t="s">
        <v>1486</v>
      </c>
      <c r="Y2409" t="s">
        <v>1487</v>
      </c>
      <c r="Z2409" t="s">
        <v>1488</v>
      </c>
      <c r="AA2409" t="s">
        <v>1503</v>
      </c>
      <c r="AB2409" t="s">
        <v>145</v>
      </c>
      <c r="AC2409" t="s">
        <v>37</v>
      </c>
    </row>
    <row r="2410" spans="1:29">
      <c r="A2410" t="str">
        <f>+VLOOKUP(R2410,Aux!$B$3:$I$1107,8,0)</f>
        <v>MX000130</v>
      </c>
      <c r="B2410" t="str">
        <f>+VLOOKUP(U2410,Aux!$O$2:$P$23,2,0)</f>
        <v>FI</v>
      </c>
      <c r="C2410" t="str">
        <f t="shared" si="255"/>
        <v>MX000130FI</v>
      </c>
      <c r="D2410">
        <f t="shared" si="261"/>
        <v>1</v>
      </c>
      <c r="E2410" s="5">
        <f t="shared" si="257"/>
        <v>0.01</v>
      </c>
      <c r="F2410" s="5">
        <f t="shared" si="258"/>
        <v>0.1</v>
      </c>
      <c r="G2410" s="5">
        <f t="shared" si="259"/>
        <v>1</v>
      </c>
      <c r="H2410" t="str">
        <f t="shared" si="260"/>
        <v>001</v>
      </c>
      <c r="I2410" t="str">
        <f t="shared" si="256"/>
        <v>MX000130FI00001</v>
      </c>
      <c r="J2410" s="2"/>
      <c r="K2410" s="2" t="s">
        <v>48</v>
      </c>
      <c r="L2410" s="2" t="s">
        <v>12256</v>
      </c>
      <c r="M2410" s="2" t="s">
        <v>12257</v>
      </c>
      <c r="N2410" s="2"/>
      <c r="O2410" s="2"/>
      <c r="P2410" s="2"/>
      <c r="Q2410" t="s">
        <v>10555</v>
      </c>
      <c r="R2410" t="s">
        <v>12258</v>
      </c>
      <c r="S2410" t="s">
        <v>48</v>
      </c>
      <c r="T2410" t="s">
        <v>48</v>
      </c>
      <c r="U2410" t="s">
        <v>48</v>
      </c>
      <c r="V2410" t="s">
        <v>48</v>
      </c>
      <c r="W2410" t="s">
        <v>48</v>
      </c>
      <c r="X2410" t="s">
        <v>48</v>
      </c>
      <c r="Y2410" t="s">
        <v>48</v>
      </c>
      <c r="Z2410" t="s">
        <v>48</v>
      </c>
      <c r="AA2410" t="s">
        <v>48</v>
      </c>
      <c r="AB2410" t="s">
        <v>48</v>
      </c>
      <c r="AC2410" t="s">
        <v>37</v>
      </c>
    </row>
    <row r="2411" spans="1:29">
      <c r="A2411" t="str">
        <f>+VLOOKUP(R2411,Aux!$B$3:$I$1107,8,0)</f>
        <v>MX000130</v>
      </c>
      <c r="B2411" t="str">
        <f>+VLOOKUP(U2411,Aux!$O$2:$P$23,2,0)</f>
        <v>FI</v>
      </c>
      <c r="C2411" t="str">
        <f t="shared" si="255"/>
        <v>MX000130FI</v>
      </c>
      <c r="D2411">
        <f t="shared" si="261"/>
        <v>2</v>
      </c>
      <c r="E2411" s="5">
        <f t="shared" si="257"/>
        <v>0.02</v>
      </c>
      <c r="F2411" s="5">
        <f t="shared" si="258"/>
        <v>0.2</v>
      </c>
      <c r="G2411" s="5">
        <f t="shared" si="259"/>
        <v>2</v>
      </c>
      <c r="H2411" t="str">
        <f t="shared" si="260"/>
        <v>002</v>
      </c>
      <c r="I2411" t="str">
        <f t="shared" si="256"/>
        <v>MX000130FI00002</v>
      </c>
      <c r="J2411" s="2"/>
      <c r="K2411" s="2" t="s">
        <v>48</v>
      </c>
      <c r="L2411" s="2" t="s">
        <v>12259</v>
      </c>
      <c r="M2411" s="2" t="s">
        <v>12260</v>
      </c>
      <c r="N2411" s="2"/>
      <c r="O2411" s="2"/>
      <c r="P2411" s="2"/>
      <c r="Q2411" t="s">
        <v>10555</v>
      </c>
      <c r="R2411" t="s">
        <v>12258</v>
      </c>
      <c r="S2411" t="s">
        <v>48</v>
      </c>
      <c r="T2411" t="s">
        <v>48</v>
      </c>
      <c r="U2411" t="s">
        <v>48</v>
      </c>
      <c r="V2411" t="s">
        <v>48</v>
      </c>
      <c r="W2411" t="s">
        <v>48</v>
      </c>
      <c r="X2411" t="s">
        <v>48</v>
      </c>
      <c r="Y2411" t="s">
        <v>48</v>
      </c>
      <c r="Z2411" t="s">
        <v>48</v>
      </c>
      <c r="AA2411" t="s">
        <v>48</v>
      </c>
      <c r="AB2411" t="s">
        <v>48</v>
      </c>
      <c r="AC2411" t="s">
        <v>37</v>
      </c>
    </row>
    <row r="2412" spans="1:29">
      <c r="A2412" t="str">
        <f>+VLOOKUP(R2412,Aux!$B$3:$I$1107,8,0)</f>
        <v>MX000130</v>
      </c>
      <c r="B2412" t="str">
        <f>+VLOOKUP(U2412,Aux!$O$2:$P$23,2,0)</f>
        <v>FI</v>
      </c>
      <c r="C2412" t="str">
        <f t="shared" si="255"/>
        <v>MX000130FI</v>
      </c>
      <c r="D2412">
        <f t="shared" si="261"/>
        <v>3</v>
      </c>
      <c r="E2412" s="5">
        <f t="shared" si="257"/>
        <v>0.03</v>
      </c>
      <c r="F2412" s="5">
        <f t="shared" si="258"/>
        <v>0.3</v>
      </c>
      <c r="G2412" s="5">
        <f t="shared" si="259"/>
        <v>3</v>
      </c>
      <c r="H2412" t="str">
        <f t="shared" si="260"/>
        <v>003</v>
      </c>
      <c r="I2412" t="str">
        <f t="shared" si="256"/>
        <v>MX000130FI00003</v>
      </c>
      <c r="J2412" s="2"/>
      <c r="K2412" s="2" t="s">
        <v>48</v>
      </c>
      <c r="L2412" s="2" t="s">
        <v>12261</v>
      </c>
      <c r="M2412" s="2" t="s">
        <v>12262</v>
      </c>
      <c r="N2412" s="2"/>
      <c r="O2412" s="2"/>
      <c r="P2412" s="2"/>
      <c r="Q2412" t="s">
        <v>10555</v>
      </c>
      <c r="R2412" t="s">
        <v>12258</v>
      </c>
      <c r="S2412" t="s">
        <v>48</v>
      </c>
      <c r="T2412" t="s">
        <v>48</v>
      </c>
      <c r="U2412" t="s">
        <v>48</v>
      </c>
      <c r="V2412" t="s">
        <v>48</v>
      </c>
      <c r="W2412" t="s">
        <v>48</v>
      </c>
      <c r="X2412" t="s">
        <v>48</v>
      </c>
      <c r="Y2412" t="s">
        <v>48</v>
      </c>
      <c r="Z2412" t="s">
        <v>48</v>
      </c>
      <c r="AA2412" t="s">
        <v>48</v>
      </c>
      <c r="AB2412" t="s">
        <v>48</v>
      </c>
      <c r="AC2412" t="s">
        <v>37</v>
      </c>
    </row>
    <row r="2413" spans="1:29">
      <c r="A2413" t="str">
        <f>+VLOOKUP(R2413,Aux!$B$3:$I$1107,8,0)</f>
        <v>MX000140</v>
      </c>
      <c r="B2413" t="str">
        <f>+VLOOKUP(U2413,Aux!$O$2:$P$23,2,0)</f>
        <v>EQ</v>
      </c>
      <c r="C2413" t="str">
        <f t="shared" ref="C2413:C2476" si="262">+A2413&amp;B2413</f>
        <v>MX000140EQ</v>
      </c>
      <c r="D2413">
        <f t="shared" si="261"/>
        <v>1</v>
      </c>
      <c r="E2413" s="5">
        <f t="shared" si="257"/>
        <v>0.01</v>
      </c>
      <c r="F2413" s="5">
        <f t="shared" si="258"/>
        <v>0.1</v>
      </c>
      <c r="G2413" s="5">
        <f t="shared" si="259"/>
        <v>1</v>
      </c>
      <c r="H2413" t="str">
        <f t="shared" si="260"/>
        <v>001</v>
      </c>
      <c r="I2413" t="str">
        <f t="shared" ref="I2413:I2476" si="263">+C2413&amp;"00"&amp;H2413</f>
        <v>MX000140EQ00001</v>
      </c>
      <c r="J2413" t="s">
        <v>12263</v>
      </c>
      <c r="K2413" t="s">
        <v>12264</v>
      </c>
      <c r="M2413" t="s">
        <v>12265</v>
      </c>
      <c r="N2413" t="s">
        <v>12266</v>
      </c>
      <c r="O2413" t="s">
        <v>12267</v>
      </c>
      <c r="P2413" t="s">
        <v>12268</v>
      </c>
      <c r="Q2413" t="s">
        <v>10555</v>
      </c>
      <c r="R2413" t="s">
        <v>12269</v>
      </c>
      <c r="S2413" t="s">
        <v>12269</v>
      </c>
      <c r="T2413" t="s">
        <v>12269</v>
      </c>
      <c r="U2413" t="s">
        <v>130</v>
      </c>
      <c r="V2413" t="s">
        <v>35</v>
      </c>
      <c r="W2413" t="s">
        <v>1023</v>
      </c>
      <c r="X2413" t="s">
        <v>1023</v>
      </c>
      <c r="Y2413" t="s">
        <v>1125</v>
      </c>
      <c r="Z2413" t="s">
        <v>35</v>
      </c>
      <c r="AA2413" t="s">
        <v>1126</v>
      </c>
      <c r="AB2413" t="s">
        <v>1023</v>
      </c>
      <c r="AC2413" t="s">
        <v>37</v>
      </c>
    </row>
    <row r="2414" spans="1:29">
      <c r="A2414" s="2" t="str">
        <f>+VLOOKUP(R2414,Aux!$B$3:$I$1107,8,0)</f>
        <v>MX000150</v>
      </c>
      <c r="B2414" s="2" t="str">
        <f>+VLOOKUP(U2414,Aux!$O$2:$P$23,2,0)</f>
        <v>FI</v>
      </c>
      <c r="C2414" t="str">
        <f t="shared" si="262"/>
        <v>MX000150FI</v>
      </c>
      <c r="D2414">
        <f t="shared" si="261"/>
        <v>1</v>
      </c>
      <c r="E2414" s="5">
        <f t="shared" si="257"/>
        <v>0.01</v>
      </c>
      <c r="F2414" s="5">
        <f t="shared" si="258"/>
        <v>0.1</v>
      </c>
      <c r="G2414" s="5">
        <f t="shared" si="259"/>
        <v>1</v>
      </c>
      <c r="H2414" t="str">
        <f t="shared" si="260"/>
        <v>001</v>
      </c>
      <c r="I2414" t="str">
        <f t="shared" si="263"/>
        <v>MX000150FI00001</v>
      </c>
      <c r="J2414" s="2"/>
      <c r="K2414" s="2" t="s">
        <v>12270</v>
      </c>
      <c r="L2414" s="2" t="s">
        <v>12271</v>
      </c>
      <c r="M2414" s="2" t="s">
        <v>12272</v>
      </c>
      <c r="N2414" s="2" t="s">
        <v>12273</v>
      </c>
      <c r="O2414" s="2"/>
      <c r="P2414" s="2" t="s">
        <v>12274</v>
      </c>
      <c r="Q2414" t="s">
        <v>10555</v>
      </c>
      <c r="R2414" t="s">
        <v>12275</v>
      </c>
      <c r="S2414" t="s">
        <v>12276</v>
      </c>
      <c r="T2414" t="s">
        <v>12275</v>
      </c>
      <c r="U2414" t="s">
        <v>33</v>
      </c>
      <c r="V2414" t="s">
        <v>34</v>
      </c>
      <c r="W2414" t="s">
        <v>34</v>
      </c>
      <c r="X2414" t="s">
        <v>34</v>
      </c>
      <c r="Y2414" t="s">
        <v>34</v>
      </c>
      <c r="Z2414" t="s">
        <v>35</v>
      </c>
      <c r="AA2414" t="s">
        <v>1023</v>
      </c>
      <c r="AB2414" t="s">
        <v>145</v>
      </c>
      <c r="AC2414" t="s">
        <v>37</v>
      </c>
    </row>
    <row r="2415" spans="1:29">
      <c r="A2415" s="2" t="str">
        <f>+VLOOKUP(R2415,Aux!$B$3:$I$1107,8,0)</f>
        <v>MX000150</v>
      </c>
      <c r="B2415" s="2" t="str">
        <f>+VLOOKUP(U2415,Aux!$O$2:$P$23,2,0)</f>
        <v>FI</v>
      </c>
      <c r="C2415" t="str">
        <f t="shared" si="262"/>
        <v>MX000150FI</v>
      </c>
      <c r="D2415">
        <f t="shared" si="261"/>
        <v>2</v>
      </c>
      <c r="E2415" s="5">
        <f t="shared" si="257"/>
        <v>0.02</v>
      </c>
      <c r="F2415" s="5">
        <f t="shared" si="258"/>
        <v>0.2</v>
      </c>
      <c r="G2415" s="5">
        <f t="shared" si="259"/>
        <v>2</v>
      </c>
      <c r="H2415" t="str">
        <f t="shared" si="260"/>
        <v>002</v>
      </c>
      <c r="I2415" t="str">
        <f t="shared" si="263"/>
        <v>MX000150FI00002</v>
      </c>
      <c r="J2415" s="2"/>
      <c r="K2415" s="2" t="s">
        <v>12270</v>
      </c>
      <c r="L2415" s="2" t="s">
        <v>12277</v>
      </c>
      <c r="M2415" s="2" t="s">
        <v>12278</v>
      </c>
      <c r="N2415" s="2" t="s">
        <v>12279</v>
      </c>
      <c r="O2415" s="2"/>
      <c r="P2415" s="2" t="s">
        <v>12280</v>
      </c>
      <c r="Q2415" t="s">
        <v>10555</v>
      </c>
      <c r="R2415" t="s">
        <v>12275</v>
      </c>
      <c r="S2415" t="s">
        <v>12281</v>
      </c>
      <c r="T2415" t="s">
        <v>12275</v>
      </c>
      <c r="U2415" t="s">
        <v>33</v>
      </c>
      <c r="V2415" t="s">
        <v>34</v>
      </c>
      <c r="W2415" t="s">
        <v>34</v>
      </c>
      <c r="X2415" t="s">
        <v>34</v>
      </c>
      <c r="Y2415" t="s">
        <v>34</v>
      </c>
      <c r="Z2415" t="s">
        <v>35</v>
      </c>
      <c r="AA2415" t="s">
        <v>1023</v>
      </c>
      <c r="AB2415" t="s">
        <v>145</v>
      </c>
      <c r="AC2415" t="s">
        <v>37</v>
      </c>
    </row>
    <row r="2416" spans="1:29">
      <c r="A2416" t="str">
        <f>+VLOOKUP(R2416,Aux!$B$3:$I$1107,8,0)</f>
        <v>MX000160</v>
      </c>
      <c r="B2416" t="str">
        <f>+VLOOKUP(U2416,Aux!$O$2:$P$23,2,0)</f>
        <v>FI</v>
      </c>
      <c r="C2416" t="str">
        <f t="shared" si="262"/>
        <v>MX000160FI</v>
      </c>
      <c r="D2416">
        <f t="shared" si="261"/>
        <v>1</v>
      </c>
      <c r="E2416" s="5">
        <f t="shared" si="257"/>
        <v>0.01</v>
      </c>
      <c r="F2416" s="5">
        <f t="shared" si="258"/>
        <v>0.1</v>
      </c>
      <c r="G2416" s="5">
        <f t="shared" si="259"/>
        <v>1</v>
      </c>
      <c r="H2416" t="str">
        <f t="shared" si="260"/>
        <v>001</v>
      </c>
      <c r="I2416" t="str">
        <f t="shared" si="263"/>
        <v>MX000160FI00001</v>
      </c>
      <c r="J2416" s="3" t="s">
        <v>12282</v>
      </c>
      <c r="K2416" t="s">
        <v>12283</v>
      </c>
      <c r="M2416" t="s">
        <v>12284</v>
      </c>
      <c r="N2416" t="s">
        <v>12285</v>
      </c>
      <c r="O2416" t="s">
        <v>12286</v>
      </c>
      <c r="P2416" t="s">
        <v>12287</v>
      </c>
      <c r="Q2416" t="s">
        <v>10555</v>
      </c>
      <c r="R2416" t="s">
        <v>12288</v>
      </c>
      <c r="S2416" t="s">
        <v>12289</v>
      </c>
      <c r="T2416" t="s">
        <v>12288</v>
      </c>
      <c r="U2416" t="s">
        <v>33</v>
      </c>
      <c r="V2416" t="s">
        <v>35</v>
      </c>
      <c r="W2416" t="s">
        <v>10368</v>
      </c>
      <c r="X2416" t="s">
        <v>1458</v>
      </c>
      <c r="Y2416" t="s">
        <v>12290</v>
      </c>
      <c r="Z2416" t="s">
        <v>398</v>
      </c>
      <c r="AA2416" t="s">
        <v>12291</v>
      </c>
      <c r="AB2416" t="s">
        <v>145</v>
      </c>
      <c r="AC2416" t="s">
        <v>37</v>
      </c>
    </row>
    <row r="2417" spans="1:29">
      <c r="A2417" t="str">
        <f>+VLOOKUP(R2417,Aux!$B$3:$I$1107,8,0)</f>
        <v>MX000170</v>
      </c>
      <c r="B2417" t="str">
        <f>+VLOOKUP(U2417,Aux!$O$2:$P$23,2,0)</f>
        <v>FI</v>
      </c>
      <c r="C2417" t="str">
        <f t="shared" si="262"/>
        <v>MX000170FI</v>
      </c>
      <c r="D2417">
        <f t="shared" si="261"/>
        <v>1</v>
      </c>
      <c r="E2417" s="5">
        <f t="shared" si="257"/>
        <v>0.01</v>
      </c>
      <c r="F2417" s="5">
        <f t="shared" si="258"/>
        <v>0.1</v>
      </c>
      <c r="G2417" s="5">
        <f t="shared" si="259"/>
        <v>1</v>
      </c>
      <c r="H2417" t="str">
        <f t="shared" si="260"/>
        <v>001</v>
      </c>
      <c r="I2417" t="str">
        <f t="shared" si="263"/>
        <v>MX000170FI00001</v>
      </c>
      <c r="J2417" t="s">
        <v>12292</v>
      </c>
      <c r="K2417" t="s">
        <v>12293</v>
      </c>
      <c r="M2417" t="s">
        <v>12294</v>
      </c>
      <c r="N2417" t="s">
        <v>12295</v>
      </c>
      <c r="O2417" t="s">
        <v>12296</v>
      </c>
      <c r="P2417" t="s">
        <v>12297</v>
      </c>
      <c r="Q2417" t="s">
        <v>10555</v>
      </c>
      <c r="R2417" t="s">
        <v>12298</v>
      </c>
      <c r="S2417" t="s">
        <v>12299</v>
      </c>
      <c r="T2417" t="s">
        <v>12300</v>
      </c>
      <c r="U2417" t="s">
        <v>143</v>
      </c>
      <c r="V2417" t="s">
        <v>34</v>
      </c>
      <c r="W2417" t="s">
        <v>34</v>
      </c>
      <c r="X2417" t="s">
        <v>34</v>
      </c>
      <c r="Y2417" t="s">
        <v>34</v>
      </c>
      <c r="Z2417" t="s">
        <v>398</v>
      </c>
      <c r="AA2417" t="s">
        <v>6450</v>
      </c>
      <c r="AB2417" t="s">
        <v>34</v>
      </c>
      <c r="AC2417" t="s">
        <v>37</v>
      </c>
    </row>
    <row r="2418" spans="1:29">
      <c r="A2418" t="str">
        <f>+VLOOKUP(R2418,Aux!$B$3:$I$1107,8,0)</f>
        <v>MX000180</v>
      </c>
      <c r="B2418" t="str">
        <f>+VLOOKUP(U2418,Aux!$O$2:$P$23,2,0)</f>
        <v>FI</v>
      </c>
      <c r="C2418" t="str">
        <f t="shared" si="262"/>
        <v>MX000180FI</v>
      </c>
      <c r="D2418">
        <f t="shared" si="261"/>
        <v>1</v>
      </c>
      <c r="E2418" s="5">
        <f t="shared" si="257"/>
        <v>0.01</v>
      </c>
      <c r="F2418" s="5">
        <f t="shared" si="258"/>
        <v>0.1</v>
      </c>
      <c r="G2418" s="5">
        <f t="shared" si="259"/>
        <v>1</v>
      </c>
      <c r="H2418" t="str">
        <f t="shared" si="260"/>
        <v>001</v>
      </c>
      <c r="I2418" t="str">
        <f t="shared" si="263"/>
        <v>MX000180FI00001</v>
      </c>
      <c r="J2418" s="3" t="s">
        <v>12301</v>
      </c>
      <c r="K2418" t="s">
        <v>12302</v>
      </c>
      <c r="M2418" t="s">
        <v>12303</v>
      </c>
      <c r="N2418" t="s">
        <v>12304</v>
      </c>
      <c r="O2418" t="s">
        <v>12305</v>
      </c>
      <c r="P2418" t="s">
        <v>12306</v>
      </c>
      <c r="Q2418" t="s">
        <v>10555</v>
      </c>
      <c r="R2418" t="s">
        <v>12307</v>
      </c>
      <c r="S2418" t="s">
        <v>12308</v>
      </c>
      <c r="T2418" t="s">
        <v>12307</v>
      </c>
      <c r="U2418" t="s">
        <v>33</v>
      </c>
      <c r="V2418" t="s">
        <v>35</v>
      </c>
      <c r="W2418" t="s">
        <v>1023</v>
      </c>
      <c r="X2418" t="s">
        <v>1023</v>
      </c>
      <c r="Y2418" t="s">
        <v>1125</v>
      </c>
      <c r="Z2418" t="s">
        <v>35</v>
      </c>
      <c r="AA2418" t="s">
        <v>1023</v>
      </c>
      <c r="AB2418" t="s">
        <v>145</v>
      </c>
      <c r="AC2418" t="s">
        <v>37</v>
      </c>
    </row>
    <row r="2419" spans="1:29">
      <c r="A2419" t="str">
        <f>+VLOOKUP(R2419,Aux!$B$3:$I$1107,8,0)</f>
        <v>MX000190</v>
      </c>
      <c r="B2419" t="str">
        <f>+VLOOKUP(U2419,Aux!$O$2:$P$23,2,0)</f>
        <v>FI</v>
      </c>
      <c r="C2419" t="str">
        <f t="shared" si="262"/>
        <v>MX000190FI</v>
      </c>
      <c r="D2419">
        <f t="shared" si="261"/>
        <v>1</v>
      </c>
      <c r="E2419" s="5">
        <f t="shared" si="257"/>
        <v>0.01</v>
      </c>
      <c r="F2419" s="5">
        <f t="shared" si="258"/>
        <v>0.1</v>
      </c>
      <c r="G2419" s="5">
        <f t="shared" si="259"/>
        <v>1</v>
      </c>
      <c r="H2419" t="str">
        <f t="shared" si="260"/>
        <v>001</v>
      </c>
      <c r="I2419" t="str">
        <f t="shared" si="263"/>
        <v>MX000190FI00001</v>
      </c>
      <c r="J2419" s="3" t="s">
        <v>12309</v>
      </c>
      <c r="K2419" t="s">
        <v>12310</v>
      </c>
      <c r="M2419" t="s">
        <v>12311</v>
      </c>
      <c r="N2419" t="s">
        <v>12312</v>
      </c>
      <c r="O2419" t="s">
        <v>12313</v>
      </c>
      <c r="P2419" t="s">
        <v>12314</v>
      </c>
      <c r="Q2419" t="s">
        <v>10555</v>
      </c>
      <c r="R2419" t="s">
        <v>12315</v>
      </c>
      <c r="S2419" t="s">
        <v>12316</v>
      </c>
      <c r="T2419" t="s">
        <v>12317</v>
      </c>
      <c r="U2419" t="s">
        <v>33</v>
      </c>
      <c r="V2419" t="s">
        <v>34</v>
      </c>
      <c r="W2419" t="s">
        <v>34</v>
      </c>
      <c r="X2419" t="s">
        <v>34</v>
      </c>
      <c r="Y2419" t="s">
        <v>34</v>
      </c>
      <c r="Z2419" t="s">
        <v>35</v>
      </c>
      <c r="AA2419" t="s">
        <v>1023</v>
      </c>
      <c r="AB2419" t="s">
        <v>145</v>
      </c>
      <c r="AC2419" t="s">
        <v>37</v>
      </c>
    </row>
    <row r="2420" spans="1:29">
      <c r="A2420" t="str">
        <f>+VLOOKUP(R2420,Aux!$B$3:$I$1107,8,0)</f>
        <v>MX000200</v>
      </c>
      <c r="B2420" t="str">
        <f>+VLOOKUP(U2420,Aux!$O$2:$P$23,2,0)</f>
        <v>FI</v>
      </c>
      <c r="C2420" t="str">
        <f t="shared" si="262"/>
        <v>MX000200FI</v>
      </c>
      <c r="D2420">
        <f t="shared" si="261"/>
        <v>1</v>
      </c>
      <c r="E2420" s="5">
        <f t="shared" si="257"/>
        <v>0.01</v>
      </c>
      <c r="F2420" s="5">
        <f t="shared" si="258"/>
        <v>0.1</v>
      </c>
      <c r="G2420" s="5">
        <f t="shared" si="259"/>
        <v>1</v>
      </c>
      <c r="H2420" t="str">
        <f t="shared" si="260"/>
        <v>001</v>
      </c>
      <c r="I2420" t="str">
        <f t="shared" si="263"/>
        <v>MX000200FI00001</v>
      </c>
      <c r="J2420" t="s">
        <v>12318</v>
      </c>
      <c r="K2420" t="s">
        <v>12310</v>
      </c>
      <c r="M2420" t="s">
        <v>12319</v>
      </c>
      <c r="N2420" t="s">
        <v>12320</v>
      </c>
      <c r="O2420" t="s">
        <v>12321</v>
      </c>
      <c r="P2420" t="s">
        <v>12322</v>
      </c>
      <c r="Q2420" t="s">
        <v>10555</v>
      </c>
      <c r="R2420" t="s">
        <v>12323</v>
      </c>
      <c r="S2420" t="s">
        <v>12324</v>
      </c>
      <c r="T2420" t="s">
        <v>12325</v>
      </c>
      <c r="U2420" t="s">
        <v>143</v>
      </c>
      <c r="V2420" t="s">
        <v>34</v>
      </c>
      <c r="W2420" t="s">
        <v>34</v>
      </c>
      <c r="X2420" t="s">
        <v>34</v>
      </c>
      <c r="Y2420" t="s">
        <v>34</v>
      </c>
      <c r="Z2420" t="s">
        <v>35</v>
      </c>
      <c r="AA2420" t="s">
        <v>1023</v>
      </c>
      <c r="AB2420" t="s">
        <v>145</v>
      </c>
      <c r="AC2420" t="s">
        <v>37</v>
      </c>
    </row>
    <row r="2421" spans="1:29">
      <c r="A2421" t="str">
        <f>+VLOOKUP(R2421,Aux!$B$3:$I$1107,8,0)</f>
        <v>MX000200</v>
      </c>
      <c r="B2421" t="str">
        <f>+VLOOKUP(U2421,Aux!$O$2:$P$23,2,0)</f>
        <v>FI</v>
      </c>
      <c r="C2421" t="str">
        <f t="shared" si="262"/>
        <v>MX000200FI</v>
      </c>
      <c r="D2421">
        <f t="shared" si="261"/>
        <v>2</v>
      </c>
      <c r="E2421" s="5">
        <f t="shared" si="257"/>
        <v>0.02</v>
      </c>
      <c r="F2421" s="5">
        <f t="shared" si="258"/>
        <v>0.2</v>
      </c>
      <c r="G2421" s="5">
        <f t="shared" si="259"/>
        <v>2</v>
      </c>
      <c r="H2421" t="str">
        <f t="shared" si="260"/>
        <v>002</v>
      </c>
      <c r="I2421" t="str">
        <f t="shared" si="263"/>
        <v>MX000200FI00002</v>
      </c>
      <c r="J2421" t="s">
        <v>12326</v>
      </c>
      <c r="K2421" t="s">
        <v>12310</v>
      </c>
      <c r="M2421" t="s">
        <v>12327</v>
      </c>
      <c r="N2421" t="s">
        <v>12328</v>
      </c>
      <c r="O2421" t="s">
        <v>12329</v>
      </c>
      <c r="P2421" t="s">
        <v>12330</v>
      </c>
      <c r="Q2421" t="s">
        <v>10555</v>
      </c>
      <c r="R2421" t="s">
        <v>12323</v>
      </c>
      <c r="S2421" t="s">
        <v>12324</v>
      </c>
      <c r="T2421" t="s">
        <v>12325</v>
      </c>
      <c r="U2421" t="s">
        <v>143</v>
      </c>
      <c r="V2421" t="s">
        <v>34</v>
      </c>
      <c r="W2421" t="s">
        <v>34</v>
      </c>
      <c r="X2421" t="s">
        <v>34</v>
      </c>
      <c r="Y2421" t="s">
        <v>34</v>
      </c>
      <c r="Z2421" t="s">
        <v>35</v>
      </c>
      <c r="AA2421" t="s">
        <v>1023</v>
      </c>
      <c r="AB2421" t="s">
        <v>145</v>
      </c>
      <c r="AC2421" t="s">
        <v>37</v>
      </c>
    </row>
    <row r="2422" spans="1:29">
      <c r="A2422" t="str">
        <f>+VLOOKUP(R2422,Aux!$B$3:$I$1107,8,0)</f>
        <v>MX000200</v>
      </c>
      <c r="B2422" t="str">
        <f>+VLOOKUP(U2422,Aux!$O$2:$P$23,2,0)</f>
        <v>FI</v>
      </c>
      <c r="C2422" t="str">
        <f t="shared" si="262"/>
        <v>MX000200FI</v>
      </c>
      <c r="D2422">
        <f t="shared" si="261"/>
        <v>3</v>
      </c>
      <c r="E2422" s="5">
        <f t="shared" si="257"/>
        <v>0.03</v>
      </c>
      <c r="F2422" s="5">
        <f t="shared" si="258"/>
        <v>0.3</v>
      </c>
      <c r="G2422" s="5">
        <f t="shared" si="259"/>
        <v>3</v>
      </c>
      <c r="H2422" t="str">
        <f t="shared" si="260"/>
        <v>003</v>
      </c>
      <c r="I2422" t="str">
        <f t="shared" si="263"/>
        <v>MX000200FI00003</v>
      </c>
      <c r="J2422" t="s">
        <v>12331</v>
      </c>
      <c r="K2422" t="s">
        <v>12310</v>
      </c>
      <c r="M2422" t="s">
        <v>12332</v>
      </c>
      <c r="N2422" t="s">
        <v>12333</v>
      </c>
      <c r="O2422" t="s">
        <v>12334</v>
      </c>
      <c r="P2422" t="s">
        <v>12335</v>
      </c>
      <c r="Q2422" t="s">
        <v>10555</v>
      </c>
      <c r="R2422" t="s">
        <v>12323</v>
      </c>
      <c r="S2422" t="s">
        <v>12324</v>
      </c>
      <c r="T2422" t="s">
        <v>12325</v>
      </c>
      <c r="U2422" t="s">
        <v>143</v>
      </c>
      <c r="V2422" t="s">
        <v>34</v>
      </c>
      <c r="W2422" t="s">
        <v>34</v>
      </c>
      <c r="X2422" t="s">
        <v>34</v>
      </c>
      <c r="Y2422" t="s">
        <v>34</v>
      </c>
      <c r="Z2422" t="s">
        <v>35</v>
      </c>
      <c r="AA2422" t="s">
        <v>1023</v>
      </c>
      <c r="AB2422" t="s">
        <v>145</v>
      </c>
      <c r="AC2422" t="s">
        <v>37</v>
      </c>
    </row>
    <row r="2423" spans="1:29">
      <c r="A2423" t="str">
        <f>+VLOOKUP(R2423,Aux!$B$3:$I$1107,8,0)</f>
        <v>MX000200</v>
      </c>
      <c r="B2423" t="str">
        <f>+VLOOKUP(U2423,Aux!$O$2:$P$23,2,0)</f>
        <v>FI</v>
      </c>
      <c r="C2423" t="str">
        <f t="shared" si="262"/>
        <v>MX000200FI</v>
      </c>
      <c r="D2423">
        <f t="shared" si="261"/>
        <v>4</v>
      </c>
      <c r="E2423" s="5">
        <f t="shared" si="257"/>
        <v>0.04</v>
      </c>
      <c r="F2423" s="5">
        <f t="shared" si="258"/>
        <v>0.4</v>
      </c>
      <c r="G2423" s="5">
        <f t="shared" si="259"/>
        <v>4</v>
      </c>
      <c r="H2423" t="str">
        <f t="shared" si="260"/>
        <v>004</v>
      </c>
      <c r="I2423" t="str">
        <f t="shared" si="263"/>
        <v>MX000200FI00004</v>
      </c>
      <c r="J2423" t="s">
        <v>12336</v>
      </c>
      <c r="K2423" t="s">
        <v>12310</v>
      </c>
      <c r="M2423" t="s">
        <v>12337</v>
      </c>
      <c r="N2423" t="s">
        <v>12338</v>
      </c>
      <c r="O2423" t="s">
        <v>12339</v>
      </c>
      <c r="P2423" t="s">
        <v>12340</v>
      </c>
      <c r="Q2423" t="s">
        <v>10555</v>
      </c>
      <c r="R2423" t="s">
        <v>12323</v>
      </c>
      <c r="S2423" t="s">
        <v>12324</v>
      </c>
      <c r="T2423" t="s">
        <v>12325</v>
      </c>
      <c r="U2423" t="s">
        <v>143</v>
      </c>
      <c r="V2423" t="s">
        <v>34</v>
      </c>
      <c r="W2423" t="s">
        <v>34</v>
      </c>
      <c r="X2423" t="s">
        <v>34</v>
      </c>
      <c r="Y2423" t="s">
        <v>34</v>
      </c>
      <c r="Z2423" t="s">
        <v>35</v>
      </c>
      <c r="AA2423" t="s">
        <v>1023</v>
      </c>
      <c r="AB2423" t="s">
        <v>145</v>
      </c>
      <c r="AC2423" t="s">
        <v>37</v>
      </c>
    </row>
    <row r="2424" spans="1:29">
      <c r="A2424" t="str">
        <f>+VLOOKUP(R2424,Aux!$B$3:$I$1107,8,0)</f>
        <v>MX000200</v>
      </c>
      <c r="B2424" t="str">
        <f>+VLOOKUP(U2424,Aux!$O$2:$P$23,2,0)</f>
        <v>FI</v>
      </c>
      <c r="C2424" t="str">
        <f t="shared" si="262"/>
        <v>MX000200FI</v>
      </c>
      <c r="D2424">
        <f t="shared" si="261"/>
        <v>5</v>
      </c>
      <c r="E2424" s="5">
        <f t="shared" si="257"/>
        <v>0.05</v>
      </c>
      <c r="F2424" s="5">
        <f t="shared" si="258"/>
        <v>0.5</v>
      </c>
      <c r="G2424" s="5">
        <f t="shared" si="259"/>
        <v>5</v>
      </c>
      <c r="H2424" t="str">
        <f t="shared" si="260"/>
        <v>005</v>
      </c>
      <c r="I2424" t="str">
        <f t="shared" si="263"/>
        <v>MX000200FI00005</v>
      </c>
      <c r="J2424" t="s">
        <v>12341</v>
      </c>
      <c r="K2424" t="s">
        <v>12310</v>
      </c>
      <c r="M2424" t="s">
        <v>12342</v>
      </c>
      <c r="N2424" t="s">
        <v>12343</v>
      </c>
      <c r="O2424" t="s">
        <v>12344</v>
      </c>
      <c r="P2424" t="s">
        <v>12345</v>
      </c>
      <c r="Q2424" t="s">
        <v>10555</v>
      </c>
      <c r="R2424" t="s">
        <v>12323</v>
      </c>
      <c r="S2424" t="s">
        <v>12324</v>
      </c>
      <c r="T2424" t="s">
        <v>12325</v>
      </c>
      <c r="U2424" t="s">
        <v>143</v>
      </c>
      <c r="V2424" t="s">
        <v>34</v>
      </c>
      <c r="W2424" t="s">
        <v>34</v>
      </c>
      <c r="X2424" t="s">
        <v>34</v>
      </c>
      <c r="Y2424" t="s">
        <v>34</v>
      </c>
      <c r="Z2424" t="s">
        <v>35</v>
      </c>
      <c r="AA2424" t="s">
        <v>1023</v>
      </c>
      <c r="AB2424" t="s">
        <v>145</v>
      </c>
      <c r="AC2424" t="s">
        <v>37</v>
      </c>
    </row>
    <row r="2425" spans="1:29">
      <c r="A2425" t="str">
        <f>+VLOOKUP(R2425,Aux!$B$3:$I$1107,8,0)</f>
        <v>MX000200</v>
      </c>
      <c r="B2425" t="str">
        <f>+VLOOKUP(U2425,Aux!$O$2:$P$23,2,0)</f>
        <v>FI</v>
      </c>
      <c r="C2425" t="str">
        <f t="shared" si="262"/>
        <v>MX000200FI</v>
      </c>
      <c r="D2425">
        <f t="shared" si="261"/>
        <v>6</v>
      </c>
      <c r="E2425" s="5">
        <f t="shared" si="257"/>
        <v>0.06</v>
      </c>
      <c r="F2425" s="5">
        <f t="shared" si="258"/>
        <v>0.6</v>
      </c>
      <c r="G2425" s="5">
        <f t="shared" si="259"/>
        <v>6</v>
      </c>
      <c r="H2425" t="str">
        <f t="shared" si="260"/>
        <v>006</v>
      </c>
      <c r="I2425" t="str">
        <f t="shared" si="263"/>
        <v>MX000200FI00006</v>
      </c>
      <c r="J2425" t="s">
        <v>12346</v>
      </c>
      <c r="K2425" t="s">
        <v>12310</v>
      </c>
      <c r="M2425" t="s">
        <v>12347</v>
      </c>
      <c r="N2425" t="s">
        <v>12348</v>
      </c>
      <c r="O2425" t="s">
        <v>12349</v>
      </c>
      <c r="P2425" t="s">
        <v>12350</v>
      </c>
      <c r="Q2425" t="s">
        <v>10555</v>
      </c>
      <c r="R2425" t="s">
        <v>12323</v>
      </c>
      <c r="S2425" t="s">
        <v>12324</v>
      </c>
      <c r="T2425" t="s">
        <v>12325</v>
      </c>
      <c r="U2425" t="s">
        <v>143</v>
      </c>
      <c r="V2425" t="s">
        <v>34</v>
      </c>
      <c r="W2425" t="s">
        <v>34</v>
      </c>
      <c r="X2425" t="s">
        <v>34</v>
      </c>
      <c r="Y2425" t="s">
        <v>34</v>
      </c>
      <c r="Z2425" t="s">
        <v>35</v>
      </c>
      <c r="AA2425" t="s">
        <v>1023</v>
      </c>
      <c r="AB2425" t="s">
        <v>145</v>
      </c>
      <c r="AC2425" t="s">
        <v>37</v>
      </c>
    </row>
    <row r="2426" spans="1:29">
      <c r="A2426" t="str">
        <f>+VLOOKUP(R2426,Aux!$B$3:$I$1107,8,0)</f>
        <v>MX000210</v>
      </c>
      <c r="B2426" t="str">
        <f>+VLOOKUP(U2426,Aux!$O$2:$P$23,2,0)</f>
        <v>EQ</v>
      </c>
      <c r="C2426" t="str">
        <f t="shared" si="262"/>
        <v>MX000210EQ</v>
      </c>
      <c r="D2426">
        <f t="shared" si="261"/>
        <v>1</v>
      </c>
      <c r="E2426" s="5">
        <f t="shared" si="257"/>
        <v>0.01</v>
      </c>
      <c r="F2426" s="5">
        <f t="shared" si="258"/>
        <v>0.1</v>
      </c>
      <c r="G2426" s="5">
        <f t="shared" si="259"/>
        <v>1</v>
      </c>
      <c r="H2426" t="str">
        <f t="shared" si="260"/>
        <v>001</v>
      </c>
      <c r="I2426" t="str">
        <f t="shared" si="263"/>
        <v>MX000210EQ00001</v>
      </c>
      <c r="J2426" t="s">
        <v>12351</v>
      </c>
      <c r="K2426" t="s">
        <v>12352</v>
      </c>
      <c r="M2426" t="s">
        <v>12353</v>
      </c>
      <c r="N2426" t="s">
        <v>12354</v>
      </c>
      <c r="O2426" t="s">
        <v>12355</v>
      </c>
      <c r="P2426" t="s">
        <v>12356</v>
      </c>
      <c r="Q2426" t="s">
        <v>10555</v>
      </c>
      <c r="R2426" t="s">
        <v>12357</v>
      </c>
      <c r="S2426" t="s">
        <v>12357</v>
      </c>
      <c r="T2426" t="s">
        <v>12357</v>
      </c>
      <c r="U2426" t="s">
        <v>130</v>
      </c>
      <c r="V2426" t="s">
        <v>131</v>
      </c>
      <c r="W2426" t="s">
        <v>6009</v>
      </c>
      <c r="X2426" t="s">
        <v>133</v>
      </c>
      <c r="Y2426" t="s">
        <v>10897</v>
      </c>
      <c r="Z2426" t="s">
        <v>131</v>
      </c>
      <c r="AA2426" t="s">
        <v>135</v>
      </c>
      <c r="AB2426" t="s">
        <v>6009</v>
      </c>
      <c r="AC2426" t="s">
        <v>37</v>
      </c>
    </row>
    <row r="2427" spans="1:29">
      <c r="A2427" t="str">
        <f>+VLOOKUP(R2427,Aux!$B$3:$I$1107,8,0)</f>
        <v>MX000210</v>
      </c>
      <c r="B2427" t="str">
        <f>+VLOOKUP(U2427,Aux!$O$2:$P$23,2,0)</f>
        <v>FI</v>
      </c>
      <c r="C2427" t="str">
        <f t="shared" si="262"/>
        <v>MX000210FI</v>
      </c>
      <c r="D2427">
        <f t="shared" si="261"/>
        <v>1</v>
      </c>
      <c r="E2427" s="5">
        <f t="shared" si="257"/>
        <v>0.01</v>
      </c>
      <c r="F2427" s="5">
        <f t="shared" si="258"/>
        <v>0.1</v>
      </c>
      <c r="G2427" s="5">
        <f t="shared" si="259"/>
        <v>1</v>
      </c>
      <c r="H2427" t="str">
        <f t="shared" si="260"/>
        <v>001</v>
      </c>
      <c r="I2427" t="str">
        <f t="shared" si="263"/>
        <v>MX000210FI00001</v>
      </c>
      <c r="J2427" t="s">
        <v>12358</v>
      </c>
      <c r="K2427" t="s">
        <v>12359</v>
      </c>
      <c r="M2427" t="s">
        <v>12360</v>
      </c>
      <c r="N2427" t="s">
        <v>12361</v>
      </c>
      <c r="O2427" t="s">
        <v>12362</v>
      </c>
      <c r="P2427" t="s">
        <v>12363</v>
      </c>
      <c r="Q2427" t="s">
        <v>10555</v>
      </c>
      <c r="R2427" t="s">
        <v>12357</v>
      </c>
      <c r="S2427" t="s">
        <v>12364</v>
      </c>
      <c r="T2427" t="s">
        <v>12357</v>
      </c>
      <c r="U2427" t="s">
        <v>143</v>
      </c>
      <c r="V2427" t="s">
        <v>131</v>
      </c>
      <c r="W2427" t="s">
        <v>6009</v>
      </c>
      <c r="X2427" t="s">
        <v>133</v>
      </c>
      <c r="Y2427" t="s">
        <v>10897</v>
      </c>
      <c r="Z2427" t="s">
        <v>131</v>
      </c>
      <c r="AA2427" t="s">
        <v>144</v>
      </c>
      <c r="AB2427" t="s">
        <v>145</v>
      </c>
      <c r="AC2427" t="s">
        <v>37</v>
      </c>
    </row>
    <row r="2428" spans="1:29">
      <c r="A2428" t="str">
        <f>+VLOOKUP(R2428,Aux!$B$3:$I$1107,8,0)</f>
        <v>MX000220</v>
      </c>
      <c r="B2428" t="str">
        <f>+VLOOKUP(U2428,Aux!$O$2:$P$23,2,0)</f>
        <v>EQ</v>
      </c>
      <c r="C2428" t="str">
        <f t="shared" si="262"/>
        <v>MX000220EQ</v>
      </c>
      <c r="D2428">
        <f t="shared" si="261"/>
        <v>1</v>
      </c>
      <c r="E2428" s="5">
        <f t="shared" si="257"/>
        <v>0.01</v>
      </c>
      <c r="F2428" s="5">
        <f t="shared" si="258"/>
        <v>0.1</v>
      </c>
      <c r="G2428" s="5">
        <f t="shared" si="259"/>
        <v>1</v>
      </c>
      <c r="H2428" t="str">
        <f t="shared" si="260"/>
        <v>001</v>
      </c>
      <c r="I2428" t="str">
        <f t="shared" si="263"/>
        <v>MX000220EQ00001</v>
      </c>
      <c r="J2428" t="s">
        <v>12365</v>
      </c>
      <c r="K2428" t="s">
        <v>12366</v>
      </c>
      <c r="M2428" t="s">
        <v>12367</v>
      </c>
      <c r="N2428" t="s">
        <v>12368</v>
      </c>
      <c r="O2428" t="s">
        <v>12369</v>
      </c>
      <c r="P2428" t="s">
        <v>12370</v>
      </c>
      <c r="Q2428" t="s">
        <v>10555</v>
      </c>
      <c r="R2428" t="s">
        <v>12371</v>
      </c>
      <c r="S2428" t="s">
        <v>12371</v>
      </c>
      <c r="T2428" t="s">
        <v>12371</v>
      </c>
      <c r="U2428" t="s">
        <v>130</v>
      </c>
      <c r="V2428" t="s">
        <v>189</v>
      </c>
      <c r="W2428" t="s">
        <v>1333</v>
      </c>
      <c r="X2428" t="s">
        <v>189</v>
      </c>
      <c r="Y2428" t="s">
        <v>7988</v>
      </c>
      <c r="Z2428" t="s">
        <v>189</v>
      </c>
      <c r="AA2428" t="s">
        <v>1333</v>
      </c>
      <c r="AB2428" t="s">
        <v>1333</v>
      </c>
      <c r="AC2428" t="s">
        <v>37</v>
      </c>
    </row>
    <row r="2429" spans="1:29">
      <c r="A2429" t="str">
        <f>+VLOOKUP(R2429,Aux!$B$3:$I$1107,8,0)</f>
        <v>MX000230</v>
      </c>
      <c r="B2429" t="str">
        <f>+VLOOKUP(U2429,Aux!$O$2:$P$23,2,0)</f>
        <v>EQ</v>
      </c>
      <c r="C2429" t="str">
        <f t="shared" si="262"/>
        <v>MX000230EQ</v>
      </c>
      <c r="D2429">
        <f t="shared" si="261"/>
        <v>1</v>
      </c>
      <c r="E2429" s="5">
        <f t="shared" si="257"/>
        <v>0.01</v>
      </c>
      <c r="F2429" s="5">
        <f t="shared" si="258"/>
        <v>0.1</v>
      </c>
      <c r="G2429" s="5">
        <f t="shared" si="259"/>
        <v>1</v>
      </c>
      <c r="H2429" t="str">
        <f t="shared" si="260"/>
        <v>001</v>
      </c>
      <c r="I2429" t="str">
        <f t="shared" si="263"/>
        <v>MX000230EQ00001</v>
      </c>
      <c r="J2429" t="s">
        <v>12372</v>
      </c>
      <c r="K2429" t="s">
        <v>12373</v>
      </c>
      <c r="M2429" t="s">
        <v>12374</v>
      </c>
      <c r="N2429" t="s">
        <v>12375</v>
      </c>
      <c r="O2429" t="s">
        <v>12376</v>
      </c>
      <c r="P2429" t="s">
        <v>12377</v>
      </c>
      <c r="Q2429" t="s">
        <v>10555</v>
      </c>
      <c r="R2429" t="s">
        <v>12378</v>
      </c>
      <c r="S2429" t="s">
        <v>12378</v>
      </c>
      <c r="T2429" t="s">
        <v>12379</v>
      </c>
      <c r="U2429" t="s">
        <v>130</v>
      </c>
      <c r="V2429" t="s">
        <v>35</v>
      </c>
      <c r="W2429" t="s">
        <v>1457</v>
      </c>
      <c r="X2429" t="s">
        <v>1458</v>
      </c>
      <c r="Y2429" t="s">
        <v>1459</v>
      </c>
      <c r="Z2429" t="s">
        <v>35</v>
      </c>
      <c r="AA2429" t="s">
        <v>1460</v>
      </c>
      <c r="AB2429" t="s">
        <v>1461</v>
      </c>
      <c r="AC2429" t="s">
        <v>37</v>
      </c>
    </row>
    <row r="2430" spans="1:29">
      <c r="A2430" t="str">
        <f>+VLOOKUP(R2430,Aux!$B$3:$I$1107,8,0)</f>
        <v>MX000240</v>
      </c>
      <c r="B2430" t="str">
        <f>+VLOOKUP(U2430,Aux!$O$2:$P$23,2,0)</f>
        <v>FI</v>
      </c>
      <c r="C2430" t="str">
        <f t="shared" si="262"/>
        <v>MX000240FI</v>
      </c>
      <c r="D2430">
        <f t="shared" si="261"/>
        <v>1</v>
      </c>
      <c r="E2430" s="5">
        <f t="shared" si="257"/>
        <v>0.01</v>
      </c>
      <c r="F2430" s="5">
        <f t="shared" si="258"/>
        <v>0.1</v>
      </c>
      <c r="G2430" s="5">
        <f t="shared" si="259"/>
        <v>1</v>
      </c>
      <c r="H2430" t="str">
        <f t="shared" si="260"/>
        <v>001</v>
      </c>
      <c r="I2430" t="str">
        <f t="shared" si="263"/>
        <v>MX000240FI00001</v>
      </c>
      <c r="J2430" t="s">
        <v>12380</v>
      </c>
      <c r="K2430" t="s">
        <v>12381</v>
      </c>
      <c r="M2430" t="s">
        <v>12382</v>
      </c>
      <c r="N2430" t="s">
        <v>12383</v>
      </c>
      <c r="O2430" t="s">
        <v>12384</v>
      </c>
      <c r="P2430" t="s">
        <v>12385</v>
      </c>
      <c r="Q2430" t="s">
        <v>10555</v>
      </c>
      <c r="R2430" t="s">
        <v>12386</v>
      </c>
      <c r="S2430" t="s">
        <v>12387</v>
      </c>
      <c r="T2430" t="s">
        <v>12388</v>
      </c>
      <c r="U2430" t="s">
        <v>33</v>
      </c>
      <c r="V2430" t="s">
        <v>34</v>
      </c>
      <c r="W2430" t="s">
        <v>34</v>
      </c>
      <c r="X2430" t="s">
        <v>34</v>
      </c>
      <c r="Y2430" t="s">
        <v>34</v>
      </c>
      <c r="Z2430" t="s">
        <v>398</v>
      </c>
      <c r="AA2430" t="s">
        <v>399</v>
      </c>
      <c r="AB2430" t="s">
        <v>34</v>
      </c>
      <c r="AC2430" t="s">
        <v>37</v>
      </c>
    </row>
    <row r="2431" spans="1:29">
      <c r="A2431" t="str">
        <f>+VLOOKUP(R2431,Aux!$B$3:$I$1107,8,0)</f>
        <v>MX000240</v>
      </c>
      <c r="B2431" t="str">
        <f>+VLOOKUP(U2431,Aux!$O$2:$P$23,2,0)</f>
        <v>FI</v>
      </c>
      <c r="C2431" t="str">
        <f t="shared" si="262"/>
        <v>MX000240FI</v>
      </c>
      <c r="D2431">
        <f t="shared" si="261"/>
        <v>2</v>
      </c>
      <c r="E2431" s="5">
        <f t="shared" si="257"/>
        <v>0.02</v>
      </c>
      <c r="F2431" s="5">
        <f t="shared" si="258"/>
        <v>0.2</v>
      </c>
      <c r="G2431" s="5">
        <f t="shared" si="259"/>
        <v>2</v>
      </c>
      <c r="H2431" t="str">
        <f t="shared" si="260"/>
        <v>002</v>
      </c>
      <c r="I2431" t="str">
        <f t="shared" si="263"/>
        <v>MX000240FI00002</v>
      </c>
      <c r="J2431" t="s">
        <v>12389</v>
      </c>
      <c r="K2431" t="s">
        <v>12381</v>
      </c>
      <c r="M2431" t="s">
        <v>12390</v>
      </c>
      <c r="N2431" t="s">
        <v>12391</v>
      </c>
      <c r="O2431" t="s">
        <v>12392</v>
      </c>
      <c r="P2431" t="s">
        <v>12393</v>
      </c>
      <c r="Q2431" t="s">
        <v>10555</v>
      </c>
      <c r="R2431" t="s">
        <v>12386</v>
      </c>
      <c r="S2431" t="s">
        <v>12387</v>
      </c>
      <c r="T2431" t="s">
        <v>12388</v>
      </c>
      <c r="U2431" t="s">
        <v>33</v>
      </c>
      <c r="V2431" t="s">
        <v>34</v>
      </c>
      <c r="W2431" t="s">
        <v>34</v>
      </c>
      <c r="X2431" t="s">
        <v>34</v>
      </c>
      <c r="Y2431" t="s">
        <v>34</v>
      </c>
      <c r="Z2431" t="s">
        <v>398</v>
      </c>
      <c r="AA2431" t="s">
        <v>399</v>
      </c>
      <c r="AB2431" t="s">
        <v>34</v>
      </c>
      <c r="AC2431" t="s">
        <v>37</v>
      </c>
    </row>
    <row r="2432" spans="1:29">
      <c r="A2432" t="str">
        <f>+VLOOKUP(R2432,Aux!$B$3:$I$1107,8,0)</f>
        <v>MX000240</v>
      </c>
      <c r="B2432" t="str">
        <f>+VLOOKUP(U2432,Aux!$O$2:$P$23,2,0)</f>
        <v>FI</v>
      </c>
      <c r="C2432" t="str">
        <f t="shared" si="262"/>
        <v>MX000240FI</v>
      </c>
      <c r="D2432">
        <f t="shared" si="261"/>
        <v>3</v>
      </c>
      <c r="E2432" s="5">
        <f t="shared" si="257"/>
        <v>0.03</v>
      </c>
      <c r="F2432" s="5">
        <f t="shared" si="258"/>
        <v>0.3</v>
      </c>
      <c r="G2432" s="5">
        <f t="shared" si="259"/>
        <v>3</v>
      </c>
      <c r="H2432" t="str">
        <f t="shared" si="260"/>
        <v>003</v>
      </c>
      <c r="I2432" t="str">
        <f t="shared" si="263"/>
        <v>MX000240FI00003</v>
      </c>
      <c r="J2432" t="s">
        <v>12394</v>
      </c>
      <c r="K2432" t="s">
        <v>12381</v>
      </c>
      <c r="M2432" t="s">
        <v>12395</v>
      </c>
      <c r="N2432" t="s">
        <v>12396</v>
      </c>
      <c r="O2432" t="s">
        <v>12397</v>
      </c>
      <c r="P2432" t="s">
        <v>12398</v>
      </c>
      <c r="Q2432" t="s">
        <v>10555</v>
      </c>
      <c r="R2432" t="s">
        <v>12386</v>
      </c>
      <c r="S2432" t="s">
        <v>12387</v>
      </c>
      <c r="T2432" t="s">
        <v>12388</v>
      </c>
      <c r="U2432" t="s">
        <v>33</v>
      </c>
      <c r="V2432" t="s">
        <v>34</v>
      </c>
      <c r="W2432" t="s">
        <v>34</v>
      </c>
      <c r="X2432" t="s">
        <v>34</v>
      </c>
      <c r="Y2432" t="s">
        <v>34</v>
      </c>
      <c r="Z2432" t="s">
        <v>398</v>
      </c>
      <c r="AA2432" t="s">
        <v>399</v>
      </c>
      <c r="AB2432" t="s">
        <v>34</v>
      </c>
      <c r="AC2432" t="s">
        <v>37</v>
      </c>
    </row>
    <row r="2433" spans="1:29">
      <c r="A2433" t="str">
        <f>+VLOOKUP(R2433,Aux!$B$3:$I$1107,8,0)</f>
        <v>MX000240</v>
      </c>
      <c r="B2433" t="str">
        <f>+VLOOKUP(U2433,Aux!$O$2:$P$23,2,0)</f>
        <v>FI</v>
      </c>
      <c r="C2433" t="str">
        <f t="shared" si="262"/>
        <v>MX000240FI</v>
      </c>
      <c r="D2433">
        <f t="shared" si="261"/>
        <v>4</v>
      </c>
      <c r="E2433" s="5">
        <f t="shared" si="257"/>
        <v>0.04</v>
      </c>
      <c r="F2433" s="5">
        <f t="shared" si="258"/>
        <v>0.4</v>
      </c>
      <c r="G2433" s="5">
        <f t="shared" si="259"/>
        <v>4</v>
      </c>
      <c r="H2433" t="str">
        <f t="shared" si="260"/>
        <v>004</v>
      </c>
      <c r="I2433" t="str">
        <f t="shared" si="263"/>
        <v>MX000240FI00004</v>
      </c>
      <c r="J2433" t="s">
        <v>12399</v>
      </c>
      <c r="K2433" t="s">
        <v>12381</v>
      </c>
      <c r="M2433" t="s">
        <v>12400</v>
      </c>
      <c r="N2433" t="s">
        <v>12401</v>
      </c>
      <c r="O2433" t="s">
        <v>12402</v>
      </c>
      <c r="P2433" t="s">
        <v>12403</v>
      </c>
      <c r="Q2433" t="s">
        <v>10555</v>
      </c>
      <c r="R2433" t="s">
        <v>12386</v>
      </c>
      <c r="S2433" t="s">
        <v>12387</v>
      </c>
      <c r="T2433" t="s">
        <v>12388</v>
      </c>
      <c r="U2433" t="s">
        <v>33</v>
      </c>
      <c r="V2433" t="s">
        <v>34</v>
      </c>
      <c r="W2433" t="s">
        <v>34</v>
      </c>
      <c r="X2433" t="s">
        <v>34</v>
      </c>
      <c r="Y2433" t="s">
        <v>34</v>
      </c>
      <c r="Z2433" t="s">
        <v>398</v>
      </c>
      <c r="AA2433" t="s">
        <v>399</v>
      </c>
      <c r="AB2433" t="s">
        <v>34</v>
      </c>
      <c r="AC2433" t="s">
        <v>37</v>
      </c>
    </row>
    <row r="2434" spans="1:29">
      <c r="A2434" t="str">
        <f>+VLOOKUP(R2434,Aux!$B$3:$I$1107,8,0)</f>
        <v>MX000240</v>
      </c>
      <c r="B2434" t="str">
        <f>+VLOOKUP(U2434,Aux!$O$2:$P$23,2,0)</f>
        <v>FI</v>
      </c>
      <c r="C2434" t="str">
        <f t="shared" si="262"/>
        <v>MX000240FI</v>
      </c>
      <c r="D2434">
        <f t="shared" si="261"/>
        <v>5</v>
      </c>
      <c r="E2434" s="5">
        <f t="shared" ref="E2434:E2497" si="264">+D2434/100</f>
        <v>0.05</v>
      </c>
      <c r="F2434" s="5">
        <f t="shared" ref="F2434:F2497" si="265">+MOD(E2434*10,10)</f>
        <v>0.5</v>
      </c>
      <c r="G2434" s="5">
        <f t="shared" ref="G2434:G2497" si="266">+MOD(D2434,10)</f>
        <v>5</v>
      </c>
      <c r="H2434" t="str">
        <f t="shared" ref="H2434:H2497" si="267">+INT(E2434)&amp;INT(F2434)&amp;INT(G2434)</f>
        <v>005</v>
      </c>
      <c r="I2434" t="str">
        <f t="shared" si="263"/>
        <v>MX000240FI00005</v>
      </c>
      <c r="J2434" t="s">
        <v>12404</v>
      </c>
      <c r="K2434" t="s">
        <v>12381</v>
      </c>
      <c r="M2434" t="s">
        <v>12405</v>
      </c>
      <c r="N2434" t="s">
        <v>12406</v>
      </c>
      <c r="O2434" t="s">
        <v>12407</v>
      </c>
      <c r="P2434" t="s">
        <v>12408</v>
      </c>
      <c r="Q2434" t="s">
        <v>10555</v>
      </c>
      <c r="R2434" t="s">
        <v>12386</v>
      </c>
      <c r="S2434" t="s">
        <v>12387</v>
      </c>
      <c r="T2434" t="s">
        <v>12388</v>
      </c>
      <c r="U2434" t="s">
        <v>33</v>
      </c>
      <c r="V2434" t="s">
        <v>34</v>
      </c>
      <c r="W2434" t="s">
        <v>34</v>
      </c>
      <c r="X2434" t="s">
        <v>34</v>
      </c>
      <c r="Y2434" t="s">
        <v>34</v>
      </c>
      <c r="Z2434" t="s">
        <v>398</v>
      </c>
      <c r="AA2434" t="s">
        <v>399</v>
      </c>
      <c r="AB2434" t="s">
        <v>34</v>
      </c>
      <c r="AC2434" t="s">
        <v>37</v>
      </c>
    </row>
    <row r="2435" spans="1:29">
      <c r="A2435" t="str">
        <f>+VLOOKUP(R2435,Aux!$B$3:$I$1107,8,0)</f>
        <v>MX000240</v>
      </c>
      <c r="B2435" t="str">
        <f>+VLOOKUP(U2435,Aux!$O$2:$P$23,2,0)</f>
        <v>FI</v>
      </c>
      <c r="C2435" t="str">
        <f t="shared" si="262"/>
        <v>MX000240FI</v>
      </c>
      <c r="D2435">
        <f t="shared" ref="D2435:D2498" si="268">+IF(C2435=C2434,D2434+1,1)</f>
        <v>6</v>
      </c>
      <c r="E2435" s="5">
        <f t="shared" si="264"/>
        <v>0.06</v>
      </c>
      <c r="F2435" s="5">
        <f t="shared" si="265"/>
        <v>0.6</v>
      </c>
      <c r="G2435" s="5">
        <f t="shared" si="266"/>
        <v>6</v>
      </c>
      <c r="H2435" t="str">
        <f t="shared" si="267"/>
        <v>006</v>
      </c>
      <c r="I2435" t="str">
        <f t="shared" si="263"/>
        <v>MX000240FI00006</v>
      </c>
      <c r="J2435" t="s">
        <v>12409</v>
      </c>
      <c r="K2435" t="s">
        <v>12381</v>
      </c>
      <c r="M2435" t="s">
        <v>12410</v>
      </c>
      <c r="N2435" t="s">
        <v>12411</v>
      </c>
      <c r="O2435" t="s">
        <v>12412</v>
      </c>
      <c r="P2435" t="s">
        <v>12413</v>
      </c>
      <c r="Q2435" t="s">
        <v>10555</v>
      </c>
      <c r="R2435" t="s">
        <v>12386</v>
      </c>
      <c r="S2435" t="s">
        <v>12387</v>
      </c>
      <c r="T2435" t="s">
        <v>12388</v>
      </c>
      <c r="U2435" t="s">
        <v>33</v>
      </c>
      <c r="V2435" t="s">
        <v>34</v>
      </c>
      <c r="W2435" t="s">
        <v>34</v>
      </c>
      <c r="X2435" t="s">
        <v>34</v>
      </c>
      <c r="Y2435" t="s">
        <v>34</v>
      </c>
      <c r="Z2435" t="s">
        <v>398</v>
      </c>
      <c r="AA2435" t="s">
        <v>399</v>
      </c>
      <c r="AB2435" t="s">
        <v>34</v>
      </c>
      <c r="AC2435" t="s">
        <v>37</v>
      </c>
    </row>
    <row r="2436" spans="1:29">
      <c r="A2436" t="str">
        <f>+VLOOKUP(R2436,Aux!$B$3:$I$1107,8,0)</f>
        <v>MX000240</v>
      </c>
      <c r="B2436" t="str">
        <f>+VLOOKUP(U2436,Aux!$O$2:$P$23,2,0)</f>
        <v>FI</v>
      </c>
      <c r="C2436" t="str">
        <f t="shared" si="262"/>
        <v>MX000240FI</v>
      </c>
      <c r="D2436">
        <f t="shared" si="268"/>
        <v>7</v>
      </c>
      <c r="E2436" s="5">
        <f t="shared" si="264"/>
        <v>7.0000000000000007E-2</v>
      </c>
      <c r="F2436" s="5">
        <f t="shared" si="265"/>
        <v>0.70000000000000007</v>
      </c>
      <c r="G2436" s="5">
        <f t="shared" si="266"/>
        <v>7</v>
      </c>
      <c r="H2436" t="str">
        <f t="shared" si="267"/>
        <v>007</v>
      </c>
      <c r="I2436" t="str">
        <f t="shared" si="263"/>
        <v>MX000240FI00007</v>
      </c>
      <c r="J2436" t="s">
        <v>12414</v>
      </c>
      <c r="K2436" t="s">
        <v>12381</v>
      </c>
      <c r="M2436" t="s">
        <v>12415</v>
      </c>
      <c r="N2436" t="s">
        <v>12416</v>
      </c>
      <c r="O2436" t="s">
        <v>12417</v>
      </c>
      <c r="P2436" t="s">
        <v>12418</v>
      </c>
      <c r="Q2436" t="s">
        <v>10555</v>
      </c>
      <c r="R2436" t="s">
        <v>12386</v>
      </c>
      <c r="S2436" t="s">
        <v>12387</v>
      </c>
      <c r="T2436" t="s">
        <v>12388</v>
      </c>
      <c r="U2436" t="s">
        <v>33</v>
      </c>
      <c r="V2436" t="s">
        <v>34</v>
      </c>
      <c r="W2436" t="s">
        <v>34</v>
      </c>
      <c r="X2436" t="s">
        <v>34</v>
      </c>
      <c r="Y2436" t="s">
        <v>34</v>
      </c>
      <c r="Z2436" t="s">
        <v>398</v>
      </c>
      <c r="AA2436" t="s">
        <v>399</v>
      </c>
      <c r="AB2436" t="s">
        <v>34</v>
      </c>
      <c r="AC2436" t="s">
        <v>37</v>
      </c>
    </row>
    <row r="2437" spans="1:29">
      <c r="A2437" t="str">
        <f>+VLOOKUP(R2437,Aux!$B$3:$I$1107,8,0)</f>
        <v>MX000240</v>
      </c>
      <c r="B2437" t="str">
        <f>+VLOOKUP(U2437,Aux!$O$2:$P$23,2,0)</f>
        <v>FI</v>
      </c>
      <c r="C2437" t="str">
        <f t="shared" si="262"/>
        <v>MX000240FI</v>
      </c>
      <c r="D2437">
        <f t="shared" si="268"/>
        <v>8</v>
      </c>
      <c r="E2437" s="5">
        <f t="shared" si="264"/>
        <v>0.08</v>
      </c>
      <c r="F2437" s="5">
        <f t="shared" si="265"/>
        <v>0.8</v>
      </c>
      <c r="G2437" s="5">
        <f t="shared" si="266"/>
        <v>8</v>
      </c>
      <c r="H2437" t="str">
        <f t="shared" si="267"/>
        <v>008</v>
      </c>
      <c r="I2437" t="str">
        <f t="shared" si="263"/>
        <v>MX000240FI00008</v>
      </c>
      <c r="J2437" t="s">
        <v>12419</v>
      </c>
      <c r="K2437" t="s">
        <v>12381</v>
      </c>
      <c r="M2437" t="s">
        <v>12420</v>
      </c>
      <c r="N2437" t="s">
        <v>12421</v>
      </c>
      <c r="O2437" t="s">
        <v>12422</v>
      </c>
      <c r="P2437" t="s">
        <v>12423</v>
      </c>
      <c r="Q2437" t="s">
        <v>10555</v>
      </c>
      <c r="R2437" t="s">
        <v>12386</v>
      </c>
      <c r="S2437" t="s">
        <v>12387</v>
      </c>
      <c r="T2437" t="s">
        <v>12388</v>
      </c>
      <c r="U2437" t="s">
        <v>33</v>
      </c>
      <c r="V2437" t="s">
        <v>34</v>
      </c>
      <c r="W2437" t="s">
        <v>34</v>
      </c>
      <c r="X2437" t="s">
        <v>34</v>
      </c>
      <c r="Y2437" t="s">
        <v>34</v>
      </c>
      <c r="Z2437" t="s">
        <v>398</v>
      </c>
      <c r="AA2437" t="s">
        <v>399</v>
      </c>
      <c r="AB2437" t="s">
        <v>34</v>
      </c>
      <c r="AC2437" t="s">
        <v>37</v>
      </c>
    </row>
    <row r="2438" spans="1:29">
      <c r="A2438" t="str">
        <f>+VLOOKUP(R2438,Aux!$B$3:$I$1107,8,0)</f>
        <v>MX000240</v>
      </c>
      <c r="B2438" t="str">
        <f>+VLOOKUP(U2438,Aux!$O$2:$P$23,2,0)</f>
        <v>FI</v>
      </c>
      <c r="C2438" t="str">
        <f t="shared" si="262"/>
        <v>MX000240FI</v>
      </c>
      <c r="D2438">
        <f t="shared" si="268"/>
        <v>9</v>
      </c>
      <c r="E2438" s="5">
        <f t="shared" si="264"/>
        <v>0.09</v>
      </c>
      <c r="F2438" s="5">
        <f t="shared" si="265"/>
        <v>0.89999999999999991</v>
      </c>
      <c r="G2438" s="5">
        <f t="shared" si="266"/>
        <v>9</v>
      </c>
      <c r="H2438" t="str">
        <f t="shared" si="267"/>
        <v>009</v>
      </c>
      <c r="I2438" t="str">
        <f t="shared" si="263"/>
        <v>MX000240FI00009</v>
      </c>
      <c r="J2438" t="s">
        <v>12424</v>
      </c>
      <c r="K2438" t="s">
        <v>12381</v>
      </c>
      <c r="M2438" t="s">
        <v>12425</v>
      </c>
      <c r="N2438" t="s">
        <v>12426</v>
      </c>
      <c r="O2438" t="s">
        <v>12427</v>
      </c>
      <c r="P2438" t="s">
        <v>12428</v>
      </c>
      <c r="Q2438" t="s">
        <v>10555</v>
      </c>
      <c r="R2438" t="s">
        <v>12386</v>
      </c>
      <c r="S2438" t="s">
        <v>12387</v>
      </c>
      <c r="T2438" t="s">
        <v>12388</v>
      </c>
      <c r="U2438" t="s">
        <v>33</v>
      </c>
      <c r="V2438" t="s">
        <v>34</v>
      </c>
      <c r="W2438" t="s">
        <v>34</v>
      </c>
      <c r="X2438" t="s">
        <v>34</v>
      </c>
      <c r="Y2438" t="s">
        <v>34</v>
      </c>
      <c r="Z2438" t="s">
        <v>398</v>
      </c>
      <c r="AA2438" t="s">
        <v>399</v>
      </c>
      <c r="AB2438" t="s">
        <v>34</v>
      </c>
      <c r="AC2438" t="s">
        <v>37</v>
      </c>
    </row>
    <row r="2439" spans="1:29">
      <c r="A2439" t="str">
        <f>+VLOOKUP(R2439,Aux!$B$3:$I$1107,8,0)</f>
        <v>MX000240</v>
      </c>
      <c r="B2439" t="str">
        <f>+VLOOKUP(U2439,Aux!$O$2:$P$23,2,0)</f>
        <v>FI</v>
      </c>
      <c r="C2439" t="str">
        <f t="shared" si="262"/>
        <v>MX000240FI</v>
      </c>
      <c r="D2439">
        <f t="shared" si="268"/>
        <v>10</v>
      </c>
      <c r="E2439" s="5">
        <f t="shared" si="264"/>
        <v>0.1</v>
      </c>
      <c r="F2439" s="5">
        <f t="shared" si="265"/>
        <v>1</v>
      </c>
      <c r="G2439" s="5">
        <f t="shared" si="266"/>
        <v>0</v>
      </c>
      <c r="H2439" t="str">
        <f t="shared" si="267"/>
        <v>010</v>
      </c>
      <c r="I2439" t="str">
        <f t="shared" si="263"/>
        <v>MX000240FI00010</v>
      </c>
      <c r="J2439" t="s">
        <v>12429</v>
      </c>
      <c r="K2439" t="s">
        <v>12381</v>
      </c>
      <c r="M2439" t="s">
        <v>12430</v>
      </c>
      <c r="N2439" t="s">
        <v>12431</v>
      </c>
      <c r="O2439" t="s">
        <v>12432</v>
      </c>
      <c r="P2439" t="s">
        <v>12433</v>
      </c>
      <c r="Q2439" t="s">
        <v>10555</v>
      </c>
      <c r="R2439" t="s">
        <v>12386</v>
      </c>
      <c r="S2439" t="s">
        <v>12387</v>
      </c>
      <c r="T2439" t="s">
        <v>12388</v>
      </c>
      <c r="U2439" t="s">
        <v>33</v>
      </c>
      <c r="V2439" t="s">
        <v>34</v>
      </c>
      <c r="W2439" t="s">
        <v>34</v>
      </c>
      <c r="X2439" t="s">
        <v>34</v>
      </c>
      <c r="Y2439" t="s">
        <v>34</v>
      </c>
      <c r="Z2439" t="s">
        <v>398</v>
      </c>
      <c r="AA2439" t="s">
        <v>399</v>
      </c>
      <c r="AB2439" t="s">
        <v>34</v>
      </c>
      <c r="AC2439" t="s">
        <v>37</v>
      </c>
    </row>
    <row r="2440" spans="1:29">
      <c r="A2440" t="str">
        <f>+VLOOKUP(R2440,Aux!$B$3:$I$1107,8,0)</f>
        <v>MX000240</v>
      </c>
      <c r="B2440" t="str">
        <f>+VLOOKUP(U2440,Aux!$O$2:$P$23,2,0)</f>
        <v>FI</v>
      </c>
      <c r="C2440" t="str">
        <f t="shared" si="262"/>
        <v>MX000240FI</v>
      </c>
      <c r="D2440">
        <f t="shared" si="268"/>
        <v>11</v>
      </c>
      <c r="E2440" s="5">
        <f t="shared" si="264"/>
        <v>0.11</v>
      </c>
      <c r="F2440" s="5">
        <f t="shared" si="265"/>
        <v>1.1000000000000001</v>
      </c>
      <c r="G2440" s="5">
        <f t="shared" si="266"/>
        <v>1</v>
      </c>
      <c r="H2440" t="str">
        <f t="shared" si="267"/>
        <v>011</v>
      </c>
      <c r="I2440" t="str">
        <f t="shared" si="263"/>
        <v>MX000240FI00011</v>
      </c>
      <c r="J2440" t="s">
        <v>12434</v>
      </c>
      <c r="K2440" t="s">
        <v>12381</v>
      </c>
      <c r="M2440" t="s">
        <v>12435</v>
      </c>
      <c r="N2440" t="s">
        <v>12436</v>
      </c>
      <c r="O2440" t="s">
        <v>12437</v>
      </c>
      <c r="P2440" t="s">
        <v>12438</v>
      </c>
      <c r="Q2440" t="s">
        <v>10555</v>
      </c>
      <c r="R2440" t="s">
        <v>12386</v>
      </c>
      <c r="S2440" t="s">
        <v>12387</v>
      </c>
      <c r="T2440" t="s">
        <v>12388</v>
      </c>
      <c r="U2440" t="s">
        <v>33</v>
      </c>
      <c r="V2440" t="s">
        <v>34</v>
      </c>
      <c r="W2440" t="s">
        <v>34</v>
      </c>
      <c r="X2440" t="s">
        <v>34</v>
      </c>
      <c r="Y2440" t="s">
        <v>34</v>
      </c>
      <c r="Z2440" t="s">
        <v>398</v>
      </c>
      <c r="AA2440" t="s">
        <v>399</v>
      </c>
      <c r="AB2440" t="s">
        <v>34</v>
      </c>
      <c r="AC2440" t="s">
        <v>37</v>
      </c>
    </row>
    <row r="2441" spans="1:29">
      <c r="A2441" t="str">
        <f>+VLOOKUP(R2441,Aux!$B$3:$I$1107,8,0)</f>
        <v>MX000240</v>
      </c>
      <c r="B2441" t="str">
        <f>+VLOOKUP(U2441,Aux!$O$2:$P$23,2,0)</f>
        <v>FI</v>
      </c>
      <c r="C2441" t="str">
        <f t="shared" si="262"/>
        <v>MX000240FI</v>
      </c>
      <c r="D2441">
        <f t="shared" si="268"/>
        <v>12</v>
      </c>
      <c r="E2441" s="5">
        <f t="shared" si="264"/>
        <v>0.12</v>
      </c>
      <c r="F2441" s="5">
        <f t="shared" si="265"/>
        <v>1.2</v>
      </c>
      <c r="G2441" s="5">
        <f t="shared" si="266"/>
        <v>2</v>
      </c>
      <c r="H2441" t="str">
        <f t="shared" si="267"/>
        <v>012</v>
      </c>
      <c r="I2441" t="str">
        <f t="shared" si="263"/>
        <v>MX000240FI00012</v>
      </c>
      <c r="J2441" t="s">
        <v>12439</v>
      </c>
      <c r="K2441" t="s">
        <v>12381</v>
      </c>
      <c r="M2441" t="s">
        <v>12440</v>
      </c>
      <c r="N2441" t="s">
        <v>12441</v>
      </c>
      <c r="O2441" t="s">
        <v>12442</v>
      </c>
      <c r="P2441" t="s">
        <v>12443</v>
      </c>
      <c r="Q2441" t="s">
        <v>10555</v>
      </c>
      <c r="R2441" t="s">
        <v>12386</v>
      </c>
      <c r="S2441" t="s">
        <v>12387</v>
      </c>
      <c r="T2441" t="s">
        <v>12388</v>
      </c>
      <c r="U2441" t="s">
        <v>33</v>
      </c>
      <c r="V2441" t="s">
        <v>34</v>
      </c>
      <c r="W2441" t="s">
        <v>34</v>
      </c>
      <c r="X2441" t="s">
        <v>34</v>
      </c>
      <c r="Y2441" t="s">
        <v>34</v>
      </c>
      <c r="Z2441" t="s">
        <v>398</v>
      </c>
      <c r="AA2441" t="s">
        <v>399</v>
      </c>
      <c r="AB2441" t="s">
        <v>34</v>
      </c>
      <c r="AC2441" t="s">
        <v>37</v>
      </c>
    </row>
    <row r="2442" spans="1:29">
      <c r="A2442" t="str">
        <f>+VLOOKUP(R2442,Aux!$B$3:$I$1107,8,0)</f>
        <v>MX000240</v>
      </c>
      <c r="B2442" t="str">
        <f>+VLOOKUP(U2442,Aux!$O$2:$P$23,2,0)</f>
        <v>FI</v>
      </c>
      <c r="C2442" t="str">
        <f t="shared" si="262"/>
        <v>MX000240FI</v>
      </c>
      <c r="D2442">
        <f t="shared" si="268"/>
        <v>13</v>
      </c>
      <c r="E2442" s="5">
        <f t="shared" si="264"/>
        <v>0.13</v>
      </c>
      <c r="F2442" s="5">
        <f t="shared" si="265"/>
        <v>1.3</v>
      </c>
      <c r="G2442" s="5">
        <f t="shared" si="266"/>
        <v>3</v>
      </c>
      <c r="H2442" t="str">
        <f t="shared" si="267"/>
        <v>013</v>
      </c>
      <c r="I2442" t="str">
        <f t="shared" si="263"/>
        <v>MX000240FI00013</v>
      </c>
      <c r="J2442" t="s">
        <v>12444</v>
      </c>
      <c r="K2442" t="s">
        <v>12381</v>
      </c>
      <c r="M2442" t="s">
        <v>12445</v>
      </c>
      <c r="N2442" t="s">
        <v>12446</v>
      </c>
      <c r="O2442" t="s">
        <v>12447</v>
      </c>
      <c r="P2442" t="s">
        <v>12448</v>
      </c>
      <c r="Q2442" t="s">
        <v>10555</v>
      </c>
      <c r="R2442" t="s">
        <v>12386</v>
      </c>
      <c r="S2442" t="s">
        <v>12387</v>
      </c>
      <c r="T2442" t="s">
        <v>12388</v>
      </c>
      <c r="U2442" t="s">
        <v>33</v>
      </c>
      <c r="V2442" t="s">
        <v>34</v>
      </c>
      <c r="W2442" t="s">
        <v>34</v>
      </c>
      <c r="X2442" t="s">
        <v>34</v>
      </c>
      <c r="Y2442" t="s">
        <v>34</v>
      </c>
      <c r="Z2442" t="s">
        <v>398</v>
      </c>
      <c r="AA2442" t="s">
        <v>399</v>
      </c>
      <c r="AB2442" t="s">
        <v>34</v>
      </c>
      <c r="AC2442" t="s">
        <v>37</v>
      </c>
    </row>
    <row r="2443" spans="1:29">
      <c r="A2443" t="str">
        <f>+VLOOKUP(R2443,Aux!$B$3:$I$1107,8,0)</f>
        <v>MX000240</v>
      </c>
      <c r="B2443" t="str">
        <f>+VLOOKUP(U2443,Aux!$O$2:$P$23,2,0)</f>
        <v>FI</v>
      </c>
      <c r="C2443" t="str">
        <f t="shared" si="262"/>
        <v>MX000240FI</v>
      </c>
      <c r="D2443">
        <f t="shared" si="268"/>
        <v>14</v>
      </c>
      <c r="E2443" s="5">
        <f t="shared" si="264"/>
        <v>0.14000000000000001</v>
      </c>
      <c r="F2443" s="5">
        <f t="shared" si="265"/>
        <v>1.4000000000000001</v>
      </c>
      <c r="G2443" s="5">
        <f t="shared" si="266"/>
        <v>4</v>
      </c>
      <c r="H2443" t="str">
        <f t="shared" si="267"/>
        <v>014</v>
      </c>
      <c r="I2443" t="str">
        <f t="shared" si="263"/>
        <v>MX000240FI00014</v>
      </c>
      <c r="J2443" t="s">
        <v>12449</v>
      </c>
      <c r="K2443" t="s">
        <v>12381</v>
      </c>
      <c r="M2443" t="s">
        <v>12450</v>
      </c>
      <c r="N2443" t="s">
        <v>12451</v>
      </c>
      <c r="O2443" t="s">
        <v>12452</v>
      </c>
      <c r="P2443" t="s">
        <v>12453</v>
      </c>
      <c r="Q2443" t="s">
        <v>10555</v>
      </c>
      <c r="R2443" t="s">
        <v>12386</v>
      </c>
      <c r="S2443" t="s">
        <v>12387</v>
      </c>
      <c r="T2443" t="s">
        <v>12388</v>
      </c>
      <c r="U2443" t="s">
        <v>33</v>
      </c>
      <c r="V2443" t="s">
        <v>34</v>
      </c>
      <c r="W2443" t="s">
        <v>34</v>
      </c>
      <c r="X2443" t="s">
        <v>34</v>
      </c>
      <c r="Y2443" t="s">
        <v>34</v>
      </c>
      <c r="Z2443" t="s">
        <v>398</v>
      </c>
      <c r="AA2443" t="s">
        <v>399</v>
      </c>
      <c r="AB2443" t="s">
        <v>34</v>
      </c>
      <c r="AC2443" t="s">
        <v>37</v>
      </c>
    </row>
    <row r="2444" spans="1:29">
      <c r="A2444" t="str">
        <f>+VLOOKUP(R2444,Aux!$B$3:$I$1107,8,0)</f>
        <v>MX000240</v>
      </c>
      <c r="B2444" t="str">
        <f>+VLOOKUP(U2444,Aux!$O$2:$P$23,2,0)</f>
        <v>FI</v>
      </c>
      <c r="C2444" t="str">
        <f t="shared" si="262"/>
        <v>MX000240FI</v>
      </c>
      <c r="D2444">
        <f t="shared" si="268"/>
        <v>15</v>
      </c>
      <c r="E2444" s="5">
        <f t="shared" si="264"/>
        <v>0.15</v>
      </c>
      <c r="F2444" s="5">
        <f t="shared" si="265"/>
        <v>1.5</v>
      </c>
      <c r="G2444" s="5">
        <f t="shared" si="266"/>
        <v>5</v>
      </c>
      <c r="H2444" t="str">
        <f t="shared" si="267"/>
        <v>015</v>
      </c>
      <c r="I2444" t="str">
        <f t="shared" si="263"/>
        <v>MX000240FI00015</v>
      </c>
      <c r="J2444" t="s">
        <v>12454</v>
      </c>
      <c r="K2444" t="s">
        <v>12381</v>
      </c>
      <c r="M2444" t="s">
        <v>12455</v>
      </c>
      <c r="N2444" t="s">
        <v>12456</v>
      </c>
      <c r="O2444" t="s">
        <v>12457</v>
      </c>
      <c r="P2444" t="s">
        <v>12458</v>
      </c>
      <c r="Q2444" t="s">
        <v>10555</v>
      </c>
      <c r="R2444" t="s">
        <v>12386</v>
      </c>
      <c r="S2444" t="s">
        <v>12387</v>
      </c>
      <c r="T2444" t="s">
        <v>12388</v>
      </c>
      <c r="U2444" t="s">
        <v>33</v>
      </c>
      <c r="V2444" t="s">
        <v>34</v>
      </c>
      <c r="W2444" t="s">
        <v>34</v>
      </c>
      <c r="X2444" t="s">
        <v>34</v>
      </c>
      <c r="Y2444" t="s">
        <v>34</v>
      </c>
      <c r="Z2444" t="s">
        <v>398</v>
      </c>
      <c r="AA2444" t="s">
        <v>399</v>
      </c>
      <c r="AB2444" t="s">
        <v>34</v>
      </c>
      <c r="AC2444" t="s">
        <v>37</v>
      </c>
    </row>
    <row r="2445" spans="1:29">
      <c r="A2445" s="2" t="str">
        <f>+VLOOKUP(R2445,Aux!$B$3:$I$1107,8,0)</f>
        <v>MX000240</v>
      </c>
      <c r="B2445" s="2" t="str">
        <f>+VLOOKUP(U2445,Aux!$O$2:$P$23,2,0)</f>
        <v>FI</v>
      </c>
      <c r="C2445" t="str">
        <f t="shared" si="262"/>
        <v>MX000240FI</v>
      </c>
      <c r="D2445">
        <f t="shared" si="268"/>
        <v>16</v>
      </c>
      <c r="E2445" s="5">
        <f t="shared" si="264"/>
        <v>0.16</v>
      </c>
      <c r="F2445" s="5">
        <f t="shared" si="265"/>
        <v>1.6</v>
      </c>
      <c r="G2445" s="5">
        <f t="shared" si="266"/>
        <v>6</v>
      </c>
      <c r="H2445" t="str">
        <f t="shared" si="267"/>
        <v>016</v>
      </c>
      <c r="I2445" t="str">
        <f t="shared" si="263"/>
        <v>MX000240FI00016</v>
      </c>
      <c r="J2445" s="2"/>
      <c r="K2445" s="2" t="s">
        <v>12381</v>
      </c>
      <c r="L2445" s="2" t="s">
        <v>12459</v>
      </c>
      <c r="M2445" s="2" t="s">
        <v>12460</v>
      </c>
      <c r="N2445" s="2" t="s">
        <v>12461</v>
      </c>
      <c r="O2445" s="2" t="s">
        <v>12462</v>
      </c>
      <c r="P2445" s="2" t="s">
        <v>12463</v>
      </c>
      <c r="Q2445" t="s">
        <v>10555</v>
      </c>
      <c r="R2445" t="s">
        <v>12386</v>
      </c>
      <c r="S2445" t="s">
        <v>12387</v>
      </c>
      <c r="T2445" t="s">
        <v>12388</v>
      </c>
      <c r="U2445" t="s">
        <v>33</v>
      </c>
      <c r="V2445" t="s">
        <v>34</v>
      </c>
      <c r="W2445" t="s">
        <v>34</v>
      </c>
      <c r="X2445" t="s">
        <v>34</v>
      </c>
      <c r="Y2445" t="s">
        <v>34</v>
      </c>
      <c r="Z2445" t="s">
        <v>398</v>
      </c>
      <c r="AA2445" t="s">
        <v>399</v>
      </c>
      <c r="AB2445" t="s">
        <v>34</v>
      </c>
      <c r="AC2445" t="s">
        <v>37</v>
      </c>
    </row>
    <row r="2446" spans="1:29">
      <c r="A2446" s="2" t="str">
        <f>+VLOOKUP(R2446,Aux!$B$3:$I$1107,8,0)</f>
        <v>MX000240</v>
      </c>
      <c r="B2446" s="2" t="str">
        <f>+VLOOKUP(U2446,Aux!$O$2:$P$23,2,0)</f>
        <v>FI</v>
      </c>
      <c r="C2446" t="str">
        <f t="shared" si="262"/>
        <v>MX000240FI</v>
      </c>
      <c r="D2446">
        <f t="shared" si="268"/>
        <v>17</v>
      </c>
      <c r="E2446" s="5">
        <f t="shared" si="264"/>
        <v>0.17</v>
      </c>
      <c r="F2446" s="5">
        <f t="shared" si="265"/>
        <v>1.7000000000000002</v>
      </c>
      <c r="G2446" s="5">
        <f t="shared" si="266"/>
        <v>7</v>
      </c>
      <c r="H2446" t="str">
        <f t="shared" si="267"/>
        <v>017</v>
      </c>
      <c r="I2446" t="str">
        <f t="shared" si="263"/>
        <v>MX000240FI00017</v>
      </c>
      <c r="J2446" s="2"/>
      <c r="K2446" s="2" t="s">
        <v>12381</v>
      </c>
      <c r="L2446" s="2" t="s">
        <v>12464</v>
      </c>
      <c r="M2446" s="2" t="s">
        <v>12465</v>
      </c>
      <c r="N2446" s="2" t="s">
        <v>12466</v>
      </c>
      <c r="O2446" s="2" t="s">
        <v>12467</v>
      </c>
      <c r="P2446" s="2" t="s">
        <v>12468</v>
      </c>
      <c r="Q2446" t="s">
        <v>10555</v>
      </c>
      <c r="R2446" t="s">
        <v>12386</v>
      </c>
      <c r="S2446" t="s">
        <v>12387</v>
      </c>
      <c r="T2446" t="s">
        <v>12388</v>
      </c>
      <c r="U2446" t="s">
        <v>33</v>
      </c>
      <c r="V2446" t="s">
        <v>34</v>
      </c>
      <c r="W2446" t="s">
        <v>34</v>
      </c>
      <c r="X2446" t="s">
        <v>34</v>
      </c>
      <c r="Y2446" t="s">
        <v>34</v>
      </c>
      <c r="Z2446" t="s">
        <v>398</v>
      </c>
      <c r="AA2446" t="s">
        <v>399</v>
      </c>
      <c r="AB2446" t="s">
        <v>34</v>
      </c>
      <c r="AC2446" t="s">
        <v>37</v>
      </c>
    </row>
    <row r="2447" spans="1:29">
      <c r="A2447" t="str">
        <f>+VLOOKUP(R2447,Aux!$B$3:$I$1107,8,0)</f>
        <v>MX000240</v>
      </c>
      <c r="B2447" t="str">
        <f>+VLOOKUP(U2447,Aux!$O$2:$P$23,2,0)</f>
        <v>FI</v>
      </c>
      <c r="C2447" t="str">
        <f t="shared" si="262"/>
        <v>MX000240FI</v>
      </c>
      <c r="D2447">
        <f t="shared" si="268"/>
        <v>18</v>
      </c>
      <c r="E2447" s="5">
        <f t="shared" si="264"/>
        <v>0.18</v>
      </c>
      <c r="F2447" s="5">
        <f t="shared" si="265"/>
        <v>1.7999999999999998</v>
      </c>
      <c r="G2447" s="5">
        <f t="shared" si="266"/>
        <v>8</v>
      </c>
      <c r="H2447" t="str">
        <f t="shared" si="267"/>
        <v>018</v>
      </c>
      <c r="I2447" t="str">
        <f t="shared" si="263"/>
        <v>MX000240FI00018</v>
      </c>
      <c r="J2447" t="s">
        <v>12469</v>
      </c>
      <c r="K2447" t="s">
        <v>12470</v>
      </c>
      <c r="M2447" t="s">
        <v>12471</v>
      </c>
      <c r="N2447" t="s">
        <v>12472</v>
      </c>
      <c r="P2447" t="s">
        <v>12473</v>
      </c>
      <c r="Q2447" t="s">
        <v>10555</v>
      </c>
      <c r="R2447" t="s">
        <v>12386</v>
      </c>
      <c r="S2447" t="s">
        <v>12474</v>
      </c>
      <c r="T2447" t="s">
        <v>12475</v>
      </c>
      <c r="U2447" t="s">
        <v>33</v>
      </c>
      <c r="V2447" t="s">
        <v>34</v>
      </c>
      <c r="W2447" t="s">
        <v>34</v>
      </c>
      <c r="X2447" t="s">
        <v>34</v>
      </c>
      <c r="Y2447" t="s">
        <v>34</v>
      </c>
      <c r="Z2447" t="s">
        <v>398</v>
      </c>
      <c r="AA2447" t="s">
        <v>399</v>
      </c>
      <c r="AB2447" t="s">
        <v>34</v>
      </c>
      <c r="AC2447" t="s">
        <v>37</v>
      </c>
    </row>
    <row r="2448" spans="1:29">
      <c r="A2448" s="2" t="str">
        <f>+VLOOKUP(R2448,Aux!$B$3:$I$1107,8,0)</f>
        <v>MX000250</v>
      </c>
      <c r="B2448" s="2" t="str">
        <f>+VLOOKUP(U2448,Aux!$O$2:$P$23,2,0)</f>
        <v>FI</v>
      </c>
      <c r="C2448" t="str">
        <f t="shared" si="262"/>
        <v>MX000250FI</v>
      </c>
      <c r="D2448">
        <f t="shared" si="268"/>
        <v>1</v>
      </c>
      <c r="E2448" s="5">
        <f t="shared" si="264"/>
        <v>0.01</v>
      </c>
      <c r="F2448" s="5">
        <f t="shared" si="265"/>
        <v>0.1</v>
      </c>
      <c r="G2448" s="5">
        <f t="shared" si="266"/>
        <v>1</v>
      </c>
      <c r="H2448" t="str">
        <f t="shared" si="267"/>
        <v>001</v>
      </c>
      <c r="I2448" t="str">
        <f t="shared" si="263"/>
        <v>MX000250FI00001</v>
      </c>
      <c r="J2448" s="2"/>
      <c r="K2448" s="2" t="s">
        <v>12476</v>
      </c>
      <c r="L2448" s="2" t="s">
        <v>12477</v>
      </c>
      <c r="M2448" s="2" t="s">
        <v>12478</v>
      </c>
      <c r="N2448" s="2" t="s">
        <v>12479</v>
      </c>
      <c r="O2448" s="2"/>
      <c r="P2448" s="2" t="s">
        <v>12480</v>
      </c>
      <c r="Q2448" t="s">
        <v>10555</v>
      </c>
      <c r="R2448" t="s">
        <v>12481</v>
      </c>
      <c r="S2448" t="s">
        <v>12482</v>
      </c>
      <c r="T2448" t="s">
        <v>12483</v>
      </c>
      <c r="U2448" t="s">
        <v>33</v>
      </c>
      <c r="V2448" t="s">
        <v>34</v>
      </c>
      <c r="W2448" t="s">
        <v>34</v>
      </c>
      <c r="X2448" t="s">
        <v>34</v>
      </c>
      <c r="Y2448" t="s">
        <v>34</v>
      </c>
      <c r="Z2448" t="s">
        <v>398</v>
      </c>
      <c r="AA2448" t="s">
        <v>399</v>
      </c>
      <c r="AB2448" t="s">
        <v>34</v>
      </c>
      <c r="AC2448" t="s">
        <v>37</v>
      </c>
    </row>
    <row r="2449" spans="1:29">
      <c r="A2449" s="2" t="str">
        <f>+VLOOKUP(R2449,Aux!$B$3:$I$1107,8,0)</f>
        <v>MX000250</v>
      </c>
      <c r="B2449" s="2" t="str">
        <f>+VLOOKUP(U2449,Aux!$O$2:$P$23,2,0)</f>
        <v>FI</v>
      </c>
      <c r="C2449" t="str">
        <f t="shared" si="262"/>
        <v>MX000250FI</v>
      </c>
      <c r="D2449">
        <f t="shared" si="268"/>
        <v>2</v>
      </c>
      <c r="E2449" s="5">
        <f t="shared" si="264"/>
        <v>0.02</v>
      </c>
      <c r="F2449" s="5">
        <f t="shared" si="265"/>
        <v>0.2</v>
      </c>
      <c r="G2449" s="5">
        <f t="shared" si="266"/>
        <v>2</v>
      </c>
      <c r="H2449" t="str">
        <f t="shared" si="267"/>
        <v>002</v>
      </c>
      <c r="I2449" t="str">
        <f t="shared" si="263"/>
        <v>MX000250FI00002</v>
      </c>
      <c r="J2449" s="2"/>
      <c r="K2449" s="2" t="s">
        <v>12476</v>
      </c>
      <c r="L2449" s="2" t="s">
        <v>12484</v>
      </c>
      <c r="M2449" s="2" t="s">
        <v>12485</v>
      </c>
      <c r="N2449" s="2" t="s">
        <v>12486</v>
      </c>
      <c r="O2449" s="2"/>
      <c r="P2449" s="2" t="s">
        <v>12487</v>
      </c>
      <c r="Q2449" t="s">
        <v>10555</v>
      </c>
      <c r="R2449" t="s">
        <v>12481</v>
      </c>
      <c r="S2449" t="s">
        <v>12482</v>
      </c>
      <c r="T2449" t="s">
        <v>12483</v>
      </c>
      <c r="U2449" t="s">
        <v>33</v>
      </c>
      <c r="V2449" t="s">
        <v>34</v>
      </c>
      <c r="W2449" t="s">
        <v>34</v>
      </c>
      <c r="X2449" t="s">
        <v>34</v>
      </c>
      <c r="Y2449" t="s">
        <v>34</v>
      </c>
      <c r="Z2449" t="s">
        <v>398</v>
      </c>
      <c r="AA2449" t="s">
        <v>399</v>
      </c>
      <c r="AB2449" t="s">
        <v>34</v>
      </c>
      <c r="AC2449" t="s">
        <v>37</v>
      </c>
    </row>
    <row r="2450" spans="1:29">
      <c r="A2450" s="2" t="str">
        <f>+VLOOKUP(R2450,Aux!$B$3:$I$1107,8,0)</f>
        <v>MX000250</v>
      </c>
      <c r="B2450" s="2" t="str">
        <f>+VLOOKUP(U2450,Aux!$O$2:$P$23,2,0)</f>
        <v>FI</v>
      </c>
      <c r="C2450" t="str">
        <f t="shared" si="262"/>
        <v>MX000250FI</v>
      </c>
      <c r="D2450">
        <f t="shared" si="268"/>
        <v>3</v>
      </c>
      <c r="E2450" s="5">
        <f t="shared" si="264"/>
        <v>0.03</v>
      </c>
      <c r="F2450" s="5">
        <f t="shared" si="265"/>
        <v>0.3</v>
      </c>
      <c r="G2450" s="5">
        <f t="shared" si="266"/>
        <v>3</v>
      </c>
      <c r="H2450" t="str">
        <f t="shared" si="267"/>
        <v>003</v>
      </c>
      <c r="I2450" t="str">
        <f t="shared" si="263"/>
        <v>MX000250FI00003</v>
      </c>
      <c r="J2450" s="2"/>
      <c r="K2450" s="2" t="s">
        <v>12476</v>
      </c>
      <c r="L2450" s="2" t="s">
        <v>12488</v>
      </c>
      <c r="M2450" s="2" t="s">
        <v>12489</v>
      </c>
      <c r="N2450" s="2" t="s">
        <v>12490</v>
      </c>
      <c r="O2450" s="2"/>
      <c r="P2450" s="2" t="s">
        <v>12491</v>
      </c>
      <c r="Q2450" t="s">
        <v>10555</v>
      </c>
      <c r="R2450" t="s">
        <v>12481</v>
      </c>
      <c r="S2450" t="s">
        <v>12482</v>
      </c>
      <c r="T2450" t="s">
        <v>12483</v>
      </c>
      <c r="U2450" t="s">
        <v>33</v>
      </c>
      <c r="V2450" t="s">
        <v>34</v>
      </c>
      <c r="W2450" t="s">
        <v>34</v>
      </c>
      <c r="X2450" t="s">
        <v>34</v>
      </c>
      <c r="Y2450" t="s">
        <v>34</v>
      </c>
      <c r="Z2450" t="s">
        <v>398</v>
      </c>
      <c r="AA2450" t="s">
        <v>399</v>
      </c>
      <c r="AB2450" t="s">
        <v>34</v>
      </c>
      <c r="AC2450" t="s">
        <v>37</v>
      </c>
    </row>
    <row r="2451" spans="1:29">
      <c r="A2451" s="2" t="str">
        <f>+VLOOKUP(R2451,Aux!$B$3:$I$1107,8,0)</f>
        <v>MX000250</v>
      </c>
      <c r="B2451" s="2" t="str">
        <f>+VLOOKUP(U2451,Aux!$O$2:$P$23,2,0)</f>
        <v>FI</v>
      </c>
      <c r="C2451" t="str">
        <f t="shared" si="262"/>
        <v>MX000250FI</v>
      </c>
      <c r="D2451">
        <f t="shared" si="268"/>
        <v>4</v>
      </c>
      <c r="E2451" s="5">
        <f t="shared" si="264"/>
        <v>0.04</v>
      </c>
      <c r="F2451" s="5">
        <f t="shared" si="265"/>
        <v>0.4</v>
      </c>
      <c r="G2451" s="5">
        <f t="shared" si="266"/>
        <v>4</v>
      </c>
      <c r="H2451" t="str">
        <f t="shared" si="267"/>
        <v>004</v>
      </c>
      <c r="I2451" t="str">
        <f t="shared" si="263"/>
        <v>MX000250FI00004</v>
      </c>
      <c r="J2451" s="2"/>
      <c r="K2451" s="2" t="s">
        <v>12476</v>
      </c>
      <c r="L2451" s="2" t="s">
        <v>12492</v>
      </c>
      <c r="M2451" s="2" t="s">
        <v>12493</v>
      </c>
      <c r="N2451" s="2" t="s">
        <v>12494</v>
      </c>
      <c r="O2451" s="2" t="s">
        <v>12495</v>
      </c>
      <c r="P2451" s="2" t="s">
        <v>12496</v>
      </c>
      <c r="Q2451" t="s">
        <v>10555</v>
      </c>
      <c r="R2451" t="s">
        <v>12481</v>
      </c>
      <c r="S2451" t="s">
        <v>12482</v>
      </c>
      <c r="T2451" t="s">
        <v>12483</v>
      </c>
      <c r="U2451" t="s">
        <v>33</v>
      </c>
      <c r="V2451" t="s">
        <v>34</v>
      </c>
      <c r="W2451" t="s">
        <v>34</v>
      </c>
      <c r="X2451" t="s">
        <v>34</v>
      </c>
      <c r="Y2451" t="s">
        <v>34</v>
      </c>
      <c r="Z2451" t="s">
        <v>398</v>
      </c>
      <c r="AA2451" t="s">
        <v>399</v>
      </c>
      <c r="AB2451" t="s">
        <v>34</v>
      </c>
      <c r="AC2451" t="s">
        <v>37</v>
      </c>
    </row>
    <row r="2452" spans="1:29">
      <c r="A2452" s="2" t="str">
        <f>+VLOOKUP(R2452,Aux!$B$3:$I$1107,8,0)</f>
        <v>MX000250</v>
      </c>
      <c r="B2452" s="2" t="str">
        <f>+VLOOKUP(U2452,Aux!$O$2:$P$23,2,0)</f>
        <v>FI</v>
      </c>
      <c r="C2452" t="str">
        <f t="shared" si="262"/>
        <v>MX000250FI</v>
      </c>
      <c r="D2452">
        <f t="shared" si="268"/>
        <v>5</v>
      </c>
      <c r="E2452" s="5">
        <f t="shared" si="264"/>
        <v>0.05</v>
      </c>
      <c r="F2452" s="5">
        <f t="shared" si="265"/>
        <v>0.5</v>
      </c>
      <c r="G2452" s="5">
        <f t="shared" si="266"/>
        <v>5</v>
      </c>
      <c r="H2452" t="str">
        <f t="shared" si="267"/>
        <v>005</v>
      </c>
      <c r="I2452" t="str">
        <f t="shared" si="263"/>
        <v>MX000250FI00005</v>
      </c>
      <c r="J2452" s="2"/>
      <c r="K2452" s="2" t="s">
        <v>12476</v>
      </c>
      <c r="L2452" s="2" t="s">
        <v>12497</v>
      </c>
      <c r="M2452" s="2" t="s">
        <v>12498</v>
      </c>
      <c r="N2452" s="2" t="s">
        <v>12499</v>
      </c>
      <c r="O2452" s="2" t="s">
        <v>12500</v>
      </c>
      <c r="P2452" s="2" t="s">
        <v>12501</v>
      </c>
      <c r="Q2452" t="s">
        <v>10555</v>
      </c>
      <c r="R2452" t="s">
        <v>12481</v>
      </c>
      <c r="S2452" t="s">
        <v>12482</v>
      </c>
      <c r="T2452" t="s">
        <v>12483</v>
      </c>
      <c r="U2452" t="s">
        <v>33</v>
      </c>
      <c r="V2452" t="s">
        <v>34</v>
      </c>
      <c r="W2452" t="s">
        <v>34</v>
      </c>
      <c r="X2452" t="s">
        <v>34</v>
      </c>
      <c r="Y2452" t="s">
        <v>34</v>
      </c>
      <c r="Z2452" t="s">
        <v>398</v>
      </c>
      <c r="AA2452" t="s">
        <v>399</v>
      </c>
      <c r="AB2452" t="s">
        <v>34</v>
      </c>
      <c r="AC2452" t="s">
        <v>37</v>
      </c>
    </row>
    <row r="2453" spans="1:29">
      <c r="A2453" s="2" t="str">
        <f>+VLOOKUP(R2453,Aux!$B$3:$I$1107,8,0)</f>
        <v>MX000250</v>
      </c>
      <c r="B2453" s="2" t="str">
        <f>+VLOOKUP(U2453,Aux!$O$2:$P$23,2,0)</f>
        <v>FI</v>
      </c>
      <c r="C2453" t="str">
        <f t="shared" si="262"/>
        <v>MX000250FI</v>
      </c>
      <c r="D2453">
        <f t="shared" si="268"/>
        <v>6</v>
      </c>
      <c r="E2453" s="5">
        <f t="shared" si="264"/>
        <v>0.06</v>
      </c>
      <c r="F2453" s="5">
        <f t="shared" si="265"/>
        <v>0.6</v>
      </c>
      <c r="G2453" s="5">
        <f t="shared" si="266"/>
        <v>6</v>
      </c>
      <c r="H2453" t="str">
        <f t="shared" si="267"/>
        <v>006</v>
      </c>
      <c r="I2453" t="str">
        <f t="shared" si="263"/>
        <v>MX000250FI00006</v>
      </c>
      <c r="J2453" s="2"/>
      <c r="K2453" s="2" t="s">
        <v>12476</v>
      </c>
      <c r="L2453" s="2" t="s">
        <v>12502</v>
      </c>
      <c r="M2453" s="2" t="s">
        <v>12503</v>
      </c>
      <c r="N2453" s="2" t="s">
        <v>12504</v>
      </c>
      <c r="O2453" s="2" t="s">
        <v>12505</v>
      </c>
      <c r="P2453" s="2" t="s">
        <v>12506</v>
      </c>
      <c r="Q2453" t="s">
        <v>10555</v>
      </c>
      <c r="R2453" t="s">
        <v>12481</v>
      </c>
      <c r="S2453" t="s">
        <v>12482</v>
      </c>
      <c r="T2453" t="s">
        <v>12483</v>
      </c>
      <c r="U2453" t="s">
        <v>33</v>
      </c>
      <c r="V2453" t="s">
        <v>34</v>
      </c>
      <c r="W2453" t="s">
        <v>34</v>
      </c>
      <c r="X2453" t="s">
        <v>34</v>
      </c>
      <c r="Y2453" t="s">
        <v>34</v>
      </c>
      <c r="Z2453" t="s">
        <v>398</v>
      </c>
      <c r="AA2453" t="s">
        <v>399</v>
      </c>
      <c r="AB2453" t="s">
        <v>34</v>
      </c>
      <c r="AC2453" t="s">
        <v>37</v>
      </c>
    </row>
    <row r="2454" spans="1:29">
      <c r="A2454" s="2" t="str">
        <f>+VLOOKUP(R2454,Aux!$B$3:$I$1107,8,0)</f>
        <v>MX000250</v>
      </c>
      <c r="B2454" s="2" t="str">
        <f>+VLOOKUP(U2454,Aux!$O$2:$P$23,2,0)</f>
        <v>FI</v>
      </c>
      <c r="C2454" t="str">
        <f t="shared" si="262"/>
        <v>MX000250FI</v>
      </c>
      <c r="D2454">
        <f t="shared" si="268"/>
        <v>7</v>
      </c>
      <c r="E2454" s="5">
        <f t="shared" si="264"/>
        <v>7.0000000000000007E-2</v>
      </c>
      <c r="F2454" s="5">
        <f t="shared" si="265"/>
        <v>0.70000000000000007</v>
      </c>
      <c r="G2454" s="5">
        <f t="shared" si="266"/>
        <v>7</v>
      </c>
      <c r="H2454" t="str">
        <f t="shared" si="267"/>
        <v>007</v>
      </c>
      <c r="I2454" t="str">
        <f t="shared" si="263"/>
        <v>MX000250FI00007</v>
      </c>
      <c r="J2454" s="2"/>
      <c r="K2454" s="2" t="s">
        <v>12476</v>
      </c>
      <c r="L2454" s="2" t="s">
        <v>12507</v>
      </c>
      <c r="M2454" s="2" t="s">
        <v>12508</v>
      </c>
      <c r="N2454" s="2" t="s">
        <v>12509</v>
      </c>
      <c r="O2454" s="2"/>
      <c r="P2454" s="2" t="s">
        <v>12510</v>
      </c>
      <c r="Q2454" t="s">
        <v>10555</v>
      </c>
      <c r="R2454" t="s">
        <v>12481</v>
      </c>
      <c r="S2454" t="s">
        <v>12482</v>
      </c>
      <c r="T2454" t="s">
        <v>12483</v>
      </c>
      <c r="U2454" t="s">
        <v>33</v>
      </c>
      <c r="V2454" t="s">
        <v>34</v>
      </c>
      <c r="W2454" t="s">
        <v>34</v>
      </c>
      <c r="X2454" t="s">
        <v>34</v>
      </c>
      <c r="Y2454" t="s">
        <v>34</v>
      </c>
      <c r="Z2454" t="s">
        <v>398</v>
      </c>
      <c r="AA2454" t="s">
        <v>399</v>
      </c>
      <c r="AB2454" t="s">
        <v>34</v>
      </c>
      <c r="AC2454" t="s">
        <v>37</v>
      </c>
    </row>
    <row r="2455" spans="1:29">
      <c r="A2455" s="2" t="str">
        <f>+VLOOKUP(R2455,Aux!$B$3:$I$1107,8,0)</f>
        <v>MX000250</v>
      </c>
      <c r="B2455" s="2" t="str">
        <f>+VLOOKUP(U2455,Aux!$O$2:$P$23,2,0)</f>
        <v>FI</v>
      </c>
      <c r="C2455" t="str">
        <f t="shared" si="262"/>
        <v>MX000250FI</v>
      </c>
      <c r="D2455">
        <f t="shared" si="268"/>
        <v>8</v>
      </c>
      <c r="E2455" s="5">
        <f t="shared" si="264"/>
        <v>0.08</v>
      </c>
      <c r="F2455" s="5">
        <f t="shared" si="265"/>
        <v>0.8</v>
      </c>
      <c r="G2455" s="5">
        <f t="shared" si="266"/>
        <v>8</v>
      </c>
      <c r="H2455" t="str">
        <f t="shared" si="267"/>
        <v>008</v>
      </c>
      <c r="I2455" t="str">
        <f t="shared" si="263"/>
        <v>MX000250FI00008</v>
      </c>
      <c r="J2455" s="2"/>
      <c r="K2455" s="2" t="s">
        <v>12476</v>
      </c>
      <c r="L2455" s="2" t="s">
        <v>12511</v>
      </c>
      <c r="M2455" s="2" t="s">
        <v>12512</v>
      </c>
      <c r="N2455" s="2" t="s">
        <v>12513</v>
      </c>
      <c r="O2455" s="2"/>
      <c r="P2455" s="2" t="s">
        <v>12514</v>
      </c>
      <c r="Q2455" t="s">
        <v>10555</v>
      </c>
      <c r="R2455" t="s">
        <v>12481</v>
      </c>
      <c r="S2455" t="s">
        <v>12482</v>
      </c>
      <c r="T2455" t="s">
        <v>12483</v>
      </c>
      <c r="U2455" t="s">
        <v>33</v>
      </c>
      <c r="V2455" t="s">
        <v>34</v>
      </c>
      <c r="W2455" t="s">
        <v>34</v>
      </c>
      <c r="X2455" t="s">
        <v>34</v>
      </c>
      <c r="Y2455" t="s">
        <v>34</v>
      </c>
      <c r="Z2455" t="s">
        <v>398</v>
      </c>
      <c r="AA2455" t="s">
        <v>399</v>
      </c>
      <c r="AB2455" t="s">
        <v>34</v>
      </c>
      <c r="AC2455" t="s">
        <v>37</v>
      </c>
    </row>
    <row r="2456" spans="1:29">
      <c r="A2456" s="2" t="str">
        <f>+VLOOKUP(R2456,Aux!$B$3:$I$1107,8,0)</f>
        <v>MX000250</v>
      </c>
      <c r="B2456" s="2" t="str">
        <f>+VLOOKUP(U2456,Aux!$O$2:$P$23,2,0)</f>
        <v>FI</v>
      </c>
      <c r="C2456" t="str">
        <f t="shared" si="262"/>
        <v>MX000250FI</v>
      </c>
      <c r="D2456">
        <f t="shared" si="268"/>
        <v>9</v>
      </c>
      <c r="E2456" s="5">
        <f t="shared" si="264"/>
        <v>0.09</v>
      </c>
      <c r="F2456" s="5">
        <f t="shared" si="265"/>
        <v>0.89999999999999991</v>
      </c>
      <c r="G2456" s="5">
        <f t="shared" si="266"/>
        <v>9</v>
      </c>
      <c r="H2456" t="str">
        <f t="shared" si="267"/>
        <v>009</v>
      </c>
      <c r="I2456" t="str">
        <f t="shared" si="263"/>
        <v>MX000250FI00009</v>
      </c>
      <c r="J2456" s="2"/>
      <c r="K2456" s="2" t="s">
        <v>12476</v>
      </c>
      <c r="L2456" s="2" t="s">
        <v>12515</v>
      </c>
      <c r="M2456" s="2" t="s">
        <v>12516</v>
      </c>
      <c r="N2456" s="2" t="s">
        <v>12517</v>
      </c>
      <c r="O2456" s="2"/>
      <c r="P2456" s="2" t="s">
        <v>12518</v>
      </c>
      <c r="Q2456" t="s">
        <v>10555</v>
      </c>
      <c r="R2456" t="s">
        <v>12481</v>
      </c>
      <c r="S2456" t="s">
        <v>12482</v>
      </c>
      <c r="T2456" t="s">
        <v>12483</v>
      </c>
      <c r="U2456" t="s">
        <v>33</v>
      </c>
      <c r="V2456" t="s">
        <v>34</v>
      </c>
      <c r="W2456" t="s">
        <v>34</v>
      </c>
      <c r="X2456" t="s">
        <v>34</v>
      </c>
      <c r="Y2456" t="s">
        <v>34</v>
      </c>
      <c r="Z2456" t="s">
        <v>398</v>
      </c>
      <c r="AA2456" t="s">
        <v>399</v>
      </c>
      <c r="AB2456" t="s">
        <v>34</v>
      </c>
      <c r="AC2456" t="s">
        <v>37</v>
      </c>
    </row>
    <row r="2457" spans="1:29">
      <c r="A2457" s="2" t="str">
        <f>+VLOOKUP(R2457,Aux!$B$3:$I$1107,8,0)</f>
        <v>MX000250</v>
      </c>
      <c r="B2457" s="2" t="str">
        <f>+VLOOKUP(U2457,Aux!$O$2:$P$23,2,0)</f>
        <v>FI</v>
      </c>
      <c r="C2457" t="str">
        <f t="shared" si="262"/>
        <v>MX000250FI</v>
      </c>
      <c r="D2457">
        <f t="shared" si="268"/>
        <v>10</v>
      </c>
      <c r="E2457" s="5">
        <f t="shared" si="264"/>
        <v>0.1</v>
      </c>
      <c r="F2457" s="5">
        <f t="shared" si="265"/>
        <v>1</v>
      </c>
      <c r="G2457" s="5">
        <f t="shared" si="266"/>
        <v>0</v>
      </c>
      <c r="H2457" t="str">
        <f t="shared" si="267"/>
        <v>010</v>
      </c>
      <c r="I2457" t="str">
        <f t="shared" si="263"/>
        <v>MX000250FI00010</v>
      </c>
      <c r="J2457" s="2"/>
      <c r="K2457" s="2" t="s">
        <v>12476</v>
      </c>
      <c r="L2457" s="2" t="s">
        <v>12519</v>
      </c>
      <c r="M2457" s="2" t="s">
        <v>12520</v>
      </c>
      <c r="N2457" s="2" t="s">
        <v>12521</v>
      </c>
      <c r="O2457" s="2"/>
      <c r="P2457" s="2" t="s">
        <v>12522</v>
      </c>
      <c r="Q2457" t="s">
        <v>10555</v>
      </c>
      <c r="R2457" t="s">
        <v>12481</v>
      </c>
      <c r="S2457" t="s">
        <v>12482</v>
      </c>
      <c r="T2457" t="s">
        <v>12483</v>
      </c>
      <c r="U2457" t="s">
        <v>33</v>
      </c>
      <c r="V2457" t="s">
        <v>34</v>
      </c>
      <c r="W2457" t="s">
        <v>34</v>
      </c>
      <c r="X2457" t="s">
        <v>34</v>
      </c>
      <c r="Y2457" t="s">
        <v>34</v>
      </c>
      <c r="Z2457" t="s">
        <v>398</v>
      </c>
      <c r="AA2457" t="s">
        <v>399</v>
      </c>
      <c r="AB2457" t="s">
        <v>34</v>
      </c>
      <c r="AC2457" t="s">
        <v>37</v>
      </c>
    </row>
    <row r="2458" spans="1:29">
      <c r="A2458" s="2" t="str">
        <f>+VLOOKUP(R2458,Aux!$B$3:$I$1107,8,0)</f>
        <v>MX000250</v>
      </c>
      <c r="B2458" s="2" t="str">
        <f>+VLOOKUP(U2458,Aux!$O$2:$P$23,2,0)</f>
        <v>FI</v>
      </c>
      <c r="C2458" t="str">
        <f t="shared" si="262"/>
        <v>MX000250FI</v>
      </c>
      <c r="D2458">
        <f t="shared" si="268"/>
        <v>11</v>
      </c>
      <c r="E2458" s="5">
        <f t="shared" si="264"/>
        <v>0.11</v>
      </c>
      <c r="F2458" s="5">
        <f t="shared" si="265"/>
        <v>1.1000000000000001</v>
      </c>
      <c r="G2458" s="5">
        <f t="shared" si="266"/>
        <v>1</v>
      </c>
      <c r="H2458" t="str">
        <f t="shared" si="267"/>
        <v>011</v>
      </c>
      <c r="I2458" t="str">
        <f t="shared" si="263"/>
        <v>MX000250FI00011</v>
      </c>
      <c r="J2458" s="2"/>
      <c r="K2458" s="2" t="s">
        <v>12476</v>
      </c>
      <c r="L2458" s="2" t="s">
        <v>12523</v>
      </c>
      <c r="M2458" s="2" t="s">
        <v>12524</v>
      </c>
      <c r="N2458" s="2" t="s">
        <v>12525</v>
      </c>
      <c r="O2458" s="2"/>
      <c r="P2458" s="2" t="s">
        <v>12526</v>
      </c>
      <c r="Q2458" t="s">
        <v>10555</v>
      </c>
      <c r="R2458" t="s">
        <v>12481</v>
      </c>
      <c r="S2458" t="s">
        <v>12482</v>
      </c>
      <c r="T2458" t="s">
        <v>12483</v>
      </c>
      <c r="U2458" t="s">
        <v>33</v>
      </c>
      <c r="V2458" t="s">
        <v>34</v>
      </c>
      <c r="W2458" t="s">
        <v>34</v>
      </c>
      <c r="X2458" t="s">
        <v>34</v>
      </c>
      <c r="Y2458" t="s">
        <v>34</v>
      </c>
      <c r="Z2458" t="s">
        <v>398</v>
      </c>
      <c r="AA2458" t="s">
        <v>399</v>
      </c>
      <c r="AB2458" t="s">
        <v>34</v>
      </c>
      <c r="AC2458" t="s">
        <v>37</v>
      </c>
    </row>
    <row r="2459" spans="1:29">
      <c r="A2459" s="2" t="str">
        <f>+VLOOKUP(R2459,Aux!$B$3:$I$1107,8,0)</f>
        <v>MX000250</v>
      </c>
      <c r="B2459" s="2" t="str">
        <f>+VLOOKUP(U2459,Aux!$O$2:$P$23,2,0)</f>
        <v>FI</v>
      </c>
      <c r="C2459" t="str">
        <f t="shared" si="262"/>
        <v>MX000250FI</v>
      </c>
      <c r="D2459">
        <f t="shared" si="268"/>
        <v>12</v>
      </c>
      <c r="E2459" s="5">
        <f t="shared" si="264"/>
        <v>0.12</v>
      </c>
      <c r="F2459" s="5">
        <f t="shared" si="265"/>
        <v>1.2</v>
      </c>
      <c r="G2459" s="5">
        <f t="shared" si="266"/>
        <v>2</v>
      </c>
      <c r="H2459" t="str">
        <f t="shared" si="267"/>
        <v>012</v>
      </c>
      <c r="I2459" t="str">
        <f t="shared" si="263"/>
        <v>MX000250FI00012</v>
      </c>
      <c r="J2459" s="2"/>
      <c r="K2459" s="2" t="s">
        <v>12476</v>
      </c>
      <c r="L2459" s="2" t="s">
        <v>12527</v>
      </c>
      <c r="M2459" s="2" t="s">
        <v>12528</v>
      </c>
      <c r="N2459" s="2" t="s">
        <v>12529</v>
      </c>
      <c r="O2459" s="2"/>
      <c r="P2459" s="2" t="s">
        <v>12530</v>
      </c>
      <c r="Q2459" t="s">
        <v>10555</v>
      </c>
      <c r="R2459" t="s">
        <v>12481</v>
      </c>
      <c r="S2459" t="s">
        <v>12482</v>
      </c>
      <c r="T2459" t="s">
        <v>12483</v>
      </c>
      <c r="U2459" t="s">
        <v>33</v>
      </c>
      <c r="V2459" t="s">
        <v>34</v>
      </c>
      <c r="W2459" t="s">
        <v>34</v>
      </c>
      <c r="X2459" t="s">
        <v>34</v>
      </c>
      <c r="Y2459" t="s">
        <v>34</v>
      </c>
      <c r="Z2459" t="s">
        <v>398</v>
      </c>
      <c r="AA2459" t="s">
        <v>399</v>
      </c>
      <c r="AB2459" t="s">
        <v>34</v>
      </c>
      <c r="AC2459" t="s">
        <v>37</v>
      </c>
    </row>
    <row r="2460" spans="1:29">
      <c r="A2460" s="2" t="str">
        <f>+VLOOKUP(R2460,Aux!$B$3:$I$1107,8,0)</f>
        <v>MX000250</v>
      </c>
      <c r="B2460" s="2" t="str">
        <f>+VLOOKUP(U2460,Aux!$O$2:$P$23,2,0)</f>
        <v>FI</v>
      </c>
      <c r="C2460" t="str">
        <f t="shared" si="262"/>
        <v>MX000250FI</v>
      </c>
      <c r="D2460">
        <f t="shared" si="268"/>
        <v>13</v>
      </c>
      <c r="E2460" s="5">
        <f t="shared" si="264"/>
        <v>0.13</v>
      </c>
      <c r="F2460" s="5">
        <f t="shared" si="265"/>
        <v>1.3</v>
      </c>
      <c r="G2460" s="5">
        <f t="shared" si="266"/>
        <v>3</v>
      </c>
      <c r="H2460" t="str">
        <f t="shared" si="267"/>
        <v>013</v>
      </c>
      <c r="I2460" t="str">
        <f t="shared" si="263"/>
        <v>MX000250FI00013</v>
      </c>
      <c r="J2460" s="2"/>
      <c r="K2460" s="2" t="s">
        <v>12476</v>
      </c>
      <c r="L2460" s="2" t="s">
        <v>12531</v>
      </c>
      <c r="M2460" s="2" t="s">
        <v>12532</v>
      </c>
      <c r="N2460" s="2" t="s">
        <v>12533</v>
      </c>
      <c r="O2460" s="2"/>
      <c r="P2460" s="2" t="s">
        <v>12534</v>
      </c>
      <c r="Q2460" t="s">
        <v>10555</v>
      </c>
      <c r="R2460" t="s">
        <v>12481</v>
      </c>
      <c r="S2460" t="s">
        <v>12482</v>
      </c>
      <c r="T2460" t="s">
        <v>12483</v>
      </c>
      <c r="U2460" t="s">
        <v>33</v>
      </c>
      <c r="V2460" t="s">
        <v>34</v>
      </c>
      <c r="W2460" t="s">
        <v>34</v>
      </c>
      <c r="X2460" t="s">
        <v>34</v>
      </c>
      <c r="Y2460" t="s">
        <v>34</v>
      </c>
      <c r="Z2460" t="s">
        <v>398</v>
      </c>
      <c r="AA2460" t="s">
        <v>399</v>
      </c>
      <c r="AB2460" t="s">
        <v>34</v>
      </c>
      <c r="AC2460" t="s">
        <v>37</v>
      </c>
    </row>
    <row r="2461" spans="1:29">
      <c r="A2461" s="2" t="str">
        <f>+VLOOKUP(R2461,Aux!$B$3:$I$1107,8,0)</f>
        <v>MX000250</v>
      </c>
      <c r="B2461" s="2" t="str">
        <f>+VLOOKUP(U2461,Aux!$O$2:$P$23,2,0)</f>
        <v>FI</v>
      </c>
      <c r="C2461" t="str">
        <f t="shared" si="262"/>
        <v>MX000250FI</v>
      </c>
      <c r="D2461">
        <f t="shared" si="268"/>
        <v>14</v>
      </c>
      <c r="E2461" s="5">
        <f t="shared" si="264"/>
        <v>0.14000000000000001</v>
      </c>
      <c r="F2461" s="5">
        <f t="shared" si="265"/>
        <v>1.4000000000000001</v>
      </c>
      <c r="G2461" s="5">
        <f t="shared" si="266"/>
        <v>4</v>
      </c>
      <c r="H2461" t="str">
        <f t="shared" si="267"/>
        <v>014</v>
      </c>
      <c r="I2461" t="str">
        <f t="shared" si="263"/>
        <v>MX000250FI00014</v>
      </c>
      <c r="J2461" s="2"/>
      <c r="K2461" s="2" t="s">
        <v>12476</v>
      </c>
      <c r="L2461" s="2" t="s">
        <v>12535</v>
      </c>
      <c r="M2461" s="2" t="s">
        <v>12536</v>
      </c>
      <c r="N2461" s="2" t="s">
        <v>12537</v>
      </c>
      <c r="O2461" s="2"/>
      <c r="P2461" s="2" t="s">
        <v>12538</v>
      </c>
      <c r="Q2461" t="s">
        <v>10555</v>
      </c>
      <c r="R2461" t="s">
        <v>12481</v>
      </c>
      <c r="S2461" t="s">
        <v>12482</v>
      </c>
      <c r="T2461" t="s">
        <v>12483</v>
      </c>
      <c r="U2461" t="s">
        <v>33</v>
      </c>
      <c r="V2461" t="s">
        <v>34</v>
      </c>
      <c r="W2461" t="s">
        <v>34</v>
      </c>
      <c r="X2461" t="s">
        <v>34</v>
      </c>
      <c r="Y2461" t="s">
        <v>34</v>
      </c>
      <c r="Z2461" t="s">
        <v>398</v>
      </c>
      <c r="AA2461" t="s">
        <v>399</v>
      </c>
      <c r="AB2461" t="s">
        <v>34</v>
      </c>
      <c r="AC2461" t="s">
        <v>37</v>
      </c>
    </row>
    <row r="2462" spans="1:29">
      <c r="A2462" s="2" t="str">
        <f>+VLOOKUP(R2462,Aux!$B$3:$I$1107,8,0)</f>
        <v>MX000250</v>
      </c>
      <c r="B2462" s="2" t="str">
        <f>+VLOOKUP(U2462,Aux!$O$2:$P$23,2,0)</f>
        <v>FI</v>
      </c>
      <c r="C2462" t="str">
        <f t="shared" si="262"/>
        <v>MX000250FI</v>
      </c>
      <c r="D2462">
        <f t="shared" si="268"/>
        <v>15</v>
      </c>
      <c r="E2462" s="5">
        <f t="shared" si="264"/>
        <v>0.15</v>
      </c>
      <c r="F2462" s="5">
        <f t="shared" si="265"/>
        <v>1.5</v>
      </c>
      <c r="G2462" s="5">
        <f t="shared" si="266"/>
        <v>5</v>
      </c>
      <c r="H2462" t="str">
        <f t="shared" si="267"/>
        <v>015</v>
      </c>
      <c r="I2462" t="str">
        <f t="shared" si="263"/>
        <v>MX000250FI00015</v>
      </c>
      <c r="J2462" s="2"/>
      <c r="K2462" s="2" t="s">
        <v>12476</v>
      </c>
      <c r="L2462" s="2" t="s">
        <v>12539</v>
      </c>
      <c r="M2462" s="2" t="s">
        <v>12540</v>
      </c>
      <c r="N2462" s="2" t="s">
        <v>12541</v>
      </c>
      <c r="O2462" s="2"/>
      <c r="P2462" s="2" t="s">
        <v>12542</v>
      </c>
      <c r="Q2462" t="s">
        <v>10555</v>
      </c>
      <c r="R2462" t="s">
        <v>12481</v>
      </c>
      <c r="S2462" t="s">
        <v>12482</v>
      </c>
      <c r="T2462" t="s">
        <v>12483</v>
      </c>
      <c r="U2462" t="s">
        <v>33</v>
      </c>
      <c r="V2462" t="s">
        <v>34</v>
      </c>
      <c r="W2462" t="s">
        <v>34</v>
      </c>
      <c r="X2462" t="s">
        <v>34</v>
      </c>
      <c r="Y2462" t="s">
        <v>34</v>
      </c>
      <c r="Z2462" t="s">
        <v>398</v>
      </c>
      <c r="AA2462" t="s">
        <v>399</v>
      </c>
      <c r="AB2462" t="s">
        <v>34</v>
      </c>
      <c r="AC2462" t="s">
        <v>37</v>
      </c>
    </row>
    <row r="2463" spans="1:29">
      <c r="A2463" s="2" t="str">
        <f>+VLOOKUP(R2463,Aux!$B$3:$I$1107,8,0)</f>
        <v>MX000250</v>
      </c>
      <c r="B2463" s="2" t="str">
        <f>+VLOOKUP(U2463,Aux!$O$2:$P$23,2,0)</f>
        <v>FI</v>
      </c>
      <c r="C2463" t="str">
        <f t="shared" si="262"/>
        <v>MX000250FI</v>
      </c>
      <c r="D2463">
        <f t="shared" si="268"/>
        <v>16</v>
      </c>
      <c r="E2463" s="5">
        <f t="shared" si="264"/>
        <v>0.16</v>
      </c>
      <c r="F2463" s="5">
        <f t="shared" si="265"/>
        <v>1.6</v>
      </c>
      <c r="G2463" s="5">
        <f t="shared" si="266"/>
        <v>6</v>
      </c>
      <c r="H2463" t="str">
        <f t="shared" si="267"/>
        <v>016</v>
      </c>
      <c r="I2463" t="str">
        <f t="shared" si="263"/>
        <v>MX000250FI00016</v>
      </c>
      <c r="J2463" s="2"/>
      <c r="K2463" s="2" t="s">
        <v>12476</v>
      </c>
      <c r="L2463" s="2" t="s">
        <v>12543</v>
      </c>
      <c r="M2463" s="2" t="s">
        <v>12544</v>
      </c>
      <c r="N2463" s="2" t="s">
        <v>12545</v>
      </c>
      <c r="O2463" s="2" t="s">
        <v>12546</v>
      </c>
      <c r="P2463" s="2" t="s">
        <v>12547</v>
      </c>
      <c r="Q2463" t="s">
        <v>10555</v>
      </c>
      <c r="R2463" t="s">
        <v>12481</v>
      </c>
      <c r="S2463" t="s">
        <v>12482</v>
      </c>
      <c r="T2463" t="s">
        <v>12483</v>
      </c>
      <c r="U2463" t="s">
        <v>33</v>
      </c>
      <c r="V2463" t="s">
        <v>34</v>
      </c>
      <c r="W2463" t="s">
        <v>34</v>
      </c>
      <c r="X2463" t="s">
        <v>34</v>
      </c>
      <c r="Y2463" t="s">
        <v>34</v>
      </c>
      <c r="Z2463" t="s">
        <v>398</v>
      </c>
      <c r="AA2463" t="s">
        <v>399</v>
      </c>
      <c r="AB2463" t="s">
        <v>34</v>
      </c>
      <c r="AC2463" t="s">
        <v>37</v>
      </c>
    </row>
    <row r="2464" spans="1:29">
      <c r="A2464" t="str">
        <f>+VLOOKUP(R2464,Aux!$B$3:$I$1107,8,0)</f>
        <v>MX000250</v>
      </c>
      <c r="B2464" t="str">
        <f>+VLOOKUP(U2464,Aux!$O$2:$P$23,2,0)</f>
        <v>FI</v>
      </c>
      <c r="C2464" t="str">
        <f t="shared" si="262"/>
        <v>MX000250FI</v>
      </c>
      <c r="D2464">
        <f t="shared" si="268"/>
        <v>17</v>
      </c>
      <c r="E2464" s="5">
        <f t="shared" si="264"/>
        <v>0.17</v>
      </c>
      <c r="F2464" s="5">
        <f t="shared" si="265"/>
        <v>1.7000000000000002</v>
      </c>
      <c r="G2464" s="5">
        <f t="shared" si="266"/>
        <v>7</v>
      </c>
      <c r="H2464" t="str">
        <f t="shared" si="267"/>
        <v>017</v>
      </c>
      <c r="I2464" t="str">
        <f t="shared" si="263"/>
        <v>MX000250FI00017</v>
      </c>
      <c r="J2464" s="3" t="s">
        <v>12548</v>
      </c>
      <c r="K2464" t="s">
        <v>12476</v>
      </c>
      <c r="L2464" t="s">
        <v>12549</v>
      </c>
      <c r="M2464" t="s">
        <v>12550</v>
      </c>
      <c r="N2464" t="s">
        <v>12551</v>
      </c>
      <c r="O2464" t="s">
        <v>12552</v>
      </c>
      <c r="P2464" t="s">
        <v>12553</v>
      </c>
      <c r="Q2464" t="s">
        <v>10555</v>
      </c>
      <c r="R2464" t="s">
        <v>12481</v>
      </c>
      <c r="S2464" t="s">
        <v>12482</v>
      </c>
      <c r="T2464" t="s">
        <v>12483</v>
      </c>
      <c r="U2464" t="s">
        <v>33</v>
      </c>
      <c r="V2464" t="s">
        <v>34</v>
      </c>
      <c r="W2464" t="s">
        <v>34</v>
      </c>
      <c r="X2464" t="s">
        <v>34</v>
      </c>
      <c r="Y2464" t="s">
        <v>34</v>
      </c>
      <c r="Z2464" t="s">
        <v>398</v>
      </c>
      <c r="AA2464" t="s">
        <v>399</v>
      </c>
      <c r="AB2464" t="s">
        <v>34</v>
      </c>
      <c r="AC2464" t="s">
        <v>37</v>
      </c>
    </row>
    <row r="2465" spans="1:29">
      <c r="A2465" t="str">
        <f>+VLOOKUP(R2465,Aux!$B$3:$I$1107,8,0)</f>
        <v>MX000250</v>
      </c>
      <c r="B2465" t="str">
        <f>+VLOOKUP(U2465,Aux!$O$2:$P$23,2,0)</f>
        <v>FI</v>
      </c>
      <c r="C2465" t="str">
        <f t="shared" si="262"/>
        <v>MX000250FI</v>
      </c>
      <c r="D2465">
        <f t="shared" si="268"/>
        <v>18</v>
      </c>
      <c r="E2465" s="5">
        <f t="shared" si="264"/>
        <v>0.18</v>
      </c>
      <c r="F2465" s="5">
        <f t="shared" si="265"/>
        <v>1.7999999999999998</v>
      </c>
      <c r="G2465" s="5">
        <f t="shared" si="266"/>
        <v>8</v>
      </c>
      <c r="H2465" t="str">
        <f t="shared" si="267"/>
        <v>018</v>
      </c>
      <c r="I2465" t="str">
        <f t="shared" si="263"/>
        <v>MX000250FI00018</v>
      </c>
      <c r="J2465" s="3" t="s">
        <v>12554</v>
      </c>
      <c r="K2465" t="s">
        <v>12476</v>
      </c>
      <c r="L2465" t="s">
        <v>12555</v>
      </c>
      <c r="M2465" t="s">
        <v>12556</v>
      </c>
      <c r="N2465" t="s">
        <v>12557</v>
      </c>
      <c r="O2465" t="s">
        <v>12558</v>
      </c>
      <c r="P2465" t="s">
        <v>12559</v>
      </c>
      <c r="Q2465" t="s">
        <v>10555</v>
      </c>
      <c r="R2465" t="s">
        <v>12481</v>
      </c>
      <c r="S2465" t="s">
        <v>12482</v>
      </c>
      <c r="T2465" t="s">
        <v>12483</v>
      </c>
      <c r="U2465" t="s">
        <v>33</v>
      </c>
      <c r="V2465" t="s">
        <v>34</v>
      </c>
      <c r="W2465" t="s">
        <v>34</v>
      </c>
      <c r="X2465" t="s">
        <v>34</v>
      </c>
      <c r="Y2465" t="s">
        <v>34</v>
      </c>
      <c r="Z2465" t="s">
        <v>398</v>
      </c>
      <c r="AA2465" t="s">
        <v>399</v>
      </c>
      <c r="AB2465" t="s">
        <v>34</v>
      </c>
      <c r="AC2465" t="s">
        <v>37</v>
      </c>
    </row>
    <row r="2466" spans="1:29">
      <c r="A2466" t="str">
        <f>+VLOOKUP(R2466,Aux!$B$3:$I$1107,8,0)</f>
        <v>MX000250</v>
      </c>
      <c r="B2466" t="str">
        <f>+VLOOKUP(U2466,Aux!$O$2:$P$23,2,0)</f>
        <v>FI</v>
      </c>
      <c r="C2466" t="str">
        <f t="shared" si="262"/>
        <v>MX000250FI</v>
      </c>
      <c r="D2466">
        <f t="shared" si="268"/>
        <v>19</v>
      </c>
      <c r="E2466" s="5">
        <f t="shared" si="264"/>
        <v>0.19</v>
      </c>
      <c r="F2466" s="5">
        <f t="shared" si="265"/>
        <v>1.9</v>
      </c>
      <c r="G2466" s="5">
        <f t="shared" si="266"/>
        <v>9</v>
      </c>
      <c r="H2466" t="str">
        <f t="shared" si="267"/>
        <v>019</v>
      </c>
      <c r="I2466" t="str">
        <f t="shared" si="263"/>
        <v>MX000250FI00019</v>
      </c>
      <c r="J2466" s="3" t="s">
        <v>12560</v>
      </c>
      <c r="K2466" t="s">
        <v>12476</v>
      </c>
      <c r="L2466" t="s">
        <v>12561</v>
      </c>
      <c r="M2466" t="s">
        <v>12562</v>
      </c>
      <c r="N2466" t="s">
        <v>12563</v>
      </c>
      <c r="O2466" t="s">
        <v>12564</v>
      </c>
      <c r="P2466" t="s">
        <v>12565</v>
      </c>
      <c r="Q2466" t="s">
        <v>10555</v>
      </c>
      <c r="R2466" t="s">
        <v>12481</v>
      </c>
      <c r="S2466" t="s">
        <v>12482</v>
      </c>
      <c r="T2466" t="s">
        <v>12483</v>
      </c>
      <c r="U2466" t="s">
        <v>33</v>
      </c>
      <c r="V2466" t="s">
        <v>34</v>
      </c>
      <c r="W2466" t="s">
        <v>34</v>
      </c>
      <c r="X2466" t="s">
        <v>34</v>
      </c>
      <c r="Y2466" t="s">
        <v>34</v>
      </c>
      <c r="Z2466" t="s">
        <v>398</v>
      </c>
      <c r="AA2466" t="s">
        <v>399</v>
      </c>
      <c r="AB2466" t="s">
        <v>34</v>
      </c>
      <c r="AC2466" t="s">
        <v>37</v>
      </c>
    </row>
    <row r="2467" spans="1:29">
      <c r="A2467" t="str">
        <f>+VLOOKUP(R2467,Aux!$B$3:$I$1107,8,0)</f>
        <v>MX000250</v>
      </c>
      <c r="B2467" t="str">
        <f>+VLOOKUP(U2467,Aux!$O$2:$P$23,2,0)</f>
        <v>FI</v>
      </c>
      <c r="C2467" t="str">
        <f t="shared" si="262"/>
        <v>MX000250FI</v>
      </c>
      <c r="D2467">
        <f t="shared" si="268"/>
        <v>20</v>
      </c>
      <c r="E2467" s="5">
        <f t="shared" si="264"/>
        <v>0.2</v>
      </c>
      <c r="F2467" s="5">
        <f t="shared" si="265"/>
        <v>2</v>
      </c>
      <c r="G2467" s="5">
        <f t="shared" si="266"/>
        <v>0</v>
      </c>
      <c r="H2467" t="str">
        <f t="shared" si="267"/>
        <v>020</v>
      </c>
      <c r="I2467" t="str">
        <f t="shared" si="263"/>
        <v>MX000250FI00020</v>
      </c>
      <c r="J2467" s="3" t="s">
        <v>12566</v>
      </c>
      <c r="K2467" t="s">
        <v>12476</v>
      </c>
      <c r="L2467" t="s">
        <v>12567</v>
      </c>
      <c r="M2467" t="s">
        <v>12568</v>
      </c>
      <c r="N2467" t="s">
        <v>12569</v>
      </c>
      <c r="O2467" t="s">
        <v>12570</v>
      </c>
      <c r="P2467" t="s">
        <v>12571</v>
      </c>
      <c r="Q2467" t="s">
        <v>10555</v>
      </c>
      <c r="R2467" t="s">
        <v>12481</v>
      </c>
      <c r="S2467" t="s">
        <v>12482</v>
      </c>
      <c r="T2467" t="s">
        <v>12483</v>
      </c>
      <c r="U2467" t="s">
        <v>33</v>
      </c>
      <c r="V2467" t="s">
        <v>34</v>
      </c>
      <c r="W2467" t="s">
        <v>34</v>
      </c>
      <c r="X2467" t="s">
        <v>34</v>
      </c>
      <c r="Y2467" t="s">
        <v>34</v>
      </c>
      <c r="Z2467" t="s">
        <v>398</v>
      </c>
      <c r="AA2467" t="s">
        <v>399</v>
      </c>
      <c r="AB2467" t="s">
        <v>34</v>
      </c>
      <c r="AC2467" t="s">
        <v>37</v>
      </c>
    </row>
    <row r="2468" spans="1:29">
      <c r="A2468" t="str">
        <f>+VLOOKUP(R2468,Aux!$B$3:$I$1107,8,0)</f>
        <v>MX000250</v>
      </c>
      <c r="B2468" t="str">
        <f>+VLOOKUP(U2468,Aux!$O$2:$P$23,2,0)</f>
        <v>FI</v>
      </c>
      <c r="C2468" t="str">
        <f t="shared" si="262"/>
        <v>MX000250FI</v>
      </c>
      <c r="D2468">
        <f t="shared" si="268"/>
        <v>21</v>
      </c>
      <c r="E2468" s="5">
        <f t="shared" si="264"/>
        <v>0.21</v>
      </c>
      <c r="F2468" s="5">
        <f t="shared" si="265"/>
        <v>2.1</v>
      </c>
      <c r="G2468" s="5">
        <f t="shared" si="266"/>
        <v>1</v>
      </c>
      <c r="H2468" t="str">
        <f t="shared" si="267"/>
        <v>021</v>
      </c>
      <c r="I2468" t="str">
        <f t="shared" si="263"/>
        <v>MX000250FI00021</v>
      </c>
      <c r="J2468" s="3" t="s">
        <v>12572</v>
      </c>
      <c r="K2468" t="s">
        <v>12476</v>
      </c>
      <c r="L2468" t="s">
        <v>12573</v>
      </c>
      <c r="M2468" t="s">
        <v>12574</v>
      </c>
      <c r="N2468" t="s">
        <v>12575</v>
      </c>
      <c r="O2468" t="s">
        <v>12576</v>
      </c>
      <c r="P2468" t="s">
        <v>12577</v>
      </c>
      <c r="Q2468" t="s">
        <v>10555</v>
      </c>
      <c r="R2468" t="s">
        <v>12481</v>
      </c>
      <c r="S2468" t="s">
        <v>12482</v>
      </c>
      <c r="T2468" t="s">
        <v>12483</v>
      </c>
      <c r="U2468" t="s">
        <v>33</v>
      </c>
      <c r="V2468" t="s">
        <v>34</v>
      </c>
      <c r="W2468" t="s">
        <v>34</v>
      </c>
      <c r="X2468" t="s">
        <v>34</v>
      </c>
      <c r="Y2468" t="s">
        <v>34</v>
      </c>
      <c r="Z2468" t="s">
        <v>398</v>
      </c>
      <c r="AA2468" t="s">
        <v>399</v>
      </c>
      <c r="AB2468" t="s">
        <v>34</v>
      </c>
      <c r="AC2468" t="s">
        <v>37</v>
      </c>
    </row>
    <row r="2469" spans="1:29">
      <c r="A2469" t="str">
        <f>+VLOOKUP(R2469,Aux!$B$3:$I$1107,8,0)</f>
        <v>MX000250</v>
      </c>
      <c r="B2469" t="str">
        <f>+VLOOKUP(U2469,Aux!$O$2:$P$23,2,0)</f>
        <v>FI</v>
      </c>
      <c r="C2469" t="str">
        <f t="shared" si="262"/>
        <v>MX000250FI</v>
      </c>
      <c r="D2469">
        <f t="shared" si="268"/>
        <v>22</v>
      </c>
      <c r="E2469" s="5">
        <f t="shared" si="264"/>
        <v>0.22</v>
      </c>
      <c r="F2469" s="5">
        <f t="shared" si="265"/>
        <v>2.2000000000000002</v>
      </c>
      <c r="G2469" s="5">
        <f t="shared" si="266"/>
        <v>2</v>
      </c>
      <c r="H2469" t="str">
        <f t="shared" si="267"/>
        <v>022</v>
      </c>
      <c r="I2469" t="str">
        <f t="shared" si="263"/>
        <v>MX000250FI00022</v>
      </c>
      <c r="J2469" s="3" t="s">
        <v>12578</v>
      </c>
      <c r="K2469" t="s">
        <v>12476</v>
      </c>
      <c r="L2469" t="s">
        <v>12579</v>
      </c>
      <c r="M2469" t="s">
        <v>12580</v>
      </c>
      <c r="N2469" t="s">
        <v>12581</v>
      </c>
      <c r="O2469" t="s">
        <v>12582</v>
      </c>
      <c r="P2469" t="s">
        <v>12583</v>
      </c>
      <c r="Q2469" t="s">
        <v>10555</v>
      </c>
      <c r="R2469" t="s">
        <v>12481</v>
      </c>
      <c r="S2469" t="s">
        <v>12482</v>
      </c>
      <c r="T2469" t="s">
        <v>12483</v>
      </c>
      <c r="U2469" t="s">
        <v>33</v>
      </c>
      <c r="V2469" t="s">
        <v>34</v>
      </c>
      <c r="W2469" t="s">
        <v>34</v>
      </c>
      <c r="X2469" t="s">
        <v>34</v>
      </c>
      <c r="Y2469" t="s">
        <v>34</v>
      </c>
      <c r="Z2469" t="s">
        <v>398</v>
      </c>
      <c r="AA2469" t="s">
        <v>399</v>
      </c>
      <c r="AB2469" t="s">
        <v>34</v>
      </c>
      <c r="AC2469" t="s">
        <v>37</v>
      </c>
    </row>
    <row r="2470" spans="1:29">
      <c r="A2470" t="str">
        <f>+VLOOKUP(R2470,Aux!$B$3:$I$1107,8,0)</f>
        <v>MX000250</v>
      </c>
      <c r="B2470" t="str">
        <f>+VLOOKUP(U2470,Aux!$O$2:$P$23,2,0)</f>
        <v>FI</v>
      </c>
      <c r="C2470" t="str">
        <f t="shared" si="262"/>
        <v>MX000250FI</v>
      </c>
      <c r="D2470">
        <f t="shared" si="268"/>
        <v>23</v>
      </c>
      <c r="E2470" s="5">
        <f t="shared" si="264"/>
        <v>0.23</v>
      </c>
      <c r="F2470" s="5">
        <f t="shared" si="265"/>
        <v>2.3000000000000003</v>
      </c>
      <c r="G2470" s="5">
        <f t="shared" si="266"/>
        <v>3</v>
      </c>
      <c r="H2470" t="str">
        <f t="shared" si="267"/>
        <v>023</v>
      </c>
      <c r="I2470" t="str">
        <f t="shared" si="263"/>
        <v>MX000250FI00023</v>
      </c>
      <c r="J2470" s="3" t="s">
        <v>12584</v>
      </c>
      <c r="K2470" t="s">
        <v>12476</v>
      </c>
      <c r="L2470" t="s">
        <v>12585</v>
      </c>
      <c r="M2470" t="s">
        <v>12586</v>
      </c>
      <c r="N2470" t="s">
        <v>12587</v>
      </c>
      <c r="O2470" t="s">
        <v>12588</v>
      </c>
      <c r="P2470" t="s">
        <v>12589</v>
      </c>
      <c r="Q2470" t="s">
        <v>10555</v>
      </c>
      <c r="R2470" t="s">
        <v>12481</v>
      </c>
      <c r="S2470" t="s">
        <v>12482</v>
      </c>
      <c r="T2470" t="s">
        <v>12483</v>
      </c>
      <c r="U2470" t="s">
        <v>33</v>
      </c>
      <c r="V2470" t="s">
        <v>34</v>
      </c>
      <c r="W2470" t="s">
        <v>34</v>
      </c>
      <c r="X2470" t="s">
        <v>34</v>
      </c>
      <c r="Y2470" t="s">
        <v>34</v>
      </c>
      <c r="Z2470" t="s">
        <v>398</v>
      </c>
      <c r="AA2470" t="s">
        <v>399</v>
      </c>
      <c r="AB2470" t="s">
        <v>34</v>
      </c>
      <c r="AC2470" t="s">
        <v>37</v>
      </c>
    </row>
    <row r="2471" spans="1:29">
      <c r="A2471" t="str">
        <f>+VLOOKUP(R2471,Aux!$B$3:$I$1107,8,0)</f>
        <v>MX000250</v>
      </c>
      <c r="B2471" t="str">
        <f>+VLOOKUP(U2471,Aux!$O$2:$P$23,2,0)</f>
        <v>FI</v>
      </c>
      <c r="C2471" t="str">
        <f t="shared" si="262"/>
        <v>MX000250FI</v>
      </c>
      <c r="D2471">
        <f t="shared" si="268"/>
        <v>24</v>
      </c>
      <c r="E2471" s="5">
        <f t="shared" si="264"/>
        <v>0.24</v>
      </c>
      <c r="F2471" s="5">
        <f t="shared" si="265"/>
        <v>2.4</v>
      </c>
      <c r="G2471" s="5">
        <f t="shared" si="266"/>
        <v>4</v>
      </c>
      <c r="H2471" t="str">
        <f t="shared" si="267"/>
        <v>024</v>
      </c>
      <c r="I2471" t="str">
        <f t="shared" si="263"/>
        <v>MX000250FI00024</v>
      </c>
      <c r="J2471" s="3" t="s">
        <v>12590</v>
      </c>
      <c r="K2471" t="s">
        <v>12476</v>
      </c>
      <c r="L2471" t="s">
        <v>12591</v>
      </c>
      <c r="M2471" t="s">
        <v>12592</v>
      </c>
      <c r="N2471" t="s">
        <v>12593</v>
      </c>
      <c r="O2471" t="s">
        <v>12594</v>
      </c>
      <c r="P2471" t="s">
        <v>12595</v>
      </c>
      <c r="Q2471" t="s">
        <v>10555</v>
      </c>
      <c r="R2471" t="s">
        <v>12481</v>
      </c>
      <c r="S2471" t="s">
        <v>12482</v>
      </c>
      <c r="T2471" t="s">
        <v>12483</v>
      </c>
      <c r="U2471" t="s">
        <v>33</v>
      </c>
      <c r="V2471" t="s">
        <v>34</v>
      </c>
      <c r="W2471" t="s">
        <v>34</v>
      </c>
      <c r="X2471" t="s">
        <v>34</v>
      </c>
      <c r="Y2471" t="s">
        <v>34</v>
      </c>
      <c r="Z2471" t="s">
        <v>398</v>
      </c>
      <c r="AA2471" t="s">
        <v>399</v>
      </c>
      <c r="AB2471" t="s">
        <v>34</v>
      </c>
      <c r="AC2471" t="s">
        <v>37</v>
      </c>
    </row>
    <row r="2472" spans="1:29">
      <c r="A2472" t="str">
        <f>+VLOOKUP(R2472,Aux!$B$3:$I$1107,8,0)</f>
        <v>MX000250</v>
      </c>
      <c r="B2472" t="str">
        <f>+VLOOKUP(U2472,Aux!$O$2:$P$23,2,0)</f>
        <v>FI</v>
      </c>
      <c r="C2472" t="str">
        <f t="shared" si="262"/>
        <v>MX000250FI</v>
      </c>
      <c r="D2472">
        <f t="shared" si="268"/>
        <v>25</v>
      </c>
      <c r="E2472" s="5">
        <f t="shared" si="264"/>
        <v>0.25</v>
      </c>
      <c r="F2472" s="5">
        <f t="shared" si="265"/>
        <v>2.5</v>
      </c>
      <c r="G2472" s="5">
        <f t="shared" si="266"/>
        <v>5</v>
      </c>
      <c r="H2472" t="str">
        <f t="shared" si="267"/>
        <v>025</v>
      </c>
      <c r="I2472" t="str">
        <f t="shared" si="263"/>
        <v>MX000250FI00025</v>
      </c>
      <c r="J2472" s="3" t="s">
        <v>12596</v>
      </c>
      <c r="K2472" t="s">
        <v>12476</v>
      </c>
      <c r="L2472" t="s">
        <v>12597</v>
      </c>
      <c r="M2472" t="s">
        <v>12598</v>
      </c>
      <c r="N2472" t="s">
        <v>12599</v>
      </c>
      <c r="O2472" t="s">
        <v>12600</v>
      </c>
      <c r="P2472" t="s">
        <v>12601</v>
      </c>
      <c r="Q2472" t="s">
        <v>10555</v>
      </c>
      <c r="R2472" t="s">
        <v>12481</v>
      </c>
      <c r="S2472" t="s">
        <v>12482</v>
      </c>
      <c r="T2472" t="s">
        <v>12483</v>
      </c>
      <c r="U2472" t="s">
        <v>33</v>
      </c>
      <c r="V2472" t="s">
        <v>34</v>
      </c>
      <c r="W2472" t="s">
        <v>34</v>
      </c>
      <c r="X2472" t="s">
        <v>34</v>
      </c>
      <c r="Y2472" t="s">
        <v>34</v>
      </c>
      <c r="Z2472" t="s">
        <v>398</v>
      </c>
      <c r="AA2472" t="s">
        <v>399</v>
      </c>
      <c r="AB2472" t="s">
        <v>34</v>
      </c>
      <c r="AC2472" t="s">
        <v>37</v>
      </c>
    </row>
    <row r="2473" spans="1:29">
      <c r="A2473" t="str">
        <f>+VLOOKUP(R2473,Aux!$B$3:$I$1107,8,0)</f>
        <v>MX000250</v>
      </c>
      <c r="B2473" t="str">
        <f>+VLOOKUP(U2473,Aux!$O$2:$P$23,2,0)</f>
        <v>FI</v>
      </c>
      <c r="C2473" t="str">
        <f t="shared" si="262"/>
        <v>MX000250FI</v>
      </c>
      <c r="D2473">
        <f t="shared" si="268"/>
        <v>26</v>
      </c>
      <c r="E2473" s="5">
        <f t="shared" si="264"/>
        <v>0.26</v>
      </c>
      <c r="F2473" s="5">
        <f t="shared" si="265"/>
        <v>2.6</v>
      </c>
      <c r="G2473" s="5">
        <f t="shared" si="266"/>
        <v>6</v>
      </c>
      <c r="H2473" t="str">
        <f t="shared" si="267"/>
        <v>026</v>
      </c>
      <c r="I2473" t="str">
        <f t="shared" si="263"/>
        <v>MX000250FI00026</v>
      </c>
      <c r="J2473" s="3" t="s">
        <v>12602</v>
      </c>
      <c r="K2473" t="s">
        <v>12476</v>
      </c>
      <c r="L2473" t="s">
        <v>12603</v>
      </c>
      <c r="M2473" t="s">
        <v>12604</v>
      </c>
      <c r="N2473" t="s">
        <v>12605</v>
      </c>
      <c r="O2473" t="s">
        <v>12606</v>
      </c>
      <c r="P2473" t="s">
        <v>12607</v>
      </c>
      <c r="Q2473" t="s">
        <v>10555</v>
      </c>
      <c r="R2473" t="s">
        <v>12481</v>
      </c>
      <c r="S2473" t="s">
        <v>12482</v>
      </c>
      <c r="T2473" t="s">
        <v>12483</v>
      </c>
      <c r="U2473" t="s">
        <v>33</v>
      </c>
      <c r="V2473" t="s">
        <v>34</v>
      </c>
      <c r="W2473" t="s">
        <v>34</v>
      </c>
      <c r="X2473" t="s">
        <v>34</v>
      </c>
      <c r="Y2473" t="s">
        <v>34</v>
      </c>
      <c r="Z2473" t="s">
        <v>398</v>
      </c>
      <c r="AA2473" t="s">
        <v>399</v>
      </c>
      <c r="AB2473" t="s">
        <v>34</v>
      </c>
      <c r="AC2473" t="s">
        <v>37</v>
      </c>
    </row>
    <row r="2474" spans="1:29">
      <c r="A2474" t="str">
        <f>+VLOOKUP(R2474,Aux!$B$3:$I$1107,8,0)</f>
        <v>MX000260</v>
      </c>
      <c r="B2474" t="str">
        <f>+VLOOKUP(U2474,Aux!$O$2:$P$23,2,0)</f>
        <v>EQ</v>
      </c>
      <c r="C2474" t="str">
        <f t="shared" si="262"/>
        <v>MX000260EQ</v>
      </c>
      <c r="D2474">
        <f t="shared" si="268"/>
        <v>1</v>
      </c>
      <c r="E2474" s="5">
        <f t="shared" si="264"/>
        <v>0.01</v>
      </c>
      <c r="F2474" s="5">
        <f t="shared" si="265"/>
        <v>0.1</v>
      </c>
      <c r="G2474" s="5">
        <f t="shared" si="266"/>
        <v>1</v>
      </c>
      <c r="H2474" t="str">
        <f t="shared" si="267"/>
        <v>001</v>
      </c>
      <c r="I2474" t="str">
        <f t="shared" si="263"/>
        <v>MX000260EQ00001</v>
      </c>
      <c r="J2474" t="s">
        <v>12608</v>
      </c>
      <c r="K2474" t="s">
        <v>12609</v>
      </c>
      <c r="M2474" t="s">
        <v>12610</v>
      </c>
      <c r="N2474" t="s">
        <v>12611</v>
      </c>
      <c r="O2474">
        <v>2406457</v>
      </c>
      <c r="P2474" t="s">
        <v>12612</v>
      </c>
      <c r="Q2474" t="s">
        <v>10555</v>
      </c>
      <c r="R2474" t="s">
        <v>12613</v>
      </c>
      <c r="S2474" t="s">
        <v>12613</v>
      </c>
      <c r="T2474" t="s">
        <v>12613</v>
      </c>
      <c r="U2474" t="s">
        <v>5949</v>
      </c>
      <c r="V2474" t="s">
        <v>189</v>
      </c>
      <c r="W2474" t="s">
        <v>3611</v>
      </c>
      <c r="X2474" t="s">
        <v>189</v>
      </c>
      <c r="Y2474" t="s">
        <v>3611</v>
      </c>
      <c r="Z2474" t="s">
        <v>189</v>
      </c>
      <c r="AA2474" t="s">
        <v>3611</v>
      </c>
      <c r="AB2474" t="s">
        <v>3612</v>
      </c>
      <c r="AC2474" t="s">
        <v>37</v>
      </c>
    </row>
    <row r="2475" spans="1:29">
      <c r="A2475" t="str">
        <f>+VLOOKUP(R2475,Aux!$B$3:$I$1107,8,0)</f>
        <v>MX000260</v>
      </c>
      <c r="B2475" t="str">
        <f>+VLOOKUP(U2475,Aux!$O$2:$P$23,2,0)</f>
        <v>EQ</v>
      </c>
      <c r="C2475" t="str">
        <f t="shared" si="262"/>
        <v>MX000260EQ</v>
      </c>
      <c r="D2475">
        <f t="shared" si="268"/>
        <v>2</v>
      </c>
      <c r="E2475" s="5">
        <f t="shared" si="264"/>
        <v>0.02</v>
      </c>
      <c r="F2475" s="5">
        <f t="shared" si="265"/>
        <v>0.2</v>
      </c>
      <c r="G2475" s="5">
        <f t="shared" si="266"/>
        <v>2</v>
      </c>
      <c r="H2475" t="str">
        <f t="shared" si="267"/>
        <v>002</v>
      </c>
      <c r="I2475" t="str">
        <f t="shared" si="263"/>
        <v>MX000260EQ00002</v>
      </c>
      <c r="J2475" t="s">
        <v>12614</v>
      </c>
      <c r="K2475" t="s">
        <v>12615</v>
      </c>
      <c r="M2475" t="s">
        <v>12616</v>
      </c>
      <c r="N2475" t="s">
        <v>12617</v>
      </c>
      <c r="O2475">
        <v>2488671</v>
      </c>
      <c r="P2475" t="s">
        <v>12618</v>
      </c>
      <c r="Q2475" t="s">
        <v>10555</v>
      </c>
      <c r="R2475" t="s">
        <v>12613</v>
      </c>
      <c r="S2475" t="s">
        <v>12613</v>
      </c>
      <c r="T2475" t="s">
        <v>12613</v>
      </c>
      <c r="U2475" t="s">
        <v>1231</v>
      </c>
      <c r="V2475" t="s">
        <v>189</v>
      </c>
      <c r="W2475" t="s">
        <v>3611</v>
      </c>
      <c r="X2475" t="s">
        <v>189</v>
      </c>
      <c r="Y2475" t="s">
        <v>3611</v>
      </c>
      <c r="Z2475" t="s">
        <v>189</v>
      </c>
      <c r="AA2475" t="s">
        <v>3611</v>
      </c>
      <c r="AB2475" t="s">
        <v>3612</v>
      </c>
      <c r="AC2475" t="s">
        <v>37</v>
      </c>
    </row>
    <row r="2476" spans="1:29">
      <c r="A2476" t="str">
        <f>+VLOOKUP(R2476,Aux!$B$3:$I$1107,8,0)</f>
        <v>MX000260</v>
      </c>
      <c r="B2476" t="str">
        <f>+VLOOKUP(U2476,Aux!$O$2:$P$23,2,0)</f>
        <v>FI</v>
      </c>
      <c r="C2476" t="str">
        <f t="shared" si="262"/>
        <v>MX000260FI</v>
      </c>
      <c r="D2476">
        <f t="shared" si="268"/>
        <v>1</v>
      </c>
      <c r="E2476" s="5">
        <f t="shared" si="264"/>
        <v>0.01</v>
      </c>
      <c r="F2476" s="5">
        <f t="shared" si="265"/>
        <v>0.1</v>
      </c>
      <c r="G2476" s="5">
        <f t="shared" si="266"/>
        <v>1</v>
      </c>
      <c r="H2476" t="str">
        <f t="shared" si="267"/>
        <v>001</v>
      </c>
      <c r="I2476" t="str">
        <f t="shared" si="263"/>
        <v>MX000260FI00001</v>
      </c>
      <c r="J2476" t="s">
        <v>12619</v>
      </c>
      <c r="K2476" t="s">
        <v>12620</v>
      </c>
      <c r="M2476" t="s">
        <v>12621</v>
      </c>
      <c r="N2476" t="s">
        <v>12622</v>
      </c>
      <c r="O2476" t="s">
        <v>12623</v>
      </c>
      <c r="P2476" t="s">
        <v>12624</v>
      </c>
      <c r="Q2476" t="s">
        <v>10555</v>
      </c>
      <c r="R2476" t="s">
        <v>12613</v>
      </c>
      <c r="S2476" t="s">
        <v>12625</v>
      </c>
      <c r="T2476" t="s">
        <v>12613</v>
      </c>
      <c r="U2476" t="s">
        <v>143</v>
      </c>
      <c r="V2476" t="s">
        <v>189</v>
      </c>
      <c r="W2476" t="s">
        <v>3611</v>
      </c>
      <c r="X2476" t="s">
        <v>189</v>
      </c>
      <c r="Y2476" t="s">
        <v>3611</v>
      </c>
      <c r="Z2476" t="s">
        <v>189</v>
      </c>
      <c r="AA2476" t="s">
        <v>4686</v>
      </c>
      <c r="AB2476" t="s">
        <v>145</v>
      </c>
      <c r="AC2476" t="s">
        <v>37</v>
      </c>
    </row>
    <row r="2477" spans="1:29">
      <c r="A2477" t="str">
        <f>+VLOOKUP(R2477,Aux!$B$3:$I$1107,8,0)</f>
        <v>MX000260</v>
      </c>
      <c r="B2477" t="str">
        <f>+VLOOKUP(U2477,Aux!$O$2:$P$23,2,0)</f>
        <v>FI</v>
      </c>
      <c r="C2477" t="str">
        <f t="shared" ref="C2477:C2540" si="269">+A2477&amp;B2477</f>
        <v>MX000260FI</v>
      </c>
      <c r="D2477">
        <f t="shared" si="268"/>
        <v>2</v>
      </c>
      <c r="E2477" s="5">
        <f t="shared" si="264"/>
        <v>0.02</v>
      </c>
      <c r="F2477" s="5">
        <f t="shared" si="265"/>
        <v>0.2</v>
      </c>
      <c r="G2477" s="5">
        <f t="shared" si="266"/>
        <v>2</v>
      </c>
      <c r="H2477" t="str">
        <f t="shared" si="267"/>
        <v>002</v>
      </c>
      <c r="I2477" t="str">
        <f t="shared" ref="I2477:I2540" si="270">+C2477&amp;"00"&amp;H2477</f>
        <v>MX000260FI00002</v>
      </c>
      <c r="J2477" t="s">
        <v>12626</v>
      </c>
      <c r="K2477" t="s">
        <v>12620</v>
      </c>
      <c r="M2477" t="s">
        <v>12627</v>
      </c>
      <c r="N2477" t="s">
        <v>12628</v>
      </c>
      <c r="O2477" t="s">
        <v>12629</v>
      </c>
      <c r="P2477" t="s">
        <v>12630</v>
      </c>
      <c r="Q2477" t="s">
        <v>10555</v>
      </c>
      <c r="R2477" t="s">
        <v>12613</v>
      </c>
      <c r="S2477" t="s">
        <v>12631</v>
      </c>
      <c r="T2477" t="s">
        <v>12632</v>
      </c>
      <c r="U2477" t="s">
        <v>143</v>
      </c>
      <c r="V2477" t="s">
        <v>34</v>
      </c>
      <c r="W2477" t="s">
        <v>34</v>
      </c>
      <c r="X2477" t="s">
        <v>34</v>
      </c>
      <c r="Y2477" t="s">
        <v>34</v>
      </c>
      <c r="Z2477" t="s">
        <v>189</v>
      </c>
      <c r="AA2477" t="s">
        <v>4686</v>
      </c>
      <c r="AB2477" t="s">
        <v>145</v>
      </c>
      <c r="AC2477" t="s">
        <v>37</v>
      </c>
    </row>
    <row r="2478" spans="1:29">
      <c r="A2478" t="str">
        <f>+VLOOKUP(R2478,Aux!$B$3:$I$1107,8,0)</f>
        <v>MX000260</v>
      </c>
      <c r="B2478" t="str">
        <f>+VLOOKUP(U2478,Aux!$O$2:$P$23,2,0)</f>
        <v>FI</v>
      </c>
      <c r="C2478" t="str">
        <f t="shared" si="269"/>
        <v>MX000260FI</v>
      </c>
      <c r="D2478">
        <f t="shared" si="268"/>
        <v>3</v>
      </c>
      <c r="E2478" s="5">
        <f t="shared" si="264"/>
        <v>0.03</v>
      </c>
      <c r="F2478" s="5">
        <f t="shared" si="265"/>
        <v>0.3</v>
      </c>
      <c r="G2478" s="5">
        <f t="shared" si="266"/>
        <v>3</v>
      </c>
      <c r="H2478" t="str">
        <f t="shared" si="267"/>
        <v>003</v>
      </c>
      <c r="I2478" t="str">
        <f t="shared" si="270"/>
        <v>MX000260FI00003</v>
      </c>
      <c r="J2478" t="s">
        <v>12633</v>
      </c>
      <c r="K2478" t="s">
        <v>12620</v>
      </c>
      <c r="M2478" t="s">
        <v>12634</v>
      </c>
      <c r="N2478" t="s">
        <v>12635</v>
      </c>
      <c r="O2478" t="s">
        <v>12636</v>
      </c>
      <c r="P2478" t="s">
        <v>12637</v>
      </c>
      <c r="Q2478" t="s">
        <v>10555</v>
      </c>
      <c r="R2478" t="s">
        <v>12613</v>
      </c>
      <c r="S2478" t="s">
        <v>12625</v>
      </c>
      <c r="T2478" t="s">
        <v>12613</v>
      </c>
      <c r="U2478" t="s">
        <v>143</v>
      </c>
      <c r="V2478" t="s">
        <v>189</v>
      </c>
      <c r="W2478" t="s">
        <v>3611</v>
      </c>
      <c r="X2478" t="s">
        <v>189</v>
      </c>
      <c r="Y2478" t="s">
        <v>3611</v>
      </c>
      <c r="Z2478" t="s">
        <v>189</v>
      </c>
      <c r="AA2478" t="s">
        <v>4686</v>
      </c>
      <c r="AB2478" t="s">
        <v>145</v>
      </c>
      <c r="AC2478" t="s">
        <v>37</v>
      </c>
    </row>
    <row r="2479" spans="1:29">
      <c r="A2479" s="2" t="str">
        <f>+VLOOKUP(R2479,Aux!$B$3:$I$1107,8,0)</f>
        <v>MX000260</v>
      </c>
      <c r="B2479" s="2" t="str">
        <f>+VLOOKUP(U2479,Aux!$O$2:$P$23,2,0)</f>
        <v>FI</v>
      </c>
      <c r="C2479" t="str">
        <f t="shared" si="269"/>
        <v>MX000260FI</v>
      </c>
      <c r="D2479">
        <f t="shared" si="268"/>
        <v>4</v>
      </c>
      <c r="E2479" s="5">
        <f t="shared" si="264"/>
        <v>0.04</v>
      </c>
      <c r="F2479" s="5">
        <f t="shared" si="265"/>
        <v>0.4</v>
      </c>
      <c r="G2479" s="5">
        <f t="shared" si="266"/>
        <v>4</v>
      </c>
      <c r="H2479" t="str">
        <f t="shared" si="267"/>
        <v>004</v>
      </c>
      <c r="I2479" t="str">
        <f t="shared" si="270"/>
        <v>MX000260FI00004</v>
      </c>
      <c r="J2479" s="2" t="s">
        <v>12638</v>
      </c>
      <c r="K2479" s="2" t="s">
        <v>12620</v>
      </c>
      <c r="L2479" s="2"/>
      <c r="M2479" s="2" t="s">
        <v>12639</v>
      </c>
      <c r="N2479" s="2" t="s">
        <v>12640</v>
      </c>
      <c r="O2479" s="2" t="s">
        <v>12641</v>
      </c>
      <c r="P2479" s="2" t="s">
        <v>12642</v>
      </c>
      <c r="Q2479" t="s">
        <v>10555</v>
      </c>
      <c r="R2479" t="s">
        <v>12613</v>
      </c>
      <c r="S2479" t="s">
        <v>12625</v>
      </c>
      <c r="T2479" t="s">
        <v>12613</v>
      </c>
      <c r="U2479" t="s">
        <v>143</v>
      </c>
      <c r="V2479" t="s">
        <v>189</v>
      </c>
      <c r="W2479" t="s">
        <v>3611</v>
      </c>
      <c r="X2479" t="s">
        <v>189</v>
      </c>
      <c r="Y2479" t="s">
        <v>3611</v>
      </c>
      <c r="Z2479" t="s">
        <v>189</v>
      </c>
      <c r="AA2479" t="s">
        <v>4686</v>
      </c>
      <c r="AB2479" t="s">
        <v>145</v>
      </c>
      <c r="AC2479" t="s">
        <v>37</v>
      </c>
    </row>
    <row r="2480" spans="1:29">
      <c r="A2480" t="str">
        <f>+VLOOKUP(R2480,Aux!$B$3:$I$1107,8,0)</f>
        <v>MX000260</v>
      </c>
      <c r="B2480" t="str">
        <f>+VLOOKUP(U2480,Aux!$O$2:$P$23,2,0)</f>
        <v>FI</v>
      </c>
      <c r="C2480" t="str">
        <f t="shared" si="269"/>
        <v>MX000260FI</v>
      </c>
      <c r="D2480">
        <f t="shared" si="268"/>
        <v>5</v>
      </c>
      <c r="E2480" s="5">
        <f t="shared" si="264"/>
        <v>0.05</v>
      </c>
      <c r="F2480" s="5">
        <f t="shared" si="265"/>
        <v>0.5</v>
      </c>
      <c r="G2480" s="5">
        <f t="shared" si="266"/>
        <v>5</v>
      </c>
      <c r="H2480" t="str">
        <f t="shared" si="267"/>
        <v>005</v>
      </c>
      <c r="I2480" t="str">
        <f t="shared" si="270"/>
        <v>MX000260FI00005</v>
      </c>
      <c r="J2480" t="s">
        <v>12643</v>
      </c>
      <c r="K2480" t="s">
        <v>12620</v>
      </c>
      <c r="M2480" t="s">
        <v>12644</v>
      </c>
      <c r="N2480" t="s">
        <v>12645</v>
      </c>
      <c r="O2480" t="s">
        <v>12646</v>
      </c>
      <c r="P2480" t="s">
        <v>12647</v>
      </c>
      <c r="Q2480" t="s">
        <v>10555</v>
      </c>
      <c r="R2480" t="s">
        <v>12613</v>
      </c>
      <c r="S2480" t="s">
        <v>12625</v>
      </c>
      <c r="T2480" t="s">
        <v>12613</v>
      </c>
      <c r="U2480" t="s">
        <v>143</v>
      </c>
      <c r="V2480" t="s">
        <v>189</v>
      </c>
      <c r="W2480" t="s">
        <v>3611</v>
      </c>
      <c r="X2480" t="s">
        <v>189</v>
      </c>
      <c r="Y2480" t="s">
        <v>3611</v>
      </c>
      <c r="Z2480" t="s">
        <v>189</v>
      </c>
      <c r="AA2480" t="s">
        <v>4686</v>
      </c>
      <c r="AB2480" t="s">
        <v>145</v>
      </c>
      <c r="AC2480" t="s">
        <v>37</v>
      </c>
    </row>
    <row r="2481" spans="1:29">
      <c r="A2481" s="2" t="str">
        <f>+VLOOKUP(R2481,Aux!$B$3:$I$1107,8,0)</f>
        <v>MX000260</v>
      </c>
      <c r="B2481" s="2" t="str">
        <f>+VLOOKUP(U2481,Aux!$O$2:$P$23,2,0)</f>
        <v>FI</v>
      </c>
      <c r="C2481" t="str">
        <f t="shared" si="269"/>
        <v>MX000260FI</v>
      </c>
      <c r="D2481">
        <f t="shared" si="268"/>
        <v>6</v>
      </c>
      <c r="E2481" s="5">
        <f t="shared" si="264"/>
        <v>0.06</v>
      </c>
      <c r="F2481" s="5">
        <f t="shared" si="265"/>
        <v>0.6</v>
      </c>
      <c r="G2481" s="5">
        <f t="shared" si="266"/>
        <v>6</v>
      </c>
      <c r="H2481" t="str">
        <f t="shared" si="267"/>
        <v>006</v>
      </c>
      <c r="I2481" t="str">
        <f t="shared" si="270"/>
        <v>MX000260FI00006</v>
      </c>
      <c r="J2481" s="2" t="s">
        <v>12648</v>
      </c>
      <c r="K2481" s="2" t="s">
        <v>12620</v>
      </c>
      <c r="L2481" s="2"/>
      <c r="M2481" s="2" t="s">
        <v>12649</v>
      </c>
      <c r="N2481" s="2" t="s">
        <v>12650</v>
      </c>
      <c r="O2481" s="2" t="s">
        <v>12651</v>
      </c>
      <c r="P2481" s="2" t="s">
        <v>12652</v>
      </c>
      <c r="Q2481" t="s">
        <v>10555</v>
      </c>
      <c r="R2481" t="s">
        <v>12613</v>
      </c>
      <c r="S2481" t="s">
        <v>12625</v>
      </c>
      <c r="T2481" t="s">
        <v>12613</v>
      </c>
      <c r="U2481" t="s">
        <v>143</v>
      </c>
      <c r="V2481" t="s">
        <v>189</v>
      </c>
      <c r="W2481" t="s">
        <v>3611</v>
      </c>
      <c r="X2481" t="s">
        <v>189</v>
      </c>
      <c r="Y2481" t="s">
        <v>3611</v>
      </c>
      <c r="Z2481" t="s">
        <v>189</v>
      </c>
      <c r="AA2481" t="s">
        <v>4686</v>
      </c>
      <c r="AB2481" t="s">
        <v>145</v>
      </c>
      <c r="AC2481" t="s">
        <v>37</v>
      </c>
    </row>
    <row r="2482" spans="1:29">
      <c r="A2482" s="2" t="str">
        <f>+VLOOKUP(R2482,Aux!$B$3:$I$1107,8,0)</f>
        <v>MX000260</v>
      </c>
      <c r="B2482" s="2" t="str">
        <f>+VLOOKUP(U2482,Aux!$O$2:$P$23,2,0)</f>
        <v>FI</v>
      </c>
      <c r="C2482" t="str">
        <f t="shared" si="269"/>
        <v>MX000260FI</v>
      </c>
      <c r="D2482">
        <f t="shared" si="268"/>
        <v>7</v>
      </c>
      <c r="E2482" s="5">
        <f t="shared" si="264"/>
        <v>7.0000000000000007E-2</v>
      </c>
      <c r="F2482" s="5">
        <f t="shared" si="265"/>
        <v>0.70000000000000007</v>
      </c>
      <c r="G2482" s="5">
        <f t="shared" si="266"/>
        <v>7</v>
      </c>
      <c r="H2482" t="str">
        <f t="shared" si="267"/>
        <v>007</v>
      </c>
      <c r="I2482" t="str">
        <f t="shared" si="270"/>
        <v>MX000260FI00007</v>
      </c>
      <c r="J2482" s="2" t="s">
        <v>12653</v>
      </c>
      <c r="K2482" s="2" t="s">
        <v>12620</v>
      </c>
      <c r="L2482" s="2"/>
      <c r="M2482" s="2" t="s">
        <v>12654</v>
      </c>
      <c r="N2482" s="2" t="s">
        <v>12655</v>
      </c>
      <c r="O2482" s="2" t="s">
        <v>12656</v>
      </c>
      <c r="P2482" s="2" t="s">
        <v>12657</v>
      </c>
      <c r="Q2482" t="s">
        <v>10555</v>
      </c>
      <c r="R2482" t="s">
        <v>12613</v>
      </c>
      <c r="S2482" t="s">
        <v>12658</v>
      </c>
      <c r="T2482" t="s">
        <v>12659</v>
      </c>
      <c r="U2482" t="s">
        <v>143</v>
      </c>
      <c r="V2482" t="s">
        <v>34</v>
      </c>
      <c r="W2482" t="s">
        <v>34</v>
      </c>
      <c r="X2482" t="s">
        <v>34</v>
      </c>
      <c r="Y2482" t="s">
        <v>34</v>
      </c>
      <c r="Z2482" t="s">
        <v>189</v>
      </c>
      <c r="AA2482" t="s">
        <v>4686</v>
      </c>
      <c r="AB2482" t="s">
        <v>145</v>
      </c>
      <c r="AC2482" t="s">
        <v>37</v>
      </c>
    </row>
    <row r="2483" spans="1:29">
      <c r="A2483" s="2" t="str">
        <f>+VLOOKUP(R2483,Aux!$B$3:$I$1107,8,0)</f>
        <v>MX000260</v>
      </c>
      <c r="B2483" s="2" t="str">
        <f>+VLOOKUP(U2483,Aux!$O$2:$P$23,2,0)</f>
        <v>FI</v>
      </c>
      <c r="C2483" t="str">
        <f t="shared" si="269"/>
        <v>MX000260FI</v>
      </c>
      <c r="D2483">
        <f t="shared" si="268"/>
        <v>8</v>
      </c>
      <c r="E2483" s="5">
        <f t="shared" si="264"/>
        <v>0.08</v>
      </c>
      <c r="F2483" s="5">
        <f t="shared" si="265"/>
        <v>0.8</v>
      </c>
      <c r="G2483" s="5">
        <f t="shared" si="266"/>
        <v>8</v>
      </c>
      <c r="H2483" t="str">
        <f t="shared" si="267"/>
        <v>008</v>
      </c>
      <c r="I2483" t="str">
        <f t="shared" si="270"/>
        <v>MX000260FI00008</v>
      </c>
      <c r="J2483" s="2" t="s">
        <v>12660</v>
      </c>
      <c r="K2483" s="2" t="s">
        <v>12620</v>
      </c>
      <c r="L2483" s="2"/>
      <c r="M2483" s="2" t="s">
        <v>12661</v>
      </c>
      <c r="N2483" s="2" t="s">
        <v>12662</v>
      </c>
      <c r="O2483" s="2" t="s">
        <v>12663</v>
      </c>
      <c r="P2483" s="2" t="s">
        <v>12664</v>
      </c>
      <c r="Q2483" t="s">
        <v>10555</v>
      </c>
      <c r="R2483" t="s">
        <v>12613</v>
      </c>
      <c r="S2483" t="s">
        <v>12631</v>
      </c>
      <c r="T2483" t="s">
        <v>12632</v>
      </c>
      <c r="U2483" t="s">
        <v>143</v>
      </c>
      <c r="V2483" t="s">
        <v>34</v>
      </c>
      <c r="W2483" t="s">
        <v>34</v>
      </c>
      <c r="X2483" t="s">
        <v>34</v>
      </c>
      <c r="Y2483" t="s">
        <v>34</v>
      </c>
      <c r="Z2483" t="s">
        <v>189</v>
      </c>
      <c r="AA2483" t="s">
        <v>4686</v>
      </c>
      <c r="AB2483" t="s">
        <v>145</v>
      </c>
      <c r="AC2483" t="s">
        <v>37</v>
      </c>
    </row>
    <row r="2484" spans="1:29">
      <c r="A2484" t="str">
        <f>+VLOOKUP(R2484,Aux!$B$3:$I$1107,8,0)</f>
        <v>MX000260</v>
      </c>
      <c r="B2484" t="str">
        <f>+VLOOKUP(U2484,Aux!$O$2:$P$23,2,0)</f>
        <v>FI</v>
      </c>
      <c r="C2484" t="str">
        <f t="shared" si="269"/>
        <v>MX000260FI</v>
      </c>
      <c r="D2484">
        <f t="shared" si="268"/>
        <v>9</v>
      </c>
      <c r="E2484" s="5">
        <f t="shared" si="264"/>
        <v>0.09</v>
      </c>
      <c r="F2484" s="5">
        <f t="shared" si="265"/>
        <v>0.89999999999999991</v>
      </c>
      <c r="G2484" s="5">
        <f t="shared" si="266"/>
        <v>9</v>
      </c>
      <c r="H2484" t="str">
        <f t="shared" si="267"/>
        <v>009</v>
      </c>
      <c r="I2484" t="str">
        <f t="shared" si="270"/>
        <v>MX000260FI00009</v>
      </c>
      <c r="J2484" t="s">
        <v>12665</v>
      </c>
      <c r="K2484" t="s">
        <v>12620</v>
      </c>
      <c r="M2484" t="s">
        <v>12666</v>
      </c>
      <c r="N2484" t="s">
        <v>12667</v>
      </c>
      <c r="O2484" t="s">
        <v>12668</v>
      </c>
      <c r="P2484" t="s">
        <v>12669</v>
      </c>
      <c r="Q2484" t="s">
        <v>10555</v>
      </c>
      <c r="R2484" t="s">
        <v>12613</v>
      </c>
      <c r="S2484" t="s">
        <v>12670</v>
      </c>
      <c r="T2484" t="s">
        <v>12671</v>
      </c>
      <c r="U2484" t="s">
        <v>143</v>
      </c>
      <c r="V2484" t="s">
        <v>34</v>
      </c>
      <c r="W2484" t="s">
        <v>34</v>
      </c>
      <c r="X2484" t="s">
        <v>34</v>
      </c>
      <c r="Y2484" t="s">
        <v>34</v>
      </c>
      <c r="Z2484" t="s">
        <v>189</v>
      </c>
      <c r="AA2484" t="s">
        <v>4686</v>
      </c>
      <c r="AB2484" t="s">
        <v>145</v>
      </c>
      <c r="AC2484" t="s">
        <v>37</v>
      </c>
    </row>
    <row r="2485" spans="1:29">
      <c r="A2485" t="str">
        <f>+VLOOKUP(R2485,Aux!$B$3:$I$1107,8,0)</f>
        <v>MX000270</v>
      </c>
      <c r="B2485" t="str">
        <f>+VLOOKUP(U2485,Aux!$O$2:$P$23,2,0)</f>
        <v>FI</v>
      </c>
      <c r="C2485" t="str">
        <f t="shared" si="269"/>
        <v>MX000270FI</v>
      </c>
      <c r="D2485">
        <f t="shared" si="268"/>
        <v>1</v>
      </c>
      <c r="E2485" s="5">
        <f t="shared" si="264"/>
        <v>0.01</v>
      </c>
      <c r="F2485" s="5">
        <f t="shared" si="265"/>
        <v>0.1</v>
      </c>
      <c r="G2485" s="5">
        <f t="shared" si="266"/>
        <v>1</v>
      </c>
      <c r="H2485" t="str">
        <f t="shared" si="267"/>
        <v>001</v>
      </c>
      <c r="I2485" t="str">
        <f t="shared" si="270"/>
        <v>MX000270FI00001</v>
      </c>
      <c r="J2485" s="3" t="s">
        <v>12672</v>
      </c>
      <c r="K2485" t="s">
        <v>12673</v>
      </c>
      <c r="L2485" t="s">
        <v>12674</v>
      </c>
      <c r="M2485" t="s">
        <v>12675</v>
      </c>
      <c r="N2485" t="s">
        <v>12676</v>
      </c>
      <c r="O2485" t="s">
        <v>12677</v>
      </c>
      <c r="P2485" t="s">
        <v>12678</v>
      </c>
      <c r="Q2485" t="s">
        <v>10555</v>
      </c>
      <c r="R2485" t="s">
        <v>12679</v>
      </c>
      <c r="S2485" t="s">
        <v>12680</v>
      </c>
      <c r="T2485" t="s">
        <v>12679</v>
      </c>
      <c r="U2485" t="s">
        <v>33</v>
      </c>
      <c r="V2485" t="s">
        <v>34</v>
      </c>
      <c r="W2485" t="s">
        <v>34</v>
      </c>
      <c r="X2485" t="s">
        <v>34</v>
      </c>
      <c r="Y2485" t="s">
        <v>34</v>
      </c>
      <c r="Z2485" t="s">
        <v>398</v>
      </c>
      <c r="AA2485" t="s">
        <v>12291</v>
      </c>
      <c r="AB2485" t="s">
        <v>145</v>
      </c>
      <c r="AC2485" t="s">
        <v>37</v>
      </c>
    </row>
    <row r="2486" spans="1:29">
      <c r="A2486" t="str">
        <f>+VLOOKUP(R2486,Aux!$B$3:$I$1107,8,0)</f>
        <v>MX000280</v>
      </c>
      <c r="B2486" t="str">
        <f>+VLOOKUP(U2486,Aux!$O$2:$P$23,2,0)</f>
        <v>FI</v>
      </c>
      <c r="C2486" t="str">
        <f t="shared" si="269"/>
        <v>MX000280FI</v>
      </c>
      <c r="D2486">
        <f t="shared" si="268"/>
        <v>1</v>
      </c>
      <c r="E2486" s="5">
        <f t="shared" si="264"/>
        <v>0.01</v>
      </c>
      <c r="F2486" s="5">
        <f t="shared" si="265"/>
        <v>0.1</v>
      </c>
      <c r="G2486" s="5">
        <f t="shared" si="266"/>
        <v>1</v>
      </c>
      <c r="H2486" t="str">
        <f t="shared" si="267"/>
        <v>001</v>
      </c>
      <c r="I2486" t="str">
        <f t="shared" si="270"/>
        <v>MX000280FI00001</v>
      </c>
      <c r="J2486" s="3" t="s">
        <v>12681</v>
      </c>
      <c r="K2486" t="s">
        <v>12682</v>
      </c>
      <c r="M2486" t="s">
        <v>12683</v>
      </c>
      <c r="N2486" t="s">
        <v>12684</v>
      </c>
      <c r="O2486" t="s">
        <v>12685</v>
      </c>
      <c r="P2486" t="s">
        <v>12686</v>
      </c>
      <c r="Q2486" t="s">
        <v>10555</v>
      </c>
      <c r="R2486" t="s">
        <v>12687</v>
      </c>
      <c r="S2486" t="s">
        <v>12688</v>
      </c>
      <c r="T2486" t="s">
        <v>12687</v>
      </c>
      <c r="U2486" t="s">
        <v>33</v>
      </c>
      <c r="V2486" t="s">
        <v>34</v>
      </c>
      <c r="W2486" t="s">
        <v>34</v>
      </c>
      <c r="X2486" t="s">
        <v>34</v>
      </c>
      <c r="Y2486" t="s">
        <v>34</v>
      </c>
      <c r="Z2486" t="s">
        <v>35</v>
      </c>
      <c r="AA2486" t="s">
        <v>36</v>
      </c>
      <c r="AB2486" t="s">
        <v>145</v>
      </c>
      <c r="AC2486" t="s">
        <v>37</v>
      </c>
    </row>
    <row r="2487" spans="1:29">
      <c r="A2487" t="str">
        <f>+VLOOKUP(R2487,Aux!$B$3:$I$1107,8,0)</f>
        <v>MX000290</v>
      </c>
      <c r="B2487" t="str">
        <f>+VLOOKUP(U2487,Aux!$O$2:$P$23,2,0)</f>
        <v>FI</v>
      </c>
      <c r="C2487" t="str">
        <f t="shared" si="269"/>
        <v>MX000290FI</v>
      </c>
      <c r="D2487">
        <f t="shared" si="268"/>
        <v>1</v>
      </c>
      <c r="E2487" s="5">
        <f t="shared" si="264"/>
        <v>0.01</v>
      </c>
      <c r="F2487" s="5">
        <f t="shared" si="265"/>
        <v>0.1</v>
      </c>
      <c r="G2487" s="5">
        <f t="shared" si="266"/>
        <v>1</v>
      </c>
      <c r="H2487" t="str">
        <f t="shared" si="267"/>
        <v>001</v>
      </c>
      <c r="I2487" t="str">
        <f t="shared" si="270"/>
        <v>MX000290FI00001</v>
      </c>
      <c r="J2487" t="s">
        <v>12689</v>
      </c>
      <c r="K2487" t="s">
        <v>12690</v>
      </c>
      <c r="M2487" t="s">
        <v>12691</v>
      </c>
      <c r="N2487" t="s">
        <v>12692</v>
      </c>
      <c r="O2487" t="s">
        <v>12693</v>
      </c>
      <c r="P2487" t="s">
        <v>12694</v>
      </c>
      <c r="Q2487" t="s">
        <v>10555</v>
      </c>
      <c r="R2487" t="s">
        <v>12695</v>
      </c>
      <c r="S2487" t="s">
        <v>12696</v>
      </c>
      <c r="T2487" t="s">
        <v>12697</v>
      </c>
      <c r="U2487" t="s">
        <v>33</v>
      </c>
      <c r="V2487" t="s">
        <v>34</v>
      </c>
      <c r="W2487" t="s">
        <v>34</v>
      </c>
      <c r="X2487" t="s">
        <v>34</v>
      </c>
      <c r="Y2487" t="s">
        <v>34</v>
      </c>
      <c r="Z2487" t="s">
        <v>398</v>
      </c>
      <c r="AA2487" t="s">
        <v>399</v>
      </c>
      <c r="AB2487" t="s">
        <v>34</v>
      </c>
      <c r="AC2487" t="s">
        <v>37</v>
      </c>
    </row>
    <row r="2488" spans="1:29">
      <c r="A2488" t="str">
        <f>+VLOOKUP(R2488,Aux!$B$3:$I$1107,8,0)</f>
        <v>MX000290</v>
      </c>
      <c r="B2488" t="str">
        <f>+VLOOKUP(U2488,Aux!$O$2:$P$23,2,0)</f>
        <v>FI</v>
      </c>
      <c r="C2488" t="str">
        <f t="shared" si="269"/>
        <v>MX000290FI</v>
      </c>
      <c r="D2488">
        <f t="shared" si="268"/>
        <v>2</v>
      </c>
      <c r="E2488" s="5">
        <f t="shared" si="264"/>
        <v>0.02</v>
      </c>
      <c r="F2488" s="5">
        <f t="shared" si="265"/>
        <v>0.2</v>
      </c>
      <c r="G2488" s="5">
        <f t="shared" si="266"/>
        <v>2</v>
      </c>
      <c r="H2488" t="str">
        <f t="shared" si="267"/>
        <v>002</v>
      </c>
      <c r="I2488" t="str">
        <f t="shared" si="270"/>
        <v>MX000290FI00002</v>
      </c>
      <c r="J2488" t="s">
        <v>12698</v>
      </c>
      <c r="K2488" t="s">
        <v>12690</v>
      </c>
      <c r="M2488" t="s">
        <v>12699</v>
      </c>
      <c r="N2488" t="s">
        <v>12700</v>
      </c>
      <c r="P2488" t="s">
        <v>12701</v>
      </c>
      <c r="Q2488" t="s">
        <v>10555</v>
      </c>
      <c r="R2488" t="s">
        <v>12695</v>
      </c>
      <c r="S2488" t="s">
        <v>12696</v>
      </c>
      <c r="T2488" t="s">
        <v>12697</v>
      </c>
      <c r="U2488" t="s">
        <v>33</v>
      </c>
      <c r="V2488" t="s">
        <v>34</v>
      </c>
      <c r="W2488" t="s">
        <v>34</v>
      </c>
      <c r="X2488" t="s">
        <v>34</v>
      </c>
      <c r="Y2488" t="s">
        <v>34</v>
      </c>
      <c r="Z2488" t="s">
        <v>398</v>
      </c>
      <c r="AA2488" t="s">
        <v>399</v>
      </c>
      <c r="AB2488" t="s">
        <v>34</v>
      </c>
      <c r="AC2488" t="s">
        <v>37</v>
      </c>
    </row>
    <row r="2489" spans="1:29">
      <c r="A2489" t="str">
        <f>+VLOOKUP(R2489,Aux!$B$3:$I$1107,8,0)</f>
        <v>MX000290</v>
      </c>
      <c r="B2489" t="str">
        <f>+VLOOKUP(U2489,Aux!$O$2:$P$23,2,0)</f>
        <v>FI</v>
      </c>
      <c r="C2489" t="str">
        <f t="shared" si="269"/>
        <v>MX000290FI</v>
      </c>
      <c r="D2489">
        <f t="shared" si="268"/>
        <v>3</v>
      </c>
      <c r="E2489" s="5">
        <f t="shared" si="264"/>
        <v>0.03</v>
      </c>
      <c r="F2489" s="5">
        <f t="shared" si="265"/>
        <v>0.3</v>
      </c>
      <c r="G2489" s="5">
        <f t="shared" si="266"/>
        <v>3</v>
      </c>
      <c r="H2489" t="str">
        <f t="shared" si="267"/>
        <v>003</v>
      </c>
      <c r="I2489" t="str">
        <f t="shared" si="270"/>
        <v>MX000290FI00003</v>
      </c>
      <c r="J2489" t="s">
        <v>12702</v>
      </c>
      <c r="K2489" t="s">
        <v>12690</v>
      </c>
      <c r="M2489" t="s">
        <v>12703</v>
      </c>
      <c r="N2489" t="s">
        <v>12704</v>
      </c>
      <c r="O2489" t="s">
        <v>12705</v>
      </c>
      <c r="P2489" t="s">
        <v>12706</v>
      </c>
      <c r="Q2489" t="s">
        <v>10555</v>
      </c>
      <c r="R2489" t="s">
        <v>12695</v>
      </c>
      <c r="S2489" t="s">
        <v>12696</v>
      </c>
      <c r="T2489" t="s">
        <v>12697</v>
      </c>
      <c r="U2489" t="s">
        <v>33</v>
      </c>
      <c r="V2489" t="s">
        <v>34</v>
      </c>
      <c r="W2489" t="s">
        <v>34</v>
      </c>
      <c r="X2489" t="s">
        <v>34</v>
      </c>
      <c r="Y2489" t="s">
        <v>34</v>
      </c>
      <c r="Z2489" t="s">
        <v>398</v>
      </c>
      <c r="AA2489" t="s">
        <v>399</v>
      </c>
      <c r="AB2489" t="s">
        <v>34</v>
      </c>
      <c r="AC2489" t="s">
        <v>37</v>
      </c>
    </row>
    <row r="2490" spans="1:29">
      <c r="A2490" t="str">
        <f>+VLOOKUP(R2490,Aux!$B$3:$I$1107,8,0)</f>
        <v>MX000290</v>
      </c>
      <c r="B2490" t="str">
        <f>+VLOOKUP(U2490,Aux!$O$2:$P$23,2,0)</f>
        <v>FI</v>
      </c>
      <c r="C2490" t="str">
        <f t="shared" si="269"/>
        <v>MX000290FI</v>
      </c>
      <c r="D2490">
        <f t="shared" si="268"/>
        <v>4</v>
      </c>
      <c r="E2490" s="5">
        <f t="shared" si="264"/>
        <v>0.04</v>
      </c>
      <c r="F2490" s="5">
        <f t="shared" si="265"/>
        <v>0.4</v>
      </c>
      <c r="G2490" s="5">
        <f t="shared" si="266"/>
        <v>4</v>
      </c>
      <c r="H2490" t="str">
        <f t="shared" si="267"/>
        <v>004</v>
      </c>
      <c r="I2490" t="str">
        <f t="shared" si="270"/>
        <v>MX000290FI00004</v>
      </c>
      <c r="J2490" t="s">
        <v>12707</v>
      </c>
      <c r="K2490" t="s">
        <v>12690</v>
      </c>
      <c r="M2490" t="s">
        <v>12708</v>
      </c>
      <c r="N2490" t="s">
        <v>12709</v>
      </c>
      <c r="P2490" t="s">
        <v>12710</v>
      </c>
      <c r="Q2490" t="s">
        <v>10555</v>
      </c>
      <c r="R2490" t="s">
        <v>12695</v>
      </c>
      <c r="S2490" t="s">
        <v>12696</v>
      </c>
      <c r="T2490" t="s">
        <v>12697</v>
      </c>
      <c r="U2490" t="s">
        <v>33</v>
      </c>
      <c r="V2490" t="s">
        <v>34</v>
      </c>
      <c r="W2490" t="s">
        <v>34</v>
      </c>
      <c r="X2490" t="s">
        <v>34</v>
      </c>
      <c r="Y2490" t="s">
        <v>34</v>
      </c>
      <c r="Z2490" t="s">
        <v>398</v>
      </c>
      <c r="AA2490" t="s">
        <v>399</v>
      </c>
      <c r="AB2490" t="s">
        <v>34</v>
      </c>
      <c r="AC2490" t="s">
        <v>37</v>
      </c>
    </row>
    <row r="2491" spans="1:29">
      <c r="A2491" t="str">
        <f>+VLOOKUP(R2491,Aux!$B$3:$I$1107,8,0)</f>
        <v>MX000290</v>
      </c>
      <c r="B2491" t="str">
        <f>+VLOOKUP(U2491,Aux!$O$2:$P$23,2,0)</f>
        <v>FI</v>
      </c>
      <c r="C2491" t="str">
        <f t="shared" si="269"/>
        <v>MX000290FI</v>
      </c>
      <c r="D2491">
        <f t="shared" si="268"/>
        <v>5</v>
      </c>
      <c r="E2491" s="5">
        <f t="shared" si="264"/>
        <v>0.05</v>
      </c>
      <c r="F2491" s="5">
        <f t="shared" si="265"/>
        <v>0.5</v>
      </c>
      <c r="G2491" s="5">
        <f t="shared" si="266"/>
        <v>5</v>
      </c>
      <c r="H2491" t="str">
        <f t="shared" si="267"/>
        <v>005</v>
      </c>
      <c r="I2491" t="str">
        <f t="shared" si="270"/>
        <v>MX000290FI00005</v>
      </c>
      <c r="J2491" t="s">
        <v>12711</v>
      </c>
      <c r="K2491" t="s">
        <v>12690</v>
      </c>
      <c r="M2491" t="s">
        <v>12712</v>
      </c>
      <c r="N2491" t="s">
        <v>12713</v>
      </c>
      <c r="P2491" t="s">
        <v>12714</v>
      </c>
      <c r="Q2491" t="s">
        <v>10555</v>
      </c>
      <c r="R2491" t="s">
        <v>12695</v>
      </c>
      <c r="S2491" t="s">
        <v>12696</v>
      </c>
      <c r="T2491" t="s">
        <v>12697</v>
      </c>
      <c r="U2491" t="s">
        <v>33</v>
      </c>
      <c r="V2491" t="s">
        <v>34</v>
      </c>
      <c r="W2491" t="s">
        <v>34</v>
      </c>
      <c r="X2491" t="s">
        <v>34</v>
      </c>
      <c r="Y2491" t="s">
        <v>34</v>
      </c>
      <c r="Z2491" t="s">
        <v>398</v>
      </c>
      <c r="AA2491" t="s">
        <v>399</v>
      </c>
      <c r="AB2491" t="s">
        <v>34</v>
      </c>
      <c r="AC2491" t="s">
        <v>37</v>
      </c>
    </row>
    <row r="2492" spans="1:29">
      <c r="A2492" t="str">
        <f>+VLOOKUP(R2492,Aux!$B$3:$I$1107,8,0)</f>
        <v>MX000290</v>
      </c>
      <c r="B2492" t="str">
        <f>+VLOOKUP(U2492,Aux!$O$2:$P$23,2,0)</f>
        <v>FI</v>
      </c>
      <c r="C2492" t="str">
        <f t="shared" si="269"/>
        <v>MX000290FI</v>
      </c>
      <c r="D2492">
        <f t="shared" si="268"/>
        <v>6</v>
      </c>
      <c r="E2492" s="5">
        <f t="shared" si="264"/>
        <v>0.06</v>
      </c>
      <c r="F2492" s="5">
        <f t="shared" si="265"/>
        <v>0.6</v>
      </c>
      <c r="G2492" s="5">
        <f t="shared" si="266"/>
        <v>6</v>
      </c>
      <c r="H2492" t="str">
        <f t="shared" si="267"/>
        <v>006</v>
      </c>
      <c r="I2492" t="str">
        <f t="shared" si="270"/>
        <v>MX000290FI00006</v>
      </c>
      <c r="J2492" t="s">
        <v>12715</v>
      </c>
      <c r="K2492" t="s">
        <v>12690</v>
      </c>
      <c r="M2492" t="s">
        <v>12716</v>
      </c>
      <c r="N2492" t="s">
        <v>12717</v>
      </c>
      <c r="O2492" t="s">
        <v>12718</v>
      </c>
      <c r="P2492" t="s">
        <v>12719</v>
      </c>
      <c r="Q2492" t="s">
        <v>10555</v>
      </c>
      <c r="R2492" t="s">
        <v>12695</v>
      </c>
      <c r="S2492" t="s">
        <v>12696</v>
      </c>
      <c r="T2492" t="s">
        <v>12697</v>
      </c>
      <c r="U2492" t="s">
        <v>33</v>
      </c>
      <c r="V2492" t="s">
        <v>34</v>
      </c>
      <c r="W2492" t="s">
        <v>34</v>
      </c>
      <c r="X2492" t="s">
        <v>34</v>
      </c>
      <c r="Y2492" t="s">
        <v>34</v>
      </c>
      <c r="Z2492" t="s">
        <v>398</v>
      </c>
      <c r="AA2492" t="s">
        <v>399</v>
      </c>
      <c r="AB2492" t="s">
        <v>34</v>
      </c>
      <c r="AC2492" t="s">
        <v>37</v>
      </c>
    </row>
    <row r="2493" spans="1:29">
      <c r="A2493" s="2" t="str">
        <f>+VLOOKUP(R2493,Aux!$B$3:$I$1107,8,0)</f>
        <v>MX000290</v>
      </c>
      <c r="B2493" s="2" t="str">
        <f>+VLOOKUP(U2493,Aux!$O$2:$P$23,2,0)</f>
        <v>FI</v>
      </c>
      <c r="C2493" t="str">
        <f t="shared" si="269"/>
        <v>MX000290FI</v>
      </c>
      <c r="D2493">
        <f t="shared" si="268"/>
        <v>7</v>
      </c>
      <c r="E2493" s="5">
        <f t="shared" si="264"/>
        <v>7.0000000000000007E-2</v>
      </c>
      <c r="F2493" s="5">
        <f t="shared" si="265"/>
        <v>0.70000000000000007</v>
      </c>
      <c r="G2493" s="5">
        <f t="shared" si="266"/>
        <v>7</v>
      </c>
      <c r="H2493" t="str">
        <f t="shared" si="267"/>
        <v>007</v>
      </c>
      <c r="I2493" t="str">
        <f t="shared" si="270"/>
        <v>MX000290FI00007</v>
      </c>
      <c r="J2493" s="2"/>
      <c r="K2493" s="2" t="s">
        <v>12690</v>
      </c>
      <c r="L2493" s="2" t="s">
        <v>12720</v>
      </c>
      <c r="M2493" s="2" t="s">
        <v>12721</v>
      </c>
      <c r="N2493" s="2" t="s">
        <v>12722</v>
      </c>
      <c r="O2493" s="2" t="s">
        <v>12723</v>
      </c>
      <c r="P2493" s="2" t="s">
        <v>12724</v>
      </c>
      <c r="Q2493" t="s">
        <v>10555</v>
      </c>
      <c r="R2493" t="s">
        <v>12695</v>
      </c>
      <c r="S2493" t="s">
        <v>12696</v>
      </c>
      <c r="T2493" t="s">
        <v>12697</v>
      </c>
      <c r="U2493" t="s">
        <v>33</v>
      </c>
      <c r="V2493" t="s">
        <v>34</v>
      </c>
      <c r="W2493" t="s">
        <v>34</v>
      </c>
      <c r="X2493" t="s">
        <v>34</v>
      </c>
      <c r="Y2493" t="s">
        <v>34</v>
      </c>
      <c r="Z2493" t="s">
        <v>398</v>
      </c>
      <c r="AA2493" t="s">
        <v>399</v>
      </c>
      <c r="AB2493" t="s">
        <v>34</v>
      </c>
      <c r="AC2493" t="s">
        <v>37</v>
      </c>
    </row>
    <row r="2494" spans="1:29">
      <c r="A2494" s="2" t="str">
        <f>+VLOOKUP(R2494,Aux!$B$3:$I$1107,8,0)</f>
        <v>MX000290</v>
      </c>
      <c r="B2494" s="2" t="str">
        <f>+VLOOKUP(U2494,Aux!$O$2:$P$23,2,0)</f>
        <v>FI</v>
      </c>
      <c r="C2494" t="str">
        <f t="shared" si="269"/>
        <v>MX000290FI</v>
      </c>
      <c r="D2494">
        <f t="shared" si="268"/>
        <v>8</v>
      </c>
      <c r="E2494" s="5">
        <f t="shared" si="264"/>
        <v>0.08</v>
      </c>
      <c r="F2494" s="5">
        <f t="shared" si="265"/>
        <v>0.8</v>
      </c>
      <c r="G2494" s="5">
        <f t="shared" si="266"/>
        <v>8</v>
      </c>
      <c r="H2494" t="str">
        <f t="shared" si="267"/>
        <v>008</v>
      </c>
      <c r="I2494" t="str">
        <f t="shared" si="270"/>
        <v>MX000290FI00008</v>
      </c>
      <c r="J2494" s="2"/>
      <c r="K2494" s="2" t="s">
        <v>12690</v>
      </c>
      <c r="L2494" s="2" t="s">
        <v>12725</v>
      </c>
      <c r="M2494" s="2" t="s">
        <v>12726</v>
      </c>
      <c r="N2494" s="2" t="s">
        <v>12727</v>
      </c>
      <c r="O2494" s="2" t="s">
        <v>12728</v>
      </c>
      <c r="P2494" s="2" t="s">
        <v>12729</v>
      </c>
      <c r="Q2494" t="s">
        <v>10555</v>
      </c>
      <c r="R2494" t="s">
        <v>12695</v>
      </c>
      <c r="S2494" t="s">
        <v>12696</v>
      </c>
      <c r="T2494" t="s">
        <v>12697</v>
      </c>
      <c r="U2494" t="s">
        <v>33</v>
      </c>
      <c r="V2494" t="s">
        <v>34</v>
      </c>
      <c r="W2494" t="s">
        <v>34</v>
      </c>
      <c r="X2494" t="s">
        <v>34</v>
      </c>
      <c r="Y2494" t="s">
        <v>34</v>
      </c>
      <c r="Z2494" t="s">
        <v>398</v>
      </c>
      <c r="AA2494" t="s">
        <v>399</v>
      </c>
      <c r="AB2494" t="s">
        <v>34</v>
      </c>
      <c r="AC2494" t="s">
        <v>37</v>
      </c>
    </row>
    <row r="2495" spans="1:29">
      <c r="A2495" s="2" t="str">
        <f>+VLOOKUP(R2495,Aux!$B$3:$I$1107,8,0)</f>
        <v>MX000290</v>
      </c>
      <c r="B2495" s="2" t="str">
        <f>+VLOOKUP(U2495,Aux!$O$2:$P$23,2,0)</f>
        <v>FI</v>
      </c>
      <c r="C2495" t="str">
        <f t="shared" si="269"/>
        <v>MX000290FI</v>
      </c>
      <c r="D2495">
        <f t="shared" si="268"/>
        <v>9</v>
      </c>
      <c r="E2495" s="5">
        <f t="shared" si="264"/>
        <v>0.09</v>
      </c>
      <c r="F2495" s="5">
        <f t="shared" si="265"/>
        <v>0.89999999999999991</v>
      </c>
      <c r="G2495" s="5">
        <f t="shared" si="266"/>
        <v>9</v>
      </c>
      <c r="H2495" t="str">
        <f t="shared" si="267"/>
        <v>009</v>
      </c>
      <c r="I2495" t="str">
        <f t="shared" si="270"/>
        <v>MX000290FI00009</v>
      </c>
      <c r="J2495" s="2"/>
      <c r="K2495" s="2" t="s">
        <v>12690</v>
      </c>
      <c r="L2495" s="2" t="s">
        <v>12730</v>
      </c>
      <c r="M2495" s="2" t="s">
        <v>12731</v>
      </c>
      <c r="N2495" s="2" t="s">
        <v>12732</v>
      </c>
      <c r="O2495" s="2" t="s">
        <v>12733</v>
      </c>
      <c r="P2495" s="2" t="s">
        <v>12734</v>
      </c>
      <c r="Q2495" t="s">
        <v>10555</v>
      </c>
      <c r="R2495" t="s">
        <v>12695</v>
      </c>
      <c r="S2495" t="s">
        <v>12696</v>
      </c>
      <c r="T2495" t="s">
        <v>12697</v>
      </c>
      <c r="U2495" t="s">
        <v>33</v>
      </c>
      <c r="V2495" t="s">
        <v>34</v>
      </c>
      <c r="W2495" t="s">
        <v>34</v>
      </c>
      <c r="X2495" t="s">
        <v>34</v>
      </c>
      <c r="Y2495" t="s">
        <v>34</v>
      </c>
      <c r="Z2495" t="s">
        <v>398</v>
      </c>
      <c r="AA2495" t="s">
        <v>399</v>
      </c>
      <c r="AB2495" t="s">
        <v>34</v>
      </c>
      <c r="AC2495" t="s">
        <v>37</v>
      </c>
    </row>
    <row r="2496" spans="1:29">
      <c r="A2496" s="2" t="str">
        <f>+VLOOKUP(R2496,Aux!$B$3:$I$1107,8,0)</f>
        <v>MX000290</v>
      </c>
      <c r="B2496" s="2" t="str">
        <f>+VLOOKUP(U2496,Aux!$O$2:$P$23,2,0)</f>
        <v>FI</v>
      </c>
      <c r="C2496" t="str">
        <f t="shared" si="269"/>
        <v>MX000290FI</v>
      </c>
      <c r="D2496">
        <f t="shared" si="268"/>
        <v>10</v>
      </c>
      <c r="E2496" s="5">
        <f t="shared" si="264"/>
        <v>0.1</v>
      </c>
      <c r="F2496" s="5">
        <f t="shared" si="265"/>
        <v>1</v>
      </c>
      <c r="G2496" s="5">
        <f t="shared" si="266"/>
        <v>0</v>
      </c>
      <c r="H2496" t="str">
        <f t="shared" si="267"/>
        <v>010</v>
      </c>
      <c r="I2496" t="str">
        <f t="shared" si="270"/>
        <v>MX000290FI00010</v>
      </c>
      <c r="J2496" s="2"/>
      <c r="K2496" s="2" t="s">
        <v>12690</v>
      </c>
      <c r="L2496" s="2" t="s">
        <v>12735</v>
      </c>
      <c r="M2496" s="2" t="s">
        <v>12736</v>
      </c>
      <c r="N2496" s="2" t="s">
        <v>12737</v>
      </c>
      <c r="O2496" s="2" t="s">
        <v>12738</v>
      </c>
      <c r="P2496" s="2" t="s">
        <v>12739</v>
      </c>
      <c r="Q2496" t="s">
        <v>10555</v>
      </c>
      <c r="R2496" t="s">
        <v>12695</v>
      </c>
      <c r="S2496" t="s">
        <v>12696</v>
      </c>
      <c r="T2496" t="s">
        <v>12697</v>
      </c>
      <c r="U2496" t="s">
        <v>33</v>
      </c>
      <c r="V2496" t="s">
        <v>34</v>
      </c>
      <c r="W2496" t="s">
        <v>34</v>
      </c>
      <c r="X2496" t="s">
        <v>34</v>
      </c>
      <c r="Y2496" t="s">
        <v>34</v>
      </c>
      <c r="Z2496" t="s">
        <v>398</v>
      </c>
      <c r="AA2496" t="s">
        <v>399</v>
      </c>
      <c r="AB2496" t="s">
        <v>34</v>
      </c>
      <c r="AC2496" t="s">
        <v>37</v>
      </c>
    </row>
    <row r="2497" spans="1:29">
      <c r="A2497" s="2" t="str">
        <f>+VLOOKUP(R2497,Aux!$B$3:$I$1107,8,0)</f>
        <v>MX000290</v>
      </c>
      <c r="B2497" s="2" t="str">
        <f>+VLOOKUP(U2497,Aux!$O$2:$P$23,2,0)</f>
        <v>FI</v>
      </c>
      <c r="C2497" t="str">
        <f t="shared" si="269"/>
        <v>MX000290FI</v>
      </c>
      <c r="D2497">
        <f t="shared" si="268"/>
        <v>11</v>
      </c>
      <c r="E2497" s="5">
        <f t="shared" si="264"/>
        <v>0.11</v>
      </c>
      <c r="F2497" s="5">
        <f t="shared" si="265"/>
        <v>1.1000000000000001</v>
      </c>
      <c r="G2497" s="5">
        <f t="shared" si="266"/>
        <v>1</v>
      </c>
      <c r="H2497" t="str">
        <f t="shared" si="267"/>
        <v>011</v>
      </c>
      <c r="I2497" t="str">
        <f t="shared" si="270"/>
        <v>MX000290FI00011</v>
      </c>
      <c r="J2497" s="2"/>
      <c r="K2497" s="2" t="s">
        <v>12690</v>
      </c>
      <c r="L2497" s="2" t="s">
        <v>12740</v>
      </c>
      <c r="M2497" s="2" t="s">
        <v>12741</v>
      </c>
      <c r="N2497" s="2" t="s">
        <v>12742</v>
      </c>
      <c r="O2497" s="2" t="s">
        <v>12743</v>
      </c>
      <c r="P2497" s="2" t="s">
        <v>12744</v>
      </c>
      <c r="Q2497" t="s">
        <v>10555</v>
      </c>
      <c r="R2497" t="s">
        <v>12695</v>
      </c>
      <c r="S2497" t="s">
        <v>12696</v>
      </c>
      <c r="T2497" t="s">
        <v>12697</v>
      </c>
      <c r="U2497" t="s">
        <v>33</v>
      </c>
      <c r="V2497" t="s">
        <v>34</v>
      </c>
      <c r="W2497" t="s">
        <v>34</v>
      </c>
      <c r="X2497" t="s">
        <v>34</v>
      </c>
      <c r="Y2497" t="s">
        <v>34</v>
      </c>
      <c r="Z2497" t="s">
        <v>398</v>
      </c>
      <c r="AA2497" t="s">
        <v>399</v>
      </c>
      <c r="AB2497" t="s">
        <v>34</v>
      </c>
      <c r="AC2497" t="s">
        <v>37</v>
      </c>
    </row>
    <row r="2498" spans="1:29">
      <c r="A2498" s="2" t="str">
        <f>+VLOOKUP(R2498,Aux!$B$3:$I$1107,8,0)</f>
        <v>MX000290</v>
      </c>
      <c r="B2498" s="2" t="str">
        <f>+VLOOKUP(U2498,Aux!$O$2:$P$23,2,0)</f>
        <v>FI</v>
      </c>
      <c r="C2498" t="str">
        <f t="shared" si="269"/>
        <v>MX000290FI</v>
      </c>
      <c r="D2498">
        <f t="shared" si="268"/>
        <v>12</v>
      </c>
      <c r="E2498" s="5">
        <f t="shared" ref="E2498:E2561" si="271">+D2498/100</f>
        <v>0.12</v>
      </c>
      <c r="F2498" s="5">
        <f t="shared" ref="F2498:F2561" si="272">+MOD(E2498*10,10)</f>
        <v>1.2</v>
      </c>
      <c r="G2498" s="5">
        <f t="shared" ref="G2498:G2561" si="273">+MOD(D2498,10)</f>
        <v>2</v>
      </c>
      <c r="H2498" t="str">
        <f t="shared" ref="H2498:H2561" si="274">+INT(E2498)&amp;INT(F2498)&amp;INT(G2498)</f>
        <v>012</v>
      </c>
      <c r="I2498" t="str">
        <f t="shared" si="270"/>
        <v>MX000290FI00012</v>
      </c>
      <c r="J2498" s="2"/>
      <c r="K2498" s="2" t="s">
        <v>12690</v>
      </c>
      <c r="L2498" s="2" t="s">
        <v>12745</v>
      </c>
      <c r="M2498" s="2" t="s">
        <v>12746</v>
      </c>
      <c r="N2498" s="2" t="s">
        <v>12747</v>
      </c>
      <c r="O2498" s="2" t="s">
        <v>12748</v>
      </c>
      <c r="P2498" s="2" t="s">
        <v>12749</v>
      </c>
      <c r="Q2498" t="s">
        <v>10555</v>
      </c>
      <c r="R2498" t="s">
        <v>12695</v>
      </c>
      <c r="S2498" t="s">
        <v>12750</v>
      </c>
      <c r="T2498" t="s">
        <v>12697</v>
      </c>
      <c r="U2498" t="s">
        <v>33</v>
      </c>
      <c r="V2498" t="s">
        <v>34</v>
      </c>
      <c r="W2498" t="s">
        <v>34</v>
      </c>
      <c r="X2498" t="s">
        <v>34</v>
      </c>
      <c r="Y2498" t="s">
        <v>34</v>
      </c>
      <c r="Z2498" t="s">
        <v>398</v>
      </c>
      <c r="AA2498" t="s">
        <v>399</v>
      </c>
      <c r="AB2498" t="s">
        <v>34</v>
      </c>
      <c r="AC2498" t="s">
        <v>37</v>
      </c>
    </row>
    <row r="2499" spans="1:29">
      <c r="A2499" s="2" t="str">
        <f>+VLOOKUP(R2499,Aux!$B$3:$I$1107,8,0)</f>
        <v>MX000290</v>
      </c>
      <c r="B2499" s="2" t="str">
        <f>+VLOOKUP(U2499,Aux!$O$2:$P$23,2,0)</f>
        <v>FI</v>
      </c>
      <c r="C2499" t="str">
        <f t="shared" si="269"/>
        <v>MX000290FI</v>
      </c>
      <c r="D2499">
        <f t="shared" ref="D2499:D2562" si="275">+IF(C2499=C2498,D2498+1,1)</f>
        <v>13</v>
      </c>
      <c r="E2499" s="5">
        <f t="shared" si="271"/>
        <v>0.13</v>
      </c>
      <c r="F2499" s="5">
        <f t="shared" si="272"/>
        <v>1.3</v>
      </c>
      <c r="G2499" s="5">
        <f t="shared" si="273"/>
        <v>3</v>
      </c>
      <c r="H2499" t="str">
        <f t="shared" si="274"/>
        <v>013</v>
      </c>
      <c r="I2499" t="str">
        <f t="shared" si="270"/>
        <v>MX000290FI00013</v>
      </c>
      <c r="J2499" s="2"/>
      <c r="K2499" s="2" t="s">
        <v>12690</v>
      </c>
      <c r="L2499" s="2" t="s">
        <v>12751</v>
      </c>
      <c r="M2499" s="2" t="s">
        <v>12752</v>
      </c>
      <c r="N2499" s="2" t="s">
        <v>12753</v>
      </c>
      <c r="O2499" s="2" t="s">
        <v>12754</v>
      </c>
      <c r="P2499" s="2" t="s">
        <v>12755</v>
      </c>
      <c r="Q2499" t="s">
        <v>10555</v>
      </c>
      <c r="R2499" t="s">
        <v>12695</v>
      </c>
      <c r="S2499" t="s">
        <v>12696</v>
      </c>
      <c r="T2499" t="s">
        <v>12697</v>
      </c>
      <c r="U2499" t="s">
        <v>33</v>
      </c>
      <c r="V2499" t="s">
        <v>34</v>
      </c>
      <c r="W2499" t="s">
        <v>34</v>
      </c>
      <c r="X2499" t="s">
        <v>34</v>
      </c>
      <c r="Y2499" t="s">
        <v>34</v>
      </c>
      <c r="Z2499" t="s">
        <v>398</v>
      </c>
      <c r="AA2499" t="s">
        <v>399</v>
      </c>
      <c r="AB2499" t="s">
        <v>34</v>
      </c>
      <c r="AC2499" t="s">
        <v>37</v>
      </c>
    </row>
    <row r="2500" spans="1:29">
      <c r="A2500" s="2" t="str">
        <f>+VLOOKUP(R2500,Aux!$B$3:$I$1107,8,0)</f>
        <v>MX000290</v>
      </c>
      <c r="B2500" s="2" t="str">
        <f>+VLOOKUP(U2500,Aux!$O$2:$P$23,2,0)</f>
        <v>FI</v>
      </c>
      <c r="C2500" t="str">
        <f t="shared" si="269"/>
        <v>MX000290FI</v>
      </c>
      <c r="D2500">
        <f t="shared" si="275"/>
        <v>14</v>
      </c>
      <c r="E2500" s="5">
        <f t="shared" si="271"/>
        <v>0.14000000000000001</v>
      </c>
      <c r="F2500" s="5">
        <f t="shared" si="272"/>
        <v>1.4000000000000001</v>
      </c>
      <c r="G2500" s="5">
        <f t="shared" si="273"/>
        <v>4</v>
      </c>
      <c r="H2500" t="str">
        <f t="shared" si="274"/>
        <v>014</v>
      </c>
      <c r="I2500" t="str">
        <f t="shared" si="270"/>
        <v>MX000290FI00014</v>
      </c>
      <c r="J2500" s="2"/>
      <c r="K2500" s="2" t="s">
        <v>12690</v>
      </c>
      <c r="L2500" s="2" t="s">
        <v>12756</v>
      </c>
      <c r="M2500" s="2" t="s">
        <v>12757</v>
      </c>
      <c r="N2500" s="2" t="s">
        <v>12758</v>
      </c>
      <c r="O2500" s="2" t="s">
        <v>12759</v>
      </c>
      <c r="P2500" s="2" t="s">
        <v>12760</v>
      </c>
      <c r="Q2500" t="s">
        <v>10555</v>
      </c>
      <c r="R2500" t="s">
        <v>12695</v>
      </c>
      <c r="S2500" t="s">
        <v>12696</v>
      </c>
      <c r="T2500" t="s">
        <v>12697</v>
      </c>
      <c r="U2500" t="s">
        <v>33</v>
      </c>
      <c r="V2500" t="s">
        <v>34</v>
      </c>
      <c r="W2500" t="s">
        <v>34</v>
      </c>
      <c r="X2500" t="s">
        <v>34</v>
      </c>
      <c r="Y2500" t="s">
        <v>34</v>
      </c>
      <c r="Z2500" t="s">
        <v>398</v>
      </c>
      <c r="AA2500" t="s">
        <v>399</v>
      </c>
      <c r="AB2500" t="s">
        <v>34</v>
      </c>
      <c r="AC2500" t="s">
        <v>37</v>
      </c>
    </row>
    <row r="2501" spans="1:29">
      <c r="A2501" s="2" t="str">
        <f>+VLOOKUP(R2501,Aux!$B$3:$I$1107,8,0)</f>
        <v>MX000290</v>
      </c>
      <c r="B2501" s="2" t="str">
        <f>+VLOOKUP(U2501,Aux!$O$2:$P$23,2,0)</f>
        <v>FI</v>
      </c>
      <c r="C2501" t="str">
        <f t="shared" si="269"/>
        <v>MX000290FI</v>
      </c>
      <c r="D2501">
        <f t="shared" si="275"/>
        <v>15</v>
      </c>
      <c r="E2501" s="5">
        <f t="shared" si="271"/>
        <v>0.15</v>
      </c>
      <c r="F2501" s="5">
        <f t="shared" si="272"/>
        <v>1.5</v>
      </c>
      <c r="G2501" s="5">
        <f t="shared" si="273"/>
        <v>5</v>
      </c>
      <c r="H2501" t="str">
        <f t="shared" si="274"/>
        <v>015</v>
      </c>
      <c r="I2501" t="str">
        <f t="shared" si="270"/>
        <v>MX000290FI00015</v>
      </c>
      <c r="J2501" s="2"/>
      <c r="K2501" s="2" t="s">
        <v>12690</v>
      </c>
      <c r="L2501" s="2" t="s">
        <v>12761</v>
      </c>
      <c r="M2501" s="2" t="s">
        <v>12762</v>
      </c>
      <c r="N2501" s="2" t="s">
        <v>12763</v>
      </c>
      <c r="O2501" s="2" t="s">
        <v>12764</v>
      </c>
      <c r="P2501" s="2" t="s">
        <v>12765</v>
      </c>
      <c r="Q2501" t="s">
        <v>10555</v>
      </c>
      <c r="R2501" t="s">
        <v>12695</v>
      </c>
      <c r="S2501" t="s">
        <v>12696</v>
      </c>
      <c r="T2501" t="s">
        <v>12697</v>
      </c>
      <c r="U2501" t="s">
        <v>33</v>
      </c>
      <c r="V2501" t="s">
        <v>34</v>
      </c>
      <c r="W2501" t="s">
        <v>34</v>
      </c>
      <c r="X2501" t="s">
        <v>34</v>
      </c>
      <c r="Y2501" t="s">
        <v>34</v>
      </c>
      <c r="Z2501" t="s">
        <v>398</v>
      </c>
      <c r="AA2501" t="s">
        <v>399</v>
      </c>
      <c r="AB2501" t="s">
        <v>34</v>
      </c>
      <c r="AC2501" t="s">
        <v>37</v>
      </c>
    </row>
    <row r="2502" spans="1:29">
      <c r="A2502" s="2" t="str">
        <f>+VLOOKUP(R2502,Aux!$B$3:$I$1107,8,0)</f>
        <v>MX000290</v>
      </c>
      <c r="B2502" s="2" t="str">
        <f>+VLOOKUP(U2502,Aux!$O$2:$P$23,2,0)</f>
        <v>FI</v>
      </c>
      <c r="C2502" t="str">
        <f t="shared" si="269"/>
        <v>MX000290FI</v>
      </c>
      <c r="D2502">
        <f t="shared" si="275"/>
        <v>16</v>
      </c>
      <c r="E2502" s="5">
        <f t="shared" si="271"/>
        <v>0.16</v>
      </c>
      <c r="F2502" s="5">
        <f t="shared" si="272"/>
        <v>1.6</v>
      </c>
      <c r="G2502" s="5">
        <f t="shared" si="273"/>
        <v>6</v>
      </c>
      <c r="H2502" t="str">
        <f t="shared" si="274"/>
        <v>016</v>
      </c>
      <c r="I2502" t="str">
        <f t="shared" si="270"/>
        <v>MX000290FI00016</v>
      </c>
      <c r="J2502" s="2"/>
      <c r="K2502" s="2" t="s">
        <v>12690</v>
      </c>
      <c r="L2502" s="2" t="s">
        <v>12766</v>
      </c>
      <c r="M2502" s="2" t="s">
        <v>12767</v>
      </c>
      <c r="N2502" s="2" t="s">
        <v>12768</v>
      </c>
      <c r="O2502" s="2" t="s">
        <v>12769</v>
      </c>
      <c r="P2502" s="2" t="s">
        <v>12770</v>
      </c>
      <c r="Q2502" t="s">
        <v>10555</v>
      </c>
      <c r="R2502" t="s">
        <v>12695</v>
      </c>
      <c r="S2502" t="s">
        <v>12696</v>
      </c>
      <c r="T2502" t="s">
        <v>12697</v>
      </c>
      <c r="U2502" t="s">
        <v>33</v>
      </c>
      <c r="V2502" t="s">
        <v>34</v>
      </c>
      <c r="W2502" t="s">
        <v>34</v>
      </c>
      <c r="X2502" t="s">
        <v>34</v>
      </c>
      <c r="Y2502" t="s">
        <v>34</v>
      </c>
      <c r="Z2502" t="s">
        <v>398</v>
      </c>
      <c r="AA2502" t="s">
        <v>399</v>
      </c>
      <c r="AB2502" t="s">
        <v>34</v>
      </c>
      <c r="AC2502" t="s">
        <v>37</v>
      </c>
    </row>
    <row r="2503" spans="1:29">
      <c r="A2503" s="2" t="str">
        <f>+VLOOKUP(R2503,Aux!$B$3:$I$1107,8,0)</f>
        <v>MX000290</v>
      </c>
      <c r="B2503" s="2" t="str">
        <f>+VLOOKUP(U2503,Aux!$O$2:$P$23,2,0)</f>
        <v>FI</v>
      </c>
      <c r="C2503" t="str">
        <f t="shared" si="269"/>
        <v>MX000290FI</v>
      </c>
      <c r="D2503">
        <f t="shared" si="275"/>
        <v>17</v>
      </c>
      <c r="E2503" s="5">
        <f t="shared" si="271"/>
        <v>0.17</v>
      </c>
      <c r="F2503" s="5">
        <f t="shared" si="272"/>
        <v>1.7000000000000002</v>
      </c>
      <c r="G2503" s="5">
        <f t="shared" si="273"/>
        <v>7</v>
      </c>
      <c r="H2503" t="str">
        <f t="shared" si="274"/>
        <v>017</v>
      </c>
      <c r="I2503" t="str">
        <f t="shared" si="270"/>
        <v>MX000290FI00017</v>
      </c>
      <c r="J2503" s="2"/>
      <c r="K2503" s="2" t="s">
        <v>12690</v>
      </c>
      <c r="L2503" s="2" t="s">
        <v>12771</v>
      </c>
      <c r="M2503" s="2" t="s">
        <v>12772</v>
      </c>
      <c r="N2503" s="2" t="s">
        <v>12773</v>
      </c>
      <c r="O2503" s="2" t="s">
        <v>12774</v>
      </c>
      <c r="P2503" s="2" t="s">
        <v>12775</v>
      </c>
      <c r="Q2503" t="s">
        <v>10555</v>
      </c>
      <c r="R2503" t="s">
        <v>12695</v>
      </c>
      <c r="S2503" t="s">
        <v>12696</v>
      </c>
      <c r="T2503" t="s">
        <v>12697</v>
      </c>
      <c r="U2503" t="s">
        <v>33</v>
      </c>
      <c r="V2503" t="s">
        <v>34</v>
      </c>
      <c r="W2503" t="s">
        <v>34</v>
      </c>
      <c r="X2503" t="s">
        <v>34</v>
      </c>
      <c r="Y2503" t="s">
        <v>34</v>
      </c>
      <c r="Z2503" t="s">
        <v>398</v>
      </c>
      <c r="AA2503" t="s">
        <v>399</v>
      </c>
      <c r="AB2503" t="s">
        <v>34</v>
      </c>
      <c r="AC2503" t="s">
        <v>37</v>
      </c>
    </row>
    <row r="2504" spans="1:29">
      <c r="A2504" s="2" t="str">
        <f>+VLOOKUP(R2504,Aux!$B$3:$I$1107,8,0)</f>
        <v>MX000290</v>
      </c>
      <c r="B2504" s="2" t="str">
        <f>+VLOOKUP(U2504,Aux!$O$2:$P$23,2,0)</f>
        <v>FI</v>
      </c>
      <c r="C2504" t="str">
        <f t="shared" si="269"/>
        <v>MX000290FI</v>
      </c>
      <c r="D2504">
        <f t="shared" si="275"/>
        <v>18</v>
      </c>
      <c r="E2504" s="5">
        <f t="shared" si="271"/>
        <v>0.18</v>
      </c>
      <c r="F2504" s="5">
        <f t="shared" si="272"/>
        <v>1.7999999999999998</v>
      </c>
      <c r="G2504" s="5">
        <f t="shared" si="273"/>
        <v>8</v>
      </c>
      <c r="H2504" t="str">
        <f t="shared" si="274"/>
        <v>018</v>
      </c>
      <c r="I2504" t="str">
        <f t="shared" si="270"/>
        <v>MX000290FI00018</v>
      </c>
      <c r="J2504" s="2"/>
      <c r="K2504" s="2" t="s">
        <v>12690</v>
      </c>
      <c r="L2504" s="2" t="s">
        <v>12776</v>
      </c>
      <c r="M2504" s="2" t="s">
        <v>12777</v>
      </c>
      <c r="N2504" s="2" t="s">
        <v>12778</v>
      </c>
      <c r="O2504" s="2" t="s">
        <v>12779</v>
      </c>
      <c r="P2504" s="2" t="s">
        <v>12780</v>
      </c>
      <c r="Q2504" t="s">
        <v>10555</v>
      </c>
      <c r="R2504" t="s">
        <v>12695</v>
      </c>
      <c r="S2504" t="s">
        <v>12696</v>
      </c>
      <c r="T2504" t="s">
        <v>12697</v>
      </c>
      <c r="U2504" t="s">
        <v>33</v>
      </c>
      <c r="V2504" t="s">
        <v>34</v>
      </c>
      <c r="W2504" t="s">
        <v>34</v>
      </c>
      <c r="X2504" t="s">
        <v>34</v>
      </c>
      <c r="Y2504" t="s">
        <v>34</v>
      </c>
      <c r="Z2504" t="s">
        <v>398</v>
      </c>
      <c r="AA2504" t="s">
        <v>399</v>
      </c>
      <c r="AB2504" t="s">
        <v>34</v>
      </c>
      <c r="AC2504" t="s">
        <v>37</v>
      </c>
    </row>
    <row r="2505" spans="1:29">
      <c r="A2505" s="2" t="str">
        <f>+VLOOKUP(R2505,Aux!$B$3:$I$1107,8,0)</f>
        <v>MX000290</v>
      </c>
      <c r="B2505" s="2" t="str">
        <f>+VLOOKUP(U2505,Aux!$O$2:$P$23,2,0)</f>
        <v>FI</v>
      </c>
      <c r="C2505" t="str">
        <f t="shared" si="269"/>
        <v>MX000290FI</v>
      </c>
      <c r="D2505">
        <f t="shared" si="275"/>
        <v>19</v>
      </c>
      <c r="E2505" s="5">
        <f t="shared" si="271"/>
        <v>0.19</v>
      </c>
      <c r="F2505" s="5">
        <f t="shared" si="272"/>
        <v>1.9</v>
      </c>
      <c r="G2505" s="5">
        <f t="shared" si="273"/>
        <v>9</v>
      </c>
      <c r="H2505" t="str">
        <f t="shared" si="274"/>
        <v>019</v>
      </c>
      <c r="I2505" t="str">
        <f t="shared" si="270"/>
        <v>MX000290FI00019</v>
      </c>
      <c r="J2505" s="2"/>
      <c r="K2505" s="2" t="s">
        <v>12690</v>
      </c>
      <c r="L2505" s="2" t="s">
        <v>12781</v>
      </c>
      <c r="M2505" s="2" t="s">
        <v>12782</v>
      </c>
      <c r="N2505" s="2" t="s">
        <v>12783</v>
      </c>
      <c r="O2505" s="2" t="s">
        <v>12784</v>
      </c>
      <c r="P2505" s="2" t="s">
        <v>12785</v>
      </c>
      <c r="Q2505" t="s">
        <v>10555</v>
      </c>
      <c r="R2505" t="s">
        <v>12695</v>
      </c>
      <c r="S2505" t="s">
        <v>12696</v>
      </c>
      <c r="T2505" t="s">
        <v>12697</v>
      </c>
      <c r="U2505" t="s">
        <v>33</v>
      </c>
      <c r="V2505" t="s">
        <v>34</v>
      </c>
      <c r="W2505" t="s">
        <v>34</v>
      </c>
      <c r="X2505" t="s">
        <v>34</v>
      </c>
      <c r="Y2505" t="s">
        <v>34</v>
      </c>
      <c r="Z2505" t="s">
        <v>398</v>
      </c>
      <c r="AA2505" t="s">
        <v>399</v>
      </c>
      <c r="AB2505" t="s">
        <v>34</v>
      </c>
      <c r="AC2505" t="s">
        <v>37</v>
      </c>
    </row>
    <row r="2506" spans="1:29">
      <c r="A2506" s="2" t="str">
        <f>+VLOOKUP(R2506,Aux!$B$3:$I$1107,8,0)</f>
        <v>MX000290</v>
      </c>
      <c r="B2506" s="2" t="str">
        <f>+VLOOKUP(U2506,Aux!$O$2:$P$23,2,0)</f>
        <v>FI</v>
      </c>
      <c r="C2506" t="str">
        <f t="shared" si="269"/>
        <v>MX000290FI</v>
      </c>
      <c r="D2506">
        <f t="shared" si="275"/>
        <v>20</v>
      </c>
      <c r="E2506" s="5">
        <f t="shared" si="271"/>
        <v>0.2</v>
      </c>
      <c r="F2506" s="5">
        <f t="shared" si="272"/>
        <v>2</v>
      </c>
      <c r="G2506" s="5">
        <f t="shared" si="273"/>
        <v>0</v>
      </c>
      <c r="H2506" t="str">
        <f t="shared" si="274"/>
        <v>020</v>
      </c>
      <c r="I2506" t="str">
        <f t="shared" si="270"/>
        <v>MX000290FI00020</v>
      </c>
      <c r="J2506" s="2"/>
      <c r="K2506" s="2" t="s">
        <v>12690</v>
      </c>
      <c r="L2506" s="2" t="s">
        <v>12786</v>
      </c>
      <c r="M2506" s="2" t="s">
        <v>12787</v>
      </c>
      <c r="N2506" s="2" t="s">
        <v>12788</v>
      </c>
      <c r="O2506" s="2" t="s">
        <v>12789</v>
      </c>
      <c r="P2506" s="2" t="s">
        <v>12790</v>
      </c>
      <c r="Q2506" t="s">
        <v>10555</v>
      </c>
      <c r="R2506" t="s">
        <v>12695</v>
      </c>
      <c r="S2506" t="s">
        <v>12696</v>
      </c>
      <c r="T2506" t="s">
        <v>12697</v>
      </c>
      <c r="U2506" t="s">
        <v>33</v>
      </c>
      <c r="V2506" t="s">
        <v>34</v>
      </c>
      <c r="W2506" t="s">
        <v>34</v>
      </c>
      <c r="X2506" t="s">
        <v>34</v>
      </c>
      <c r="Y2506" t="s">
        <v>34</v>
      </c>
      <c r="Z2506" t="s">
        <v>398</v>
      </c>
      <c r="AA2506" t="s">
        <v>399</v>
      </c>
      <c r="AB2506" t="s">
        <v>34</v>
      </c>
      <c r="AC2506" t="s">
        <v>37</v>
      </c>
    </row>
    <row r="2507" spans="1:29">
      <c r="A2507" s="2" t="str">
        <f>+VLOOKUP(R2507,Aux!$B$3:$I$1107,8,0)</f>
        <v>MX000290</v>
      </c>
      <c r="B2507" s="2" t="str">
        <f>+VLOOKUP(U2507,Aux!$O$2:$P$23,2,0)</f>
        <v>FI</v>
      </c>
      <c r="C2507" t="str">
        <f t="shared" si="269"/>
        <v>MX000290FI</v>
      </c>
      <c r="D2507">
        <f t="shared" si="275"/>
        <v>21</v>
      </c>
      <c r="E2507" s="5">
        <f t="shared" si="271"/>
        <v>0.21</v>
      </c>
      <c r="F2507" s="5">
        <f t="shared" si="272"/>
        <v>2.1</v>
      </c>
      <c r="G2507" s="5">
        <f t="shared" si="273"/>
        <v>1</v>
      </c>
      <c r="H2507" t="str">
        <f t="shared" si="274"/>
        <v>021</v>
      </c>
      <c r="I2507" t="str">
        <f t="shared" si="270"/>
        <v>MX000290FI00021</v>
      </c>
      <c r="J2507" s="2"/>
      <c r="K2507" s="2" t="s">
        <v>12690</v>
      </c>
      <c r="L2507" s="2" t="s">
        <v>12791</v>
      </c>
      <c r="M2507" s="2" t="s">
        <v>12792</v>
      </c>
      <c r="N2507" s="2" t="s">
        <v>12793</v>
      </c>
      <c r="O2507" s="2" t="s">
        <v>12794</v>
      </c>
      <c r="P2507" s="2" t="s">
        <v>12795</v>
      </c>
      <c r="Q2507" t="s">
        <v>10555</v>
      </c>
      <c r="R2507" t="s">
        <v>12695</v>
      </c>
      <c r="S2507" t="s">
        <v>12696</v>
      </c>
      <c r="T2507" t="s">
        <v>12697</v>
      </c>
      <c r="U2507" t="s">
        <v>33</v>
      </c>
      <c r="V2507" t="s">
        <v>34</v>
      </c>
      <c r="W2507" t="s">
        <v>34</v>
      </c>
      <c r="X2507" t="s">
        <v>34</v>
      </c>
      <c r="Y2507" t="s">
        <v>34</v>
      </c>
      <c r="Z2507" t="s">
        <v>398</v>
      </c>
      <c r="AA2507" t="s">
        <v>399</v>
      </c>
      <c r="AB2507" t="s">
        <v>34</v>
      </c>
      <c r="AC2507" t="s">
        <v>37</v>
      </c>
    </row>
    <row r="2508" spans="1:29">
      <c r="A2508" s="2" t="str">
        <f>+VLOOKUP(R2508,Aux!$B$3:$I$1107,8,0)</f>
        <v>MX000290</v>
      </c>
      <c r="B2508" s="2" t="str">
        <f>+VLOOKUP(U2508,Aux!$O$2:$P$23,2,0)</f>
        <v>FI</v>
      </c>
      <c r="C2508" t="str">
        <f t="shared" si="269"/>
        <v>MX000290FI</v>
      </c>
      <c r="D2508">
        <f t="shared" si="275"/>
        <v>22</v>
      </c>
      <c r="E2508" s="5">
        <f t="shared" si="271"/>
        <v>0.22</v>
      </c>
      <c r="F2508" s="5">
        <f t="shared" si="272"/>
        <v>2.2000000000000002</v>
      </c>
      <c r="G2508" s="5">
        <f t="shared" si="273"/>
        <v>2</v>
      </c>
      <c r="H2508" t="str">
        <f t="shared" si="274"/>
        <v>022</v>
      </c>
      <c r="I2508" t="str">
        <f t="shared" si="270"/>
        <v>MX000290FI00022</v>
      </c>
      <c r="J2508" s="2"/>
      <c r="K2508" s="2" t="s">
        <v>12690</v>
      </c>
      <c r="L2508" s="2" t="s">
        <v>12796</v>
      </c>
      <c r="M2508" s="2" t="s">
        <v>12797</v>
      </c>
      <c r="N2508" s="2" t="s">
        <v>12798</v>
      </c>
      <c r="O2508" s="2" t="s">
        <v>12799</v>
      </c>
      <c r="P2508" s="2" t="s">
        <v>12800</v>
      </c>
      <c r="Q2508" t="s">
        <v>10555</v>
      </c>
      <c r="R2508" t="s">
        <v>12695</v>
      </c>
      <c r="S2508" t="s">
        <v>12696</v>
      </c>
      <c r="T2508" t="s">
        <v>12697</v>
      </c>
      <c r="U2508" t="s">
        <v>33</v>
      </c>
      <c r="V2508" t="s">
        <v>34</v>
      </c>
      <c r="W2508" t="s">
        <v>34</v>
      </c>
      <c r="X2508" t="s">
        <v>34</v>
      </c>
      <c r="Y2508" t="s">
        <v>34</v>
      </c>
      <c r="Z2508" t="s">
        <v>398</v>
      </c>
      <c r="AA2508" t="s">
        <v>399</v>
      </c>
      <c r="AB2508" t="s">
        <v>34</v>
      </c>
      <c r="AC2508" t="s">
        <v>37</v>
      </c>
    </row>
    <row r="2509" spans="1:29">
      <c r="A2509" s="2" t="str">
        <f>+VLOOKUP(R2509,Aux!$B$3:$I$1107,8,0)</f>
        <v>MX000290</v>
      </c>
      <c r="B2509" s="2" t="str">
        <f>+VLOOKUP(U2509,Aux!$O$2:$P$23,2,0)</f>
        <v>FI</v>
      </c>
      <c r="C2509" t="str">
        <f t="shared" si="269"/>
        <v>MX000290FI</v>
      </c>
      <c r="D2509">
        <f t="shared" si="275"/>
        <v>23</v>
      </c>
      <c r="E2509" s="5">
        <f t="shared" si="271"/>
        <v>0.23</v>
      </c>
      <c r="F2509" s="5">
        <f t="shared" si="272"/>
        <v>2.3000000000000003</v>
      </c>
      <c r="G2509" s="5">
        <f t="shared" si="273"/>
        <v>3</v>
      </c>
      <c r="H2509" t="str">
        <f t="shared" si="274"/>
        <v>023</v>
      </c>
      <c r="I2509" t="str">
        <f t="shared" si="270"/>
        <v>MX000290FI00023</v>
      </c>
      <c r="J2509" s="2"/>
      <c r="K2509" s="2" t="s">
        <v>12690</v>
      </c>
      <c r="L2509" s="2" t="s">
        <v>12801</v>
      </c>
      <c r="M2509" s="2" t="s">
        <v>12802</v>
      </c>
      <c r="N2509" s="2" t="s">
        <v>12803</v>
      </c>
      <c r="O2509" s="2" t="s">
        <v>12804</v>
      </c>
      <c r="P2509" s="2" t="s">
        <v>12805</v>
      </c>
      <c r="Q2509" t="s">
        <v>10555</v>
      </c>
      <c r="R2509" t="s">
        <v>12695</v>
      </c>
      <c r="S2509" t="s">
        <v>12696</v>
      </c>
      <c r="T2509" t="s">
        <v>12697</v>
      </c>
      <c r="U2509" t="s">
        <v>33</v>
      </c>
      <c r="V2509" t="s">
        <v>34</v>
      </c>
      <c r="W2509" t="s">
        <v>34</v>
      </c>
      <c r="X2509" t="s">
        <v>34</v>
      </c>
      <c r="Y2509" t="s">
        <v>34</v>
      </c>
      <c r="Z2509" t="s">
        <v>398</v>
      </c>
      <c r="AA2509" t="s">
        <v>399</v>
      </c>
      <c r="AB2509" t="s">
        <v>34</v>
      </c>
      <c r="AC2509" t="s">
        <v>37</v>
      </c>
    </row>
    <row r="2510" spans="1:29">
      <c r="A2510" s="2" t="str">
        <f>+VLOOKUP(R2510,Aux!$B$3:$I$1107,8,0)</f>
        <v>MX000290</v>
      </c>
      <c r="B2510" s="2" t="str">
        <f>+VLOOKUP(U2510,Aux!$O$2:$P$23,2,0)</f>
        <v>FI</v>
      </c>
      <c r="C2510" t="str">
        <f t="shared" si="269"/>
        <v>MX000290FI</v>
      </c>
      <c r="D2510">
        <f t="shared" si="275"/>
        <v>24</v>
      </c>
      <c r="E2510" s="5">
        <f t="shared" si="271"/>
        <v>0.24</v>
      </c>
      <c r="F2510" s="5">
        <f t="shared" si="272"/>
        <v>2.4</v>
      </c>
      <c r="G2510" s="5">
        <f t="shared" si="273"/>
        <v>4</v>
      </c>
      <c r="H2510" t="str">
        <f t="shared" si="274"/>
        <v>024</v>
      </c>
      <c r="I2510" t="str">
        <f t="shared" si="270"/>
        <v>MX000290FI00024</v>
      </c>
      <c r="J2510" s="2"/>
      <c r="K2510" s="2" t="s">
        <v>12690</v>
      </c>
      <c r="L2510" s="2" t="s">
        <v>12806</v>
      </c>
      <c r="M2510" s="2" t="s">
        <v>12807</v>
      </c>
      <c r="N2510" s="2" t="s">
        <v>12808</v>
      </c>
      <c r="O2510" s="2" t="s">
        <v>12809</v>
      </c>
      <c r="P2510" s="2" t="s">
        <v>12810</v>
      </c>
      <c r="Q2510" t="s">
        <v>10555</v>
      </c>
      <c r="R2510" t="s">
        <v>12695</v>
      </c>
      <c r="S2510" t="s">
        <v>12696</v>
      </c>
      <c r="T2510" t="s">
        <v>12697</v>
      </c>
      <c r="U2510" t="s">
        <v>33</v>
      </c>
      <c r="V2510" t="s">
        <v>34</v>
      </c>
      <c r="W2510" t="s">
        <v>34</v>
      </c>
      <c r="X2510" t="s">
        <v>34</v>
      </c>
      <c r="Y2510" t="s">
        <v>34</v>
      </c>
      <c r="Z2510" t="s">
        <v>398</v>
      </c>
      <c r="AA2510" t="s">
        <v>399</v>
      </c>
      <c r="AB2510" t="s">
        <v>34</v>
      </c>
      <c r="AC2510" t="s">
        <v>37</v>
      </c>
    </row>
    <row r="2511" spans="1:29">
      <c r="A2511" s="2" t="str">
        <f>+VLOOKUP(R2511,Aux!$B$3:$I$1107,8,0)</f>
        <v>MX000290</v>
      </c>
      <c r="B2511" s="2" t="str">
        <f>+VLOOKUP(U2511,Aux!$O$2:$P$23,2,0)</f>
        <v>FI</v>
      </c>
      <c r="C2511" t="str">
        <f t="shared" si="269"/>
        <v>MX000290FI</v>
      </c>
      <c r="D2511">
        <f t="shared" si="275"/>
        <v>25</v>
      </c>
      <c r="E2511" s="5">
        <f t="shared" si="271"/>
        <v>0.25</v>
      </c>
      <c r="F2511" s="5">
        <f t="shared" si="272"/>
        <v>2.5</v>
      </c>
      <c r="G2511" s="5">
        <f t="shared" si="273"/>
        <v>5</v>
      </c>
      <c r="H2511" t="str">
        <f t="shared" si="274"/>
        <v>025</v>
      </c>
      <c r="I2511" t="str">
        <f t="shared" si="270"/>
        <v>MX000290FI00025</v>
      </c>
      <c r="J2511" s="2"/>
      <c r="K2511" s="2" t="s">
        <v>12690</v>
      </c>
      <c r="L2511" s="2" t="s">
        <v>12811</v>
      </c>
      <c r="M2511" s="2" t="s">
        <v>12812</v>
      </c>
      <c r="N2511" s="2" t="s">
        <v>12813</v>
      </c>
      <c r="O2511" s="2"/>
      <c r="P2511" s="2" t="s">
        <v>12814</v>
      </c>
      <c r="Q2511" t="s">
        <v>10555</v>
      </c>
      <c r="R2511" t="s">
        <v>12695</v>
      </c>
      <c r="S2511" t="s">
        <v>12696</v>
      </c>
      <c r="T2511" t="s">
        <v>12697</v>
      </c>
      <c r="U2511" t="s">
        <v>33</v>
      </c>
      <c r="V2511" t="s">
        <v>34</v>
      </c>
      <c r="W2511" t="s">
        <v>34</v>
      </c>
      <c r="X2511" t="s">
        <v>34</v>
      </c>
      <c r="Y2511" t="s">
        <v>34</v>
      </c>
      <c r="Z2511" t="s">
        <v>398</v>
      </c>
      <c r="AA2511" t="s">
        <v>399</v>
      </c>
      <c r="AB2511" t="s">
        <v>34</v>
      </c>
      <c r="AC2511" t="s">
        <v>37</v>
      </c>
    </row>
    <row r="2512" spans="1:29">
      <c r="A2512" s="2" t="str">
        <f>+VLOOKUP(R2512,Aux!$B$3:$I$1107,8,0)</f>
        <v>MX000290</v>
      </c>
      <c r="B2512" s="2" t="str">
        <f>+VLOOKUP(U2512,Aux!$O$2:$P$23,2,0)</f>
        <v>FI</v>
      </c>
      <c r="C2512" t="str">
        <f t="shared" si="269"/>
        <v>MX000290FI</v>
      </c>
      <c r="D2512">
        <f t="shared" si="275"/>
        <v>26</v>
      </c>
      <c r="E2512" s="5">
        <f t="shared" si="271"/>
        <v>0.26</v>
      </c>
      <c r="F2512" s="5">
        <f t="shared" si="272"/>
        <v>2.6</v>
      </c>
      <c r="G2512" s="5">
        <f t="shared" si="273"/>
        <v>6</v>
      </c>
      <c r="H2512" t="str">
        <f t="shared" si="274"/>
        <v>026</v>
      </c>
      <c r="I2512" t="str">
        <f t="shared" si="270"/>
        <v>MX000290FI00026</v>
      </c>
      <c r="J2512" s="2"/>
      <c r="K2512" s="2" t="s">
        <v>12690</v>
      </c>
      <c r="L2512" s="2" t="s">
        <v>12815</v>
      </c>
      <c r="M2512" s="2" t="s">
        <v>12816</v>
      </c>
      <c r="N2512" s="2" t="s">
        <v>12817</v>
      </c>
      <c r="O2512" s="2" t="s">
        <v>12818</v>
      </c>
      <c r="P2512" s="2" t="s">
        <v>12819</v>
      </c>
      <c r="Q2512" t="s">
        <v>10555</v>
      </c>
      <c r="R2512" t="s">
        <v>12695</v>
      </c>
      <c r="S2512" t="s">
        <v>12696</v>
      </c>
      <c r="T2512" t="s">
        <v>12697</v>
      </c>
      <c r="U2512" t="s">
        <v>33</v>
      </c>
      <c r="V2512" t="s">
        <v>34</v>
      </c>
      <c r="W2512" t="s">
        <v>34</v>
      </c>
      <c r="X2512" t="s">
        <v>34</v>
      </c>
      <c r="Y2512" t="s">
        <v>34</v>
      </c>
      <c r="Z2512" t="s">
        <v>398</v>
      </c>
      <c r="AA2512" t="s">
        <v>399</v>
      </c>
      <c r="AB2512" t="s">
        <v>34</v>
      </c>
      <c r="AC2512" t="s">
        <v>37</v>
      </c>
    </row>
    <row r="2513" spans="1:29">
      <c r="A2513" s="2" t="str">
        <f>+VLOOKUP(R2513,Aux!$B$3:$I$1107,8,0)</f>
        <v>MX000290</v>
      </c>
      <c r="B2513" s="2" t="str">
        <f>+VLOOKUP(U2513,Aux!$O$2:$P$23,2,0)</f>
        <v>FI</v>
      </c>
      <c r="C2513" t="str">
        <f t="shared" si="269"/>
        <v>MX000290FI</v>
      </c>
      <c r="D2513">
        <f t="shared" si="275"/>
        <v>27</v>
      </c>
      <c r="E2513" s="5">
        <f t="shared" si="271"/>
        <v>0.27</v>
      </c>
      <c r="F2513" s="5">
        <f t="shared" si="272"/>
        <v>2.7</v>
      </c>
      <c r="G2513" s="5">
        <f t="shared" si="273"/>
        <v>7</v>
      </c>
      <c r="H2513" t="str">
        <f t="shared" si="274"/>
        <v>027</v>
      </c>
      <c r="I2513" t="str">
        <f t="shared" si="270"/>
        <v>MX000290FI00027</v>
      </c>
      <c r="J2513" s="2"/>
      <c r="K2513" s="2" t="s">
        <v>12690</v>
      </c>
      <c r="L2513" s="2" t="s">
        <v>12820</v>
      </c>
      <c r="M2513" s="2" t="s">
        <v>12821</v>
      </c>
      <c r="N2513" s="2" t="s">
        <v>12822</v>
      </c>
      <c r="O2513" s="2" t="s">
        <v>12823</v>
      </c>
      <c r="P2513" s="2" t="s">
        <v>12824</v>
      </c>
      <c r="Q2513" t="s">
        <v>10555</v>
      </c>
      <c r="R2513" t="s">
        <v>12695</v>
      </c>
      <c r="S2513" t="s">
        <v>12696</v>
      </c>
      <c r="T2513" t="s">
        <v>12697</v>
      </c>
      <c r="U2513" t="s">
        <v>33</v>
      </c>
      <c r="V2513" t="s">
        <v>34</v>
      </c>
      <c r="W2513" t="s">
        <v>34</v>
      </c>
      <c r="X2513" t="s">
        <v>34</v>
      </c>
      <c r="Y2513" t="s">
        <v>34</v>
      </c>
      <c r="Z2513" t="s">
        <v>398</v>
      </c>
      <c r="AA2513" t="s">
        <v>399</v>
      </c>
      <c r="AB2513" t="s">
        <v>34</v>
      </c>
      <c r="AC2513" t="s">
        <v>37</v>
      </c>
    </row>
    <row r="2514" spans="1:29">
      <c r="A2514" s="2" t="str">
        <f>+VLOOKUP(R2514,Aux!$B$3:$I$1107,8,0)</f>
        <v>MX000290</v>
      </c>
      <c r="B2514" s="2" t="str">
        <f>+VLOOKUP(U2514,Aux!$O$2:$P$23,2,0)</f>
        <v>FI</v>
      </c>
      <c r="C2514" t="str">
        <f t="shared" si="269"/>
        <v>MX000290FI</v>
      </c>
      <c r="D2514">
        <f t="shared" si="275"/>
        <v>28</v>
      </c>
      <c r="E2514" s="5">
        <f t="shared" si="271"/>
        <v>0.28000000000000003</v>
      </c>
      <c r="F2514" s="5">
        <f t="shared" si="272"/>
        <v>2.8000000000000003</v>
      </c>
      <c r="G2514" s="5">
        <f t="shared" si="273"/>
        <v>8</v>
      </c>
      <c r="H2514" t="str">
        <f t="shared" si="274"/>
        <v>028</v>
      </c>
      <c r="I2514" t="str">
        <f t="shared" si="270"/>
        <v>MX000290FI00028</v>
      </c>
      <c r="J2514" s="2"/>
      <c r="K2514" s="2" t="s">
        <v>12690</v>
      </c>
      <c r="L2514" s="2" t="s">
        <v>12825</v>
      </c>
      <c r="M2514" s="2" t="s">
        <v>12826</v>
      </c>
      <c r="N2514" s="2" t="s">
        <v>12827</v>
      </c>
      <c r="O2514" s="2" t="s">
        <v>12828</v>
      </c>
      <c r="P2514" s="2" t="s">
        <v>12829</v>
      </c>
      <c r="Q2514" t="s">
        <v>10555</v>
      </c>
      <c r="R2514" t="s">
        <v>12695</v>
      </c>
      <c r="S2514" t="s">
        <v>12696</v>
      </c>
      <c r="T2514" t="s">
        <v>12697</v>
      </c>
      <c r="U2514" t="s">
        <v>33</v>
      </c>
      <c r="V2514" t="s">
        <v>34</v>
      </c>
      <c r="W2514" t="s">
        <v>34</v>
      </c>
      <c r="X2514" t="s">
        <v>34</v>
      </c>
      <c r="Y2514" t="s">
        <v>34</v>
      </c>
      <c r="Z2514" t="s">
        <v>398</v>
      </c>
      <c r="AA2514" t="s">
        <v>399</v>
      </c>
      <c r="AB2514" t="s">
        <v>34</v>
      </c>
      <c r="AC2514" t="s">
        <v>37</v>
      </c>
    </row>
    <row r="2515" spans="1:29">
      <c r="A2515" s="2" t="str">
        <f>+VLOOKUP(R2515,Aux!$B$3:$I$1107,8,0)</f>
        <v>MX000290</v>
      </c>
      <c r="B2515" s="2" t="str">
        <f>+VLOOKUP(U2515,Aux!$O$2:$P$23,2,0)</f>
        <v>FI</v>
      </c>
      <c r="C2515" t="str">
        <f t="shared" si="269"/>
        <v>MX000290FI</v>
      </c>
      <c r="D2515">
        <f t="shared" si="275"/>
        <v>29</v>
      </c>
      <c r="E2515" s="5">
        <f t="shared" si="271"/>
        <v>0.28999999999999998</v>
      </c>
      <c r="F2515" s="5">
        <f t="shared" si="272"/>
        <v>2.9</v>
      </c>
      <c r="G2515" s="5">
        <f t="shared" si="273"/>
        <v>9</v>
      </c>
      <c r="H2515" t="str">
        <f t="shared" si="274"/>
        <v>029</v>
      </c>
      <c r="I2515" t="str">
        <f t="shared" si="270"/>
        <v>MX000290FI00029</v>
      </c>
      <c r="J2515" s="2"/>
      <c r="K2515" s="2" t="s">
        <v>12690</v>
      </c>
      <c r="L2515" s="2" t="s">
        <v>12830</v>
      </c>
      <c r="M2515" s="2" t="s">
        <v>12831</v>
      </c>
      <c r="N2515" s="2" t="s">
        <v>12832</v>
      </c>
      <c r="O2515" s="2"/>
      <c r="P2515" s="2" t="s">
        <v>12833</v>
      </c>
      <c r="Q2515" t="s">
        <v>10555</v>
      </c>
      <c r="R2515" t="s">
        <v>12695</v>
      </c>
      <c r="S2515" t="s">
        <v>12696</v>
      </c>
      <c r="T2515" t="s">
        <v>12697</v>
      </c>
      <c r="U2515" t="s">
        <v>33</v>
      </c>
      <c r="V2515" t="s">
        <v>34</v>
      </c>
      <c r="W2515" t="s">
        <v>34</v>
      </c>
      <c r="X2515" t="s">
        <v>34</v>
      </c>
      <c r="Y2515" t="s">
        <v>34</v>
      </c>
      <c r="Z2515" t="s">
        <v>398</v>
      </c>
      <c r="AA2515" t="s">
        <v>399</v>
      </c>
      <c r="AB2515" t="s">
        <v>34</v>
      </c>
      <c r="AC2515" t="s">
        <v>37</v>
      </c>
    </row>
    <row r="2516" spans="1:29">
      <c r="A2516" s="2" t="str">
        <f>+VLOOKUP(R2516,Aux!$B$3:$I$1107,8,0)</f>
        <v>MX000290</v>
      </c>
      <c r="B2516" s="2" t="str">
        <f>+VLOOKUP(U2516,Aux!$O$2:$P$23,2,0)</f>
        <v>FI</v>
      </c>
      <c r="C2516" t="str">
        <f t="shared" si="269"/>
        <v>MX000290FI</v>
      </c>
      <c r="D2516">
        <f t="shared" si="275"/>
        <v>30</v>
      </c>
      <c r="E2516" s="5">
        <f t="shared" si="271"/>
        <v>0.3</v>
      </c>
      <c r="F2516" s="5">
        <f t="shared" si="272"/>
        <v>3</v>
      </c>
      <c r="G2516" s="5">
        <f t="shared" si="273"/>
        <v>0</v>
      </c>
      <c r="H2516" t="str">
        <f t="shared" si="274"/>
        <v>030</v>
      </c>
      <c r="I2516" t="str">
        <f t="shared" si="270"/>
        <v>MX000290FI00030</v>
      </c>
      <c r="J2516" s="2"/>
      <c r="K2516" s="2" t="s">
        <v>12690</v>
      </c>
      <c r="L2516" s="2" t="s">
        <v>12834</v>
      </c>
      <c r="M2516" s="2" t="s">
        <v>12835</v>
      </c>
      <c r="N2516" s="2" t="s">
        <v>12836</v>
      </c>
      <c r="O2516" s="2"/>
      <c r="P2516" s="2" t="s">
        <v>12837</v>
      </c>
      <c r="Q2516" t="s">
        <v>10555</v>
      </c>
      <c r="R2516" t="s">
        <v>12695</v>
      </c>
      <c r="S2516" t="s">
        <v>12696</v>
      </c>
      <c r="T2516" t="s">
        <v>12697</v>
      </c>
      <c r="U2516" t="s">
        <v>33</v>
      </c>
      <c r="V2516" t="s">
        <v>34</v>
      </c>
      <c r="W2516" t="s">
        <v>34</v>
      </c>
      <c r="X2516" t="s">
        <v>34</v>
      </c>
      <c r="Y2516" t="s">
        <v>34</v>
      </c>
      <c r="Z2516" t="s">
        <v>398</v>
      </c>
      <c r="AA2516" t="s">
        <v>399</v>
      </c>
      <c r="AB2516" t="s">
        <v>34</v>
      </c>
      <c r="AC2516" t="s">
        <v>37</v>
      </c>
    </row>
    <row r="2517" spans="1:29">
      <c r="A2517" s="2" t="str">
        <f>+VLOOKUP(R2517,Aux!$B$3:$I$1107,8,0)</f>
        <v>MX000290</v>
      </c>
      <c r="B2517" s="2" t="str">
        <f>+VLOOKUP(U2517,Aux!$O$2:$P$23,2,0)</f>
        <v>FI</v>
      </c>
      <c r="C2517" t="str">
        <f t="shared" si="269"/>
        <v>MX000290FI</v>
      </c>
      <c r="D2517">
        <f t="shared" si="275"/>
        <v>31</v>
      </c>
      <c r="E2517" s="5">
        <f t="shared" si="271"/>
        <v>0.31</v>
      </c>
      <c r="F2517" s="5">
        <f t="shared" si="272"/>
        <v>3.1</v>
      </c>
      <c r="G2517" s="5">
        <f t="shared" si="273"/>
        <v>1</v>
      </c>
      <c r="H2517" t="str">
        <f t="shared" si="274"/>
        <v>031</v>
      </c>
      <c r="I2517" t="str">
        <f t="shared" si="270"/>
        <v>MX000290FI00031</v>
      </c>
      <c r="J2517" s="2"/>
      <c r="K2517" s="2" t="s">
        <v>12690</v>
      </c>
      <c r="L2517" s="2" t="s">
        <v>12838</v>
      </c>
      <c r="M2517" s="2" t="s">
        <v>12839</v>
      </c>
      <c r="N2517" s="2" t="s">
        <v>12840</v>
      </c>
      <c r="O2517" s="2" t="s">
        <v>12841</v>
      </c>
      <c r="P2517" s="2" t="s">
        <v>12842</v>
      </c>
      <c r="Q2517" t="s">
        <v>10555</v>
      </c>
      <c r="R2517" t="s">
        <v>12695</v>
      </c>
      <c r="S2517" t="s">
        <v>12696</v>
      </c>
      <c r="T2517" t="s">
        <v>12697</v>
      </c>
      <c r="U2517" t="s">
        <v>33</v>
      </c>
      <c r="V2517" t="s">
        <v>34</v>
      </c>
      <c r="W2517" t="s">
        <v>34</v>
      </c>
      <c r="X2517" t="s">
        <v>34</v>
      </c>
      <c r="Y2517" t="s">
        <v>34</v>
      </c>
      <c r="Z2517" t="s">
        <v>398</v>
      </c>
      <c r="AA2517" t="s">
        <v>399</v>
      </c>
      <c r="AB2517" t="s">
        <v>34</v>
      </c>
      <c r="AC2517" t="s">
        <v>37</v>
      </c>
    </row>
    <row r="2518" spans="1:29">
      <c r="A2518" s="2" t="str">
        <f>+VLOOKUP(R2518,Aux!$B$3:$I$1107,8,0)</f>
        <v>MX000290</v>
      </c>
      <c r="B2518" s="2" t="str">
        <f>+VLOOKUP(U2518,Aux!$O$2:$P$23,2,0)</f>
        <v>FI</v>
      </c>
      <c r="C2518" t="str">
        <f t="shared" si="269"/>
        <v>MX000290FI</v>
      </c>
      <c r="D2518">
        <f t="shared" si="275"/>
        <v>32</v>
      </c>
      <c r="E2518" s="5">
        <f t="shared" si="271"/>
        <v>0.32</v>
      </c>
      <c r="F2518" s="5">
        <f t="shared" si="272"/>
        <v>3.2</v>
      </c>
      <c r="G2518" s="5">
        <f t="shared" si="273"/>
        <v>2</v>
      </c>
      <c r="H2518" t="str">
        <f t="shared" si="274"/>
        <v>032</v>
      </c>
      <c r="I2518" t="str">
        <f t="shared" si="270"/>
        <v>MX000290FI00032</v>
      </c>
      <c r="J2518" s="2"/>
      <c r="K2518" s="2" t="s">
        <v>12690</v>
      </c>
      <c r="L2518" s="2" t="s">
        <v>12843</v>
      </c>
      <c r="M2518" s="2" t="s">
        <v>12844</v>
      </c>
      <c r="N2518" s="2" t="s">
        <v>12845</v>
      </c>
      <c r="O2518" s="2" t="s">
        <v>12846</v>
      </c>
      <c r="P2518" s="2" t="s">
        <v>12847</v>
      </c>
      <c r="Q2518" t="s">
        <v>10555</v>
      </c>
      <c r="R2518" t="s">
        <v>12695</v>
      </c>
      <c r="S2518" t="s">
        <v>12696</v>
      </c>
      <c r="T2518" t="s">
        <v>12697</v>
      </c>
      <c r="U2518" t="s">
        <v>33</v>
      </c>
      <c r="V2518" t="s">
        <v>34</v>
      </c>
      <c r="W2518" t="s">
        <v>34</v>
      </c>
      <c r="X2518" t="s">
        <v>34</v>
      </c>
      <c r="Y2518" t="s">
        <v>34</v>
      </c>
      <c r="Z2518" t="s">
        <v>398</v>
      </c>
      <c r="AA2518" t="s">
        <v>399</v>
      </c>
      <c r="AB2518" t="s">
        <v>34</v>
      </c>
      <c r="AC2518" t="s">
        <v>37</v>
      </c>
    </row>
    <row r="2519" spans="1:29">
      <c r="A2519" s="2" t="str">
        <f>+VLOOKUP(R2519,Aux!$B$3:$I$1107,8,0)</f>
        <v>MX000290</v>
      </c>
      <c r="B2519" s="2" t="str">
        <f>+VLOOKUP(U2519,Aux!$O$2:$P$23,2,0)</f>
        <v>FI</v>
      </c>
      <c r="C2519" t="str">
        <f t="shared" si="269"/>
        <v>MX000290FI</v>
      </c>
      <c r="D2519">
        <f t="shared" si="275"/>
        <v>33</v>
      </c>
      <c r="E2519" s="5">
        <f t="shared" si="271"/>
        <v>0.33</v>
      </c>
      <c r="F2519" s="5">
        <f t="shared" si="272"/>
        <v>3.3000000000000003</v>
      </c>
      <c r="G2519" s="5">
        <f t="shared" si="273"/>
        <v>3</v>
      </c>
      <c r="H2519" t="str">
        <f t="shared" si="274"/>
        <v>033</v>
      </c>
      <c r="I2519" t="str">
        <f t="shared" si="270"/>
        <v>MX000290FI00033</v>
      </c>
      <c r="J2519" s="2"/>
      <c r="K2519" s="2" t="s">
        <v>12690</v>
      </c>
      <c r="L2519" s="2" t="s">
        <v>12848</v>
      </c>
      <c r="M2519" s="2" t="s">
        <v>12849</v>
      </c>
      <c r="N2519" s="2" t="s">
        <v>12850</v>
      </c>
      <c r="O2519" s="2"/>
      <c r="P2519" s="2" t="s">
        <v>12851</v>
      </c>
      <c r="Q2519" t="s">
        <v>10555</v>
      </c>
      <c r="R2519" t="s">
        <v>12695</v>
      </c>
      <c r="S2519" t="s">
        <v>12696</v>
      </c>
      <c r="T2519" t="s">
        <v>12697</v>
      </c>
      <c r="U2519" t="s">
        <v>33</v>
      </c>
      <c r="V2519" t="s">
        <v>34</v>
      </c>
      <c r="W2519" t="s">
        <v>34</v>
      </c>
      <c r="X2519" t="s">
        <v>34</v>
      </c>
      <c r="Y2519" t="s">
        <v>34</v>
      </c>
      <c r="Z2519" t="s">
        <v>398</v>
      </c>
      <c r="AA2519" t="s">
        <v>399</v>
      </c>
      <c r="AB2519" t="s">
        <v>34</v>
      </c>
      <c r="AC2519" t="s">
        <v>37</v>
      </c>
    </row>
    <row r="2520" spans="1:29">
      <c r="A2520" s="2" t="str">
        <f>+VLOOKUP(R2520,Aux!$B$3:$I$1107,8,0)</f>
        <v>MX000290</v>
      </c>
      <c r="B2520" s="2" t="str">
        <f>+VLOOKUP(U2520,Aux!$O$2:$P$23,2,0)</f>
        <v>FI</v>
      </c>
      <c r="C2520" t="str">
        <f t="shared" si="269"/>
        <v>MX000290FI</v>
      </c>
      <c r="D2520">
        <f t="shared" si="275"/>
        <v>34</v>
      </c>
      <c r="E2520" s="5">
        <f t="shared" si="271"/>
        <v>0.34</v>
      </c>
      <c r="F2520" s="5">
        <f t="shared" si="272"/>
        <v>3.4000000000000004</v>
      </c>
      <c r="G2520" s="5">
        <f t="shared" si="273"/>
        <v>4</v>
      </c>
      <c r="H2520" t="str">
        <f t="shared" si="274"/>
        <v>034</v>
      </c>
      <c r="I2520" t="str">
        <f t="shared" si="270"/>
        <v>MX000290FI00034</v>
      </c>
      <c r="J2520" s="2"/>
      <c r="K2520" s="2" t="s">
        <v>12690</v>
      </c>
      <c r="L2520" s="2" t="s">
        <v>12852</v>
      </c>
      <c r="M2520" s="2" t="s">
        <v>12853</v>
      </c>
      <c r="N2520" s="2" t="s">
        <v>12854</v>
      </c>
      <c r="O2520" s="2"/>
      <c r="P2520" s="2" t="s">
        <v>12855</v>
      </c>
      <c r="Q2520" t="s">
        <v>10555</v>
      </c>
      <c r="R2520" t="s">
        <v>12695</v>
      </c>
      <c r="S2520" t="s">
        <v>12696</v>
      </c>
      <c r="T2520" t="s">
        <v>12697</v>
      </c>
      <c r="U2520" t="s">
        <v>33</v>
      </c>
      <c r="V2520" t="s">
        <v>34</v>
      </c>
      <c r="W2520" t="s">
        <v>34</v>
      </c>
      <c r="X2520" t="s">
        <v>34</v>
      </c>
      <c r="Y2520" t="s">
        <v>34</v>
      </c>
      <c r="Z2520" t="s">
        <v>398</v>
      </c>
      <c r="AA2520" t="s">
        <v>399</v>
      </c>
      <c r="AB2520" t="s">
        <v>34</v>
      </c>
      <c r="AC2520" t="s">
        <v>37</v>
      </c>
    </row>
    <row r="2521" spans="1:29">
      <c r="A2521" t="str">
        <f>+VLOOKUP(R2521,Aux!$B$3:$I$1107,8,0)</f>
        <v>MX000300</v>
      </c>
      <c r="B2521" t="str">
        <f>+VLOOKUP(U2521,Aux!$O$2:$P$23,2,0)</f>
        <v>FI</v>
      </c>
      <c r="C2521" t="str">
        <f t="shared" si="269"/>
        <v>MX000300FI</v>
      </c>
      <c r="D2521">
        <f t="shared" si="275"/>
        <v>1</v>
      </c>
      <c r="E2521" s="5">
        <f t="shared" si="271"/>
        <v>0.01</v>
      </c>
      <c r="F2521" s="5">
        <f t="shared" si="272"/>
        <v>0.1</v>
      </c>
      <c r="G2521" s="5">
        <f t="shared" si="273"/>
        <v>1</v>
      </c>
      <c r="H2521" t="str">
        <f t="shared" si="274"/>
        <v>001</v>
      </c>
      <c r="I2521" t="str">
        <f t="shared" si="270"/>
        <v>MX000300FI00001</v>
      </c>
      <c r="J2521" s="3" t="s">
        <v>12856</v>
      </c>
      <c r="K2521" t="s">
        <v>12857</v>
      </c>
      <c r="L2521" t="s">
        <v>12858</v>
      </c>
      <c r="M2521" t="s">
        <v>12859</v>
      </c>
      <c r="N2521" t="s">
        <v>12860</v>
      </c>
      <c r="O2521" t="s">
        <v>12861</v>
      </c>
      <c r="P2521" t="s">
        <v>12862</v>
      </c>
      <c r="Q2521" t="s">
        <v>10555</v>
      </c>
      <c r="R2521" t="s">
        <v>12863</v>
      </c>
      <c r="S2521" t="s">
        <v>12864</v>
      </c>
      <c r="T2521" t="s">
        <v>12865</v>
      </c>
      <c r="U2521" t="s">
        <v>33</v>
      </c>
      <c r="V2521" t="s">
        <v>34</v>
      </c>
      <c r="W2521" t="s">
        <v>34</v>
      </c>
      <c r="X2521" t="s">
        <v>34</v>
      </c>
      <c r="Y2521" t="s">
        <v>34</v>
      </c>
      <c r="Z2521" t="s">
        <v>174</v>
      </c>
      <c r="AA2521" t="s">
        <v>175</v>
      </c>
      <c r="AB2521" t="s">
        <v>145</v>
      </c>
      <c r="AC2521" t="s">
        <v>37</v>
      </c>
    </row>
    <row r="2522" spans="1:29">
      <c r="A2522" t="str">
        <f>+VLOOKUP(R2522,Aux!$B$3:$I$1107,8,0)</f>
        <v>MX000300</v>
      </c>
      <c r="B2522" t="str">
        <f>+VLOOKUP(U2522,Aux!$O$2:$P$23,2,0)</f>
        <v>FI</v>
      </c>
      <c r="C2522" t="str">
        <f t="shared" si="269"/>
        <v>MX000300FI</v>
      </c>
      <c r="D2522">
        <f t="shared" si="275"/>
        <v>2</v>
      </c>
      <c r="E2522" s="5">
        <f t="shared" si="271"/>
        <v>0.02</v>
      </c>
      <c r="F2522" s="5">
        <f t="shared" si="272"/>
        <v>0.2</v>
      </c>
      <c r="G2522" s="5">
        <f t="shared" si="273"/>
        <v>2</v>
      </c>
      <c r="H2522" t="str">
        <f t="shared" si="274"/>
        <v>002</v>
      </c>
      <c r="I2522" t="str">
        <f t="shared" si="270"/>
        <v>MX000300FI00002</v>
      </c>
      <c r="J2522" s="3" t="s">
        <v>12866</v>
      </c>
      <c r="K2522" t="s">
        <v>12867</v>
      </c>
      <c r="L2522" t="s">
        <v>12868</v>
      </c>
      <c r="M2522" t="s">
        <v>12869</v>
      </c>
      <c r="N2522" t="s">
        <v>12870</v>
      </c>
      <c r="O2522" t="s">
        <v>12871</v>
      </c>
      <c r="P2522" t="s">
        <v>12872</v>
      </c>
      <c r="Q2522" t="s">
        <v>10555</v>
      </c>
      <c r="R2522" t="s">
        <v>12863</v>
      </c>
      <c r="S2522" t="s">
        <v>12873</v>
      </c>
      <c r="T2522" t="s">
        <v>12874</v>
      </c>
      <c r="U2522" t="s">
        <v>33</v>
      </c>
      <c r="V2522" t="s">
        <v>34</v>
      </c>
      <c r="W2522" t="s">
        <v>34</v>
      </c>
      <c r="X2522" t="s">
        <v>34</v>
      </c>
      <c r="Y2522" t="s">
        <v>34</v>
      </c>
      <c r="Z2522" t="s">
        <v>174</v>
      </c>
      <c r="AA2522" t="s">
        <v>175</v>
      </c>
      <c r="AB2522" t="s">
        <v>145</v>
      </c>
      <c r="AC2522" t="s">
        <v>37</v>
      </c>
    </row>
    <row r="2523" spans="1:29">
      <c r="A2523" t="str">
        <f>+VLOOKUP(R2523,Aux!$B$3:$I$1107,8,0)</f>
        <v>MX000300</v>
      </c>
      <c r="B2523" t="str">
        <f>+VLOOKUP(U2523,Aux!$O$2:$P$23,2,0)</f>
        <v>FI</v>
      </c>
      <c r="C2523" t="str">
        <f t="shared" si="269"/>
        <v>MX000300FI</v>
      </c>
      <c r="D2523">
        <f t="shared" si="275"/>
        <v>3</v>
      </c>
      <c r="E2523" s="5">
        <f t="shared" si="271"/>
        <v>0.03</v>
      </c>
      <c r="F2523" s="5">
        <f t="shared" si="272"/>
        <v>0.3</v>
      </c>
      <c r="G2523" s="5">
        <f t="shared" si="273"/>
        <v>3</v>
      </c>
      <c r="H2523" t="str">
        <f t="shared" si="274"/>
        <v>003</v>
      </c>
      <c r="I2523" t="str">
        <f t="shared" si="270"/>
        <v>MX000300FI00003</v>
      </c>
      <c r="J2523" s="3" t="s">
        <v>12875</v>
      </c>
      <c r="K2523" t="s">
        <v>12867</v>
      </c>
      <c r="M2523" t="s">
        <v>12876</v>
      </c>
      <c r="N2523" t="s">
        <v>12877</v>
      </c>
      <c r="O2523" t="s">
        <v>12878</v>
      </c>
      <c r="P2523" t="s">
        <v>12879</v>
      </c>
      <c r="Q2523" t="s">
        <v>10555</v>
      </c>
      <c r="R2523" t="s">
        <v>12863</v>
      </c>
      <c r="S2523" t="s">
        <v>12880</v>
      </c>
      <c r="T2523" t="s">
        <v>12881</v>
      </c>
      <c r="U2523" t="s">
        <v>33</v>
      </c>
      <c r="V2523" t="s">
        <v>34</v>
      </c>
      <c r="W2523" t="s">
        <v>34</v>
      </c>
      <c r="X2523" t="s">
        <v>34</v>
      </c>
      <c r="Y2523" t="s">
        <v>34</v>
      </c>
      <c r="Z2523" t="s">
        <v>174</v>
      </c>
      <c r="AA2523" t="s">
        <v>174</v>
      </c>
      <c r="AB2523" t="s">
        <v>145</v>
      </c>
      <c r="AC2523" t="s">
        <v>37</v>
      </c>
    </row>
    <row r="2524" spans="1:29">
      <c r="A2524" t="str">
        <f>+VLOOKUP(R2524,Aux!$B$3:$I$1107,8,0)</f>
        <v>MX000310</v>
      </c>
      <c r="B2524" t="str">
        <f>+VLOOKUP(U2524,Aux!$O$2:$P$23,2,0)</f>
        <v>EQ</v>
      </c>
      <c r="C2524" t="str">
        <f t="shared" si="269"/>
        <v>MX000310EQ</v>
      </c>
      <c r="D2524">
        <f t="shared" si="275"/>
        <v>1</v>
      </c>
      <c r="E2524" s="5">
        <f t="shared" si="271"/>
        <v>0.01</v>
      </c>
      <c r="F2524" s="5">
        <f t="shared" si="272"/>
        <v>0.1</v>
      </c>
      <c r="G2524" s="5">
        <f t="shared" si="273"/>
        <v>1</v>
      </c>
      <c r="H2524" t="str">
        <f t="shared" si="274"/>
        <v>001</v>
      </c>
      <c r="I2524" t="str">
        <f t="shared" si="270"/>
        <v>MX000310EQ00001</v>
      </c>
      <c r="J2524" t="s">
        <v>12882</v>
      </c>
      <c r="K2524" t="s">
        <v>12883</v>
      </c>
      <c r="M2524" t="s">
        <v>12884</v>
      </c>
      <c r="N2524" t="s">
        <v>12885</v>
      </c>
      <c r="O2524" t="s">
        <v>12886</v>
      </c>
      <c r="P2524" t="s">
        <v>12887</v>
      </c>
      <c r="Q2524" t="s">
        <v>10555</v>
      </c>
      <c r="R2524" t="s">
        <v>12888</v>
      </c>
      <c r="S2524" t="s">
        <v>12888</v>
      </c>
      <c r="T2524" t="s">
        <v>12888</v>
      </c>
      <c r="U2524" t="s">
        <v>12889</v>
      </c>
      <c r="V2524" t="s">
        <v>35</v>
      </c>
      <c r="W2524" t="s">
        <v>1023</v>
      </c>
      <c r="X2524" t="s">
        <v>1023</v>
      </c>
      <c r="Y2524" t="s">
        <v>1125</v>
      </c>
      <c r="Z2524" t="s">
        <v>35</v>
      </c>
      <c r="AA2524" t="s">
        <v>2669</v>
      </c>
      <c r="AB2524" t="s">
        <v>12889</v>
      </c>
      <c r="AC2524" t="s">
        <v>37</v>
      </c>
    </row>
    <row r="2525" spans="1:29">
      <c r="A2525" t="str">
        <f>+VLOOKUP(R2525,Aux!$B$3:$I$1107,8,0)</f>
        <v>MX000320</v>
      </c>
      <c r="B2525" t="str">
        <f>+VLOOKUP(U2525,Aux!$O$2:$P$23,2,0)</f>
        <v>EQ</v>
      </c>
      <c r="C2525" t="str">
        <f t="shared" si="269"/>
        <v>MX000320EQ</v>
      </c>
      <c r="D2525">
        <f t="shared" si="275"/>
        <v>1</v>
      </c>
      <c r="E2525" s="5">
        <f t="shared" si="271"/>
        <v>0.01</v>
      </c>
      <c r="F2525" s="5">
        <f t="shared" si="272"/>
        <v>0.1</v>
      </c>
      <c r="G2525" s="5">
        <f t="shared" si="273"/>
        <v>1</v>
      </c>
      <c r="H2525" t="str">
        <f t="shared" si="274"/>
        <v>001</v>
      </c>
      <c r="I2525" t="str">
        <f t="shared" si="270"/>
        <v>MX000320EQ00001</v>
      </c>
      <c r="J2525" t="s">
        <v>12890</v>
      </c>
      <c r="K2525" t="s">
        <v>12891</v>
      </c>
      <c r="M2525" t="s">
        <v>12892</v>
      </c>
      <c r="N2525" t="s">
        <v>12893</v>
      </c>
      <c r="O2525">
        <v>2176976</v>
      </c>
      <c r="P2525" t="s">
        <v>12894</v>
      </c>
      <c r="Q2525" t="s">
        <v>10555</v>
      </c>
      <c r="R2525" t="s">
        <v>12895</v>
      </c>
      <c r="S2525" t="s">
        <v>12895</v>
      </c>
      <c r="T2525" t="s">
        <v>12895</v>
      </c>
      <c r="U2525" t="s">
        <v>130</v>
      </c>
      <c r="V2525" t="s">
        <v>189</v>
      </c>
      <c r="W2525" t="s">
        <v>234</v>
      </c>
      <c r="X2525" t="s">
        <v>189</v>
      </c>
      <c r="Y2525" t="s">
        <v>5476</v>
      </c>
      <c r="Z2525" t="s">
        <v>189</v>
      </c>
      <c r="AA2525" t="s">
        <v>5477</v>
      </c>
      <c r="AB2525" t="s">
        <v>8348</v>
      </c>
      <c r="AC2525" t="s">
        <v>37</v>
      </c>
    </row>
    <row r="2526" spans="1:29">
      <c r="A2526" t="str">
        <f>+VLOOKUP(R2526,Aux!$B$3:$I$1107,8,0)</f>
        <v>MX000320</v>
      </c>
      <c r="B2526" t="str">
        <f>+VLOOKUP(U2526,Aux!$O$2:$P$23,2,0)</f>
        <v>FI</v>
      </c>
      <c r="C2526" t="str">
        <f t="shared" si="269"/>
        <v>MX000320FI</v>
      </c>
      <c r="D2526">
        <f t="shared" si="275"/>
        <v>1</v>
      </c>
      <c r="E2526" s="5">
        <f t="shared" si="271"/>
        <v>0.01</v>
      </c>
      <c r="F2526" s="5">
        <f t="shared" si="272"/>
        <v>0.1</v>
      </c>
      <c r="G2526" s="5">
        <f t="shared" si="273"/>
        <v>1</v>
      </c>
      <c r="H2526" t="str">
        <f t="shared" si="274"/>
        <v>001</v>
      </c>
      <c r="I2526" t="str">
        <f t="shared" si="270"/>
        <v>MX000320FI00001</v>
      </c>
      <c r="J2526" s="2"/>
      <c r="K2526" s="2" t="s">
        <v>48</v>
      </c>
      <c r="L2526" s="2" t="s">
        <v>12896</v>
      </c>
      <c r="M2526" s="2" t="s">
        <v>12897</v>
      </c>
      <c r="N2526" s="2"/>
      <c r="O2526" s="2"/>
      <c r="P2526" s="2"/>
      <c r="Q2526" t="s">
        <v>10555</v>
      </c>
      <c r="R2526" t="s">
        <v>12895</v>
      </c>
      <c r="S2526" t="s">
        <v>48</v>
      </c>
      <c r="T2526" t="s">
        <v>48</v>
      </c>
      <c r="U2526" t="s">
        <v>48</v>
      </c>
      <c r="V2526" t="s">
        <v>48</v>
      </c>
      <c r="W2526" t="s">
        <v>48</v>
      </c>
      <c r="X2526" t="s">
        <v>48</v>
      </c>
      <c r="Y2526" t="s">
        <v>48</v>
      </c>
      <c r="Z2526" t="s">
        <v>48</v>
      </c>
      <c r="AA2526" t="s">
        <v>48</v>
      </c>
      <c r="AB2526" t="s">
        <v>48</v>
      </c>
      <c r="AC2526" t="s">
        <v>37</v>
      </c>
    </row>
    <row r="2527" spans="1:29">
      <c r="A2527" t="str">
        <f>+VLOOKUP(R2527,Aux!$B$3:$I$1107,8,0)</f>
        <v>MX000320</v>
      </c>
      <c r="B2527" t="str">
        <f>+VLOOKUP(U2527,Aux!$O$2:$P$23,2,0)</f>
        <v>FI</v>
      </c>
      <c r="C2527" t="str">
        <f t="shared" si="269"/>
        <v>MX000320FI</v>
      </c>
      <c r="D2527">
        <f t="shared" si="275"/>
        <v>2</v>
      </c>
      <c r="E2527" s="5">
        <f t="shared" si="271"/>
        <v>0.02</v>
      </c>
      <c r="F2527" s="5">
        <f t="shared" si="272"/>
        <v>0.2</v>
      </c>
      <c r="G2527" s="5">
        <f t="shared" si="273"/>
        <v>2</v>
      </c>
      <c r="H2527" t="str">
        <f t="shared" si="274"/>
        <v>002</v>
      </c>
      <c r="I2527" t="str">
        <f t="shared" si="270"/>
        <v>MX000320FI00002</v>
      </c>
      <c r="J2527" s="2"/>
      <c r="K2527" s="2" t="s">
        <v>48</v>
      </c>
      <c r="L2527" s="2" t="s">
        <v>12898</v>
      </c>
      <c r="M2527" s="2" t="s">
        <v>12899</v>
      </c>
      <c r="N2527" s="2"/>
      <c r="O2527" s="2"/>
      <c r="P2527" s="2"/>
      <c r="Q2527" t="s">
        <v>10555</v>
      </c>
      <c r="R2527" t="s">
        <v>12895</v>
      </c>
      <c r="S2527" t="s">
        <v>48</v>
      </c>
      <c r="T2527" t="s">
        <v>48</v>
      </c>
      <c r="U2527" t="s">
        <v>48</v>
      </c>
      <c r="V2527" t="s">
        <v>48</v>
      </c>
      <c r="W2527" t="s">
        <v>48</v>
      </c>
      <c r="X2527" t="s">
        <v>48</v>
      </c>
      <c r="Y2527" t="s">
        <v>48</v>
      </c>
      <c r="Z2527" t="s">
        <v>48</v>
      </c>
      <c r="AA2527" t="s">
        <v>48</v>
      </c>
      <c r="AB2527" t="s">
        <v>48</v>
      </c>
      <c r="AC2527" t="s">
        <v>37</v>
      </c>
    </row>
    <row r="2528" spans="1:29">
      <c r="A2528" t="str">
        <f>+VLOOKUP(R2528,Aux!$B$3:$I$1107,8,0)</f>
        <v>MX000320</v>
      </c>
      <c r="B2528" t="str">
        <f>+VLOOKUP(U2528,Aux!$O$2:$P$23,2,0)</f>
        <v>FI</v>
      </c>
      <c r="C2528" t="str">
        <f t="shared" si="269"/>
        <v>MX000320FI</v>
      </c>
      <c r="D2528">
        <f t="shared" si="275"/>
        <v>3</v>
      </c>
      <c r="E2528" s="5">
        <f t="shared" si="271"/>
        <v>0.03</v>
      </c>
      <c r="F2528" s="5">
        <f t="shared" si="272"/>
        <v>0.3</v>
      </c>
      <c r="G2528" s="5">
        <f t="shared" si="273"/>
        <v>3</v>
      </c>
      <c r="H2528" t="str">
        <f t="shared" si="274"/>
        <v>003</v>
      </c>
      <c r="I2528" t="str">
        <f t="shared" si="270"/>
        <v>MX000320FI00003</v>
      </c>
      <c r="J2528" s="2"/>
      <c r="K2528" s="2" t="s">
        <v>48</v>
      </c>
      <c r="L2528" s="2" t="s">
        <v>12900</v>
      </c>
      <c r="M2528" s="2" t="s">
        <v>12901</v>
      </c>
      <c r="N2528" s="2"/>
      <c r="O2528" s="2"/>
      <c r="P2528" s="2"/>
      <c r="Q2528" t="s">
        <v>10555</v>
      </c>
      <c r="R2528" t="s">
        <v>12895</v>
      </c>
      <c r="S2528" t="s">
        <v>48</v>
      </c>
      <c r="T2528" t="s">
        <v>48</v>
      </c>
      <c r="U2528" t="s">
        <v>48</v>
      </c>
      <c r="V2528" t="s">
        <v>48</v>
      </c>
      <c r="W2528" t="s">
        <v>48</v>
      </c>
      <c r="X2528" t="s">
        <v>48</v>
      </c>
      <c r="Y2528" t="s">
        <v>48</v>
      </c>
      <c r="Z2528" t="s">
        <v>48</v>
      </c>
      <c r="AA2528" t="s">
        <v>48</v>
      </c>
      <c r="AB2528" t="s">
        <v>48</v>
      </c>
      <c r="AC2528" t="s">
        <v>37</v>
      </c>
    </row>
    <row r="2529" spans="1:29">
      <c r="A2529" t="str">
        <f>+VLOOKUP(R2529,Aux!$B$3:$I$1107,8,0)</f>
        <v>MX000320</v>
      </c>
      <c r="B2529" t="str">
        <f>+VLOOKUP(U2529,Aux!$O$2:$P$23,2,0)</f>
        <v>FI</v>
      </c>
      <c r="C2529" t="str">
        <f t="shared" si="269"/>
        <v>MX000320FI</v>
      </c>
      <c r="D2529">
        <f t="shared" si="275"/>
        <v>4</v>
      </c>
      <c r="E2529" s="5">
        <f t="shared" si="271"/>
        <v>0.04</v>
      </c>
      <c r="F2529" s="5">
        <f t="shared" si="272"/>
        <v>0.4</v>
      </c>
      <c r="G2529" s="5">
        <f t="shared" si="273"/>
        <v>4</v>
      </c>
      <c r="H2529" t="str">
        <f t="shared" si="274"/>
        <v>004</v>
      </c>
      <c r="I2529" t="str">
        <f t="shared" si="270"/>
        <v>MX000320FI00004</v>
      </c>
      <c r="J2529" s="2"/>
      <c r="K2529" s="2" t="s">
        <v>48</v>
      </c>
      <c r="L2529" s="2" t="s">
        <v>12902</v>
      </c>
      <c r="M2529" s="2" t="s">
        <v>12903</v>
      </c>
      <c r="N2529" s="2"/>
      <c r="O2529" s="2"/>
      <c r="P2529" s="2"/>
      <c r="Q2529" t="s">
        <v>10555</v>
      </c>
      <c r="R2529" t="s">
        <v>12895</v>
      </c>
      <c r="S2529" t="s">
        <v>48</v>
      </c>
      <c r="T2529" t="s">
        <v>48</v>
      </c>
      <c r="U2529" t="s">
        <v>48</v>
      </c>
      <c r="V2529" t="s">
        <v>48</v>
      </c>
      <c r="W2529" t="s">
        <v>48</v>
      </c>
      <c r="X2529" t="s">
        <v>48</v>
      </c>
      <c r="Y2529" t="s">
        <v>48</v>
      </c>
      <c r="Z2529" t="s">
        <v>48</v>
      </c>
      <c r="AA2529" t="s">
        <v>48</v>
      </c>
      <c r="AB2529" t="s">
        <v>48</v>
      </c>
      <c r="AC2529" t="s">
        <v>37</v>
      </c>
    </row>
    <row r="2530" spans="1:29">
      <c r="A2530" t="str">
        <f>+VLOOKUP(R2530,Aux!$B$3:$I$1107,8,0)</f>
        <v>MX000320</v>
      </c>
      <c r="B2530" t="str">
        <f>+VLOOKUP(U2530,Aux!$O$2:$P$23,2,0)</f>
        <v>FI</v>
      </c>
      <c r="C2530" t="str">
        <f t="shared" si="269"/>
        <v>MX000320FI</v>
      </c>
      <c r="D2530">
        <f t="shared" si="275"/>
        <v>5</v>
      </c>
      <c r="E2530" s="5">
        <f t="shared" si="271"/>
        <v>0.05</v>
      </c>
      <c r="F2530" s="5">
        <f t="shared" si="272"/>
        <v>0.5</v>
      </c>
      <c r="G2530" s="5">
        <f t="shared" si="273"/>
        <v>5</v>
      </c>
      <c r="H2530" t="str">
        <f t="shared" si="274"/>
        <v>005</v>
      </c>
      <c r="I2530" t="str">
        <f t="shared" si="270"/>
        <v>MX000320FI00005</v>
      </c>
      <c r="J2530" s="2"/>
      <c r="K2530" s="2" t="s">
        <v>48</v>
      </c>
      <c r="L2530" s="2" t="s">
        <v>12904</v>
      </c>
      <c r="M2530" s="2" t="s">
        <v>12905</v>
      </c>
      <c r="N2530" s="2"/>
      <c r="O2530" s="2"/>
      <c r="P2530" s="2"/>
      <c r="Q2530" t="s">
        <v>10555</v>
      </c>
      <c r="R2530" t="s">
        <v>12895</v>
      </c>
      <c r="S2530" t="s">
        <v>48</v>
      </c>
      <c r="T2530" t="s">
        <v>48</v>
      </c>
      <c r="U2530" t="s">
        <v>48</v>
      </c>
      <c r="V2530" t="s">
        <v>48</v>
      </c>
      <c r="W2530" t="s">
        <v>48</v>
      </c>
      <c r="X2530" t="s">
        <v>48</v>
      </c>
      <c r="Y2530" t="s">
        <v>48</v>
      </c>
      <c r="Z2530" t="s">
        <v>48</v>
      </c>
      <c r="AA2530" t="s">
        <v>48</v>
      </c>
      <c r="AB2530" t="s">
        <v>48</v>
      </c>
      <c r="AC2530" t="s">
        <v>37</v>
      </c>
    </row>
    <row r="2531" spans="1:29">
      <c r="A2531" t="str">
        <f>+VLOOKUP(R2531,Aux!$B$3:$I$1107,8,0)</f>
        <v>MX000320</v>
      </c>
      <c r="B2531" t="str">
        <f>+VLOOKUP(U2531,Aux!$O$2:$P$23,2,0)</f>
        <v>FI</v>
      </c>
      <c r="C2531" t="str">
        <f t="shared" si="269"/>
        <v>MX000320FI</v>
      </c>
      <c r="D2531">
        <f t="shared" si="275"/>
        <v>6</v>
      </c>
      <c r="E2531" s="5">
        <f t="shared" si="271"/>
        <v>0.06</v>
      </c>
      <c r="F2531" s="5">
        <f t="shared" si="272"/>
        <v>0.6</v>
      </c>
      <c r="G2531" s="5">
        <f t="shared" si="273"/>
        <v>6</v>
      </c>
      <c r="H2531" t="str">
        <f t="shared" si="274"/>
        <v>006</v>
      </c>
      <c r="I2531" t="str">
        <f t="shared" si="270"/>
        <v>MX000320FI00006</v>
      </c>
      <c r="J2531" s="2"/>
      <c r="K2531" s="2" t="s">
        <v>48</v>
      </c>
      <c r="L2531" s="2" t="s">
        <v>12906</v>
      </c>
      <c r="M2531" s="2" t="s">
        <v>12907</v>
      </c>
      <c r="N2531" s="2"/>
      <c r="O2531" s="2"/>
      <c r="P2531" s="2"/>
      <c r="Q2531" t="s">
        <v>10555</v>
      </c>
      <c r="R2531" t="s">
        <v>12895</v>
      </c>
      <c r="S2531" t="s">
        <v>48</v>
      </c>
      <c r="T2531" t="s">
        <v>48</v>
      </c>
      <c r="U2531" t="s">
        <v>48</v>
      </c>
      <c r="V2531" t="s">
        <v>48</v>
      </c>
      <c r="W2531" t="s">
        <v>48</v>
      </c>
      <c r="X2531" t="s">
        <v>48</v>
      </c>
      <c r="Y2531" t="s">
        <v>48</v>
      </c>
      <c r="Z2531" t="s">
        <v>48</v>
      </c>
      <c r="AA2531" t="s">
        <v>48</v>
      </c>
      <c r="AB2531" t="s">
        <v>48</v>
      </c>
      <c r="AC2531" t="s">
        <v>37</v>
      </c>
    </row>
    <row r="2532" spans="1:29">
      <c r="A2532" s="2" t="str">
        <f>+VLOOKUP(R2532,Aux!$B$3:$I$1107,8,0)</f>
        <v>MX000320</v>
      </c>
      <c r="B2532" s="2" t="str">
        <f>+VLOOKUP(U2532,Aux!$O$2:$P$23,2,0)</f>
        <v>FI</v>
      </c>
      <c r="C2532" t="str">
        <f t="shared" si="269"/>
        <v>MX000320FI</v>
      </c>
      <c r="D2532">
        <f t="shared" si="275"/>
        <v>7</v>
      </c>
      <c r="E2532" s="5">
        <f t="shared" si="271"/>
        <v>7.0000000000000007E-2</v>
      </c>
      <c r="F2532" s="5">
        <f t="shared" si="272"/>
        <v>0.70000000000000007</v>
      </c>
      <c r="G2532" s="5">
        <f t="shared" si="273"/>
        <v>7</v>
      </c>
      <c r="H2532" t="str">
        <f t="shared" si="274"/>
        <v>007</v>
      </c>
      <c r="I2532" t="str">
        <f t="shared" si="270"/>
        <v>MX000320FI00007</v>
      </c>
      <c r="J2532" s="2"/>
      <c r="K2532" s="2" t="s">
        <v>12908</v>
      </c>
      <c r="L2532" s="2" t="s">
        <v>12909</v>
      </c>
      <c r="M2532" s="2" t="s">
        <v>12910</v>
      </c>
      <c r="N2532" s="2" t="s">
        <v>12911</v>
      </c>
      <c r="O2532" s="2"/>
      <c r="P2532" s="2" t="s">
        <v>12912</v>
      </c>
      <c r="Q2532" t="s">
        <v>10555</v>
      </c>
      <c r="R2532" t="s">
        <v>12895</v>
      </c>
      <c r="S2532" t="s">
        <v>12913</v>
      </c>
      <c r="T2532" t="s">
        <v>12895</v>
      </c>
      <c r="U2532" t="s">
        <v>33</v>
      </c>
      <c r="V2532" t="s">
        <v>189</v>
      </c>
      <c r="W2532" t="s">
        <v>234</v>
      </c>
      <c r="X2532" t="s">
        <v>189</v>
      </c>
      <c r="Y2532" t="s">
        <v>5476</v>
      </c>
      <c r="Z2532" t="s">
        <v>189</v>
      </c>
      <c r="AA2532" t="s">
        <v>234</v>
      </c>
      <c r="AB2532" t="s">
        <v>145</v>
      </c>
      <c r="AC2532" t="s">
        <v>37</v>
      </c>
    </row>
    <row r="2533" spans="1:29">
      <c r="A2533" t="str">
        <f>+VLOOKUP(R2533,Aux!$B$3:$I$1107,8,0)</f>
        <v>MX000330</v>
      </c>
      <c r="B2533" t="str">
        <f>+VLOOKUP(U2533,Aux!$O$2:$P$23,2,0)</f>
        <v>FI</v>
      </c>
      <c r="C2533" t="str">
        <f t="shared" si="269"/>
        <v>MX000330FI</v>
      </c>
      <c r="D2533">
        <f t="shared" si="275"/>
        <v>1</v>
      </c>
      <c r="E2533" s="5">
        <f t="shared" si="271"/>
        <v>0.01</v>
      </c>
      <c r="F2533" s="5">
        <f t="shared" si="272"/>
        <v>0.1</v>
      </c>
      <c r="G2533" s="5">
        <f t="shared" si="273"/>
        <v>1</v>
      </c>
      <c r="H2533" t="str">
        <f t="shared" si="274"/>
        <v>001</v>
      </c>
      <c r="I2533" t="str">
        <f t="shared" si="270"/>
        <v>MX000330FI00001</v>
      </c>
      <c r="J2533" t="s">
        <v>12914</v>
      </c>
      <c r="K2533" t="s">
        <v>12915</v>
      </c>
      <c r="M2533" t="s">
        <v>12916</v>
      </c>
      <c r="N2533" t="s">
        <v>12917</v>
      </c>
      <c r="O2533" t="s">
        <v>12918</v>
      </c>
      <c r="P2533" t="s">
        <v>12919</v>
      </c>
      <c r="Q2533" t="s">
        <v>10555</v>
      </c>
      <c r="R2533" t="s">
        <v>12920</v>
      </c>
      <c r="S2533" t="s">
        <v>12921</v>
      </c>
      <c r="T2533" t="s">
        <v>12920</v>
      </c>
      <c r="U2533" t="s">
        <v>143</v>
      </c>
      <c r="V2533" t="s">
        <v>34</v>
      </c>
      <c r="W2533" t="s">
        <v>34</v>
      </c>
      <c r="X2533" t="s">
        <v>34</v>
      </c>
      <c r="Y2533" t="s">
        <v>34</v>
      </c>
      <c r="Z2533" t="s">
        <v>189</v>
      </c>
      <c r="AA2533" t="s">
        <v>234</v>
      </c>
      <c r="AB2533" t="s">
        <v>34</v>
      </c>
      <c r="AC2533" t="s">
        <v>37</v>
      </c>
    </row>
    <row r="2534" spans="1:29">
      <c r="A2534" s="2" t="str">
        <f>+VLOOKUP(R2534,Aux!$B$3:$I$1107,8,0)</f>
        <v>MX000340</v>
      </c>
      <c r="B2534" s="2" t="str">
        <f>+VLOOKUP(U2534,Aux!$O$2:$P$23,2,0)</f>
        <v>EQ</v>
      </c>
      <c r="C2534" t="str">
        <f t="shared" si="269"/>
        <v>MX000340EQ</v>
      </c>
      <c r="D2534">
        <f t="shared" si="275"/>
        <v>1</v>
      </c>
      <c r="E2534" s="5">
        <f t="shared" si="271"/>
        <v>0.01</v>
      </c>
      <c r="F2534" s="5">
        <f t="shared" si="272"/>
        <v>0.1</v>
      </c>
      <c r="G2534" s="5">
        <f t="shared" si="273"/>
        <v>1</v>
      </c>
      <c r="H2534" t="str">
        <f t="shared" si="274"/>
        <v>001</v>
      </c>
      <c r="I2534" t="str">
        <f t="shared" si="270"/>
        <v>MX000340EQ00001</v>
      </c>
      <c r="J2534" s="2" t="s">
        <v>12922</v>
      </c>
      <c r="K2534" s="2" t="s">
        <v>12923</v>
      </c>
      <c r="L2534" s="2"/>
      <c r="M2534" s="2" t="s">
        <v>12924</v>
      </c>
      <c r="N2534" s="2" t="s">
        <v>12925</v>
      </c>
      <c r="O2534" s="2" t="s">
        <v>12926</v>
      </c>
      <c r="P2534" s="2" t="s">
        <v>12927</v>
      </c>
      <c r="Q2534" t="s">
        <v>10555</v>
      </c>
      <c r="R2534" t="s">
        <v>12928</v>
      </c>
      <c r="S2534" t="s">
        <v>12928</v>
      </c>
      <c r="T2534" t="s">
        <v>12928</v>
      </c>
      <c r="U2534" t="s">
        <v>130</v>
      </c>
      <c r="V2534" t="s">
        <v>131</v>
      </c>
      <c r="W2534" t="s">
        <v>6009</v>
      </c>
      <c r="X2534" t="s">
        <v>133</v>
      </c>
      <c r="Y2534" t="s">
        <v>9999</v>
      </c>
      <c r="Z2534" t="s">
        <v>131</v>
      </c>
      <c r="AA2534" t="s">
        <v>135</v>
      </c>
      <c r="AB2534" t="s">
        <v>6009</v>
      </c>
      <c r="AC2534" t="s">
        <v>37</v>
      </c>
    </row>
    <row r="2535" spans="1:29">
      <c r="A2535" t="str">
        <f>+VLOOKUP(R2535,Aux!$B$3:$I$1107,8,0)</f>
        <v>MX000340</v>
      </c>
      <c r="B2535" t="str">
        <f>+VLOOKUP(U2535,Aux!$O$2:$P$23,2,0)</f>
        <v>EQ</v>
      </c>
      <c r="C2535" t="str">
        <f t="shared" si="269"/>
        <v>MX000340EQ</v>
      </c>
      <c r="D2535">
        <f t="shared" si="275"/>
        <v>2</v>
      </c>
      <c r="E2535" s="5">
        <f t="shared" si="271"/>
        <v>0.02</v>
      </c>
      <c r="F2535" s="5">
        <f t="shared" si="272"/>
        <v>0.2</v>
      </c>
      <c r="G2535" s="5">
        <f t="shared" si="273"/>
        <v>2</v>
      </c>
      <c r="H2535" t="str">
        <f t="shared" si="274"/>
        <v>002</v>
      </c>
      <c r="I2535" t="str">
        <f t="shared" si="270"/>
        <v>MX000340EQ00002</v>
      </c>
      <c r="J2535" t="s">
        <v>12929</v>
      </c>
      <c r="K2535" t="s">
        <v>12930</v>
      </c>
      <c r="M2535" t="s">
        <v>12931</v>
      </c>
      <c r="N2535" t="s">
        <v>12932</v>
      </c>
      <c r="O2535" t="s">
        <v>12933</v>
      </c>
      <c r="P2535" t="s">
        <v>12934</v>
      </c>
      <c r="Q2535" t="s">
        <v>10555</v>
      </c>
      <c r="R2535" t="s">
        <v>12928</v>
      </c>
      <c r="S2535" t="s">
        <v>12928</v>
      </c>
      <c r="T2535" t="s">
        <v>12928</v>
      </c>
      <c r="U2535" t="s">
        <v>5949</v>
      </c>
      <c r="V2535" t="s">
        <v>131</v>
      </c>
      <c r="W2535" t="s">
        <v>6009</v>
      </c>
      <c r="X2535" t="s">
        <v>133</v>
      </c>
      <c r="Y2535" t="s">
        <v>9999</v>
      </c>
      <c r="Z2535" t="s">
        <v>131</v>
      </c>
      <c r="AA2535" t="s">
        <v>135</v>
      </c>
      <c r="AB2535" t="s">
        <v>6009</v>
      </c>
      <c r="AC2535" t="s">
        <v>37</v>
      </c>
    </row>
    <row r="2536" spans="1:29">
      <c r="A2536" t="str">
        <f>+VLOOKUP(R2536,Aux!$B$3:$I$1107,8,0)</f>
        <v>MX000340</v>
      </c>
      <c r="B2536" t="str">
        <f>+VLOOKUP(U2536,Aux!$O$2:$P$23,2,0)</f>
        <v>FI</v>
      </c>
      <c r="C2536" t="str">
        <f t="shared" si="269"/>
        <v>MX000340FI</v>
      </c>
      <c r="D2536">
        <f t="shared" si="275"/>
        <v>1</v>
      </c>
      <c r="E2536" s="5">
        <f t="shared" si="271"/>
        <v>0.01</v>
      </c>
      <c r="F2536" s="5">
        <f t="shared" si="272"/>
        <v>0.1</v>
      </c>
      <c r="G2536" s="5">
        <f t="shared" si="273"/>
        <v>1</v>
      </c>
      <c r="H2536" t="str">
        <f t="shared" si="274"/>
        <v>001</v>
      </c>
      <c r="I2536" t="str">
        <f t="shared" si="270"/>
        <v>MX000340FI00001</v>
      </c>
      <c r="J2536" t="s">
        <v>12935</v>
      </c>
      <c r="K2536" t="s">
        <v>12936</v>
      </c>
      <c r="M2536" t="s">
        <v>12937</v>
      </c>
      <c r="N2536" t="s">
        <v>12938</v>
      </c>
      <c r="O2536" t="s">
        <v>12939</v>
      </c>
      <c r="P2536" t="s">
        <v>12940</v>
      </c>
      <c r="Q2536" t="s">
        <v>10555</v>
      </c>
      <c r="R2536" t="s">
        <v>12928</v>
      </c>
      <c r="S2536" t="s">
        <v>12941</v>
      </c>
      <c r="T2536" t="s">
        <v>12928</v>
      </c>
      <c r="U2536" t="s">
        <v>487</v>
      </c>
      <c r="V2536" t="s">
        <v>131</v>
      </c>
      <c r="W2536" t="s">
        <v>6009</v>
      </c>
      <c r="X2536" t="s">
        <v>133</v>
      </c>
      <c r="Y2536" t="s">
        <v>9999</v>
      </c>
      <c r="Z2536" t="s">
        <v>131</v>
      </c>
      <c r="AA2536" t="s">
        <v>144</v>
      </c>
      <c r="AB2536" t="s">
        <v>145</v>
      </c>
      <c r="AC2536" t="s">
        <v>37</v>
      </c>
    </row>
    <row r="2537" spans="1:29">
      <c r="A2537" t="str">
        <f>+VLOOKUP(R2537,Aux!$B$3:$I$1107,8,0)</f>
        <v>MX000340</v>
      </c>
      <c r="B2537" t="str">
        <f>+VLOOKUP(U2537,Aux!$O$2:$P$23,2,0)</f>
        <v>FI</v>
      </c>
      <c r="C2537" t="str">
        <f t="shared" si="269"/>
        <v>MX000340FI</v>
      </c>
      <c r="D2537">
        <f t="shared" si="275"/>
        <v>2</v>
      </c>
      <c r="E2537" s="5">
        <f t="shared" si="271"/>
        <v>0.02</v>
      </c>
      <c r="F2537" s="5">
        <f t="shared" si="272"/>
        <v>0.2</v>
      </c>
      <c r="G2537" s="5">
        <f t="shared" si="273"/>
        <v>2</v>
      </c>
      <c r="H2537" t="str">
        <f t="shared" si="274"/>
        <v>002</v>
      </c>
      <c r="I2537" t="str">
        <f t="shared" si="270"/>
        <v>MX000340FI00002</v>
      </c>
      <c r="J2537" t="s">
        <v>12942</v>
      </c>
      <c r="K2537" t="s">
        <v>12936</v>
      </c>
      <c r="M2537" t="s">
        <v>12943</v>
      </c>
      <c r="N2537" t="s">
        <v>12944</v>
      </c>
      <c r="O2537" t="s">
        <v>12945</v>
      </c>
      <c r="P2537" t="s">
        <v>12946</v>
      </c>
      <c r="Q2537" t="s">
        <v>10555</v>
      </c>
      <c r="R2537" t="s">
        <v>12928</v>
      </c>
      <c r="S2537" t="s">
        <v>12941</v>
      </c>
      <c r="T2537" t="s">
        <v>12928</v>
      </c>
      <c r="U2537" t="s">
        <v>487</v>
      </c>
      <c r="V2537" t="s">
        <v>131</v>
      </c>
      <c r="W2537" t="s">
        <v>6009</v>
      </c>
      <c r="X2537" t="s">
        <v>133</v>
      </c>
      <c r="Y2537" t="s">
        <v>9999</v>
      </c>
      <c r="Z2537" t="s">
        <v>131</v>
      </c>
      <c r="AA2537" t="s">
        <v>144</v>
      </c>
      <c r="AB2537" t="s">
        <v>145</v>
      </c>
      <c r="AC2537" t="s">
        <v>37</v>
      </c>
    </row>
    <row r="2538" spans="1:29">
      <c r="A2538" t="str">
        <f>+VLOOKUP(R2538,Aux!$B$3:$I$1107,8,0)</f>
        <v>MX000340</v>
      </c>
      <c r="B2538" t="str">
        <f>+VLOOKUP(U2538,Aux!$O$2:$P$23,2,0)</f>
        <v>FI</v>
      </c>
      <c r="C2538" t="str">
        <f t="shared" si="269"/>
        <v>MX000340FI</v>
      </c>
      <c r="D2538">
        <f t="shared" si="275"/>
        <v>3</v>
      </c>
      <c r="E2538" s="5">
        <f t="shared" si="271"/>
        <v>0.03</v>
      </c>
      <c r="F2538" s="5">
        <f t="shared" si="272"/>
        <v>0.3</v>
      </c>
      <c r="G2538" s="5">
        <f t="shared" si="273"/>
        <v>3</v>
      </c>
      <c r="H2538" t="str">
        <f t="shared" si="274"/>
        <v>003</v>
      </c>
      <c r="I2538" t="str">
        <f t="shared" si="270"/>
        <v>MX000340FI00003</v>
      </c>
      <c r="J2538" t="s">
        <v>12947</v>
      </c>
      <c r="K2538" t="s">
        <v>12936</v>
      </c>
      <c r="M2538" t="s">
        <v>12948</v>
      </c>
      <c r="N2538" t="s">
        <v>12949</v>
      </c>
      <c r="O2538" t="s">
        <v>12950</v>
      </c>
      <c r="P2538" t="s">
        <v>12951</v>
      </c>
      <c r="Q2538" t="s">
        <v>10555</v>
      </c>
      <c r="R2538" t="s">
        <v>12928</v>
      </c>
      <c r="S2538" t="s">
        <v>12941</v>
      </c>
      <c r="T2538" t="s">
        <v>12928</v>
      </c>
      <c r="U2538" t="s">
        <v>487</v>
      </c>
      <c r="V2538" t="s">
        <v>131</v>
      </c>
      <c r="W2538" t="s">
        <v>6009</v>
      </c>
      <c r="X2538" t="s">
        <v>133</v>
      </c>
      <c r="Y2538" t="s">
        <v>9999</v>
      </c>
      <c r="Z2538" t="s">
        <v>131</v>
      </c>
      <c r="AA2538" t="s">
        <v>144</v>
      </c>
      <c r="AB2538" t="s">
        <v>145</v>
      </c>
      <c r="AC2538" t="s">
        <v>37</v>
      </c>
    </row>
    <row r="2539" spans="1:29">
      <c r="A2539" t="str">
        <f>+VLOOKUP(R2539,Aux!$B$3:$I$1107,8,0)</f>
        <v>MX000340</v>
      </c>
      <c r="B2539" t="str">
        <f>+VLOOKUP(U2539,Aux!$O$2:$P$23,2,0)</f>
        <v>FI</v>
      </c>
      <c r="C2539" t="str">
        <f t="shared" si="269"/>
        <v>MX000340FI</v>
      </c>
      <c r="D2539">
        <f t="shared" si="275"/>
        <v>4</v>
      </c>
      <c r="E2539" s="5">
        <f t="shared" si="271"/>
        <v>0.04</v>
      </c>
      <c r="F2539" s="5">
        <f t="shared" si="272"/>
        <v>0.4</v>
      </c>
      <c r="G2539" s="5">
        <f t="shared" si="273"/>
        <v>4</v>
      </c>
      <c r="H2539" t="str">
        <f t="shared" si="274"/>
        <v>004</v>
      </c>
      <c r="I2539" t="str">
        <f t="shared" si="270"/>
        <v>MX000340FI00004</v>
      </c>
      <c r="J2539" t="s">
        <v>12952</v>
      </c>
      <c r="K2539" t="s">
        <v>12936</v>
      </c>
      <c r="M2539" t="s">
        <v>12953</v>
      </c>
      <c r="N2539" t="s">
        <v>12954</v>
      </c>
      <c r="O2539" t="s">
        <v>12955</v>
      </c>
      <c r="P2539" t="s">
        <v>12956</v>
      </c>
      <c r="Q2539" t="s">
        <v>10555</v>
      </c>
      <c r="R2539" t="s">
        <v>12928</v>
      </c>
      <c r="S2539" t="s">
        <v>12941</v>
      </c>
      <c r="T2539" t="s">
        <v>12928</v>
      </c>
      <c r="U2539" t="s">
        <v>33</v>
      </c>
      <c r="V2539" t="s">
        <v>131</v>
      </c>
      <c r="W2539" t="s">
        <v>6009</v>
      </c>
      <c r="X2539" t="s">
        <v>133</v>
      </c>
      <c r="Y2539" t="s">
        <v>9999</v>
      </c>
      <c r="Z2539" t="s">
        <v>131</v>
      </c>
      <c r="AA2539" t="s">
        <v>144</v>
      </c>
      <c r="AB2539" t="s">
        <v>145</v>
      </c>
      <c r="AC2539" t="s">
        <v>37</v>
      </c>
    </row>
    <row r="2540" spans="1:29">
      <c r="A2540" t="str">
        <f>+VLOOKUP(R2540,Aux!$B$3:$I$1107,8,0)</f>
        <v>MX000350</v>
      </c>
      <c r="B2540" t="str">
        <f>+VLOOKUP(U2540,Aux!$O$2:$P$23,2,0)</f>
        <v>FI</v>
      </c>
      <c r="C2540" t="str">
        <f t="shared" si="269"/>
        <v>MX000350FI</v>
      </c>
      <c r="D2540">
        <f t="shared" si="275"/>
        <v>1</v>
      </c>
      <c r="E2540" s="5">
        <f t="shared" si="271"/>
        <v>0.01</v>
      </c>
      <c r="F2540" s="5">
        <f t="shared" si="272"/>
        <v>0.1</v>
      </c>
      <c r="G2540" s="5">
        <f t="shared" si="273"/>
        <v>1</v>
      </c>
      <c r="H2540" t="str">
        <f t="shared" si="274"/>
        <v>001</v>
      </c>
      <c r="I2540" t="str">
        <f t="shared" si="270"/>
        <v>MX000350FI00001</v>
      </c>
      <c r="J2540" t="s">
        <v>12957</v>
      </c>
      <c r="K2540" t="s">
        <v>12958</v>
      </c>
      <c r="M2540" t="s">
        <v>12959</v>
      </c>
      <c r="N2540" t="s">
        <v>12960</v>
      </c>
      <c r="O2540" t="s">
        <v>12961</v>
      </c>
      <c r="P2540" t="s">
        <v>12962</v>
      </c>
      <c r="Q2540" t="s">
        <v>10555</v>
      </c>
      <c r="R2540" t="s">
        <v>12963</v>
      </c>
      <c r="S2540" t="s">
        <v>12964</v>
      </c>
      <c r="T2540" t="s">
        <v>12963</v>
      </c>
      <c r="U2540" t="s">
        <v>143</v>
      </c>
      <c r="V2540" t="s">
        <v>34</v>
      </c>
      <c r="W2540" t="s">
        <v>34</v>
      </c>
      <c r="X2540" t="s">
        <v>34</v>
      </c>
      <c r="Y2540" t="s">
        <v>34</v>
      </c>
      <c r="Z2540" t="s">
        <v>174</v>
      </c>
      <c r="AA2540" t="s">
        <v>175</v>
      </c>
      <c r="AB2540" t="s">
        <v>34</v>
      </c>
      <c r="AC2540" t="s">
        <v>37</v>
      </c>
    </row>
    <row r="2541" spans="1:29">
      <c r="A2541" t="str">
        <f>+VLOOKUP(R2541,Aux!$B$3:$I$1107,8,0)</f>
        <v>MX000360</v>
      </c>
      <c r="B2541" t="str">
        <f>+VLOOKUP(U2541,Aux!$O$2:$P$23,2,0)</f>
        <v>FI</v>
      </c>
      <c r="C2541" t="str">
        <f t="shared" ref="C2541:C2604" si="276">+A2541&amp;B2541</f>
        <v>MX000360FI</v>
      </c>
      <c r="D2541">
        <f t="shared" si="275"/>
        <v>1</v>
      </c>
      <c r="E2541" s="5">
        <f t="shared" si="271"/>
        <v>0.01</v>
      </c>
      <c r="F2541" s="5">
        <f t="shared" si="272"/>
        <v>0.1</v>
      </c>
      <c r="G2541" s="5">
        <f t="shared" si="273"/>
        <v>1</v>
      </c>
      <c r="H2541" t="str">
        <f t="shared" si="274"/>
        <v>001</v>
      </c>
      <c r="I2541" t="str">
        <f t="shared" ref="I2541:I2604" si="277">+C2541&amp;"00"&amp;H2541</f>
        <v>MX000360FI00001</v>
      </c>
      <c r="J2541" t="s">
        <v>12965</v>
      </c>
      <c r="K2541" t="s">
        <v>12867</v>
      </c>
      <c r="M2541" t="s">
        <v>12966</v>
      </c>
      <c r="N2541" t="s">
        <v>12967</v>
      </c>
      <c r="O2541" t="s">
        <v>12968</v>
      </c>
      <c r="P2541" t="s">
        <v>12969</v>
      </c>
      <c r="Q2541" t="s">
        <v>10555</v>
      </c>
      <c r="R2541" t="s">
        <v>12970</v>
      </c>
      <c r="S2541" t="s">
        <v>12971</v>
      </c>
      <c r="T2541" t="s">
        <v>12881</v>
      </c>
      <c r="U2541" t="s">
        <v>143</v>
      </c>
      <c r="V2541" t="s">
        <v>34</v>
      </c>
      <c r="W2541" t="s">
        <v>34</v>
      </c>
      <c r="X2541" t="s">
        <v>34</v>
      </c>
      <c r="Y2541" t="s">
        <v>34</v>
      </c>
      <c r="Z2541" t="s">
        <v>174</v>
      </c>
      <c r="AA2541" t="s">
        <v>174</v>
      </c>
      <c r="AB2541" t="s">
        <v>145</v>
      </c>
      <c r="AC2541" t="s">
        <v>37</v>
      </c>
    </row>
    <row r="2542" spans="1:29">
      <c r="A2542" t="str">
        <f>+VLOOKUP(R2542,Aux!$B$3:$I$1107,8,0)</f>
        <v>MX000360</v>
      </c>
      <c r="B2542" t="str">
        <f>+VLOOKUP(U2542,Aux!$O$2:$P$23,2,0)</f>
        <v>FI</v>
      </c>
      <c r="C2542" t="str">
        <f t="shared" si="276"/>
        <v>MX000360FI</v>
      </c>
      <c r="D2542">
        <f t="shared" si="275"/>
        <v>2</v>
      </c>
      <c r="E2542" s="5">
        <f t="shared" si="271"/>
        <v>0.02</v>
      </c>
      <c r="F2542" s="5">
        <f t="shared" si="272"/>
        <v>0.2</v>
      </c>
      <c r="G2542" s="5">
        <f t="shared" si="273"/>
        <v>2</v>
      </c>
      <c r="H2542" t="str">
        <f t="shared" si="274"/>
        <v>002</v>
      </c>
      <c r="I2542" t="str">
        <f t="shared" si="277"/>
        <v>MX000360FI00002</v>
      </c>
      <c r="J2542" t="s">
        <v>12972</v>
      </c>
      <c r="K2542" t="s">
        <v>12867</v>
      </c>
      <c r="M2542" t="s">
        <v>12973</v>
      </c>
      <c r="N2542" t="s">
        <v>12974</v>
      </c>
      <c r="O2542" t="s">
        <v>12975</v>
      </c>
      <c r="P2542" t="s">
        <v>12976</v>
      </c>
      <c r="Q2542" t="s">
        <v>10555</v>
      </c>
      <c r="R2542" t="s">
        <v>12970</v>
      </c>
      <c r="S2542" t="s">
        <v>12971</v>
      </c>
      <c r="T2542" t="s">
        <v>12881</v>
      </c>
      <c r="U2542" t="s">
        <v>143</v>
      </c>
      <c r="V2542" t="s">
        <v>34</v>
      </c>
      <c r="W2542" t="s">
        <v>34</v>
      </c>
      <c r="X2542" t="s">
        <v>34</v>
      </c>
      <c r="Y2542" t="s">
        <v>34</v>
      </c>
      <c r="Z2542" t="s">
        <v>174</v>
      </c>
      <c r="AA2542" t="s">
        <v>174</v>
      </c>
      <c r="AB2542" t="s">
        <v>145</v>
      </c>
      <c r="AC2542" t="s">
        <v>37</v>
      </c>
    </row>
    <row r="2543" spans="1:29">
      <c r="A2543" t="str">
        <f>+VLOOKUP(R2543,Aux!$B$3:$I$1107,8,0)</f>
        <v>MX000360</v>
      </c>
      <c r="B2543" t="str">
        <f>+VLOOKUP(U2543,Aux!$O$2:$P$23,2,0)</f>
        <v>FI</v>
      </c>
      <c r="C2543" t="str">
        <f t="shared" si="276"/>
        <v>MX000360FI</v>
      </c>
      <c r="D2543">
        <f t="shared" si="275"/>
        <v>3</v>
      </c>
      <c r="E2543" s="5">
        <f t="shared" si="271"/>
        <v>0.03</v>
      </c>
      <c r="F2543" s="5">
        <f t="shared" si="272"/>
        <v>0.3</v>
      </c>
      <c r="G2543" s="5">
        <f t="shared" si="273"/>
        <v>3</v>
      </c>
      <c r="H2543" t="str">
        <f t="shared" si="274"/>
        <v>003</v>
      </c>
      <c r="I2543" t="str">
        <f t="shared" si="277"/>
        <v>MX000360FI00003</v>
      </c>
      <c r="J2543" t="s">
        <v>12977</v>
      </c>
      <c r="K2543" t="s">
        <v>12867</v>
      </c>
      <c r="M2543" t="s">
        <v>12978</v>
      </c>
      <c r="N2543" t="s">
        <v>12979</v>
      </c>
      <c r="O2543" t="s">
        <v>12980</v>
      </c>
      <c r="P2543" t="s">
        <v>12981</v>
      </c>
      <c r="Q2543" t="s">
        <v>10555</v>
      </c>
      <c r="R2543" t="s">
        <v>12970</v>
      </c>
      <c r="S2543" t="s">
        <v>12880</v>
      </c>
      <c r="T2543" t="s">
        <v>12881</v>
      </c>
      <c r="U2543" t="s">
        <v>143</v>
      </c>
      <c r="V2543" t="s">
        <v>34</v>
      </c>
      <c r="W2543" t="s">
        <v>34</v>
      </c>
      <c r="X2543" t="s">
        <v>34</v>
      </c>
      <c r="Y2543" t="s">
        <v>34</v>
      </c>
      <c r="Z2543" t="s">
        <v>174</v>
      </c>
      <c r="AA2543" t="s">
        <v>174</v>
      </c>
      <c r="AB2543" t="s">
        <v>145</v>
      </c>
      <c r="AC2543" t="s">
        <v>37</v>
      </c>
    </row>
    <row r="2544" spans="1:29">
      <c r="A2544" t="str">
        <f>+VLOOKUP(R2544,Aux!$B$3:$I$1107,8,0)</f>
        <v>MX000370</v>
      </c>
      <c r="B2544" t="str">
        <f>+VLOOKUP(U2544,Aux!$O$2:$P$23,2,0)</f>
        <v>FI</v>
      </c>
      <c r="C2544" t="str">
        <f t="shared" si="276"/>
        <v>MX000370FI</v>
      </c>
      <c r="D2544">
        <f t="shared" si="275"/>
        <v>1</v>
      </c>
      <c r="E2544" s="5">
        <f t="shared" si="271"/>
        <v>0.01</v>
      </c>
      <c r="F2544" s="5">
        <f t="shared" si="272"/>
        <v>0.1</v>
      </c>
      <c r="G2544" s="5">
        <f t="shared" si="273"/>
        <v>1</v>
      </c>
      <c r="H2544" t="str">
        <f t="shared" si="274"/>
        <v>001</v>
      </c>
      <c r="I2544" t="str">
        <f t="shared" si="277"/>
        <v>MX000370FI00001</v>
      </c>
      <c r="J2544" s="3" t="s">
        <v>12982</v>
      </c>
      <c r="K2544" t="s">
        <v>12983</v>
      </c>
      <c r="M2544" t="s">
        <v>12984</v>
      </c>
      <c r="N2544" t="s">
        <v>12985</v>
      </c>
      <c r="O2544" t="s">
        <v>12986</v>
      </c>
      <c r="P2544" t="s">
        <v>12987</v>
      </c>
      <c r="Q2544" t="s">
        <v>10555</v>
      </c>
      <c r="R2544" t="s">
        <v>12988</v>
      </c>
      <c r="S2544" t="s">
        <v>12989</v>
      </c>
      <c r="T2544" t="s">
        <v>12990</v>
      </c>
      <c r="U2544" t="s">
        <v>33</v>
      </c>
      <c r="V2544" t="s">
        <v>34</v>
      </c>
      <c r="W2544" t="s">
        <v>34</v>
      </c>
      <c r="X2544" t="s">
        <v>34</v>
      </c>
      <c r="Y2544" t="s">
        <v>34</v>
      </c>
      <c r="Z2544" t="s">
        <v>35</v>
      </c>
      <c r="AA2544" t="s">
        <v>1023</v>
      </c>
      <c r="AB2544" t="s">
        <v>145</v>
      </c>
      <c r="AC2544" t="s">
        <v>37</v>
      </c>
    </row>
    <row r="2545" spans="1:29">
      <c r="A2545" t="str">
        <f>+VLOOKUP(R2545,Aux!$B$3:$I$1107,8,0)</f>
        <v>MX000370</v>
      </c>
      <c r="B2545" t="str">
        <f>+VLOOKUP(U2545,Aux!$O$2:$P$23,2,0)</f>
        <v>FI</v>
      </c>
      <c r="C2545" t="str">
        <f t="shared" si="276"/>
        <v>MX000370FI</v>
      </c>
      <c r="D2545">
        <f t="shared" si="275"/>
        <v>2</v>
      </c>
      <c r="E2545" s="5">
        <f t="shared" si="271"/>
        <v>0.02</v>
      </c>
      <c r="F2545" s="5">
        <f t="shared" si="272"/>
        <v>0.2</v>
      </c>
      <c r="G2545" s="5">
        <f t="shared" si="273"/>
        <v>2</v>
      </c>
      <c r="H2545" t="str">
        <f t="shared" si="274"/>
        <v>002</v>
      </c>
      <c r="I2545" t="str">
        <f t="shared" si="277"/>
        <v>MX000370FI00002</v>
      </c>
      <c r="J2545" s="3" t="s">
        <v>12991</v>
      </c>
      <c r="K2545" t="s">
        <v>12983</v>
      </c>
      <c r="M2545" t="s">
        <v>12992</v>
      </c>
      <c r="N2545" t="s">
        <v>12993</v>
      </c>
      <c r="O2545" t="s">
        <v>12994</v>
      </c>
      <c r="P2545" t="s">
        <v>12995</v>
      </c>
      <c r="Q2545" t="s">
        <v>10555</v>
      </c>
      <c r="R2545" t="s">
        <v>12988</v>
      </c>
      <c r="S2545" t="s">
        <v>12989</v>
      </c>
      <c r="T2545" t="s">
        <v>12990</v>
      </c>
      <c r="U2545" t="s">
        <v>33</v>
      </c>
      <c r="V2545" t="s">
        <v>34</v>
      </c>
      <c r="W2545" t="s">
        <v>34</v>
      </c>
      <c r="X2545" t="s">
        <v>34</v>
      </c>
      <c r="Y2545" t="s">
        <v>34</v>
      </c>
      <c r="Z2545" t="s">
        <v>35</v>
      </c>
      <c r="AA2545" t="s">
        <v>1023</v>
      </c>
      <c r="AB2545" t="s">
        <v>145</v>
      </c>
      <c r="AC2545" t="s">
        <v>37</v>
      </c>
    </row>
    <row r="2546" spans="1:29">
      <c r="A2546" t="str">
        <f>+VLOOKUP(R2546,Aux!$B$3:$I$1107,8,0)</f>
        <v>MX000380</v>
      </c>
      <c r="B2546" t="str">
        <f>+VLOOKUP(U2546,Aux!$O$2:$P$23,2,0)</f>
        <v>EQ</v>
      </c>
      <c r="C2546" t="str">
        <f t="shared" si="276"/>
        <v>MX000380EQ</v>
      </c>
      <c r="D2546">
        <f t="shared" si="275"/>
        <v>1</v>
      </c>
      <c r="E2546" s="5">
        <f t="shared" si="271"/>
        <v>0.01</v>
      </c>
      <c r="F2546" s="5">
        <f t="shared" si="272"/>
        <v>0.1</v>
      </c>
      <c r="G2546" s="5">
        <f t="shared" si="273"/>
        <v>1</v>
      </c>
      <c r="H2546" t="str">
        <f t="shared" si="274"/>
        <v>001</v>
      </c>
      <c r="I2546" t="str">
        <f t="shared" si="277"/>
        <v>MX000380EQ00001</v>
      </c>
      <c r="J2546" t="s">
        <v>12996</v>
      </c>
      <c r="K2546" t="s">
        <v>12997</v>
      </c>
      <c r="M2546" t="s">
        <v>12998</v>
      </c>
      <c r="N2546" t="s">
        <v>12999</v>
      </c>
      <c r="O2546" t="s">
        <v>13000</v>
      </c>
      <c r="P2546" t="s">
        <v>13001</v>
      </c>
      <c r="Q2546" t="s">
        <v>10555</v>
      </c>
      <c r="R2546" t="s">
        <v>13002</v>
      </c>
      <c r="S2546" t="s">
        <v>13002</v>
      </c>
      <c r="T2546" t="s">
        <v>13003</v>
      </c>
      <c r="U2546" t="s">
        <v>12889</v>
      </c>
      <c r="V2546" t="s">
        <v>2669</v>
      </c>
      <c r="W2546" t="s">
        <v>13004</v>
      </c>
      <c r="X2546" t="s">
        <v>2669</v>
      </c>
      <c r="Y2546" t="s">
        <v>13005</v>
      </c>
      <c r="Z2546" t="s">
        <v>35</v>
      </c>
      <c r="AA2546" t="s">
        <v>2669</v>
      </c>
      <c r="AB2546" t="s">
        <v>12889</v>
      </c>
      <c r="AC2546" t="s">
        <v>37</v>
      </c>
    </row>
    <row r="2547" spans="1:29">
      <c r="A2547" t="str">
        <f>+VLOOKUP(R2547,Aux!$B$3:$I$1107,8,0)</f>
        <v>MX000390</v>
      </c>
      <c r="B2547" t="str">
        <f>+VLOOKUP(U2547,Aux!$O$2:$P$23,2,0)</f>
        <v>EQ</v>
      </c>
      <c r="C2547" t="str">
        <f t="shared" si="276"/>
        <v>MX000390EQ</v>
      </c>
      <c r="D2547">
        <f t="shared" si="275"/>
        <v>1</v>
      </c>
      <c r="E2547" s="5">
        <f t="shared" si="271"/>
        <v>0.01</v>
      </c>
      <c r="F2547" s="5">
        <f t="shared" si="272"/>
        <v>0.1</v>
      </c>
      <c r="G2547" s="5">
        <f t="shared" si="273"/>
        <v>1</v>
      </c>
      <c r="H2547" t="str">
        <f t="shared" si="274"/>
        <v>001</v>
      </c>
      <c r="I2547" t="str">
        <f t="shared" si="277"/>
        <v>MX000390EQ00001</v>
      </c>
      <c r="J2547" t="s">
        <v>13006</v>
      </c>
      <c r="K2547" t="s">
        <v>13007</v>
      </c>
      <c r="M2547" t="s">
        <v>13008</v>
      </c>
      <c r="N2547" t="s">
        <v>13009</v>
      </c>
      <c r="O2547" t="s">
        <v>13010</v>
      </c>
      <c r="P2547" t="s">
        <v>13011</v>
      </c>
      <c r="Q2547" t="s">
        <v>10555</v>
      </c>
      <c r="R2547" t="s">
        <v>13012</v>
      </c>
      <c r="S2547" t="s">
        <v>13012</v>
      </c>
      <c r="T2547" t="s">
        <v>13013</v>
      </c>
      <c r="U2547" t="s">
        <v>12889</v>
      </c>
      <c r="V2547" t="s">
        <v>2669</v>
      </c>
      <c r="W2547" t="s">
        <v>13004</v>
      </c>
      <c r="X2547" t="s">
        <v>2669</v>
      </c>
      <c r="Y2547" t="s">
        <v>13014</v>
      </c>
      <c r="Z2547" t="s">
        <v>35</v>
      </c>
      <c r="AA2547" t="s">
        <v>2669</v>
      </c>
      <c r="AB2547" t="s">
        <v>12889</v>
      </c>
      <c r="AC2547" t="s">
        <v>37</v>
      </c>
    </row>
    <row r="2548" spans="1:29">
      <c r="A2548" t="str">
        <f>+VLOOKUP(R2548,Aux!$B$3:$I$1107,8,0)</f>
        <v>MX000400</v>
      </c>
      <c r="B2548" t="str">
        <f>+VLOOKUP(U2548,Aux!$O$2:$P$23,2,0)</f>
        <v>EQ</v>
      </c>
      <c r="C2548" t="str">
        <f t="shared" si="276"/>
        <v>MX000400EQ</v>
      </c>
      <c r="D2548">
        <f t="shared" si="275"/>
        <v>1</v>
      </c>
      <c r="E2548" s="5">
        <f t="shared" si="271"/>
        <v>0.01</v>
      </c>
      <c r="F2548" s="5">
        <f t="shared" si="272"/>
        <v>0.1</v>
      </c>
      <c r="G2548" s="5">
        <f t="shared" si="273"/>
        <v>1</v>
      </c>
      <c r="H2548" t="str">
        <f t="shared" si="274"/>
        <v>001</v>
      </c>
      <c r="I2548" t="str">
        <f t="shared" si="277"/>
        <v>MX000400EQ00001</v>
      </c>
      <c r="J2548" t="s">
        <v>13015</v>
      </c>
      <c r="K2548" t="s">
        <v>13016</v>
      </c>
      <c r="M2548" t="s">
        <v>13017</v>
      </c>
      <c r="N2548" t="s">
        <v>13018</v>
      </c>
      <c r="O2548" t="s">
        <v>13019</v>
      </c>
      <c r="P2548" t="s">
        <v>13020</v>
      </c>
      <c r="Q2548" t="s">
        <v>10555</v>
      </c>
      <c r="R2548" t="s">
        <v>13021</v>
      </c>
      <c r="S2548" t="s">
        <v>13021</v>
      </c>
      <c r="T2548" t="s">
        <v>13022</v>
      </c>
      <c r="U2548" t="s">
        <v>12889</v>
      </c>
      <c r="V2548" t="s">
        <v>35</v>
      </c>
      <c r="W2548" t="s">
        <v>13023</v>
      </c>
      <c r="X2548" t="s">
        <v>1458</v>
      </c>
      <c r="Y2548" t="s">
        <v>13024</v>
      </c>
      <c r="Z2548" t="s">
        <v>35</v>
      </c>
      <c r="AA2548" t="s">
        <v>7058</v>
      </c>
      <c r="AB2548" t="s">
        <v>13025</v>
      </c>
      <c r="AC2548" t="s">
        <v>37</v>
      </c>
    </row>
    <row r="2549" spans="1:29">
      <c r="A2549" s="2" t="str">
        <f>+VLOOKUP(R2549,Aux!$B$3:$I$1107,8,0)</f>
        <v>MX000410</v>
      </c>
      <c r="B2549" s="2" t="str">
        <f>+VLOOKUP(U2549,Aux!$O$2:$P$23,2,0)</f>
        <v>FI</v>
      </c>
      <c r="C2549" t="str">
        <f t="shared" si="276"/>
        <v>MX000410FI</v>
      </c>
      <c r="D2549">
        <f t="shared" si="275"/>
        <v>1</v>
      </c>
      <c r="E2549" s="5">
        <f t="shared" si="271"/>
        <v>0.01</v>
      </c>
      <c r="F2549" s="5">
        <f t="shared" si="272"/>
        <v>0.1</v>
      </c>
      <c r="G2549" s="5">
        <f t="shared" si="273"/>
        <v>1</v>
      </c>
      <c r="H2549" t="str">
        <f t="shared" si="274"/>
        <v>001</v>
      </c>
      <c r="I2549" t="str">
        <f t="shared" si="277"/>
        <v>MX000410FI00001</v>
      </c>
      <c r="J2549" s="2"/>
      <c r="K2549" s="2" t="s">
        <v>13026</v>
      </c>
      <c r="L2549" s="2" t="s">
        <v>13027</v>
      </c>
      <c r="M2549" s="2" t="s">
        <v>13028</v>
      </c>
      <c r="N2549" s="2" t="s">
        <v>13029</v>
      </c>
      <c r="O2549" s="2" t="s">
        <v>13030</v>
      </c>
      <c r="P2549" s="2" t="s">
        <v>13031</v>
      </c>
      <c r="Q2549" t="s">
        <v>10555</v>
      </c>
      <c r="R2549" t="s">
        <v>13032</v>
      </c>
      <c r="S2549" t="s">
        <v>13033</v>
      </c>
      <c r="T2549" t="s">
        <v>13034</v>
      </c>
      <c r="U2549" t="s">
        <v>33</v>
      </c>
      <c r="V2549" t="s">
        <v>34</v>
      </c>
      <c r="W2549" t="s">
        <v>34</v>
      </c>
      <c r="X2549" t="s">
        <v>34</v>
      </c>
      <c r="Y2549" t="s">
        <v>34</v>
      </c>
      <c r="Z2549" t="s">
        <v>35</v>
      </c>
      <c r="AA2549" t="s">
        <v>1576</v>
      </c>
      <c r="AB2549" t="s">
        <v>34</v>
      </c>
      <c r="AC2549" t="s">
        <v>37</v>
      </c>
    </row>
    <row r="2550" spans="1:29">
      <c r="A2550" t="str">
        <f>+VLOOKUP(R2550,Aux!$B$3:$I$1107,8,0)</f>
        <v>MX000420</v>
      </c>
      <c r="B2550" t="str">
        <f>+VLOOKUP(U2550,Aux!$O$2:$P$23,2,0)</f>
        <v>EQ</v>
      </c>
      <c r="C2550" t="str">
        <f t="shared" si="276"/>
        <v>MX000420EQ</v>
      </c>
      <c r="D2550">
        <f t="shared" si="275"/>
        <v>1</v>
      </c>
      <c r="E2550" s="5">
        <f t="shared" si="271"/>
        <v>0.01</v>
      </c>
      <c r="F2550" s="5">
        <f t="shared" si="272"/>
        <v>0.1</v>
      </c>
      <c r="G2550" s="5">
        <f t="shared" si="273"/>
        <v>1</v>
      </c>
      <c r="H2550" t="str">
        <f t="shared" si="274"/>
        <v>001</v>
      </c>
      <c r="I2550" t="str">
        <f t="shared" si="277"/>
        <v>MX000420EQ00001</v>
      </c>
      <c r="J2550" t="s">
        <v>13035</v>
      </c>
      <c r="K2550" t="s">
        <v>13036</v>
      </c>
      <c r="M2550" t="s">
        <v>13037</v>
      </c>
      <c r="N2550" t="s">
        <v>13038</v>
      </c>
      <c r="O2550" t="s">
        <v>13039</v>
      </c>
      <c r="P2550" t="s">
        <v>13040</v>
      </c>
      <c r="Q2550" t="s">
        <v>10555</v>
      </c>
      <c r="R2550" t="s">
        <v>13041</v>
      </c>
      <c r="S2550" t="s">
        <v>13041</v>
      </c>
      <c r="T2550" t="s">
        <v>13041</v>
      </c>
      <c r="U2550" t="s">
        <v>130</v>
      </c>
      <c r="V2550" t="s">
        <v>311</v>
      </c>
      <c r="W2550" t="s">
        <v>4104</v>
      </c>
      <c r="X2550" t="s">
        <v>3301</v>
      </c>
      <c r="Y2550" t="s">
        <v>5621</v>
      </c>
      <c r="Z2550" t="s">
        <v>311</v>
      </c>
      <c r="AA2550" t="s">
        <v>7426</v>
      </c>
      <c r="AB2550" t="s">
        <v>2652</v>
      </c>
      <c r="AC2550" t="s">
        <v>37</v>
      </c>
    </row>
    <row r="2551" spans="1:29">
      <c r="A2551" t="str">
        <f>+VLOOKUP(R2551,Aux!$B$3:$I$1107,8,0)</f>
        <v>MX000420</v>
      </c>
      <c r="B2551" t="str">
        <f>+VLOOKUP(U2551,Aux!$O$2:$P$23,2,0)</f>
        <v>FI</v>
      </c>
      <c r="C2551" t="str">
        <f t="shared" si="276"/>
        <v>MX000420FI</v>
      </c>
      <c r="D2551">
        <f t="shared" si="275"/>
        <v>1</v>
      </c>
      <c r="E2551" s="5">
        <f t="shared" si="271"/>
        <v>0.01</v>
      </c>
      <c r="F2551" s="5">
        <f t="shared" si="272"/>
        <v>0.1</v>
      </c>
      <c r="G2551" s="5">
        <f t="shared" si="273"/>
        <v>1</v>
      </c>
      <c r="H2551" t="str">
        <f t="shared" si="274"/>
        <v>001</v>
      </c>
      <c r="I2551" t="str">
        <f t="shared" si="277"/>
        <v>MX000420FI00001</v>
      </c>
      <c r="J2551" t="s">
        <v>13042</v>
      </c>
      <c r="K2551" t="s">
        <v>13043</v>
      </c>
      <c r="M2551" t="s">
        <v>13044</v>
      </c>
      <c r="N2551" t="s">
        <v>13045</v>
      </c>
      <c r="P2551" t="s">
        <v>13046</v>
      </c>
      <c r="Q2551" t="s">
        <v>10555</v>
      </c>
      <c r="R2551" t="s">
        <v>13041</v>
      </c>
      <c r="S2551" t="s">
        <v>13047</v>
      </c>
      <c r="T2551" t="s">
        <v>13041</v>
      </c>
      <c r="U2551" t="s">
        <v>33</v>
      </c>
      <c r="V2551" t="s">
        <v>311</v>
      </c>
      <c r="W2551" t="s">
        <v>4104</v>
      </c>
      <c r="X2551" t="s">
        <v>3301</v>
      </c>
      <c r="Y2551" t="s">
        <v>5621</v>
      </c>
      <c r="Z2551" t="s">
        <v>311</v>
      </c>
      <c r="AA2551" t="s">
        <v>2652</v>
      </c>
      <c r="AB2551" t="s">
        <v>145</v>
      </c>
      <c r="AC2551" t="s">
        <v>37</v>
      </c>
    </row>
    <row r="2552" spans="1:29">
      <c r="A2552" s="2" t="str">
        <f>+VLOOKUP(R2552,Aux!$B$3:$I$1107,8,0)</f>
        <v>MX000430</v>
      </c>
      <c r="B2552" s="2" t="str">
        <f>+VLOOKUP(U2552,Aux!$O$2:$P$23,2,0)</f>
        <v>EQ</v>
      </c>
      <c r="C2552" t="str">
        <f t="shared" si="276"/>
        <v>MX000430EQ</v>
      </c>
      <c r="D2552">
        <f t="shared" si="275"/>
        <v>1</v>
      </c>
      <c r="E2552" s="5">
        <f t="shared" si="271"/>
        <v>0.01</v>
      </c>
      <c r="F2552" s="5">
        <f t="shared" si="272"/>
        <v>0.1</v>
      </c>
      <c r="G2552" s="5">
        <f t="shared" si="273"/>
        <v>1</v>
      </c>
      <c r="H2552" t="str">
        <f t="shared" si="274"/>
        <v>001</v>
      </c>
      <c r="I2552" t="str">
        <f t="shared" si="277"/>
        <v>MX000430EQ00001</v>
      </c>
      <c r="J2552" s="2" t="s">
        <v>13048</v>
      </c>
      <c r="K2552" s="2" t="s">
        <v>13049</v>
      </c>
      <c r="L2552" s="2"/>
      <c r="M2552" s="2" t="s">
        <v>13050</v>
      </c>
      <c r="N2552" s="2" t="s">
        <v>13051</v>
      </c>
      <c r="O2552" s="2" t="s">
        <v>13052</v>
      </c>
      <c r="P2552" s="2" t="s">
        <v>13053</v>
      </c>
      <c r="Q2552" t="s">
        <v>10555</v>
      </c>
      <c r="R2552" t="s">
        <v>13054</v>
      </c>
      <c r="S2552" t="s">
        <v>13055</v>
      </c>
      <c r="T2552" t="s">
        <v>13055</v>
      </c>
      <c r="U2552" t="s">
        <v>5949</v>
      </c>
      <c r="V2552" t="s">
        <v>131</v>
      </c>
      <c r="W2552" t="s">
        <v>3642</v>
      </c>
      <c r="X2552" t="s">
        <v>3642</v>
      </c>
      <c r="Y2552" t="s">
        <v>6056</v>
      </c>
      <c r="Z2552" t="s">
        <v>131</v>
      </c>
      <c r="AA2552" t="s">
        <v>3644</v>
      </c>
      <c r="AB2552" t="s">
        <v>3645</v>
      </c>
      <c r="AC2552" t="s">
        <v>37</v>
      </c>
    </row>
    <row r="2553" spans="1:29">
      <c r="A2553" t="str">
        <f>+VLOOKUP(R2553,Aux!$B$3:$I$1107,8,0)</f>
        <v>MX000440</v>
      </c>
      <c r="B2553" t="str">
        <f>+VLOOKUP(U2553,Aux!$O$2:$P$23,2,0)</f>
        <v>FI</v>
      </c>
      <c r="C2553" t="str">
        <f t="shared" si="276"/>
        <v>MX000440FI</v>
      </c>
      <c r="D2553">
        <f t="shared" si="275"/>
        <v>1</v>
      </c>
      <c r="E2553" s="5">
        <f t="shared" si="271"/>
        <v>0.01</v>
      </c>
      <c r="F2553" s="5">
        <f t="shared" si="272"/>
        <v>0.1</v>
      </c>
      <c r="G2553" s="5">
        <f t="shared" si="273"/>
        <v>1</v>
      </c>
      <c r="H2553" t="str">
        <f t="shared" si="274"/>
        <v>001</v>
      </c>
      <c r="I2553" t="str">
        <f t="shared" si="277"/>
        <v>MX000440FI00001</v>
      </c>
      <c r="J2553" t="s">
        <v>13056</v>
      </c>
      <c r="K2553" t="s">
        <v>13057</v>
      </c>
      <c r="M2553" t="s">
        <v>13058</v>
      </c>
      <c r="N2553" t="s">
        <v>13059</v>
      </c>
      <c r="O2553" t="s">
        <v>13060</v>
      </c>
      <c r="P2553" t="s">
        <v>13061</v>
      </c>
      <c r="Q2553" t="s">
        <v>10555</v>
      </c>
      <c r="R2553" t="s">
        <v>13062</v>
      </c>
      <c r="S2553" t="s">
        <v>13063</v>
      </c>
      <c r="T2553" t="s">
        <v>13062</v>
      </c>
      <c r="U2553" t="s">
        <v>143</v>
      </c>
      <c r="V2553" t="s">
        <v>34</v>
      </c>
      <c r="W2553" t="s">
        <v>34</v>
      </c>
      <c r="X2553" t="s">
        <v>34</v>
      </c>
      <c r="Y2553" t="s">
        <v>34</v>
      </c>
      <c r="Z2553" t="s">
        <v>311</v>
      </c>
      <c r="AA2553" t="s">
        <v>4106</v>
      </c>
      <c r="AB2553" t="s">
        <v>34</v>
      </c>
      <c r="AC2553" t="s">
        <v>37</v>
      </c>
    </row>
    <row r="2554" spans="1:29">
      <c r="A2554" t="str">
        <f>+VLOOKUP(R2554,Aux!$B$3:$I$1107,8,0)</f>
        <v>MX000440</v>
      </c>
      <c r="B2554" t="str">
        <f>+VLOOKUP(U2554,Aux!$O$2:$P$23,2,0)</f>
        <v>FI</v>
      </c>
      <c r="C2554" t="str">
        <f t="shared" si="276"/>
        <v>MX000440FI</v>
      </c>
      <c r="D2554">
        <f t="shared" si="275"/>
        <v>2</v>
      </c>
      <c r="E2554" s="5">
        <f t="shared" si="271"/>
        <v>0.02</v>
      </c>
      <c r="F2554" s="5">
        <f t="shared" si="272"/>
        <v>0.2</v>
      </c>
      <c r="G2554" s="5">
        <f t="shared" si="273"/>
        <v>2</v>
      </c>
      <c r="H2554" t="str">
        <f t="shared" si="274"/>
        <v>002</v>
      </c>
      <c r="I2554" t="str">
        <f t="shared" si="277"/>
        <v>MX000440FI00002</v>
      </c>
      <c r="J2554" t="s">
        <v>13064</v>
      </c>
      <c r="K2554" t="s">
        <v>13057</v>
      </c>
      <c r="M2554" t="s">
        <v>13065</v>
      </c>
      <c r="N2554" t="s">
        <v>13066</v>
      </c>
      <c r="O2554" t="s">
        <v>13067</v>
      </c>
      <c r="P2554" t="s">
        <v>13068</v>
      </c>
      <c r="Q2554" t="s">
        <v>10555</v>
      </c>
      <c r="R2554" t="s">
        <v>13062</v>
      </c>
      <c r="S2554" t="s">
        <v>13063</v>
      </c>
      <c r="T2554" t="s">
        <v>13062</v>
      </c>
      <c r="U2554" t="s">
        <v>143</v>
      </c>
      <c r="V2554" t="s">
        <v>34</v>
      </c>
      <c r="W2554" t="s">
        <v>34</v>
      </c>
      <c r="X2554" t="s">
        <v>34</v>
      </c>
      <c r="Y2554" t="s">
        <v>34</v>
      </c>
      <c r="Z2554" t="s">
        <v>311</v>
      </c>
      <c r="AA2554" t="s">
        <v>4106</v>
      </c>
      <c r="AB2554" t="s">
        <v>34</v>
      </c>
      <c r="AC2554" t="s">
        <v>37</v>
      </c>
    </row>
    <row r="2555" spans="1:29">
      <c r="A2555" t="str">
        <f>+VLOOKUP(R2555,Aux!$B$3:$I$1107,8,0)</f>
        <v>MX000450</v>
      </c>
      <c r="B2555" t="str">
        <f>+VLOOKUP(U2555,Aux!$O$2:$P$23,2,0)</f>
        <v>EQ</v>
      </c>
      <c r="C2555" t="str">
        <f t="shared" si="276"/>
        <v>MX000450EQ</v>
      </c>
      <c r="D2555">
        <f t="shared" si="275"/>
        <v>1</v>
      </c>
      <c r="E2555" s="5">
        <f t="shared" si="271"/>
        <v>0.01</v>
      </c>
      <c r="F2555" s="5">
        <f t="shared" si="272"/>
        <v>0.1</v>
      </c>
      <c r="G2555" s="5">
        <f t="shared" si="273"/>
        <v>1</v>
      </c>
      <c r="H2555" t="str">
        <f t="shared" si="274"/>
        <v>001</v>
      </c>
      <c r="I2555" t="str">
        <f t="shared" si="277"/>
        <v>MX000450EQ00001</v>
      </c>
      <c r="J2555" t="s">
        <v>13069</v>
      </c>
      <c r="K2555" t="s">
        <v>13070</v>
      </c>
      <c r="M2555" t="s">
        <v>13071</v>
      </c>
      <c r="N2555" t="s">
        <v>13072</v>
      </c>
      <c r="O2555" t="s">
        <v>13073</v>
      </c>
      <c r="P2555" t="s">
        <v>13074</v>
      </c>
      <c r="Q2555" t="s">
        <v>10555</v>
      </c>
      <c r="R2555" t="s">
        <v>13075</v>
      </c>
      <c r="S2555" t="s">
        <v>13075</v>
      </c>
      <c r="T2555" t="s">
        <v>13076</v>
      </c>
      <c r="U2555" t="s">
        <v>1231</v>
      </c>
      <c r="V2555" t="s">
        <v>154</v>
      </c>
      <c r="W2555" t="s">
        <v>6096</v>
      </c>
      <c r="X2555" t="s">
        <v>964</v>
      </c>
      <c r="Y2555" t="s">
        <v>6096</v>
      </c>
      <c r="Z2555" t="s">
        <v>311</v>
      </c>
      <c r="AA2555" t="s">
        <v>6097</v>
      </c>
      <c r="AB2555" t="s">
        <v>6096</v>
      </c>
      <c r="AC2555" t="s">
        <v>37</v>
      </c>
    </row>
    <row r="2556" spans="1:29">
      <c r="A2556" t="str">
        <f>+VLOOKUP(R2556,Aux!$B$3:$I$1107,8,0)</f>
        <v>MX000450</v>
      </c>
      <c r="B2556" t="str">
        <f>+VLOOKUP(U2556,Aux!$O$2:$P$23,2,0)</f>
        <v>EQ</v>
      </c>
      <c r="C2556" t="str">
        <f t="shared" si="276"/>
        <v>MX000450EQ</v>
      </c>
      <c r="D2556">
        <f t="shared" si="275"/>
        <v>2</v>
      </c>
      <c r="E2556" s="5">
        <f t="shared" si="271"/>
        <v>0.02</v>
      </c>
      <c r="F2556" s="5">
        <f t="shared" si="272"/>
        <v>0.2</v>
      </c>
      <c r="G2556" s="5">
        <f t="shared" si="273"/>
        <v>2</v>
      </c>
      <c r="H2556" t="str">
        <f t="shared" si="274"/>
        <v>002</v>
      </c>
      <c r="I2556" t="str">
        <f t="shared" si="277"/>
        <v>MX000450EQ00002</v>
      </c>
      <c r="J2556" t="s">
        <v>13077</v>
      </c>
      <c r="K2556" t="s">
        <v>13078</v>
      </c>
      <c r="M2556" t="s">
        <v>13079</v>
      </c>
      <c r="N2556" t="s">
        <v>13080</v>
      </c>
      <c r="O2556" t="s">
        <v>13081</v>
      </c>
      <c r="P2556" t="s">
        <v>13082</v>
      </c>
      <c r="Q2556" t="s">
        <v>10555</v>
      </c>
      <c r="R2556" t="s">
        <v>13075</v>
      </c>
      <c r="S2556" t="s">
        <v>13075</v>
      </c>
      <c r="T2556" t="s">
        <v>13076</v>
      </c>
      <c r="U2556" t="s">
        <v>130</v>
      </c>
      <c r="V2556" t="s">
        <v>154</v>
      </c>
      <c r="W2556" t="s">
        <v>6096</v>
      </c>
      <c r="X2556" t="s">
        <v>964</v>
      </c>
      <c r="Y2556" t="s">
        <v>6096</v>
      </c>
      <c r="Z2556" t="s">
        <v>311</v>
      </c>
      <c r="AA2556" t="s">
        <v>6097</v>
      </c>
      <c r="AB2556" t="s">
        <v>6096</v>
      </c>
      <c r="AC2556" t="s">
        <v>37</v>
      </c>
    </row>
    <row r="2557" spans="1:29">
      <c r="A2557" t="str">
        <f>+VLOOKUP(R2557,Aux!$B$3:$I$1107,8,0)</f>
        <v>MX000460</v>
      </c>
      <c r="B2557" t="str">
        <f>+VLOOKUP(U2557,Aux!$O$2:$P$23,2,0)</f>
        <v>EQ</v>
      </c>
      <c r="C2557" t="str">
        <f t="shared" si="276"/>
        <v>MX000460EQ</v>
      </c>
      <c r="D2557">
        <f t="shared" si="275"/>
        <v>1</v>
      </c>
      <c r="E2557" s="5">
        <f t="shared" si="271"/>
        <v>0.01</v>
      </c>
      <c r="F2557" s="5">
        <f t="shared" si="272"/>
        <v>0.1</v>
      </c>
      <c r="G2557" s="5">
        <f t="shared" si="273"/>
        <v>1</v>
      </c>
      <c r="H2557" t="str">
        <f t="shared" si="274"/>
        <v>001</v>
      </c>
      <c r="I2557" t="str">
        <f t="shared" si="277"/>
        <v>MX000460EQ00001</v>
      </c>
      <c r="J2557" t="s">
        <v>13083</v>
      </c>
      <c r="K2557" t="s">
        <v>13084</v>
      </c>
      <c r="M2557" t="s">
        <v>13085</v>
      </c>
      <c r="N2557" t="s">
        <v>13086</v>
      </c>
      <c r="O2557" t="s">
        <v>13087</v>
      </c>
      <c r="P2557" t="s">
        <v>13088</v>
      </c>
      <c r="Q2557" t="s">
        <v>10555</v>
      </c>
      <c r="R2557" t="s">
        <v>13089</v>
      </c>
      <c r="S2557" t="s">
        <v>13089</v>
      </c>
      <c r="T2557" t="s">
        <v>13089</v>
      </c>
      <c r="U2557" t="s">
        <v>130</v>
      </c>
      <c r="V2557" t="s">
        <v>35</v>
      </c>
      <c r="W2557" t="s">
        <v>1457</v>
      </c>
      <c r="X2557" t="s">
        <v>1458</v>
      </c>
      <c r="Y2557" t="s">
        <v>13090</v>
      </c>
      <c r="Z2557" t="s">
        <v>35</v>
      </c>
      <c r="AA2557" t="s">
        <v>1460</v>
      </c>
      <c r="AB2557" t="s">
        <v>6264</v>
      </c>
      <c r="AC2557" t="s">
        <v>37</v>
      </c>
    </row>
    <row r="2558" spans="1:29">
      <c r="A2558" t="str">
        <f>+VLOOKUP(R2558,Aux!$B$3:$I$1107,8,0)</f>
        <v>MX000470</v>
      </c>
      <c r="B2558" t="str">
        <f>+VLOOKUP(U2558,Aux!$O$2:$P$23,2,0)</f>
        <v>EQ</v>
      </c>
      <c r="C2558" t="str">
        <f t="shared" si="276"/>
        <v>MX000470EQ</v>
      </c>
      <c r="D2558">
        <f t="shared" si="275"/>
        <v>1</v>
      </c>
      <c r="E2558" s="5">
        <f t="shared" si="271"/>
        <v>0.01</v>
      </c>
      <c r="F2558" s="5">
        <f t="shared" si="272"/>
        <v>0.1</v>
      </c>
      <c r="G2558" s="5">
        <f t="shared" si="273"/>
        <v>1</v>
      </c>
      <c r="H2558" t="str">
        <f t="shared" si="274"/>
        <v>001</v>
      </c>
      <c r="I2558" t="str">
        <f t="shared" si="277"/>
        <v>MX000470EQ00001</v>
      </c>
      <c r="J2558" t="s">
        <v>13091</v>
      </c>
      <c r="K2558" t="s">
        <v>13092</v>
      </c>
      <c r="M2558" t="s">
        <v>13093</v>
      </c>
      <c r="N2558" t="s">
        <v>13094</v>
      </c>
      <c r="O2558">
        <v>2229342</v>
      </c>
      <c r="P2558" t="s">
        <v>13095</v>
      </c>
      <c r="Q2558" t="s">
        <v>10555</v>
      </c>
      <c r="R2558" t="s">
        <v>13096</v>
      </c>
      <c r="S2558" t="s">
        <v>13096</v>
      </c>
      <c r="T2558" t="s">
        <v>13096</v>
      </c>
      <c r="U2558" t="s">
        <v>130</v>
      </c>
      <c r="V2558" t="s">
        <v>311</v>
      </c>
      <c r="W2558" t="s">
        <v>4104</v>
      </c>
      <c r="X2558" t="s">
        <v>3301</v>
      </c>
      <c r="Y2558" t="s">
        <v>5621</v>
      </c>
      <c r="Z2558" t="s">
        <v>311</v>
      </c>
      <c r="AA2558" t="s">
        <v>7426</v>
      </c>
      <c r="AB2558" t="s">
        <v>2652</v>
      </c>
      <c r="AC2558" t="s">
        <v>37</v>
      </c>
    </row>
    <row r="2559" spans="1:29">
      <c r="A2559" t="str">
        <f>+VLOOKUP(R2559,Aux!$B$3:$I$1107,8,0)</f>
        <v>MX000470</v>
      </c>
      <c r="B2559" t="str">
        <f>+VLOOKUP(U2559,Aux!$O$2:$P$23,2,0)</f>
        <v>FI</v>
      </c>
      <c r="C2559" t="str">
        <f t="shared" si="276"/>
        <v>MX000470FI</v>
      </c>
      <c r="D2559">
        <f t="shared" si="275"/>
        <v>1</v>
      </c>
      <c r="E2559" s="5">
        <f t="shared" si="271"/>
        <v>0.01</v>
      </c>
      <c r="F2559" s="5">
        <f t="shared" si="272"/>
        <v>0.1</v>
      </c>
      <c r="G2559" s="5">
        <f t="shared" si="273"/>
        <v>1</v>
      </c>
      <c r="H2559" t="str">
        <f t="shared" si="274"/>
        <v>001</v>
      </c>
      <c r="I2559" t="str">
        <f t="shared" si="277"/>
        <v>MX000470FI00001</v>
      </c>
      <c r="J2559" t="s">
        <v>13097</v>
      </c>
      <c r="K2559" t="s">
        <v>13098</v>
      </c>
      <c r="M2559" t="s">
        <v>13099</v>
      </c>
      <c r="N2559" t="s">
        <v>13100</v>
      </c>
      <c r="O2559" t="s">
        <v>13101</v>
      </c>
      <c r="P2559" t="s">
        <v>13102</v>
      </c>
      <c r="Q2559" t="s">
        <v>10555</v>
      </c>
      <c r="R2559" t="s">
        <v>13096</v>
      </c>
      <c r="S2559" t="s">
        <v>13103</v>
      </c>
      <c r="T2559" t="s">
        <v>13096</v>
      </c>
      <c r="U2559" t="s">
        <v>143</v>
      </c>
      <c r="V2559" t="s">
        <v>311</v>
      </c>
      <c r="W2559" t="s">
        <v>4104</v>
      </c>
      <c r="X2559" t="s">
        <v>3301</v>
      </c>
      <c r="Y2559" t="s">
        <v>5621</v>
      </c>
      <c r="Z2559" t="s">
        <v>311</v>
      </c>
      <c r="AA2559" t="s">
        <v>2652</v>
      </c>
      <c r="AB2559" t="s">
        <v>145</v>
      </c>
      <c r="AC2559" t="s">
        <v>37</v>
      </c>
    </row>
    <row r="2560" spans="1:29">
      <c r="A2560" t="str">
        <f>+VLOOKUP(R2560,Aux!$B$3:$I$1107,8,0)</f>
        <v>MX000470</v>
      </c>
      <c r="B2560" t="str">
        <f>+VLOOKUP(U2560,Aux!$O$2:$P$23,2,0)</f>
        <v>FI</v>
      </c>
      <c r="C2560" t="str">
        <f t="shared" si="276"/>
        <v>MX000470FI</v>
      </c>
      <c r="D2560">
        <f t="shared" si="275"/>
        <v>2</v>
      </c>
      <c r="E2560" s="5">
        <f t="shared" si="271"/>
        <v>0.02</v>
      </c>
      <c r="F2560" s="5">
        <f t="shared" si="272"/>
        <v>0.2</v>
      </c>
      <c r="G2560" s="5">
        <f t="shared" si="273"/>
        <v>2</v>
      </c>
      <c r="H2560" t="str">
        <f t="shared" si="274"/>
        <v>002</v>
      </c>
      <c r="I2560" t="str">
        <f t="shared" si="277"/>
        <v>MX000470FI00002</v>
      </c>
      <c r="J2560" t="s">
        <v>13104</v>
      </c>
      <c r="K2560" t="s">
        <v>13098</v>
      </c>
      <c r="M2560" t="s">
        <v>13105</v>
      </c>
      <c r="N2560" t="s">
        <v>13106</v>
      </c>
      <c r="O2560" t="s">
        <v>13107</v>
      </c>
      <c r="P2560" t="s">
        <v>13108</v>
      </c>
      <c r="Q2560" t="s">
        <v>10555</v>
      </c>
      <c r="R2560" t="s">
        <v>13096</v>
      </c>
      <c r="S2560" t="s">
        <v>13103</v>
      </c>
      <c r="T2560" t="s">
        <v>13096</v>
      </c>
      <c r="U2560" t="s">
        <v>143</v>
      </c>
      <c r="V2560" t="s">
        <v>311</v>
      </c>
      <c r="W2560" t="s">
        <v>4104</v>
      </c>
      <c r="X2560" t="s">
        <v>3301</v>
      </c>
      <c r="Y2560" t="s">
        <v>5621</v>
      </c>
      <c r="Z2560" t="s">
        <v>311</v>
      </c>
      <c r="AA2560" t="s">
        <v>2652</v>
      </c>
      <c r="AB2560" t="s">
        <v>145</v>
      </c>
      <c r="AC2560" t="s">
        <v>37</v>
      </c>
    </row>
    <row r="2561" spans="1:29">
      <c r="A2561" t="str">
        <f>+VLOOKUP(R2561,Aux!$B$3:$I$1107,8,0)</f>
        <v>MX000480</v>
      </c>
      <c r="B2561" t="str">
        <f>+VLOOKUP(U2561,Aux!$O$2:$P$23,2,0)</f>
        <v>EQ</v>
      </c>
      <c r="C2561" t="str">
        <f t="shared" si="276"/>
        <v>MX000480EQ</v>
      </c>
      <c r="D2561">
        <f t="shared" si="275"/>
        <v>1</v>
      </c>
      <c r="E2561" s="5">
        <f t="shared" si="271"/>
        <v>0.01</v>
      </c>
      <c r="F2561" s="5">
        <f t="shared" si="272"/>
        <v>0.1</v>
      </c>
      <c r="G2561" s="5">
        <f t="shared" si="273"/>
        <v>1</v>
      </c>
      <c r="H2561" t="str">
        <f t="shared" si="274"/>
        <v>001</v>
      </c>
      <c r="I2561" t="str">
        <f t="shared" si="277"/>
        <v>MX000480EQ00001</v>
      </c>
      <c r="J2561" t="s">
        <v>13109</v>
      </c>
      <c r="K2561" t="s">
        <v>13110</v>
      </c>
      <c r="M2561" t="s">
        <v>13111</v>
      </c>
      <c r="N2561" t="s">
        <v>13112</v>
      </c>
      <c r="O2561" t="s">
        <v>13113</v>
      </c>
      <c r="P2561" t="s">
        <v>13114</v>
      </c>
      <c r="Q2561" t="s">
        <v>10555</v>
      </c>
      <c r="R2561" t="s">
        <v>13115</v>
      </c>
      <c r="S2561" t="s">
        <v>13115</v>
      </c>
      <c r="T2561" t="s">
        <v>13116</v>
      </c>
      <c r="U2561" t="s">
        <v>130</v>
      </c>
      <c r="V2561" t="s">
        <v>2669</v>
      </c>
      <c r="W2561" t="s">
        <v>2670</v>
      </c>
      <c r="X2561" t="s">
        <v>2669</v>
      </c>
      <c r="Y2561" t="s">
        <v>3740</v>
      </c>
      <c r="Z2561" t="s">
        <v>35</v>
      </c>
      <c r="AA2561" t="s">
        <v>2669</v>
      </c>
      <c r="AB2561" t="s">
        <v>2672</v>
      </c>
      <c r="AC2561" t="s">
        <v>37</v>
      </c>
    </row>
    <row r="2562" spans="1:29">
      <c r="A2562" s="2" t="str">
        <f>+VLOOKUP(R2562,Aux!$B$3:$I$1107,8,0)</f>
        <v>MX000490</v>
      </c>
      <c r="B2562" s="2" t="str">
        <f>+VLOOKUP(U2562,Aux!$O$2:$P$23,2,0)</f>
        <v>FI</v>
      </c>
      <c r="C2562" t="str">
        <f t="shared" si="276"/>
        <v>MX000490FI</v>
      </c>
      <c r="D2562">
        <f t="shared" si="275"/>
        <v>1</v>
      </c>
      <c r="E2562" s="5">
        <f t="shared" ref="E2562:E2625" si="278">+D2562/100</f>
        <v>0.01</v>
      </c>
      <c r="F2562" s="5">
        <f t="shared" ref="F2562:F2625" si="279">+MOD(E2562*10,10)</f>
        <v>0.1</v>
      </c>
      <c r="G2562" s="5">
        <f t="shared" ref="G2562:G2625" si="280">+MOD(D2562,10)</f>
        <v>1</v>
      </c>
      <c r="H2562" t="str">
        <f t="shared" ref="H2562:H2625" si="281">+INT(E2562)&amp;INT(F2562)&amp;INT(G2562)</f>
        <v>001</v>
      </c>
      <c r="I2562" t="str">
        <f t="shared" si="277"/>
        <v>MX000490FI00001</v>
      </c>
      <c r="J2562" s="2"/>
      <c r="K2562" s="2" t="s">
        <v>13117</v>
      </c>
      <c r="L2562" s="2" t="s">
        <v>13118</v>
      </c>
      <c r="M2562" s="2" t="s">
        <v>13119</v>
      </c>
      <c r="N2562" s="2" t="s">
        <v>13120</v>
      </c>
      <c r="O2562" s="2"/>
      <c r="P2562" s="2" t="s">
        <v>13121</v>
      </c>
      <c r="Q2562" t="s">
        <v>10555</v>
      </c>
      <c r="R2562" t="s">
        <v>13122</v>
      </c>
      <c r="S2562" t="s">
        <v>13123</v>
      </c>
      <c r="T2562" t="s">
        <v>13124</v>
      </c>
      <c r="U2562" t="s">
        <v>33</v>
      </c>
      <c r="V2562" t="s">
        <v>34</v>
      </c>
      <c r="W2562" t="s">
        <v>34</v>
      </c>
      <c r="X2562" t="s">
        <v>34</v>
      </c>
      <c r="Y2562" t="s">
        <v>34</v>
      </c>
      <c r="Z2562" t="s">
        <v>1488</v>
      </c>
      <c r="AA2562" t="s">
        <v>3335</v>
      </c>
      <c r="AB2562" t="s">
        <v>34</v>
      </c>
      <c r="AC2562" t="s">
        <v>37</v>
      </c>
    </row>
    <row r="2563" spans="1:29">
      <c r="A2563" t="str">
        <f>+VLOOKUP(R2563,Aux!$B$3:$I$1107,8,0)</f>
        <v>MX000500</v>
      </c>
      <c r="B2563" t="str">
        <f>+VLOOKUP(U2563,Aux!$O$2:$P$23,2,0)</f>
        <v>EQ</v>
      </c>
      <c r="C2563" t="str">
        <f t="shared" si="276"/>
        <v>MX000500EQ</v>
      </c>
      <c r="D2563">
        <f t="shared" ref="D2563:D2626" si="282">+IF(C2563=C2562,D2562+1,1)</f>
        <v>1</v>
      </c>
      <c r="E2563" s="5">
        <f t="shared" si="278"/>
        <v>0.01</v>
      </c>
      <c r="F2563" s="5">
        <f t="shared" si="279"/>
        <v>0.1</v>
      </c>
      <c r="G2563" s="5">
        <f t="shared" si="280"/>
        <v>1</v>
      </c>
      <c r="H2563" t="str">
        <f t="shared" si="281"/>
        <v>001</v>
      </c>
      <c r="I2563" t="str">
        <f t="shared" si="277"/>
        <v>MX000500EQ00001</v>
      </c>
      <c r="J2563" t="s">
        <v>13125</v>
      </c>
      <c r="K2563" t="s">
        <v>13126</v>
      </c>
      <c r="M2563" t="s">
        <v>13127</v>
      </c>
      <c r="N2563" t="s">
        <v>13128</v>
      </c>
      <c r="O2563">
        <v>2112107</v>
      </c>
      <c r="P2563" t="s">
        <v>13129</v>
      </c>
      <c r="Q2563" t="s">
        <v>10555</v>
      </c>
      <c r="R2563" t="s">
        <v>13130</v>
      </c>
      <c r="S2563" t="s">
        <v>13130</v>
      </c>
      <c r="T2563" t="s">
        <v>13130</v>
      </c>
      <c r="U2563" t="s">
        <v>130</v>
      </c>
      <c r="V2563" t="s">
        <v>131</v>
      </c>
      <c r="W2563" t="s">
        <v>3642</v>
      </c>
      <c r="X2563" t="s">
        <v>3642</v>
      </c>
      <c r="Y2563" t="s">
        <v>6607</v>
      </c>
      <c r="Z2563" t="s">
        <v>131</v>
      </c>
      <c r="AA2563" t="s">
        <v>3644</v>
      </c>
      <c r="AB2563" t="s">
        <v>3645</v>
      </c>
      <c r="AC2563" t="s">
        <v>37</v>
      </c>
    </row>
    <row r="2564" spans="1:29">
      <c r="A2564" t="str">
        <f>+VLOOKUP(R2564,Aux!$B$3:$I$1107,8,0)</f>
        <v>MX000510</v>
      </c>
      <c r="B2564" t="str">
        <f>+VLOOKUP(U2564,Aux!$O$2:$P$23,2,0)</f>
        <v>EQ</v>
      </c>
      <c r="C2564" t="str">
        <f t="shared" si="276"/>
        <v>MX000510EQ</v>
      </c>
      <c r="D2564">
        <f t="shared" si="282"/>
        <v>1</v>
      </c>
      <c r="E2564" s="5">
        <f t="shared" si="278"/>
        <v>0.01</v>
      </c>
      <c r="F2564" s="5">
        <f t="shared" si="279"/>
        <v>0.1</v>
      </c>
      <c r="G2564" s="5">
        <f t="shared" si="280"/>
        <v>1</v>
      </c>
      <c r="H2564" t="str">
        <f t="shared" si="281"/>
        <v>001</v>
      </c>
      <c r="I2564" t="str">
        <f t="shared" si="277"/>
        <v>MX000510EQ00001</v>
      </c>
      <c r="J2564" t="s">
        <v>13131</v>
      </c>
      <c r="K2564" t="s">
        <v>13132</v>
      </c>
      <c r="M2564" t="s">
        <v>13133</v>
      </c>
      <c r="N2564" t="s">
        <v>13134</v>
      </c>
      <c r="O2564" t="s">
        <v>13135</v>
      </c>
      <c r="P2564" t="s">
        <v>13136</v>
      </c>
      <c r="Q2564" t="s">
        <v>10555</v>
      </c>
      <c r="R2564" t="s">
        <v>13137</v>
      </c>
      <c r="S2564" t="s">
        <v>13137</v>
      </c>
      <c r="T2564" t="s">
        <v>13137</v>
      </c>
      <c r="U2564" t="s">
        <v>130</v>
      </c>
      <c r="V2564" t="s">
        <v>311</v>
      </c>
      <c r="W2564" t="s">
        <v>4104</v>
      </c>
      <c r="X2564" t="s">
        <v>3301</v>
      </c>
      <c r="Y2564" t="s">
        <v>5621</v>
      </c>
      <c r="Z2564" t="s">
        <v>35</v>
      </c>
      <c r="AA2564" t="s">
        <v>2669</v>
      </c>
      <c r="AB2564" t="s">
        <v>6599</v>
      </c>
      <c r="AC2564" t="s">
        <v>37</v>
      </c>
    </row>
    <row r="2565" spans="1:29">
      <c r="A2565" s="2" t="str">
        <f>+VLOOKUP(R2565,Aux!$B$3:$I$1107,8,0)</f>
        <v>MX000520</v>
      </c>
      <c r="B2565" s="2" t="str">
        <f>+VLOOKUP(U2565,Aux!$O$2:$P$23,2,0)</f>
        <v>FI</v>
      </c>
      <c r="C2565" t="str">
        <f t="shared" si="276"/>
        <v>MX000520FI</v>
      </c>
      <c r="D2565">
        <f t="shared" si="282"/>
        <v>1</v>
      </c>
      <c r="E2565" s="5">
        <f t="shared" si="278"/>
        <v>0.01</v>
      </c>
      <c r="F2565" s="5">
        <f t="shared" si="279"/>
        <v>0.1</v>
      </c>
      <c r="G2565" s="5">
        <f t="shared" si="280"/>
        <v>1</v>
      </c>
      <c r="H2565" t="str">
        <f t="shared" si="281"/>
        <v>001</v>
      </c>
      <c r="I2565" t="str">
        <f t="shared" si="277"/>
        <v>MX000520FI00001</v>
      </c>
      <c r="J2565" s="2"/>
      <c r="K2565" s="2" t="s">
        <v>13138</v>
      </c>
      <c r="L2565" s="2" t="s">
        <v>13139</v>
      </c>
      <c r="M2565" s="2" t="s">
        <v>13140</v>
      </c>
      <c r="N2565" s="2" t="s">
        <v>13141</v>
      </c>
      <c r="O2565" s="2"/>
      <c r="P2565" s="2" t="s">
        <v>13142</v>
      </c>
      <c r="Q2565" t="s">
        <v>10555</v>
      </c>
      <c r="R2565" t="s">
        <v>13143</v>
      </c>
      <c r="S2565" t="s">
        <v>13144</v>
      </c>
      <c r="T2565" t="s">
        <v>13145</v>
      </c>
      <c r="U2565" t="s">
        <v>33</v>
      </c>
      <c r="V2565" t="s">
        <v>34</v>
      </c>
      <c r="W2565" t="s">
        <v>34</v>
      </c>
      <c r="X2565" t="s">
        <v>34</v>
      </c>
      <c r="Y2565" t="s">
        <v>34</v>
      </c>
      <c r="Z2565" t="s">
        <v>35</v>
      </c>
      <c r="AA2565" t="s">
        <v>36</v>
      </c>
      <c r="AB2565" t="s">
        <v>145</v>
      </c>
      <c r="AC2565" t="s">
        <v>37</v>
      </c>
    </row>
    <row r="2566" spans="1:29">
      <c r="A2566" t="str">
        <f>+VLOOKUP(R2566,Aux!$B$3:$I$1107,8,0)</f>
        <v>MX000530</v>
      </c>
      <c r="B2566" t="str">
        <f>+VLOOKUP(U2566,Aux!$O$2:$P$23,2,0)</f>
        <v>EQ</v>
      </c>
      <c r="C2566" t="str">
        <f t="shared" si="276"/>
        <v>MX000530EQ</v>
      </c>
      <c r="D2566">
        <f t="shared" si="282"/>
        <v>1</v>
      </c>
      <c r="E2566" s="5">
        <f t="shared" si="278"/>
        <v>0.01</v>
      </c>
      <c r="F2566" s="5">
        <f t="shared" si="279"/>
        <v>0.1</v>
      </c>
      <c r="G2566" s="5">
        <f t="shared" si="280"/>
        <v>1</v>
      </c>
      <c r="H2566" t="str">
        <f t="shared" si="281"/>
        <v>001</v>
      </c>
      <c r="I2566" t="str">
        <f t="shared" si="277"/>
        <v>MX000530EQ00001</v>
      </c>
      <c r="J2566" t="s">
        <v>13146</v>
      </c>
      <c r="K2566" t="s">
        <v>13147</v>
      </c>
      <c r="M2566" t="s">
        <v>13148</v>
      </c>
      <c r="N2566" t="s">
        <v>13149</v>
      </c>
      <c r="O2566" t="s">
        <v>13150</v>
      </c>
      <c r="P2566" t="s">
        <v>13151</v>
      </c>
      <c r="Q2566" t="s">
        <v>10555</v>
      </c>
      <c r="R2566" t="s">
        <v>13152</v>
      </c>
      <c r="S2566" t="s">
        <v>13152</v>
      </c>
      <c r="T2566" t="s">
        <v>13153</v>
      </c>
      <c r="U2566" t="s">
        <v>130</v>
      </c>
      <c r="V2566" t="s">
        <v>35</v>
      </c>
      <c r="W2566" t="s">
        <v>36</v>
      </c>
      <c r="X2566" t="s">
        <v>1458</v>
      </c>
      <c r="Y2566" t="s">
        <v>36</v>
      </c>
      <c r="Z2566" t="s">
        <v>35</v>
      </c>
      <c r="AA2566" t="s">
        <v>7058</v>
      </c>
      <c r="AB2566" t="s">
        <v>36</v>
      </c>
      <c r="AC2566" t="s">
        <v>37</v>
      </c>
    </row>
    <row r="2567" spans="1:29">
      <c r="A2567" t="str">
        <f>+VLOOKUP(R2567,Aux!$B$3:$I$1107,8,0)</f>
        <v>MX000530</v>
      </c>
      <c r="B2567" t="str">
        <f>+VLOOKUP(U2567,Aux!$O$2:$P$23,2,0)</f>
        <v>FI</v>
      </c>
      <c r="C2567" t="str">
        <f t="shared" si="276"/>
        <v>MX000530FI</v>
      </c>
      <c r="D2567">
        <f t="shared" si="282"/>
        <v>1</v>
      </c>
      <c r="E2567" s="5">
        <f t="shared" si="278"/>
        <v>0.01</v>
      </c>
      <c r="F2567" s="5">
        <f t="shared" si="279"/>
        <v>0.1</v>
      </c>
      <c r="G2567" s="5">
        <f t="shared" si="280"/>
        <v>1</v>
      </c>
      <c r="H2567" t="str">
        <f t="shared" si="281"/>
        <v>001</v>
      </c>
      <c r="I2567" t="str">
        <f t="shared" si="277"/>
        <v>MX000530FI00001</v>
      </c>
      <c r="J2567" t="s">
        <v>13154</v>
      </c>
      <c r="K2567" t="s">
        <v>13155</v>
      </c>
      <c r="M2567" t="s">
        <v>13156</v>
      </c>
      <c r="N2567" t="s">
        <v>13157</v>
      </c>
      <c r="O2567" t="s">
        <v>13158</v>
      </c>
      <c r="P2567" t="s">
        <v>13159</v>
      </c>
      <c r="Q2567" t="s">
        <v>10555</v>
      </c>
      <c r="R2567" t="s">
        <v>13152</v>
      </c>
      <c r="S2567" t="s">
        <v>13160</v>
      </c>
      <c r="T2567" t="s">
        <v>13153</v>
      </c>
      <c r="U2567" t="s">
        <v>143</v>
      </c>
      <c r="V2567" t="s">
        <v>35</v>
      </c>
      <c r="W2567" t="s">
        <v>36</v>
      </c>
      <c r="X2567" t="s">
        <v>1458</v>
      </c>
      <c r="Y2567" t="s">
        <v>36</v>
      </c>
      <c r="Z2567" t="s">
        <v>35</v>
      </c>
      <c r="AA2567" t="s">
        <v>36</v>
      </c>
      <c r="AB2567" t="s">
        <v>145</v>
      </c>
      <c r="AC2567" t="s">
        <v>37</v>
      </c>
    </row>
    <row r="2568" spans="1:29">
      <c r="A2568" t="str">
        <f>+VLOOKUP(R2568,Aux!$B$3:$I$1107,8,0)</f>
        <v>MX000530</v>
      </c>
      <c r="B2568" t="str">
        <f>+VLOOKUP(U2568,Aux!$O$2:$P$23,2,0)</f>
        <v>FI</v>
      </c>
      <c r="C2568" t="str">
        <f t="shared" si="276"/>
        <v>MX000530FI</v>
      </c>
      <c r="D2568">
        <f t="shared" si="282"/>
        <v>2</v>
      </c>
      <c r="E2568" s="5">
        <f t="shared" si="278"/>
        <v>0.02</v>
      </c>
      <c r="F2568" s="5">
        <f t="shared" si="279"/>
        <v>0.2</v>
      </c>
      <c r="G2568" s="5">
        <f t="shared" si="280"/>
        <v>2</v>
      </c>
      <c r="H2568" t="str">
        <f t="shared" si="281"/>
        <v>002</v>
      </c>
      <c r="I2568" t="str">
        <f t="shared" si="277"/>
        <v>MX000530FI00002</v>
      </c>
      <c r="J2568" t="s">
        <v>13161</v>
      </c>
      <c r="K2568" t="s">
        <v>13155</v>
      </c>
      <c r="M2568" t="s">
        <v>13162</v>
      </c>
      <c r="N2568" t="s">
        <v>13163</v>
      </c>
      <c r="O2568" t="s">
        <v>13164</v>
      </c>
      <c r="P2568" t="s">
        <v>13165</v>
      </c>
      <c r="Q2568" t="s">
        <v>10555</v>
      </c>
      <c r="R2568" t="s">
        <v>13152</v>
      </c>
      <c r="S2568" t="s">
        <v>13160</v>
      </c>
      <c r="T2568" t="s">
        <v>13153</v>
      </c>
      <c r="U2568" t="s">
        <v>143</v>
      </c>
      <c r="V2568" t="s">
        <v>35</v>
      </c>
      <c r="W2568" t="s">
        <v>36</v>
      </c>
      <c r="X2568" t="s">
        <v>1458</v>
      </c>
      <c r="Y2568" t="s">
        <v>36</v>
      </c>
      <c r="Z2568" t="s">
        <v>35</v>
      </c>
      <c r="AA2568" t="s">
        <v>36</v>
      </c>
      <c r="AB2568" t="s">
        <v>145</v>
      </c>
      <c r="AC2568" t="s">
        <v>37</v>
      </c>
    </row>
    <row r="2569" spans="1:29">
      <c r="A2569" t="str">
        <f>+VLOOKUP(R2569,Aux!$B$3:$I$1107,8,0)</f>
        <v>MX000540</v>
      </c>
      <c r="B2569" t="str">
        <f>+VLOOKUP(U2569,Aux!$O$2:$P$23,2,0)</f>
        <v>FI</v>
      </c>
      <c r="C2569" t="str">
        <f t="shared" si="276"/>
        <v>MX000540FI</v>
      </c>
      <c r="D2569">
        <f t="shared" si="282"/>
        <v>1</v>
      </c>
      <c r="E2569" s="5">
        <f t="shared" si="278"/>
        <v>0.01</v>
      </c>
      <c r="F2569" s="5">
        <f t="shared" si="279"/>
        <v>0.1</v>
      </c>
      <c r="G2569" s="5">
        <f t="shared" si="280"/>
        <v>1</v>
      </c>
      <c r="H2569" t="str">
        <f t="shared" si="281"/>
        <v>001</v>
      </c>
      <c r="I2569" t="str">
        <f t="shared" si="277"/>
        <v>MX000540FI00001</v>
      </c>
      <c r="J2569" t="s">
        <v>13166</v>
      </c>
      <c r="K2569" t="s">
        <v>13167</v>
      </c>
      <c r="M2569" t="s">
        <v>13168</v>
      </c>
      <c r="N2569" t="s">
        <v>13169</v>
      </c>
      <c r="O2569" t="s">
        <v>13170</v>
      </c>
      <c r="P2569" t="s">
        <v>13171</v>
      </c>
      <c r="Q2569" t="s">
        <v>10555</v>
      </c>
      <c r="R2569" t="s">
        <v>13172</v>
      </c>
      <c r="S2569" t="s">
        <v>13173</v>
      </c>
      <c r="T2569" t="s">
        <v>13172</v>
      </c>
      <c r="U2569" t="s">
        <v>143</v>
      </c>
      <c r="V2569" t="s">
        <v>189</v>
      </c>
      <c r="W2569" t="s">
        <v>190</v>
      </c>
      <c r="X2569" t="s">
        <v>189</v>
      </c>
      <c r="Y2569" t="s">
        <v>4166</v>
      </c>
      <c r="Z2569" t="s">
        <v>189</v>
      </c>
      <c r="AA2569" t="s">
        <v>190</v>
      </c>
      <c r="AB2569" t="s">
        <v>145</v>
      </c>
      <c r="AC2569" t="s">
        <v>37</v>
      </c>
    </row>
    <row r="2570" spans="1:29">
      <c r="A2570" t="str">
        <f>+VLOOKUP(R2570,Aux!$B$3:$I$1107,8,0)</f>
        <v>MX000550</v>
      </c>
      <c r="B2570" t="str">
        <f>+VLOOKUP(U2570,Aux!$O$2:$P$23,2,0)</f>
        <v>FI</v>
      </c>
      <c r="C2570" t="str">
        <f t="shared" si="276"/>
        <v>MX000550FI</v>
      </c>
      <c r="D2570">
        <f t="shared" si="282"/>
        <v>1</v>
      </c>
      <c r="E2570" s="5">
        <f t="shared" si="278"/>
        <v>0.01</v>
      </c>
      <c r="F2570" s="5">
        <f t="shared" si="279"/>
        <v>0.1</v>
      </c>
      <c r="G2570" s="5">
        <f t="shared" si="280"/>
        <v>1</v>
      </c>
      <c r="H2570" t="str">
        <f t="shared" si="281"/>
        <v>001</v>
      </c>
      <c r="I2570" t="str">
        <f t="shared" si="277"/>
        <v>MX000550FI00001</v>
      </c>
      <c r="J2570" s="3" t="s">
        <v>13174</v>
      </c>
      <c r="K2570" t="s">
        <v>4194</v>
      </c>
      <c r="M2570" t="s">
        <v>13175</v>
      </c>
      <c r="N2570" t="s">
        <v>13176</v>
      </c>
      <c r="O2570" t="s">
        <v>13177</v>
      </c>
      <c r="P2570" t="s">
        <v>13178</v>
      </c>
      <c r="Q2570" t="s">
        <v>10555</v>
      </c>
      <c r="R2570" t="s">
        <v>13179</v>
      </c>
      <c r="S2570" t="s">
        <v>13180</v>
      </c>
      <c r="T2570" t="s">
        <v>13179</v>
      </c>
      <c r="U2570" t="s">
        <v>33</v>
      </c>
      <c r="V2570" t="s">
        <v>34</v>
      </c>
      <c r="W2570" t="s">
        <v>34</v>
      </c>
      <c r="X2570" t="s">
        <v>34</v>
      </c>
      <c r="Y2570" t="s">
        <v>34</v>
      </c>
      <c r="Z2570" t="s">
        <v>311</v>
      </c>
      <c r="AA2570" t="s">
        <v>3019</v>
      </c>
      <c r="AB2570" t="s">
        <v>145</v>
      </c>
      <c r="AC2570" t="s">
        <v>37</v>
      </c>
    </row>
    <row r="2571" spans="1:29">
      <c r="A2571" t="str">
        <f>+VLOOKUP(R2571,Aux!$B$3:$I$1107,8,0)</f>
        <v>MX000550</v>
      </c>
      <c r="B2571" t="str">
        <f>+VLOOKUP(U2571,Aux!$O$2:$P$23,2,0)</f>
        <v>FI</v>
      </c>
      <c r="C2571" t="str">
        <f t="shared" si="276"/>
        <v>MX000550FI</v>
      </c>
      <c r="D2571">
        <f t="shared" si="282"/>
        <v>2</v>
      </c>
      <c r="E2571" s="5">
        <f t="shared" si="278"/>
        <v>0.02</v>
      </c>
      <c r="F2571" s="5">
        <f t="shared" si="279"/>
        <v>0.2</v>
      </c>
      <c r="G2571" s="5">
        <f t="shared" si="280"/>
        <v>2</v>
      </c>
      <c r="H2571" t="str">
        <f t="shared" si="281"/>
        <v>002</v>
      </c>
      <c r="I2571" t="str">
        <f t="shared" si="277"/>
        <v>MX000550FI00002</v>
      </c>
      <c r="J2571" s="3" t="s">
        <v>13181</v>
      </c>
      <c r="K2571" t="s">
        <v>4194</v>
      </c>
      <c r="L2571" t="s">
        <v>13182</v>
      </c>
      <c r="M2571" t="s">
        <v>13183</v>
      </c>
      <c r="N2571" t="s">
        <v>13184</v>
      </c>
      <c r="O2571" t="s">
        <v>13185</v>
      </c>
      <c r="P2571" t="s">
        <v>13186</v>
      </c>
      <c r="Q2571" t="s">
        <v>10555</v>
      </c>
      <c r="R2571" t="s">
        <v>13179</v>
      </c>
      <c r="S2571" t="s">
        <v>13180</v>
      </c>
      <c r="T2571" t="s">
        <v>13179</v>
      </c>
      <c r="U2571" t="s">
        <v>33</v>
      </c>
      <c r="V2571" t="s">
        <v>34</v>
      </c>
      <c r="W2571" t="s">
        <v>34</v>
      </c>
      <c r="X2571" t="s">
        <v>34</v>
      </c>
      <c r="Y2571" t="s">
        <v>34</v>
      </c>
      <c r="Z2571" t="s">
        <v>311</v>
      </c>
      <c r="AA2571" t="s">
        <v>3019</v>
      </c>
      <c r="AB2571" t="s">
        <v>145</v>
      </c>
      <c r="AC2571" t="s">
        <v>37</v>
      </c>
    </row>
    <row r="2572" spans="1:29">
      <c r="A2572" t="str">
        <f>+VLOOKUP(R2572,Aux!$B$3:$I$1107,8,0)</f>
        <v>MX000550</v>
      </c>
      <c r="B2572" t="str">
        <f>+VLOOKUP(U2572,Aux!$O$2:$P$23,2,0)</f>
        <v>FI</v>
      </c>
      <c r="C2572" t="str">
        <f t="shared" si="276"/>
        <v>MX000550FI</v>
      </c>
      <c r="D2572">
        <f t="shared" si="282"/>
        <v>3</v>
      </c>
      <c r="E2572" s="5">
        <f t="shared" si="278"/>
        <v>0.03</v>
      </c>
      <c r="F2572" s="5">
        <f t="shared" si="279"/>
        <v>0.3</v>
      </c>
      <c r="G2572" s="5">
        <f t="shared" si="280"/>
        <v>3</v>
      </c>
      <c r="H2572" t="str">
        <f t="shared" si="281"/>
        <v>003</v>
      </c>
      <c r="I2572" t="str">
        <f t="shared" si="277"/>
        <v>MX000550FI00003</v>
      </c>
      <c r="J2572" s="3" t="s">
        <v>13187</v>
      </c>
      <c r="K2572" t="s">
        <v>4194</v>
      </c>
      <c r="M2572" t="s">
        <v>13188</v>
      </c>
      <c r="N2572" t="s">
        <v>13189</v>
      </c>
      <c r="O2572" t="s">
        <v>13190</v>
      </c>
      <c r="P2572" t="s">
        <v>13191</v>
      </c>
      <c r="Q2572" t="s">
        <v>10555</v>
      </c>
      <c r="R2572" t="s">
        <v>13179</v>
      </c>
      <c r="S2572" t="s">
        <v>13180</v>
      </c>
      <c r="T2572" t="s">
        <v>13179</v>
      </c>
      <c r="U2572" t="s">
        <v>33</v>
      </c>
      <c r="V2572" t="s">
        <v>34</v>
      </c>
      <c r="W2572" t="s">
        <v>34</v>
      </c>
      <c r="X2572" t="s">
        <v>34</v>
      </c>
      <c r="Y2572" t="s">
        <v>34</v>
      </c>
      <c r="Z2572" t="s">
        <v>311</v>
      </c>
      <c r="AA2572" t="s">
        <v>3019</v>
      </c>
      <c r="AB2572" t="s">
        <v>145</v>
      </c>
      <c r="AC2572" t="s">
        <v>37</v>
      </c>
    </row>
    <row r="2573" spans="1:29">
      <c r="A2573" s="2" t="str">
        <f>+VLOOKUP(R2573,Aux!$B$3:$I$1107,8,0)</f>
        <v>MX000560</v>
      </c>
      <c r="B2573" s="2" t="str">
        <f>+VLOOKUP(U2573,Aux!$O$2:$P$23,2,0)</f>
        <v>FI</v>
      </c>
      <c r="C2573" t="str">
        <f t="shared" si="276"/>
        <v>MX000560FI</v>
      </c>
      <c r="D2573">
        <f t="shared" si="282"/>
        <v>1</v>
      </c>
      <c r="E2573" s="5">
        <f t="shared" si="278"/>
        <v>0.01</v>
      </c>
      <c r="F2573" s="5">
        <f t="shared" si="279"/>
        <v>0.1</v>
      </c>
      <c r="G2573" s="5">
        <f t="shared" si="280"/>
        <v>1</v>
      </c>
      <c r="H2573" t="str">
        <f t="shared" si="281"/>
        <v>001</v>
      </c>
      <c r="I2573" t="str">
        <f t="shared" si="277"/>
        <v>MX000560FI00001</v>
      </c>
      <c r="J2573" s="2"/>
      <c r="K2573" s="2" t="s">
        <v>13192</v>
      </c>
      <c r="L2573" s="2" t="s">
        <v>13193</v>
      </c>
      <c r="M2573" s="2" t="s">
        <v>13194</v>
      </c>
      <c r="N2573" s="2" t="s">
        <v>13195</v>
      </c>
      <c r="O2573" s="2" t="s">
        <v>13196</v>
      </c>
      <c r="P2573" s="2" t="s">
        <v>13197</v>
      </c>
      <c r="Q2573" t="s">
        <v>10555</v>
      </c>
      <c r="R2573" t="s">
        <v>13198</v>
      </c>
      <c r="S2573" t="s">
        <v>13199</v>
      </c>
      <c r="T2573" t="s">
        <v>13200</v>
      </c>
      <c r="U2573" t="s">
        <v>33</v>
      </c>
      <c r="V2573" t="s">
        <v>34</v>
      </c>
      <c r="W2573" t="s">
        <v>34</v>
      </c>
      <c r="X2573" t="s">
        <v>34</v>
      </c>
      <c r="Y2573" t="s">
        <v>34</v>
      </c>
      <c r="Z2573" t="s">
        <v>35</v>
      </c>
      <c r="AA2573" t="s">
        <v>8777</v>
      </c>
      <c r="AB2573" t="s">
        <v>34</v>
      </c>
      <c r="AC2573" t="s">
        <v>37</v>
      </c>
    </row>
    <row r="2574" spans="1:29">
      <c r="A2574" s="2" t="str">
        <f>+VLOOKUP(R2574,Aux!$B$3:$I$1107,8,0)</f>
        <v>MX000570</v>
      </c>
      <c r="B2574" s="2" t="str">
        <f>+VLOOKUP(U2574,Aux!$O$2:$P$23,2,0)</f>
        <v>FI</v>
      </c>
      <c r="C2574" t="str">
        <f t="shared" si="276"/>
        <v>MX000570FI</v>
      </c>
      <c r="D2574">
        <f t="shared" si="282"/>
        <v>1</v>
      </c>
      <c r="E2574" s="5">
        <f t="shared" si="278"/>
        <v>0.01</v>
      </c>
      <c r="F2574" s="5">
        <f t="shared" si="279"/>
        <v>0.1</v>
      </c>
      <c r="G2574" s="5">
        <f t="shared" si="280"/>
        <v>1</v>
      </c>
      <c r="H2574" t="str">
        <f t="shared" si="281"/>
        <v>001</v>
      </c>
      <c r="I2574" t="str">
        <f t="shared" si="277"/>
        <v>MX000570FI00001</v>
      </c>
      <c r="J2574" s="2"/>
      <c r="K2574" s="2" t="s">
        <v>13201</v>
      </c>
      <c r="L2574" s="2" t="s">
        <v>13202</v>
      </c>
      <c r="M2574" s="2" t="s">
        <v>13203</v>
      </c>
      <c r="N2574" s="2" t="s">
        <v>13204</v>
      </c>
      <c r="O2574" s="2"/>
      <c r="P2574" s="2" t="s">
        <v>13205</v>
      </c>
      <c r="Q2574" t="s">
        <v>10555</v>
      </c>
      <c r="R2574" t="s">
        <v>13206</v>
      </c>
      <c r="S2574" t="s">
        <v>13207</v>
      </c>
      <c r="T2574" t="s">
        <v>13206</v>
      </c>
      <c r="U2574" t="s">
        <v>33</v>
      </c>
      <c r="V2574" t="s">
        <v>34</v>
      </c>
      <c r="W2574" t="s">
        <v>34</v>
      </c>
      <c r="X2574" t="s">
        <v>34</v>
      </c>
      <c r="Y2574" t="s">
        <v>34</v>
      </c>
      <c r="Z2574" t="s">
        <v>35</v>
      </c>
      <c r="AA2574" t="s">
        <v>8777</v>
      </c>
      <c r="AB2574" t="s">
        <v>34</v>
      </c>
      <c r="AC2574" t="s">
        <v>37</v>
      </c>
    </row>
    <row r="2575" spans="1:29">
      <c r="A2575" t="str">
        <f>+VLOOKUP(R2575,Aux!$B$3:$I$1107,8,0)</f>
        <v>MX000580</v>
      </c>
      <c r="B2575" t="str">
        <f>+VLOOKUP(U2575,Aux!$O$2:$P$23,2,0)</f>
        <v>EQ</v>
      </c>
      <c r="C2575" t="str">
        <f t="shared" si="276"/>
        <v>MX000580EQ</v>
      </c>
      <c r="D2575">
        <f t="shared" si="282"/>
        <v>1</v>
      </c>
      <c r="E2575" s="5">
        <f t="shared" si="278"/>
        <v>0.01</v>
      </c>
      <c r="F2575" s="5">
        <f t="shared" si="279"/>
        <v>0.1</v>
      </c>
      <c r="G2575" s="5">
        <f t="shared" si="280"/>
        <v>1</v>
      </c>
      <c r="H2575" t="str">
        <f t="shared" si="281"/>
        <v>001</v>
      </c>
      <c r="I2575" t="str">
        <f t="shared" si="277"/>
        <v>MX000580EQ00001</v>
      </c>
      <c r="J2575" t="s">
        <v>13208</v>
      </c>
      <c r="K2575" t="s">
        <v>13209</v>
      </c>
      <c r="M2575" t="s">
        <v>13210</v>
      </c>
      <c r="N2575" t="s">
        <v>13211</v>
      </c>
      <c r="O2575" t="s">
        <v>13212</v>
      </c>
      <c r="P2575" t="s">
        <v>13213</v>
      </c>
      <c r="Q2575" t="s">
        <v>10555</v>
      </c>
      <c r="R2575" t="s">
        <v>13214</v>
      </c>
      <c r="S2575" t="s">
        <v>13214</v>
      </c>
      <c r="T2575" t="s">
        <v>13214</v>
      </c>
      <c r="U2575" t="s">
        <v>130</v>
      </c>
      <c r="V2575" t="s">
        <v>311</v>
      </c>
      <c r="W2575" t="s">
        <v>4104</v>
      </c>
      <c r="X2575" t="s">
        <v>3301</v>
      </c>
      <c r="Y2575" t="s">
        <v>5621</v>
      </c>
      <c r="Z2575" t="s">
        <v>311</v>
      </c>
      <c r="AA2575" t="s">
        <v>7426</v>
      </c>
      <c r="AB2575" t="s">
        <v>2652</v>
      </c>
      <c r="AC2575" t="s">
        <v>37</v>
      </c>
    </row>
    <row r="2576" spans="1:29">
      <c r="A2576" t="str">
        <f>+VLOOKUP(R2576,Aux!$B$3:$I$1107,8,0)</f>
        <v>MX000580</v>
      </c>
      <c r="B2576" t="str">
        <f>+VLOOKUP(U2576,Aux!$O$2:$P$23,2,0)</f>
        <v>FI</v>
      </c>
      <c r="C2576" t="str">
        <f t="shared" si="276"/>
        <v>MX000580FI</v>
      </c>
      <c r="D2576">
        <f t="shared" si="282"/>
        <v>1</v>
      </c>
      <c r="E2576" s="5">
        <f t="shared" si="278"/>
        <v>0.01</v>
      </c>
      <c r="F2576" s="5">
        <f t="shared" si="279"/>
        <v>0.1</v>
      </c>
      <c r="G2576" s="5">
        <f t="shared" si="280"/>
        <v>1</v>
      </c>
      <c r="H2576" t="str">
        <f t="shared" si="281"/>
        <v>001</v>
      </c>
      <c r="I2576" t="str">
        <f t="shared" si="277"/>
        <v>MX000580FI00001</v>
      </c>
      <c r="J2576" t="s">
        <v>13215</v>
      </c>
      <c r="K2576" t="s">
        <v>13216</v>
      </c>
      <c r="M2576" t="s">
        <v>13217</v>
      </c>
      <c r="N2576" t="s">
        <v>13218</v>
      </c>
      <c r="O2576" t="s">
        <v>13219</v>
      </c>
      <c r="P2576" t="s">
        <v>13220</v>
      </c>
      <c r="Q2576" t="s">
        <v>10555</v>
      </c>
      <c r="R2576" t="s">
        <v>13214</v>
      </c>
      <c r="S2576" t="s">
        <v>13221</v>
      </c>
      <c r="T2576" t="s">
        <v>13214</v>
      </c>
      <c r="U2576" t="s">
        <v>143</v>
      </c>
      <c r="V2576" t="s">
        <v>311</v>
      </c>
      <c r="W2576" t="s">
        <v>4104</v>
      </c>
      <c r="X2576" t="s">
        <v>3301</v>
      </c>
      <c r="Y2576" t="s">
        <v>5621</v>
      </c>
      <c r="Z2576" t="s">
        <v>311</v>
      </c>
      <c r="AA2576" t="s">
        <v>2652</v>
      </c>
      <c r="AB2576" t="s">
        <v>145</v>
      </c>
      <c r="AC2576" t="s">
        <v>37</v>
      </c>
    </row>
    <row r="2577" spans="1:29">
      <c r="A2577" t="str">
        <f>+VLOOKUP(R2577,Aux!$B$3:$I$1107,8,0)</f>
        <v>MX000590</v>
      </c>
      <c r="B2577" t="str">
        <f>+VLOOKUP(U2577,Aux!$O$2:$P$23,2,0)</f>
        <v>FI</v>
      </c>
      <c r="C2577" t="str">
        <f t="shared" si="276"/>
        <v>MX000590FI</v>
      </c>
      <c r="D2577">
        <f t="shared" si="282"/>
        <v>1</v>
      </c>
      <c r="E2577" s="5">
        <f t="shared" si="278"/>
        <v>0.01</v>
      </c>
      <c r="F2577" s="5">
        <f t="shared" si="279"/>
        <v>0.1</v>
      </c>
      <c r="G2577" s="5">
        <f t="shared" si="280"/>
        <v>1</v>
      </c>
      <c r="H2577" t="str">
        <f t="shared" si="281"/>
        <v>001</v>
      </c>
      <c r="I2577" t="str">
        <f t="shared" si="277"/>
        <v>MX000590FI00001</v>
      </c>
      <c r="J2577" t="s">
        <v>13222</v>
      </c>
      <c r="K2577" t="s">
        <v>13223</v>
      </c>
      <c r="M2577" t="s">
        <v>13224</v>
      </c>
      <c r="N2577" t="s">
        <v>13225</v>
      </c>
      <c r="O2577" t="s">
        <v>13226</v>
      </c>
      <c r="P2577" t="s">
        <v>13227</v>
      </c>
      <c r="Q2577" t="s">
        <v>10555</v>
      </c>
      <c r="R2577" t="s">
        <v>13228</v>
      </c>
      <c r="S2577" t="s">
        <v>13229</v>
      </c>
      <c r="T2577" t="s">
        <v>13230</v>
      </c>
      <c r="U2577" t="s">
        <v>33</v>
      </c>
      <c r="V2577" t="s">
        <v>34</v>
      </c>
      <c r="W2577" t="s">
        <v>34</v>
      </c>
      <c r="X2577" t="s">
        <v>34</v>
      </c>
      <c r="Y2577" t="s">
        <v>34</v>
      </c>
      <c r="Z2577" t="s">
        <v>174</v>
      </c>
      <c r="AA2577" t="s">
        <v>174</v>
      </c>
      <c r="AB2577" t="s">
        <v>34</v>
      </c>
      <c r="AC2577" t="s">
        <v>37</v>
      </c>
    </row>
    <row r="2578" spans="1:29">
      <c r="A2578" s="2" t="str">
        <f>+VLOOKUP(R2578,Aux!$B$3:$I$1107,8,0)</f>
        <v>MX000600</v>
      </c>
      <c r="B2578" s="2" t="str">
        <f>+VLOOKUP(U2578,Aux!$O$2:$P$23,2,0)</f>
        <v>FI</v>
      </c>
      <c r="C2578" t="str">
        <f t="shared" si="276"/>
        <v>MX000600FI</v>
      </c>
      <c r="D2578">
        <f t="shared" si="282"/>
        <v>1</v>
      </c>
      <c r="E2578" s="5">
        <f t="shared" si="278"/>
        <v>0.01</v>
      </c>
      <c r="F2578" s="5">
        <f t="shared" si="279"/>
        <v>0.1</v>
      </c>
      <c r="G2578" s="5">
        <f t="shared" si="280"/>
        <v>1</v>
      </c>
      <c r="H2578" t="str">
        <f t="shared" si="281"/>
        <v>001</v>
      </c>
      <c r="I2578" t="str">
        <f t="shared" si="277"/>
        <v>MX000600FI00001</v>
      </c>
      <c r="J2578" s="2"/>
      <c r="K2578" s="2" t="s">
        <v>13231</v>
      </c>
      <c r="L2578" s="2" t="s">
        <v>13232</v>
      </c>
      <c r="M2578" s="2" t="s">
        <v>13233</v>
      </c>
      <c r="N2578" s="2" t="s">
        <v>13234</v>
      </c>
      <c r="O2578" s="2"/>
      <c r="P2578" s="2" t="s">
        <v>13235</v>
      </c>
      <c r="Q2578" t="s">
        <v>10555</v>
      </c>
      <c r="R2578" t="s">
        <v>13236</v>
      </c>
      <c r="S2578" t="s">
        <v>13237</v>
      </c>
      <c r="T2578" t="s">
        <v>13238</v>
      </c>
      <c r="U2578" t="s">
        <v>33</v>
      </c>
      <c r="V2578" t="s">
        <v>34</v>
      </c>
      <c r="W2578" t="s">
        <v>34</v>
      </c>
      <c r="X2578" t="s">
        <v>34</v>
      </c>
      <c r="Y2578" t="s">
        <v>34</v>
      </c>
      <c r="Z2578" t="s">
        <v>35</v>
      </c>
      <c r="AA2578" t="s">
        <v>1407</v>
      </c>
      <c r="AB2578" t="s">
        <v>34</v>
      </c>
      <c r="AC2578" t="s">
        <v>37</v>
      </c>
    </row>
    <row r="2579" spans="1:29">
      <c r="A2579" s="2" t="str">
        <f>+VLOOKUP(R2579,Aux!$B$3:$I$1107,8,0)</f>
        <v>MX000610</v>
      </c>
      <c r="B2579" s="2" t="str">
        <f>+VLOOKUP(U2579,Aux!$O$2:$P$23,2,0)</f>
        <v>FI</v>
      </c>
      <c r="C2579" t="str">
        <f t="shared" si="276"/>
        <v>MX000610FI</v>
      </c>
      <c r="D2579">
        <f t="shared" si="282"/>
        <v>1</v>
      </c>
      <c r="E2579" s="5">
        <f t="shared" si="278"/>
        <v>0.01</v>
      </c>
      <c r="F2579" s="5">
        <f t="shared" si="279"/>
        <v>0.1</v>
      </c>
      <c r="G2579" s="5">
        <f t="shared" si="280"/>
        <v>1</v>
      </c>
      <c r="H2579" t="str">
        <f t="shared" si="281"/>
        <v>001</v>
      </c>
      <c r="I2579" t="str">
        <f t="shared" si="277"/>
        <v>MX000610FI00001</v>
      </c>
      <c r="J2579" s="2"/>
      <c r="K2579" s="2" t="s">
        <v>13239</v>
      </c>
      <c r="L2579" s="2" t="s">
        <v>13240</v>
      </c>
      <c r="M2579" s="2" t="s">
        <v>13241</v>
      </c>
      <c r="N2579" s="2" t="s">
        <v>13242</v>
      </c>
      <c r="O2579" s="2"/>
      <c r="P2579" s="2" t="s">
        <v>13243</v>
      </c>
      <c r="Q2579" t="s">
        <v>10555</v>
      </c>
      <c r="R2579" t="s">
        <v>13244</v>
      </c>
      <c r="S2579" t="s">
        <v>13245</v>
      </c>
      <c r="T2579" t="s">
        <v>13246</v>
      </c>
      <c r="U2579" t="s">
        <v>33</v>
      </c>
      <c r="V2579" t="s">
        <v>34</v>
      </c>
      <c r="W2579" t="s">
        <v>34</v>
      </c>
      <c r="X2579" t="s">
        <v>34</v>
      </c>
      <c r="Y2579" t="s">
        <v>34</v>
      </c>
      <c r="Z2579" t="s">
        <v>131</v>
      </c>
      <c r="AA2579" t="s">
        <v>3644</v>
      </c>
      <c r="AB2579" t="s">
        <v>34</v>
      </c>
      <c r="AC2579" t="s">
        <v>37</v>
      </c>
    </row>
    <row r="2580" spans="1:29">
      <c r="A2580" t="str">
        <f>+VLOOKUP(R2580,Aux!$B$3:$I$1107,8,0)</f>
        <v>MX000620</v>
      </c>
      <c r="B2580" t="str">
        <f>+VLOOKUP(U2580,Aux!$O$2:$P$23,2,0)</f>
        <v>FI</v>
      </c>
      <c r="C2580" t="str">
        <f t="shared" si="276"/>
        <v>MX000620FI</v>
      </c>
      <c r="D2580">
        <f t="shared" si="282"/>
        <v>1</v>
      </c>
      <c r="E2580" s="5">
        <f t="shared" si="278"/>
        <v>0.01</v>
      </c>
      <c r="F2580" s="5">
        <f t="shared" si="279"/>
        <v>0.1</v>
      </c>
      <c r="G2580" s="5">
        <f t="shared" si="280"/>
        <v>1</v>
      </c>
      <c r="H2580" t="str">
        <f t="shared" si="281"/>
        <v>001</v>
      </c>
      <c r="I2580" t="str">
        <f t="shared" si="277"/>
        <v>MX000620FI00001</v>
      </c>
      <c r="J2580" t="s">
        <v>13247</v>
      </c>
      <c r="K2580" t="s">
        <v>13248</v>
      </c>
      <c r="M2580" t="s">
        <v>13249</v>
      </c>
      <c r="N2580" t="s">
        <v>13250</v>
      </c>
      <c r="O2580" t="s">
        <v>13251</v>
      </c>
      <c r="P2580" t="s">
        <v>13252</v>
      </c>
      <c r="Q2580" t="s">
        <v>10555</v>
      </c>
      <c r="R2580" t="s">
        <v>13253</v>
      </c>
      <c r="S2580" t="s">
        <v>13254</v>
      </c>
      <c r="T2580" t="s">
        <v>13253</v>
      </c>
      <c r="U2580" t="s">
        <v>2627</v>
      </c>
      <c r="V2580" t="s">
        <v>34</v>
      </c>
      <c r="W2580" t="s">
        <v>34</v>
      </c>
      <c r="X2580" t="s">
        <v>34</v>
      </c>
      <c r="Y2580" t="s">
        <v>34</v>
      </c>
      <c r="Z2580" t="s">
        <v>35</v>
      </c>
      <c r="AA2580" t="s">
        <v>1576</v>
      </c>
      <c r="AB2580" t="s">
        <v>34</v>
      </c>
      <c r="AC2580" t="s">
        <v>37</v>
      </c>
    </row>
    <row r="2581" spans="1:29">
      <c r="A2581" t="str">
        <f>+VLOOKUP(R2581,Aux!$B$3:$I$1107,8,0)</f>
        <v>MX000620</v>
      </c>
      <c r="B2581" t="str">
        <f>+VLOOKUP(U2581,Aux!$O$2:$P$23,2,0)</f>
        <v>FI</v>
      </c>
      <c r="C2581" t="str">
        <f t="shared" si="276"/>
        <v>MX000620FI</v>
      </c>
      <c r="D2581">
        <f t="shared" si="282"/>
        <v>2</v>
      </c>
      <c r="E2581" s="5">
        <f t="shared" si="278"/>
        <v>0.02</v>
      </c>
      <c r="F2581" s="5">
        <f t="shared" si="279"/>
        <v>0.2</v>
      </c>
      <c r="G2581" s="5">
        <f t="shared" si="280"/>
        <v>2</v>
      </c>
      <c r="H2581" t="str">
        <f t="shared" si="281"/>
        <v>002</v>
      </c>
      <c r="I2581" t="str">
        <f t="shared" si="277"/>
        <v>MX000620FI00002</v>
      </c>
      <c r="J2581" t="s">
        <v>13247</v>
      </c>
      <c r="K2581" t="s">
        <v>13248</v>
      </c>
      <c r="M2581" t="s">
        <v>13255</v>
      </c>
      <c r="N2581" t="s">
        <v>13256</v>
      </c>
      <c r="O2581" t="s">
        <v>13257</v>
      </c>
      <c r="P2581" t="s">
        <v>13258</v>
      </c>
      <c r="Q2581" t="s">
        <v>10555</v>
      </c>
      <c r="R2581" t="s">
        <v>13253</v>
      </c>
      <c r="S2581" t="s">
        <v>13254</v>
      </c>
      <c r="T2581" t="s">
        <v>13253</v>
      </c>
      <c r="U2581" t="s">
        <v>143</v>
      </c>
      <c r="V2581" t="s">
        <v>34</v>
      </c>
      <c r="W2581" t="s">
        <v>34</v>
      </c>
      <c r="X2581" t="s">
        <v>34</v>
      </c>
      <c r="Y2581" t="s">
        <v>34</v>
      </c>
      <c r="Z2581" t="s">
        <v>35</v>
      </c>
      <c r="AA2581" t="s">
        <v>1576</v>
      </c>
      <c r="AB2581" t="s">
        <v>34</v>
      </c>
      <c r="AC2581" t="s">
        <v>37</v>
      </c>
    </row>
    <row r="2582" spans="1:29">
      <c r="A2582" t="str">
        <f>+VLOOKUP(R2582,Aux!$B$3:$I$1107,8,0)</f>
        <v>MX000630</v>
      </c>
      <c r="B2582" t="str">
        <f>+VLOOKUP(U2582,Aux!$O$2:$P$23,2,0)</f>
        <v>EQ</v>
      </c>
      <c r="C2582" t="str">
        <f t="shared" si="276"/>
        <v>MX000630EQ</v>
      </c>
      <c r="D2582">
        <f t="shared" si="282"/>
        <v>1</v>
      </c>
      <c r="E2582" s="5">
        <f t="shared" si="278"/>
        <v>0.01</v>
      </c>
      <c r="F2582" s="5">
        <f t="shared" si="279"/>
        <v>0.1</v>
      </c>
      <c r="G2582" s="5">
        <f t="shared" si="280"/>
        <v>1</v>
      </c>
      <c r="H2582" t="str">
        <f t="shared" si="281"/>
        <v>001</v>
      </c>
      <c r="I2582" t="str">
        <f t="shared" si="277"/>
        <v>MX000630EQ00001</v>
      </c>
      <c r="J2582" t="s">
        <v>13259</v>
      </c>
      <c r="K2582" t="s">
        <v>13260</v>
      </c>
      <c r="M2582" t="s">
        <v>13261</v>
      </c>
      <c r="N2582" t="s">
        <v>13262</v>
      </c>
      <c r="O2582">
        <v>2307185</v>
      </c>
      <c r="P2582" t="s">
        <v>13263</v>
      </c>
      <c r="Q2582" t="s">
        <v>10555</v>
      </c>
      <c r="R2582" t="s">
        <v>13264</v>
      </c>
      <c r="S2582" t="s">
        <v>13264</v>
      </c>
      <c r="T2582" t="s">
        <v>13265</v>
      </c>
      <c r="U2582" t="s">
        <v>130</v>
      </c>
      <c r="V2582" t="s">
        <v>311</v>
      </c>
      <c r="W2582" t="s">
        <v>8135</v>
      </c>
      <c r="X2582" t="s">
        <v>2911</v>
      </c>
      <c r="Y2582" t="s">
        <v>6982</v>
      </c>
      <c r="Z2582" t="s">
        <v>311</v>
      </c>
      <c r="AA2582" t="s">
        <v>3303</v>
      </c>
      <c r="AB2582" t="s">
        <v>6982</v>
      </c>
      <c r="AC2582" t="s">
        <v>37</v>
      </c>
    </row>
    <row r="2583" spans="1:29">
      <c r="A2583" t="str">
        <f>+VLOOKUP(R2583,Aux!$B$3:$I$1107,8,0)</f>
        <v>MX000630</v>
      </c>
      <c r="B2583" t="str">
        <f>+VLOOKUP(U2583,Aux!$O$2:$P$23,2,0)</f>
        <v>EQ</v>
      </c>
      <c r="C2583" t="str">
        <f t="shared" si="276"/>
        <v>MX000630EQ</v>
      </c>
      <c r="D2583">
        <f t="shared" si="282"/>
        <v>2</v>
      </c>
      <c r="E2583" s="5">
        <f t="shared" si="278"/>
        <v>0.02</v>
      </c>
      <c r="F2583" s="5">
        <f t="shared" si="279"/>
        <v>0.2</v>
      </c>
      <c r="G2583" s="5">
        <f t="shared" si="280"/>
        <v>2</v>
      </c>
      <c r="H2583" t="str">
        <f t="shared" si="281"/>
        <v>002</v>
      </c>
      <c r="I2583" t="str">
        <f t="shared" si="277"/>
        <v>MX000630EQ00002</v>
      </c>
      <c r="J2583" t="s">
        <v>13266</v>
      </c>
      <c r="K2583" t="s">
        <v>13267</v>
      </c>
      <c r="M2583" t="s">
        <v>13268</v>
      </c>
      <c r="N2583" t="s">
        <v>13269</v>
      </c>
      <c r="O2583">
        <v>2306814</v>
      </c>
      <c r="P2583" t="s">
        <v>13270</v>
      </c>
      <c r="Q2583" t="s">
        <v>10555</v>
      </c>
      <c r="R2583" t="s">
        <v>13264</v>
      </c>
      <c r="S2583" t="s">
        <v>13264</v>
      </c>
      <c r="T2583" t="s">
        <v>13265</v>
      </c>
      <c r="U2583" t="s">
        <v>130</v>
      </c>
      <c r="V2583" t="s">
        <v>311</v>
      </c>
      <c r="W2583" t="s">
        <v>8135</v>
      </c>
      <c r="X2583" t="s">
        <v>2911</v>
      </c>
      <c r="Y2583" t="s">
        <v>6982</v>
      </c>
      <c r="Z2583" t="s">
        <v>311</v>
      </c>
      <c r="AA2583" t="s">
        <v>3303</v>
      </c>
      <c r="AB2583" t="s">
        <v>6982</v>
      </c>
      <c r="AC2583" t="s">
        <v>37</v>
      </c>
    </row>
    <row r="2584" spans="1:29">
      <c r="A2584" t="str">
        <f>+VLOOKUP(R2584,Aux!$B$3:$I$1107,8,0)</f>
        <v>MX000630</v>
      </c>
      <c r="B2584" t="str">
        <f>+VLOOKUP(U2584,Aux!$O$2:$P$23,2,0)</f>
        <v>FI</v>
      </c>
      <c r="C2584" t="str">
        <f t="shared" si="276"/>
        <v>MX000630FI</v>
      </c>
      <c r="D2584">
        <f t="shared" si="282"/>
        <v>1</v>
      </c>
      <c r="E2584" s="5">
        <f t="shared" si="278"/>
        <v>0.01</v>
      </c>
      <c r="F2584" s="5">
        <f t="shared" si="279"/>
        <v>0.1</v>
      </c>
      <c r="G2584" s="5">
        <f t="shared" si="280"/>
        <v>1</v>
      </c>
      <c r="H2584" t="str">
        <f t="shared" si="281"/>
        <v>001</v>
      </c>
      <c r="I2584" t="str">
        <f t="shared" si="277"/>
        <v>MX000630FI00001</v>
      </c>
      <c r="J2584" t="s">
        <v>13271</v>
      </c>
      <c r="K2584" t="s">
        <v>13272</v>
      </c>
      <c r="M2584" t="s">
        <v>13273</v>
      </c>
      <c r="N2584" t="s">
        <v>13274</v>
      </c>
      <c r="O2584" t="s">
        <v>13275</v>
      </c>
      <c r="P2584" t="s">
        <v>13276</v>
      </c>
      <c r="Q2584" t="s">
        <v>10555</v>
      </c>
      <c r="R2584" t="s">
        <v>13264</v>
      </c>
      <c r="S2584" t="s">
        <v>13277</v>
      </c>
      <c r="T2584" t="s">
        <v>13265</v>
      </c>
      <c r="U2584" t="s">
        <v>143</v>
      </c>
      <c r="V2584" t="s">
        <v>311</v>
      </c>
      <c r="W2584" t="s">
        <v>8135</v>
      </c>
      <c r="X2584" t="s">
        <v>2911</v>
      </c>
      <c r="Y2584" t="s">
        <v>6982</v>
      </c>
      <c r="Z2584" t="s">
        <v>311</v>
      </c>
      <c r="AA2584" t="s">
        <v>6982</v>
      </c>
      <c r="AB2584" t="s">
        <v>145</v>
      </c>
      <c r="AC2584" t="s">
        <v>37</v>
      </c>
    </row>
    <row r="2585" spans="1:29">
      <c r="A2585" t="str">
        <f>+VLOOKUP(R2585,Aux!$B$3:$I$1107,8,0)</f>
        <v>MX000630</v>
      </c>
      <c r="B2585" t="str">
        <f>+VLOOKUP(U2585,Aux!$O$2:$P$23,2,0)</f>
        <v>FI</v>
      </c>
      <c r="C2585" t="str">
        <f t="shared" si="276"/>
        <v>MX000630FI</v>
      </c>
      <c r="D2585">
        <f t="shared" si="282"/>
        <v>2</v>
      </c>
      <c r="E2585" s="5">
        <f t="shared" si="278"/>
        <v>0.02</v>
      </c>
      <c r="F2585" s="5">
        <f t="shared" si="279"/>
        <v>0.2</v>
      </c>
      <c r="G2585" s="5">
        <f t="shared" si="280"/>
        <v>2</v>
      </c>
      <c r="H2585" t="str">
        <f t="shared" si="281"/>
        <v>002</v>
      </c>
      <c r="I2585" t="str">
        <f t="shared" si="277"/>
        <v>MX000630FI00002</v>
      </c>
      <c r="J2585" t="s">
        <v>13278</v>
      </c>
      <c r="K2585" t="s">
        <v>13272</v>
      </c>
      <c r="M2585" t="s">
        <v>13279</v>
      </c>
      <c r="N2585" t="s">
        <v>13280</v>
      </c>
      <c r="O2585" t="s">
        <v>13281</v>
      </c>
      <c r="P2585" t="s">
        <v>13282</v>
      </c>
      <c r="Q2585" t="s">
        <v>10555</v>
      </c>
      <c r="R2585" t="s">
        <v>13264</v>
      </c>
      <c r="S2585" t="s">
        <v>13277</v>
      </c>
      <c r="T2585" t="s">
        <v>13265</v>
      </c>
      <c r="U2585" t="s">
        <v>143</v>
      </c>
      <c r="V2585" t="s">
        <v>311</v>
      </c>
      <c r="W2585" t="s">
        <v>8135</v>
      </c>
      <c r="X2585" t="s">
        <v>2911</v>
      </c>
      <c r="Y2585" t="s">
        <v>6982</v>
      </c>
      <c r="Z2585" t="s">
        <v>311</v>
      </c>
      <c r="AA2585" t="s">
        <v>6982</v>
      </c>
      <c r="AB2585" t="s">
        <v>145</v>
      </c>
      <c r="AC2585" t="s">
        <v>37</v>
      </c>
    </row>
    <row r="2586" spans="1:29">
      <c r="A2586" t="str">
        <f>+VLOOKUP(R2586,Aux!$B$3:$I$1107,8,0)</f>
        <v>MX000630</v>
      </c>
      <c r="B2586" t="str">
        <f>+VLOOKUP(U2586,Aux!$O$2:$P$23,2,0)</f>
        <v>FI</v>
      </c>
      <c r="C2586" t="str">
        <f t="shared" si="276"/>
        <v>MX000630FI</v>
      </c>
      <c r="D2586">
        <f t="shared" si="282"/>
        <v>3</v>
      </c>
      <c r="E2586" s="5">
        <f t="shared" si="278"/>
        <v>0.03</v>
      </c>
      <c r="F2586" s="5">
        <f t="shared" si="279"/>
        <v>0.3</v>
      </c>
      <c r="G2586" s="5">
        <f t="shared" si="280"/>
        <v>3</v>
      </c>
      <c r="H2586" t="str">
        <f t="shared" si="281"/>
        <v>003</v>
      </c>
      <c r="I2586" t="str">
        <f t="shared" si="277"/>
        <v>MX000630FI00003</v>
      </c>
      <c r="J2586" t="s">
        <v>13283</v>
      </c>
      <c r="K2586" t="s">
        <v>13272</v>
      </c>
      <c r="M2586" t="s">
        <v>13284</v>
      </c>
      <c r="N2586" t="s">
        <v>13285</v>
      </c>
      <c r="O2586" t="s">
        <v>13286</v>
      </c>
      <c r="P2586" t="s">
        <v>13287</v>
      </c>
      <c r="Q2586" t="s">
        <v>10555</v>
      </c>
      <c r="R2586" t="s">
        <v>13264</v>
      </c>
      <c r="S2586" t="s">
        <v>13277</v>
      </c>
      <c r="T2586" t="s">
        <v>13265</v>
      </c>
      <c r="U2586" t="s">
        <v>33</v>
      </c>
      <c r="V2586" t="s">
        <v>311</v>
      </c>
      <c r="W2586" t="s">
        <v>8135</v>
      </c>
      <c r="X2586" t="s">
        <v>2911</v>
      </c>
      <c r="Y2586" t="s">
        <v>6982</v>
      </c>
      <c r="Z2586" t="s">
        <v>311</v>
      </c>
      <c r="AA2586" t="s">
        <v>6982</v>
      </c>
      <c r="AB2586" t="s">
        <v>145</v>
      </c>
      <c r="AC2586" t="s">
        <v>37</v>
      </c>
    </row>
    <row r="2587" spans="1:29">
      <c r="A2587" t="str">
        <f>+VLOOKUP(R2587,Aux!$B$3:$I$1107,8,0)</f>
        <v>MX000630</v>
      </c>
      <c r="B2587" t="str">
        <f>+VLOOKUP(U2587,Aux!$O$2:$P$23,2,0)</f>
        <v>FI</v>
      </c>
      <c r="C2587" t="str">
        <f t="shared" si="276"/>
        <v>MX000630FI</v>
      </c>
      <c r="D2587">
        <f t="shared" si="282"/>
        <v>4</v>
      </c>
      <c r="E2587" s="5">
        <f t="shared" si="278"/>
        <v>0.04</v>
      </c>
      <c r="F2587" s="5">
        <f t="shared" si="279"/>
        <v>0.4</v>
      </c>
      <c r="G2587" s="5">
        <f t="shared" si="280"/>
        <v>4</v>
      </c>
      <c r="H2587" t="str">
        <f t="shared" si="281"/>
        <v>004</v>
      </c>
      <c r="I2587" t="str">
        <f t="shared" si="277"/>
        <v>MX000630FI00004</v>
      </c>
      <c r="J2587" t="s">
        <v>13288</v>
      </c>
      <c r="K2587" t="s">
        <v>13272</v>
      </c>
      <c r="M2587" t="s">
        <v>13289</v>
      </c>
      <c r="N2587" t="s">
        <v>13290</v>
      </c>
      <c r="P2587" t="s">
        <v>13291</v>
      </c>
      <c r="Q2587" t="s">
        <v>10555</v>
      </c>
      <c r="R2587" t="s">
        <v>13264</v>
      </c>
      <c r="S2587" t="s">
        <v>13277</v>
      </c>
      <c r="T2587" t="s">
        <v>13265</v>
      </c>
      <c r="U2587" t="s">
        <v>33</v>
      </c>
      <c r="V2587" t="s">
        <v>311</v>
      </c>
      <c r="W2587" t="s">
        <v>8135</v>
      </c>
      <c r="X2587" t="s">
        <v>2911</v>
      </c>
      <c r="Y2587" t="s">
        <v>6982</v>
      </c>
      <c r="Z2587" t="s">
        <v>311</v>
      </c>
      <c r="AA2587" t="s">
        <v>6982</v>
      </c>
      <c r="AB2587" t="s">
        <v>145</v>
      </c>
      <c r="AC2587" t="s">
        <v>37</v>
      </c>
    </row>
    <row r="2588" spans="1:29">
      <c r="A2588" t="str">
        <f>+VLOOKUP(R2588,Aux!$B$3:$I$1107,8,0)</f>
        <v>MX000640</v>
      </c>
      <c r="B2588" t="str">
        <f>+VLOOKUP(U2588,Aux!$O$2:$P$23,2,0)</f>
        <v>EQ</v>
      </c>
      <c r="C2588" t="str">
        <f t="shared" si="276"/>
        <v>MX000640EQ</v>
      </c>
      <c r="D2588">
        <f t="shared" si="282"/>
        <v>1</v>
      </c>
      <c r="E2588" s="5">
        <f t="shared" si="278"/>
        <v>0.01</v>
      </c>
      <c r="F2588" s="5">
        <f t="shared" si="279"/>
        <v>0.1</v>
      </c>
      <c r="G2588" s="5">
        <f t="shared" si="280"/>
        <v>1</v>
      </c>
      <c r="H2588" t="str">
        <f t="shared" si="281"/>
        <v>001</v>
      </c>
      <c r="I2588" t="str">
        <f t="shared" si="277"/>
        <v>MX000640EQ00001</v>
      </c>
      <c r="J2588" t="s">
        <v>13292</v>
      </c>
      <c r="K2588" t="s">
        <v>13293</v>
      </c>
      <c r="M2588" t="s">
        <v>13294</v>
      </c>
      <c r="N2588" t="s">
        <v>13295</v>
      </c>
      <c r="O2588" t="s">
        <v>13296</v>
      </c>
      <c r="P2588" t="s">
        <v>13297</v>
      </c>
      <c r="Q2588" t="s">
        <v>10555</v>
      </c>
      <c r="R2588" t="s">
        <v>13298</v>
      </c>
      <c r="S2588" t="s">
        <v>13298</v>
      </c>
      <c r="T2588" t="s">
        <v>13298</v>
      </c>
      <c r="U2588" t="s">
        <v>130</v>
      </c>
      <c r="V2588" t="s">
        <v>154</v>
      </c>
      <c r="W2588" t="s">
        <v>8784</v>
      </c>
      <c r="X2588" t="s">
        <v>201</v>
      </c>
      <c r="Y2588" t="s">
        <v>8784</v>
      </c>
      <c r="Z2588" t="s">
        <v>154</v>
      </c>
      <c r="AA2588" t="s">
        <v>4641</v>
      </c>
      <c r="AB2588" t="s">
        <v>10864</v>
      </c>
      <c r="AC2588" t="s">
        <v>37</v>
      </c>
    </row>
    <row r="2589" spans="1:29">
      <c r="A2589" t="str">
        <f>+VLOOKUP(R2589,Aux!$B$3:$I$1107,8,0)</f>
        <v>MX000640</v>
      </c>
      <c r="B2589" t="str">
        <f>+VLOOKUP(U2589,Aux!$O$2:$P$23,2,0)</f>
        <v>FI</v>
      </c>
      <c r="C2589" t="str">
        <f t="shared" si="276"/>
        <v>MX000640FI</v>
      </c>
      <c r="D2589">
        <f t="shared" si="282"/>
        <v>1</v>
      </c>
      <c r="E2589" s="5">
        <f t="shared" si="278"/>
        <v>0.01</v>
      </c>
      <c r="F2589" s="5">
        <f t="shared" si="279"/>
        <v>0.1</v>
      </c>
      <c r="G2589" s="5">
        <f t="shared" si="280"/>
        <v>1</v>
      </c>
      <c r="H2589" t="str">
        <f t="shared" si="281"/>
        <v>001</v>
      </c>
      <c r="I2589" t="str">
        <f t="shared" si="277"/>
        <v>MX000640FI00001</v>
      </c>
      <c r="J2589" t="s">
        <v>13299</v>
      </c>
      <c r="K2589" t="s">
        <v>13300</v>
      </c>
      <c r="M2589" t="s">
        <v>13301</v>
      </c>
      <c r="N2589" t="s">
        <v>13302</v>
      </c>
      <c r="O2589" t="s">
        <v>13303</v>
      </c>
      <c r="P2589" t="s">
        <v>13304</v>
      </c>
      <c r="Q2589" t="s">
        <v>10555</v>
      </c>
      <c r="R2589" t="s">
        <v>13298</v>
      </c>
      <c r="S2589" t="s">
        <v>13305</v>
      </c>
      <c r="T2589" t="s">
        <v>13298</v>
      </c>
      <c r="U2589" t="s">
        <v>143</v>
      </c>
      <c r="V2589" t="s">
        <v>154</v>
      </c>
      <c r="W2589" t="s">
        <v>8784</v>
      </c>
      <c r="X2589" t="s">
        <v>201</v>
      </c>
      <c r="Y2589" t="s">
        <v>8784</v>
      </c>
      <c r="Z2589" t="s">
        <v>154</v>
      </c>
      <c r="AA2589" t="s">
        <v>4641</v>
      </c>
      <c r="AB2589" t="s">
        <v>145</v>
      </c>
      <c r="AC2589" t="s">
        <v>37</v>
      </c>
    </row>
    <row r="2590" spans="1:29">
      <c r="A2590" t="str">
        <f>+VLOOKUP(R2590,Aux!$B$3:$I$1107,8,0)</f>
        <v>MX000650</v>
      </c>
      <c r="B2590" t="str">
        <f>+VLOOKUP(U2590,Aux!$O$2:$P$23,2,0)</f>
        <v>EQ</v>
      </c>
      <c r="C2590" t="str">
        <f t="shared" si="276"/>
        <v>MX000650EQ</v>
      </c>
      <c r="D2590">
        <f t="shared" si="282"/>
        <v>1</v>
      </c>
      <c r="E2590" s="5">
        <f t="shared" si="278"/>
        <v>0.01</v>
      </c>
      <c r="F2590" s="5">
        <f t="shared" si="279"/>
        <v>0.1</v>
      </c>
      <c r="G2590" s="5">
        <f t="shared" si="280"/>
        <v>1</v>
      </c>
      <c r="H2590" t="str">
        <f t="shared" si="281"/>
        <v>001</v>
      </c>
      <c r="I2590" t="str">
        <f t="shared" si="277"/>
        <v>MX000650EQ00001</v>
      </c>
      <c r="J2590" t="s">
        <v>13306</v>
      </c>
      <c r="K2590" t="s">
        <v>13307</v>
      </c>
      <c r="M2590" t="s">
        <v>13308</v>
      </c>
      <c r="N2590" t="s">
        <v>13309</v>
      </c>
      <c r="O2590" t="s">
        <v>13310</v>
      </c>
      <c r="P2590" t="s">
        <v>13311</v>
      </c>
      <c r="Q2590" t="s">
        <v>10555</v>
      </c>
      <c r="R2590" t="s">
        <v>13312</v>
      </c>
      <c r="S2590" t="s">
        <v>13312</v>
      </c>
      <c r="T2590" t="s">
        <v>13312</v>
      </c>
      <c r="U2590" t="s">
        <v>130</v>
      </c>
      <c r="V2590" t="s">
        <v>154</v>
      </c>
      <c r="W2590" t="s">
        <v>1540</v>
      </c>
      <c r="X2590" t="s">
        <v>201</v>
      </c>
      <c r="Y2590" t="s">
        <v>1540</v>
      </c>
      <c r="Z2590" t="s">
        <v>154</v>
      </c>
      <c r="AA2590" t="s">
        <v>966</v>
      </c>
      <c r="AB2590" t="s">
        <v>967</v>
      </c>
      <c r="AC2590" t="s">
        <v>37</v>
      </c>
    </row>
    <row r="2591" spans="1:29">
      <c r="A2591" t="str">
        <f>+VLOOKUP(R2591,Aux!$B$3:$I$1107,8,0)</f>
        <v>MX000650</v>
      </c>
      <c r="B2591" t="str">
        <f>+VLOOKUP(U2591,Aux!$O$2:$P$23,2,0)</f>
        <v>EQ</v>
      </c>
      <c r="C2591" t="str">
        <f t="shared" si="276"/>
        <v>MX000650EQ</v>
      </c>
      <c r="D2591">
        <f t="shared" si="282"/>
        <v>2</v>
      </c>
      <c r="E2591" s="5">
        <f t="shared" si="278"/>
        <v>0.02</v>
      </c>
      <c r="F2591" s="5">
        <f t="shared" si="279"/>
        <v>0.2</v>
      </c>
      <c r="G2591" s="5">
        <f t="shared" si="280"/>
        <v>2</v>
      </c>
      <c r="H2591" t="str">
        <f t="shared" si="281"/>
        <v>002</v>
      </c>
      <c r="I2591" t="str">
        <f t="shared" si="277"/>
        <v>MX000650EQ00002</v>
      </c>
      <c r="J2591" t="s">
        <v>13313</v>
      </c>
      <c r="K2591" t="s">
        <v>13314</v>
      </c>
      <c r="M2591" t="s">
        <v>13315</v>
      </c>
      <c r="N2591" t="s">
        <v>13316</v>
      </c>
      <c r="O2591" t="s">
        <v>13317</v>
      </c>
      <c r="P2591" t="s">
        <v>13318</v>
      </c>
      <c r="Q2591" t="s">
        <v>10555</v>
      </c>
      <c r="R2591" t="s">
        <v>13312</v>
      </c>
      <c r="S2591" t="s">
        <v>13312</v>
      </c>
      <c r="T2591" t="s">
        <v>13312</v>
      </c>
      <c r="U2591" t="s">
        <v>1231</v>
      </c>
      <c r="V2591" t="s">
        <v>154</v>
      </c>
      <c r="W2591" t="s">
        <v>1540</v>
      </c>
      <c r="X2591" t="s">
        <v>201</v>
      </c>
      <c r="Y2591" t="s">
        <v>1540</v>
      </c>
      <c r="Z2591" t="s">
        <v>154</v>
      </c>
      <c r="AA2591" t="s">
        <v>966</v>
      </c>
      <c r="AB2591" t="s">
        <v>967</v>
      </c>
      <c r="AC2591" t="s">
        <v>37</v>
      </c>
    </row>
    <row r="2592" spans="1:29">
      <c r="A2592" t="str">
        <f>+VLOOKUP(R2592,Aux!$B$3:$I$1107,8,0)</f>
        <v>MX000650</v>
      </c>
      <c r="B2592" t="str">
        <f>+VLOOKUP(U2592,Aux!$O$2:$P$23,2,0)</f>
        <v>FI</v>
      </c>
      <c r="C2592" t="str">
        <f t="shared" si="276"/>
        <v>MX000650FI</v>
      </c>
      <c r="D2592">
        <f t="shared" si="282"/>
        <v>1</v>
      </c>
      <c r="E2592" s="5">
        <f t="shared" si="278"/>
        <v>0.01</v>
      </c>
      <c r="F2592" s="5">
        <f t="shared" si="279"/>
        <v>0.1</v>
      </c>
      <c r="G2592" s="5">
        <f t="shared" si="280"/>
        <v>1</v>
      </c>
      <c r="H2592" t="str">
        <f t="shared" si="281"/>
        <v>001</v>
      </c>
      <c r="I2592" t="str">
        <f t="shared" si="277"/>
        <v>MX000650FI00001</v>
      </c>
      <c r="J2592" t="s">
        <v>13319</v>
      </c>
      <c r="K2592" t="s">
        <v>13320</v>
      </c>
      <c r="M2592" t="s">
        <v>13321</v>
      </c>
      <c r="N2592" t="s">
        <v>13322</v>
      </c>
      <c r="O2592" t="s">
        <v>13323</v>
      </c>
      <c r="P2592" t="s">
        <v>13324</v>
      </c>
      <c r="Q2592" t="s">
        <v>10555</v>
      </c>
      <c r="R2592" t="s">
        <v>13312</v>
      </c>
      <c r="S2592" t="s">
        <v>13325</v>
      </c>
      <c r="T2592" t="s">
        <v>13312</v>
      </c>
      <c r="U2592" t="s">
        <v>143</v>
      </c>
      <c r="V2592" t="s">
        <v>154</v>
      </c>
      <c r="W2592" t="s">
        <v>1540</v>
      </c>
      <c r="X2592" t="s">
        <v>201</v>
      </c>
      <c r="Y2592" t="s">
        <v>1540</v>
      </c>
      <c r="Z2592" t="s">
        <v>154</v>
      </c>
      <c r="AA2592" t="s">
        <v>2446</v>
      </c>
      <c r="AB2592" t="s">
        <v>145</v>
      </c>
      <c r="AC2592" t="s">
        <v>37</v>
      </c>
    </row>
    <row r="2593" spans="1:29">
      <c r="A2593" t="str">
        <f>+VLOOKUP(R2593,Aux!$B$3:$I$1107,8,0)</f>
        <v>MX000650</v>
      </c>
      <c r="B2593" t="str">
        <f>+VLOOKUP(U2593,Aux!$O$2:$P$23,2,0)</f>
        <v>FI</v>
      </c>
      <c r="C2593" t="str">
        <f t="shared" si="276"/>
        <v>MX000650FI</v>
      </c>
      <c r="D2593">
        <f t="shared" si="282"/>
        <v>2</v>
      </c>
      <c r="E2593" s="5">
        <f t="shared" si="278"/>
        <v>0.02</v>
      </c>
      <c r="F2593" s="5">
        <f t="shared" si="279"/>
        <v>0.2</v>
      </c>
      <c r="G2593" s="5">
        <f t="shared" si="280"/>
        <v>2</v>
      </c>
      <c r="H2593" t="str">
        <f t="shared" si="281"/>
        <v>002</v>
      </c>
      <c r="I2593" t="str">
        <f t="shared" si="277"/>
        <v>MX000650FI00002</v>
      </c>
      <c r="J2593" t="s">
        <v>13326</v>
      </c>
      <c r="K2593" t="s">
        <v>13320</v>
      </c>
      <c r="M2593" t="s">
        <v>13327</v>
      </c>
      <c r="N2593" t="s">
        <v>13328</v>
      </c>
      <c r="O2593" t="s">
        <v>13329</v>
      </c>
      <c r="P2593" t="s">
        <v>13330</v>
      </c>
      <c r="Q2593" t="s">
        <v>10555</v>
      </c>
      <c r="R2593" t="s">
        <v>13312</v>
      </c>
      <c r="S2593" t="s">
        <v>13325</v>
      </c>
      <c r="T2593" t="s">
        <v>13312</v>
      </c>
      <c r="U2593" t="s">
        <v>143</v>
      </c>
      <c r="V2593" t="s">
        <v>154</v>
      </c>
      <c r="W2593" t="s">
        <v>1540</v>
      </c>
      <c r="X2593" t="s">
        <v>201</v>
      </c>
      <c r="Y2593" t="s">
        <v>1540</v>
      </c>
      <c r="Z2593" t="s">
        <v>154</v>
      </c>
      <c r="AA2593" t="s">
        <v>2446</v>
      </c>
      <c r="AB2593" t="s">
        <v>145</v>
      </c>
      <c r="AC2593" t="s">
        <v>37</v>
      </c>
    </row>
    <row r="2594" spans="1:29">
      <c r="A2594" t="str">
        <f>+VLOOKUP(R2594,Aux!$B$3:$I$1107,8,0)</f>
        <v>MX000650</v>
      </c>
      <c r="B2594" t="str">
        <f>+VLOOKUP(U2594,Aux!$O$2:$P$23,2,0)</f>
        <v>FI</v>
      </c>
      <c r="C2594" t="str">
        <f t="shared" si="276"/>
        <v>MX000650FI</v>
      </c>
      <c r="D2594">
        <f t="shared" si="282"/>
        <v>3</v>
      </c>
      <c r="E2594" s="5">
        <f t="shared" si="278"/>
        <v>0.03</v>
      </c>
      <c r="F2594" s="5">
        <f t="shared" si="279"/>
        <v>0.3</v>
      </c>
      <c r="G2594" s="5">
        <f t="shared" si="280"/>
        <v>3</v>
      </c>
      <c r="H2594" t="str">
        <f t="shared" si="281"/>
        <v>003</v>
      </c>
      <c r="I2594" t="str">
        <f t="shared" si="277"/>
        <v>MX000650FI00003</v>
      </c>
      <c r="J2594" t="s">
        <v>13331</v>
      </c>
      <c r="K2594" t="s">
        <v>13320</v>
      </c>
      <c r="M2594" t="s">
        <v>13332</v>
      </c>
      <c r="N2594" t="s">
        <v>13333</v>
      </c>
      <c r="O2594" t="s">
        <v>13334</v>
      </c>
      <c r="P2594" t="s">
        <v>13335</v>
      </c>
      <c r="Q2594" t="s">
        <v>10555</v>
      </c>
      <c r="R2594" t="s">
        <v>13312</v>
      </c>
      <c r="S2594" t="s">
        <v>13325</v>
      </c>
      <c r="T2594" t="s">
        <v>13312</v>
      </c>
      <c r="U2594" t="s">
        <v>143</v>
      </c>
      <c r="V2594" t="s">
        <v>154</v>
      </c>
      <c r="W2594" t="s">
        <v>1540</v>
      </c>
      <c r="X2594" t="s">
        <v>201</v>
      </c>
      <c r="Y2594" t="s">
        <v>1540</v>
      </c>
      <c r="Z2594" t="s">
        <v>154</v>
      </c>
      <c r="AA2594" t="s">
        <v>2446</v>
      </c>
      <c r="AB2594" t="s">
        <v>145</v>
      </c>
      <c r="AC2594" t="s">
        <v>37</v>
      </c>
    </row>
    <row r="2595" spans="1:29">
      <c r="A2595" s="2" t="str">
        <f>+VLOOKUP(R2595,Aux!$B$3:$I$1107,8,0)</f>
        <v>MX000660</v>
      </c>
      <c r="B2595" s="2" t="str">
        <f>+VLOOKUP(U2595,Aux!$O$2:$P$23,2,0)</f>
        <v>FI</v>
      </c>
      <c r="C2595" t="str">
        <f t="shared" si="276"/>
        <v>MX000660FI</v>
      </c>
      <c r="D2595">
        <f t="shared" si="282"/>
        <v>1</v>
      </c>
      <c r="E2595" s="5">
        <f t="shared" si="278"/>
        <v>0.01</v>
      </c>
      <c r="F2595" s="5">
        <f t="shared" si="279"/>
        <v>0.1</v>
      </c>
      <c r="G2595" s="5">
        <f t="shared" si="280"/>
        <v>1</v>
      </c>
      <c r="H2595" t="str">
        <f t="shared" si="281"/>
        <v>001</v>
      </c>
      <c r="I2595" t="str">
        <f t="shared" si="277"/>
        <v>MX000660FI00001</v>
      </c>
      <c r="J2595" s="2"/>
      <c r="K2595" s="2" t="s">
        <v>13336</v>
      </c>
      <c r="L2595" s="2" t="s">
        <v>13337</v>
      </c>
      <c r="M2595" s="2" t="s">
        <v>13338</v>
      </c>
      <c r="N2595" s="2" t="s">
        <v>13339</v>
      </c>
      <c r="O2595" s="2"/>
      <c r="P2595" s="2" t="s">
        <v>13340</v>
      </c>
      <c r="Q2595" t="s">
        <v>10555</v>
      </c>
      <c r="R2595" t="s">
        <v>13341</v>
      </c>
      <c r="S2595" t="s">
        <v>13342</v>
      </c>
      <c r="T2595" t="s">
        <v>13343</v>
      </c>
      <c r="U2595" t="s">
        <v>33</v>
      </c>
      <c r="V2595" t="s">
        <v>34</v>
      </c>
      <c r="W2595" t="s">
        <v>34</v>
      </c>
      <c r="X2595" t="s">
        <v>34</v>
      </c>
      <c r="Y2595" t="s">
        <v>34</v>
      </c>
      <c r="Z2595" t="s">
        <v>35</v>
      </c>
      <c r="AA2595" t="s">
        <v>1407</v>
      </c>
      <c r="AB2595" t="s">
        <v>34</v>
      </c>
      <c r="AC2595" t="s">
        <v>37</v>
      </c>
    </row>
    <row r="2596" spans="1:29">
      <c r="A2596" s="2" t="str">
        <f>+VLOOKUP(R2596,Aux!$B$3:$I$1107,8,0)</f>
        <v>MX000660</v>
      </c>
      <c r="B2596" s="2" t="str">
        <f>+VLOOKUP(U2596,Aux!$O$2:$P$23,2,0)</f>
        <v>FI</v>
      </c>
      <c r="C2596" t="str">
        <f t="shared" si="276"/>
        <v>MX000660FI</v>
      </c>
      <c r="D2596">
        <f t="shared" si="282"/>
        <v>2</v>
      </c>
      <c r="E2596" s="5">
        <f t="shared" si="278"/>
        <v>0.02</v>
      </c>
      <c r="F2596" s="5">
        <f t="shared" si="279"/>
        <v>0.2</v>
      </c>
      <c r="G2596" s="5">
        <f t="shared" si="280"/>
        <v>2</v>
      </c>
      <c r="H2596" t="str">
        <f t="shared" si="281"/>
        <v>002</v>
      </c>
      <c r="I2596" t="str">
        <f t="shared" si="277"/>
        <v>MX000660FI00002</v>
      </c>
      <c r="J2596" s="2"/>
      <c r="K2596" s="2" t="s">
        <v>13336</v>
      </c>
      <c r="L2596" s="2" t="s">
        <v>13344</v>
      </c>
      <c r="M2596" s="2" t="s">
        <v>13345</v>
      </c>
      <c r="N2596" s="2" t="s">
        <v>13346</v>
      </c>
      <c r="O2596" s="2"/>
      <c r="P2596" s="2" t="s">
        <v>13347</v>
      </c>
      <c r="Q2596" t="s">
        <v>10555</v>
      </c>
      <c r="R2596" t="s">
        <v>13341</v>
      </c>
      <c r="S2596" t="s">
        <v>13342</v>
      </c>
      <c r="T2596" t="s">
        <v>13343</v>
      </c>
      <c r="U2596" t="s">
        <v>33</v>
      </c>
      <c r="V2596" t="s">
        <v>34</v>
      </c>
      <c r="W2596" t="s">
        <v>34</v>
      </c>
      <c r="X2596" t="s">
        <v>34</v>
      </c>
      <c r="Y2596" t="s">
        <v>34</v>
      </c>
      <c r="Z2596" t="s">
        <v>35</v>
      </c>
      <c r="AA2596" t="s">
        <v>1407</v>
      </c>
      <c r="AB2596" t="s">
        <v>34</v>
      </c>
      <c r="AC2596" t="s">
        <v>37</v>
      </c>
    </row>
    <row r="2597" spans="1:29">
      <c r="A2597" t="str">
        <f>+VLOOKUP(R2597,Aux!$B$3:$I$1107,8,0)</f>
        <v>MX000670</v>
      </c>
      <c r="B2597" t="str">
        <f>+VLOOKUP(U2597,Aux!$O$2:$P$23,2,0)</f>
        <v>FI</v>
      </c>
      <c r="C2597" t="str">
        <f t="shared" si="276"/>
        <v>MX000670FI</v>
      </c>
      <c r="D2597">
        <f t="shared" si="282"/>
        <v>1</v>
      </c>
      <c r="E2597" s="5">
        <f t="shared" si="278"/>
        <v>0.01</v>
      </c>
      <c r="F2597" s="5">
        <f t="shared" si="279"/>
        <v>0.1</v>
      </c>
      <c r="G2597" s="5">
        <f t="shared" si="280"/>
        <v>1</v>
      </c>
      <c r="H2597" t="str">
        <f t="shared" si="281"/>
        <v>001</v>
      </c>
      <c r="I2597" t="str">
        <f t="shared" si="277"/>
        <v>MX000670FI00001</v>
      </c>
      <c r="J2597" t="s">
        <v>13348</v>
      </c>
      <c r="K2597" t="s">
        <v>13349</v>
      </c>
      <c r="M2597" t="s">
        <v>13350</v>
      </c>
      <c r="N2597" t="s">
        <v>13351</v>
      </c>
      <c r="P2597" t="s">
        <v>13352</v>
      </c>
      <c r="Q2597" t="s">
        <v>10555</v>
      </c>
      <c r="R2597" t="s">
        <v>13353</v>
      </c>
      <c r="S2597" t="s">
        <v>13354</v>
      </c>
      <c r="T2597" t="s">
        <v>13355</v>
      </c>
      <c r="U2597" t="s">
        <v>33</v>
      </c>
      <c r="V2597" t="s">
        <v>34</v>
      </c>
      <c r="W2597" t="s">
        <v>34</v>
      </c>
      <c r="X2597" t="s">
        <v>34</v>
      </c>
      <c r="Y2597" t="s">
        <v>34</v>
      </c>
      <c r="Z2597" t="s">
        <v>311</v>
      </c>
      <c r="AA2597" t="s">
        <v>4106</v>
      </c>
      <c r="AB2597" t="s">
        <v>34</v>
      </c>
      <c r="AC2597" t="s">
        <v>37</v>
      </c>
    </row>
    <row r="2598" spans="1:29">
      <c r="A2598" t="str">
        <f>+VLOOKUP(R2598,Aux!$B$3:$I$1107,8,0)</f>
        <v>MX000680</v>
      </c>
      <c r="B2598" t="str">
        <f>+VLOOKUP(U2598,Aux!$O$2:$P$23,2,0)</f>
        <v>FI</v>
      </c>
      <c r="C2598" t="str">
        <f t="shared" si="276"/>
        <v>MX000680FI</v>
      </c>
      <c r="D2598">
        <f t="shared" si="282"/>
        <v>1</v>
      </c>
      <c r="E2598" s="5">
        <f t="shared" si="278"/>
        <v>0.01</v>
      </c>
      <c r="F2598" s="5">
        <f t="shared" si="279"/>
        <v>0.1</v>
      </c>
      <c r="G2598" s="5">
        <f t="shared" si="280"/>
        <v>1</v>
      </c>
      <c r="H2598" t="str">
        <f t="shared" si="281"/>
        <v>001</v>
      </c>
      <c r="I2598" t="str">
        <f t="shared" si="277"/>
        <v>MX000680FI00001</v>
      </c>
      <c r="J2598" t="s">
        <v>13356</v>
      </c>
      <c r="K2598" t="s">
        <v>13357</v>
      </c>
      <c r="M2598" t="s">
        <v>13358</v>
      </c>
      <c r="N2598" t="s">
        <v>13359</v>
      </c>
      <c r="O2598" t="s">
        <v>13360</v>
      </c>
      <c r="P2598" t="s">
        <v>13361</v>
      </c>
      <c r="Q2598" t="s">
        <v>10555</v>
      </c>
      <c r="R2598" t="s">
        <v>13362</v>
      </c>
      <c r="S2598" t="s">
        <v>13363</v>
      </c>
      <c r="T2598" t="s">
        <v>13364</v>
      </c>
      <c r="U2598" t="s">
        <v>143</v>
      </c>
      <c r="V2598" t="s">
        <v>34</v>
      </c>
      <c r="W2598" t="s">
        <v>34</v>
      </c>
      <c r="X2598" t="s">
        <v>34</v>
      </c>
      <c r="Y2598" t="s">
        <v>34</v>
      </c>
      <c r="Z2598" t="s">
        <v>975</v>
      </c>
      <c r="AA2598" t="s">
        <v>5721</v>
      </c>
      <c r="AB2598" t="s">
        <v>34</v>
      </c>
      <c r="AC2598" t="s">
        <v>37</v>
      </c>
    </row>
    <row r="2599" spans="1:29">
      <c r="A2599" t="str">
        <f>+VLOOKUP(R2599,Aux!$B$3:$I$1107,8,0)</f>
        <v>MX000690</v>
      </c>
      <c r="B2599" t="str">
        <f>+VLOOKUP(U2599,Aux!$O$2:$P$23,2,0)</f>
        <v>FI</v>
      </c>
      <c r="C2599" t="str">
        <f t="shared" si="276"/>
        <v>MX000690FI</v>
      </c>
      <c r="D2599">
        <f t="shared" si="282"/>
        <v>1</v>
      </c>
      <c r="E2599" s="5">
        <f t="shared" si="278"/>
        <v>0.01</v>
      </c>
      <c r="F2599" s="5">
        <f t="shared" si="279"/>
        <v>0.1</v>
      </c>
      <c r="G2599" s="5">
        <f t="shared" si="280"/>
        <v>1</v>
      </c>
      <c r="H2599" t="str">
        <f t="shared" si="281"/>
        <v>001</v>
      </c>
      <c r="I2599" t="str">
        <f t="shared" si="277"/>
        <v>MX000690FI00001</v>
      </c>
      <c r="J2599" t="s">
        <v>13365</v>
      </c>
      <c r="K2599" t="s">
        <v>13366</v>
      </c>
      <c r="M2599" t="s">
        <v>13367</v>
      </c>
      <c r="N2599" t="s">
        <v>13368</v>
      </c>
      <c r="P2599" t="s">
        <v>13369</v>
      </c>
      <c r="Q2599" t="s">
        <v>10555</v>
      </c>
      <c r="R2599" t="s">
        <v>13370</v>
      </c>
      <c r="S2599" t="s">
        <v>13371</v>
      </c>
      <c r="T2599" t="s">
        <v>13372</v>
      </c>
      <c r="U2599" t="s">
        <v>33</v>
      </c>
      <c r="V2599" t="s">
        <v>34</v>
      </c>
      <c r="W2599" t="s">
        <v>34</v>
      </c>
      <c r="X2599" t="s">
        <v>34</v>
      </c>
      <c r="Y2599" t="s">
        <v>34</v>
      </c>
      <c r="Z2599" t="s">
        <v>35</v>
      </c>
      <c r="AA2599" t="s">
        <v>2669</v>
      </c>
      <c r="AB2599" t="s">
        <v>145</v>
      </c>
      <c r="AC2599" t="s">
        <v>37</v>
      </c>
    </row>
    <row r="2600" spans="1:29">
      <c r="A2600" t="str">
        <f>+VLOOKUP(R2600,Aux!$B$3:$I$1107,8,0)</f>
        <v>MX000700</v>
      </c>
      <c r="B2600" t="str">
        <f>+VLOOKUP(U2600,Aux!$O$2:$P$23,2,0)</f>
        <v>EQ</v>
      </c>
      <c r="C2600" t="str">
        <f t="shared" si="276"/>
        <v>MX000700EQ</v>
      </c>
      <c r="D2600">
        <f t="shared" si="282"/>
        <v>1</v>
      </c>
      <c r="E2600" s="5">
        <f t="shared" si="278"/>
        <v>0.01</v>
      </c>
      <c r="F2600" s="5">
        <f t="shared" si="279"/>
        <v>0.1</v>
      </c>
      <c r="G2600" s="5">
        <f t="shared" si="280"/>
        <v>1</v>
      </c>
      <c r="H2600" t="str">
        <f t="shared" si="281"/>
        <v>001</v>
      </c>
      <c r="I2600" t="str">
        <f t="shared" si="277"/>
        <v>MX000700EQ00001</v>
      </c>
      <c r="J2600" t="s">
        <v>13373</v>
      </c>
      <c r="K2600" t="s">
        <v>13374</v>
      </c>
      <c r="M2600" t="s">
        <v>13375</v>
      </c>
      <c r="N2600" t="s">
        <v>13376</v>
      </c>
      <c r="O2600" t="s">
        <v>13377</v>
      </c>
      <c r="P2600" t="s">
        <v>13378</v>
      </c>
      <c r="Q2600" t="s">
        <v>10555</v>
      </c>
      <c r="R2600" t="s">
        <v>13379</v>
      </c>
      <c r="S2600" t="s">
        <v>13379</v>
      </c>
      <c r="T2600" t="s">
        <v>13379</v>
      </c>
      <c r="U2600" t="s">
        <v>12889</v>
      </c>
      <c r="V2600" t="s">
        <v>2669</v>
      </c>
      <c r="W2600" t="s">
        <v>13004</v>
      </c>
      <c r="X2600" t="s">
        <v>2669</v>
      </c>
      <c r="Y2600" t="s">
        <v>13005</v>
      </c>
      <c r="Z2600" t="s">
        <v>35</v>
      </c>
      <c r="AA2600" t="s">
        <v>2669</v>
      </c>
      <c r="AB2600" t="s">
        <v>12889</v>
      </c>
      <c r="AC2600" t="s">
        <v>37</v>
      </c>
    </row>
    <row r="2601" spans="1:29">
      <c r="A2601" t="str">
        <f>+VLOOKUP(R2601,Aux!$B$3:$I$1107,8,0)</f>
        <v>MX000710</v>
      </c>
      <c r="B2601" t="str">
        <f>+VLOOKUP(U2601,Aux!$O$2:$P$23,2,0)</f>
        <v>FI</v>
      </c>
      <c r="C2601" t="str">
        <f t="shared" si="276"/>
        <v>MX000710FI</v>
      </c>
      <c r="D2601">
        <f t="shared" si="282"/>
        <v>1</v>
      </c>
      <c r="E2601" s="5">
        <f t="shared" si="278"/>
        <v>0.01</v>
      </c>
      <c r="F2601" s="5">
        <f t="shared" si="279"/>
        <v>0.1</v>
      </c>
      <c r="G2601" s="5">
        <f t="shared" si="280"/>
        <v>1</v>
      </c>
      <c r="H2601" t="str">
        <f t="shared" si="281"/>
        <v>001</v>
      </c>
      <c r="I2601" t="str">
        <f t="shared" si="277"/>
        <v>MX000710FI00001</v>
      </c>
      <c r="J2601" t="s">
        <v>13380</v>
      </c>
      <c r="K2601" t="s">
        <v>13381</v>
      </c>
      <c r="M2601" t="s">
        <v>13382</v>
      </c>
      <c r="N2601" t="s">
        <v>13383</v>
      </c>
      <c r="O2601" t="s">
        <v>13384</v>
      </c>
      <c r="P2601" t="s">
        <v>13385</v>
      </c>
      <c r="Q2601" t="s">
        <v>10555</v>
      </c>
      <c r="R2601" t="s">
        <v>13386</v>
      </c>
      <c r="S2601" t="s">
        <v>13387</v>
      </c>
      <c r="T2601" t="s">
        <v>13388</v>
      </c>
      <c r="U2601" t="s">
        <v>33</v>
      </c>
      <c r="V2601" t="s">
        <v>2669</v>
      </c>
      <c r="W2601" t="s">
        <v>13004</v>
      </c>
      <c r="X2601" t="s">
        <v>2669</v>
      </c>
      <c r="Y2601" t="s">
        <v>13014</v>
      </c>
      <c r="Z2601" t="s">
        <v>35</v>
      </c>
      <c r="AA2601" t="s">
        <v>2669</v>
      </c>
      <c r="AB2601" t="s">
        <v>145</v>
      </c>
      <c r="AC2601" t="s">
        <v>37</v>
      </c>
    </row>
    <row r="2602" spans="1:29">
      <c r="A2602" s="2" t="str">
        <f>+VLOOKUP(R2602,Aux!$B$3:$I$1107,8,0)</f>
        <v>MX000710</v>
      </c>
      <c r="B2602" s="2" t="str">
        <f>+VLOOKUP(U2602,Aux!$O$2:$P$23,2,0)</f>
        <v>FI</v>
      </c>
      <c r="C2602" t="str">
        <f t="shared" si="276"/>
        <v>MX000710FI</v>
      </c>
      <c r="D2602">
        <f t="shared" si="282"/>
        <v>2</v>
      </c>
      <c r="E2602" s="5">
        <f t="shared" si="278"/>
        <v>0.02</v>
      </c>
      <c r="F2602" s="5">
        <f t="shared" si="279"/>
        <v>0.2</v>
      </c>
      <c r="G2602" s="5">
        <f t="shared" si="280"/>
        <v>2</v>
      </c>
      <c r="H2602" t="str">
        <f t="shared" si="281"/>
        <v>002</v>
      </c>
      <c r="I2602" t="str">
        <f t="shared" si="277"/>
        <v>MX000710FI00002</v>
      </c>
      <c r="J2602" s="2"/>
      <c r="K2602" s="2" t="s">
        <v>13381</v>
      </c>
      <c r="L2602" s="2" t="s">
        <v>13389</v>
      </c>
      <c r="M2602" s="2" t="s">
        <v>13390</v>
      </c>
      <c r="N2602" s="2" t="s">
        <v>13391</v>
      </c>
      <c r="O2602" s="2"/>
      <c r="P2602" s="2" t="s">
        <v>13392</v>
      </c>
      <c r="Q2602" t="s">
        <v>10555</v>
      </c>
      <c r="R2602" t="s">
        <v>13386</v>
      </c>
      <c r="S2602" t="s">
        <v>13387</v>
      </c>
      <c r="T2602" t="s">
        <v>13388</v>
      </c>
      <c r="U2602" t="s">
        <v>33</v>
      </c>
      <c r="V2602" t="s">
        <v>2669</v>
      </c>
      <c r="W2602" t="s">
        <v>13004</v>
      </c>
      <c r="X2602" t="s">
        <v>2669</v>
      </c>
      <c r="Y2602" t="s">
        <v>13014</v>
      </c>
      <c r="Z2602" t="s">
        <v>35</v>
      </c>
      <c r="AA2602" t="s">
        <v>2669</v>
      </c>
      <c r="AB2602" t="s">
        <v>145</v>
      </c>
      <c r="AC2602" t="s">
        <v>37</v>
      </c>
    </row>
    <row r="2603" spans="1:29">
      <c r="A2603" t="str">
        <f>+VLOOKUP(R2603,Aux!$B$3:$I$1107,8,0)</f>
        <v>MX000720</v>
      </c>
      <c r="B2603" t="str">
        <f>+VLOOKUP(U2603,Aux!$O$2:$P$23,2,0)</f>
        <v>EQ</v>
      </c>
      <c r="C2603" t="str">
        <f t="shared" si="276"/>
        <v>MX000720EQ</v>
      </c>
      <c r="D2603">
        <f t="shared" si="282"/>
        <v>1</v>
      </c>
      <c r="E2603" s="5">
        <f t="shared" si="278"/>
        <v>0.01</v>
      </c>
      <c r="F2603" s="5">
        <f t="shared" si="279"/>
        <v>0.1</v>
      </c>
      <c r="G2603" s="5">
        <f t="shared" si="280"/>
        <v>1</v>
      </c>
      <c r="H2603" t="str">
        <f t="shared" si="281"/>
        <v>001</v>
      </c>
      <c r="I2603" t="str">
        <f t="shared" si="277"/>
        <v>MX000720EQ00001</v>
      </c>
      <c r="J2603" t="s">
        <v>13393</v>
      </c>
      <c r="K2603" t="s">
        <v>13394</v>
      </c>
      <c r="M2603" t="s">
        <v>13395</v>
      </c>
      <c r="N2603" t="s">
        <v>13396</v>
      </c>
      <c r="O2603" t="s">
        <v>13397</v>
      </c>
      <c r="P2603" t="s">
        <v>13398</v>
      </c>
      <c r="Q2603" t="s">
        <v>10555</v>
      </c>
      <c r="R2603" t="s">
        <v>13399</v>
      </c>
      <c r="S2603" t="s">
        <v>13400</v>
      </c>
      <c r="T2603" t="s">
        <v>13401</v>
      </c>
      <c r="U2603" t="s">
        <v>12889</v>
      </c>
      <c r="V2603" t="s">
        <v>2669</v>
      </c>
      <c r="W2603" t="s">
        <v>13004</v>
      </c>
      <c r="X2603" t="s">
        <v>2669</v>
      </c>
      <c r="Y2603" t="s">
        <v>13014</v>
      </c>
      <c r="Z2603" t="s">
        <v>35</v>
      </c>
      <c r="AA2603" t="s">
        <v>2669</v>
      </c>
      <c r="AB2603" t="s">
        <v>12889</v>
      </c>
      <c r="AC2603" t="s">
        <v>37</v>
      </c>
    </row>
    <row r="2604" spans="1:29">
      <c r="A2604" t="str">
        <f>+VLOOKUP(R2604,Aux!$B$3:$I$1107,8,0)</f>
        <v>MX000720</v>
      </c>
      <c r="B2604" t="str">
        <f>+VLOOKUP(U2604,Aux!$O$2:$P$23,2,0)</f>
        <v>EQ</v>
      </c>
      <c r="C2604" t="str">
        <f t="shared" si="276"/>
        <v>MX000720EQ</v>
      </c>
      <c r="D2604">
        <f t="shared" si="282"/>
        <v>2</v>
      </c>
      <c r="E2604" s="5">
        <f t="shared" si="278"/>
        <v>0.02</v>
      </c>
      <c r="F2604" s="5">
        <f t="shared" si="279"/>
        <v>0.2</v>
      </c>
      <c r="G2604" s="5">
        <f t="shared" si="280"/>
        <v>2</v>
      </c>
      <c r="H2604" t="str">
        <f t="shared" si="281"/>
        <v>002</v>
      </c>
      <c r="I2604" t="str">
        <f t="shared" si="277"/>
        <v>MX000720EQ00002</v>
      </c>
      <c r="J2604" t="s">
        <v>13402</v>
      </c>
      <c r="K2604" t="s">
        <v>13403</v>
      </c>
      <c r="M2604" t="s">
        <v>13404</v>
      </c>
      <c r="N2604" t="s">
        <v>13405</v>
      </c>
      <c r="O2604" t="s">
        <v>13406</v>
      </c>
      <c r="P2604" t="s">
        <v>13407</v>
      </c>
      <c r="Q2604" t="s">
        <v>10555</v>
      </c>
      <c r="R2604" t="s">
        <v>13399</v>
      </c>
      <c r="S2604" t="s">
        <v>13399</v>
      </c>
      <c r="T2604" t="s">
        <v>13399</v>
      </c>
      <c r="U2604" t="s">
        <v>12889</v>
      </c>
      <c r="V2604" t="s">
        <v>2669</v>
      </c>
      <c r="W2604" t="s">
        <v>13004</v>
      </c>
      <c r="X2604" t="s">
        <v>2669</v>
      </c>
      <c r="Y2604" t="s">
        <v>13408</v>
      </c>
      <c r="Z2604" t="s">
        <v>35</v>
      </c>
      <c r="AA2604" t="s">
        <v>2669</v>
      </c>
      <c r="AB2604" t="s">
        <v>12889</v>
      </c>
      <c r="AC2604" t="s">
        <v>37</v>
      </c>
    </row>
    <row r="2605" spans="1:29">
      <c r="A2605" t="str">
        <f>+VLOOKUP(R2605,Aux!$B$3:$I$1107,8,0)</f>
        <v>MX000730</v>
      </c>
      <c r="B2605" t="str">
        <f>+VLOOKUP(U2605,Aux!$O$2:$P$23,2,0)</f>
        <v>FI</v>
      </c>
      <c r="C2605" t="str">
        <f t="shared" ref="C2605:C2668" si="283">+A2605&amp;B2605</f>
        <v>MX000730FI</v>
      </c>
      <c r="D2605">
        <f t="shared" si="282"/>
        <v>1</v>
      </c>
      <c r="E2605" s="5">
        <f t="shared" si="278"/>
        <v>0.01</v>
      </c>
      <c r="F2605" s="5">
        <f t="shared" si="279"/>
        <v>0.1</v>
      </c>
      <c r="G2605" s="5">
        <f t="shared" si="280"/>
        <v>1</v>
      </c>
      <c r="H2605" t="str">
        <f t="shared" si="281"/>
        <v>001</v>
      </c>
      <c r="I2605" t="str">
        <f t="shared" ref="I2605:I2668" si="284">+C2605&amp;"00"&amp;H2605</f>
        <v>MX000730FI00001</v>
      </c>
      <c r="J2605" t="s">
        <v>13409</v>
      </c>
      <c r="K2605" t="s">
        <v>13410</v>
      </c>
      <c r="M2605" t="s">
        <v>13411</v>
      </c>
      <c r="N2605" t="s">
        <v>13412</v>
      </c>
      <c r="P2605" t="s">
        <v>13413</v>
      </c>
      <c r="Q2605" t="s">
        <v>10555</v>
      </c>
      <c r="R2605" t="s">
        <v>13414</v>
      </c>
      <c r="S2605" t="s">
        <v>13415</v>
      </c>
      <c r="T2605" t="s">
        <v>13416</v>
      </c>
      <c r="U2605" t="s">
        <v>33</v>
      </c>
      <c r="V2605" t="s">
        <v>34</v>
      </c>
      <c r="W2605" t="s">
        <v>34</v>
      </c>
      <c r="X2605" t="s">
        <v>34</v>
      </c>
      <c r="Y2605" t="s">
        <v>34</v>
      </c>
      <c r="Z2605" t="s">
        <v>35</v>
      </c>
      <c r="AA2605" t="s">
        <v>2669</v>
      </c>
      <c r="AB2605" t="s">
        <v>145</v>
      </c>
      <c r="AC2605" t="s">
        <v>37</v>
      </c>
    </row>
    <row r="2606" spans="1:29">
      <c r="A2606" t="str">
        <f>+VLOOKUP(R2606,Aux!$B$3:$I$1107,8,0)</f>
        <v>MX000730</v>
      </c>
      <c r="B2606" t="str">
        <f>+VLOOKUP(U2606,Aux!$O$2:$P$23,2,0)</f>
        <v>FI</v>
      </c>
      <c r="C2606" t="str">
        <f t="shared" si="283"/>
        <v>MX000730FI</v>
      </c>
      <c r="D2606">
        <f t="shared" si="282"/>
        <v>2</v>
      </c>
      <c r="E2606" s="5">
        <f t="shared" si="278"/>
        <v>0.02</v>
      </c>
      <c r="F2606" s="5">
        <f t="shared" si="279"/>
        <v>0.2</v>
      </c>
      <c r="G2606" s="5">
        <f t="shared" si="280"/>
        <v>2</v>
      </c>
      <c r="H2606" t="str">
        <f t="shared" si="281"/>
        <v>002</v>
      </c>
      <c r="I2606" t="str">
        <f t="shared" si="284"/>
        <v>MX000730FI00002</v>
      </c>
      <c r="J2606" t="s">
        <v>13417</v>
      </c>
      <c r="K2606" t="s">
        <v>13410</v>
      </c>
      <c r="M2606" t="s">
        <v>13418</v>
      </c>
      <c r="N2606" t="s">
        <v>13419</v>
      </c>
      <c r="O2606" t="s">
        <v>13420</v>
      </c>
      <c r="P2606" t="s">
        <v>13421</v>
      </c>
      <c r="Q2606" t="s">
        <v>10555</v>
      </c>
      <c r="R2606" t="s">
        <v>13414</v>
      </c>
      <c r="S2606" t="s">
        <v>13415</v>
      </c>
      <c r="T2606" t="s">
        <v>13416</v>
      </c>
      <c r="U2606" t="s">
        <v>33</v>
      </c>
      <c r="V2606" t="s">
        <v>34</v>
      </c>
      <c r="W2606" t="s">
        <v>34</v>
      </c>
      <c r="X2606" t="s">
        <v>34</v>
      </c>
      <c r="Y2606" t="s">
        <v>34</v>
      </c>
      <c r="Z2606" t="s">
        <v>35</v>
      </c>
      <c r="AA2606" t="s">
        <v>2669</v>
      </c>
      <c r="AB2606" t="s">
        <v>145</v>
      </c>
      <c r="AC2606" t="s">
        <v>37</v>
      </c>
    </row>
    <row r="2607" spans="1:29">
      <c r="A2607" t="str">
        <f>+VLOOKUP(R2607,Aux!$B$3:$I$1107,8,0)</f>
        <v>MX000730</v>
      </c>
      <c r="B2607" t="str">
        <f>+VLOOKUP(U2607,Aux!$O$2:$P$23,2,0)</f>
        <v>FI</v>
      </c>
      <c r="C2607" t="str">
        <f t="shared" si="283"/>
        <v>MX000730FI</v>
      </c>
      <c r="D2607">
        <f t="shared" si="282"/>
        <v>3</v>
      </c>
      <c r="E2607" s="5">
        <f t="shared" si="278"/>
        <v>0.03</v>
      </c>
      <c r="F2607" s="5">
        <f t="shared" si="279"/>
        <v>0.3</v>
      </c>
      <c r="G2607" s="5">
        <f t="shared" si="280"/>
        <v>3</v>
      </c>
      <c r="H2607" t="str">
        <f t="shared" si="281"/>
        <v>003</v>
      </c>
      <c r="I2607" t="str">
        <f t="shared" si="284"/>
        <v>MX000730FI00003</v>
      </c>
      <c r="J2607" t="s">
        <v>13422</v>
      </c>
      <c r="K2607" t="s">
        <v>13410</v>
      </c>
      <c r="M2607" t="s">
        <v>13423</v>
      </c>
      <c r="N2607" t="s">
        <v>13424</v>
      </c>
      <c r="P2607" t="s">
        <v>13425</v>
      </c>
      <c r="Q2607" t="s">
        <v>10555</v>
      </c>
      <c r="R2607" t="s">
        <v>13414</v>
      </c>
      <c r="S2607" t="s">
        <v>13426</v>
      </c>
      <c r="T2607" t="s">
        <v>13416</v>
      </c>
      <c r="U2607" t="s">
        <v>33</v>
      </c>
      <c r="V2607" t="s">
        <v>34</v>
      </c>
      <c r="W2607" t="s">
        <v>34</v>
      </c>
      <c r="X2607" t="s">
        <v>34</v>
      </c>
      <c r="Y2607" t="s">
        <v>34</v>
      </c>
      <c r="Z2607" t="s">
        <v>35</v>
      </c>
      <c r="AA2607" t="s">
        <v>2669</v>
      </c>
      <c r="AB2607" t="s">
        <v>145</v>
      </c>
      <c r="AC2607" t="s">
        <v>37</v>
      </c>
    </row>
    <row r="2608" spans="1:29">
      <c r="A2608" t="str">
        <f>+VLOOKUP(R2608,Aux!$B$3:$I$1107,8,0)</f>
        <v>MX000740</v>
      </c>
      <c r="B2608" t="str">
        <f>+VLOOKUP(U2608,Aux!$O$2:$P$23,2,0)</f>
        <v>EQ</v>
      </c>
      <c r="C2608" t="str">
        <f t="shared" si="283"/>
        <v>MX000740EQ</v>
      </c>
      <c r="D2608">
        <f t="shared" si="282"/>
        <v>1</v>
      </c>
      <c r="E2608" s="5">
        <f t="shared" si="278"/>
        <v>0.01</v>
      </c>
      <c r="F2608" s="5">
        <f t="shared" si="279"/>
        <v>0.1</v>
      </c>
      <c r="G2608" s="5">
        <f t="shared" si="280"/>
        <v>1</v>
      </c>
      <c r="H2608" t="str">
        <f t="shared" si="281"/>
        <v>001</v>
      </c>
      <c r="I2608" t="str">
        <f t="shared" si="284"/>
        <v>MX000740EQ00001</v>
      </c>
      <c r="J2608" t="s">
        <v>13427</v>
      </c>
      <c r="K2608" t="s">
        <v>13428</v>
      </c>
      <c r="M2608" t="s">
        <v>13429</v>
      </c>
      <c r="N2608" t="s">
        <v>13430</v>
      </c>
      <c r="O2608" t="s">
        <v>13431</v>
      </c>
      <c r="P2608" t="s">
        <v>13432</v>
      </c>
      <c r="Q2608" t="s">
        <v>10555</v>
      </c>
      <c r="R2608" t="s">
        <v>13433</v>
      </c>
      <c r="S2608" t="s">
        <v>13433</v>
      </c>
      <c r="T2608" t="s">
        <v>13434</v>
      </c>
      <c r="U2608" t="s">
        <v>12889</v>
      </c>
      <c r="V2608" t="s">
        <v>2669</v>
      </c>
      <c r="W2608" t="s">
        <v>13004</v>
      </c>
      <c r="X2608" t="s">
        <v>2669</v>
      </c>
      <c r="Y2608" t="s">
        <v>13435</v>
      </c>
      <c r="Z2608" t="s">
        <v>35</v>
      </c>
      <c r="AA2608" t="s">
        <v>2669</v>
      </c>
      <c r="AB2608" t="s">
        <v>12889</v>
      </c>
      <c r="AC2608" t="s">
        <v>37</v>
      </c>
    </row>
    <row r="2609" spans="1:29">
      <c r="A2609" t="str">
        <f>+VLOOKUP(R2609,Aux!$B$3:$I$1107,8,0)</f>
        <v>MX000750</v>
      </c>
      <c r="B2609" t="str">
        <f>+VLOOKUP(U2609,Aux!$O$2:$P$23,2,0)</f>
        <v>EQ</v>
      </c>
      <c r="C2609" t="str">
        <f t="shared" si="283"/>
        <v>MX000750EQ</v>
      </c>
      <c r="D2609">
        <f t="shared" si="282"/>
        <v>1</v>
      </c>
      <c r="E2609" s="5">
        <f t="shared" si="278"/>
        <v>0.01</v>
      </c>
      <c r="F2609" s="5">
        <f t="shared" si="279"/>
        <v>0.1</v>
      </c>
      <c r="G2609" s="5">
        <f t="shared" si="280"/>
        <v>1</v>
      </c>
      <c r="H2609" t="str">
        <f t="shared" si="281"/>
        <v>001</v>
      </c>
      <c r="I2609" t="str">
        <f t="shared" si="284"/>
        <v>MX000750EQ00001</v>
      </c>
      <c r="J2609" t="s">
        <v>13436</v>
      </c>
      <c r="K2609" t="s">
        <v>13437</v>
      </c>
      <c r="M2609" t="s">
        <v>13438</v>
      </c>
      <c r="N2609" t="s">
        <v>13439</v>
      </c>
      <c r="O2609" t="s">
        <v>13440</v>
      </c>
      <c r="P2609" t="s">
        <v>13441</v>
      </c>
      <c r="Q2609" t="s">
        <v>10555</v>
      </c>
      <c r="R2609" t="s">
        <v>13442</v>
      </c>
      <c r="S2609" t="s">
        <v>13442</v>
      </c>
      <c r="T2609" t="s">
        <v>13443</v>
      </c>
      <c r="U2609" t="s">
        <v>12889</v>
      </c>
      <c r="V2609" t="s">
        <v>2669</v>
      </c>
      <c r="W2609" t="s">
        <v>13004</v>
      </c>
      <c r="X2609" t="s">
        <v>2669</v>
      </c>
      <c r="Y2609" t="s">
        <v>13005</v>
      </c>
      <c r="Z2609" t="s">
        <v>35</v>
      </c>
      <c r="AA2609" t="s">
        <v>2669</v>
      </c>
      <c r="AB2609" t="s">
        <v>12889</v>
      </c>
      <c r="AC2609" t="s">
        <v>37</v>
      </c>
    </row>
    <row r="2610" spans="1:29">
      <c r="A2610" t="str">
        <f>+VLOOKUP(R2610,Aux!$B$3:$I$1107,8,0)</f>
        <v>MX000750</v>
      </c>
      <c r="B2610" t="str">
        <f>+VLOOKUP(U2610,Aux!$O$2:$P$23,2,0)</f>
        <v>FI</v>
      </c>
      <c r="C2610" t="str">
        <f t="shared" si="283"/>
        <v>MX000750FI</v>
      </c>
      <c r="D2610">
        <f t="shared" si="282"/>
        <v>1</v>
      </c>
      <c r="E2610" s="5">
        <f t="shared" si="278"/>
        <v>0.01</v>
      </c>
      <c r="F2610" s="5">
        <f t="shared" si="279"/>
        <v>0.1</v>
      </c>
      <c r="G2610" s="5">
        <f t="shared" si="280"/>
        <v>1</v>
      </c>
      <c r="H2610" t="str">
        <f t="shared" si="281"/>
        <v>001</v>
      </c>
      <c r="I2610" t="str">
        <f t="shared" si="284"/>
        <v>MX000750FI00001</v>
      </c>
      <c r="J2610" t="s">
        <v>13444</v>
      </c>
      <c r="K2610" t="s">
        <v>13445</v>
      </c>
      <c r="M2610" t="s">
        <v>13446</v>
      </c>
      <c r="N2610" t="s">
        <v>13447</v>
      </c>
      <c r="P2610" t="s">
        <v>13448</v>
      </c>
      <c r="Q2610" t="s">
        <v>10555</v>
      </c>
      <c r="R2610" t="s">
        <v>13442</v>
      </c>
      <c r="S2610" t="s">
        <v>13449</v>
      </c>
      <c r="T2610" t="s">
        <v>13443</v>
      </c>
      <c r="U2610" t="s">
        <v>33</v>
      </c>
      <c r="V2610" t="s">
        <v>2669</v>
      </c>
      <c r="W2610" t="s">
        <v>13004</v>
      </c>
      <c r="X2610" t="s">
        <v>2669</v>
      </c>
      <c r="Y2610" t="s">
        <v>13005</v>
      </c>
      <c r="Z2610" t="s">
        <v>35</v>
      </c>
      <c r="AA2610" t="s">
        <v>2669</v>
      </c>
      <c r="AB2610" t="s">
        <v>145</v>
      </c>
      <c r="AC2610" t="s">
        <v>37</v>
      </c>
    </row>
    <row r="2611" spans="1:29">
      <c r="A2611" t="str">
        <f>+VLOOKUP(R2611,Aux!$B$3:$I$1107,8,0)</f>
        <v>MX000750</v>
      </c>
      <c r="B2611" t="str">
        <f>+VLOOKUP(U2611,Aux!$O$2:$P$23,2,0)</f>
        <v>FI</v>
      </c>
      <c r="C2611" t="str">
        <f t="shared" si="283"/>
        <v>MX000750FI</v>
      </c>
      <c r="D2611">
        <f t="shared" si="282"/>
        <v>2</v>
      </c>
      <c r="E2611" s="5">
        <f t="shared" si="278"/>
        <v>0.02</v>
      </c>
      <c r="F2611" s="5">
        <f t="shared" si="279"/>
        <v>0.2</v>
      </c>
      <c r="G2611" s="5">
        <f t="shared" si="280"/>
        <v>2</v>
      </c>
      <c r="H2611" t="str">
        <f t="shared" si="281"/>
        <v>002</v>
      </c>
      <c r="I2611" t="str">
        <f t="shared" si="284"/>
        <v>MX000750FI00002</v>
      </c>
      <c r="J2611" t="s">
        <v>13450</v>
      </c>
      <c r="K2611" t="s">
        <v>13445</v>
      </c>
      <c r="M2611" t="s">
        <v>13451</v>
      </c>
      <c r="N2611" t="s">
        <v>13452</v>
      </c>
      <c r="P2611" t="s">
        <v>13453</v>
      </c>
      <c r="Q2611" t="s">
        <v>10555</v>
      </c>
      <c r="R2611" t="s">
        <v>13442</v>
      </c>
      <c r="S2611" t="s">
        <v>13449</v>
      </c>
      <c r="T2611" t="s">
        <v>13443</v>
      </c>
      <c r="U2611" t="s">
        <v>33</v>
      </c>
      <c r="V2611" t="s">
        <v>2669</v>
      </c>
      <c r="W2611" t="s">
        <v>13004</v>
      </c>
      <c r="X2611" t="s">
        <v>2669</v>
      </c>
      <c r="Y2611" t="s">
        <v>13005</v>
      </c>
      <c r="Z2611" t="s">
        <v>35</v>
      </c>
      <c r="AA2611" t="s">
        <v>2669</v>
      </c>
      <c r="AB2611" t="s">
        <v>145</v>
      </c>
      <c r="AC2611" t="s">
        <v>37</v>
      </c>
    </row>
    <row r="2612" spans="1:29">
      <c r="A2612" s="2" t="str">
        <f>+VLOOKUP(R2612,Aux!$B$3:$I$1107,8,0)</f>
        <v>MX000750</v>
      </c>
      <c r="B2612" s="2" t="str">
        <f>+VLOOKUP(U2612,Aux!$O$2:$P$23,2,0)</f>
        <v>FI</v>
      </c>
      <c r="C2612" t="str">
        <f t="shared" si="283"/>
        <v>MX000750FI</v>
      </c>
      <c r="D2612">
        <f t="shared" si="282"/>
        <v>3</v>
      </c>
      <c r="E2612" s="5">
        <f t="shared" si="278"/>
        <v>0.03</v>
      </c>
      <c r="F2612" s="5">
        <f t="shared" si="279"/>
        <v>0.3</v>
      </c>
      <c r="G2612" s="5">
        <f t="shared" si="280"/>
        <v>3</v>
      </c>
      <c r="H2612" t="str">
        <f t="shared" si="281"/>
        <v>003</v>
      </c>
      <c r="I2612" t="str">
        <f t="shared" si="284"/>
        <v>MX000750FI00003</v>
      </c>
      <c r="J2612" s="2"/>
      <c r="K2612" s="2" t="s">
        <v>13445</v>
      </c>
      <c r="L2612" s="2" t="s">
        <v>13454</v>
      </c>
      <c r="M2612" s="2" t="s">
        <v>13455</v>
      </c>
      <c r="N2612" s="2" t="s">
        <v>13456</v>
      </c>
      <c r="O2612" s="2" t="s">
        <v>13457</v>
      </c>
      <c r="P2612" s="2" t="s">
        <v>13458</v>
      </c>
      <c r="Q2612" t="s">
        <v>10555</v>
      </c>
      <c r="R2612" t="s">
        <v>13442</v>
      </c>
      <c r="S2612" t="s">
        <v>13459</v>
      </c>
      <c r="T2612" t="s">
        <v>13460</v>
      </c>
      <c r="U2612" t="s">
        <v>33</v>
      </c>
      <c r="V2612" t="s">
        <v>34</v>
      </c>
      <c r="W2612" t="s">
        <v>34</v>
      </c>
      <c r="X2612" t="s">
        <v>34</v>
      </c>
      <c r="Y2612" t="s">
        <v>34</v>
      </c>
      <c r="Z2612" t="s">
        <v>35</v>
      </c>
      <c r="AA2612" t="s">
        <v>2669</v>
      </c>
      <c r="AB2612" t="s">
        <v>145</v>
      </c>
      <c r="AC2612" t="s">
        <v>37</v>
      </c>
    </row>
    <row r="2613" spans="1:29">
      <c r="A2613" s="2" t="str">
        <f>+VLOOKUP(R2613,Aux!$B$3:$I$1107,8,0)</f>
        <v>MX000750</v>
      </c>
      <c r="B2613" s="2" t="str">
        <f>+VLOOKUP(U2613,Aux!$O$2:$P$23,2,0)</f>
        <v>FI</v>
      </c>
      <c r="C2613" t="str">
        <f t="shared" si="283"/>
        <v>MX000750FI</v>
      </c>
      <c r="D2613">
        <f t="shared" si="282"/>
        <v>4</v>
      </c>
      <c r="E2613" s="5">
        <f t="shared" si="278"/>
        <v>0.04</v>
      </c>
      <c r="F2613" s="5">
        <f t="shared" si="279"/>
        <v>0.4</v>
      </c>
      <c r="G2613" s="5">
        <f t="shared" si="280"/>
        <v>4</v>
      </c>
      <c r="H2613" t="str">
        <f t="shared" si="281"/>
        <v>004</v>
      </c>
      <c r="I2613" t="str">
        <f t="shared" si="284"/>
        <v>MX000750FI00004</v>
      </c>
      <c r="J2613" s="2"/>
      <c r="K2613" s="2" t="s">
        <v>13445</v>
      </c>
      <c r="L2613" s="2" t="s">
        <v>13461</v>
      </c>
      <c r="M2613" s="2" t="s">
        <v>13462</v>
      </c>
      <c r="N2613" s="2" t="s">
        <v>13463</v>
      </c>
      <c r="O2613" s="2"/>
      <c r="P2613" s="2" t="s">
        <v>13464</v>
      </c>
      <c r="Q2613" t="s">
        <v>10555</v>
      </c>
      <c r="R2613" t="s">
        <v>13442</v>
      </c>
      <c r="S2613" t="s">
        <v>13449</v>
      </c>
      <c r="T2613" t="s">
        <v>13443</v>
      </c>
      <c r="U2613" t="s">
        <v>33</v>
      </c>
      <c r="V2613" t="s">
        <v>2669</v>
      </c>
      <c r="W2613" t="s">
        <v>13004</v>
      </c>
      <c r="X2613" t="s">
        <v>2669</v>
      </c>
      <c r="Y2613" t="s">
        <v>13005</v>
      </c>
      <c r="Z2613" t="s">
        <v>35</v>
      </c>
      <c r="AA2613" t="s">
        <v>2669</v>
      </c>
      <c r="AB2613" t="s">
        <v>145</v>
      </c>
      <c r="AC2613" t="s">
        <v>37</v>
      </c>
    </row>
    <row r="2614" spans="1:29">
      <c r="A2614" t="str">
        <f>+VLOOKUP(R2614,Aux!$B$3:$I$1107,8,0)</f>
        <v>MX000750</v>
      </c>
      <c r="B2614" t="str">
        <f>+VLOOKUP(U2614,Aux!$O$2:$P$23,2,0)</f>
        <v>FI</v>
      </c>
      <c r="C2614" t="str">
        <f t="shared" si="283"/>
        <v>MX000750FI</v>
      </c>
      <c r="D2614">
        <f t="shared" si="282"/>
        <v>5</v>
      </c>
      <c r="E2614" s="5">
        <f t="shared" si="278"/>
        <v>0.05</v>
      </c>
      <c r="F2614" s="5">
        <f t="shared" si="279"/>
        <v>0.5</v>
      </c>
      <c r="G2614" s="5">
        <f t="shared" si="280"/>
        <v>5</v>
      </c>
      <c r="H2614" t="str">
        <f t="shared" si="281"/>
        <v>005</v>
      </c>
      <c r="I2614" t="str">
        <f t="shared" si="284"/>
        <v>MX000750FI00005</v>
      </c>
      <c r="J2614" t="s">
        <v>13465</v>
      </c>
      <c r="K2614" t="s">
        <v>13466</v>
      </c>
      <c r="M2614" t="s">
        <v>13467</v>
      </c>
      <c r="N2614" t="s">
        <v>13468</v>
      </c>
      <c r="O2614" t="s">
        <v>13469</v>
      </c>
      <c r="P2614" t="s">
        <v>13470</v>
      </c>
      <c r="Q2614" t="s">
        <v>10555</v>
      </c>
      <c r="R2614" t="s">
        <v>13442</v>
      </c>
      <c r="S2614" t="s">
        <v>13471</v>
      </c>
      <c r="T2614" t="s">
        <v>13472</v>
      </c>
      <c r="U2614" t="s">
        <v>143</v>
      </c>
      <c r="V2614" t="s">
        <v>34</v>
      </c>
      <c r="W2614" t="s">
        <v>34</v>
      </c>
      <c r="X2614" t="s">
        <v>34</v>
      </c>
      <c r="Y2614" t="s">
        <v>34</v>
      </c>
      <c r="Z2614" t="s">
        <v>35</v>
      </c>
      <c r="AA2614" t="s">
        <v>2669</v>
      </c>
      <c r="AB2614" t="s">
        <v>34</v>
      </c>
      <c r="AC2614" t="s">
        <v>37</v>
      </c>
    </row>
    <row r="2615" spans="1:29">
      <c r="A2615" t="str">
        <f>+VLOOKUP(R2615,Aux!$B$3:$I$1107,8,0)</f>
        <v>MX000750</v>
      </c>
      <c r="B2615" t="str">
        <f>+VLOOKUP(U2615,Aux!$O$2:$P$23,2,0)</f>
        <v>FI</v>
      </c>
      <c r="C2615" t="str">
        <f t="shared" si="283"/>
        <v>MX000750FI</v>
      </c>
      <c r="D2615">
        <f t="shared" si="282"/>
        <v>6</v>
      </c>
      <c r="E2615" s="5">
        <f t="shared" si="278"/>
        <v>0.06</v>
      </c>
      <c r="F2615" s="5">
        <f t="shared" si="279"/>
        <v>0.6</v>
      </c>
      <c r="G2615" s="5">
        <f t="shared" si="280"/>
        <v>6</v>
      </c>
      <c r="H2615" t="str">
        <f t="shared" si="281"/>
        <v>006</v>
      </c>
      <c r="I2615" t="str">
        <f t="shared" si="284"/>
        <v>MX000750FI00006</v>
      </c>
      <c r="J2615" t="s">
        <v>13473</v>
      </c>
      <c r="K2615" t="s">
        <v>13466</v>
      </c>
      <c r="M2615" t="s">
        <v>13474</v>
      </c>
      <c r="N2615" t="s">
        <v>13475</v>
      </c>
      <c r="O2615" t="s">
        <v>13476</v>
      </c>
      <c r="P2615" t="s">
        <v>13477</v>
      </c>
      <c r="Q2615" t="s">
        <v>10555</v>
      </c>
      <c r="R2615" t="s">
        <v>13442</v>
      </c>
      <c r="S2615" t="s">
        <v>13471</v>
      </c>
      <c r="T2615" t="s">
        <v>13472</v>
      </c>
      <c r="U2615" t="s">
        <v>143</v>
      </c>
      <c r="V2615" t="s">
        <v>34</v>
      </c>
      <c r="W2615" t="s">
        <v>34</v>
      </c>
      <c r="X2615" t="s">
        <v>34</v>
      </c>
      <c r="Y2615" t="s">
        <v>34</v>
      </c>
      <c r="Z2615" t="s">
        <v>35</v>
      </c>
      <c r="AA2615" t="s">
        <v>2669</v>
      </c>
      <c r="AB2615" t="s">
        <v>34</v>
      </c>
      <c r="AC2615" t="s">
        <v>37</v>
      </c>
    </row>
    <row r="2616" spans="1:29">
      <c r="A2616" t="str">
        <f>+VLOOKUP(R2616,Aux!$B$3:$I$1107,8,0)</f>
        <v>MX000750</v>
      </c>
      <c r="B2616" t="str">
        <f>+VLOOKUP(U2616,Aux!$O$2:$P$23,2,0)</f>
        <v>FI</v>
      </c>
      <c r="C2616" t="str">
        <f t="shared" si="283"/>
        <v>MX000750FI</v>
      </c>
      <c r="D2616">
        <f t="shared" si="282"/>
        <v>7</v>
      </c>
      <c r="E2616" s="5">
        <f t="shared" si="278"/>
        <v>7.0000000000000007E-2</v>
      </c>
      <c r="F2616" s="5">
        <f t="shared" si="279"/>
        <v>0.70000000000000007</v>
      </c>
      <c r="G2616" s="5">
        <f t="shared" si="280"/>
        <v>7</v>
      </c>
      <c r="H2616" t="str">
        <f t="shared" si="281"/>
        <v>007</v>
      </c>
      <c r="I2616" t="str">
        <f t="shared" si="284"/>
        <v>MX000750FI00007</v>
      </c>
      <c r="J2616" t="s">
        <v>13478</v>
      </c>
      <c r="K2616" t="s">
        <v>13466</v>
      </c>
      <c r="M2616" t="s">
        <v>13479</v>
      </c>
      <c r="N2616" t="s">
        <v>13480</v>
      </c>
      <c r="O2616" t="s">
        <v>13481</v>
      </c>
      <c r="P2616" t="s">
        <v>13482</v>
      </c>
      <c r="Q2616" t="s">
        <v>10555</v>
      </c>
      <c r="R2616" t="s">
        <v>13442</v>
      </c>
      <c r="S2616" t="s">
        <v>13471</v>
      </c>
      <c r="T2616" t="s">
        <v>13472</v>
      </c>
      <c r="U2616" t="s">
        <v>143</v>
      </c>
      <c r="V2616" t="s">
        <v>34</v>
      </c>
      <c r="W2616" t="s">
        <v>34</v>
      </c>
      <c r="X2616" t="s">
        <v>34</v>
      </c>
      <c r="Y2616" t="s">
        <v>34</v>
      </c>
      <c r="Z2616" t="s">
        <v>35</v>
      </c>
      <c r="AA2616" t="s">
        <v>2669</v>
      </c>
      <c r="AB2616" t="s">
        <v>34</v>
      </c>
      <c r="AC2616" t="s">
        <v>37</v>
      </c>
    </row>
    <row r="2617" spans="1:29">
      <c r="A2617" t="str">
        <f>+VLOOKUP(R2617,Aux!$B$3:$I$1107,8,0)</f>
        <v>MX000750</v>
      </c>
      <c r="B2617" t="str">
        <f>+VLOOKUP(U2617,Aux!$O$2:$P$23,2,0)</f>
        <v>FI</v>
      </c>
      <c r="C2617" t="str">
        <f t="shared" si="283"/>
        <v>MX000750FI</v>
      </c>
      <c r="D2617">
        <f t="shared" si="282"/>
        <v>8</v>
      </c>
      <c r="E2617" s="5">
        <f t="shared" si="278"/>
        <v>0.08</v>
      </c>
      <c r="F2617" s="5">
        <f t="shared" si="279"/>
        <v>0.8</v>
      </c>
      <c r="G2617" s="5">
        <f t="shared" si="280"/>
        <v>8</v>
      </c>
      <c r="H2617" t="str">
        <f t="shared" si="281"/>
        <v>008</v>
      </c>
      <c r="I2617" t="str">
        <f t="shared" si="284"/>
        <v>MX000750FI00008</v>
      </c>
      <c r="J2617" t="s">
        <v>13483</v>
      </c>
      <c r="K2617" t="s">
        <v>13466</v>
      </c>
      <c r="M2617" t="s">
        <v>13484</v>
      </c>
      <c r="N2617" t="s">
        <v>13485</v>
      </c>
      <c r="O2617" t="s">
        <v>13486</v>
      </c>
      <c r="P2617" t="s">
        <v>13487</v>
      </c>
      <c r="Q2617" t="s">
        <v>10555</v>
      </c>
      <c r="R2617" t="s">
        <v>13442</v>
      </c>
      <c r="S2617" t="s">
        <v>13471</v>
      </c>
      <c r="T2617" t="s">
        <v>13472</v>
      </c>
      <c r="U2617" t="s">
        <v>143</v>
      </c>
      <c r="V2617" t="s">
        <v>34</v>
      </c>
      <c r="W2617" t="s">
        <v>34</v>
      </c>
      <c r="X2617" t="s">
        <v>34</v>
      </c>
      <c r="Y2617" t="s">
        <v>34</v>
      </c>
      <c r="Z2617" t="s">
        <v>35</v>
      </c>
      <c r="AA2617" t="s">
        <v>2669</v>
      </c>
      <c r="AB2617" t="s">
        <v>34</v>
      </c>
      <c r="AC2617" t="s">
        <v>37</v>
      </c>
    </row>
    <row r="2618" spans="1:29">
      <c r="A2618" t="str">
        <f>+VLOOKUP(R2618,Aux!$B$3:$I$1107,8,0)</f>
        <v>MX000760</v>
      </c>
      <c r="B2618" t="str">
        <f>+VLOOKUP(U2618,Aux!$O$2:$P$23,2,0)</f>
        <v>FI</v>
      </c>
      <c r="C2618" t="str">
        <f t="shared" si="283"/>
        <v>MX000760FI</v>
      </c>
      <c r="D2618">
        <f t="shared" si="282"/>
        <v>1</v>
      </c>
      <c r="E2618" s="5">
        <f t="shared" si="278"/>
        <v>0.01</v>
      </c>
      <c r="F2618" s="5">
        <f t="shared" si="279"/>
        <v>0.1</v>
      </c>
      <c r="G2618" s="5">
        <f t="shared" si="280"/>
        <v>1</v>
      </c>
      <c r="H2618" t="str">
        <f t="shared" si="281"/>
        <v>001</v>
      </c>
      <c r="I2618" t="str">
        <f t="shared" si="284"/>
        <v>MX000760FI00001</v>
      </c>
      <c r="J2618" s="3" t="s">
        <v>13488</v>
      </c>
      <c r="K2618" t="s">
        <v>13445</v>
      </c>
      <c r="M2618" t="s">
        <v>13489</v>
      </c>
      <c r="N2618" t="s">
        <v>13490</v>
      </c>
      <c r="O2618" t="s">
        <v>13491</v>
      </c>
      <c r="P2618" t="s">
        <v>13492</v>
      </c>
      <c r="Q2618" t="s">
        <v>10555</v>
      </c>
      <c r="R2618" t="s">
        <v>13443</v>
      </c>
      <c r="S2618" t="s">
        <v>13459</v>
      </c>
      <c r="T2618" t="s">
        <v>13460</v>
      </c>
      <c r="U2618" t="s">
        <v>33</v>
      </c>
      <c r="V2618" t="s">
        <v>34</v>
      </c>
      <c r="W2618" t="s">
        <v>34</v>
      </c>
      <c r="X2618" t="s">
        <v>34</v>
      </c>
      <c r="Y2618" t="s">
        <v>34</v>
      </c>
      <c r="Z2618" t="s">
        <v>35</v>
      </c>
      <c r="AA2618" t="s">
        <v>2669</v>
      </c>
      <c r="AB2618" t="s">
        <v>145</v>
      </c>
      <c r="AC2618" t="s">
        <v>37</v>
      </c>
    </row>
    <row r="2619" spans="1:29">
      <c r="A2619" t="str">
        <f>+VLOOKUP(R2619,Aux!$B$3:$I$1107,8,0)</f>
        <v>MX000770</v>
      </c>
      <c r="B2619" t="str">
        <f>+VLOOKUP(U2619,Aux!$O$2:$P$23,2,0)</f>
        <v>FI</v>
      </c>
      <c r="C2619" t="str">
        <f t="shared" si="283"/>
        <v>MX000770FI</v>
      </c>
      <c r="D2619">
        <f t="shared" si="282"/>
        <v>1</v>
      </c>
      <c r="E2619" s="5">
        <f t="shared" si="278"/>
        <v>0.01</v>
      </c>
      <c r="F2619" s="5">
        <f t="shared" si="279"/>
        <v>0.1</v>
      </c>
      <c r="G2619" s="5">
        <f t="shared" si="280"/>
        <v>1</v>
      </c>
      <c r="H2619" t="str">
        <f t="shared" si="281"/>
        <v>001</v>
      </c>
      <c r="I2619" t="str">
        <f t="shared" si="284"/>
        <v>MX000770FI00001</v>
      </c>
      <c r="J2619" t="s">
        <v>13493</v>
      </c>
      <c r="K2619" t="s">
        <v>13494</v>
      </c>
      <c r="M2619" t="s">
        <v>13495</v>
      </c>
      <c r="N2619" t="s">
        <v>13496</v>
      </c>
      <c r="P2619" t="s">
        <v>13497</v>
      </c>
      <c r="Q2619" t="s">
        <v>10555</v>
      </c>
      <c r="R2619" t="s">
        <v>13498</v>
      </c>
      <c r="S2619" t="s">
        <v>13499</v>
      </c>
      <c r="T2619" t="s">
        <v>13500</v>
      </c>
      <c r="U2619" t="s">
        <v>33</v>
      </c>
      <c r="V2619" t="s">
        <v>34</v>
      </c>
      <c r="W2619" t="s">
        <v>34</v>
      </c>
      <c r="X2619" t="s">
        <v>34</v>
      </c>
      <c r="Y2619" t="s">
        <v>34</v>
      </c>
      <c r="Z2619" t="s">
        <v>35</v>
      </c>
      <c r="AA2619" t="s">
        <v>1576</v>
      </c>
      <c r="AB2619" t="s">
        <v>34</v>
      </c>
      <c r="AC2619" t="s">
        <v>37</v>
      </c>
    </row>
    <row r="2620" spans="1:29">
      <c r="A2620" t="str">
        <f>+VLOOKUP(R2620,Aux!$B$3:$I$1107,8,0)</f>
        <v>MX000780</v>
      </c>
      <c r="B2620" t="str">
        <f>+VLOOKUP(U2620,Aux!$O$2:$P$23,2,0)</f>
        <v>EQ</v>
      </c>
      <c r="C2620" t="str">
        <f t="shared" si="283"/>
        <v>MX000780EQ</v>
      </c>
      <c r="D2620">
        <f t="shared" si="282"/>
        <v>1</v>
      </c>
      <c r="E2620" s="5">
        <f t="shared" si="278"/>
        <v>0.01</v>
      </c>
      <c r="F2620" s="5">
        <f t="shared" si="279"/>
        <v>0.1</v>
      </c>
      <c r="G2620" s="5">
        <f t="shared" si="280"/>
        <v>1</v>
      </c>
      <c r="H2620" t="str">
        <f t="shared" si="281"/>
        <v>001</v>
      </c>
      <c r="I2620" t="str">
        <f t="shared" si="284"/>
        <v>MX000780EQ00001</v>
      </c>
      <c r="J2620" t="s">
        <v>13501</v>
      </c>
      <c r="K2620" t="s">
        <v>13502</v>
      </c>
      <c r="M2620" t="s">
        <v>13503</v>
      </c>
      <c r="N2620" t="s">
        <v>13504</v>
      </c>
      <c r="O2620" t="s">
        <v>13505</v>
      </c>
      <c r="P2620" t="s">
        <v>13506</v>
      </c>
      <c r="Q2620" t="s">
        <v>10555</v>
      </c>
      <c r="R2620" t="s">
        <v>13507</v>
      </c>
      <c r="S2620" t="s">
        <v>13507</v>
      </c>
      <c r="T2620" t="s">
        <v>13508</v>
      </c>
      <c r="U2620" t="s">
        <v>130</v>
      </c>
      <c r="V2620" t="s">
        <v>35</v>
      </c>
      <c r="W2620" t="s">
        <v>36</v>
      </c>
      <c r="X2620" t="s">
        <v>1458</v>
      </c>
      <c r="Y2620" t="s">
        <v>36</v>
      </c>
      <c r="Z2620" t="s">
        <v>35</v>
      </c>
      <c r="AA2620" t="s">
        <v>7058</v>
      </c>
      <c r="AB2620" t="s">
        <v>36</v>
      </c>
      <c r="AC2620" t="s">
        <v>37</v>
      </c>
    </row>
    <row r="2621" spans="1:29">
      <c r="A2621" t="str">
        <f>+VLOOKUP(R2621,Aux!$B$3:$I$1107,8,0)</f>
        <v>MX000780</v>
      </c>
      <c r="B2621" t="str">
        <f>+VLOOKUP(U2621,Aux!$O$2:$P$23,2,0)</f>
        <v>FI</v>
      </c>
      <c r="C2621" t="str">
        <f t="shared" si="283"/>
        <v>MX000780FI</v>
      </c>
      <c r="D2621">
        <f t="shared" si="282"/>
        <v>1</v>
      </c>
      <c r="E2621" s="5">
        <f t="shared" si="278"/>
        <v>0.01</v>
      </c>
      <c r="F2621" s="5">
        <f t="shared" si="279"/>
        <v>0.1</v>
      </c>
      <c r="G2621" s="5">
        <f t="shared" si="280"/>
        <v>1</v>
      </c>
      <c r="H2621" t="str">
        <f t="shared" si="281"/>
        <v>001</v>
      </c>
      <c r="I2621" t="str">
        <f t="shared" si="284"/>
        <v>MX000780FI00001</v>
      </c>
      <c r="J2621" t="s">
        <v>13509</v>
      </c>
      <c r="K2621" t="s">
        <v>13510</v>
      </c>
      <c r="M2621" t="s">
        <v>13511</v>
      </c>
      <c r="N2621" t="s">
        <v>13512</v>
      </c>
      <c r="O2621" t="s">
        <v>13513</v>
      </c>
      <c r="P2621" t="s">
        <v>13514</v>
      </c>
      <c r="Q2621" t="s">
        <v>10555</v>
      </c>
      <c r="R2621" t="s">
        <v>13507</v>
      </c>
      <c r="S2621" t="s">
        <v>13515</v>
      </c>
      <c r="T2621" t="s">
        <v>13508</v>
      </c>
      <c r="U2621" t="s">
        <v>143</v>
      </c>
      <c r="V2621" t="s">
        <v>35</v>
      </c>
      <c r="W2621" t="s">
        <v>36</v>
      </c>
      <c r="X2621" t="s">
        <v>1458</v>
      </c>
      <c r="Y2621" t="s">
        <v>36</v>
      </c>
      <c r="Z2621" t="s">
        <v>35</v>
      </c>
      <c r="AA2621" t="s">
        <v>36</v>
      </c>
      <c r="AB2621" t="s">
        <v>145</v>
      </c>
      <c r="AC2621" t="s">
        <v>37</v>
      </c>
    </row>
    <row r="2622" spans="1:29">
      <c r="A2622" t="str">
        <f>+VLOOKUP(R2622,Aux!$B$3:$I$1107,8,0)</f>
        <v>MX000790</v>
      </c>
      <c r="B2622" t="str">
        <f>+VLOOKUP(U2622,Aux!$O$2:$P$23,2,0)</f>
        <v>EQ</v>
      </c>
      <c r="C2622" t="str">
        <f t="shared" si="283"/>
        <v>MX000790EQ</v>
      </c>
      <c r="D2622">
        <f t="shared" si="282"/>
        <v>1</v>
      </c>
      <c r="E2622" s="5">
        <f t="shared" si="278"/>
        <v>0.01</v>
      </c>
      <c r="F2622" s="5">
        <f t="shared" si="279"/>
        <v>0.1</v>
      </c>
      <c r="G2622" s="5">
        <f t="shared" si="280"/>
        <v>1</v>
      </c>
      <c r="H2622" t="str">
        <f t="shared" si="281"/>
        <v>001</v>
      </c>
      <c r="I2622" t="str">
        <f t="shared" si="284"/>
        <v>MX000790EQ00001</v>
      </c>
      <c r="J2622" t="s">
        <v>13516</v>
      </c>
      <c r="K2622" t="s">
        <v>13517</v>
      </c>
      <c r="M2622" t="s">
        <v>13518</v>
      </c>
      <c r="N2622" t="s">
        <v>13519</v>
      </c>
      <c r="O2622">
        <v>2242059</v>
      </c>
      <c r="P2622" t="s">
        <v>13520</v>
      </c>
      <c r="Q2622" t="s">
        <v>10555</v>
      </c>
      <c r="R2622" t="s">
        <v>13521</v>
      </c>
      <c r="S2622" t="s">
        <v>13521</v>
      </c>
      <c r="T2622" t="s">
        <v>13522</v>
      </c>
      <c r="U2622" t="s">
        <v>5949</v>
      </c>
      <c r="V2622" t="s">
        <v>131</v>
      </c>
      <c r="W2622" t="s">
        <v>6009</v>
      </c>
      <c r="X2622" t="s">
        <v>133</v>
      </c>
      <c r="Y2622" t="s">
        <v>9999</v>
      </c>
      <c r="Z2622" t="s">
        <v>131</v>
      </c>
      <c r="AA2622" t="s">
        <v>135</v>
      </c>
      <c r="AB2622" t="s">
        <v>6009</v>
      </c>
      <c r="AC2622" t="s">
        <v>37</v>
      </c>
    </row>
    <row r="2623" spans="1:29">
      <c r="A2623" t="str">
        <f>+VLOOKUP(R2623,Aux!$B$3:$I$1107,8,0)</f>
        <v>MX000790</v>
      </c>
      <c r="B2623" t="str">
        <f>+VLOOKUP(U2623,Aux!$O$2:$P$23,2,0)</f>
        <v>EQ</v>
      </c>
      <c r="C2623" t="str">
        <f t="shared" si="283"/>
        <v>MX000790EQ</v>
      </c>
      <c r="D2623">
        <f t="shared" si="282"/>
        <v>2</v>
      </c>
      <c r="E2623" s="5">
        <f t="shared" si="278"/>
        <v>0.02</v>
      </c>
      <c r="F2623" s="5">
        <f t="shared" si="279"/>
        <v>0.2</v>
      </c>
      <c r="G2623" s="5">
        <f t="shared" si="280"/>
        <v>2</v>
      </c>
      <c r="H2623" t="str">
        <f t="shared" si="281"/>
        <v>002</v>
      </c>
      <c r="I2623" t="str">
        <f t="shared" si="284"/>
        <v>MX000790EQ00002</v>
      </c>
      <c r="J2623" t="s">
        <v>13523</v>
      </c>
      <c r="K2623" t="s">
        <v>13524</v>
      </c>
      <c r="M2623" t="s">
        <v>13525</v>
      </c>
      <c r="N2623" t="s">
        <v>13526</v>
      </c>
      <c r="O2623">
        <v>2246039</v>
      </c>
      <c r="P2623" t="s">
        <v>13527</v>
      </c>
      <c r="Q2623" t="s">
        <v>10555</v>
      </c>
      <c r="R2623" t="s">
        <v>13521</v>
      </c>
      <c r="S2623" t="s">
        <v>13521</v>
      </c>
      <c r="T2623" t="s">
        <v>13522</v>
      </c>
      <c r="U2623" t="s">
        <v>1231</v>
      </c>
      <c r="V2623" t="s">
        <v>131</v>
      </c>
      <c r="W2623" t="s">
        <v>6009</v>
      </c>
      <c r="X2623" t="s">
        <v>133</v>
      </c>
      <c r="Y2623" t="s">
        <v>9999</v>
      </c>
      <c r="Z2623" t="s">
        <v>131</v>
      </c>
      <c r="AA2623" t="s">
        <v>135</v>
      </c>
      <c r="AB2623" t="s">
        <v>6009</v>
      </c>
      <c r="AC2623" t="s">
        <v>37</v>
      </c>
    </row>
    <row r="2624" spans="1:29">
      <c r="A2624" t="str">
        <f>+VLOOKUP(R2624,Aux!$B$3:$I$1107,8,0)</f>
        <v>MX000790</v>
      </c>
      <c r="B2624" t="str">
        <f>+VLOOKUP(U2624,Aux!$O$2:$P$23,2,0)</f>
        <v>FI</v>
      </c>
      <c r="C2624" t="str">
        <f t="shared" si="283"/>
        <v>MX000790FI</v>
      </c>
      <c r="D2624">
        <f t="shared" si="282"/>
        <v>1</v>
      </c>
      <c r="E2624" s="5">
        <f t="shared" si="278"/>
        <v>0.01</v>
      </c>
      <c r="F2624" s="5">
        <f t="shared" si="279"/>
        <v>0.1</v>
      </c>
      <c r="G2624" s="5">
        <f t="shared" si="280"/>
        <v>1</v>
      </c>
      <c r="H2624" t="str">
        <f t="shared" si="281"/>
        <v>001</v>
      </c>
      <c r="I2624" t="str">
        <f t="shared" si="284"/>
        <v>MX000790FI00001</v>
      </c>
      <c r="J2624" t="s">
        <v>13528</v>
      </c>
      <c r="K2624" t="s">
        <v>13529</v>
      </c>
      <c r="M2624" t="s">
        <v>13530</v>
      </c>
      <c r="N2624" t="s">
        <v>13531</v>
      </c>
      <c r="O2624" t="s">
        <v>13532</v>
      </c>
      <c r="P2624" t="s">
        <v>13533</v>
      </c>
      <c r="Q2624" t="s">
        <v>10555</v>
      </c>
      <c r="R2624" t="s">
        <v>13521</v>
      </c>
      <c r="S2624" t="s">
        <v>13534</v>
      </c>
      <c r="T2624" t="s">
        <v>13522</v>
      </c>
      <c r="U2624" t="s">
        <v>487</v>
      </c>
      <c r="V2624" t="s">
        <v>131</v>
      </c>
      <c r="W2624" t="s">
        <v>6009</v>
      </c>
      <c r="X2624" t="s">
        <v>133</v>
      </c>
      <c r="Y2624" t="s">
        <v>9999</v>
      </c>
      <c r="Z2624" t="s">
        <v>131</v>
      </c>
      <c r="AA2624" t="s">
        <v>144</v>
      </c>
      <c r="AB2624" t="s">
        <v>145</v>
      </c>
      <c r="AC2624" t="s">
        <v>37</v>
      </c>
    </row>
    <row r="2625" spans="1:29">
      <c r="A2625" t="str">
        <f>+VLOOKUP(R2625,Aux!$B$3:$I$1107,8,0)</f>
        <v>MX000790</v>
      </c>
      <c r="B2625" t="str">
        <f>+VLOOKUP(U2625,Aux!$O$2:$P$23,2,0)</f>
        <v>FI</v>
      </c>
      <c r="C2625" t="str">
        <f t="shared" si="283"/>
        <v>MX000790FI</v>
      </c>
      <c r="D2625">
        <f t="shared" si="282"/>
        <v>2</v>
      </c>
      <c r="E2625" s="5">
        <f t="shared" si="278"/>
        <v>0.02</v>
      </c>
      <c r="F2625" s="5">
        <f t="shared" si="279"/>
        <v>0.2</v>
      </c>
      <c r="G2625" s="5">
        <f t="shared" si="280"/>
        <v>2</v>
      </c>
      <c r="H2625" t="str">
        <f t="shared" si="281"/>
        <v>002</v>
      </c>
      <c r="I2625" t="str">
        <f t="shared" si="284"/>
        <v>MX000790FI00002</v>
      </c>
      <c r="J2625" t="s">
        <v>13535</v>
      </c>
      <c r="K2625" t="s">
        <v>13529</v>
      </c>
      <c r="M2625" t="s">
        <v>13536</v>
      </c>
      <c r="N2625" t="s">
        <v>13537</v>
      </c>
      <c r="O2625" t="s">
        <v>13538</v>
      </c>
      <c r="P2625" t="s">
        <v>13539</v>
      </c>
      <c r="Q2625" t="s">
        <v>10555</v>
      </c>
      <c r="R2625" t="s">
        <v>13521</v>
      </c>
      <c r="S2625" t="s">
        <v>13534</v>
      </c>
      <c r="T2625" t="s">
        <v>13522</v>
      </c>
      <c r="U2625" t="s">
        <v>487</v>
      </c>
      <c r="V2625" t="s">
        <v>131</v>
      </c>
      <c r="W2625" t="s">
        <v>6009</v>
      </c>
      <c r="X2625" t="s">
        <v>133</v>
      </c>
      <c r="Y2625" t="s">
        <v>9999</v>
      </c>
      <c r="Z2625" t="s">
        <v>131</v>
      </c>
      <c r="AA2625" t="s">
        <v>144</v>
      </c>
      <c r="AB2625" t="s">
        <v>145</v>
      </c>
      <c r="AC2625" t="s">
        <v>37</v>
      </c>
    </row>
    <row r="2626" spans="1:29">
      <c r="A2626" t="str">
        <f>+VLOOKUP(R2626,Aux!$B$3:$I$1107,8,0)</f>
        <v>MX000800</v>
      </c>
      <c r="B2626" t="str">
        <f>+VLOOKUP(U2626,Aux!$O$2:$P$23,2,0)</f>
        <v>FI</v>
      </c>
      <c r="C2626" t="str">
        <f t="shared" si="283"/>
        <v>MX000800FI</v>
      </c>
      <c r="D2626">
        <f t="shared" si="282"/>
        <v>1</v>
      </c>
      <c r="E2626" s="5">
        <f t="shared" ref="E2626:E2689" si="285">+D2626/100</f>
        <v>0.01</v>
      </c>
      <c r="F2626" s="5">
        <f t="shared" ref="F2626:F2689" si="286">+MOD(E2626*10,10)</f>
        <v>0.1</v>
      </c>
      <c r="G2626" s="5">
        <f t="shared" ref="G2626:G2689" si="287">+MOD(D2626,10)</f>
        <v>1</v>
      </c>
      <c r="H2626" t="str">
        <f t="shared" ref="H2626:H2689" si="288">+INT(E2626)&amp;INT(F2626)&amp;INT(G2626)</f>
        <v>001</v>
      </c>
      <c r="I2626" t="str">
        <f t="shared" si="284"/>
        <v>MX000800FI00001</v>
      </c>
      <c r="J2626" s="3" t="s">
        <v>13540</v>
      </c>
      <c r="K2626" t="s">
        <v>13541</v>
      </c>
      <c r="L2626" t="s">
        <v>13542</v>
      </c>
      <c r="M2626" t="s">
        <v>13543</v>
      </c>
      <c r="N2626" t="s">
        <v>13544</v>
      </c>
      <c r="O2626" t="s">
        <v>13545</v>
      </c>
      <c r="P2626" t="s">
        <v>13546</v>
      </c>
      <c r="Q2626" t="s">
        <v>10555</v>
      </c>
      <c r="R2626" t="s">
        <v>13547</v>
      </c>
      <c r="S2626" t="s">
        <v>13547</v>
      </c>
      <c r="T2626" t="s">
        <v>13548</v>
      </c>
      <c r="U2626" t="s">
        <v>33</v>
      </c>
      <c r="V2626" t="s">
        <v>34</v>
      </c>
      <c r="W2626" t="s">
        <v>34</v>
      </c>
      <c r="X2626" t="s">
        <v>34</v>
      </c>
      <c r="Y2626" t="s">
        <v>34</v>
      </c>
      <c r="Z2626" t="s">
        <v>35</v>
      </c>
      <c r="AA2626" t="s">
        <v>36</v>
      </c>
      <c r="AB2626" t="s">
        <v>34</v>
      </c>
      <c r="AC2626" t="s">
        <v>37</v>
      </c>
    </row>
    <row r="2627" spans="1:29">
      <c r="A2627" t="str">
        <f>+VLOOKUP(R2627,Aux!$B$3:$I$1107,8,0)</f>
        <v>MX000800</v>
      </c>
      <c r="B2627" t="str">
        <f>+VLOOKUP(U2627,Aux!$O$2:$P$23,2,0)</f>
        <v>FI</v>
      </c>
      <c r="C2627" t="str">
        <f t="shared" si="283"/>
        <v>MX000800FI</v>
      </c>
      <c r="D2627">
        <f t="shared" ref="D2627:D2690" si="289">+IF(C2627=C2626,D2626+1,1)</f>
        <v>2</v>
      </c>
      <c r="E2627" s="5">
        <f t="shared" si="285"/>
        <v>0.02</v>
      </c>
      <c r="F2627" s="5">
        <f t="shared" si="286"/>
        <v>0.2</v>
      </c>
      <c r="G2627" s="5">
        <f t="shared" si="287"/>
        <v>2</v>
      </c>
      <c r="H2627" t="str">
        <f t="shared" si="288"/>
        <v>002</v>
      </c>
      <c r="I2627" t="str">
        <f t="shared" si="284"/>
        <v>MX000800FI00002</v>
      </c>
      <c r="J2627" s="3" t="s">
        <v>13549</v>
      </c>
      <c r="K2627" t="s">
        <v>13541</v>
      </c>
      <c r="M2627" t="s">
        <v>13550</v>
      </c>
      <c r="N2627" t="s">
        <v>13551</v>
      </c>
      <c r="O2627" t="s">
        <v>13552</v>
      </c>
      <c r="P2627" t="s">
        <v>13553</v>
      </c>
      <c r="Q2627" t="s">
        <v>10555</v>
      </c>
      <c r="R2627" t="s">
        <v>13547</v>
      </c>
      <c r="S2627" t="s">
        <v>13547</v>
      </c>
      <c r="T2627" t="s">
        <v>13548</v>
      </c>
      <c r="U2627" t="s">
        <v>33</v>
      </c>
      <c r="V2627" t="s">
        <v>34</v>
      </c>
      <c r="W2627" t="s">
        <v>34</v>
      </c>
      <c r="X2627" t="s">
        <v>34</v>
      </c>
      <c r="Y2627" t="s">
        <v>34</v>
      </c>
      <c r="Z2627" t="s">
        <v>35</v>
      </c>
      <c r="AA2627" t="s">
        <v>36</v>
      </c>
      <c r="AB2627" t="s">
        <v>34</v>
      </c>
      <c r="AC2627" t="s">
        <v>37</v>
      </c>
    </row>
    <row r="2628" spans="1:29">
      <c r="A2628" t="str">
        <f>+VLOOKUP(R2628,Aux!$B$3:$I$1107,8,0)</f>
        <v>MX000800</v>
      </c>
      <c r="B2628" t="str">
        <f>+VLOOKUP(U2628,Aux!$O$2:$P$23,2,0)</f>
        <v>FI</v>
      </c>
      <c r="C2628" t="str">
        <f t="shared" si="283"/>
        <v>MX000800FI</v>
      </c>
      <c r="D2628">
        <f t="shared" si="289"/>
        <v>3</v>
      </c>
      <c r="E2628" s="5">
        <f t="shared" si="285"/>
        <v>0.03</v>
      </c>
      <c r="F2628" s="5">
        <f t="shared" si="286"/>
        <v>0.3</v>
      </c>
      <c r="G2628" s="5">
        <f t="shared" si="287"/>
        <v>3</v>
      </c>
      <c r="H2628" t="str">
        <f t="shared" si="288"/>
        <v>003</v>
      </c>
      <c r="I2628" t="str">
        <f t="shared" si="284"/>
        <v>MX000800FI00003</v>
      </c>
      <c r="J2628" s="3" t="s">
        <v>13554</v>
      </c>
      <c r="K2628" t="s">
        <v>13555</v>
      </c>
      <c r="M2628" t="s">
        <v>13556</v>
      </c>
      <c r="N2628" t="s">
        <v>13557</v>
      </c>
      <c r="O2628" t="s">
        <v>13558</v>
      </c>
      <c r="P2628" t="s">
        <v>13559</v>
      </c>
      <c r="Q2628" t="s">
        <v>10555</v>
      </c>
      <c r="R2628" t="s">
        <v>13547</v>
      </c>
      <c r="S2628" t="s">
        <v>13560</v>
      </c>
      <c r="T2628" t="s">
        <v>13561</v>
      </c>
      <c r="U2628" t="s">
        <v>33</v>
      </c>
      <c r="V2628" t="s">
        <v>34</v>
      </c>
      <c r="W2628" t="s">
        <v>34</v>
      </c>
      <c r="X2628" t="s">
        <v>34</v>
      </c>
      <c r="Y2628" t="s">
        <v>34</v>
      </c>
      <c r="Z2628" t="s">
        <v>311</v>
      </c>
      <c r="AA2628" t="s">
        <v>333</v>
      </c>
      <c r="AB2628" t="s">
        <v>34</v>
      </c>
      <c r="AC2628" t="s">
        <v>37</v>
      </c>
    </row>
    <row r="2629" spans="1:29">
      <c r="A2629" t="str">
        <f>+VLOOKUP(R2629,Aux!$B$3:$I$1107,8,0)</f>
        <v>MX000810</v>
      </c>
      <c r="B2629" t="str">
        <f>+VLOOKUP(U2629,Aux!$O$2:$P$23,2,0)</f>
        <v>FI</v>
      </c>
      <c r="C2629" t="str">
        <f t="shared" si="283"/>
        <v>MX000810FI</v>
      </c>
      <c r="D2629">
        <f t="shared" si="289"/>
        <v>1</v>
      </c>
      <c r="E2629" s="5">
        <f t="shared" si="285"/>
        <v>0.01</v>
      </c>
      <c r="F2629" s="5">
        <f t="shared" si="286"/>
        <v>0.1</v>
      </c>
      <c r="G2629" s="5">
        <f t="shared" si="287"/>
        <v>1</v>
      </c>
      <c r="H2629" t="str">
        <f t="shared" si="288"/>
        <v>001</v>
      </c>
      <c r="I2629" t="str">
        <f t="shared" si="284"/>
        <v>MX000810FI00001</v>
      </c>
      <c r="J2629" s="3" t="s">
        <v>13562</v>
      </c>
      <c r="K2629" t="s">
        <v>13349</v>
      </c>
      <c r="L2629" t="s">
        <v>13563</v>
      </c>
      <c r="M2629" t="s">
        <v>13564</v>
      </c>
      <c r="N2629" t="s">
        <v>13565</v>
      </c>
      <c r="O2629" t="s">
        <v>13566</v>
      </c>
      <c r="P2629" t="s">
        <v>13567</v>
      </c>
      <c r="Q2629" t="s">
        <v>10555</v>
      </c>
      <c r="R2629" t="s">
        <v>13355</v>
      </c>
      <c r="S2629" t="s">
        <v>13354</v>
      </c>
      <c r="T2629" t="s">
        <v>13355</v>
      </c>
      <c r="U2629" t="s">
        <v>33</v>
      </c>
      <c r="V2629" t="s">
        <v>34</v>
      </c>
      <c r="W2629" t="s">
        <v>34</v>
      </c>
      <c r="X2629" t="s">
        <v>34</v>
      </c>
      <c r="Y2629" t="s">
        <v>34</v>
      </c>
      <c r="Z2629" t="s">
        <v>311</v>
      </c>
      <c r="AA2629" t="s">
        <v>4106</v>
      </c>
      <c r="AB2629" t="s">
        <v>34</v>
      </c>
      <c r="AC2629" t="s">
        <v>37</v>
      </c>
    </row>
    <row r="2630" spans="1:29">
      <c r="A2630" t="str">
        <f>+VLOOKUP(R2630,Aux!$B$3:$I$1107,8,0)</f>
        <v>MX000810</v>
      </c>
      <c r="B2630" t="str">
        <f>+VLOOKUP(U2630,Aux!$O$2:$P$23,2,0)</f>
        <v>FI</v>
      </c>
      <c r="C2630" t="str">
        <f t="shared" si="283"/>
        <v>MX000810FI</v>
      </c>
      <c r="D2630">
        <f t="shared" si="289"/>
        <v>2</v>
      </c>
      <c r="E2630" s="5">
        <f t="shared" si="285"/>
        <v>0.02</v>
      </c>
      <c r="F2630" s="5">
        <f t="shared" si="286"/>
        <v>0.2</v>
      </c>
      <c r="G2630" s="5">
        <f t="shared" si="287"/>
        <v>2</v>
      </c>
      <c r="H2630" t="str">
        <f t="shared" si="288"/>
        <v>002</v>
      </c>
      <c r="I2630" t="str">
        <f t="shared" si="284"/>
        <v>MX000810FI00002</v>
      </c>
      <c r="J2630" s="3" t="s">
        <v>13568</v>
      </c>
      <c r="K2630" t="s">
        <v>13349</v>
      </c>
      <c r="M2630" t="s">
        <v>13569</v>
      </c>
      <c r="N2630" t="s">
        <v>13570</v>
      </c>
      <c r="O2630" t="s">
        <v>13571</v>
      </c>
      <c r="P2630" t="s">
        <v>13572</v>
      </c>
      <c r="Q2630" t="s">
        <v>10555</v>
      </c>
      <c r="R2630" t="s">
        <v>13355</v>
      </c>
      <c r="S2630" t="s">
        <v>13354</v>
      </c>
      <c r="T2630" t="s">
        <v>13355</v>
      </c>
      <c r="U2630" t="s">
        <v>33</v>
      </c>
      <c r="V2630" t="s">
        <v>34</v>
      </c>
      <c r="W2630" t="s">
        <v>34</v>
      </c>
      <c r="X2630" t="s">
        <v>34</v>
      </c>
      <c r="Y2630" t="s">
        <v>34</v>
      </c>
      <c r="Z2630" t="s">
        <v>311</v>
      </c>
      <c r="AA2630" t="s">
        <v>4106</v>
      </c>
      <c r="AB2630" t="s">
        <v>34</v>
      </c>
      <c r="AC2630" t="s">
        <v>37</v>
      </c>
    </row>
    <row r="2631" spans="1:29">
      <c r="A2631" t="str">
        <f>+VLOOKUP(R2631,Aux!$B$3:$I$1107,8,0)</f>
        <v>MX000820</v>
      </c>
      <c r="B2631" t="str">
        <f>+VLOOKUP(U2631,Aux!$O$2:$P$23,2,0)</f>
        <v>EQ</v>
      </c>
      <c r="C2631" t="str">
        <f t="shared" si="283"/>
        <v>MX000820EQ</v>
      </c>
      <c r="D2631">
        <f t="shared" si="289"/>
        <v>1</v>
      </c>
      <c r="E2631" s="5">
        <f t="shared" si="285"/>
        <v>0.01</v>
      </c>
      <c r="F2631" s="5">
        <f t="shared" si="286"/>
        <v>0.1</v>
      </c>
      <c r="G2631" s="5">
        <f t="shared" si="287"/>
        <v>1</v>
      </c>
      <c r="H2631" t="str">
        <f t="shared" si="288"/>
        <v>001</v>
      </c>
      <c r="I2631" t="str">
        <f t="shared" si="284"/>
        <v>MX000820EQ00001</v>
      </c>
      <c r="J2631" t="s">
        <v>13573</v>
      </c>
      <c r="K2631" t="s">
        <v>13574</v>
      </c>
      <c r="M2631" t="s">
        <v>13575</v>
      </c>
      <c r="N2631" t="s">
        <v>13576</v>
      </c>
      <c r="O2631">
        <v>2383033</v>
      </c>
      <c r="P2631" t="s">
        <v>13577</v>
      </c>
      <c r="Q2631" t="s">
        <v>10555</v>
      </c>
      <c r="R2631" t="s">
        <v>13578</v>
      </c>
      <c r="S2631" t="s">
        <v>13578</v>
      </c>
      <c r="T2631" t="s">
        <v>13578</v>
      </c>
      <c r="U2631" t="s">
        <v>130</v>
      </c>
      <c r="V2631" t="s">
        <v>189</v>
      </c>
      <c r="W2631" t="s">
        <v>234</v>
      </c>
      <c r="X2631" t="s">
        <v>189</v>
      </c>
      <c r="Y2631" t="s">
        <v>13579</v>
      </c>
      <c r="Z2631" t="s">
        <v>189</v>
      </c>
      <c r="AA2631" t="s">
        <v>234</v>
      </c>
      <c r="AB2631" t="s">
        <v>11654</v>
      </c>
      <c r="AC2631" t="s">
        <v>37</v>
      </c>
    </row>
    <row r="2632" spans="1:29">
      <c r="A2632" t="str">
        <f>+VLOOKUP(R2632,Aux!$B$3:$I$1107,8,0)</f>
        <v>MX000830</v>
      </c>
      <c r="B2632" t="str">
        <f>+VLOOKUP(U2632,Aux!$O$2:$P$23,2,0)</f>
        <v>FI</v>
      </c>
      <c r="C2632" t="str">
        <f t="shared" si="283"/>
        <v>MX000830FI</v>
      </c>
      <c r="D2632">
        <f t="shared" si="289"/>
        <v>1</v>
      </c>
      <c r="E2632" s="5">
        <f t="shared" si="285"/>
        <v>0.01</v>
      </c>
      <c r="F2632" s="5">
        <f t="shared" si="286"/>
        <v>0.1</v>
      </c>
      <c r="G2632" s="5">
        <f t="shared" si="287"/>
        <v>1</v>
      </c>
      <c r="H2632" t="str">
        <f t="shared" si="288"/>
        <v>001</v>
      </c>
      <c r="I2632" t="str">
        <f t="shared" si="284"/>
        <v>MX000830FI00001</v>
      </c>
      <c r="J2632" t="s">
        <v>13580</v>
      </c>
      <c r="K2632" t="s">
        <v>13581</v>
      </c>
      <c r="M2632" t="s">
        <v>13582</v>
      </c>
      <c r="N2632" t="s">
        <v>13583</v>
      </c>
      <c r="O2632" t="s">
        <v>13584</v>
      </c>
      <c r="P2632" t="s">
        <v>13585</v>
      </c>
      <c r="Q2632" t="s">
        <v>10555</v>
      </c>
      <c r="R2632" t="s">
        <v>13586</v>
      </c>
      <c r="S2632" t="s">
        <v>13587</v>
      </c>
      <c r="T2632" t="s">
        <v>13586</v>
      </c>
      <c r="U2632" t="s">
        <v>143</v>
      </c>
      <c r="V2632" t="s">
        <v>189</v>
      </c>
      <c r="W2632" t="s">
        <v>234</v>
      </c>
      <c r="X2632" t="s">
        <v>189</v>
      </c>
      <c r="Y2632" t="s">
        <v>13588</v>
      </c>
      <c r="Z2632" t="s">
        <v>189</v>
      </c>
      <c r="AA2632" t="s">
        <v>234</v>
      </c>
      <c r="AB2632" t="s">
        <v>145</v>
      </c>
      <c r="AC2632" t="s">
        <v>37</v>
      </c>
    </row>
    <row r="2633" spans="1:29">
      <c r="A2633" s="2" t="str">
        <f>+VLOOKUP(R2633,Aux!$B$3:$I$1107,8,0)</f>
        <v>MX000840</v>
      </c>
      <c r="B2633" s="2" t="str">
        <f>+VLOOKUP(U2633,Aux!$O$2:$P$23,2,0)</f>
        <v>FI</v>
      </c>
      <c r="C2633" t="str">
        <f t="shared" si="283"/>
        <v>MX000840FI</v>
      </c>
      <c r="D2633">
        <f t="shared" si="289"/>
        <v>1</v>
      </c>
      <c r="E2633" s="5">
        <f t="shared" si="285"/>
        <v>0.01</v>
      </c>
      <c r="F2633" s="5">
        <f t="shared" si="286"/>
        <v>0.1</v>
      </c>
      <c r="G2633" s="5">
        <f t="shared" si="287"/>
        <v>1</v>
      </c>
      <c r="H2633" t="str">
        <f t="shared" si="288"/>
        <v>001</v>
      </c>
      <c r="I2633" t="str">
        <f t="shared" si="284"/>
        <v>MX000840FI00001</v>
      </c>
      <c r="J2633" s="2"/>
      <c r="K2633" s="2" t="s">
        <v>13589</v>
      </c>
      <c r="L2633" s="2" t="s">
        <v>13590</v>
      </c>
      <c r="M2633" s="2" t="s">
        <v>13591</v>
      </c>
      <c r="N2633" s="2" t="s">
        <v>13592</v>
      </c>
      <c r="O2633" s="2"/>
      <c r="P2633" s="2" t="s">
        <v>13593</v>
      </c>
      <c r="Q2633" t="s">
        <v>10555</v>
      </c>
      <c r="R2633" t="s">
        <v>13594</v>
      </c>
      <c r="S2633" t="s">
        <v>13595</v>
      </c>
      <c r="T2633" t="s">
        <v>13596</v>
      </c>
      <c r="U2633" t="s">
        <v>33</v>
      </c>
      <c r="V2633" t="s">
        <v>34</v>
      </c>
      <c r="W2633" t="s">
        <v>34</v>
      </c>
      <c r="X2633" t="s">
        <v>34</v>
      </c>
      <c r="Y2633" t="s">
        <v>34</v>
      </c>
      <c r="Z2633" t="s">
        <v>311</v>
      </c>
      <c r="AA2633" t="s">
        <v>333</v>
      </c>
      <c r="AB2633" t="s">
        <v>34</v>
      </c>
      <c r="AC2633" t="s">
        <v>37</v>
      </c>
    </row>
    <row r="2634" spans="1:29">
      <c r="A2634" t="str">
        <f>+VLOOKUP(R2634,Aux!$B$3:$I$1107,8,0)</f>
        <v>MX000850</v>
      </c>
      <c r="B2634" t="str">
        <f>+VLOOKUP(U2634,Aux!$O$2:$P$23,2,0)</f>
        <v>EQ</v>
      </c>
      <c r="C2634" t="str">
        <f t="shared" si="283"/>
        <v>MX000850EQ</v>
      </c>
      <c r="D2634">
        <f t="shared" si="289"/>
        <v>1</v>
      </c>
      <c r="E2634" s="5">
        <f t="shared" si="285"/>
        <v>0.01</v>
      </c>
      <c r="F2634" s="5">
        <f t="shared" si="286"/>
        <v>0.1</v>
      </c>
      <c r="G2634" s="5">
        <f t="shared" si="287"/>
        <v>1</v>
      </c>
      <c r="H2634" t="str">
        <f t="shared" si="288"/>
        <v>001</v>
      </c>
      <c r="I2634" t="str">
        <f t="shared" si="284"/>
        <v>MX000850EQ00001</v>
      </c>
      <c r="J2634" t="s">
        <v>13597</v>
      </c>
      <c r="K2634" t="s">
        <v>13598</v>
      </c>
      <c r="M2634" t="s">
        <v>13599</v>
      </c>
      <c r="N2634" t="s">
        <v>13600</v>
      </c>
      <c r="O2634" t="s">
        <v>13601</v>
      </c>
      <c r="P2634" t="s">
        <v>13602</v>
      </c>
      <c r="Q2634" t="s">
        <v>10555</v>
      </c>
      <c r="R2634" t="s">
        <v>13603</v>
      </c>
      <c r="S2634" t="s">
        <v>13604</v>
      </c>
      <c r="T2634" t="s">
        <v>13605</v>
      </c>
      <c r="U2634" t="s">
        <v>130</v>
      </c>
      <c r="V2634" t="s">
        <v>5421</v>
      </c>
      <c r="W2634" t="s">
        <v>5422</v>
      </c>
      <c r="X2634" t="s">
        <v>6541</v>
      </c>
      <c r="Y2634" t="s">
        <v>5422</v>
      </c>
      <c r="Z2634" t="s">
        <v>5421</v>
      </c>
      <c r="AA2634" t="s">
        <v>6542</v>
      </c>
      <c r="AB2634" t="s">
        <v>6543</v>
      </c>
      <c r="AC2634" t="s">
        <v>37</v>
      </c>
    </row>
    <row r="2635" spans="1:29">
      <c r="A2635" t="str">
        <f>+VLOOKUP(R2635,Aux!$B$3:$I$1107,8,0)</f>
        <v>MX000850</v>
      </c>
      <c r="B2635" t="str">
        <f>+VLOOKUP(U2635,Aux!$O$2:$P$23,2,0)</f>
        <v>FI</v>
      </c>
      <c r="C2635" t="str">
        <f t="shared" si="283"/>
        <v>MX000850FI</v>
      </c>
      <c r="D2635">
        <f t="shared" si="289"/>
        <v>1</v>
      </c>
      <c r="E2635" s="5">
        <f t="shared" si="285"/>
        <v>0.01</v>
      </c>
      <c r="F2635" s="5">
        <f t="shared" si="286"/>
        <v>0.1</v>
      </c>
      <c r="G2635" s="5">
        <f t="shared" si="287"/>
        <v>1</v>
      </c>
      <c r="H2635" t="str">
        <f t="shared" si="288"/>
        <v>001</v>
      </c>
      <c r="I2635" t="str">
        <f t="shared" si="284"/>
        <v>MX000850FI00001</v>
      </c>
      <c r="J2635" t="s">
        <v>13606</v>
      </c>
      <c r="K2635" t="s">
        <v>13607</v>
      </c>
      <c r="M2635" t="s">
        <v>13608</v>
      </c>
      <c r="N2635" t="s">
        <v>13609</v>
      </c>
      <c r="P2635" t="s">
        <v>13610</v>
      </c>
      <c r="Q2635" t="s">
        <v>10555</v>
      </c>
      <c r="R2635" t="s">
        <v>13603</v>
      </c>
      <c r="S2635" t="s">
        <v>13611</v>
      </c>
      <c r="T2635" t="s">
        <v>13605</v>
      </c>
      <c r="U2635" t="s">
        <v>33</v>
      </c>
      <c r="V2635" t="s">
        <v>5421</v>
      </c>
      <c r="W2635" t="s">
        <v>5422</v>
      </c>
      <c r="X2635" t="s">
        <v>6541</v>
      </c>
      <c r="Y2635" t="s">
        <v>5422</v>
      </c>
      <c r="Z2635" t="s">
        <v>5421</v>
      </c>
      <c r="AA2635" t="s">
        <v>5422</v>
      </c>
      <c r="AB2635" t="s">
        <v>145</v>
      </c>
      <c r="AC2635" t="s">
        <v>37</v>
      </c>
    </row>
    <row r="2636" spans="1:29">
      <c r="A2636" s="2" t="str">
        <f>+VLOOKUP(R2636,Aux!$B$3:$I$1107,8,0)</f>
        <v>MX000850</v>
      </c>
      <c r="B2636" s="2" t="str">
        <f>+VLOOKUP(U2636,Aux!$O$2:$P$23,2,0)</f>
        <v>FI</v>
      </c>
      <c r="C2636" t="str">
        <f t="shared" si="283"/>
        <v>MX000850FI</v>
      </c>
      <c r="D2636">
        <f t="shared" si="289"/>
        <v>2</v>
      </c>
      <c r="E2636" s="5">
        <f t="shared" si="285"/>
        <v>0.02</v>
      </c>
      <c r="F2636" s="5">
        <f t="shared" si="286"/>
        <v>0.2</v>
      </c>
      <c r="G2636" s="5">
        <f t="shared" si="287"/>
        <v>2</v>
      </c>
      <c r="H2636" t="str">
        <f t="shared" si="288"/>
        <v>002</v>
      </c>
      <c r="I2636" t="str">
        <f t="shared" si="284"/>
        <v>MX000850FI00002</v>
      </c>
      <c r="J2636" s="2"/>
      <c r="K2636" s="2" t="s">
        <v>13607</v>
      </c>
      <c r="L2636" s="2" t="s">
        <v>13612</v>
      </c>
      <c r="M2636" s="2" t="s">
        <v>13613</v>
      </c>
      <c r="N2636" s="2" t="s">
        <v>13614</v>
      </c>
      <c r="O2636" s="2" t="s">
        <v>13615</v>
      </c>
      <c r="P2636" s="2" t="s">
        <v>13616</v>
      </c>
      <c r="Q2636" t="s">
        <v>10555</v>
      </c>
      <c r="R2636" t="s">
        <v>13603</v>
      </c>
      <c r="S2636" t="s">
        <v>13611</v>
      </c>
      <c r="T2636" t="s">
        <v>13605</v>
      </c>
      <c r="U2636" t="s">
        <v>33</v>
      </c>
      <c r="V2636" t="s">
        <v>5421</v>
      </c>
      <c r="W2636" t="s">
        <v>5422</v>
      </c>
      <c r="X2636" t="s">
        <v>6541</v>
      </c>
      <c r="Y2636" t="s">
        <v>5422</v>
      </c>
      <c r="Z2636" t="s">
        <v>5421</v>
      </c>
      <c r="AA2636" t="s">
        <v>5422</v>
      </c>
      <c r="AB2636" t="s">
        <v>145</v>
      </c>
      <c r="AC2636" t="s">
        <v>37</v>
      </c>
    </row>
    <row r="2637" spans="1:29">
      <c r="A2637" s="2" t="str">
        <f>+VLOOKUP(R2637,Aux!$B$3:$I$1107,8,0)</f>
        <v>MX000850</v>
      </c>
      <c r="B2637" s="2" t="str">
        <f>+VLOOKUP(U2637,Aux!$O$2:$P$23,2,0)</f>
        <v>FI</v>
      </c>
      <c r="C2637" t="str">
        <f t="shared" si="283"/>
        <v>MX000850FI</v>
      </c>
      <c r="D2637">
        <f t="shared" si="289"/>
        <v>3</v>
      </c>
      <c r="E2637" s="5">
        <f t="shared" si="285"/>
        <v>0.03</v>
      </c>
      <c r="F2637" s="5">
        <f t="shared" si="286"/>
        <v>0.3</v>
      </c>
      <c r="G2637" s="5">
        <f t="shared" si="287"/>
        <v>3</v>
      </c>
      <c r="H2637" t="str">
        <f t="shared" si="288"/>
        <v>003</v>
      </c>
      <c r="I2637" t="str">
        <f t="shared" si="284"/>
        <v>MX000850FI00003</v>
      </c>
      <c r="J2637" s="2"/>
      <c r="K2637" s="2" t="s">
        <v>13607</v>
      </c>
      <c r="L2637" s="2" t="s">
        <v>13617</v>
      </c>
      <c r="M2637" s="2" t="s">
        <v>13618</v>
      </c>
      <c r="N2637" s="2" t="s">
        <v>13619</v>
      </c>
      <c r="O2637" s="2" t="s">
        <v>13620</v>
      </c>
      <c r="P2637" s="2" t="s">
        <v>13621</v>
      </c>
      <c r="Q2637" t="s">
        <v>10555</v>
      </c>
      <c r="R2637" t="s">
        <v>13603</v>
      </c>
      <c r="S2637" t="s">
        <v>13611</v>
      </c>
      <c r="T2637" t="s">
        <v>13605</v>
      </c>
      <c r="U2637" t="s">
        <v>33</v>
      </c>
      <c r="V2637" t="s">
        <v>5421</v>
      </c>
      <c r="W2637" t="s">
        <v>5422</v>
      </c>
      <c r="X2637" t="s">
        <v>6541</v>
      </c>
      <c r="Y2637" t="s">
        <v>5422</v>
      </c>
      <c r="Z2637" t="s">
        <v>5421</v>
      </c>
      <c r="AA2637" t="s">
        <v>5422</v>
      </c>
      <c r="AB2637" t="s">
        <v>145</v>
      </c>
      <c r="AC2637" t="s">
        <v>37</v>
      </c>
    </row>
    <row r="2638" spans="1:29">
      <c r="A2638" s="2" t="str">
        <f>+VLOOKUP(R2638,Aux!$B$3:$I$1107,8,0)</f>
        <v>MX000850</v>
      </c>
      <c r="B2638" s="2" t="str">
        <f>+VLOOKUP(U2638,Aux!$O$2:$P$23,2,0)</f>
        <v>FI</v>
      </c>
      <c r="C2638" t="str">
        <f t="shared" si="283"/>
        <v>MX000850FI</v>
      </c>
      <c r="D2638">
        <f t="shared" si="289"/>
        <v>4</v>
      </c>
      <c r="E2638" s="5">
        <f t="shared" si="285"/>
        <v>0.04</v>
      </c>
      <c r="F2638" s="5">
        <f t="shared" si="286"/>
        <v>0.4</v>
      </c>
      <c r="G2638" s="5">
        <f t="shared" si="287"/>
        <v>4</v>
      </c>
      <c r="H2638" t="str">
        <f t="shared" si="288"/>
        <v>004</v>
      </c>
      <c r="I2638" t="str">
        <f t="shared" si="284"/>
        <v>MX000850FI00004</v>
      </c>
      <c r="J2638" s="2"/>
      <c r="K2638" s="2" t="s">
        <v>13607</v>
      </c>
      <c r="L2638" s="2" t="s">
        <v>13622</v>
      </c>
      <c r="M2638" s="2" t="s">
        <v>13623</v>
      </c>
      <c r="N2638" s="2" t="s">
        <v>13624</v>
      </c>
      <c r="O2638" s="2" t="s">
        <v>13625</v>
      </c>
      <c r="P2638" s="2" t="s">
        <v>13626</v>
      </c>
      <c r="Q2638" t="s">
        <v>10555</v>
      </c>
      <c r="R2638" t="s">
        <v>13603</v>
      </c>
      <c r="S2638" t="s">
        <v>13611</v>
      </c>
      <c r="T2638" t="s">
        <v>13605</v>
      </c>
      <c r="U2638" t="s">
        <v>33</v>
      </c>
      <c r="V2638" t="s">
        <v>5421</v>
      </c>
      <c r="W2638" t="s">
        <v>5422</v>
      </c>
      <c r="X2638" t="s">
        <v>6541</v>
      </c>
      <c r="Y2638" t="s">
        <v>5422</v>
      </c>
      <c r="Z2638" t="s">
        <v>5421</v>
      </c>
      <c r="AA2638" t="s">
        <v>5422</v>
      </c>
      <c r="AB2638" t="s">
        <v>145</v>
      </c>
      <c r="AC2638" t="s">
        <v>37</v>
      </c>
    </row>
    <row r="2639" spans="1:29">
      <c r="A2639" t="str">
        <f>+VLOOKUP(R2639,Aux!$B$3:$I$1107,8,0)</f>
        <v>MX000860</v>
      </c>
      <c r="B2639" t="str">
        <f>+VLOOKUP(U2639,Aux!$O$2:$P$23,2,0)</f>
        <v>EQ</v>
      </c>
      <c r="C2639" t="str">
        <f t="shared" si="283"/>
        <v>MX000860EQ</v>
      </c>
      <c r="D2639">
        <f t="shared" si="289"/>
        <v>1</v>
      </c>
      <c r="E2639" s="5">
        <f t="shared" si="285"/>
        <v>0.01</v>
      </c>
      <c r="F2639" s="5">
        <f t="shared" si="286"/>
        <v>0.1</v>
      </c>
      <c r="G2639" s="5">
        <f t="shared" si="287"/>
        <v>1</v>
      </c>
      <c r="H2639" t="str">
        <f t="shared" si="288"/>
        <v>001</v>
      </c>
      <c r="I2639" t="str">
        <f t="shared" si="284"/>
        <v>MX000860EQ00001</v>
      </c>
      <c r="J2639" t="s">
        <v>13627</v>
      </c>
      <c r="K2639" t="s">
        <v>13628</v>
      </c>
      <c r="M2639" t="s">
        <v>13629</v>
      </c>
      <c r="N2639" t="s">
        <v>13630</v>
      </c>
      <c r="O2639" t="s">
        <v>13631</v>
      </c>
      <c r="P2639" t="s">
        <v>13632</v>
      </c>
      <c r="Q2639" t="s">
        <v>10555</v>
      </c>
      <c r="R2639" t="s">
        <v>13633</v>
      </c>
      <c r="S2639" t="s">
        <v>13633</v>
      </c>
      <c r="T2639" t="s">
        <v>13633</v>
      </c>
      <c r="U2639" t="s">
        <v>130</v>
      </c>
      <c r="V2639" t="s">
        <v>35</v>
      </c>
      <c r="W2639" t="s">
        <v>36</v>
      </c>
      <c r="X2639" t="s">
        <v>1458</v>
      </c>
      <c r="Y2639" t="s">
        <v>36</v>
      </c>
      <c r="Z2639" t="s">
        <v>35</v>
      </c>
      <c r="AA2639" t="s">
        <v>1126</v>
      </c>
      <c r="AB2639" t="s">
        <v>1023</v>
      </c>
      <c r="AC2639" t="s">
        <v>37</v>
      </c>
    </row>
    <row r="2640" spans="1:29">
      <c r="A2640" t="str">
        <f>+VLOOKUP(R2640,Aux!$B$3:$I$1107,8,0)</f>
        <v>MX000870</v>
      </c>
      <c r="B2640" t="str">
        <f>+VLOOKUP(U2640,Aux!$O$2:$P$23,2,0)</f>
        <v>FI</v>
      </c>
      <c r="C2640" t="str">
        <f t="shared" si="283"/>
        <v>MX000870FI</v>
      </c>
      <c r="D2640">
        <f t="shared" si="289"/>
        <v>1</v>
      </c>
      <c r="E2640" s="5">
        <f t="shared" si="285"/>
        <v>0.01</v>
      </c>
      <c r="F2640" s="5">
        <f t="shared" si="286"/>
        <v>0.1</v>
      </c>
      <c r="G2640" s="5">
        <f t="shared" si="287"/>
        <v>1</v>
      </c>
      <c r="H2640" t="str">
        <f t="shared" si="288"/>
        <v>001</v>
      </c>
      <c r="I2640" t="str">
        <f t="shared" si="284"/>
        <v>MX000870FI00001</v>
      </c>
      <c r="J2640" s="3" t="s">
        <v>13634</v>
      </c>
      <c r="K2640" t="s">
        <v>13635</v>
      </c>
      <c r="L2640" t="s">
        <v>13636</v>
      </c>
      <c r="M2640" t="s">
        <v>13637</v>
      </c>
      <c r="N2640" t="s">
        <v>13638</v>
      </c>
      <c r="O2640" t="s">
        <v>13639</v>
      </c>
      <c r="P2640" t="s">
        <v>13640</v>
      </c>
      <c r="Q2640" t="s">
        <v>10555</v>
      </c>
      <c r="R2640" t="s">
        <v>13641</v>
      </c>
      <c r="S2640" t="s">
        <v>13642</v>
      </c>
      <c r="T2640" t="s">
        <v>13641</v>
      </c>
      <c r="U2640" t="s">
        <v>33</v>
      </c>
      <c r="V2640" t="s">
        <v>34</v>
      </c>
      <c r="W2640" t="s">
        <v>34</v>
      </c>
      <c r="X2640" t="s">
        <v>34</v>
      </c>
      <c r="Y2640" t="s">
        <v>34</v>
      </c>
      <c r="Z2640" t="s">
        <v>35</v>
      </c>
      <c r="AA2640" t="s">
        <v>36</v>
      </c>
      <c r="AB2640" t="s">
        <v>145</v>
      </c>
      <c r="AC2640" t="s">
        <v>37</v>
      </c>
    </row>
    <row r="2641" spans="1:29">
      <c r="A2641" t="str">
        <f>+VLOOKUP(R2641,Aux!$B$3:$I$1107,8,0)</f>
        <v>MX000880</v>
      </c>
      <c r="B2641" t="str">
        <f>+VLOOKUP(U2641,Aux!$O$2:$P$23,2,0)</f>
        <v>EQ</v>
      </c>
      <c r="C2641" t="str">
        <f t="shared" si="283"/>
        <v>MX000880EQ</v>
      </c>
      <c r="D2641">
        <f t="shared" si="289"/>
        <v>1</v>
      </c>
      <c r="E2641" s="5">
        <f t="shared" si="285"/>
        <v>0.01</v>
      </c>
      <c r="F2641" s="5">
        <f t="shared" si="286"/>
        <v>0.1</v>
      </c>
      <c r="G2641" s="5">
        <f t="shared" si="287"/>
        <v>1</v>
      </c>
      <c r="H2641" t="str">
        <f t="shared" si="288"/>
        <v>001</v>
      </c>
      <c r="I2641" t="str">
        <f t="shared" si="284"/>
        <v>MX000880EQ00001</v>
      </c>
      <c r="J2641" t="s">
        <v>13643</v>
      </c>
      <c r="K2641" t="s">
        <v>13644</v>
      </c>
      <c r="M2641" t="s">
        <v>13645</v>
      </c>
      <c r="N2641" t="s">
        <v>13646</v>
      </c>
      <c r="O2641" t="s">
        <v>13647</v>
      </c>
      <c r="P2641" t="s">
        <v>13648</v>
      </c>
      <c r="Q2641" t="s">
        <v>10555</v>
      </c>
      <c r="R2641" t="s">
        <v>13649</v>
      </c>
      <c r="S2641" t="s">
        <v>13650</v>
      </c>
      <c r="T2641" t="s">
        <v>13650</v>
      </c>
      <c r="U2641" t="s">
        <v>130</v>
      </c>
      <c r="V2641" t="s">
        <v>154</v>
      </c>
      <c r="W2641" t="s">
        <v>6878</v>
      </c>
      <c r="X2641" t="s">
        <v>964</v>
      </c>
      <c r="Y2641" t="s">
        <v>7124</v>
      </c>
      <c r="Z2641" t="s">
        <v>154</v>
      </c>
      <c r="AA2641" t="s">
        <v>155</v>
      </c>
      <c r="AB2641" t="s">
        <v>7125</v>
      </c>
      <c r="AC2641" t="s">
        <v>37</v>
      </c>
    </row>
    <row r="2642" spans="1:29">
      <c r="A2642" t="str">
        <f>+VLOOKUP(R2642,Aux!$B$3:$I$1107,8,0)</f>
        <v>MX000890</v>
      </c>
      <c r="B2642" t="str">
        <f>+VLOOKUP(U2642,Aux!$O$2:$P$23,2,0)</f>
        <v>EQ</v>
      </c>
      <c r="C2642" t="str">
        <f t="shared" si="283"/>
        <v>MX000890EQ</v>
      </c>
      <c r="D2642">
        <f t="shared" si="289"/>
        <v>1</v>
      </c>
      <c r="E2642" s="5">
        <f t="shared" si="285"/>
        <v>0.01</v>
      </c>
      <c r="F2642" s="5">
        <f t="shared" si="286"/>
        <v>0.1</v>
      </c>
      <c r="G2642" s="5">
        <f t="shared" si="287"/>
        <v>1</v>
      </c>
      <c r="H2642" t="str">
        <f t="shared" si="288"/>
        <v>001</v>
      </c>
      <c r="I2642" t="str">
        <f t="shared" si="284"/>
        <v>MX000890EQ00001</v>
      </c>
      <c r="J2642" t="s">
        <v>13651</v>
      </c>
      <c r="K2642" t="s">
        <v>13652</v>
      </c>
      <c r="M2642" t="s">
        <v>13653</v>
      </c>
      <c r="N2642" t="s">
        <v>13654</v>
      </c>
      <c r="O2642">
        <v>2392545</v>
      </c>
      <c r="P2642" t="s">
        <v>13655</v>
      </c>
      <c r="Q2642" t="s">
        <v>10555</v>
      </c>
      <c r="R2642" t="s">
        <v>13656</v>
      </c>
      <c r="S2642" t="s">
        <v>13656</v>
      </c>
      <c r="T2642" t="s">
        <v>13656</v>
      </c>
      <c r="U2642" t="s">
        <v>130</v>
      </c>
      <c r="V2642" t="s">
        <v>131</v>
      </c>
      <c r="W2642" t="s">
        <v>132</v>
      </c>
      <c r="X2642" t="s">
        <v>133</v>
      </c>
      <c r="Y2642" t="s">
        <v>134</v>
      </c>
      <c r="Z2642" t="s">
        <v>131</v>
      </c>
      <c r="AA2642" t="s">
        <v>135</v>
      </c>
      <c r="AB2642" t="s">
        <v>4287</v>
      </c>
      <c r="AC2642" t="s">
        <v>37</v>
      </c>
    </row>
    <row r="2643" spans="1:29">
      <c r="A2643" t="str">
        <f>+VLOOKUP(R2643,Aux!$B$3:$I$1107,8,0)</f>
        <v>MX000890</v>
      </c>
      <c r="B2643" t="str">
        <f>+VLOOKUP(U2643,Aux!$O$2:$P$23,2,0)</f>
        <v>FI</v>
      </c>
      <c r="C2643" t="str">
        <f t="shared" si="283"/>
        <v>MX000890FI</v>
      </c>
      <c r="D2643">
        <f t="shared" si="289"/>
        <v>1</v>
      </c>
      <c r="E2643" s="5">
        <f t="shared" si="285"/>
        <v>0.01</v>
      </c>
      <c r="F2643" s="5">
        <f t="shared" si="286"/>
        <v>0.1</v>
      </c>
      <c r="G2643" s="5">
        <f t="shared" si="287"/>
        <v>1</v>
      </c>
      <c r="H2643" t="str">
        <f t="shared" si="288"/>
        <v>001</v>
      </c>
      <c r="I2643" t="str">
        <f t="shared" si="284"/>
        <v>MX000890FI00001</v>
      </c>
      <c r="J2643" t="s">
        <v>13657</v>
      </c>
      <c r="K2643" t="s">
        <v>13652</v>
      </c>
      <c r="M2643" t="s">
        <v>13658</v>
      </c>
      <c r="N2643" t="s">
        <v>13659</v>
      </c>
      <c r="O2643" t="s">
        <v>13660</v>
      </c>
      <c r="P2643" t="s">
        <v>13661</v>
      </c>
      <c r="Q2643" t="s">
        <v>10555</v>
      </c>
      <c r="R2643" t="s">
        <v>13656</v>
      </c>
      <c r="S2643" t="s">
        <v>13662</v>
      </c>
      <c r="T2643" t="s">
        <v>13656</v>
      </c>
      <c r="U2643" t="s">
        <v>143</v>
      </c>
      <c r="V2643" t="s">
        <v>131</v>
      </c>
      <c r="W2643" t="s">
        <v>132</v>
      </c>
      <c r="X2643" t="s">
        <v>133</v>
      </c>
      <c r="Y2643" t="s">
        <v>134</v>
      </c>
      <c r="Z2643" t="s">
        <v>131</v>
      </c>
      <c r="AA2643" t="s">
        <v>144</v>
      </c>
      <c r="AB2643" t="s">
        <v>145</v>
      </c>
      <c r="AC2643" t="s">
        <v>37</v>
      </c>
    </row>
    <row r="2644" spans="1:29">
      <c r="A2644" t="str">
        <f>+VLOOKUP(R2644,Aux!$B$3:$I$1107,8,0)</f>
        <v>MX000900</v>
      </c>
      <c r="B2644" t="str">
        <f>+VLOOKUP(U2644,Aux!$O$2:$P$23,2,0)</f>
        <v>EQ</v>
      </c>
      <c r="C2644" t="str">
        <f t="shared" si="283"/>
        <v>MX000900EQ</v>
      </c>
      <c r="D2644">
        <f t="shared" si="289"/>
        <v>1</v>
      </c>
      <c r="E2644" s="5">
        <f t="shared" si="285"/>
        <v>0.01</v>
      </c>
      <c r="F2644" s="5">
        <f t="shared" si="286"/>
        <v>0.1</v>
      </c>
      <c r="G2644" s="5">
        <f t="shared" si="287"/>
        <v>1</v>
      </c>
      <c r="H2644" t="str">
        <f t="shared" si="288"/>
        <v>001</v>
      </c>
      <c r="I2644" t="str">
        <f t="shared" si="284"/>
        <v>MX000900EQ00001</v>
      </c>
      <c r="J2644" t="s">
        <v>13663</v>
      </c>
      <c r="K2644" t="s">
        <v>13664</v>
      </c>
      <c r="M2644" t="s">
        <v>13665</v>
      </c>
      <c r="N2644" t="s">
        <v>13666</v>
      </c>
      <c r="O2644" t="s">
        <v>13667</v>
      </c>
      <c r="P2644" t="s">
        <v>13668</v>
      </c>
      <c r="Q2644" t="s">
        <v>10555</v>
      </c>
      <c r="R2644" t="s">
        <v>13669</v>
      </c>
      <c r="S2644" t="s">
        <v>13669</v>
      </c>
      <c r="T2644" t="s">
        <v>13669</v>
      </c>
      <c r="U2644" t="s">
        <v>130</v>
      </c>
      <c r="V2644" t="s">
        <v>154</v>
      </c>
      <c r="W2644" t="s">
        <v>6096</v>
      </c>
      <c r="X2644" t="s">
        <v>964</v>
      </c>
      <c r="Y2644" t="s">
        <v>6096</v>
      </c>
      <c r="Z2644" t="s">
        <v>311</v>
      </c>
      <c r="AA2644" t="s">
        <v>6097</v>
      </c>
      <c r="AB2644" t="s">
        <v>6096</v>
      </c>
      <c r="AC2644" t="s">
        <v>37</v>
      </c>
    </row>
    <row r="2645" spans="1:29">
      <c r="A2645" t="str">
        <f>+VLOOKUP(R2645,Aux!$B$3:$I$1107,8,0)</f>
        <v>MX000900</v>
      </c>
      <c r="B2645" t="str">
        <f>+VLOOKUP(U2645,Aux!$O$2:$P$23,2,0)</f>
        <v>FI</v>
      </c>
      <c r="C2645" t="str">
        <f t="shared" si="283"/>
        <v>MX000900FI</v>
      </c>
      <c r="D2645">
        <f t="shared" si="289"/>
        <v>1</v>
      </c>
      <c r="E2645" s="5">
        <f t="shared" si="285"/>
        <v>0.01</v>
      </c>
      <c r="F2645" s="5">
        <f t="shared" si="286"/>
        <v>0.1</v>
      </c>
      <c r="G2645" s="5">
        <f t="shared" si="287"/>
        <v>1</v>
      </c>
      <c r="H2645" t="str">
        <f t="shared" si="288"/>
        <v>001</v>
      </c>
      <c r="I2645" t="str">
        <f t="shared" si="284"/>
        <v>MX000900FI00001</v>
      </c>
      <c r="J2645" s="2"/>
      <c r="K2645" s="2" t="s">
        <v>48</v>
      </c>
      <c r="L2645" s="2" t="s">
        <v>13670</v>
      </c>
      <c r="M2645" s="2" t="s">
        <v>13671</v>
      </c>
      <c r="N2645" s="2"/>
      <c r="O2645" s="2"/>
      <c r="P2645" s="2"/>
      <c r="Q2645" t="s">
        <v>10555</v>
      </c>
      <c r="R2645" t="s">
        <v>13669</v>
      </c>
      <c r="S2645" t="s">
        <v>48</v>
      </c>
      <c r="T2645" t="s">
        <v>48</v>
      </c>
      <c r="U2645" t="s">
        <v>48</v>
      </c>
      <c r="V2645" t="s">
        <v>48</v>
      </c>
      <c r="W2645" t="s">
        <v>48</v>
      </c>
      <c r="X2645" t="s">
        <v>48</v>
      </c>
      <c r="Y2645" t="s">
        <v>48</v>
      </c>
      <c r="Z2645" t="s">
        <v>48</v>
      </c>
      <c r="AA2645" t="s">
        <v>48</v>
      </c>
      <c r="AB2645" t="s">
        <v>48</v>
      </c>
      <c r="AC2645" t="s">
        <v>37</v>
      </c>
    </row>
    <row r="2646" spans="1:29">
      <c r="A2646" t="str">
        <f>+VLOOKUP(R2646,Aux!$B$3:$I$1107,8,0)</f>
        <v>MX000900</v>
      </c>
      <c r="B2646" t="str">
        <f>+VLOOKUP(U2646,Aux!$O$2:$P$23,2,0)</f>
        <v>FI</v>
      </c>
      <c r="C2646" t="str">
        <f t="shared" si="283"/>
        <v>MX000900FI</v>
      </c>
      <c r="D2646">
        <f t="shared" si="289"/>
        <v>2</v>
      </c>
      <c r="E2646" s="5">
        <f t="shared" si="285"/>
        <v>0.02</v>
      </c>
      <c r="F2646" s="5">
        <f t="shared" si="286"/>
        <v>0.2</v>
      </c>
      <c r="G2646" s="5">
        <f t="shared" si="287"/>
        <v>2</v>
      </c>
      <c r="H2646" t="str">
        <f t="shared" si="288"/>
        <v>002</v>
      </c>
      <c r="I2646" t="str">
        <f t="shared" si="284"/>
        <v>MX000900FI00002</v>
      </c>
      <c r="J2646" s="2"/>
      <c r="K2646" s="2" t="s">
        <v>48</v>
      </c>
      <c r="L2646" s="2" t="s">
        <v>13672</v>
      </c>
      <c r="M2646" s="2" t="s">
        <v>13673</v>
      </c>
      <c r="N2646" s="2"/>
      <c r="O2646" s="2"/>
      <c r="P2646" s="2"/>
      <c r="Q2646" t="s">
        <v>10555</v>
      </c>
      <c r="R2646" t="s">
        <v>13669</v>
      </c>
      <c r="S2646" t="s">
        <v>48</v>
      </c>
      <c r="T2646" t="s">
        <v>48</v>
      </c>
      <c r="U2646" t="s">
        <v>48</v>
      </c>
      <c r="V2646" t="s">
        <v>48</v>
      </c>
      <c r="W2646" t="s">
        <v>48</v>
      </c>
      <c r="X2646" t="s">
        <v>48</v>
      </c>
      <c r="Y2646" t="s">
        <v>48</v>
      </c>
      <c r="Z2646" t="s">
        <v>48</v>
      </c>
      <c r="AA2646" t="s">
        <v>48</v>
      </c>
      <c r="AB2646" t="s">
        <v>48</v>
      </c>
      <c r="AC2646" t="s">
        <v>37</v>
      </c>
    </row>
    <row r="2647" spans="1:29">
      <c r="A2647" t="str">
        <f>+VLOOKUP(R2647,Aux!$B$3:$I$1107,8,0)</f>
        <v>MX000900</v>
      </c>
      <c r="B2647" t="str">
        <f>+VLOOKUP(U2647,Aux!$O$2:$P$23,2,0)</f>
        <v>FI</v>
      </c>
      <c r="C2647" t="str">
        <f t="shared" si="283"/>
        <v>MX000900FI</v>
      </c>
      <c r="D2647">
        <f t="shared" si="289"/>
        <v>3</v>
      </c>
      <c r="E2647" s="5">
        <f t="shared" si="285"/>
        <v>0.03</v>
      </c>
      <c r="F2647" s="5">
        <f t="shared" si="286"/>
        <v>0.3</v>
      </c>
      <c r="G2647" s="5">
        <f t="shared" si="287"/>
        <v>3</v>
      </c>
      <c r="H2647" t="str">
        <f t="shared" si="288"/>
        <v>003</v>
      </c>
      <c r="I2647" t="str">
        <f t="shared" si="284"/>
        <v>MX000900FI00003</v>
      </c>
      <c r="J2647" s="2"/>
      <c r="K2647" s="2" t="s">
        <v>48</v>
      </c>
      <c r="L2647" s="2" t="s">
        <v>13674</v>
      </c>
      <c r="M2647" s="2" t="s">
        <v>13675</v>
      </c>
      <c r="N2647" s="2"/>
      <c r="O2647" s="2"/>
      <c r="P2647" s="2"/>
      <c r="Q2647" t="s">
        <v>10555</v>
      </c>
      <c r="R2647" t="s">
        <v>13669</v>
      </c>
      <c r="S2647" t="s">
        <v>48</v>
      </c>
      <c r="T2647" t="s">
        <v>48</v>
      </c>
      <c r="U2647" t="s">
        <v>48</v>
      </c>
      <c r="V2647" t="s">
        <v>48</v>
      </c>
      <c r="W2647" t="s">
        <v>48</v>
      </c>
      <c r="X2647" t="s">
        <v>48</v>
      </c>
      <c r="Y2647" t="s">
        <v>48</v>
      </c>
      <c r="Z2647" t="s">
        <v>48</v>
      </c>
      <c r="AA2647" t="s">
        <v>48</v>
      </c>
      <c r="AB2647" t="s">
        <v>48</v>
      </c>
      <c r="AC2647" t="s">
        <v>37</v>
      </c>
    </row>
    <row r="2648" spans="1:29">
      <c r="A2648" t="str">
        <f>+VLOOKUP(R2648,Aux!$B$3:$I$1107,8,0)</f>
        <v>MX000900</v>
      </c>
      <c r="B2648" t="str">
        <f>+VLOOKUP(U2648,Aux!$O$2:$P$23,2,0)</f>
        <v>FI</v>
      </c>
      <c r="C2648" t="str">
        <f t="shared" si="283"/>
        <v>MX000900FI</v>
      </c>
      <c r="D2648">
        <f t="shared" si="289"/>
        <v>4</v>
      </c>
      <c r="E2648" s="5">
        <f t="shared" si="285"/>
        <v>0.04</v>
      </c>
      <c r="F2648" s="5">
        <f t="shared" si="286"/>
        <v>0.4</v>
      </c>
      <c r="G2648" s="5">
        <f t="shared" si="287"/>
        <v>4</v>
      </c>
      <c r="H2648" t="str">
        <f t="shared" si="288"/>
        <v>004</v>
      </c>
      <c r="I2648" t="str">
        <f t="shared" si="284"/>
        <v>MX000900FI00004</v>
      </c>
      <c r="J2648" t="s">
        <v>13676</v>
      </c>
      <c r="K2648" t="s">
        <v>13677</v>
      </c>
      <c r="M2648" t="s">
        <v>13678</v>
      </c>
      <c r="N2648" t="s">
        <v>13679</v>
      </c>
      <c r="P2648" t="s">
        <v>13680</v>
      </c>
      <c r="Q2648" t="s">
        <v>10555</v>
      </c>
      <c r="R2648" t="s">
        <v>13669</v>
      </c>
      <c r="S2648" t="s">
        <v>13681</v>
      </c>
      <c r="T2648" t="s">
        <v>13682</v>
      </c>
      <c r="U2648" t="s">
        <v>33</v>
      </c>
      <c r="V2648" t="s">
        <v>34</v>
      </c>
      <c r="W2648" t="s">
        <v>34</v>
      </c>
      <c r="X2648" t="s">
        <v>34</v>
      </c>
      <c r="Y2648" t="s">
        <v>34</v>
      </c>
      <c r="Z2648" t="s">
        <v>311</v>
      </c>
      <c r="AA2648" t="s">
        <v>6096</v>
      </c>
      <c r="AB2648" t="s">
        <v>145</v>
      </c>
      <c r="AC2648" t="s">
        <v>37</v>
      </c>
    </row>
    <row r="2649" spans="1:29">
      <c r="A2649" s="2" t="str">
        <f>+VLOOKUP(R2649,Aux!$B$3:$I$1107,8,0)</f>
        <v>MX000900</v>
      </c>
      <c r="B2649" s="2" t="str">
        <f>+VLOOKUP(U2649,Aux!$O$2:$P$23,2,0)</f>
        <v>FI</v>
      </c>
      <c r="C2649" t="str">
        <f t="shared" si="283"/>
        <v>MX000900FI</v>
      </c>
      <c r="D2649">
        <f t="shared" si="289"/>
        <v>5</v>
      </c>
      <c r="E2649" s="5">
        <f t="shared" si="285"/>
        <v>0.05</v>
      </c>
      <c r="F2649" s="5">
        <f t="shared" si="286"/>
        <v>0.5</v>
      </c>
      <c r="G2649" s="5">
        <f t="shared" si="287"/>
        <v>5</v>
      </c>
      <c r="H2649" t="str">
        <f t="shared" si="288"/>
        <v>005</v>
      </c>
      <c r="I2649" t="str">
        <f t="shared" si="284"/>
        <v>MX000900FI00005</v>
      </c>
      <c r="J2649" s="2"/>
      <c r="K2649" s="2" t="s">
        <v>13677</v>
      </c>
      <c r="L2649" s="2" t="s">
        <v>13683</v>
      </c>
      <c r="M2649" s="2" t="s">
        <v>13684</v>
      </c>
      <c r="N2649" s="2" t="s">
        <v>13685</v>
      </c>
      <c r="O2649" s="2" t="s">
        <v>13686</v>
      </c>
      <c r="P2649" s="2" t="s">
        <v>13687</v>
      </c>
      <c r="Q2649" t="s">
        <v>10555</v>
      </c>
      <c r="R2649" t="s">
        <v>13669</v>
      </c>
      <c r="S2649" t="s">
        <v>13681</v>
      </c>
      <c r="T2649" t="s">
        <v>13682</v>
      </c>
      <c r="U2649" t="s">
        <v>33</v>
      </c>
      <c r="V2649" t="s">
        <v>34</v>
      </c>
      <c r="W2649" t="s">
        <v>34</v>
      </c>
      <c r="X2649" t="s">
        <v>34</v>
      </c>
      <c r="Y2649" t="s">
        <v>34</v>
      </c>
      <c r="Z2649" t="s">
        <v>311</v>
      </c>
      <c r="AA2649" t="s">
        <v>6096</v>
      </c>
      <c r="AB2649" t="s">
        <v>145</v>
      </c>
      <c r="AC2649" t="s">
        <v>37</v>
      </c>
    </row>
    <row r="2650" spans="1:29">
      <c r="A2650" s="2" t="str">
        <f>+VLOOKUP(R2650,Aux!$B$3:$I$1107,8,0)</f>
        <v>MX000900</v>
      </c>
      <c r="B2650" s="2" t="str">
        <f>+VLOOKUP(U2650,Aux!$O$2:$P$23,2,0)</f>
        <v>FI</v>
      </c>
      <c r="C2650" t="str">
        <f t="shared" si="283"/>
        <v>MX000900FI</v>
      </c>
      <c r="D2650">
        <f t="shared" si="289"/>
        <v>6</v>
      </c>
      <c r="E2650" s="5">
        <f t="shared" si="285"/>
        <v>0.06</v>
      </c>
      <c r="F2650" s="5">
        <f t="shared" si="286"/>
        <v>0.6</v>
      </c>
      <c r="G2650" s="5">
        <f t="shared" si="287"/>
        <v>6</v>
      </c>
      <c r="H2650" t="str">
        <f t="shared" si="288"/>
        <v>006</v>
      </c>
      <c r="I2650" t="str">
        <f t="shared" si="284"/>
        <v>MX000900FI00006</v>
      </c>
      <c r="J2650" s="2"/>
      <c r="K2650" s="2" t="s">
        <v>13677</v>
      </c>
      <c r="L2650" s="2" t="s">
        <v>13688</v>
      </c>
      <c r="M2650" s="2" t="s">
        <v>13689</v>
      </c>
      <c r="N2650" s="2" t="s">
        <v>13690</v>
      </c>
      <c r="O2650" s="2" t="s">
        <v>13691</v>
      </c>
      <c r="P2650" s="2" t="s">
        <v>13692</v>
      </c>
      <c r="Q2650" t="s">
        <v>10555</v>
      </c>
      <c r="R2650" t="s">
        <v>13669</v>
      </c>
      <c r="S2650" t="s">
        <v>13681</v>
      </c>
      <c r="T2650" t="s">
        <v>13682</v>
      </c>
      <c r="U2650" t="s">
        <v>33</v>
      </c>
      <c r="V2650" t="s">
        <v>34</v>
      </c>
      <c r="W2650" t="s">
        <v>34</v>
      </c>
      <c r="X2650" t="s">
        <v>34</v>
      </c>
      <c r="Y2650" t="s">
        <v>34</v>
      </c>
      <c r="Z2650" t="s">
        <v>311</v>
      </c>
      <c r="AA2650" t="s">
        <v>6096</v>
      </c>
      <c r="AB2650" t="s">
        <v>145</v>
      </c>
      <c r="AC2650" t="s">
        <v>37</v>
      </c>
    </row>
    <row r="2651" spans="1:29">
      <c r="A2651" t="str">
        <f>+VLOOKUP(R2651,Aux!$B$3:$I$1107,8,0)</f>
        <v>MX000910</v>
      </c>
      <c r="B2651" t="str">
        <f>+VLOOKUP(U2651,Aux!$O$2:$P$23,2,0)</f>
        <v>EQ</v>
      </c>
      <c r="C2651" t="str">
        <f t="shared" si="283"/>
        <v>MX000910EQ</v>
      </c>
      <c r="D2651">
        <f t="shared" si="289"/>
        <v>1</v>
      </c>
      <c r="E2651" s="5">
        <f t="shared" si="285"/>
        <v>0.01</v>
      </c>
      <c r="F2651" s="5">
        <f t="shared" si="286"/>
        <v>0.1</v>
      </c>
      <c r="G2651" s="5">
        <f t="shared" si="287"/>
        <v>1</v>
      </c>
      <c r="H2651" t="str">
        <f t="shared" si="288"/>
        <v>001</v>
      </c>
      <c r="I2651" t="str">
        <f t="shared" si="284"/>
        <v>MX000910EQ00001</v>
      </c>
      <c r="J2651" t="s">
        <v>13693</v>
      </c>
      <c r="K2651" t="s">
        <v>13694</v>
      </c>
      <c r="M2651" t="s">
        <v>13695</v>
      </c>
      <c r="N2651" t="s">
        <v>13696</v>
      </c>
      <c r="O2651" t="s">
        <v>13697</v>
      </c>
      <c r="P2651" t="s">
        <v>13698</v>
      </c>
      <c r="Q2651" t="s">
        <v>10555</v>
      </c>
      <c r="R2651" t="s">
        <v>13699</v>
      </c>
      <c r="S2651" t="s">
        <v>13699</v>
      </c>
      <c r="T2651" t="s">
        <v>13700</v>
      </c>
      <c r="U2651" t="s">
        <v>130</v>
      </c>
      <c r="V2651" t="s">
        <v>154</v>
      </c>
      <c r="W2651" t="s">
        <v>963</v>
      </c>
      <c r="X2651" t="s">
        <v>964</v>
      </c>
      <c r="Y2651" t="s">
        <v>2725</v>
      </c>
      <c r="Z2651" t="s">
        <v>154</v>
      </c>
      <c r="AA2651" t="s">
        <v>155</v>
      </c>
      <c r="AB2651" t="s">
        <v>8812</v>
      </c>
      <c r="AC2651" t="s">
        <v>37</v>
      </c>
    </row>
    <row r="2652" spans="1:29">
      <c r="A2652" t="str">
        <f>+VLOOKUP(R2652,Aux!$B$3:$I$1107,8,0)</f>
        <v>MX000910</v>
      </c>
      <c r="B2652" t="str">
        <f>+VLOOKUP(U2652,Aux!$O$2:$P$23,2,0)</f>
        <v>EQ</v>
      </c>
      <c r="C2652" t="str">
        <f t="shared" si="283"/>
        <v>MX000910EQ</v>
      </c>
      <c r="D2652">
        <f t="shared" si="289"/>
        <v>2</v>
      </c>
      <c r="E2652" s="5">
        <f t="shared" si="285"/>
        <v>0.02</v>
      </c>
      <c r="F2652" s="5">
        <f t="shared" si="286"/>
        <v>0.2</v>
      </c>
      <c r="G2652" s="5">
        <f t="shared" si="287"/>
        <v>2</v>
      </c>
      <c r="H2652" t="str">
        <f t="shared" si="288"/>
        <v>002</v>
      </c>
      <c r="I2652" t="str">
        <f t="shared" si="284"/>
        <v>MX000910EQ00002</v>
      </c>
      <c r="J2652" t="s">
        <v>13701</v>
      </c>
      <c r="K2652" t="s">
        <v>13694</v>
      </c>
      <c r="M2652" t="s">
        <v>13702</v>
      </c>
      <c r="N2652" t="s">
        <v>13703</v>
      </c>
      <c r="O2652" t="s">
        <v>13704</v>
      </c>
      <c r="P2652" t="s">
        <v>13705</v>
      </c>
      <c r="Q2652" t="s">
        <v>10555</v>
      </c>
      <c r="R2652" t="s">
        <v>13699</v>
      </c>
      <c r="S2652" t="s">
        <v>13699</v>
      </c>
      <c r="T2652" t="s">
        <v>13700</v>
      </c>
      <c r="U2652" t="s">
        <v>1231</v>
      </c>
      <c r="V2652" t="s">
        <v>154</v>
      </c>
      <c r="W2652" t="s">
        <v>963</v>
      </c>
      <c r="X2652" t="s">
        <v>964</v>
      </c>
      <c r="Y2652" t="s">
        <v>2725</v>
      </c>
      <c r="Z2652" t="s">
        <v>154</v>
      </c>
      <c r="AA2652" t="s">
        <v>155</v>
      </c>
      <c r="AB2652" t="s">
        <v>8812</v>
      </c>
      <c r="AC2652" t="s">
        <v>37</v>
      </c>
    </row>
    <row r="2653" spans="1:29">
      <c r="A2653" t="str">
        <f>+VLOOKUP(R2653,Aux!$B$3:$I$1107,8,0)</f>
        <v>MX000920</v>
      </c>
      <c r="B2653" t="str">
        <f>+VLOOKUP(U2653,Aux!$O$2:$P$23,2,0)</f>
        <v>EQ</v>
      </c>
      <c r="C2653" t="str">
        <f t="shared" si="283"/>
        <v>MX000920EQ</v>
      </c>
      <c r="D2653">
        <f t="shared" si="289"/>
        <v>1</v>
      </c>
      <c r="E2653" s="5">
        <f t="shared" si="285"/>
        <v>0.01</v>
      </c>
      <c r="F2653" s="5">
        <f t="shared" si="286"/>
        <v>0.1</v>
      </c>
      <c r="G2653" s="5">
        <f t="shared" si="287"/>
        <v>1</v>
      </c>
      <c r="H2653" t="str">
        <f t="shared" si="288"/>
        <v>001</v>
      </c>
      <c r="I2653" t="str">
        <f t="shared" si="284"/>
        <v>MX000920EQ00001</v>
      </c>
      <c r="J2653" t="s">
        <v>13706</v>
      </c>
      <c r="K2653" t="s">
        <v>13707</v>
      </c>
      <c r="M2653" t="s">
        <v>13708</v>
      </c>
      <c r="N2653" t="s">
        <v>13709</v>
      </c>
      <c r="O2653" t="s">
        <v>13710</v>
      </c>
      <c r="P2653" t="s">
        <v>13711</v>
      </c>
      <c r="Q2653" t="s">
        <v>10555</v>
      </c>
      <c r="R2653" t="s">
        <v>13712</v>
      </c>
      <c r="S2653" t="s">
        <v>13712</v>
      </c>
      <c r="T2653" t="s">
        <v>13713</v>
      </c>
      <c r="U2653" t="s">
        <v>130</v>
      </c>
      <c r="V2653" t="s">
        <v>154</v>
      </c>
      <c r="W2653" t="s">
        <v>963</v>
      </c>
      <c r="X2653" t="s">
        <v>964</v>
      </c>
      <c r="Y2653" t="s">
        <v>2725</v>
      </c>
      <c r="Z2653" t="s">
        <v>154</v>
      </c>
      <c r="AA2653" t="s">
        <v>155</v>
      </c>
      <c r="AB2653" t="s">
        <v>8812</v>
      </c>
      <c r="AC2653" t="s">
        <v>37</v>
      </c>
    </row>
    <row r="2654" spans="1:29">
      <c r="A2654" s="2" t="str">
        <f>+VLOOKUP(R2654,Aux!$B$3:$I$1107,8,0)</f>
        <v>MX000920</v>
      </c>
      <c r="B2654" s="2" t="str">
        <f>+VLOOKUP(U2654,Aux!$O$2:$P$23,2,0)</f>
        <v>FI</v>
      </c>
      <c r="C2654" t="str">
        <f t="shared" si="283"/>
        <v>MX000920FI</v>
      </c>
      <c r="D2654">
        <f t="shared" si="289"/>
        <v>1</v>
      </c>
      <c r="E2654" s="5">
        <f t="shared" si="285"/>
        <v>0.01</v>
      </c>
      <c r="F2654" s="5">
        <f t="shared" si="286"/>
        <v>0.1</v>
      </c>
      <c r="G2654" s="5">
        <f t="shared" si="287"/>
        <v>1</v>
      </c>
      <c r="H2654" t="str">
        <f t="shared" si="288"/>
        <v>001</v>
      </c>
      <c r="I2654" t="str">
        <f t="shared" si="284"/>
        <v>MX000920FI00001</v>
      </c>
      <c r="J2654" s="2"/>
      <c r="K2654" s="2" t="s">
        <v>13714</v>
      </c>
      <c r="L2654" s="2" t="s">
        <v>13715</v>
      </c>
      <c r="M2654" s="2" t="s">
        <v>13716</v>
      </c>
      <c r="N2654" s="2" t="s">
        <v>13717</v>
      </c>
      <c r="O2654" s="2"/>
      <c r="P2654" s="2" t="s">
        <v>13718</v>
      </c>
      <c r="Q2654" t="s">
        <v>10555</v>
      </c>
      <c r="R2654" t="s">
        <v>13712</v>
      </c>
      <c r="S2654" t="s">
        <v>13719</v>
      </c>
      <c r="T2654" t="s">
        <v>13713</v>
      </c>
      <c r="U2654" t="s">
        <v>33</v>
      </c>
      <c r="V2654" t="s">
        <v>154</v>
      </c>
      <c r="W2654" t="s">
        <v>963</v>
      </c>
      <c r="X2654" t="s">
        <v>964</v>
      </c>
      <c r="Y2654" t="s">
        <v>2725</v>
      </c>
      <c r="Z2654" t="s">
        <v>154</v>
      </c>
      <c r="AA2654" t="s">
        <v>155</v>
      </c>
      <c r="AB2654" t="s">
        <v>145</v>
      </c>
      <c r="AC2654" t="s">
        <v>37</v>
      </c>
    </row>
    <row r="2655" spans="1:29">
      <c r="A2655" t="str">
        <f>+VLOOKUP(R2655,Aux!$B$3:$I$1107,8,0)</f>
        <v>MX000930</v>
      </c>
      <c r="B2655" t="str">
        <f>+VLOOKUP(U2655,Aux!$O$2:$P$23,2,0)</f>
        <v>EQ</v>
      </c>
      <c r="C2655" t="str">
        <f t="shared" si="283"/>
        <v>MX000930EQ</v>
      </c>
      <c r="D2655">
        <f t="shared" si="289"/>
        <v>1</v>
      </c>
      <c r="E2655" s="5">
        <f t="shared" si="285"/>
        <v>0.01</v>
      </c>
      <c r="F2655" s="5">
        <f t="shared" si="286"/>
        <v>0.1</v>
      </c>
      <c r="G2655" s="5">
        <f t="shared" si="287"/>
        <v>1</v>
      </c>
      <c r="H2655" t="str">
        <f t="shared" si="288"/>
        <v>001</v>
      </c>
      <c r="I2655" t="str">
        <f t="shared" si="284"/>
        <v>MX000930EQ00001</v>
      </c>
      <c r="J2655" t="s">
        <v>13720</v>
      </c>
      <c r="K2655" t="s">
        <v>13721</v>
      </c>
      <c r="M2655" t="s">
        <v>13722</v>
      </c>
      <c r="N2655" t="s">
        <v>13723</v>
      </c>
      <c r="O2655">
        <v>2639361</v>
      </c>
      <c r="P2655" t="s">
        <v>13724</v>
      </c>
      <c r="Q2655" t="s">
        <v>10555</v>
      </c>
      <c r="R2655" t="s">
        <v>13725</v>
      </c>
      <c r="S2655" t="s">
        <v>13725</v>
      </c>
      <c r="T2655" t="s">
        <v>13726</v>
      </c>
      <c r="U2655" t="s">
        <v>1231</v>
      </c>
      <c r="V2655" t="s">
        <v>154</v>
      </c>
      <c r="W2655" t="s">
        <v>963</v>
      </c>
      <c r="X2655" t="s">
        <v>964</v>
      </c>
      <c r="Y2655" t="s">
        <v>2725</v>
      </c>
      <c r="Z2655" t="s">
        <v>154</v>
      </c>
      <c r="AA2655" t="s">
        <v>155</v>
      </c>
      <c r="AB2655" t="s">
        <v>8812</v>
      </c>
      <c r="AC2655" t="s">
        <v>37</v>
      </c>
    </row>
    <row r="2656" spans="1:29">
      <c r="A2656" t="str">
        <f>+VLOOKUP(R2656,Aux!$B$3:$I$1107,8,0)</f>
        <v>MX000930</v>
      </c>
      <c r="B2656" t="str">
        <f>+VLOOKUP(U2656,Aux!$O$2:$P$23,2,0)</f>
        <v>EQ</v>
      </c>
      <c r="C2656" t="str">
        <f t="shared" si="283"/>
        <v>MX000930EQ</v>
      </c>
      <c r="D2656">
        <f t="shared" si="289"/>
        <v>2</v>
      </c>
      <c r="E2656" s="5">
        <f t="shared" si="285"/>
        <v>0.02</v>
      </c>
      <c r="F2656" s="5">
        <f t="shared" si="286"/>
        <v>0.2</v>
      </c>
      <c r="G2656" s="5">
        <f t="shared" si="287"/>
        <v>2</v>
      </c>
      <c r="H2656" t="str">
        <f t="shared" si="288"/>
        <v>002</v>
      </c>
      <c r="I2656" t="str">
        <f t="shared" si="284"/>
        <v>MX000930EQ00002</v>
      </c>
      <c r="J2656" t="s">
        <v>13727</v>
      </c>
      <c r="K2656" t="s">
        <v>13728</v>
      </c>
      <c r="M2656" t="s">
        <v>13729</v>
      </c>
      <c r="N2656" t="s">
        <v>13730</v>
      </c>
      <c r="O2656">
        <v>2639349</v>
      </c>
      <c r="P2656" t="s">
        <v>13731</v>
      </c>
      <c r="Q2656" t="s">
        <v>10555</v>
      </c>
      <c r="R2656" t="s">
        <v>13725</v>
      </c>
      <c r="S2656" t="s">
        <v>13725</v>
      </c>
      <c r="T2656" t="s">
        <v>13726</v>
      </c>
      <c r="U2656" t="s">
        <v>130</v>
      </c>
      <c r="V2656" t="s">
        <v>154</v>
      </c>
      <c r="W2656" t="s">
        <v>963</v>
      </c>
      <c r="X2656" t="s">
        <v>964</v>
      </c>
      <c r="Y2656" t="s">
        <v>2725</v>
      </c>
      <c r="Z2656" t="s">
        <v>154</v>
      </c>
      <c r="AA2656" t="s">
        <v>155</v>
      </c>
      <c r="AB2656" t="s">
        <v>8812</v>
      </c>
      <c r="AC2656" t="s">
        <v>37</v>
      </c>
    </row>
    <row r="2657" spans="1:29">
      <c r="A2657" s="2" t="str">
        <f>+VLOOKUP(R2657,Aux!$B$3:$I$1107,8,0)</f>
        <v>MX000940</v>
      </c>
      <c r="B2657" s="2" t="str">
        <f>+VLOOKUP(U2657,Aux!$O$2:$P$23,2,0)</f>
        <v>FI</v>
      </c>
      <c r="C2657" t="str">
        <f t="shared" si="283"/>
        <v>MX000940FI</v>
      </c>
      <c r="D2657">
        <f t="shared" si="289"/>
        <v>1</v>
      </c>
      <c r="E2657" s="5">
        <f t="shared" si="285"/>
        <v>0.01</v>
      </c>
      <c r="F2657" s="5">
        <f t="shared" si="286"/>
        <v>0.1</v>
      </c>
      <c r="G2657" s="5">
        <f t="shared" si="287"/>
        <v>1</v>
      </c>
      <c r="H2657" t="str">
        <f t="shared" si="288"/>
        <v>001</v>
      </c>
      <c r="I2657" t="str">
        <f t="shared" si="284"/>
        <v>MX000940FI00001</v>
      </c>
      <c r="J2657" s="2"/>
      <c r="K2657" s="2" t="s">
        <v>13732</v>
      </c>
      <c r="L2657" s="2" t="s">
        <v>13733</v>
      </c>
      <c r="M2657" s="2" t="s">
        <v>13734</v>
      </c>
      <c r="N2657" s="2" t="s">
        <v>13735</v>
      </c>
      <c r="O2657" s="2" t="s">
        <v>13736</v>
      </c>
      <c r="P2657" s="2" t="s">
        <v>13737</v>
      </c>
      <c r="Q2657" t="s">
        <v>10555</v>
      </c>
      <c r="R2657" t="s">
        <v>13738</v>
      </c>
      <c r="S2657" t="s">
        <v>13739</v>
      </c>
      <c r="T2657" t="s">
        <v>13738</v>
      </c>
      <c r="U2657" t="s">
        <v>33</v>
      </c>
      <c r="V2657" t="s">
        <v>34</v>
      </c>
      <c r="W2657" t="s">
        <v>34</v>
      </c>
      <c r="X2657" t="s">
        <v>34</v>
      </c>
      <c r="Y2657" t="s">
        <v>34</v>
      </c>
      <c r="Z2657" t="s">
        <v>311</v>
      </c>
      <c r="AA2657" t="s">
        <v>6982</v>
      </c>
      <c r="AB2657" t="s">
        <v>145</v>
      </c>
      <c r="AC2657" t="s">
        <v>37</v>
      </c>
    </row>
    <row r="2658" spans="1:29">
      <c r="A2658" s="2" t="str">
        <f>+VLOOKUP(R2658,Aux!$B$3:$I$1107,8,0)</f>
        <v>MX000940</v>
      </c>
      <c r="B2658" s="2" t="str">
        <f>+VLOOKUP(U2658,Aux!$O$2:$P$23,2,0)</f>
        <v>FI</v>
      </c>
      <c r="C2658" t="str">
        <f t="shared" si="283"/>
        <v>MX000940FI</v>
      </c>
      <c r="D2658">
        <f t="shared" si="289"/>
        <v>2</v>
      </c>
      <c r="E2658" s="5">
        <f t="shared" si="285"/>
        <v>0.02</v>
      </c>
      <c r="F2658" s="5">
        <f t="shared" si="286"/>
        <v>0.2</v>
      </c>
      <c r="G2658" s="5">
        <f t="shared" si="287"/>
        <v>2</v>
      </c>
      <c r="H2658" t="str">
        <f t="shared" si="288"/>
        <v>002</v>
      </c>
      <c r="I2658" t="str">
        <f t="shared" si="284"/>
        <v>MX000940FI00002</v>
      </c>
      <c r="J2658" s="2"/>
      <c r="K2658" s="2" t="s">
        <v>13732</v>
      </c>
      <c r="L2658" s="2" t="s">
        <v>13740</v>
      </c>
      <c r="M2658" s="2" t="s">
        <v>13741</v>
      </c>
      <c r="N2658" s="2" t="s">
        <v>13742</v>
      </c>
      <c r="O2658" s="2"/>
      <c r="P2658" s="2" t="s">
        <v>13743</v>
      </c>
      <c r="Q2658" t="s">
        <v>10555</v>
      </c>
      <c r="R2658" t="s">
        <v>13738</v>
      </c>
      <c r="S2658" t="s">
        <v>13739</v>
      </c>
      <c r="T2658" t="s">
        <v>13738</v>
      </c>
      <c r="U2658" t="s">
        <v>33</v>
      </c>
      <c r="V2658" t="s">
        <v>34</v>
      </c>
      <c r="W2658" t="s">
        <v>34</v>
      </c>
      <c r="X2658" t="s">
        <v>34</v>
      </c>
      <c r="Y2658" t="s">
        <v>34</v>
      </c>
      <c r="Z2658" t="s">
        <v>311</v>
      </c>
      <c r="AA2658" t="s">
        <v>6982</v>
      </c>
      <c r="AB2658" t="s">
        <v>145</v>
      </c>
      <c r="AC2658" t="s">
        <v>37</v>
      </c>
    </row>
    <row r="2659" spans="1:29">
      <c r="A2659" s="2" t="str">
        <f>+VLOOKUP(R2659,Aux!$B$3:$I$1107,8,0)</f>
        <v>MX000940</v>
      </c>
      <c r="B2659" s="2" t="str">
        <f>+VLOOKUP(U2659,Aux!$O$2:$P$23,2,0)</f>
        <v>FI</v>
      </c>
      <c r="C2659" t="str">
        <f t="shared" si="283"/>
        <v>MX000940FI</v>
      </c>
      <c r="D2659">
        <f t="shared" si="289"/>
        <v>3</v>
      </c>
      <c r="E2659" s="5">
        <f t="shared" si="285"/>
        <v>0.03</v>
      </c>
      <c r="F2659" s="5">
        <f t="shared" si="286"/>
        <v>0.3</v>
      </c>
      <c r="G2659" s="5">
        <f t="shared" si="287"/>
        <v>3</v>
      </c>
      <c r="H2659" t="str">
        <f t="shared" si="288"/>
        <v>003</v>
      </c>
      <c r="I2659" t="str">
        <f t="shared" si="284"/>
        <v>MX000940FI00003</v>
      </c>
      <c r="J2659" s="2"/>
      <c r="K2659" s="2" t="s">
        <v>13732</v>
      </c>
      <c r="L2659" s="2" t="s">
        <v>13744</v>
      </c>
      <c r="M2659" s="2" t="s">
        <v>13745</v>
      </c>
      <c r="N2659" s="2" t="s">
        <v>13746</v>
      </c>
      <c r="O2659" s="2"/>
      <c r="P2659" s="2" t="s">
        <v>13747</v>
      </c>
      <c r="Q2659" t="s">
        <v>10555</v>
      </c>
      <c r="R2659" t="s">
        <v>13738</v>
      </c>
      <c r="S2659" t="s">
        <v>13739</v>
      </c>
      <c r="T2659" t="s">
        <v>13738</v>
      </c>
      <c r="U2659" t="s">
        <v>33</v>
      </c>
      <c r="V2659" t="s">
        <v>34</v>
      </c>
      <c r="W2659" t="s">
        <v>34</v>
      </c>
      <c r="X2659" t="s">
        <v>34</v>
      </c>
      <c r="Y2659" t="s">
        <v>34</v>
      </c>
      <c r="Z2659" t="s">
        <v>311</v>
      </c>
      <c r="AA2659" t="s">
        <v>6982</v>
      </c>
      <c r="AB2659" t="s">
        <v>145</v>
      </c>
      <c r="AC2659" t="s">
        <v>37</v>
      </c>
    </row>
    <row r="2660" spans="1:29">
      <c r="A2660" s="2" t="str">
        <f>+VLOOKUP(R2660,Aux!$B$3:$I$1107,8,0)</f>
        <v>MX000940</v>
      </c>
      <c r="B2660" s="2" t="str">
        <f>+VLOOKUP(U2660,Aux!$O$2:$P$23,2,0)</f>
        <v>FI</v>
      </c>
      <c r="C2660" t="str">
        <f t="shared" si="283"/>
        <v>MX000940FI</v>
      </c>
      <c r="D2660">
        <f t="shared" si="289"/>
        <v>4</v>
      </c>
      <c r="E2660" s="5">
        <f t="shared" si="285"/>
        <v>0.04</v>
      </c>
      <c r="F2660" s="5">
        <f t="shared" si="286"/>
        <v>0.4</v>
      </c>
      <c r="G2660" s="5">
        <f t="shared" si="287"/>
        <v>4</v>
      </c>
      <c r="H2660" t="str">
        <f t="shared" si="288"/>
        <v>004</v>
      </c>
      <c r="I2660" t="str">
        <f t="shared" si="284"/>
        <v>MX000940FI00004</v>
      </c>
      <c r="J2660" s="2"/>
      <c r="K2660" s="2" t="s">
        <v>13732</v>
      </c>
      <c r="L2660" s="2" t="s">
        <v>13748</v>
      </c>
      <c r="M2660" s="2" t="s">
        <v>13749</v>
      </c>
      <c r="N2660" s="2" t="s">
        <v>13750</v>
      </c>
      <c r="O2660" s="2"/>
      <c r="P2660" s="2" t="s">
        <v>13751</v>
      </c>
      <c r="Q2660" t="s">
        <v>10555</v>
      </c>
      <c r="R2660" t="s">
        <v>13738</v>
      </c>
      <c r="S2660" t="s">
        <v>13739</v>
      </c>
      <c r="T2660" t="s">
        <v>13738</v>
      </c>
      <c r="U2660" t="s">
        <v>33</v>
      </c>
      <c r="V2660" t="s">
        <v>34</v>
      </c>
      <c r="W2660" t="s">
        <v>34</v>
      </c>
      <c r="X2660" t="s">
        <v>34</v>
      </c>
      <c r="Y2660" t="s">
        <v>34</v>
      </c>
      <c r="Z2660" t="s">
        <v>311</v>
      </c>
      <c r="AA2660" t="s">
        <v>6982</v>
      </c>
      <c r="AB2660" t="s">
        <v>145</v>
      </c>
      <c r="AC2660" t="s">
        <v>37</v>
      </c>
    </row>
    <row r="2661" spans="1:29">
      <c r="A2661" s="2" t="str">
        <f>+VLOOKUP(R2661,Aux!$B$3:$I$1107,8,0)</f>
        <v>MX000940</v>
      </c>
      <c r="B2661" s="2" t="str">
        <f>+VLOOKUP(U2661,Aux!$O$2:$P$23,2,0)</f>
        <v>FI</v>
      </c>
      <c r="C2661" t="str">
        <f t="shared" si="283"/>
        <v>MX000940FI</v>
      </c>
      <c r="D2661">
        <f t="shared" si="289"/>
        <v>5</v>
      </c>
      <c r="E2661" s="5">
        <f t="shared" si="285"/>
        <v>0.05</v>
      </c>
      <c r="F2661" s="5">
        <f t="shared" si="286"/>
        <v>0.5</v>
      </c>
      <c r="G2661" s="5">
        <f t="shared" si="287"/>
        <v>5</v>
      </c>
      <c r="H2661" t="str">
        <f t="shared" si="288"/>
        <v>005</v>
      </c>
      <c r="I2661" t="str">
        <f t="shared" si="284"/>
        <v>MX000940FI00005</v>
      </c>
      <c r="J2661" s="2"/>
      <c r="K2661" s="2" t="s">
        <v>13732</v>
      </c>
      <c r="L2661" s="2" t="s">
        <v>13752</v>
      </c>
      <c r="M2661" s="2" t="s">
        <v>13753</v>
      </c>
      <c r="N2661" s="2" t="s">
        <v>13754</v>
      </c>
      <c r="O2661" s="2"/>
      <c r="P2661" s="2" t="s">
        <v>13755</v>
      </c>
      <c r="Q2661" t="s">
        <v>10555</v>
      </c>
      <c r="R2661" t="s">
        <v>13738</v>
      </c>
      <c r="S2661" t="s">
        <v>13739</v>
      </c>
      <c r="T2661" t="s">
        <v>13738</v>
      </c>
      <c r="U2661" t="s">
        <v>33</v>
      </c>
      <c r="V2661" t="s">
        <v>34</v>
      </c>
      <c r="W2661" t="s">
        <v>34</v>
      </c>
      <c r="X2661" t="s">
        <v>34</v>
      </c>
      <c r="Y2661" t="s">
        <v>34</v>
      </c>
      <c r="Z2661" t="s">
        <v>311</v>
      </c>
      <c r="AA2661" t="s">
        <v>6982</v>
      </c>
      <c r="AB2661" t="s">
        <v>145</v>
      </c>
      <c r="AC2661" t="s">
        <v>37</v>
      </c>
    </row>
    <row r="2662" spans="1:29">
      <c r="A2662" t="str">
        <f>+VLOOKUP(R2662,Aux!$B$3:$I$1107,8,0)</f>
        <v>MX000950</v>
      </c>
      <c r="B2662" t="str">
        <f>+VLOOKUP(U2662,Aux!$O$2:$P$23,2,0)</f>
        <v>EQ</v>
      </c>
      <c r="C2662" t="str">
        <f t="shared" si="283"/>
        <v>MX000950EQ</v>
      </c>
      <c r="D2662">
        <f t="shared" si="289"/>
        <v>1</v>
      </c>
      <c r="E2662" s="5">
        <f t="shared" si="285"/>
        <v>0.01</v>
      </c>
      <c r="F2662" s="5">
        <f t="shared" si="286"/>
        <v>0.1</v>
      </c>
      <c r="G2662" s="5">
        <f t="shared" si="287"/>
        <v>1</v>
      </c>
      <c r="H2662" t="str">
        <f t="shared" si="288"/>
        <v>001</v>
      </c>
      <c r="I2662" t="str">
        <f t="shared" si="284"/>
        <v>MX000950EQ00001</v>
      </c>
      <c r="J2662" t="s">
        <v>13756</v>
      </c>
      <c r="K2662" t="s">
        <v>13757</v>
      </c>
      <c r="M2662" t="s">
        <v>13758</v>
      </c>
      <c r="N2662" t="s">
        <v>13759</v>
      </c>
      <c r="O2662">
        <v>2392471</v>
      </c>
      <c r="P2662" t="s">
        <v>13760</v>
      </c>
      <c r="Q2662" t="s">
        <v>10555</v>
      </c>
      <c r="R2662" t="s">
        <v>13761</v>
      </c>
      <c r="S2662" t="s">
        <v>13761</v>
      </c>
      <c r="T2662" t="s">
        <v>13761</v>
      </c>
      <c r="U2662" t="s">
        <v>130</v>
      </c>
      <c r="V2662" t="s">
        <v>131</v>
      </c>
      <c r="W2662" t="s">
        <v>132</v>
      </c>
      <c r="X2662" t="s">
        <v>133</v>
      </c>
      <c r="Y2662" t="s">
        <v>134</v>
      </c>
      <c r="Z2662" t="s">
        <v>131</v>
      </c>
      <c r="AA2662" t="s">
        <v>135</v>
      </c>
      <c r="AB2662" t="s">
        <v>4287</v>
      </c>
      <c r="AC2662" t="s">
        <v>37</v>
      </c>
    </row>
    <row r="2663" spans="1:29">
      <c r="A2663" t="str">
        <f>+VLOOKUP(R2663,Aux!$B$3:$I$1107,8,0)</f>
        <v>MX000950</v>
      </c>
      <c r="B2663" t="str">
        <f>+VLOOKUP(U2663,Aux!$O$2:$P$23,2,0)</f>
        <v>FI</v>
      </c>
      <c r="C2663" t="str">
        <f t="shared" si="283"/>
        <v>MX000950FI</v>
      </c>
      <c r="D2663">
        <f t="shared" si="289"/>
        <v>1</v>
      </c>
      <c r="E2663" s="5">
        <f t="shared" si="285"/>
        <v>0.01</v>
      </c>
      <c r="F2663" s="5">
        <f t="shared" si="286"/>
        <v>0.1</v>
      </c>
      <c r="G2663" s="5">
        <f t="shared" si="287"/>
        <v>1</v>
      </c>
      <c r="H2663" t="str">
        <f t="shared" si="288"/>
        <v>001</v>
      </c>
      <c r="I2663" t="str">
        <f t="shared" si="284"/>
        <v>MX000950FI00001</v>
      </c>
      <c r="J2663" t="s">
        <v>13762</v>
      </c>
      <c r="K2663" t="s">
        <v>13757</v>
      </c>
      <c r="M2663" t="s">
        <v>13763</v>
      </c>
      <c r="N2663" t="s">
        <v>13764</v>
      </c>
      <c r="O2663" t="s">
        <v>13765</v>
      </c>
      <c r="P2663" t="s">
        <v>13766</v>
      </c>
      <c r="Q2663" t="s">
        <v>10555</v>
      </c>
      <c r="R2663" t="s">
        <v>13761</v>
      </c>
      <c r="S2663" t="s">
        <v>13767</v>
      </c>
      <c r="T2663" t="s">
        <v>13761</v>
      </c>
      <c r="U2663" t="s">
        <v>143</v>
      </c>
      <c r="V2663" t="s">
        <v>131</v>
      </c>
      <c r="W2663" t="s">
        <v>132</v>
      </c>
      <c r="X2663" t="s">
        <v>133</v>
      </c>
      <c r="Y2663" t="s">
        <v>134</v>
      </c>
      <c r="Z2663" t="s">
        <v>131</v>
      </c>
      <c r="AA2663" t="s">
        <v>144</v>
      </c>
      <c r="AB2663" t="s">
        <v>145</v>
      </c>
      <c r="AC2663" t="s">
        <v>37</v>
      </c>
    </row>
    <row r="2664" spans="1:29">
      <c r="A2664" t="str">
        <f>+VLOOKUP(R2664,Aux!$B$3:$I$1107,8,0)</f>
        <v>MX000950</v>
      </c>
      <c r="B2664" t="str">
        <f>+VLOOKUP(U2664,Aux!$O$2:$P$23,2,0)</f>
        <v>FI</v>
      </c>
      <c r="C2664" t="str">
        <f t="shared" si="283"/>
        <v>MX000950FI</v>
      </c>
      <c r="D2664">
        <f t="shared" si="289"/>
        <v>2</v>
      </c>
      <c r="E2664" s="5">
        <f t="shared" si="285"/>
        <v>0.02</v>
      </c>
      <c r="F2664" s="5">
        <f t="shared" si="286"/>
        <v>0.2</v>
      </c>
      <c r="G2664" s="5">
        <f t="shared" si="287"/>
        <v>2</v>
      </c>
      <c r="H2664" t="str">
        <f t="shared" si="288"/>
        <v>002</v>
      </c>
      <c r="I2664" t="str">
        <f t="shared" si="284"/>
        <v>MX000950FI00002</v>
      </c>
      <c r="J2664" t="s">
        <v>13768</v>
      </c>
      <c r="K2664" t="s">
        <v>13757</v>
      </c>
      <c r="M2664" t="s">
        <v>13769</v>
      </c>
      <c r="N2664" t="s">
        <v>13770</v>
      </c>
      <c r="O2664" t="s">
        <v>13771</v>
      </c>
      <c r="P2664" t="s">
        <v>13772</v>
      </c>
      <c r="Q2664" t="s">
        <v>10555</v>
      </c>
      <c r="R2664" t="s">
        <v>13761</v>
      </c>
      <c r="S2664" t="s">
        <v>13767</v>
      </c>
      <c r="T2664" t="s">
        <v>13761</v>
      </c>
      <c r="U2664" t="s">
        <v>143</v>
      </c>
      <c r="V2664" t="s">
        <v>131</v>
      </c>
      <c r="W2664" t="s">
        <v>132</v>
      </c>
      <c r="X2664" t="s">
        <v>133</v>
      </c>
      <c r="Y2664" t="s">
        <v>134</v>
      </c>
      <c r="Z2664" t="s">
        <v>131</v>
      </c>
      <c r="AA2664" t="s">
        <v>144</v>
      </c>
      <c r="AB2664" t="s">
        <v>145</v>
      </c>
      <c r="AC2664" t="s">
        <v>37</v>
      </c>
    </row>
    <row r="2665" spans="1:29">
      <c r="A2665" t="str">
        <f>+VLOOKUP(R2665,Aux!$B$3:$I$1107,8,0)</f>
        <v>MX000950</v>
      </c>
      <c r="B2665" t="str">
        <f>+VLOOKUP(U2665,Aux!$O$2:$P$23,2,0)</f>
        <v>FI</v>
      </c>
      <c r="C2665" t="str">
        <f t="shared" si="283"/>
        <v>MX000950FI</v>
      </c>
      <c r="D2665">
        <f t="shared" si="289"/>
        <v>3</v>
      </c>
      <c r="E2665" s="5">
        <f t="shared" si="285"/>
        <v>0.03</v>
      </c>
      <c r="F2665" s="5">
        <f t="shared" si="286"/>
        <v>0.3</v>
      </c>
      <c r="G2665" s="5">
        <f t="shared" si="287"/>
        <v>3</v>
      </c>
      <c r="H2665" t="str">
        <f t="shared" si="288"/>
        <v>003</v>
      </c>
      <c r="I2665" t="str">
        <f t="shared" si="284"/>
        <v>MX000950FI00003</v>
      </c>
      <c r="J2665" t="s">
        <v>13773</v>
      </c>
      <c r="K2665" t="s">
        <v>13757</v>
      </c>
      <c r="M2665" t="s">
        <v>13774</v>
      </c>
      <c r="N2665" t="s">
        <v>13775</v>
      </c>
      <c r="O2665" t="s">
        <v>13776</v>
      </c>
      <c r="P2665" t="s">
        <v>13777</v>
      </c>
      <c r="Q2665" t="s">
        <v>10555</v>
      </c>
      <c r="R2665" t="s">
        <v>13761</v>
      </c>
      <c r="S2665" t="s">
        <v>13767</v>
      </c>
      <c r="T2665" t="s">
        <v>13761</v>
      </c>
      <c r="U2665" t="s">
        <v>143</v>
      </c>
      <c r="V2665" t="s">
        <v>131</v>
      </c>
      <c r="W2665" t="s">
        <v>132</v>
      </c>
      <c r="X2665" t="s">
        <v>133</v>
      </c>
      <c r="Y2665" t="s">
        <v>134</v>
      </c>
      <c r="Z2665" t="s">
        <v>131</v>
      </c>
      <c r="AA2665" t="s">
        <v>144</v>
      </c>
      <c r="AB2665" t="s">
        <v>145</v>
      </c>
      <c r="AC2665" t="s">
        <v>37</v>
      </c>
    </row>
    <row r="2666" spans="1:29">
      <c r="A2666" t="str">
        <f>+VLOOKUP(R2666,Aux!$B$3:$I$1107,8,0)</f>
        <v>MX000950</v>
      </c>
      <c r="B2666" t="str">
        <f>+VLOOKUP(U2666,Aux!$O$2:$P$23,2,0)</f>
        <v>FI</v>
      </c>
      <c r="C2666" t="str">
        <f t="shared" si="283"/>
        <v>MX000950FI</v>
      </c>
      <c r="D2666">
        <f t="shared" si="289"/>
        <v>4</v>
      </c>
      <c r="E2666" s="5">
        <f t="shared" si="285"/>
        <v>0.04</v>
      </c>
      <c r="F2666" s="5">
        <f t="shared" si="286"/>
        <v>0.4</v>
      </c>
      <c r="G2666" s="5">
        <f t="shared" si="287"/>
        <v>4</v>
      </c>
      <c r="H2666" t="str">
        <f t="shared" si="288"/>
        <v>004</v>
      </c>
      <c r="I2666" t="str">
        <f t="shared" si="284"/>
        <v>MX000950FI00004</v>
      </c>
      <c r="J2666" t="s">
        <v>13778</v>
      </c>
      <c r="K2666" t="s">
        <v>13757</v>
      </c>
      <c r="M2666" t="s">
        <v>13779</v>
      </c>
      <c r="N2666" t="s">
        <v>13780</v>
      </c>
      <c r="O2666" t="s">
        <v>13781</v>
      </c>
      <c r="P2666" t="s">
        <v>13782</v>
      </c>
      <c r="Q2666" t="s">
        <v>10555</v>
      </c>
      <c r="R2666" t="s">
        <v>13761</v>
      </c>
      <c r="S2666" t="s">
        <v>13767</v>
      </c>
      <c r="T2666" t="s">
        <v>13761</v>
      </c>
      <c r="U2666" t="s">
        <v>143</v>
      </c>
      <c r="V2666" t="s">
        <v>131</v>
      </c>
      <c r="W2666" t="s">
        <v>132</v>
      </c>
      <c r="X2666" t="s">
        <v>133</v>
      </c>
      <c r="Y2666" t="s">
        <v>134</v>
      </c>
      <c r="Z2666" t="s">
        <v>131</v>
      </c>
      <c r="AA2666" t="s">
        <v>144</v>
      </c>
      <c r="AB2666" t="s">
        <v>145</v>
      </c>
      <c r="AC2666" t="s">
        <v>37</v>
      </c>
    </row>
    <row r="2667" spans="1:29">
      <c r="A2667" t="str">
        <f>+VLOOKUP(R2667,Aux!$B$3:$I$1107,8,0)</f>
        <v>MX000950</v>
      </c>
      <c r="B2667" t="str">
        <f>+VLOOKUP(U2667,Aux!$O$2:$P$23,2,0)</f>
        <v>FI</v>
      </c>
      <c r="C2667" t="str">
        <f t="shared" si="283"/>
        <v>MX000950FI</v>
      </c>
      <c r="D2667">
        <f t="shared" si="289"/>
        <v>5</v>
      </c>
      <c r="E2667" s="5">
        <f t="shared" si="285"/>
        <v>0.05</v>
      </c>
      <c r="F2667" s="5">
        <f t="shared" si="286"/>
        <v>0.5</v>
      </c>
      <c r="G2667" s="5">
        <f t="shared" si="287"/>
        <v>5</v>
      </c>
      <c r="H2667" t="str">
        <f t="shared" si="288"/>
        <v>005</v>
      </c>
      <c r="I2667" t="str">
        <f t="shared" si="284"/>
        <v>MX000950FI00005</v>
      </c>
      <c r="J2667" t="s">
        <v>13783</v>
      </c>
      <c r="K2667" t="s">
        <v>13757</v>
      </c>
      <c r="M2667" t="s">
        <v>13784</v>
      </c>
      <c r="N2667" t="s">
        <v>13785</v>
      </c>
      <c r="O2667" t="s">
        <v>13786</v>
      </c>
      <c r="P2667" t="s">
        <v>13787</v>
      </c>
      <c r="Q2667" t="s">
        <v>10555</v>
      </c>
      <c r="R2667" t="s">
        <v>13761</v>
      </c>
      <c r="S2667" t="s">
        <v>13767</v>
      </c>
      <c r="T2667" t="s">
        <v>13761</v>
      </c>
      <c r="U2667" t="s">
        <v>143</v>
      </c>
      <c r="V2667" t="s">
        <v>131</v>
      </c>
      <c r="W2667" t="s">
        <v>132</v>
      </c>
      <c r="X2667" t="s">
        <v>133</v>
      </c>
      <c r="Y2667" t="s">
        <v>134</v>
      </c>
      <c r="Z2667" t="s">
        <v>131</v>
      </c>
      <c r="AA2667" t="s">
        <v>144</v>
      </c>
      <c r="AB2667" t="s">
        <v>145</v>
      </c>
      <c r="AC2667" t="s">
        <v>37</v>
      </c>
    </row>
    <row r="2668" spans="1:29">
      <c r="A2668" t="str">
        <f>+VLOOKUP(R2668,Aux!$B$3:$I$1107,8,0)</f>
        <v>MX000950</v>
      </c>
      <c r="B2668" t="str">
        <f>+VLOOKUP(U2668,Aux!$O$2:$P$23,2,0)</f>
        <v>FI</v>
      </c>
      <c r="C2668" t="str">
        <f t="shared" si="283"/>
        <v>MX000950FI</v>
      </c>
      <c r="D2668">
        <f t="shared" si="289"/>
        <v>6</v>
      </c>
      <c r="E2668" s="5">
        <f t="shared" si="285"/>
        <v>0.06</v>
      </c>
      <c r="F2668" s="5">
        <f t="shared" si="286"/>
        <v>0.6</v>
      </c>
      <c r="G2668" s="5">
        <f t="shared" si="287"/>
        <v>6</v>
      </c>
      <c r="H2668" t="str">
        <f t="shared" si="288"/>
        <v>006</v>
      </c>
      <c r="I2668" t="str">
        <f t="shared" si="284"/>
        <v>MX000950FI00006</v>
      </c>
      <c r="J2668" t="s">
        <v>13788</v>
      </c>
      <c r="K2668" t="s">
        <v>13757</v>
      </c>
      <c r="M2668" t="s">
        <v>13789</v>
      </c>
      <c r="N2668" t="s">
        <v>13790</v>
      </c>
      <c r="O2668" t="s">
        <v>13791</v>
      </c>
      <c r="P2668" t="s">
        <v>13792</v>
      </c>
      <c r="Q2668" t="s">
        <v>10555</v>
      </c>
      <c r="R2668" t="s">
        <v>13761</v>
      </c>
      <c r="S2668" t="s">
        <v>13767</v>
      </c>
      <c r="T2668" t="s">
        <v>13761</v>
      </c>
      <c r="U2668" t="s">
        <v>143</v>
      </c>
      <c r="V2668" t="s">
        <v>131</v>
      </c>
      <c r="W2668" t="s">
        <v>132</v>
      </c>
      <c r="X2668" t="s">
        <v>133</v>
      </c>
      <c r="Y2668" t="s">
        <v>134</v>
      </c>
      <c r="Z2668" t="s">
        <v>131</v>
      </c>
      <c r="AA2668" t="s">
        <v>144</v>
      </c>
      <c r="AB2668" t="s">
        <v>145</v>
      </c>
      <c r="AC2668" t="s">
        <v>37</v>
      </c>
    </row>
    <row r="2669" spans="1:29">
      <c r="A2669" t="str">
        <f>+VLOOKUP(R2669,Aux!$B$3:$I$1107,8,0)</f>
        <v>MX000950</v>
      </c>
      <c r="B2669" t="str">
        <f>+VLOOKUP(U2669,Aux!$O$2:$P$23,2,0)</f>
        <v>FI</v>
      </c>
      <c r="C2669" t="str">
        <f t="shared" ref="C2669:C2732" si="290">+A2669&amp;B2669</f>
        <v>MX000950FI</v>
      </c>
      <c r="D2669">
        <f t="shared" si="289"/>
        <v>7</v>
      </c>
      <c r="E2669" s="5">
        <f t="shared" si="285"/>
        <v>7.0000000000000007E-2</v>
      </c>
      <c r="F2669" s="5">
        <f t="shared" si="286"/>
        <v>0.70000000000000007</v>
      </c>
      <c r="G2669" s="5">
        <f t="shared" si="287"/>
        <v>7</v>
      </c>
      <c r="H2669" t="str">
        <f t="shared" si="288"/>
        <v>007</v>
      </c>
      <c r="I2669" t="str">
        <f t="shared" ref="I2669:I2732" si="291">+C2669&amp;"00"&amp;H2669</f>
        <v>MX000950FI00007</v>
      </c>
      <c r="J2669" t="s">
        <v>13793</v>
      </c>
      <c r="K2669" t="s">
        <v>13757</v>
      </c>
      <c r="M2669" t="s">
        <v>13794</v>
      </c>
      <c r="N2669" t="s">
        <v>13795</v>
      </c>
      <c r="P2669" t="s">
        <v>13796</v>
      </c>
      <c r="Q2669" t="s">
        <v>10555</v>
      </c>
      <c r="R2669" t="s">
        <v>13761</v>
      </c>
      <c r="S2669" t="s">
        <v>13767</v>
      </c>
      <c r="T2669" t="s">
        <v>13761</v>
      </c>
      <c r="U2669" t="s">
        <v>33</v>
      </c>
      <c r="V2669" t="s">
        <v>131</v>
      </c>
      <c r="W2669" t="s">
        <v>132</v>
      </c>
      <c r="X2669" t="s">
        <v>133</v>
      </c>
      <c r="Y2669" t="s">
        <v>134</v>
      </c>
      <c r="Z2669" t="s">
        <v>131</v>
      </c>
      <c r="AA2669" t="s">
        <v>144</v>
      </c>
      <c r="AB2669" t="s">
        <v>145</v>
      </c>
      <c r="AC2669" t="s">
        <v>37</v>
      </c>
    </row>
    <row r="2670" spans="1:29">
      <c r="A2670" t="str">
        <f>+VLOOKUP(R2670,Aux!$B$3:$I$1107,8,0)</f>
        <v>MX000960</v>
      </c>
      <c r="B2670" t="str">
        <f>+VLOOKUP(U2670,Aux!$O$2:$P$23,2,0)</f>
        <v>EQ</v>
      </c>
      <c r="C2670" t="str">
        <f t="shared" si="290"/>
        <v>MX000960EQ</v>
      </c>
      <c r="D2670">
        <f t="shared" si="289"/>
        <v>1</v>
      </c>
      <c r="E2670" s="5">
        <f t="shared" si="285"/>
        <v>0.01</v>
      </c>
      <c r="F2670" s="5">
        <f t="shared" si="286"/>
        <v>0.1</v>
      </c>
      <c r="G2670" s="5">
        <f t="shared" si="287"/>
        <v>1</v>
      </c>
      <c r="H2670" t="str">
        <f t="shared" si="288"/>
        <v>001</v>
      </c>
      <c r="I2670" t="str">
        <f t="shared" si="291"/>
        <v>MX000960EQ00001</v>
      </c>
      <c r="J2670" t="s">
        <v>13797</v>
      </c>
      <c r="K2670" t="s">
        <v>13798</v>
      </c>
      <c r="M2670" t="s">
        <v>13799</v>
      </c>
      <c r="N2670" t="s">
        <v>13800</v>
      </c>
      <c r="O2670">
        <v>2393452</v>
      </c>
      <c r="P2670" t="s">
        <v>13801</v>
      </c>
      <c r="Q2670" t="s">
        <v>10555</v>
      </c>
      <c r="R2670" t="s">
        <v>13802</v>
      </c>
      <c r="S2670" t="s">
        <v>13802</v>
      </c>
      <c r="T2670" t="s">
        <v>13802</v>
      </c>
      <c r="U2670" t="s">
        <v>130</v>
      </c>
      <c r="V2670" t="s">
        <v>154</v>
      </c>
      <c r="W2670" t="s">
        <v>9642</v>
      </c>
      <c r="X2670" t="s">
        <v>201</v>
      </c>
      <c r="Y2670" t="s">
        <v>9642</v>
      </c>
      <c r="Z2670" t="s">
        <v>131</v>
      </c>
      <c r="AA2670" t="s">
        <v>3644</v>
      </c>
      <c r="AB2670" t="s">
        <v>11690</v>
      </c>
      <c r="AC2670" t="s">
        <v>37</v>
      </c>
    </row>
    <row r="2671" spans="1:29">
      <c r="A2671" t="str">
        <f>+VLOOKUP(R2671,Aux!$B$3:$I$1107,8,0)</f>
        <v>MX000970</v>
      </c>
      <c r="B2671" t="str">
        <f>+VLOOKUP(U2671,Aux!$O$2:$P$23,2,0)</f>
        <v>EQ</v>
      </c>
      <c r="C2671" t="str">
        <f t="shared" si="290"/>
        <v>MX000970EQ</v>
      </c>
      <c r="D2671">
        <f t="shared" si="289"/>
        <v>1</v>
      </c>
      <c r="E2671" s="5">
        <f t="shared" si="285"/>
        <v>0.01</v>
      </c>
      <c r="F2671" s="5">
        <f t="shared" si="286"/>
        <v>0.1</v>
      </c>
      <c r="G2671" s="5">
        <f t="shared" si="287"/>
        <v>1</v>
      </c>
      <c r="H2671" t="str">
        <f t="shared" si="288"/>
        <v>001</v>
      </c>
      <c r="I2671" t="str">
        <f t="shared" si="291"/>
        <v>MX000970EQ00001</v>
      </c>
      <c r="J2671" t="s">
        <v>13803</v>
      </c>
      <c r="K2671" t="s">
        <v>13804</v>
      </c>
      <c r="M2671" t="s">
        <v>13805</v>
      </c>
      <c r="N2671" t="s">
        <v>13806</v>
      </c>
      <c r="O2671">
        <v>2946663</v>
      </c>
      <c r="P2671" t="s">
        <v>13807</v>
      </c>
      <c r="Q2671" t="s">
        <v>10555</v>
      </c>
      <c r="R2671" t="s">
        <v>13808</v>
      </c>
      <c r="S2671" t="s">
        <v>13808</v>
      </c>
      <c r="T2671" t="s">
        <v>13809</v>
      </c>
      <c r="U2671" t="s">
        <v>130</v>
      </c>
      <c r="V2671" t="s">
        <v>189</v>
      </c>
      <c r="W2671" t="s">
        <v>3611</v>
      </c>
      <c r="X2671" t="s">
        <v>189</v>
      </c>
      <c r="Y2671" t="s">
        <v>3611</v>
      </c>
      <c r="Z2671" t="s">
        <v>189</v>
      </c>
      <c r="AA2671" t="s">
        <v>3611</v>
      </c>
      <c r="AB2671" t="s">
        <v>3612</v>
      </c>
      <c r="AC2671" t="s">
        <v>37</v>
      </c>
    </row>
    <row r="2672" spans="1:29">
      <c r="A2672" t="str">
        <f>+VLOOKUP(R2672,Aux!$B$3:$I$1107,8,0)</f>
        <v>MX000970</v>
      </c>
      <c r="B2672" t="str">
        <f>+VLOOKUP(U2672,Aux!$O$2:$P$23,2,0)</f>
        <v>FI</v>
      </c>
      <c r="C2672" t="str">
        <f t="shared" si="290"/>
        <v>MX000970FI</v>
      </c>
      <c r="D2672">
        <f t="shared" si="289"/>
        <v>1</v>
      </c>
      <c r="E2672" s="5">
        <f t="shared" si="285"/>
        <v>0.01</v>
      </c>
      <c r="F2672" s="5">
        <f t="shared" si="286"/>
        <v>0.1</v>
      </c>
      <c r="G2672" s="5">
        <f t="shared" si="287"/>
        <v>1</v>
      </c>
      <c r="H2672" t="str">
        <f t="shared" si="288"/>
        <v>001</v>
      </c>
      <c r="I2672" t="str">
        <f t="shared" si="291"/>
        <v>MX000970FI00001</v>
      </c>
      <c r="J2672" t="s">
        <v>13810</v>
      </c>
      <c r="K2672" t="s">
        <v>13811</v>
      </c>
      <c r="M2672" t="s">
        <v>13812</v>
      </c>
      <c r="N2672" t="s">
        <v>13813</v>
      </c>
      <c r="O2672" t="s">
        <v>13814</v>
      </c>
      <c r="P2672" t="s">
        <v>13815</v>
      </c>
      <c r="Q2672" t="s">
        <v>10555</v>
      </c>
      <c r="R2672" t="s">
        <v>13808</v>
      </c>
      <c r="S2672" t="s">
        <v>13816</v>
      </c>
      <c r="T2672" t="s">
        <v>13809</v>
      </c>
      <c r="U2672" t="s">
        <v>2627</v>
      </c>
      <c r="V2672" t="s">
        <v>189</v>
      </c>
      <c r="W2672" t="s">
        <v>3611</v>
      </c>
      <c r="X2672" t="s">
        <v>189</v>
      </c>
      <c r="Y2672" t="s">
        <v>3611</v>
      </c>
      <c r="Z2672" t="s">
        <v>189</v>
      </c>
      <c r="AA2672" t="s">
        <v>4686</v>
      </c>
      <c r="AB2672" t="s">
        <v>145</v>
      </c>
      <c r="AC2672" t="s">
        <v>37</v>
      </c>
    </row>
    <row r="2673" spans="1:29">
      <c r="A2673" t="str">
        <f>+VLOOKUP(R2673,Aux!$B$3:$I$1107,8,0)</f>
        <v>MX000970</v>
      </c>
      <c r="B2673" t="str">
        <f>+VLOOKUP(U2673,Aux!$O$2:$P$23,2,0)</f>
        <v>FI</v>
      </c>
      <c r="C2673" t="str">
        <f t="shared" si="290"/>
        <v>MX000970FI</v>
      </c>
      <c r="D2673">
        <f t="shared" si="289"/>
        <v>2</v>
      </c>
      <c r="E2673" s="5">
        <f t="shared" si="285"/>
        <v>0.02</v>
      </c>
      <c r="F2673" s="5">
        <f t="shared" si="286"/>
        <v>0.2</v>
      </c>
      <c r="G2673" s="5">
        <f t="shared" si="287"/>
        <v>2</v>
      </c>
      <c r="H2673" t="str">
        <f t="shared" si="288"/>
        <v>002</v>
      </c>
      <c r="I2673" t="str">
        <f t="shared" si="291"/>
        <v>MX000970FI00002</v>
      </c>
      <c r="J2673" t="s">
        <v>13810</v>
      </c>
      <c r="K2673" t="s">
        <v>13811</v>
      </c>
      <c r="M2673" t="s">
        <v>13817</v>
      </c>
      <c r="N2673" t="s">
        <v>13818</v>
      </c>
      <c r="O2673" t="s">
        <v>13819</v>
      </c>
      <c r="P2673" t="s">
        <v>13820</v>
      </c>
      <c r="Q2673" t="s">
        <v>10555</v>
      </c>
      <c r="R2673" t="s">
        <v>13808</v>
      </c>
      <c r="S2673" t="s">
        <v>13816</v>
      </c>
      <c r="T2673" t="s">
        <v>13809</v>
      </c>
      <c r="U2673" t="s">
        <v>143</v>
      </c>
      <c r="V2673" t="s">
        <v>189</v>
      </c>
      <c r="W2673" t="s">
        <v>3611</v>
      </c>
      <c r="X2673" t="s">
        <v>189</v>
      </c>
      <c r="Y2673" t="s">
        <v>3611</v>
      </c>
      <c r="Z2673" t="s">
        <v>189</v>
      </c>
      <c r="AA2673" t="s">
        <v>4686</v>
      </c>
      <c r="AB2673" t="s">
        <v>145</v>
      </c>
      <c r="AC2673" t="s">
        <v>37</v>
      </c>
    </row>
    <row r="2674" spans="1:29">
      <c r="A2674" s="2" t="str">
        <f>+VLOOKUP(R2674,Aux!$B$3:$I$1107,8,0)</f>
        <v>MX000970</v>
      </c>
      <c r="B2674" s="2" t="str">
        <f>+VLOOKUP(U2674,Aux!$O$2:$P$23,2,0)</f>
        <v>FI</v>
      </c>
      <c r="C2674" t="str">
        <f t="shared" si="290"/>
        <v>MX000970FI</v>
      </c>
      <c r="D2674">
        <f t="shared" si="289"/>
        <v>3</v>
      </c>
      <c r="E2674" s="5">
        <f t="shared" si="285"/>
        <v>0.03</v>
      </c>
      <c r="F2674" s="5">
        <f t="shared" si="286"/>
        <v>0.3</v>
      </c>
      <c r="G2674" s="5">
        <f t="shared" si="287"/>
        <v>3</v>
      </c>
      <c r="H2674" t="str">
        <f t="shared" si="288"/>
        <v>003</v>
      </c>
      <c r="I2674" t="str">
        <f t="shared" si="291"/>
        <v>MX000970FI00003</v>
      </c>
      <c r="J2674" s="2" t="s">
        <v>13821</v>
      </c>
      <c r="K2674" s="2" t="s">
        <v>13811</v>
      </c>
      <c r="L2674" s="2"/>
      <c r="M2674" s="2" t="s">
        <v>13822</v>
      </c>
      <c r="N2674" s="2" t="s">
        <v>13823</v>
      </c>
      <c r="O2674" s="2" t="s">
        <v>13824</v>
      </c>
      <c r="P2674" s="2" t="s">
        <v>13825</v>
      </c>
      <c r="Q2674" t="s">
        <v>10555</v>
      </c>
      <c r="R2674" t="s">
        <v>13808</v>
      </c>
      <c r="S2674" t="s">
        <v>13816</v>
      </c>
      <c r="T2674" t="s">
        <v>13809</v>
      </c>
      <c r="U2674" t="s">
        <v>143</v>
      </c>
      <c r="V2674" t="s">
        <v>189</v>
      </c>
      <c r="W2674" t="s">
        <v>3611</v>
      </c>
      <c r="X2674" t="s">
        <v>189</v>
      </c>
      <c r="Y2674" t="s">
        <v>3611</v>
      </c>
      <c r="Z2674" t="s">
        <v>189</v>
      </c>
      <c r="AA2674" t="s">
        <v>4686</v>
      </c>
      <c r="AB2674" t="s">
        <v>145</v>
      </c>
      <c r="AC2674" t="s">
        <v>37</v>
      </c>
    </row>
    <row r="2675" spans="1:29">
      <c r="A2675" t="str">
        <f>+VLOOKUP(R2675,Aux!$B$3:$I$1107,8,0)</f>
        <v>MX000980</v>
      </c>
      <c r="B2675" t="str">
        <f>+VLOOKUP(U2675,Aux!$O$2:$P$23,2,0)</f>
        <v>EQ</v>
      </c>
      <c r="C2675" t="str">
        <f t="shared" si="290"/>
        <v>MX000980EQ</v>
      </c>
      <c r="D2675">
        <f t="shared" si="289"/>
        <v>1</v>
      </c>
      <c r="E2675" s="5">
        <f t="shared" si="285"/>
        <v>0.01</v>
      </c>
      <c r="F2675" s="5">
        <f t="shared" si="286"/>
        <v>0.1</v>
      </c>
      <c r="G2675" s="5">
        <f t="shared" si="287"/>
        <v>1</v>
      </c>
      <c r="H2675" t="str">
        <f t="shared" si="288"/>
        <v>001</v>
      </c>
      <c r="I2675" t="str">
        <f t="shared" si="291"/>
        <v>MX000980EQ00001</v>
      </c>
      <c r="J2675" t="s">
        <v>13826</v>
      </c>
      <c r="K2675" t="s">
        <v>13827</v>
      </c>
      <c r="M2675" t="s">
        <v>13828</v>
      </c>
      <c r="N2675" t="s">
        <v>13829</v>
      </c>
      <c r="O2675" t="s">
        <v>13830</v>
      </c>
      <c r="P2675" t="s">
        <v>13831</v>
      </c>
      <c r="Q2675" t="s">
        <v>10555</v>
      </c>
      <c r="R2675" t="s">
        <v>13832</v>
      </c>
      <c r="S2675" t="s">
        <v>13832</v>
      </c>
      <c r="T2675" t="s">
        <v>13833</v>
      </c>
      <c r="U2675" t="s">
        <v>130</v>
      </c>
      <c r="V2675" t="s">
        <v>131</v>
      </c>
      <c r="W2675" t="s">
        <v>3642</v>
      </c>
      <c r="X2675" t="s">
        <v>3642</v>
      </c>
      <c r="Y2675" t="s">
        <v>3643</v>
      </c>
      <c r="Z2675" t="s">
        <v>131</v>
      </c>
      <c r="AA2675" t="s">
        <v>3644</v>
      </c>
      <c r="AB2675" t="s">
        <v>3645</v>
      </c>
      <c r="AC2675" t="s">
        <v>37</v>
      </c>
    </row>
    <row r="2676" spans="1:29">
      <c r="A2676" t="str">
        <f>+VLOOKUP(R2676,Aux!$B$3:$I$1107,8,0)</f>
        <v>MX000990</v>
      </c>
      <c r="B2676" t="str">
        <f>+VLOOKUP(U2676,Aux!$O$2:$P$23,2,0)</f>
        <v>EQ</v>
      </c>
      <c r="C2676" t="str">
        <f t="shared" si="290"/>
        <v>MX000990EQ</v>
      </c>
      <c r="D2676">
        <f t="shared" si="289"/>
        <v>1</v>
      </c>
      <c r="E2676" s="5">
        <f t="shared" si="285"/>
        <v>0.01</v>
      </c>
      <c r="F2676" s="5">
        <f t="shared" si="286"/>
        <v>0.1</v>
      </c>
      <c r="G2676" s="5">
        <f t="shared" si="287"/>
        <v>1</v>
      </c>
      <c r="H2676" t="str">
        <f t="shared" si="288"/>
        <v>001</v>
      </c>
      <c r="I2676" t="str">
        <f t="shared" si="291"/>
        <v>MX000990EQ00001</v>
      </c>
      <c r="J2676" t="s">
        <v>13834</v>
      </c>
      <c r="K2676" t="s">
        <v>13835</v>
      </c>
      <c r="M2676" t="s">
        <v>13836</v>
      </c>
      <c r="N2676" t="s">
        <v>13837</v>
      </c>
      <c r="O2676">
        <v>2967084</v>
      </c>
      <c r="P2676" t="s">
        <v>13838</v>
      </c>
      <c r="Q2676" t="s">
        <v>10555</v>
      </c>
      <c r="R2676" t="s">
        <v>13839</v>
      </c>
      <c r="S2676" t="s">
        <v>13839</v>
      </c>
      <c r="T2676" t="s">
        <v>13839</v>
      </c>
      <c r="U2676" t="s">
        <v>130</v>
      </c>
      <c r="V2676" t="s">
        <v>35</v>
      </c>
      <c r="W2676" t="s">
        <v>1023</v>
      </c>
      <c r="X2676" t="s">
        <v>1023</v>
      </c>
      <c r="Y2676" t="s">
        <v>1125</v>
      </c>
      <c r="Z2676" t="s">
        <v>35</v>
      </c>
      <c r="AA2676" t="s">
        <v>1126</v>
      </c>
      <c r="AB2676" t="s">
        <v>1023</v>
      </c>
      <c r="AC2676" t="s">
        <v>37</v>
      </c>
    </row>
    <row r="2677" spans="1:29">
      <c r="A2677" t="str">
        <f>+VLOOKUP(R2677,Aux!$B$3:$I$1107,8,0)</f>
        <v>MX001000</v>
      </c>
      <c r="B2677" t="str">
        <f>+VLOOKUP(U2677,Aux!$O$2:$P$23,2,0)</f>
        <v>EQ</v>
      </c>
      <c r="C2677" t="str">
        <f t="shared" si="290"/>
        <v>MX001000EQ</v>
      </c>
      <c r="D2677">
        <f t="shared" si="289"/>
        <v>1</v>
      </c>
      <c r="E2677" s="5">
        <f t="shared" si="285"/>
        <v>0.01</v>
      </c>
      <c r="F2677" s="5">
        <f t="shared" si="286"/>
        <v>0.1</v>
      </c>
      <c r="G2677" s="5">
        <f t="shared" si="287"/>
        <v>1</v>
      </c>
      <c r="H2677" t="str">
        <f t="shared" si="288"/>
        <v>001</v>
      </c>
      <c r="I2677" t="str">
        <f t="shared" si="291"/>
        <v>MX001000EQ00001</v>
      </c>
      <c r="J2677" t="s">
        <v>13840</v>
      </c>
      <c r="K2677" t="s">
        <v>13841</v>
      </c>
      <c r="M2677" t="s">
        <v>13842</v>
      </c>
      <c r="N2677" t="s">
        <v>13843</v>
      </c>
      <c r="O2677" t="s">
        <v>13844</v>
      </c>
      <c r="P2677" t="s">
        <v>13845</v>
      </c>
      <c r="Q2677" t="s">
        <v>10555</v>
      </c>
      <c r="R2677" t="s">
        <v>13846</v>
      </c>
      <c r="S2677" t="s">
        <v>13846</v>
      </c>
      <c r="T2677" t="s">
        <v>13846</v>
      </c>
      <c r="U2677" t="s">
        <v>130</v>
      </c>
      <c r="V2677" t="s">
        <v>311</v>
      </c>
      <c r="W2677" t="s">
        <v>8135</v>
      </c>
      <c r="X2677" t="s">
        <v>2911</v>
      </c>
      <c r="Y2677" t="s">
        <v>6982</v>
      </c>
      <c r="Z2677" t="s">
        <v>311</v>
      </c>
      <c r="AA2677" t="s">
        <v>3303</v>
      </c>
      <c r="AB2677" t="s">
        <v>6982</v>
      </c>
      <c r="AC2677" t="s">
        <v>37</v>
      </c>
    </row>
    <row r="2678" spans="1:29">
      <c r="A2678" t="str">
        <f>+VLOOKUP(R2678,Aux!$B$3:$I$1107,8,0)</f>
        <v>MX001000</v>
      </c>
      <c r="B2678" t="str">
        <f>+VLOOKUP(U2678,Aux!$O$2:$P$23,2,0)</f>
        <v>FI</v>
      </c>
      <c r="C2678" t="str">
        <f t="shared" si="290"/>
        <v>MX001000FI</v>
      </c>
      <c r="D2678">
        <f t="shared" si="289"/>
        <v>1</v>
      </c>
      <c r="E2678" s="5">
        <f t="shared" si="285"/>
        <v>0.01</v>
      </c>
      <c r="F2678" s="5">
        <f t="shared" si="286"/>
        <v>0.1</v>
      </c>
      <c r="G2678" s="5">
        <f t="shared" si="287"/>
        <v>1</v>
      </c>
      <c r="H2678" t="str">
        <f t="shared" si="288"/>
        <v>001</v>
      </c>
      <c r="I2678" t="str">
        <f t="shared" si="291"/>
        <v>MX001000FI00001</v>
      </c>
      <c r="J2678" t="s">
        <v>13847</v>
      </c>
      <c r="K2678" t="s">
        <v>13848</v>
      </c>
      <c r="M2678" t="s">
        <v>13849</v>
      </c>
      <c r="N2678" t="s">
        <v>13850</v>
      </c>
      <c r="O2678" t="s">
        <v>13851</v>
      </c>
      <c r="P2678" t="s">
        <v>13852</v>
      </c>
      <c r="Q2678" t="s">
        <v>10555</v>
      </c>
      <c r="R2678" t="s">
        <v>13846</v>
      </c>
      <c r="S2678" t="s">
        <v>13853</v>
      </c>
      <c r="T2678" t="s">
        <v>13846</v>
      </c>
      <c r="U2678" t="s">
        <v>143</v>
      </c>
      <c r="V2678" t="s">
        <v>311</v>
      </c>
      <c r="W2678" t="s">
        <v>8135</v>
      </c>
      <c r="X2678" t="s">
        <v>2911</v>
      </c>
      <c r="Y2678" t="s">
        <v>6982</v>
      </c>
      <c r="Z2678" t="s">
        <v>311</v>
      </c>
      <c r="AA2678" t="s">
        <v>6982</v>
      </c>
      <c r="AB2678" t="s">
        <v>145</v>
      </c>
      <c r="AC2678" t="s">
        <v>37</v>
      </c>
    </row>
    <row r="2679" spans="1:29">
      <c r="A2679" t="str">
        <f>+VLOOKUP(R2679,Aux!$B$3:$I$1107,8,0)</f>
        <v>MX001010</v>
      </c>
      <c r="B2679" t="str">
        <f>+VLOOKUP(U2679,Aux!$O$2:$P$23,2,0)</f>
        <v>EQ</v>
      </c>
      <c r="C2679" t="str">
        <f t="shared" si="290"/>
        <v>MX001010EQ</v>
      </c>
      <c r="D2679">
        <f t="shared" si="289"/>
        <v>1</v>
      </c>
      <c r="E2679" s="5">
        <f t="shared" si="285"/>
        <v>0.01</v>
      </c>
      <c r="F2679" s="5">
        <f t="shared" si="286"/>
        <v>0.1</v>
      </c>
      <c r="G2679" s="5">
        <f t="shared" si="287"/>
        <v>1</v>
      </c>
      <c r="H2679" t="str">
        <f t="shared" si="288"/>
        <v>001</v>
      </c>
      <c r="I2679" t="str">
        <f t="shared" si="291"/>
        <v>MX001010EQ00001</v>
      </c>
      <c r="J2679" t="s">
        <v>13854</v>
      </c>
      <c r="K2679" t="s">
        <v>13855</v>
      </c>
      <c r="M2679" t="s">
        <v>13856</v>
      </c>
      <c r="N2679" t="s">
        <v>13857</v>
      </c>
      <c r="O2679">
        <v>2421041</v>
      </c>
      <c r="P2679" t="s">
        <v>13858</v>
      </c>
      <c r="Q2679" t="s">
        <v>10555</v>
      </c>
      <c r="R2679" t="s">
        <v>13859</v>
      </c>
      <c r="S2679" t="s">
        <v>13859</v>
      </c>
      <c r="T2679" t="s">
        <v>13860</v>
      </c>
      <c r="U2679" t="s">
        <v>130</v>
      </c>
      <c r="V2679" t="s">
        <v>35</v>
      </c>
      <c r="W2679" t="s">
        <v>1023</v>
      </c>
      <c r="X2679" t="s">
        <v>1023</v>
      </c>
      <c r="Y2679" t="s">
        <v>1125</v>
      </c>
      <c r="Z2679" t="s">
        <v>35</v>
      </c>
      <c r="AA2679" t="s">
        <v>1126</v>
      </c>
      <c r="AB2679" t="s">
        <v>1023</v>
      </c>
      <c r="AC2679" t="s">
        <v>37</v>
      </c>
    </row>
    <row r="2680" spans="1:29">
      <c r="A2680" t="str">
        <f>+VLOOKUP(R2680,Aux!$B$3:$I$1107,8,0)</f>
        <v>MX001010</v>
      </c>
      <c r="B2680" t="str">
        <f>+VLOOKUP(U2680,Aux!$O$2:$P$23,2,0)</f>
        <v>FI</v>
      </c>
      <c r="C2680" t="str">
        <f t="shared" si="290"/>
        <v>MX001010FI</v>
      </c>
      <c r="D2680">
        <f t="shared" si="289"/>
        <v>1</v>
      </c>
      <c r="E2680" s="5">
        <f t="shared" si="285"/>
        <v>0.01</v>
      </c>
      <c r="F2680" s="5">
        <f t="shared" si="286"/>
        <v>0.1</v>
      </c>
      <c r="G2680" s="5">
        <f t="shared" si="287"/>
        <v>1</v>
      </c>
      <c r="H2680" t="str">
        <f t="shared" si="288"/>
        <v>001</v>
      </c>
      <c r="I2680" t="str">
        <f t="shared" si="291"/>
        <v>MX001010FI00001</v>
      </c>
      <c r="J2680" t="s">
        <v>13861</v>
      </c>
      <c r="K2680" t="s">
        <v>13862</v>
      </c>
      <c r="M2680" t="s">
        <v>13863</v>
      </c>
      <c r="N2680" t="s">
        <v>13864</v>
      </c>
      <c r="O2680" t="s">
        <v>13865</v>
      </c>
      <c r="P2680" t="s">
        <v>13866</v>
      </c>
      <c r="Q2680" t="s">
        <v>10555</v>
      </c>
      <c r="R2680" t="s">
        <v>13859</v>
      </c>
      <c r="S2680" t="s">
        <v>13867</v>
      </c>
      <c r="T2680" t="s">
        <v>13868</v>
      </c>
      <c r="U2680" t="s">
        <v>143</v>
      </c>
      <c r="V2680" t="s">
        <v>34</v>
      </c>
      <c r="W2680" t="s">
        <v>34</v>
      </c>
      <c r="X2680" t="s">
        <v>34</v>
      </c>
      <c r="Y2680" t="s">
        <v>34</v>
      </c>
      <c r="Z2680" t="s">
        <v>35</v>
      </c>
      <c r="AA2680" t="s">
        <v>1023</v>
      </c>
      <c r="AB2680" t="s">
        <v>145</v>
      </c>
      <c r="AC2680" t="s">
        <v>37</v>
      </c>
    </row>
    <row r="2681" spans="1:29">
      <c r="A2681" t="str">
        <f>+VLOOKUP(R2681,Aux!$B$3:$I$1107,8,0)</f>
        <v>MX001010</v>
      </c>
      <c r="B2681" t="str">
        <f>+VLOOKUP(U2681,Aux!$O$2:$P$23,2,0)</f>
        <v>FI</v>
      </c>
      <c r="C2681" t="str">
        <f t="shared" si="290"/>
        <v>MX001010FI</v>
      </c>
      <c r="D2681">
        <f t="shared" si="289"/>
        <v>2</v>
      </c>
      <c r="E2681" s="5">
        <f t="shared" si="285"/>
        <v>0.02</v>
      </c>
      <c r="F2681" s="5">
        <f t="shared" si="286"/>
        <v>0.2</v>
      </c>
      <c r="G2681" s="5">
        <f t="shared" si="287"/>
        <v>2</v>
      </c>
      <c r="H2681" t="str">
        <f t="shared" si="288"/>
        <v>002</v>
      </c>
      <c r="I2681" t="str">
        <f t="shared" si="291"/>
        <v>MX001010FI00002</v>
      </c>
      <c r="J2681" t="s">
        <v>13869</v>
      </c>
      <c r="K2681" t="s">
        <v>13862</v>
      </c>
      <c r="M2681" t="s">
        <v>13870</v>
      </c>
      <c r="N2681" t="s">
        <v>13871</v>
      </c>
      <c r="O2681" t="s">
        <v>13872</v>
      </c>
      <c r="P2681" t="s">
        <v>13873</v>
      </c>
      <c r="Q2681" t="s">
        <v>10555</v>
      </c>
      <c r="R2681" t="s">
        <v>13859</v>
      </c>
      <c r="S2681" t="s">
        <v>13867</v>
      </c>
      <c r="T2681" t="s">
        <v>13868</v>
      </c>
      <c r="U2681" t="s">
        <v>143</v>
      </c>
      <c r="V2681" t="s">
        <v>34</v>
      </c>
      <c r="W2681" t="s">
        <v>34</v>
      </c>
      <c r="X2681" t="s">
        <v>34</v>
      </c>
      <c r="Y2681" t="s">
        <v>34</v>
      </c>
      <c r="Z2681" t="s">
        <v>35</v>
      </c>
      <c r="AA2681" t="s">
        <v>1023</v>
      </c>
      <c r="AB2681" t="s">
        <v>145</v>
      </c>
      <c r="AC2681" t="s">
        <v>37</v>
      </c>
    </row>
    <row r="2682" spans="1:29">
      <c r="A2682" t="str">
        <f>+VLOOKUP(R2682,Aux!$B$3:$I$1107,8,0)</f>
        <v>MX001010</v>
      </c>
      <c r="B2682" t="str">
        <f>+VLOOKUP(U2682,Aux!$O$2:$P$23,2,0)</f>
        <v>FI</v>
      </c>
      <c r="C2682" t="str">
        <f t="shared" si="290"/>
        <v>MX001010FI</v>
      </c>
      <c r="D2682">
        <f t="shared" si="289"/>
        <v>3</v>
      </c>
      <c r="E2682" s="5">
        <f t="shared" si="285"/>
        <v>0.03</v>
      </c>
      <c r="F2682" s="5">
        <f t="shared" si="286"/>
        <v>0.3</v>
      </c>
      <c r="G2682" s="5">
        <f t="shared" si="287"/>
        <v>3</v>
      </c>
      <c r="H2682" t="str">
        <f t="shared" si="288"/>
        <v>003</v>
      </c>
      <c r="I2682" t="str">
        <f t="shared" si="291"/>
        <v>MX001010FI00003</v>
      </c>
      <c r="J2682" t="s">
        <v>13874</v>
      </c>
      <c r="K2682" t="s">
        <v>13862</v>
      </c>
      <c r="M2682" t="s">
        <v>13875</v>
      </c>
      <c r="N2682" t="s">
        <v>13876</v>
      </c>
      <c r="O2682" t="s">
        <v>13877</v>
      </c>
      <c r="P2682" t="s">
        <v>13878</v>
      </c>
      <c r="Q2682" t="s">
        <v>10555</v>
      </c>
      <c r="R2682" t="s">
        <v>13859</v>
      </c>
      <c r="S2682" t="s">
        <v>13867</v>
      </c>
      <c r="T2682" t="s">
        <v>13868</v>
      </c>
      <c r="U2682" t="s">
        <v>143</v>
      </c>
      <c r="V2682" t="s">
        <v>34</v>
      </c>
      <c r="W2682" t="s">
        <v>34</v>
      </c>
      <c r="X2682" t="s">
        <v>34</v>
      </c>
      <c r="Y2682" t="s">
        <v>34</v>
      </c>
      <c r="Z2682" t="s">
        <v>35</v>
      </c>
      <c r="AA2682" t="s">
        <v>1023</v>
      </c>
      <c r="AB2682" t="s">
        <v>145</v>
      </c>
      <c r="AC2682" t="s">
        <v>37</v>
      </c>
    </row>
    <row r="2683" spans="1:29">
      <c r="A2683" t="str">
        <f>+VLOOKUP(R2683,Aux!$B$3:$I$1107,8,0)</f>
        <v>MX001010</v>
      </c>
      <c r="B2683" t="str">
        <f>+VLOOKUP(U2683,Aux!$O$2:$P$23,2,0)</f>
        <v>FI</v>
      </c>
      <c r="C2683" t="str">
        <f t="shared" si="290"/>
        <v>MX001010FI</v>
      </c>
      <c r="D2683">
        <f t="shared" si="289"/>
        <v>4</v>
      </c>
      <c r="E2683" s="5">
        <f t="shared" si="285"/>
        <v>0.04</v>
      </c>
      <c r="F2683" s="5">
        <f t="shared" si="286"/>
        <v>0.4</v>
      </c>
      <c r="G2683" s="5">
        <f t="shared" si="287"/>
        <v>4</v>
      </c>
      <c r="H2683" t="str">
        <f t="shared" si="288"/>
        <v>004</v>
      </c>
      <c r="I2683" t="str">
        <f t="shared" si="291"/>
        <v>MX001010FI00004</v>
      </c>
      <c r="J2683" t="s">
        <v>13879</v>
      </c>
      <c r="K2683" t="s">
        <v>13862</v>
      </c>
      <c r="M2683" t="s">
        <v>13880</v>
      </c>
      <c r="N2683" t="s">
        <v>13881</v>
      </c>
      <c r="O2683" t="s">
        <v>13882</v>
      </c>
      <c r="P2683" t="s">
        <v>13883</v>
      </c>
      <c r="Q2683" t="s">
        <v>10555</v>
      </c>
      <c r="R2683" t="s">
        <v>13859</v>
      </c>
      <c r="S2683" t="s">
        <v>13867</v>
      </c>
      <c r="T2683" t="s">
        <v>13868</v>
      </c>
      <c r="U2683" t="s">
        <v>143</v>
      </c>
      <c r="V2683" t="s">
        <v>34</v>
      </c>
      <c r="W2683" t="s">
        <v>34</v>
      </c>
      <c r="X2683" t="s">
        <v>34</v>
      </c>
      <c r="Y2683" t="s">
        <v>34</v>
      </c>
      <c r="Z2683" t="s">
        <v>35</v>
      </c>
      <c r="AA2683" t="s">
        <v>1023</v>
      </c>
      <c r="AB2683" t="s">
        <v>145</v>
      </c>
      <c r="AC2683" t="s">
        <v>37</v>
      </c>
    </row>
    <row r="2684" spans="1:29">
      <c r="A2684" t="str">
        <f>+VLOOKUP(R2684,Aux!$B$3:$I$1107,8,0)</f>
        <v>MX001020</v>
      </c>
      <c r="B2684" t="str">
        <f>+VLOOKUP(U2684,Aux!$O$2:$P$23,2,0)</f>
        <v>EQ</v>
      </c>
      <c r="C2684" t="str">
        <f t="shared" si="290"/>
        <v>MX001020EQ</v>
      </c>
      <c r="D2684">
        <f t="shared" si="289"/>
        <v>1</v>
      </c>
      <c r="E2684" s="5">
        <f t="shared" si="285"/>
        <v>0.01</v>
      </c>
      <c r="F2684" s="5">
        <f t="shared" si="286"/>
        <v>0.1</v>
      </c>
      <c r="G2684" s="5">
        <f t="shared" si="287"/>
        <v>1</v>
      </c>
      <c r="H2684" t="str">
        <f t="shared" si="288"/>
        <v>001</v>
      </c>
      <c r="I2684" t="str">
        <f t="shared" si="291"/>
        <v>MX001020EQ00001</v>
      </c>
      <c r="J2684" t="s">
        <v>13884</v>
      </c>
      <c r="K2684" t="s">
        <v>13885</v>
      </c>
      <c r="M2684" t="s">
        <v>13886</v>
      </c>
      <c r="N2684" t="s">
        <v>13887</v>
      </c>
      <c r="O2684">
        <v>2822398</v>
      </c>
      <c r="P2684" t="s">
        <v>13888</v>
      </c>
      <c r="Q2684" t="s">
        <v>10555</v>
      </c>
      <c r="R2684" t="s">
        <v>13889</v>
      </c>
      <c r="S2684" t="s">
        <v>13889</v>
      </c>
      <c r="T2684" t="s">
        <v>13890</v>
      </c>
      <c r="U2684" t="s">
        <v>130</v>
      </c>
      <c r="V2684" t="s">
        <v>35</v>
      </c>
      <c r="W2684" t="s">
        <v>1023</v>
      </c>
      <c r="X2684" t="s">
        <v>1023</v>
      </c>
      <c r="Y2684" t="s">
        <v>1125</v>
      </c>
      <c r="Z2684" t="s">
        <v>35</v>
      </c>
      <c r="AA2684" t="s">
        <v>1126</v>
      </c>
      <c r="AB2684" t="s">
        <v>1023</v>
      </c>
      <c r="AC2684" t="s">
        <v>37</v>
      </c>
    </row>
    <row r="2685" spans="1:29">
      <c r="A2685" t="str">
        <f>+VLOOKUP(R2685,Aux!$B$3:$I$1107,8,0)</f>
        <v>MX001020</v>
      </c>
      <c r="B2685" t="str">
        <f>+VLOOKUP(U2685,Aux!$O$2:$P$23,2,0)</f>
        <v>FI</v>
      </c>
      <c r="C2685" t="str">
        <f t="shared" si="290"/>
        <v>MX001020FI</v>
      </c>
      <c r="D2685">
        <f t="shared" si="289"/>
        <v>1</v>
      </c>
      <c r="E2685" s="5">
        <f t="shared" si="285"/>
        <v>0.01</v>
      </c>
      <c r="F2685" s="5">
        <f t="shared" si="286"/>
        <v>0.1</v>
      </c>
      <c r="G2685" s="5">
        <f t="shared" si="287"/>
        <v>1</v>
      </c>
      <c r="H2685" t="str">
        <f t="shared" si="288"/>
        <v>001</v>
      </c>
      <c r="I2685" t="str">
        <f t="shared" si="291"/>
        <v>MX001020FI00001</v>
      </c>
      <c r="J2685" t="s">
        <v>13891</v>
      </c>
      <c r="K2685" t="s">
        <v>13892</v>
      </c>
      <c r="M2685" t="s">
        <v>13893</v>
      </c>
      <c r="N2685" t="s">
        <v>13894</v>
      </c>
      <c r="O2685" t="s">
        <v>13895</v>
      </c>
      <c r="P2685" t="s">
        <v>13896</v>
      </c>
      <c r="Q2685" t="s">
        <v>10555</v>
      </c>
      <c r="R2685" t="s">
        <v>13889</v>
      </c>
      <c r="S2685" t="s">
        <v>13897</v>
      </c>
      <c r="T2685" t="s">
        <v>13898</v>
      </c>
      <c r="U2685" t="s">
        <v>143</v>
      </c>
      <c r="V2685" t="s">
        <v>34</v>
      </c>
      <c r="W2685" t="s">
        <v>34</v>
      </c>
      <c r="X2685" t="s">
        <v>34</v>
      </c>
      <c r="Y2685" t="s">
        <v>34</v>
      </c>
      <c r="Z2685" t="s">
        <v>35</v>
      </c>
      <c r="AA2685" t="s">
        <v>1023</v>
      </c>
      <c r="AB2685" t="s">
        <v>145</v>
      </c>
      <c r="AC2685" t="s">
        <v>37</v>
      </c>
    </row>
    <row r="2686" spans="1:29">
      <c r="A2686" t="str">
        <f>+VLOOKUP(R2686,Aux!$B$3:$I$1107,8,0)</f>
        <v>MX001020</v>
      </c>
      <c r="B2686" t="str">
        <f>+VLOOKUP(U2686,Aux!$O$2:$P$23,2,0)</f>
        <v>FI</v>
      </c>
      <c r="C2686" t="str">
        <f t="shared" si="290"/>
        <v>MX001020FI</v>
      </c>
      <c r="D2686">
        <f t="shared" si="289"/>
        <v>2</v>
      </c>
      <c r="E2686" s="5">
        <f t="shared" si="285"/>
        <v>0.02</v>
      </c>
      <c r="F2686" s="5">
        <f t="shared" si="286"/>
        <v>0.2</v>
      </c>
      <c r="G2686" s="5">
        <f t="shared" si="287"/>
        <v>2</v>
      </c>
      <c r="H2686" t="str">
        <f t="shared" si="288"/>
        <v>002</v>
      </c>
      <c r="I2686" t="str">
        <f t="shared" si="291"/>
        <v>MX001020FI00002</v>
      </c>
      <c r="J2686" t="s">
        <v>13899</v>
      </c>
      <c r="K2686" t="s">
        <v>13892</v>
      </c>
      <c r="M2686" t="s">
        <v>13900</v>
      </c>
      <c r="N2686" t="s">
        <v>13901</v>
      </c>
      <c r="O2686" t="s">
        <v>13902</v>
      </c>
      <c r="P2686" t="s">
        <v>13903</v>
      </c>
      <c r="Q2686" t="s">
        <v>10555</v>
      </c>
      <c r="R2686" t="s">
        <v>13889</v>
      </c>
      <c r="S2686" t="s">
        <v>13897</v>
      </c>
      <c r="T2686" t="s">
        <v>13898</v>
      </c>
      <c r="U2686" t="s">
        <v>143</v>
      </c>
      <c r="V2686" t="s">
        <v>34</v>
      </c>
      <c r="W2686" t="s">
        <v>34</v>
      </c>
      <c r="X2686" t="s">
        <v>34</v>
      </c>
      <c r="Y2686" t="s">
        <v>34</v>
      </c>
      <c r="Z2686" t="s">
        <v>35</v>
      </c>
      <c r="AA2686" t="s">
        <v>1023</v>
      </c>
      <c r="AB2686" t="s">
        <v>145</v>
      </c>
      <c r="AC2686" t="s">
        <v>37</v>
      </c>
    </row>
    <row r="2687" spans="1:29">
      <c r="A2687" s="2" t="str">
        <f>+VLOOKUP(R2687,Aux!$B$3:$I$1107,8,0)</f>
        <v>MX001030</v>
      </c>
      <c r="B2687" s="2" t="str">
        <f>+VLOOKUP(U2687,Aux!$O$2:$P$23,2,0)</f>
        <v>EQ</v>
      </c>
      <c r="C2687" t="str">
        <f t="shared" si="290"/>
        <v>MX001030EQ</v>
      </c>
      <c r="D2687">
        <f t="shared" si="289"/>
        <v>1</v>
      </c>
      <c r="E2687" s="5">
        <f t="shared" si="285"/>
        <v>0.01</v>
      </c>
      <c r="F2687" s="5">
        <f t="shared" si="286"/>
        <v>0.1</v>
      </c>
      <c r="G2687" s="5">
        <f t="shared" si="287"/>
        <v>1</v>
      </c>
      <c r="H2687" t="str">
        <f t="shared" si="288"/>
        <v>001</v>
      </c>
      <c r="I2687" t="str">
        <f t="shared" si="291"/>
        <v>MX001030EQ00001</v>
      </c>
      <c r="J2687" s="2" t="s">
        <v>13904</v>
      </c>
      <c r="K2687" s="2" t="s">
        <v>13905</v>
      </c>
      <c r="L2687" s="2"/>
      <c r="M2687" s="2" t="s">
        <v>13906</v>
      </c>
      <c r="N2687" s="2" t="s">
        <v>13907</v>
      </c>
      <c r="O2687" s="2" t="s">
        <v>13908</v>
      </c>
      <c r="P2687" s="2" t="s">
        <v>13909</v>
      </c>
      <c r="Q2687" t="s">
        <v>10555</v>
      </c>
      <c r="R2687" t="s">
        <v>13910</v>
      </c>
      <c r="S2687" t="s">
        <v>13910</v>
      </c>
      <c r="T2687" t="s">
        <v>13911</v>
      </c>
      <c r="U2687" t="s">
        <v>130</v>
      </c>
      <c r="V2687" t="s">
        <v>35</v>
      </c>
      <c r="W2687" t="s">
        <v>1023</v>
      </c>
      <c r="X2687" t="s">
        <v>1023</v>
      </c>
      <c r="Y2687" t="s">
        <v>13912</v>
      </c>
      <c r="Z2687" t="s">
        <v>35</v>
      </c>
      <c r="AA2687" t="s">
        <v>6589</v>
      </c>
      <c r="AB2687" t="s">
        <v>6590</v>
      </c>
      <c r="AC2687" t="s">
        <v>37</v>
      </c>
    </row>
    <row r="2688" spans="1:29">
      <c r="A2688" t="str">
        <f>+VLOOKUP(R2688,Aux!$B$3:$I$1107,8,0)</f>
        <v>MX001040</v>
      </c>
      <c r="B2688" t="str">
        <f>+VLOOKUP(U2688,Aux!$O$2:$P$23,2,0)</f>
        <v>FI</v>
      </c>
      <c r="C2688" t="str">
        <f t="shared" si="290"/>
        <v>MX001040FI</v>
      </c>
      <c r="D2688">
        <f t="shared" si="289"/>
        <v>1</v>
      </c>
      <c r="E2688" s="5">
        <f t="shared" si="285"/>
        <v>0.01</v>
      </c>
      <c r="F2688" s="5">
        <f t="shared" si="286"/>
        <v>0.1</v>
      </c>
      <c r="G2688" s="5">
        <f t="shared" si="287"/>
        <v>1</v>
      </c>
      <c r="H2688" t="str">
        <f t="shared" si="288"/>
        <v>001</v>
      </c>
      <c r="I2688" t="str">
        <f t="shared" si="291"/>
        <v>MX001040FI00001</v>
      </c>
      <c r="J2688" s="2"/>
      <c r="K2688" s="2" t="s">
        <v>48</v>
      </c>
      <c r="L2688" s="2" t="s">
        <v>13913</v>
      </c>
      <c r="M2688" s="2" t="s">
        <v>13914</v>
      </c>
      <c r="N2688" s="2"/>
      <c r="O2688" s="2"/>
      <c r="P2688" s="2"/>
      <c r="Q2688" t="s">
        <v>10555</v>
      </c>
      <c r="R2688" t="s">
        <v>13915</v>
      </c>
      <c r="S2688" t="s">
        <v>48</v>
      </c>
      <c r="T2688" t="s">
        <v>48</v>
      </c>
      <c r="U2688" t="s">
        <v>48</v>
      </c>
      <c r="V2688" t="s">
        <v>48</v>
      </c>
      <c r="W2688" t="s">
        <v>48</v>
      </c>
      <c r="X2688" t="s">
        <v>48</v>
      </c>
      <c r="Y2688" t="s">
        <v>48</v>
      </c>
      <c r="Z2688" t="s">
        <v>48</v>
      </c>
      <c r="AA2688" t="s">
        <v>48</v>
      </c>
      <c r="AB2688" t="s">
        <v>48</v>
      </c>
      <c r="AC2688" t="s">
        <v>37</v>
      </c>
    </row>
    <row r="2689" spans="1:29">
      <c r="A2689" t="str">
        <f>+VLOOKUP(R2689,Aux!$B$3:$I$1107,8,0)</f>
        <v>MX001040</v>
      </c>
      <c r="B2689" t="str">
        <f>+VLOOKUP(U2689,Aux!$O$2:$P$23,2,0)</f>
        <v>FI</v>
      </c>
      <c r="C2689" t="str">
        <f t="shared" si="290"/>
        <v>MX001040FI</v>
      </c>
      <c r="D2689">
        <f t="shared" si="289"/>
        <v>2</v>
      </c>
      <c r="E2689" s="5">
        <f t="shared" si="285"/>
        <v>0.02</v>
      </c>
      <c r="F2689" s="5">
        <f t="shared" si="286"/>
        <v>0.2</v>
      </c>
      <c r="G2689" s="5">
        <f t="shared" si="287"/>
        <v>2</v>
      </c>
      <c r="H2689" t="str">
        <f t="shared" si="288"/>
        <v>002</v>
      </c>
      <c r="I2689" t="str">
        <f t="shared" si="291"/>
        <v>MX001040FI00002</v>
      </c>
      <c r="J2689" s="2"/>
      <c r="K2689" s="2" t="s">
        <v>48</v>
      </c>
      <c r="L2689" s="2" t="s">
        <v>13916</v>
      </c>
      <c r="M2689" s="2" t="s">
        <v>13917</v>
      </c>
      <c r="N2689" s="2"/>
      <c r="O2689" s="2"/>
      <c r="P2689" s="2"/>
      <c r="Q2689" t="s">
        <v>10555</v>
      </c>
      <c r="R2689" t="s">
        <v>13915</v>
      </c>
      <c r="S2689" t="s">
        <v>48</v>
      </c>
      <c r="T2689" t="s">
        <v>48</v>
      </c>
      <c r="U2689" t="s">
        <v>48</v>
      </c>
      <c r="V2689" t="s">
        <v>48</v>
      </c>
      <c r="W2689" t="s">
        <v>48</v>
      </c>
      <c r="X2689" t="s">
        <v>48</v>
      </c>
      <c r="Y2689" t="s">
        <v>48</v>
      </c>
      <c r="Z2689" t="s">
        <v>48</v>
      </c>
      <c r="AA2689" t="s">
        <v>48</v>
      </c>
      <c r="AB2689" t="s">
        <v>48</v>
      </c>
      <c r="AC2689" t="s">
        <v>37</v>
      </c>
    </row>
    <row r="2690" spans="1:29">
      <c r="A2690" t="str">
        <f>+VLOOKUP(R2690,Aux!$B$3:$I$1107,8,0)</f>
        <v>MX001050</v>
      </c>
      <c r="B2690" t="str">
        <f>+VLOOKUP(U2690,Aux!$O$2:$P$23,2,0)</f>
        <v>EQ</v>
      </c>
      <c r="C2690" t="str">
        <f t="shared" si="290"/>
        <v>MX001050EQ</v>
      </c>
      <c r="D2690">
        <f t="shared" si="289"/>
        <v>1</v>
      </c>
      <c r="E2690" s="5">
        <f t="shared" ref="E2690:E2753" si="292">+D2690/100</f>
        <v>0.01</v>
      </c>
      <c r="F2690" s="5">
        <f t="shared" ref="F2690:F2753" si="293">+MOD(E2690*10,10)</f>
        <v>0.1</v>
      </c>
      <c r="G2690" s="5">
        <f t="shared" ref="G2690:G2753" si="294">+MOD(D2690,10)</f>
        <v>1</v>
      </c>
      <c r="H2690" t="str">
        <f t="shared" ref="H2690:H2753" si="295">+INT(E2690)&amp;INT(F2690)&amp;INT(G2690)</f>
        <v>001</v>
      </c>
      <c r="I2690" t="str">
        <f t="shared" si="291"/>
        <v>MX001050EQ00001</v>
      </c>
      <c r="J2690" t="s">
        <v>13918</v>
      </c>
      <c r="K2690" t="s">
        <v>13919</v>
      </c>
      <c r="M2690" t="s">
        <v>13920</v>
      </c>
      <c r="N2690" t="s">
        <v>13921</v>
      </c>
      <c r="O2690" t="s">
        <v>13922</v>
      </c>
      <c r="P2690" t="s">
        <v>13923</v>
      </c>
      <c r="Q2690" t="s">
        <v>10555</v>
      </c>
      <c r="R2690" t="s">
        <v>13924</v>
      </c>
      <c r="S2690" t="s">
        <v>13925</v>
      </c>
      <c r="T2690" t="s">
        <v>12307</v>
      </c>
      <c r="U2690" t="s">
        <v>1231</v>
      </c>
      <c r="V2690" t="s">
        <v>35</v>
      </c>
      <c r="W2690" t="s">
        <v>1023</v>
      </c>
      <c r="X2690" t="s">
        <v>1023</v>
      </c>
      <c r="Y2690" t="s">
        <v>1125</v>
      </c>
      <c r="Z2690" t="s">
        <v>35</v>
      </c>
      <c r="AA2690" t="s">
        <v>1126</v>
      </c>
      <c r="AB2690" t="s">
        <v>1023</v>
      </c>
      <c r="AC2690" t="s">
        <v>37</v>
      </c>
    </row>
    <row r="2691" spans="1:29">
      <c r="A2691" t="str">
        <f>+VLOOKUP(R2691,Aux!$B$3:$I$1107,8,0)</f>
        <v>MX001050</v>
      </c>
      <c r="B2691" t="str">
        <f>+VLOOKUP(U2691,Aux!$O$2:$P$23,2,0)</f>
        <v>EQ</v>
      </c>
      <c r="C2691" t="str">
        <f t="shared" si="290"/>
        <v>MX001050EQ</v>
      </c>
      <c r="D2691">
        <f t="shared" ref="D2691:D2754" si="296">+IF(C2691=C2690,D2690+1,1)</f>
        <v>2</v>
      </c>
      <c r="E2691" s="5">
        <f t="shared" si="292"/>
        <v>0.02</v>
      </c>
      <c r="F2691" s="5">
        <f t="shared" si="293"/>
        <v>0.2</v>
      </c>
      <c r="G2691" s="5">
        <f t="shared" si="294"/>
        <v>2</v>
      </c>
      <c r="H2691" t="str">
        <f t="shared" si="295"/>
        <v>002</v>
      </c>
      <c r="I2691" t="str">
        <f t="shared" si="291"/>
        <v>MX001050EQ00002</v>
      </c>
      <c r="J2691" t="s">
        <v>13926</v>
      </c>
      <c r="K2691" t="s">
        <v>12302</v>
      </c>
      <c r="M2691" t="s">
        <v>13927</v>
      </c>
      <c r="N2691" t="s">
        <v>13928</v>
      </c>
      <c r="O2691" t="s">
        <v>13929</v>
      </c>
      <c r="P2691" t="s">
        <v>13930</v>
      </c>
      <c r="Q2691" t="s">
        <v>10555</v>
      </c>
      <c r="R2691" t="s">
        <v>13924</v>
      </c>
      <c r="S2691" t="s">
        <v>13925</v>
      </c>
      <c r="T2691" t="s">
        <v>12307</v>
      </c>
      <c r="U2691" t="s">
        <v>130</v>
      </c>
      <c r="V2691" t="s">
        <v>35</v>
      </c>
      <c r="W2691" t="s">
        <v>1023</v>
      </c>
      <c r="X2691" t="s">
        <v>1023</v>
      </c>
      <c r="Y2691" t="s">
        <v>1125</v>
      </c>
      <c r="Z2691" t="s">
        <v>35</v>
      </c>
      <c r="AA2691" t="s">
        <v>1126</v>
      </c>
      <c r="AB2691" t="s">
        <v>1023</v>
      </c>
      <c r="AC2691" t="s">
        <v>37</v>
      </c>
    </row>
    <row r="2692" spans="1:29">
      <c r="A2692" s="2" t="str">
        <f>+VLOOKUP(R2692,Aux!$B$3:$I$1107,8,0)</f>
        <v>MX001050</v>
      </c>
      <c r="B2692" s="2" t="str">
        <f>+VLOOKUP(U2692,Aux!$O$2:$P$23,2,0)</f>
        <v>EQ</v>
      </c>
      <c r="C2692" t="str">
        <f t="shared" si="290"/>
        <v>MX001050EQ</v>
      </c>
      <c r="D2692">
        <f t="shared" si="296"/>
        <v>3</v>
      </c>
      <c r="E2692" s="5">
        <f t="shared" si="292"/>
        <v>0.03</v>
      </c>
      <c r="F2692" s="5">
        <f t="shared" si="293"/>
        <v>0.3</v>
      </c>
      <c r="G2692" s="5">
        <f t="shared" si="294"/>
        <v>3</v>
      </c>
      <c r="H2692" t="str">
        <f t="shared" si="295"/>
        <v>003</v>
      </c>
      <c r="I2692" t="str">
        <f t="shared" si="291"/>
        <v>MX001050EQ00003</v>
      </c>
      <c r="J2692" s="2" t="s">
        <v>13931</v>
      </c>
      <c r="K2692" s="2" t="s">
        <v>13932</v>
      </c>
      <c r="L2692" s="2"/>
      <c r="M2692" s="2" t="s">
        <v>13933</v>
      </c>
      <c r="N2692" s="2" t="s">
        <v>13934</v>
      </c>
      <c r="O2692" s="2"/>
      <c r="P2692" s="2" t="s">
        <v>13935</v>
      </c>
      <c r="Q2692" t="s">
        <v>10555</v>
      </c>
      <c r="R2692" t="s">
        <v>13924</v>
      </c>
      <c r="S2692" t="s">
        <v>13924</v>
      </c>
      <c r="T2692" t="s">
        <v>13936</v>
      </c>
      <c r="U2692" t="s">
        <v>130</v>
      </c>
      <c r="V2692" t="s">
        <v>35</v>
      </c>
      <c r="W2692" t="s">
        <v>1023</v>
      </c>
      <c r="X2692" t="s">
        <v>1023</v>
      </c>
      <c r="Y2692" t="s">
        <v>1125</v>
      </c>
      <c r="Z2692" t="s">
        <v>35</v>
      </c>
      <c r="AA2692" t="s">
        <v>1126</v>
      </c>
      <c r="AB2692" t="s">
        <v>1023</v>
      </c>
      <c r="AC2692" t="s">
        <v>37</v>
      </c>
    </row>
    <row r="2693" spans="1:29">
      <c r="A2693" t="str">
        <f>+VLOOKUP(R2693,Aux!$B$3:$I$1107,8,0)</f>
        <v>MX001050</v>
      </c>
      <c r="B2693" t="str">
        <f>+VLOOKUP(U2693,Aux!$O$2:$P$23,2,0)</f>
        <v>FI</v>
      </c>
      <c r="C2693" t="str">
        <f t="shared" si="290"/>
        <v>MX001050FI</v>
      </c>
      <c r="D2693">
        <f t="shared" si="296"/>
        <v>1</v>
      </c>
      <c r="E2693" s="5">
        <f t="shared" si="292"/>
        <v>0.01</v>
      </c>
      <c r="F2693" s="5">
        <f t="shared" si="293"/>
        <v>0.1</v>
      </c>
      <c r="G2693" s="5">
        <f t="shared" si="294"/>
        <v>1</v>
      </c>
      <c r="H2693" t="str">
        <f t="shared" si="295"/>
        <v>001</v>
      </c>
      <c r="I2693" t="str">
        <f t="shared" si="291"/>
        <v>MX001050FI00001</v>
      </c>
      <c r="J2693" t="s">
        <v>13937</v>
      </c>
      <c r="K2693" t="s">
        <v>12302</v>
      </c>
      <c r="M2693" t="s">
        <v>13938</v>
      </c>
      <c r="N2693" t="s">
        <v>13939</v>
      </c>
      <c r="O2693" t="s">
        <v>13940</v>
      </c>
      <c r="P2693" t="s">
        <v>13941</v>
      </c>
      <c r="Q2693" t="s">
        <v>10555</v>
      </c>
      <c r="R2693" t="s">
        <v>13924</v>
      </c>
      <c r="S2693" t="s">
        <v>12308</v>
      </c>
      <c r="T2693" t="s">
        <v>12307</v>
      </c>
      <c r="U2693" t="s">
        <v>143</v>
      </c>
      <c r="V2693" t="s">
        <v>35</v>
      </c>
      <c r="W2693" t="s">
        <v>1023</v>
      </c>
      <c r="X2693" t="s">
        <v>1023</v>
      </c>
      <c r="Y2693" t="s">
        <v>1125</v>
      </c>
      <c r="Z2693" t="s">
        <v>35</v>
      </c>
      <c r="AA2693" t="s">
        <v>1023</v>
      </c>
      <c r="AB2693" t="s">
        <v>145</v>
      </c>
      <c r="AC2693" t="s">
        <v>37</v>
      </c>
    </row>
    <row r="2694" spans="1:29">
      <c r="A2694" t="str">
        <f>+VLOOKUP(R2694,Aux!$B$3:$I$1107,8,0)</f>
        <v>MX001050</v>
      </c>
      <c r="B2694" t="str">
        <f>+VLOOKUP(U2694,Aux!$O$2:$P$23,2,0)</f>
        <v>FI</v>
      </c>
      <c r="C2694" t="str">
        <f t="shared" si="290"/>
        <v>MX001050FI</v>
      </c>
      <c r="D2694">
        <f t="shared" si="296"/>
        <v>2</v>
      </c>
      <c r="E2694" s="5">
        <f t="shared" si="292"/>
        <v>0.02</v>
      </c>
      <c r="F2694" s="5">
        <f t="shared" si="293"/>
        <v>0.2</v>
      </c>
      <c r="G2694" s="5">
        <f t="shared" si="294"/>
        <v>2</v>
      </c>
      <c r="H2694" t="str">
        <f t="shared" si="295"/>
        <v>002</v>
      </c>
      <c r="I2694" t="str">
        <f t="shared" si="291"/>
        <v>MX001050FI00002</v>
      </c>
      <c r="J2694" t="s">
        <v>13937</v>
      </c>
      <c r="K2694" t="s">
        <v>12302</v>
      </c>
      <c r="M2694" t="s">
        <v>13942</v>
      </c>
      <c r="N2694" t="s">
        <v>13943</v>
      </c>
      <c r="O2694" t="s">
        <v>13944</v>
      </c>
      <c r="P2694" t="s">
        <v>13945</v>
      </c>
      <c r="Q2694" t="s">
        <v>10555</v>
      </c>
      <c r="R2694" t="s">
        <v>13924</v>
      </c>
      <c r="S2694" t="s">
        <v>12308</v>
      </c>
      <c r="T2694" t="s">
        <v>12307</v>
      </c>
      <c r="U2694" t="s">
        <v>2627</v>
      </c>
      <c r="V2694" t="s">
        <v>35</v>
      </c>
      <c r="W2694" t="s">
        <v>1023</v>
      </c>
      <c r="X2694" t="s">
        <v>1023</v>
      </c>
      <c r="Y2694" t="s">
        <v>1125</v>
      </c>
      <c r="Z2694" t="s">
        <v>35</v>
      </c>
      <c r="AA2694" t="s">
        <v>1023</v>
      </c>
      <c r="AB2694" t="s">
        <v>145</v>
      </c>
      <c r="AC2694" t="s">
        <v>37</v>
      </c>
    </row>
    <row r="2695" spans="1:29">
      <c r="A2695" t="str">
        <f>+VLOOKUP(R2695,Aux!$B$3:$I$1107,8,0)</f>
        <v>MX001050</v>
      </c>
      <c r="B2695" t="str">
        <f>+VLOOKUP(U2695,Aux!$O$2:$P$23,2,0)</f>
        <v>FI</v>
      </c>
      <c r="C2695" t="str">
        <f t="shared" si="290"/>
        <v>MX001050FI</v>
      </c>
      <c r="D2695">
        <f t="shared" si="296"/>
        <v>3</v>
      </c>
      <c r="E2695" s="5">
        <f t="shared" si="292"/>
        <v>0.03</v>
      </c>
      <c r="F2695" s="5">
        <f t="shared" si="293"/>
        <v>0.3</v>
      </c>
      <c r="G2695" s="5">
        <f t="shared" si="294"/>
        <v>3</v>
      </c>
      <c r="H2695" t="str">
        <f t="shared" si="295"/>
        <v>003</v>
      </c>
      <c r="I2695" t="str">
        <f t="shared" si="291"/>
        <v>MX001050FI00003</v>
      </c>
      <c r="J2695" t="s">
        <v>13946</v>
      </c>
      <c r="K2695" t="s">
        <v>12302</v>
      </c>
      <c r="M2695" t="s">
        <v>13947</v>
      </c>
      <c r="N2695" t="s">
        <v>13948</v>
      </c>
      <c r="O2695" t="s">
        <v>13949</v>
      </c>
      <c r="P2695" t="s">
        <v>13950</v>
      </c>
      <c r="Q2695" t="s">
        <v>10555</v>
      </c>
      <c r="R2695" t="s">
        <v>13924</v>
      </c>
      <c r="S2695" t="s">
        <v>12308</v>
      </c>
      <c r="T2695" t="s">
        <v>12307</v>
      </c>
      <c r="U2695" t="s">
        <v>143</v>
      </c>
      <c r="V2695" t="s">
        <v>35</v>
      </c>
      <c r="W2695" t="s">
        <v>1023</v>
      </c>
      <c r="X2695" t="s">
        <v>1023</v>
      </c>
      <c r="Y2695" t="s">
        <v>1125</v>
      </c>
      <c r="Z2695" t="s">
        <v>35</v>
      </c>
      <c r="AA2695" t="s">
        <v>1023</v>
      </c>
      <c r="AB2695" t="s">
        <v>145</v>
      </c>
      <c r="AC2695" t="s">
        <v>37</v>
      </c>
    </row>
    <row r="2696" spans="1:29">
      <c r="A2696" t="str">
        <f>+VLOOKUP(R2696,Aux!$B$3:$I$1107,8,0)</f>
        <v>MX001060</v>
      </c>
      <c r="B2696" t="str">
        <f>+VLOOKUP(U2696,Aux!$O$2:$P$23,2,0)</f>
        <v>EQ</v>
      </c>
      <c r="C2696" t="str">
        <f t="shared" si="290"/>
        <v>MX001060EQ</v>
      </c>
      <c r="D2696">
        <f t="shared" si="296"/>
        <v>1</v>
      </c>
      <c r="E2696" s="5">
        <f t="shared" si="292"/>
        <v>0.01</v>
      </c>
      <c r="F2696" s="5">
        <f t="shared" si="293"/>
        <v>0.1</v>
      </c>
      <c r="G2696" s="5">
        <f t="shared" si="294"/>
        <v>1</v>
      </c>
      <c r="H2696" t="str">
        <f t="shared" si="295"/>
        <v>001</v>
      </c>
      <c r="I2696" t="str">
        <f t="shared" si="291"/>
        <v>MX001060EQ00001</v>
      </c>
      <c r="J2696" t="s">
        <v>13951</v>
      </c>
      <c r="K2696" t="s">
        <v>13952</v>
      </c>
      <c r="M2696" t="s">
        <v>13953</v>
      </c>
      <c r="N2696" t="s">
        <v>13954</v>
      </c>
      <c r="O2696" t="s">
        <v>13955</v>
      </c>
      <c r="P2696" t="s">
        <v>13956</v>
      </c>
      <c r="Q2696" t="s">
        <v>10555</v>
      </c>
      <c r="R2696" t="s">
        <v>13957</v>
      </c>
      <c r="S2696" t="s">
        <v>13958</v>
      </c>
      <c r="T2696" t="s">
        <v>13958</v>
      </c>
      <c r="U2696" t="s">
        <v>130</v>
      </c>
      <c r="V2696" t="s">
        <v>2669</v>
      </c>
      <c r="W2696" t="s">
        <v>2670</v>
      </c>
      <c r="X2696" t="s">
        <v>2669</v>
      </c>
      <c r="Y2696" t="s">
        <v>2671</v>
      </c>
      <c r="Z2696" t="s">
        <v>35</v>
      </c>
      <c r="AA2696" t="s">
        <v>2669</v>
      </c>
      <c r="AB2696" t="s">
        <v>2672</v>
      </c>
      <c r="AC2696" t="s">
        <v>37</v>
      </c>
    </row>
    <row r="2697" spans="1:29">
      <c r="A2697" s="2" t="str">
        <f>+VLOOKUP(R2697,Aux!$B$3:$I$1107,8,0)</f>
        <v>MX001070</v>
      </c>
      <c r="B2697" s="2" t="str">
        <f>+VLOOKUP(U2697,Aux!$O$2:$P$23,2,0)</f>
        <v>FI</v>
      </c>
      <c r="C2697" t="str">
        <f t="shared" si="290"/>
        <v>MX001070FI</v>
      </c>
      <c r="D2697">
        <f t="shared" si="296"/>
        <v>1</v>
      </c>
      <c r="E2697" s="5">
        <f t="shared" si="292"/>
        <v>0.01</v>
      </c>
      <c r="F2697" s="5">
        <f t="shared" si="293"/>
        <v>0.1</v>
      </c>
      <c r="G2697" s="5">
        <f t="shared" si="294"/>
        <v>1</v>
      </c>
      <c r="H2697" t="str">
        <f t="shared" si="295"/>
        <v>001</v>
      </c>
      <c r="I2697" t="str">
        <f t="shared" si="291"/>
        <v>MX001070FI00001</v>
      </c>
      <c r="J2697" s="2"/>
      <c r="K2697" s="2" t="s">
        <v>13959</v>
      </c>
      <c r="L2697" s="2" t="s">
        <v>13960</v>
      </c>
      <c r="M2697" s="2" t="s">
        <v>13961</v>
      </c>
      <c r="N2697" s="2" t="s">
        <v>13962</v>
      </c>
      <c r="O2697" s="2" t="s">
        <v>13963</v>
      </c>
      <c r="P2697" s="2" t="s">
        <v>13964</v>
      </c>
      <c r="Q2697" t="s">
        <v>10555</v>
      </c>
      <c r="R2697" t="s">
        <v>13958</v>
      </c>
      <c r="S2697" t="s">
        <v>13965</v>
      </c>
      <c r="T2697" t="s">
        <v>13958</v>
      </c>
      <c r="U2697" t="s">
        <v>33</v>
      </c>
      <c r="V2697" t="s">
        <v>2669</v>
      </c>
      <c r="W2697" t="s">
        <v>2670</v>
      </c>
      <c r="X2697" t="s">
        <v>2669</v>
      </c>
      <c r="Y2697" t="s">
        <v>2671</v>
      </c>
      <c r="Z2697" t="s">
        <v>35</v>
      </c>
      <c r="AA2697" t="s">
        <v>2669</v>
      </c>
      <c r="AB2697" t="s">
        <v>145</v>
      </c>
      <c r="AC2697" t="s">
        <v>37</v>
      </c>
    </row>
    <row r="2698" spans="1:29">
      <c r="A2698" s="2" t="str">
        <f>+VLOOKUP(R2698,Aux!$B$3:$I$1107,8,0)</f>
        <v>MX001070</v>
      </c>
      <c r="B2698" s="2" t="str">
        <f>+VLOOKUP(U2698,Aux!$O$2:$P$23,2,0)</f>
        <v>FI</v>
      </c>
      <c r="C2698" t="str">
        <f t="shared" si="290"/>
        <v>MX001070FI</v>
      </c>
      <c r="D2698">
        <f t="shared" si="296"/>
        <v>2</v>
      </c>
      <c r="E2698" s="5">
        <f t="shared" si="292"/>
        <v>0.02</v>
      </c>
      <c r="F2698" s="5">
        <f t="shared" si="293"/>
        <v>0.2</v>
      </c>
      <c r="G2698" s="5">
        <f t="shared" si="294"/>
        <v>2</v>
      </c>
      <c r="H2698" t="str">
        <f t="shared" si="295"/>
        <v>002</v>
      </c>
      <c r="I2698" t="str">
        <f t="shared" si="291"/>
        <v>MX001070FI00002</v>
      </c>
      <c r="J2698" s="2"/>
      <c r="K2698" s="2" t="s">
        <v>13959</v>
      </c>
      <c r="L2698" s="2" t="s">
        <v>13966</v>
      </c>
      <c r="M2698" s="2" t="s">
        <v>13967</v>
      </c>
      <c r="N2698" s="2" t="s">
        <v>13968</v>
      </c>
      <c r="O2698" s="2"/>
      <c r="P2698" s="2" t="s">
        <v>13969</v>
      </c>
      <c r="Q2698" t="s">
        <v>10555</v>
      </c>
      <c r="R2698" t="s">
        <v>13958</v>
      </c>
      <c r="S2698" t="s">
        <v>13965</v>
      </c>
      <c r="T2698" t="s">
        <v>13958</v>
      </c>
      <c r="U2698" t="s">
        <v>33</v>
      </c>
      <c r="V2698" t="s">
        <v>2669</v>
      </c>
      <c r="W2698" t="s">
        <v>2670</v>
      </c>
      <c r="X2698" t="s">
        <v>2669</v>
      </c>
      <c r="Y2698" t="s">
        <v>2671</v>
      </c>
      <c r="Z2698" t="s">
        <v>35</v>
      </c>
      <c r="AA2698" t="s">
        <v>2669</v>
      </c>
      <c r="AB2698" t="s">
        <v>145</v>
      </c>
      <c r="AC2698" t="s">
        <v>37</v>
      </c>
    </row>
    <row r="2699" spans="1:29">
      <c r="A2699" t="str">
        <f>+VLOOKUP(R2699,Aux!$B$3:$I$1107,8,0)</f>
        <v>MX001080</v>
      </c>
      <c r="B2699" t="str">
        <f>+VLOOKUP(U2699,Aux!$O$2:$P$23,2,0)</f>
        <v>EQ</v>
      </c>
      <c r="C2699" t="str">
        <f t="shared" si="290"/>
        <v>MX001080EQ</v>
      </c>
      <c r="D2699">
        <f t="shared" si="296"/>
        <v>1</v>
      </c>
      <c r="E2699" s="5">
        <f t="shared" si="292"/>
        <v>0.01</v>
      </c>
      <c r="F2699" s="5">
        <f t="shared" si="293"/>
        <v>0.1</v>
      </c>
      <c r="G2699" s="5">
        <f t="shared" si="294"/>
        <v>1</v>
      </c>
      <c r="H2699" t="str">
        <f t="shared" si="295"/>
        <v>001</v>
      </c>
      <c r="I2699" t="str">
        <f t="shared" si="291"/>
        <v>MX001080EQ00001</v>
      </c>
      <c r="J2699" t="s">
        <v>13970</v>
      </c>
      <c r="K2699" t="s">
        <v>13971</v>
      </c>
      <c r="M2699" t="s">
        <v>13972</v>
      </c>
      <c r="N2699" t="s">
        <v>13973</v>
      </c>
      <c r="O2699">
        <v>2962959</v>
      </c>
      <c r="P2699" t="s">
        <v>13974</v>
      </c>
      <c r="Q2699" t="s">
        <v>10555</v>
      </c>
      <c r="R2699" t="s">
        <v>13975</v>
      </c>
      <c r="S2699" t="s">
        <v>13975</v>
      </c>
      <c r="T2699" t="s">
        <v>13975</v>
      </c>
      <c r="U2699" t="s">
        <v>130</v>
      </c>
      <c r="V2699" t="s">
        <v>131</v>
      </c>
      <c r="W2699" t="s">
        <v>132</v>
      </c>
      <c r="X2699" t="s">
        <v>133</v>
      </c>
      <c r="Y2699" t="s">
        <v>134</v>
      </c>
      <c r="Z2699" t="s">
        <v>131</v>
      </c>
      <c r="AA2699" t="s">
        <v>135</v>
      </c>
      <c r="AB2699" t="s">
        <v>4287</v>
      </c>
      <c r="AC2699" t="s">
        <v>37</v>
      </c>
    </row>
    <row r="2700" spans="1:29">
      <c r="A2700" t="str">
        <f>+VLOOKUP(R2700,Aux!$B$3:$I$1107,8,0)</f>
        <v>MX001080</v>
      </c>
      <c r="B2700" t="str">
        <f>+VLOOKUP(U2700,Aux!$O$2:$P$23,2,0)</f>
        <v>FI</v>
      </c>
      <c r="C2700" t="str">
        <f t="shared" si="290"/>
        <v>MX001080FI</v>
      </c>
      <c r="D2700">
        <f t="shared" si="296"/>
        <v>1</v>
      </c>
      <c r="E2700" s="5">
        <f t="shared" si="292"/>
        <v>0.01</v>
      </c>
      <c r="F2700" s="5">
        <f t="shared" si="293"/>
        <v>0.1</v>
      </c>
      <c r="G2700" s="5">
        <f t="shared" si="294"/>
        <v>1</v>
      </c>
      <c r="H2700" t="str">
        <f t="shared" si="295"/>
        <v>001</v>
      </c>
      <c r="I2700" t="str">
        <f t="shared" si="291"/>
        <v>MX001080FI00001</v>
      </c>
      <c r="J2700" t="s">
        <v>13976</v>
      </c>
      <c r="K2700" t="s">
        <v>13977</v>
      </c>
      <c r="M2700" t="s">
        <v>13978</v>
      </c>
      <c r="N2700" t="s">
        <v>13979</v>
      </c>
      <c r="P2700" t="s">
        <v>13980</v>
      </c>
      <c r="Q2700" t="s">
        <v>10555</v>
      </c>
      <c r="R2700" t="s">
        <v>13975</v>
      </c>
      <c r="S2700" t="s">
        <v>13981</v>
      </c>
      <c r="T2700" t="s">
        <v>13975</v>
      </c>
      <c r="U2700" t="s">
        <v>33</v>
      </c>
      <c r="V2700" t="s">
        <v>131</v>
      </c>
      <c r="W2700" t="s">
        <v>132</v>
      </c>
      <c r="X2700" t="s">
        <v>133</v>
      </c>
      <c r="Y2700" t="s">
        <v>134</v>
      </c>
      <c r="Z2700" t="s">
        <v>131</v>
      </c>
      <c r="AA2700" t="s">
        <v>144</v>
      </c>
      <c r="AB2700" t="s">
        <v>145</v>
      </c>
      <c r="AC2700" t="s">
        <v>37</v>
      </c>
    </row>
    <row r="2701" spans="1:29">
      <c r="A2701" s="2" t="str">
        <f>+VLOOKUP(R2701,Aux!$B$3:$I$1107,8,0)</f>
        <v>MX001080</v>
      </c>
      <c r="B2701" s="2" t="str">
        <f>+VLOOKUP(U2701,Aux!$O$2:$P$23,2,0)</f>
        <v>FI</v>
      </c>
      <c r="C2701" t="str">
        <f t="shared" si="290"/>
        <v>MX001080FI</v>
      </c>
      <c r="D2701">
        <f t="shared" si="296"/>
        <v>2</v>
      </c>
      <c r="E2701" s="5">
        <f t="shared" si="292"/>
        <v>0.02</v>
      </c>
      <c r="F2701" s="5">
        <f t="shared" si="293"/>
        <v>0.2</v>
      </c>
      <c r="G2701" s="5">
        <f t="shared" si="294"/>
        <v>2</v>
      </c>
      <c r="H2701" t="str">
        <f t="shared" si="295"/>
        <v>002</v>
      </c>
      <c r="I2701" t="str">
        <f t="shared" si="291"/>
        <v>MX001080FI00002</v>
      </c>
      <c r="J2701" s="2"/>
      <c r="K2701" s="2" t="s">
        <v>13977</v>
      </c>
      <c r="L2701" s="2" t="s">
        <v>13982</v>
      </c>
      <c r="M2701" s="2" t="s">
        <v>13983</v>
      </c>
      <c r="N2701" s="2" t="s">
        <v>13984</v>
      </c>
      <c r="O2701" s="2" t="s">
        <v>13985</v>
      </c>
      <c r="P2701" s="2" t="s">
        <v>13986</v>
      </c>
      <c r="Q2701" t="s">
        <v>10555</v>
      </c>
      <c r="R2701" t="s">
        <v>13975</v>
      </c>
      <c r="S2701" t="s">
        <v>13981</v>
      </c>
      <c r="T2701" t="s">
        <v>13975</v>
      </c>
      <c r="U2701" t="s">
        <v>33</v>
      </c>
      <c r="V2701" t="s">
        <v>131</v>
      </c>
      <c r="W2701" t="s">
        <v>132</v>
      </c>
      <c r="X2701" t="s">
        <v>133</v>
      </c>
      <c r="Y2701" t="s">
        <v>134</v>
      </c>
      <c r="Z2701" t="s">
        <v>131</v>
      </c>
      <c r="AA2701" t="s">
        <v>144</v>
      </c>
      <c r="AB2701" t="s">
        <v>145</v>
      </c>
      <c r="AC2701" t="s">
        <v>37</v>
      </c>
    </row>
    <row r="2702" spans="1:29">
      <c r="A2702" s="2" t="str">
        <f>+VLOOKUP(R2702,Aux!$B$3:$I$1107,8,0)</f>
        <v>MX001080</v>
      </c>
      <c r="B2702" s="2" t="str">
        <f>+VLOOKUP(U2702,Aux!$O$2:$P$23,2,0)</f>
        <v>FI</v>
      </c>
      <c r="C2702" t="str">
        <f t="shared" si="290"/>
        <v>MX001080FI</v>
      </c>
      <c r="D2702">
        <f t="shared" si="296"/>
        <v>3</v>
      </c>
      <c r="E2702" s="5">
        <f t="shared" si="292"/>
        <v>0.03</v>
      </c>
      <c r="F2702" s="5">
        <f t="shared" si="293"/>
        <v>0.3</v>
      </c>
      <c r="G2702" s="5">
        <f t="shared" si="294"/>
        <v>3</v>
      </c>
      <c r="H2702" t="str">
        <f t="shared" si="295"/>
        <v>003</v>
      </c>
      <c r="I2702" t="str">
        <f t="shared" si="291"/>
        <v>MX001080FI00003</v>
      </c>
      <c r="J2702" s="2"/>
      <c r="K2702" s="2" t="s">
        <v>13977</v>
      </c>
      <c r="L2702" s="2" t="s">
        <v>13987</v>
      </c>
      <c r="M2702" s="2" t="s">
        <v>13988</v>
      </c>
      <c r="N2702" s="2" t="s">
        <v>13989</v>
      </c>
      <c r="O2702" s="2"/>
      <c r="P2702" s="2" t="s">
        <v>13990</v>
      </c>
      <c r="Q2702" t="s">
        <v>10555</v>
      </c>
      <c r="R2702" t="s">
        <v>13975</v>
      </c>
      <c r="S2702" t="s">
        <v>13981</v>
      </c>
      <c r="T2702" t="s">
        <v>13975</v>
      </c>
      <c r="U2702" t="s">
        <v>33</v>
      </c>
      <c r="V2702" t="s">
        <v>131</v>
      </c>
      <c r="W2702" t="s">
        <v>132</v>
      </c>
      <c r="X2702" t="s">
        <v>133</v>
      </c>
      <c r="Y2702" t="s">
        <v>134</v>
      </c>
      <c r="Z2702" t="s">
        <v>131</v>
      </c>
      <c r="AA2702" t="s">
        <v>144</v>
      </c>
      <c r="AB2702" t="s">
        <v>145</v>
      </c>
      <c r="AC2702" t="s">
        <v>37</v>
      </c>
    </row>
    <row r="2703" spans="1:29">
      <c r="A2703" t="str">
        <f>+VLOOKUP(R2703,Aux!$B$3:$I$1107,8,0)</f>
        <v>MX001090</v>
      </c>
      <c r="B2703" t="str">
        <f>+VLOOKUP(U2703,Aux!$O$2:$P$23,2,0)</f>
        <v>FI</v>
      </c>
      <c r="C2703" t="str">
        <f t="shared" si="290"/>
        <v>MX001090FI</v>
      </c>
      <c r="D2703">
        <f t="shared" si="296"/>
        <v>1</v>
      </c>
      <c r="E2703" s="5">
        <f t="shared" si="292"/>
        <v>0.01</v>
      </c>
      <c r="F2703" s="5">
        <f t="shared" si="293"/>
        <v>0.1</v>
      </c>
      <c r="G2703" s="5">
        <f t="shared" si="294"/>
        <v>1</v>
      </c>
      <c r="H2703" t="str">
        <f t="shared" si="295"/>
        <v>001</v>
      </c>
      <c r="I2703" t="str">
        <f t="shared" si="291"/>
        <v>MX001090FI00001</v>
      </c>
      <c r="J2703" t="s">
        <v>13991</v>
      </c>
      <c r="K2703" t="s">
        <v>13992</v>
      </c>
      <c r="M2703" t="s">
        <v>13993</v>
      </c>
      <c r="N2703" t="s">
        <v>13994</v>
      </c>
      <c r="O2703" t="s">
        <v>13995</v>
      </c>
      <c r="P2703" t="s">
        <v>13996</v>
      </c>
      <c r="Q2703" t="s">
        <v>10555</v>
      </c>
      <c r="R2703" t="s">
        <v>13997</v>
      </c>
      <c r="S2703" t="s">
        <v>13998</v>
      </c>
      <c r="T2703" t="s">
        <v>13997</v>
      </c>
      <c r="U2703" t="s">
        <v>143</v>
      </c>
      <c r="V2703" t="s">
        <v>34</v>
      </c>
      <c r="W2703" t="s">
        <v>34</v>
      </c>
      <c r="X2703" t="s">
        <v>34</v>
      </c>
      <c r="Y2703" t="s">
        <v>34</v>
      </c>
      <c r="Z2703" t="s">
        <v>189</v>
      </c>
      <c r="AA2703" t="s">
        <v>190</v>
      </c>
      <c r="AB2703" t="s">
        <v>34</v>
      </c>
      <c r="AC2703" t="s">
        <v>37</v>
      </c>
    </row>
    <row r="2704" spans="1:29">
      <c r="A2704" t="str">
        <f>+VLOOKUP(R2704,Aux!$B$3:$I$1107,8,0)</f>
        <v>MX001100</v>
      </c>
      <c r="B2704" t="str">
        <f>+VLOOKUP(U2704,Aux!$O$2:$P$23,2,0)</f>
        <v>FI</v>
      </c>
      <c r="C2704" t="str">
        <f t="shared" si="290"/>
        <v>MX001100FI</v>
      </c>
      <c r="D2704">
        <f t="shared" si="296"/>
        <v>1</v>
      </c>
      <c r="E2704" s="5">
        <f t="shared" si="292"/>
        <v>0.01</v>
      </c>
      <c r="F2704" s="5">
        <f t="shared" si="293"/>
        <v>0.1</v>
      </c>
      <c r="G2704" s="5">
        <f t="shared" si="294"/>
        <v>1</v>
      </c>
      <c r="H2704" t="str">
        <f t="shared" si="295"/>
        <v>001</v>
      </c>
      <c r="I2704" t="str">
        <f t="shared" si="291"/>
        <v>MX001100FI00001</v>
      </c>
      <c r="J2704" t="s">
        <v>13999</v>
      </c>
      <c r="K2704" t="s">
        <v>14000</v>
      </c>
      <c r="M2704" t="s">
        <v>14001</v>
      </c>
      <c r="N2704" t="s">
        <v>14002</v>
      </c>
      <c r="P2704" t="s">
        <v>14003</v>
      </c>
      <c r="Q2704" t="s">
        <v>10555</v>
      </c>
      <c r="R2704" t="s">
        <v>14004</v>
      </c>
      <c r="S2704" t="s">
        <v>14005</v>
      </c>
      <c r="T2704" t="s">
        <v>14006</v>
      </c>
      <c r="U2704" t="s">
        <v>33</v>
      </c>
      <c r="V2704" t="s">
        <v>311</v>
      </c>
      <c r="W2704" t="s">
        <v>6084</v>
      </c>
      <c r="X2704" t="s">
        <v>6085</v>
      </c>
      <c r="Y2704" t="s">
        <v>6086</v>
      </c>
      <c r="Z2704" t="s">
        <v>189</v>
      </c>
      <c r="AA2704" t="s">
        <v>4686</v>
      </c>
      <c r="AB2704" t="s">
        <v>145</v>
      </c>
      <c r="AC2704" t="s">
        <v>37</v>
      </c>
    </row>
    <row r="2705" spans="1:29">
      <c r="A2705" t="str">
        <f>+VLOOKUP(R2705,Aux!$B$3:$I$1107,8,0)</f>
        <v>MX001100</v>
      </c>
      <c r="B2705" t="str">
        <f>+VLOOKUP(U2705,Aux!$O$2:$P$23,2,0)</f>
        <v>FI</v>
      </c>
      <c r="C2705" t="str">
        <f t="shared" si="290"/>
        <v>MX001100FI</v>
      </c>
      <c r="D2705">
        <f t="shared" si="296"/>
        <v>2</v>
      </c>
      <c r="E2705" s="5">
        <f t="shared" si="292"/>
        <v>0.02</v>
      </c>
      <c r="F2705" s="5">
        <f t="shared" si="293"/>
        <v>0.2</v>
      </c>
      <c r="G2705" s="5">
        <f t="shared" si="294"/>
        <v>2</v>
      </c>
      <c r="H2705" t="str">
        <f t="shared" si="295"/>
        <v>002</v>
      </c>
      <c r="I2705" t="str">
        <f t="shared" si="291"/>
        <v>MX001100FI00002</v>
      </c>
      <c r="J2705" t="s">
        <v>14007</v>
      </c>
      <c r="K2705" t="s">
        <v>14000</v>
      </c>
      <c r="M2705" t="s">
        <v>14008</v>
      </c>
      <c r="N2705" t="s">
        <v>14009</v>
      </c>
      <c r="P2705" t="s">
        <v>14010</v>
      </c>
      <c r="Q2705" t="s">
        <v>10555</v>
      </c>
      <c r="R2705" t="s">
        <v>14004</v>
      </c>
      <c r="S2705" t="s">
        <v>14005</v>
      </c>
      <c r="T2705" t="s">
        <v>14006</v>
      </c>
      <c r="U2705" t="s">
        <v>33</v>
      </c>
      <c r="V2705" t="s">
        <v>311</v>
      </c>
      <c r="W2705" t="s">
        <v>6084</v>
      </c>
      <c r="X2705" t="s">
        <v>6085</v>
      </c>
      <c r="Y2705" t="s">
        <v>6086</v>
      </c>
      <c r="Z2705" t="s">
        <v>189</v>
      </c>
      <c r="AA2705" t="s">
        <v>4686</v>
      </c>
      <c r="AB2705" t="s">
        <v>145</v>
      </c>
      <c r="AC2705" t="s">
        <v>37</v>
      </c>
    </row>
    <row r="2706" spans="1:29">
      <c r="A2706" t="str">
        <f>+VLOOKUP(R2706,Aux!$B$3:$I$1107,8,0)</f>
        <v>MX001110</v>
      </c>
      <c r="B2706" t="str">
        <f>+VLOOKUP(U2706,Aux!$O$2:$P$23,2,0)</f>
        <v>FI</v>
      </c>
      <c r="C2706" t="str">
        <f t="shared" si="290"/>
        <v>MX001110FI</v>
      </c>
      <c r="D2706">
        <f t="shared" si="296"/>
        <v>1</v>
      </c>
      <c r="E2706" s="5">
        <f t="shared" si="292"/>
        <v>0.01</v>
      </c>
      <c r="F2706" s="5">
        <f t="shared" si="293"/>
        <v>0.1</v>
      </c>
      <c r="G2706" s="5">
        <f t="shared" si="294"/>
        <v>1</v>
      </c>
      <c r="H2706" t="str">
        <f t="shared" si="295"/>
        <v>001</v>
      </c>
      <c r="I2706" t="str">
        <f t="shared" si="291"/>
        <v>MX001110FI00001</v>
      </c>
      <c r="J2706" t="s">
        <v>14011</v>
      </c>
      <c r="K2706" t="s">
        <v>14012</v>
      </c>
      <c r="M2706" t="s">
        <v>14013</v>
      </c>
      <c r="N2706" t="s">
        <v>14014</v>
      </c>
      <c r="O2706" t="s">
        <v>14015</v>
      </c>
      <c r="P2706" t="s">
        <v>14016</v>
      </c>
      <c r="Q2706" t="s">
        <v>10555</v>
      </c>
      <c r="R2706" t="s">
        <v>14017</v>
      </c>
      <c r="S2706" t="s">
        <v>14018</v>
      </c>
      <c r="T2706" t="s">
        <v>14017</v>
      </c>
      <c r="U2706" t="s">
        <v>143</v>
      </c>
      <c r="V2706" t="s">
        <v>34</v>
      </c>
      <c r="W2706" t="s">
        <v>34</v>
      </c>
      <c r="X2706" t="s">
        <v>34</v>
      </c>
      <c r="Y2706" t="s">
        <v>34</v>
      </c>
      <c r="Z2706" t="s">
        <v>311</v>
      </c>
      <c r="AA2706" t="s">
        <v>1430</v>
      </c>
      <c r="AB2706" t="s">
        <v>34</v>
      </c>
      <c r="AC2706" t="s">
        <v>37</v>
      </c>
    </row>
    <row r="2707" spans="1:29">
      <c r="A2707" t="str">
        <f>+VLOOKUP(R2707,Aux!$B$3:$I$1107,8,0)</f>
        <v>MX001120</v>
      </c>
      <c r="B2707" t="str">
        <f>+VLOOKUP(U2707,Aux!$O$2:$P$23,2,0)</f>
        <v>EQ</v>
      </c>
      <c r="C2707" t="str">
        <f t="shared" si="290"/>
        <v>MX001120EQ</v>
      </c>
      <c r="D2707">
        <f t="shared" si="296"/>
        <v>1</v>
      </c>
      <c r="E2707" s="5">
        <f t="shared" si="292"/>
        <v>0.01</v>
      </c>
      <c r="F2707" s="5">
        <f t="shared" si="293"/>
        <v>0.1</v>
      </c>
      <c r="G2707" s="5">
        <f t="shared" si="294"/>
        <v>1</v>
      </c>
      <c r="H2707" t="str">
        <f t="shared" si="295"/>
        <v>001</v>
      </c>
      <c r="I2707" t="str">
        <f t="shared" si="291"/>
        <v>MX001120EQ00001</v>
      </c>
      <c r="J2707" t="s">
        <v>14019</v>
      </c>
      <c r="K2707" t="s">
        <v>14020</v>
      </c>
      <c r="M2707" t="s">
        <v>14021</v>
      </c>
      <c r="N2707" t="s">
        <v>14022</v>
      </c>
      <c r="O2707" t="s">
        <v>14023</v>
      </c>
      <c r="P2707" t="s">
        <v>14024</v>
      </c>
      <c r="Q2707" t="s">
        <v>10555</v>
      </c>
      <c r="R2707" t="s">
        <v>14025</v>
      </c>
      <c r="S2707" t="s">
        <v>14025</v>
      </c>
      <c r="T2707" t="s">
        <v>14025</v>
      </c>
      <c r="U2707" t="s">
        <v>130</v>
      </c>
      <c r="V2707" t="s">
        <v>154</v>
      </c>
      <c r="W2707" t="s">
        <v>9642</v>
      </c>
      <c r="X2707" t="s">
        <v>201</v>
      </c>
      <c r="Y2707" t="s">
        <v>9642</v>
      </c>
      <c r="Z2707" t="s">
        <v>131</v>
      </c>
      <c r="AA2707" t="s">
        <v>135</v>
      </c>
      <c r="AB2707" t="s">
        <v>4287</v>
      </c>
      <c r="AC2707" t="s">
        <v>37</v>
      </c>
    </row>
    <row r="2708" spans="1:29">
      <c r="A2708" t="str">
        <f>+VLOOKUP(R2708,Aux!$B$3:$I$1107,8,0)</f>
        <v>MX001120</v>
      </c>
      <c r="B2708" t="str">
        <f>+VLOOKUP(U2708,Aux!$O$2:$P$23,2,0)</f>
        <v>FI</v>
      </c>
      <c r="C2708" t="str">
        <f t="shared" si="290"/>
        <v>MX001120FI</v>
      </c>
      <c r="D2708">
        <f t="shared" si="296"/>
        <v>1</v>
      </c>
      <c r="E2708" s="5">
        <f t="shared" si="292"/>
        <v>0.01</v>
      </c>
      <c r="F2708" s="5">
        <f t="shared" si="293"/>
        <v>0.1</v>
      </c>
      <c r="G2708" s="5">
        <f t="shared" si="294"/>
        <v>1</v>
      </c>
      <c r="H2708" t="str">
        <f t="shared" si="295"/>
        <v>001</v>
      </c>
      <c r="I2708" t="str">
        <f t="shared" si="291"/>
        <v>MX001120FI00001</v>
      </c>
      <c r="J2708" t="s">
        <v>14026</v>
      </c>
      <c r="K2708" t="s">
        <v>14027</v>
      </c>
      <c r="M2708" t="s">
        <v>14028</v>
      </c>
      <c r="N2708" t="s">
        <v>14029</v>
      </c>
      <c r="O2708" t="s">
        <v>14030</v>
      </c>
      <c r="P2708" t="s">
        <v>14031</v>
      </c>
      <c r="Q2708" t="s">
        <v>10555</v>
      </c>
      <c r="R2708" t="s">
        <v>14025</v>
      </c>
      <c r="S2708" t="s">
        <v>14032</v>
      </c>
      <c r="T2708" t="s">
        <v>14025</v>
      </c>
      <c r="U2708" t="s">
        <v>143</v>
      </c>
      <c r="V2708" t="s">
        <v>154</v>
      </c>
      <c r="W2708" t="s">
        <v>9642</v>
      </c>
      <c r="X2708" t="s">
        <v>201</v>
      </c>
      <c r="Y2708" t="s">
        <v>9642</v>
      </c>
      <c r="Z2708" t="s">
        <v>131</v>
      </c>
      <c r="AA2708" t="s">
        <v>144</v>
      </c>
      <c r="AB2708" t="s">
        <v>145</v>
      </c>
      <c r="AC2708" t="s">
        <v>37</v>
      </c>
    </row>
    <row r="2709" spans="1:29">
      <c r="A2709" s="2" t="str">
        <f>+VLOOKUP(R2709,Aux!$B$3:$I$1107,8,0)</f>
        <v>MX001120</v>
      </c>
      <c r="B2709" s="2" t="str">
        <f>+VLOOKUP(U2709,Aux!$O$2:$P$23,2,0)</f>
        <v>FI</v>
      </c>
      <c r="C2709" t="str">
        <f t="shared" si="290"/>
        <v>MX001120FI</v>
      </c>
      <c r="D2709">
        <f t="shared" si="296"/>
        <v>2</v>
      </c>
      <c r="E2709" s="5">
        <f t="shared" si="292"/>
        <v>0.02</v>
      </c>
      <c r="F2709" s="5">
        <f t="shared" si="293"/>
        <v>0.2</v>
      </c>
      <c r="G2709" s="5">
        <f t="shared" si="294"/>
        <v>2</v>
      </c>
      <c r="H2709" t="str">
        <f t="shared" si="295"/>
        <v>002</v>
      </c>
      <c r="I2709" t="str">
        <f t="shared" si="291"/>
        <v>MX001120FI00002</v>
      </c>
      <c r="J2709" s="2" t="s">
        <v>14033</v>
      </c>
      <c r="K2709" s="2" t="s">
        <v>14027</v>
      </c>
      <c r="L2709" s="2"/>
      <c r="M2709" s="2" t="s">
        <v>14034</v>
      </c>
      <c r="N2709" s="2" t="s">
        <v>14035</v>
      </c>
      <c r="O2709" s="2" t="s">
        <v>14036</v>
      </c>
      <c r="P2709" s="2" t="s">
        <v>14037</v>
      </c>
      <c r="Q2709" t="s">
        <v>10555</v>
      </c>
      <c r="R2709" t="s">
        <v>14025</v>
      </c>
      <c r="S2709" t="s">
        <v>14032</v>
      </c>
      <c r="T2709" t="s">
        <v>14025</v>
      </c>
      <c r="U2709" t="s">
        <v>143</v>
      </c>
      <c r="V2709" t="s">
        <v>154</v>
      </c>
      <c r="W2709" t="s">
        <v>9642</v>
      </c>
      <c r="X2709" t="s">
        <v>201</v>
      </c>
      <c r="Y2709" t="s">
        <v>9642</v>
      </c>
      <c r="Z2709" t="s">
        <v>131</v>
      </c>
      <c r="AA2709" t="s">
        <v>144</v>
      </c>
      <c r="AB2709" t="s">
        <v>145</v>
      </c>
      <c r="AC2709" t="s">
        <v>37</v>
      </c>
    </row>
    <row r="2710" spans="1:29">
      <c r="A2710" s="2" t="str">
        <f>+VLOOKUP(R2710,Aux!$B$3:$I$1107,8,0)</f>
        <v>MX001120</v>
      </c>
      <c r="B2710" s="2" t="str">
        <f>+VLOOKUP(U2710,Aux!$O$2:$P$23,2,0)</f>
        <v>FI</v>
      </c>
      <c r="C2710" t="str">
        <f t="shared" si="290"/>
        <v>MX001120FI</v>
      </c>
      <c r="D2710">
        <f t="shared" si="296"/>
        <v>3</v>
      </c>
      <c r="E2710" s="5">
        <f t="shared" si="292"/>
        <v>0.03</v>
      </c>
      <c r="F2710" s="5">
        <f t="shared" si="293"/>
        <v>0.3</v>
      </c>
      <c r="G2710" s="5">
        <f t="shared" si="294"/>
        <v>3</v>
      </c>
      <c r="H2710" t="str">
        <f t="shared" si="295"/>
        <v>003</v>
      </c>
      <c r="I2710" t="str">
        <f t="shared" si="291"/>
        <v>MX001120FI00003</v>
      </c>
      <c r="J2710" s="2"/>
      <c r="K2710" s="2" t="s">
        <v>14027</v>
      </c>
      <c r="L2710" s="2" t="s">
        <v>14038</v>
      </c>
      <c r="M2710" s="2" t="s">
        <v>14039</v>
      </c>
      <c r="N2710" s="2" t="s">
        <v>14040</v>
      </c>
      <c r="O2710" s="2"/>
      <c r="P2710" s="2" t="s">
        <v>14041</v>
      </c>
      <c r="Q2710" t="s">
        <v>10555</v>
      </c>
      <c r="R2710" t="s">
        <v>14025</v>
      </c>
      <c r="S2710" t="s">
        <v>14032</v>
      </c>
      <c r="T2710" t="s">
        <v>14025</v>
      </c>
      <c r="U2710" t="s">
        <v>33</v>
      </c>
      <c r="V2710" t="s">
        <v>154</v>
      </c>
      <c r="W2710" t="s">
        <v>9642</v>
      </c>
      <c r="X2710" t="s">
        <v>201</v>
      </c>
      <c r="Y2710" t="s">
        <v>9642</v>
      </c>
      <c r="Z2710" t="s">
        <v>131</v>
      </c>
      <c r="AA2710" t="s">
        <v>144</v>
      </c>
      <c r="AB2710" t="s">
        <v>145</v>
      </c>
      <c r="AC2710" t="s">
        <v>37</v>
      </c>
    </row>
    <row r="2711" spans="1:29">
      <c r="A2711" t="str">
        <f>+VLOOKUP(R2711,Aux!$B$3:$I$1107,8,0)</f>
        <v>MX001130</v>
      </c>
      <c r="B2711" t="str">
        <f>+VLOOKUP(U2711,Aux!$O$2:$P$23,2,0)</f>
        <v>EQ</v>
      </c>
      <c r="C2711" t="str">
        <f t="shared" si="290"/>
        <v>MX001130EQ</v>
      </c>
      <c r="D2711">
        <f t="shared" si="296"/>
        <v>1</v>
      </c>
      <c r="E2711" s="5">
        <f t="shared" si="292"/>
        <v>0.01</v>
      </c>
      <c r="F2711" s="5">
        <f t="shared" si="293"/>
        <v>0.1</v>
      </c>
      <c r="G2711" s="5">
        <f t="shared" si="294"/>
        <v>1</v>
      </c>
      <c r="H2711" t="str">
        <f t="shared" si="295"/>
        <v>001</v>
      </c>
      <c r="I2711" t="str">
        <f t="shared" si="291"/>
        <v>MX001130EQ00001</v>
      </c>
      <c r="J2711" t="s">
        <v>14042</v>
      </c>
      <c r="K2711" t="s">
        <v>14043</v>
      </c>
      <c r="M2711" t="s">
        <v>14044</v>
      </c>
      <c r="N2711" t="s">
        <v>14045</v>
      </c>
      <c r="O2711" t="s">
        <v>14046</v>
      </c>
      <c r="P2711" t="s">
        <v>14047</v>
      </c>
      <c r="Q2711" t="s">
        <v>10555</v>
      </c>
      <c r="R2711" t="s">
        <v>14048</v>
      </c>
      <c r="S2711" t="s">
        <v>14048</v>
      </c>
      <c r="T2711" t="s">
        <v>14048</v>
      </c>
      <c r="U2711" t="s">
        <v>130</v>
      </c>
      <c r="V2711" t="s">
        <v>131</v>
      </c>
      <c r="W2711" t="s">
        <v>132</v>
      </c>
      <c r="X2711" t="s">
        <v>133</v>
      </c>
      <c r="Y2711" t="s">
        <v>134</v>
      </c>
      <c r="Z2711" t="s">
        <v>131</v>
      </c>
      <c r="AA2711" t="s">
        <v>135</v>
      </c>
      <c r="AB2711" t="s">
        <v>4287</v>
      </c>
      <c r="AC2711" t="s">
        <v>37</v>
      </c>
    </row>
    <row r="2712" spans="1:29">
      <c r="A2712" t="str">
        <f>+VLOOKUP(R2712,Aux!$B$3:$I$1107,8,0)</f>
        <v>MX001130</v>
      </c>
      <c r="B2712" t="str">
        <f>+VLOOKUP(U2712,Aux!$O$2:$P$23,2,0)</f>
        <v>FI</v>
      </c>
      <c r="C2712" t="str">
        <f t="shared" si="290"/>
        <v>MX001130FI</v>
      </c>
      <c r="D2712">
        <f t="shared" si="296"/>
        <v>1</v>
      </c>
      <c r="E2712" s="5">
        <f t="shared" si="292"/>
        <v>0.01</v>
      </c>
      <c r="F2712" s="5">
        <f t="shared" si="293"/>
        <v>0.1</v>
      </c>
      <c r="G2712" s="5">
        <f t="shared" si="294"/>
        <v>1</v>
      </c>
      <c r="H2712" t="str">
        <f t="shared" si="295"/>
        <v>001</v>
      </c>
      <c r="I2712" t="str">
        <f t="shared" si="291"/>
        <v>MX001130FI00001</v>
      </c>
      <c r="J2712" t="s">
        <v>14049</v>
      </c>
      <c r="K2712" t="s">
        <v>14050</v>
      </c>
      <c r="M2712" t="s">
        <v>14051</v>
      </c>
      <c r="N2712" t="s">
        <v>14052</v>
      </c>
      <c r="P2712" t="s">
        <v>14053</v>
      </c>
      <c r="Q2712" t="s">
        <v>10555</v>
      </c>
      <c r="R2712" t="s">
        <v>14048</v>
      </c>
      <c r="S2712" t="s">
        <v>14054</v>
      </c>
      <c r="T2712" t="s">
        <v>14048</v>
      </c>
      <c r="U2712" t="s">
        <v>33</v>
      </c>
      <c r="V2712" t="s">
        <v>131</v>
      </c>
      <c r="W2712" t="s">
        <v>132</v>
      </c>
      <c r="X2712" t="s">
        <v>133</v>
      </c>
      <c r="Y2712" t="s">
        <v>134</v>
      </c>
      <c r="Z2712" t="s">
        <v>131</v>
      </c>
      <c r="AA2712" t="s">
        <v>144</v>
      </c>
      <c r="AB2712" t="s">
        <v>145</v>
      </c>
      <c r="AC2712" t="s">
        <v>37</v>
      </c>
    </row>
    <row r="2713" spans="1:29">
      <c r="A2713" t="str">
        <f>+VLOOKUP(R2713,Aux!$B$3:$I$1107,8,0)</f>
        <v>MX001130</v>
      </c>
      <c r="B2713" t="str">
        <f>+VLOOKUP(U2713,Aux!$O$2:$P$23,2,0)</f>
        <v>FI</v>
      </c>
      <c r="C2713" t="str">
        <f t="shared" si="290"/>
        <v>MX001130FI</v>
      </c>
      <c r="D2713">
        <f t="shared" si="296"/>
        <v>2</v>
      </c>
      <c r="E2713" s="5">
        <f t="shared" si="292"/>
        <v>0.02</v>
      </c>
      <c r="F2713" s="5">
        <f t="shared" si="293"/>
        <v>0.2</v>
      </c>
      <c r="G2713" s="5">
        <f t="shared" si="294"/>
        <v>2</v>
      </c>
      <c r="H2713" t="str">
        <f t="shared" si="295"/>
        <v>002</v>
      </c>
      <c r="I2713" t="str">
        <f t="shared" si="291"/>
        <v>MX001130FI00002</v>
      </c>
      <c r="J2713" t="s">
        <v>14055</v>
      </c>
      <c r="K2713" t="s">
        <v>14050</v>
      </c>
      <c r="M2713" t="s">
        <v>14056</v>
      </c>
      <c r="N2713" t="s">
        <v>14057</v>
      </c>
      <c r="P2713" t="s">
        <v>14058</v>
      </c>
      <c r="Q2713" t="s">
        <v>10555</v>
      </c>
      <c r="R2713" t="s">
        <v>14048</v>
      </c>
      <c r="S2713" t="s">
        <v>14054</v>
      </c>
      <c r="T2713" t="s">
        <v>14048</v>
      </c>
      <c r="U2713" t="s">
        <v>33</v>
      </c>
      <c r="V2713" t="s">
        <v>131</v>
      </c>
      <c r="W2713" t="s">
        <v>132</v>
      </c>
      <c r="X2713" t="s">
        <v>133</v>
      </c>
      <c r="Y2713" t="s">
        <v>134</v>
      </c>
      <c r="Z2713" t="s">
        <v>131</v>
      </c>
      <c r="AA2713" t="s">
        <v>144</v>
      </c>
      <c r="AB2713" t="s">
        <v>145</v>
      </c>
      <c r="AC2713" t="s">
        <v>37</v>
      </c>
    </row>
    <row r="2714" spans="1:29">
      <c r="A2714" t="str">
        <f>+VLOOKUP(R2714,Aux!$B$3:$I$1107,8,0)</f>
        <v>MX001130</v>
      </c>
      <c r="B2714" t="str">
        <f>+VLOOKUP(U2714,Aux!$O$2:$P$23,2,0)</f>
        <v>FI</v>
      </c>
      <c r="C2714" t="str">
        <f t="shared" si="290"/>
        <v>MX001130FI</v>
      </c>
      <c r="D2714">
        <f t="shared" si="296"/>
        <v>3</v>
      </c>
      <c r="E2714" s="5">
        <f t="shared" si="292"/>
        <v>0.03</v>
      </c>
      <c r="F2714" s="5">
        <f t="shared" si="293"/>
        <v>0.3</v>
      </c>
      <c r="G2714" s="5">
        <f t="shared" si="294"/>
        <v>3</v>
      </c>
      <c r="H2714" t="str">
        <f t="shared" si="295"/>
        <v>003</v>
      </c>
      <c r="I2714" t="str">
        <f t="shared" si="291"/>
        <v>MX001130FI00003</v>
      </c>
      <c r="J2714" t="s">
        <v>14059</v>
      </c>
      <c r="K2714" t="s">
        <v>14050</v>
      </c>
      <c r="M2714" t="s">
        <v>14060</v>
      </c>
      <c r="N2714" t="s">
        <v>14061</v>
      </c>
      <c r="P2714" t="s">
        <v>14062</v>
      </c>
      <c r="Q2714" t="s">
        <v>10555</v>
      </c>
      <c r="R2714" t="s">
        <v>14048</v>
      </c>
      <c r="S2714" t="s">
        <v>14054</v>
      </c>
      <c r="T2714" t="s">
        <v>14048</v>
      </c>
      <c r="U2714" t="s">
        <v>33</v>
      </c>
      <c r="V2714" t="s">
        <v>131</v>
      </c>
      <c r="W2714" t="s">
        <v>132</v>
      </c>
      <c r="X2714" t="s">
        <v>133</v>
      </c>
      <c r="Y2714" t="s">
        <v>134</v>
      </c>
      <c r="Z2714" t="s">
        <v>131</v>
      </c>
      <c r="AA2714" t="s">
        <v>144</v>
      </c>
      <c r="AB2714" t="s">
        <v>145</v>
      </c>
      <c r="AC2714" t="s">
        <v>37</v>
      </c>
    </row>
    <row r="2715" spans="1:29">
      <c r="A2715" t="str">
        <f>+VLOOKUP(R2715,Aux!$B$3:$I$1107,8,0)</f>
        <v>MX001140</v>
      </c>
      <c r="B2715" t="str">
        <f>+VLOOKUP(U2715,Aux!$O$2:$P$23,2,0)</f>
        <v>FI</v>
      </c>
      <c r="C2715" t="str">
        <f t="shared" si="290"/>
        <v>MX001140FI</v>
      </c>
      <c r="D2715">
        <f t="shared" si="296"/>
        <v>1</v>
      </c>
      <c r="E2715" s="5">
        <f t="shared" si="292"/>
        <v>0.01</v>
      </c>
      <c r="F2715" s="5">
        <f t="shared" si="293"/>
        <v>0.1</v>
      </c>
      <c r="G2715" s="5">
        <f t="shared" si="294"/>
        <v>1</v>
      </c>
      <c r="H2715" t="str">
        <f t="shared" si="295"/>
        <v>001</v>
      </c>
      <c r="I2715" t="str">
        <f t="shared" si="291"/>
        <v>MX001140FI00001</v>
      </c>
      <c r="J2715" s="2"/>
      <c r="K2715" s="2" t="s">
        <v>48</v>
      </c>
      <c r="L2715" s="2" t="s">
        <v>14063</v>
      </c>
      <c r="M2715" s="2" t="s">
        <v>14064</v>
      </c>
      <c r="N2715" s="2"/>
      <c r="O2715" s="2"/>
      <c r="P2715" s="2"/>
      <c r="Q2715" t="s">
        <v>10555</v>
      </c>
      <c r="R2715" t="s">
        <v>14065</v>
      </c>
      <c r="S2715" t="s">
        <v>48</v>
      </c>
      <c r="T2715" t="s">
        <v>48</v>
      </c>
      <c r="U2715" t="s">
        <v>48</v>
      </c>
      <c r="V2715" t="s">
        <v>48</v>
      </c>
      <c r="W2715" t="s">
        <v>48</v>
      </c>
      <c r="X2715" t="s">
        <v>48</v>
      </c>
      <c r="Y2715" t="s">
        <v>48</v>
      </c>
      <c r="Z2715" t="s">
        <v>48</v>
      </c>
      <c r="AA2715" t="s">
        <v>48</v>
      </c>
      <c r="AB2715" t="s">
        <v>48</v>
      </c>
      <c r="AC2715" t="s">
        <v>37</v>
      </c>
    </row>
    <row r="2716" spans="1:29">
      <c r="A2716" t="str">
        <f>+VLOOKUP(R2716,Aux!$B$3:$I$1107,8,0)</f>
        <v>MX001140</v>
      </c>
      <c r="B2716" t="str">
        <f>+VLOOKUP(U2716,Aux!$O$2:$P$23,2,0)</f>
        <v>FI</v>
      </c>
      <c r="C2716" t="str">
        <f t="shared" si="290"/>
        <v>MX001140FI</v>
      </c>
      <c r="D2716">
        <f t="shared" si="296"/>
        <v>2</v>
      </c>
      <c r="E2716" s="5">
        <f t="shared" si="292"/>
        <v>0.02</v>
      </c>
      <c r="F2716" s="5">
        <f t="shared" si="293"/>
        <v>0.2</v>
      </c>
      <c r="G2716" s="5">
        <f t="shared" si="294"/>
        <v>2</v>
      </c>
      <c r="H2716" t="str">
        <f t="shared" si="295"/>
        <v>002</v>
      </c>
      <c r="I2716" t="str">
        <f t="shared" si="291"/>
        <v>MX001140FI00002</v>
      </c>
      <c r="J2716" s="2"/>
      <c r="K2716" s="2" t="s">
        <v>48</v>
      </c>
      <c r="L2716" s="2" t="s">
        <v>14066</v>
      </c>
      <c r="M2716" s="2" t="s">
        <v>14067</v>
      </c>
      <c r="N2716" s="2"/>
      <c r="O2716" s="2"/>
      <c r="P2716" s="2"/>
      <c r="Q2716" t="s">
        <v>10555</v>
      </c>
      <c r="R2716" t="s">
        <v>14065</v>
      </c>
      <c r="S2716" t="s">
        <v>48</v>
      </c>
      <c r="T2716" t="s">
        <v>48</v>
      </c>
      <c r="U2716" t="s">
        <v>48</v>
      </c>
      <c r="V2716" t="s">
        <v>48</v>
      </c>
      <c r="W2716" t="s">
        <v>48</v>
      </c>
      <c r="X2716" t="s">
        <v>48</v>
      </c>
      <c r="Y2716" t="s">
        <v>48</v>
      </c>
      <c r="Z2716" t="s">
        <v>48</v>
      </c>
      <c r="AA2716" t="s">
        <v>48</v>
      </c>
      <c r="AB2716" t="s">
        <v>48</v>
      </c>
      <c r="AC2716" t="s">
        <v>37</v>
      </c>
    </row>
    <row r="2717" spans="1:29">
      <c r="A2717" t="str">
        <f>+VLOOKUP(R2717,Aux!$B$3:$I$1107,8,0)</f>
        <v>MX001140</v>
      </c>
      <c r="B2717" t="str">
        <f>+VLOOKUP(U2717,Aux!$O$2:$P$23,2,0)</f>
        <v>FI</v>
      </c>
      <c r="C2717" t="str">
        <f t="shared" si="290"/>
        <v>MX001140FI</v>
      </c>
      <c r="D2717">
        <f t="shared" si="296"/>
        <v>3</v>
      </c>
      <c r="E2717" s="5">
        <f t="shared" si="292"/>
        <v>0.03</v>
      </c>
      <c r="F2717" s="5">
        <f t="shared" si="293"/>
        <v>0.3</v>
      </c>
      <c r="G2717" s="5">
        <f t="shared" si="294"/>
        <v>3</v>
      </c>
      <c r="H2717" t="str">
        <f t="shared" si="295"/>
        <v>003</v>
      </c>
      <c r="I2717" t="str">
        <f t="shared" si="291"/>
        <v>MX001140FI00003</v>
      </c>
      <c r="J2717" s="2"/>
      <c r="K2717" s="2" t="s">
        <v>48</v>
      </c>
      <c r="L2717" s="2" t="s">
        <v>14068</v>
      </c>
      <c r="M2717" s="2" t="s">
        <v>14069</v>
      </c>
      <c r="N2717" s="2"/>
      <c r="O2717" s="2"/>
      <c r="P2717" s="2"/>
      <c r="Q2717" t="s">
        <v>10555</v>
      </c>
      <c r="R2717" t="s">
        <v>14065</v>
      </c>
      <c r="S2717" t="s">
        <v>48</v>
      </c>
      <c r="T2717" t="s">
        <v>48</v>
      </c>
      <c r="U2717" t="s">
        <v>48</v>
      </c>
      <c r="V2717" t="s">
        <v>48</v>
      </c>
      <c r="W2717" t="s">
        <v>48</v>
      </c>
      <c r="X2717" t="s">
        <v>48</v>
      </c>
      <c r="Y2717" t="s">
        <v>48</v>
      </c>
      <c r="Z2717" t="s">
        <v>48</v>
      </c>
      <c r="AA2717" t="s">
        <v>48</v>
      </c>
      <c r="AB2717" t="s">
        <v>48</v>
      </c>
      <c r="AC2717" t="s">
        <v>37</v>
      </c>
    </row>
    <row r="2718" spans="1:29">
      <c r="A2718" t="str">
        <f>+VLOOKUP(R2718,Aux!$B$3:$I$1107,8,0)</f>
        <v>MX001140</v>
      </c>
      <c r="B2718" t="str">
        <f>+VLOOKUP(U2718,Aux!$O$2:$P$23,2,0)</f>
        <v>FI</v>
      </c>
      <c r="C2718" t="str">
        <f t="shared" si="290"/>
        <v>MX001140FI</v>
      </c>
      <c r="D2718">
        <f t="shared" si="296"/>
        <v>4</v>
      </c>
      <c r="E2718" s="5">
        <f t="shared" si="292"/>
        <v>0.04</v>
      </c>
      <c r="F2718" s="5">
        <f t="shared" si="293"/>
        <v>0.4</v>
      </c>
      <c r="G2718" s="5">
        <f t="shared" si="294"/>
        <v>4</v>
      </c>
      <c r="H2718" t="str">
        <f t="shared" si="295"/>
        <v>004</v>
      </c>
      <c r="I2718" t="str">
        <f t="shared" si="291"/>
        <v>MX001140FI00004</v>
      </c>
      <c r="J2718" s="2"/>
      <c r="K2718" s="2" t="s">
        <v>48</v>
      </c>
      <c r="L2718" s="2" t="s">
        <v>14070</v>
      </c>
      <c r="M2718" s="2" t="s">
        <v>14071</v>
      </c>
      <c r="N2718" s="2"/>
      <c r="O2718" s="2"/>
      <c r="P2718" s="2"/>
      <c r="Q2718" t="s">
        <v>10555</v>
      </c>
      <c r="R2718" t="s">
        <v>14065</v>
      </c>
      <c r="S2718" t="s">
        <v>48</v>
      </c>
      <c r="T2718" t="s">
        <v>48</v>
      </c>
      <c r="U2718" t="s">
        <v>48</v>
      </c>
      <c r="V2718" t="s">
        <v>48</v>
      </c>
      <c r="W2718" t="s">
        <v>48</v>
      </c>
      <c r="X2718" t="s">
        <v>48</v>
      </c>
      <c r="Y2718" t="s">
        <v>48</v>
      </c>
      <c r="Z2718" t="s">
        <v>48</v>
      </c>
      <c r="AA2718" t="s">
        <v>48</v>
      </c>
      <c r="AB2718" t="s">
        <v>48</v>
      </c>
      <c r="AC2718" t="s">
        <v>37</v>
      </c>
    </row>
    <row r="2719" spans="1:29">
      <c r="A2719" t="str">
        <f>+VLOOKUP(R2719,Aux!$B$3:$I$1107,8,0)</f>
        <v>MX001140</v>
      </c>
      <c r="B2719" t="str">
        <f>+VLOOKUP(U2719,Aux!$O$2:$P$23,2,0)</f>
        <v>FI</v>
      </c>
      <c r="C2719" t="str">
        <f t="shared" si="290"/>
        <v>MX001140FI</v>
      </c>
      <c r="D2719">
        <f t="shared" si="296"/>
        <v>5</v>
      </c>
      <c r="E2719" s="5">
        <f t="shared" si="292"/>
        <v>0.05</v>
      </c>
      <c r="F2719" s="5">
        <f t="shared" si="293"/>
        <v>0.5</v>
      </c>
      <c r="G2719" s="5">
        <f t="shared" si="294"/>
        <v>5</v>
      </c>
      <c r="H2719" t="str">
        <f t="shared" si="295"/>
        <v>005</v>
      </c>
      <c r="I2719" t="str">
        <f t="shared" si="291"/>
        <v>MX001140FI00005</v>
      </c>
      <c r="J2719" s="2"/>
      <c r="K2719" s="2" t="s">
        <v>48</v>
      </c>
      <c r="L2719" s="2" t="s">
        <v>14072</v>
      </c>
      <c r="M2719" s="2" t="s">
        <v>14073</v>
      </c>
      <c r="N2719" s="2"/>
      <c r="O2719" s="2"/>
      <c r="P2719" s="2"/>
      <c r="Q2719" t="s">
        <v>10555</v>
      </c>
      <c r="R2719" t="s">
        <v>14065</v>
      </c>
      <c r="S2719" t="s">
        <v>48</v>
      </c>
      <c r="T2719" t="s">
        <v>48</v>
      </c>
      <c r="U2719" t="s">
        <v>48</v>
      </c>
      <c r="V2719" t="s">
        <v>48</v>
      </c>
      <c r="W2719" t="s">
        <v>48</v>
      </c>
      <c r="X2719" t="s">
        <v>48</v>
      </c>
      <c r="Y2719" t="s">
        <v>48</v>
      </c>
      <c r="Z2719" t="s">
        <v>48</v>
      </c>
      <c r="AA2719" t="s">
        <v>48</v>
      </c>
      <c r="AB2719" t="s">
        <v>48</v>
      </c>
      <c r="AC2719" t="s">
        <v>37</v>
      </c>
    </row>
    <row r="2720" spans="1:29">
      <c r="A2720" t="str">
        <f>+VLOOKUP(R2720,Aux!$B$3:$I$1107,8,0)</f>
        <v>MX001140</v>
      </c>
      <c r="B2720" t="str">
        <f>+VLOOKUP(U2720,Aux!$O$2:$P$23,2,0)</f>
        <v>FI</v>
      </c>
      <c r="C2720" t="str">
        <f t="shared" si="290"/>
        <v>MX001140FI</v>
      </c>
      <c r="D2720">
        <f t="shared" si="296"/>
        <v>6</v>
      </c>
      <c r="E2720" s="5">
        <f t="shared" si="292"/>
        <v>0.06</v>
      </c>
      <c r="F2720" s="5">
        <f t="shared" si="293"/>
        <v>0.6</v>
      </c>
      <c r="G2720" s="5">
        <f t="shared" si="294"/>
        <v>6</v>
      </c>
      <c r="H2720" t="str">
        <f t="shared" si="295"/>
        <v>006</v>
      </c>
      <c r="I2720" t="str">
        <f t="shared" si="291"/>
        <v>MX001140FI00006</v>
      </c>
      <c r="J2720" s="2"/>
      <c r="K2720" s="2" t="s">
        <v>48</v>
      </c>
      <c r="L2720" s="2" t="s">
        <v>14074</v>
      </c>
      <c r="M2720" s="2" t="s">
        <v>14075</v>
      </c>
      <c r="N2720" s="2"/>
      <c r="O2720" s="2"/>
      <c r="P2720" s="2"/>
      <c r="Q2720" t="s">
        <v>10555</v>
      </c>
      <c r="R2720" t="s">
        <v>14065</v>
      </c>
      <c r="S2720" t="s">
        <v>48</v>
      </c>
      <c r="T2720" t="s">
        <v>48</v>
      </c>
      <c r="U2720" t="s">
        <v>48</v>
      </c>
      <c r="V2720" t="s">
        <v>48</v>
      </c>
      <c r="W2720" t="s">
        <v>48</v>
      </c>
      <c r="X2720" t="s">
        <v>48</v>
      </c>
      <c r="Y2720" t="s">
        <v>48</v>
      </c>
      <c r="Z2720" t="s">
        <v>48</v>
      </c>
      <c r="AA2720" t="s">
        <v>48</v>
      </c>
      <c r="AB2720" t="s">
        <v>48</v>
      </c>
      <c r="AC2720" t="s">
        <v>37</v>
      </c>
    </row>
    <row r="2721" spans="1:29">
      <c r="A2721" t="str">
        <f>+VLOOKUP(R2721,Aux!$B$3:$I$1107,8,0)</f>
        <v>MX001140</v>
      </c>
      <c r="B2721" t="str">
        <f>+VLOOKUP(U2721,Aux!$O$2:$P$23,2,0)</f>
        <v>FI</v>
      </c>
      <c r="C2721" t="str">
        <f t="shared" si="290"/>
        <v>MX001140FI</v>
      </c>
      <c r="D2721">
        <f t="shared" si="296"/>
        <v>7</v>
      </c>
      <c r="E2721" s="5">
        <f t="shared" si="292"/>
        <v>7.0000000000000007E-2</v>
      </c>
      <c r="F2721" s="5">
        <f t="shared" si="293"/>
        <v>0.70000000000000007</v>
      </c>
      <c r="G2721" s="5">
        <f t="shared" si="294"/>
        <v>7</v>
      </c>
      <c r="H2721" t="str">
        <f t="shared" si="295"/>
        <v>007</v>
      </c>
      <c r="I2721" t="str">
        <f t="shared" si="291"/>
        <v>MX001140FI00007</v>
      </c>
      <c r="J2721" s="2"/>
      <c r="K2721" s="2" t="s">
        <v>48</v>
      </c>
      <c r="L2721" s="2" t="s">
        <v>14076</v>
      </c>
      <c r="M2721" s="2" t="s">
        <v>14077</v>
      </c>
      <c r="N2721" s="2"/>
      <c r="O2721" s="2"/>
      <c r="P2721" s="2"/>
      <c r="Q2721" t="s">
        <v>10555</v>
      </c>
      <c r="R2721" t="s">
        <v>14065</v>
      </c>
      <c r="S2721" t="s">
        <v>48</v>
      </c>
      <c r="T2721" t="s">
        <v>48</v>
      </c>
      <c r="U2721" t="s">
        <v>48</v>
      </c>
      <c r="V2721" t="s">
        <v>48</v>
      </c>
      <c r="W2721" t="s">
        <v>48</v>
      </c>
      <c r="X2721" t="s">
        <v>48</v>
      </c>
      <c r="Y2721" t="s">
        <v>48</v>
      </c>
      <c r="Z2721" t="s">
        <v>48</v>
      </c>
      <c r="AA2721" t="s">
        <v>48</v>
      </c>
      <c r="AB2721" t="s">
        <v>48</v>
      </c>
      <c r="AC2721" t="s">
        <v>37</v>
      </c>
    </row>
    <row r="2722" spans="1:29">
      <c r="A2722" t="str">
        <f>+VLOOKUP(R2722,Aux!$B$3:$I$1107,8,0)</f>
        <v>MX001140</v>
      </c>
      <c r="B2722" t="str">
        <f>+VLOOKUP(U2722,Aux!$O$2:$P$23,2,0)</f>
        <v>FI</v>
      </c>
      <c r="C2722" t="str">
        <f t="shared" si="290"/>
        <v>MX001140FI</v>
      </c>
      <c r="D2722">
        <f t="shared" si="296"/>
        <v>8</v>
      </c>
      <c r="E2722" s="5">
        <f t="shared" si="292"/>
        <v>0.08</v>
      </c>
      <c r="F2722" s="5">
        <f t="shared" si="293"/>
        <v>0.8</v>
      </c>
      <c r="G2722" s="5">
        <f t="shared" si="294"/>
        <v>8</v>
      </c>
      <c r="H2722" t="str">
        <f t="shared" si="295"/>
        <v>008</v>
      </c>
      <c r="I2722" t="str">
        <f t="shared" si="291"/>
        <v>MX001140FI00008</v>
      </c>
      <c r="J2722" s="2"/>
      <c r="K2722" s="2" t="s">
        <v>48</v>
      </c>
      <c r="L2722" s="2" t="s">
        <v>14078</v>
      </c>
      <c r="M2722" s="2" t="s">
        <v>14079</v>
      </c>
      <c r="N2722" s="2"/>
      <c r="O2722" s="2"/>
      <c r="P2722" s="2"/>
      <c r="Q2722" t="s">
        <v>10555</v>
      </c>
      <c r="R2722" t="s">
        <v>14065</v>
      </c>
      <c r="S2722" t="s">
        <v>48</v>
      </c>
      <c r="T2722" t="s">
        <v>48</v>
      </c>
      <c r="U2722" t="s">
        <v>48</v>
      </c>
      <c r="V2722" t="s">
        <v>48</v>
      </c>
      <c r="W2722" t="s">
        <v>48</v>
      </c>
      <c r="X2722" t="s">
        <v>48</v>
      </c>
      <c r="Y2722" t="s">
        <v>48</v>
      </c>
      <c r="Z2722" t="s">
        <v>48</v>
      </c>
      <c r="AA2722" t="s">
        <v>48</v>
      </c>
      <c r="AB2722" t="s">
        <v>48</v>
      </c>
      <c r="AC2722" t="s">
        <v>37</v>
      </c>
    </row>
    <row r="2723" spans="1:29">
      <c r="A2723" t="str">
        <f>+VLOOKUP(R2723,Aux!$B$3:$I$1107,8,0)</f>
        <v>MX001140</v>
      </c>
      <c r="B2723" t="str">
        <f>+VLOOKUP(U2723,Aux!$O$2:$P$23,2,0)</f>
        <v>FI</v>
      </c>
      <c r="C2723" t="str">
        <f t="shared" si="290"/>
        <v>MX001140FI</v>
      </c>
      <c r="D2723">
        <f t="shared" si="296"/>
        <v>9</v>
      </c>
      <c r="E2723" s="5">
        <f t="shared" si="292"/>
        <v>0.09</v>
      </c>
      <c r="F2723" s="5">
        <f t="shared" si="293"/>
        <v>0.89999999999999991</v>
      </c>
      <c r="G2723" s="5">
        <f t="shared" si="294"/>
        <v>9</v>
      </c>
      <c r="H2723" t="str">
        <f t="shared" si="295"/>
        <v>009</v>
      </c>
      <c r="I2723" t="str">
        <f t="shared" si="291"/>
        <v>MX001140FI00009</v>
      </c>
      <c r="J2723" s="2"/>
      <c r="K2723" s="2" t="s">
        <v>48</v>
      </c>
      <c r="L2723" s="2" t="s">
        <v>14080</v>
      </c>
      <c r="M2723" s="2" t="s">
        <v>14081</v>
      </c>
      <c r="N2723" s="2"/>
      <c r="O2723" s="2"/>
      <c r="P2723" s="2"/>
      <c r="Q2723" t="s">
        <v>10555</v>
      </c>
      <c r="R2723" t="s">
        <v>14065</v>
      </c>
      <c r="S2723" t="s">
        <v>48</v>
      </c>
      <c r="T2723" t="s">
        <v>48</v>
      </c>
      <c r="U2723" t="s">
        <v>48</v>
      </c>
      <c r="V2723" t="s">
        <v>48</v>
      </c>
      <c r="W2723" t="s">
        <v>48</v>
      </c>
      <c r="X2723" t="s">
        <v>48</v>
      </c>
      <c r="Y2723" t="s">
        <v>48</v>
      </c>
      <c r="Z2723" t="s">
        <v>48</v>
      </c>
      <c r="AA2723" t="s">
        <v>48</v>
      </c>
      <c r="AB2723" t="s">
        <v>48</v>
      </c>
      <c r="AC2723" t="s">
        <v>37</v>
      </c>
    </row>
    <row r="2724" spans="1:29">
      <c r="A2724" t="str">
        <f>+VLOOKUP(R2724,Aux!$B$3:$I$1107,8,0)</f>
        <v>MX001140</v>
      </c>
      <c r="B2724" t="str">
        <f>+VLOOKUP(U2724,Aux!$O$2:$P$23,2,0)</f>
        <v>FI</v>
      </c>
      <c r="C2724" t="str">
        <f t="shared" si="290"/>
        <v>MX001140FI</v>
      </c>
      <c r="D2724">
        <f t="shared" si="296"/>
        <v>10</v>
      </c>
      <c r="E2724" s="5">
        <f t="shared" si="292"/>
        <v>0.1</v>
      </c>
      <c r="F2724" s="5">
        <f t="shared" si="293"/>
        <v>1</v>
      </c>
      <c r="G2724" s="5">
        <f t="shared" si="294"/>
        <v>0</v>
      </c>
      <c r="H2724" t="str">
        <f t="shared" si="295"/>
        <v>010</v>
      </c>
      <c r="I2724" t="str">
        <f t="shared" si="291"/>
        <v>MX001140FI00010</v>
      </c>
      <c r="J2724" s="2"/>
      <c r="K2724" s="2" t="s">
        <v>48</v>
      </c>
      <c r="L2724" s="2" t="s">
        <v>14082</v>
      </c>
      <c r="M2724" s="2" t="s">
        <v>14083</v>
      </c>
      <c r="N2724" s="2"/>
      <c r="O2724" s="2"/>
      <c r="P2724" s="2"/>
      <c r="Q2724" t="s">
        <v>10555</v>
      </c>
      <c r="R2724" t="s">
        <v>14065</v>
      </c>
      <c r="S2724" t="s">
        <v>48</v>
      </c>
      <c r="T2724" t="s">
        <v>48</v>
      </c>
      <c r="U2724" t="s">
        <v>48</v>
      </c>
      <c r="V2724" t="s">
        <v>48</v>
      </c>
      <c r="W2724" t="s">
        <v>48</v>
      </c>
      <c r="X2724" t="s">
        <v>48</v>
      </c>
      <c r="Y2724" t="s">
        <v>48</v>
      </c>
      <c r="Z2724" t="s">
        <v>48</v>
      </c>
      <c r="AA2724" t="s">
        <v>48</v>
      </c>
      <c r="AB2724" t="s">
        <v>48</v>
      </c>
      <c r="AC2724" t="s">
        <v>37</v>
      </c>
    </row>
    <row r="2725" spans="1:29">
      <c r="A2725" t="str">
        <f>+VLOOKUP(R2725,Aux!$B$3:$I$1107,8,0)</f>
        <v>MX001140</v>
      </c>
      <c r="B2725" t="str">
        <f>+VLOOKUP(U2725,Aux!$O$2:$P$23,2,0)</f>
        <v>FI</v>
      </c>
      <c r="C2725" t="str">
        <f t="shared" si="290"/>
        <v>MX001140FI</v>
      </c>
      <c r="D2725">
        <f t="shared" si="296"/>
        <v>11</v>
      </c>
      <c r="E2725" s="5">
        <f t="shared" si="292"/>
        <v>0.11</v>
      </c>
      <c r="F2725" s="5">
        <f t="shared" si="293"/>
        <v>1.1000000000000001</v>
      </c>
      <c r="G2725" s="5">
        <f t="shared" si="294"/>
        <v>1</v>
      </c>
      <c r="H2725" t="str">
        <f t="shared" si="295"/>
        <v>011</v>
      </c>
      <c r="I2725" t="str">
        <f t="shared" si="291"/>
        <v>MX001140FI00011</v>
      </c>
      <c r="J2725" s="2"/>
      <c r="K2725" s="2" t="s">
        <v>48</v>
      </c>
      <c r="L2725" s="2" t="s">
        <v>14084</v>
      </c>
      <c r="M2725" s="2" t="s">
        <v>14085</v>
      </c>
      <c r="N2725" s="2"/>
      <c r="O2725" s="2"/>
      <c r="P2725" s="2"/>
      <c r="Q2725" t="s">
        <v>10555</v>
      </c>
      <c r="R2725" t="s">
        <v>14065</v>
      </c>
      <c r="S2725" t="s">
        <v>48</v>
      </c>
      <c r="T2725" t="s">
        <v>48</v>
      </c>
      <c r="U2725" t="s">
        <v>48</v>
      </c>
      <c r="V2725" t="s">
        <v>48</v>
      </c>
      <c r="W2725" t="s">
        <v>48</v>
      </c>
      <c r="X2725" t="s">
        <v>48</v>
      </c>
      <c r="Y2725" t="s">
        <v>48</v>
      </c>
      <c r="Z2725" t="s">
        <v>48</v>
      </c>
      <c r="AA2725" t="s">
        <v>48</v>
      </c>
      <c r="AB2725" t="s">
        <v>48</v>
      </c>
      <c r="AC2725" t="s">
        <v>37</v>
      </c>
    </row>
    <row r="2726" spans="1:29">
      <c r="A2726" t="str">
        <f>+VLOOKUP(R2726,Aux!$B$3:$I$1107,8,0)</f>
        <v>MX001150</v>
      </c>
      <c r="B2726" t="str">
        <f>+VLOOKUP(U2726,Aux!$O$2:$P$23,2,0)</f>
        <v>EQ</v>
      </c>
      <c r="C2726" t="str">
        <f t="shared" si="290"/>
        <v>MX001150EQ</v>
      </c>
      <c r="D2726">
        <f t="shared" si="296"/>
        <v>1</v>
      </c>
      <c r="E2726" s="5">
        <f t="shared" si="292"/>
        <v>0.01</v>
      </c>
      <c r="F2726" s="5">
        <f t="shared" si="293"/>
        <v>0.1</v>
      </c>
      <c r="G2726" s="5">
        <f t="shared" si="294"/>
        <v>1</v>
      </c>
      <c r="H2726" t="str">
        <f t="shared" si="295"/>
        <v>001</v>
      </c>
      <c r="I2726" t="str">
        <f t="shared" si="291"/>
        <v>MX001150EQ00001</v>
      </c>
      <c r="J2726" t="s">
        <v>14086</v>
      </c>
      <c r="K2726" t="s">
        <v>14087</v>
      </c>
      <c r="M2726" t="s">
        <v>14088</v>
      </c>
      <c r="N2726" t="s">
        <v>14089</v>
      </c>
      <c r="O2726">
        <v>2643674</v>
      </c>
      <c r="P2726" t="s">
        <v>14090</v>
      </c>
      <c r="Q2726" t="s">
        <v>10555</v>
      </c>
      <c r="R2726" t="s">
        <v>14091</v>
      </c>
      <c r="S2726" t="s">
        <v>14091</v>
      </c>
      <c r="T2726" t="s">
        <v>14091</v>
      </c>
      <c r="U2726" t="s">
        <v>130</v>
      </c>
      <c r="V2726" t="s">
        <v>189</v>
      </c>
      <c r="W2726" t="s">
        <v>234</v>
      </c>
      <c r="X2726" t="s">
        <v>189</v>
      </c>
      <c r="Y2726" t="s">
        <v>10548</v>
      </c>
      <c r="Z2726" t="s">
        <v>189</v>
      </c>
      <c r="AA2726" t="s">
        <v>234</v>
      </c>
      <c r="AB2726" t="s">
        <v>236</v>
      </c>
      <c r="AC2726" t="s">
        <v>37</v>
      </c>
    </row>
    <row r="2727" spans="1:29">
      <c r="A2727" t="str">
        <f>+VLOOKUP(R2727,Aux!$B$3:$I$1107,8,0)</f>
        <v>MX001160</v>
      </c>
      <c r="B2727" t="str">
        <f>+VLOOKUP(U2727,Aux!$O$2:$P$23,2,0)</f>
        <v>EQ</v>
      </c>
      <c r="C2727" t="str">
        <f t="shared" si="290"/>
        <v>MX001160EQ</v>
      </c>
      <c r="D2727">
        <f t="shared" si="296"/>
        <v>1</v>
      </c>
      <c r="E2727" s="5">
        <f t="shared" si="292"/>
        <v>0.01</v>
      </c>
      <c r="F2727" s="5">
        <f t="shared" si="293"/>
        <v>0.1</v>
      </c>
      <c r="G2727" s="5">
        <f t="shared" si="294"/>
        <v>1</v>
      </c>
      <c r="H2727" t="str">
        <f t="shared" si="295"/>
        <v>001</v>
      </c>
      <c r="I2727" t="str">
        <f t="shared" si="291"/>
        <v>MX001160EQ00001</v>
      </c>
      <c r="J2727" t="s">
        <v>14092</v>
      </c>
      <c r="K2727" t="s">
        <v>14093</v>
      </c>
      <c r="M2727" t="s">
        <v>14094</v>
      </c>
      <c r="N2727" t="s">
        <v>14095</v>
      </c>
      <c r="O2727" t="s">
        <v>14096</v>
      </c>
      <c r="P2727" t="s">
        <v>14097</v>
      </c>
      <c r="Q2727" t="s">
        <v>10555</v>
      </c>
      <c r="R2727" t="s">
        <v>14098</v>
      </c>
      <c r="S2727" t="s">
        <v>14098</v>
      </c>
      <c r="T2727" t="s">
        <v>14098</v>
      </c>
      <c r="U2727" t="s">
        <v>130</v>
      </c>
      <c r="V2727" t="s">
        <v>131</v>
      </c>
      <c r="W2727" t="s">
        <v>6009</v>
      </c>
      <c r="X2727" t="s">
        <v>133</v>
      </c>
      <c r="Y2727" t="s">
        <v>6010</v>
      </c>
      <c r="Z2727" t="s">
        <v>131</v>
      </c>
      <c r="AA2727" t="s">
        <v>135</v>
      </c>
      <c r="AB2727" t="s">
        <v>6009</v>
      </c>
      <c r="AC2727" t="s">
        <v>37</v>
      </c>
    </row>
    <row r="2728" spans="1:29">
      <c r="A2728" t="str">
        <f>+VLOOKUP(R2728,Aux!$B$3:$I$1107,8,0)</f>
        <v>MX001170</v>
      </c>
      <c r="B2728" t="str">
        <f>+VLOOKUP(U2728,Aux!$O$2:$P$23,2,0)</f>
        <v>EQ</v>
      </c>
      <c r="C2728" t="str">
        <f t="shared" si="290"/>
        <v>MX001170EQ</v>
      </c>
      <c r="D2728">
        <f t="shared" si="296"/>
        <v>1</v>
      </c>
      <c r="E2728" s="5">
        <f t="shared" si="292"/>
        <v>0.01</v>
      </c>
      <c r="F2728" s="5">
        <f t="shared" si="293"/>
        <v>0.1</v>
      </c>
      <c r="G2728" s="5">
        <f t="shared" si="294"/>
        <v>1</v>
      </c>
      <c r="H2728" t="str">
        <f t="shared" si="295"/>
        <v>001</v>
      </c>
      <c r="I2728" t="str">
        <f t="shared" si="291"/>
        <v>MX001170EQ00001</v>
      </c>
      <c r="J2728" t="s">
        <v>14099</v>
      </c>
      <c r="K2728" t="s">
        <v>14100</v>
      </c>
      <c r="M2728" t="s">
        <v>14101</v>
      </c>
      <c r="N2728" t="s">
        <v>14102</v>
      </c>
      <c r="O2728" t="s">
        <v>14103</v>
      </c>
      <c r="P2728" t="s">
        <v>14104</v>
      </c>
      <c r="Q2728" t="s">
        <v>10555</v>
      </c>
      <c r="R2728" t="s">
        <v>14105</v>
      </c>
      <c r="S2728" t="s">
        <v>14105</v>
      </c>
      <c r="T2728" t="s">
        <v>14105</v>
      </c>
      <c r="U2728" t="s">
        <v>12889</v>
      </c>
      <c r="V2728" t="s">
        <v>2669</v>
      </c>
      <c r="W2728" t="s">
        <v>13004</v>
      </c>
      <c r="X2728" t="s">
        <v>2669</v>
      </c>
      <c r="Y2728" t="s">
        <v>14106</v>
      </c>
      <c r="Z2728" t="s">
        <v>35</v>
      </c>
      <c r="AA2728" t="s">
        <v>2669</v>
      </c>
      <c r="AB2728" t="s">
        <v>12889</v>
      </c>
      <c r="AC2728" t="s">
        <v>37</v>
      </c>
    </row>
    <row r="2729" spans="1:29">
      <c r="A2729" t="str">
        <f>+VLOOKUP(R2729,Aux!$B$3:$I$1107,8,0)</f>
        <v>MX001180</v>
      </c>
      <c r="B2729" t="str">
        <f>+VLOOKUP(U2729,Aux!$O$2:$P$23,2,0)</f>
        <v>FI</v>
      </c>
      <c r="C2729" t="str">
        <f t="shared" si="290"/>
        <v>MX001180FI</v>
      </c>
      <c r="D2729">
        <f t="shared" si="296"/>
        <v>1</v>
      </c>
      <c r="E2729" s="5">
        <f t="shared" si="292"/>
        <v>0.01</v>
      </c>
      <c r="F2729" s="5">
        <f t="shared" si="293"/>
        <v>0.1</v>
      </c>
      <c r="G2729" s="5">
        <f t="shared" si="294"/>
        <v>1</v>
      </c>
      <c r="H2729" t="str">
        <f t="shared" si="295"/>
        <v>001</v>
      </c>
      <c r="I2729" t="str">
        <f t="shared" si="291"/>
        <v>MX001180FI00001</v>
      </c>
      <c r="J2729" t="s">
        <v>14107</v>
      </c>
      <c r="K2729" t="s">
        <v>14108</v>
      </c>
      <c r="M2729" t="s">
        <v>14109</v>
      </c>
      <c r="N2729" t="s">
        <v>14110</v>
      </c>
      <c r="O2729" t="s">
        <v>14111</v>
      </c>
      <c r="P2729" t="s">
        <v>14112</v>
      </c>
      <c r="Q2729" t="s">
        <v>10555</v>
      </c>
      <c r="R2729" t="s">
        <v>14113</v>
      </c>
      <c r="S2729" t="s">
        <v>14114</v>
      </c>
      <c r="T2729" t="s">
        <v>14113</v>
      </c>
      <c r="U2729" t="s">
        <v>143</v>
      </c>
      <c r="V2729" t="s">
        <v>311</v>
      </c>
      <c r="W2729" t="s">
        <v>366</v>
      </c>
      <c r="X2729" t="s">
        <v>333</v>
      </c>
      <c r="Y2729" t="s">
        <v>6530</v>
      </c>
      <c r="Z2729" t="s">
        <v>311</v>
      </c>
      <c r="AA2729" t="s">
        <v>10103</v>
      </c>
      <c r="AB2729" t="s">
        <v>145</v>
      </c>
      <c r="AC2729" t="s">
        <v>37</v>
      </c>
    </row>
    <row r="2730" spans="1:29">
      <c r="A2730" s="2" t="str">
        <f>+VLOOKUP(R2730,Aux!$B$3:$I$1107,8,0)</f>
        <v>MX001180</v>
      </c>
      <c r="B2730" s="2" t="str">
        <f>+VLOOKUP(U2730,Aux!$O$2:$P$23,2,0)</f>
        <v>FI</v>
      </c>
      <c r="C2730" t="str">
        <f t="shared" si="290"/>
        <v>MX001180FI</v>
      </c>
      <c r="D2730">
        <f t="shared" si="296"/>
        <v>2</v>
      </c>
      <c r="E2730" s="5">
        <f t="shared" si="292"/>
        <v>0.02</v>
      </c>
      <c r="F2730" s="5">
        <f t="shared" si="293"/>
        <v>0.2</v>
      </c>
      <c r="G2730" s="5">
        <f t="shared" si="294"/>
        <v>2</v>
      </c>
      <c r="H2730" t="str">
        <f t="shared" si="295"/>
        <v>002</v>
      </c>
      <c r="I2730" t="str">
        <f t="shared" si="291"/>
        <v>MX001180FI00002</v>
      </c>
      <c r="J2730" s="2" t="s">
        <v>14115</v>
      </c>
      <c r="K2730" s="2" t="s">
        <v>14108</v>
      </c>
      <c r="L2730" s="2"/>
      <c r="M2730" s="2" t="s">
        <v>14116</v>
      </c>
      <c r="N2730" s="2" t="s">
        <v>14117</v>
      </c>
      <c r="O2730" s="2" t="s">
        <v>14118</v>
      </c>
      <c r="P2730" s="2" t="s">
        <v>14119</v>
      </c>
      <c r="Q2730" t="s">
        <v>10555</v>
      </c>
      <c r="R2730" t="s">
        <v>14113</v>
      </c>
      <c r="S2730" t="s">
        <v>14114</v>
      </c>
      <c r="T2730" t="s">
        <v>14113</v>
      </c>
      <c r="U2730" t="s">
        <v>143</v>
      </c>
      <c r="V2730" t="s">
        <v>311</v>
      </c>
      <c r="W2730" t="s">
        <v>366</v>
      </c>
      <c r="X2730" t="s">
        <v>333</v>
      </c>
      <c r="Y2730" t="s">
        <v>6530</v>
      </c>
      <c r="Z2730" t="s">
        <v>311</v>
      </c>
      <c r="AA2730" t="s">
        <v>10103</v>
      </c>
      <c r="AB2730" t="s">
        <v>145</v>
      </c>
      <c r="AC2730" t="s">
        <v>37</v>
      </c>
    </row>
    <row r="2731" spans="1:29">
      <c r="A2731" s="2" t="str">
        <f>+VLOOKUP(R2731,Aux!$B$3:$I$1107,8,0)</f>
        <v>MX001190</v>
      </c>
      <c r="B2731" s="2" t="str">
        <f>+VLOOKUP(U2731,Aux!$O$2:$P$23,2,0)</f>
        <v>FI</v>
      </c>
      <c r="C2731" t="str">
        <f t="shared" si="290"/>
        <v>MX001190FI</v>
      </c>
      <c r="D2731">
        <f t="shared" si="296"/>
        <v>1</v>
      </c>
      <c r="E2731" s="5">
        <f t="shared" si="292"/>
        <v>0.01</v>
      </c>
      <c r="F2731" s="5">
        <f t="shared" si="293"/>
        <v>0.1</v>
      </c>
      <c r="G2731" s="5">
        <f t="shared" si="294"/>
        <v>1</v>
      </c>
      <c r="H2731" t="str">
        <f t="shared" si="295"/>
        <v>001</v>
      </c>
      <c r="I2731" t="str">
        <f t="shared" si="291"/>
        <v>MX001190FI00001</v>
      </c>
      <c r="J2731" s="2"/>
      <c r="K2731" s="2" t="s">
        <v>14120</v>
      </c>
      <c r="L2731" s="2" t="s">
        <v>14121</v>
      </c>
      <c r="M2731" s="2" t="s">
        <v>14122</v>
      </c>
      <c r="N2731" s="2" t="s">
        <v>14123</v>
      </c>
      <c r="O2731" s="2" t="s">
        <v>14124</v>
      </c>
      <c r="P2731" s="2" t="s">
        <v>14125</v>
      </c>
      <c r="Q2731" t="s">
        <v>10555</v>
      </c>
      <c r="R2731" t="s">
        <v>14126</v>
      </c>
      <c r="S2731" t="s">
        <v>14127</v>
      </c>
      <c r="T2731" t="s">
        <v>14126</v>
      </c>
      <c r="U2731" t="s">
        <v>33</v>
      </c>
      <c r="V2731" t="s">
        <v>1472</v>
      </c>
      <c r="W2731" t="s">
        <v>1473</v>
      </c>
      <c r="X2731" t="s">
        <v>1474</v>
      </c>
      <c r="Y2731" t="s">
        <v>3334</v>
      </c>
      <c r="Z2731" t="s">
        <v>1488</v>
      </c>
      <c r="AA2731" t="s">
        <v>3335</v>
      </c>
      <c r="AB2731" t="s">
        <v>145</v>
      </c>
      <c r="AC2731" t="s">
        <v>37</v>
      </c>
    </row>
    <row r="2732" spans="1:29">
      <c r="A2732" s="2" t="str">
        <f>+VLOOKUP(R2732,Aux!$B$3:$I$1107,8,0)</f>
        <v>MX001190</v>
      </c>
      <c r="B2732" s="2" t="str">
        <f>+VLOOKUP(U2732,Aux!$O$2:$P$23,2,0)</f>
        <v>FI</v>
      </c>
      <c r="C2732" t="str">
        <f t="shared" si="290"/>
        <v>MX001190FI</v>
      </c>
      <c r="D2732">
        <f t="shared" si="296"/>
        <v>2</v>
      </c>
      <c r="E2732" s="5">
        <f t="shared" si="292"/>
        <v>0.02</v>
      </c>
      <c r="F2732" s="5">
        <f t="shared" si="293"/>
        <v>0.2</v>
      </c>
      <c r="G2732" s="5">
        <f t="shared" si="294"/>
        <v>2</v>
      </c>
      <c r="H2732" t="str">
        <f t="shared" si="295"/>
        <v>002</v>
      </c>
      <c r="I2732" t="str">
        <f t="shared" si="291"/>
        <v>MX001190FI00002</v>
      </c>
      <c r="J2732" s="2"/>
      <c r="K2732" s="2" t="s">
        <v>14120</v>
      </c>
      <c r="L2732" s="2" t="s">
        <v>14128</v>
      </c>
      <c r="M2732" s="2" t="s">
        <v>14129</v>
      </c>
      <c r="N2732" s="2" t="s">
        <v>14130</v>
      </c>
      <c r="O2732" s="2"/>
      <c r="P2732" s="2" t="s">
        <v>14131</v>
      </c>
      <c r="Q2732" t="s">
        <v>10555</v>
      </c>
      <c r="R2732" t="s">
        <v>14126</v>
      </c>
      <c r="S2732" t="s">
        <v>14127</v>
      </c>
      <c r="T2732" t="s">
        <v>14126</v>
      </c>
      <c r="U2732" t="s">
        <v>33</v>
      </c>
      <c r="V2732" t="s">
        <v>1472</v>
      </c>
      <c r="W2732" t="s">
        <v>1473</v>
      </c>
      <c r="X2732" t="s">
        <v>1474</v>
      </c>
      <c r="Y2732" t="s">
        <v>3334</v>
      </c>
      <c r="Z2732" t="s">
        <v>1488</v>
      </c>
      <c r="AA2732" t="s">
        <v>3335</v>
      </c>
      <c r="AB2732" t="s">
        <v>145</v>
      </c>
      <c r="AC2732" t="s">
        <v>37</v>
      </c>
    </row>
    <row r="2733" spans="1:29">
      <c r="A2733" s="2" t="str">
        <f>+VLOOKUP(R2733,Aux!$B$3:$I$1107,8,0)</f>
        <v>MX001190</v>
      </c>
      <c r="B2733" s="2" t="str">
        <f>+VLOOKUP(U2733,Aux!$O$2:$P$23,2,0)</f>
        <v>FI</v>
      </c>
      <c r="C2733" t="str">
        <f t="shared" ref="C2733:C2796" si="297">+A2733&amp;B2733</f>
        <v>MX001190FI</v>
      </c>
      <c r="D2733">
        <f t="shared" si="296"/>
        <v>3</v>
      </c>
      <c r="E2733" s="5">
        <f t="shared" si="292"/>
        <v>0.03</v>
      </c>
      <c r="F2733" s="5">
        <f t="shared" si="293"/>
        <v>0.3</v>
      </c>
      <c r="G2733" s="5">
        <f t="shared" si="294"/>
        <v>3</v>
      </c>
      <c r="H2733" t="str">
        <f t="shared" si="295"/>
        <v>003</v>
      </c>
      <c r="I2733" t="str">
        <f t="shared" ref="I2733:I2796" si="298">+C2733&amp;"00"&amp;H2733</f>
        <v>MX001190FI00003</v>
      </c>
      <c r="J2733" s="2"/>
      <c r="K2733" s="2" t="s">
        <v>14120</v>
      </c>
      <c r="L2733" s="2" t="s">
        <v>14132</v>
      </c>
      <c r="M2733" s="2" t="s">
        <v>14133</v>
      </c>
      <c r="N2733" s="2" t="s">
        <v>14134</v>
      </c>
      <c r="O2733" s="2"/>
      <c r="P2733" s="2" t="s">
        <v>14135</v>
      </c>
      <c r="Q2733" t="s">
        <v>10555</v>
      </c>
      <c r="R2733" t="s">
        <v>14126</v>
      </c>
      <c r="S2733" t="s">
        <v>14127</v>
      </c>
      <c r="T2733" t="s">
        <v>14126</v>
      </c>
      <c r="U2733" t="s">
        <v>33</v>
      </c>
      <c r="V2733" t="s">
        <v>1472</v>
      </c>
      <c r="W2733" t="s">
        <v>1473</v>
      </c>
      <c r="X2733" t="s">
        <v>1474</v>
      </c>
      <c r="Y2733" t="s">
        <v>3334</v>
      </c>
      <c r="Z2733" t="s">
        <v>1488</v>
      </c>
      <c r="AA2733" t="s">
        <v>3335</v>
      </c>
      <c r="AB2733" t="s">
        <v>145</v>
      </c>
      <c r="AC2733" t="s">
        <v>37</v>
      </c>
    </row>
    <row r="2734" spans="1:29">
      <c r="A2734" t="str">
        <f>+VLOOKUP(R2734,Aux!$B$3:$I$1107,8,0)</f>
        <v>MX001200</v>
      </c>
      <c r="B2734" t="str">
        <f>+VLOOKUP(U2734,Aux!$O$2:$P$23,2,0)</f>
        <v>EQ</v>
      </c>
      <c r="C2734" t="str">
        <f t="shared" si="297"/>
        <v>MX001200EQ</v>
      </c>
      <c r="D2734">
        <f t="shared" si="296"/>
        <v>1</v>
      </c>
      <c r="E2734" s="5">
        <f t="shared" si="292"/>
        <v>0.01</v>
      </c>
      <c r="F2734" s="5">
        <f t="shared" si="293"/>
        <v>0.1</v>
      </c>
      <c r="G2734" s="5">
        <f t="shared" si="294"/>
        <v>1</v>
      </c>
      <c r="H2734" t="str">
        <f t="shared" si="295"/>
        <v>001</v>
      </c>
      <c r="I2734" t="str">
        <f t="shared" si="298"/>
        <v>MX001200EQ00001</v>
      </c>
      <c r="J2734" t="s">
        <v>14136</v>
      </c>
      <c r="K2734" t="s">
        <v>14137</v>
      </c>
      <c r="M2734" t="s">
        <v>14138</v>
      </c>
      <c r="N2734" t="s">
        <v>14139</v>
      </c>
      <c r="O2734" t="s">
        <v>14140</v>
      </c>
      <c r="P2734" t="s">
        <v>14141</v>
      </c>
      <c r="Q2734" t="s">
        <v>10555</v>
      </c>
      <c r="R2734" t="s">
        <v>14142</v>
      </c>
      <c r="S2734" t="s">
        <v>14142</v>
      </c>
      <c r="T2734" t="s">
        <v>14142</v>
      </c>
      <c r="U2734" t="s">
        <v>130</v>
      </c>
      <c r="V2734" t="s">
        <v>154</v>
      </c>
      <c r="W2734" t="s">
        <v>8784</v>
      </c>
      <c r="X2734" t="s">
        <v>201</v>
      </c>
      <c r="Y2734" t="s">
        <v>8784</v>
      </c>
      <c r="Z2734" t="s">
        <v>154</v>
      </c>
      <c r="AA2734" t="s">
        <v>14143</v>
      </c>
      <c r="AB2734" t="s">
        <v>14144</v>
      </c>
      <c r="AC2734" t="s">
        <v>37</v>
      </c>
    </row>
    <row r="2735" spans="1:29">
      <c r="A2735" t="str">
        <f>+VLOOKUP(R2735,Aux!$B$3:$I$1107,8,0)</f>
        <v>MX001200</v>
      </c>
      <c r="B2735" t="str">
        <f>+VLOOKUP(U2735,Aux!$O$2:$P$23,2,0)</f>
        <v>FI</v>
      </c>
      <c r="C2735" t="str">
        <f t="shared" si="297"/>
        <v>MX001200FI</v>
      </c>
      <c r="D2735">
        <f t="shared" si="296"/>
        <v>1</v>
      </c>
      <c r="E2735" s="5">
        <f t="shared" si="292"/>
        <v>0.01</v>
      </c>
      <c r="F2735" s="5">
        <f t="shared" si="293"/>
        <v>0.1</v>
      </c>
      <c r="G2735" s="5">
        <f t="shared" si="294"/>
        <v>1</v>
      </c>
      <c r="H2735" t="str">
        <f t="shared" si="295"/>
        <v>001</v>
      </c>
      <c r="I2735" t="str">
        <f t="shared" si="298"/>
        <v>MX001200FI00001</v>
      </c>
      <c r="J2735" t="s">
        <v>14145</v>
      </c>
      <c r="K2735" t="s">
        <v>14146</v>
      </c>
      <c r="M2735" t="s">
        <v>14147</v>
      </c>
      <c r="N2735" t="s">
        <v>14148</v>
      </c>
      <c r="O2735" t="s">
        <v>14149</v>
      </c>
      <c r="P2735" t="s">
        <v>14150</v>
      </c>
      <c r="Q2735" t="s">
        <v>10555</v>
      </c>
      <c r="R2735" t="s">
        <v>14142</v>
      </c>
      <c r="S2735" t="s">
        <v>14151</v>
      </c>
      <c r="T2735" t="s">
        <v>14142</v>
      </c>
      <c r="U2735" t="s">
        <v>33</v>
      </c>
      <c r="V2735" t="s">
        <v>154</v>
      </c>
      <c r="W2735" t="s">
        <v>8784</v>
      </c>
      <c r="X2735" t="s">
        <v>201</v>
      </c>
      <c r="Y2735" t="s">
        <v>8784</v>
      </c>
      <c r="Z2735" t="s">
        <v>154</v>
      </c>
      <c r="AA2735" t="s">
        <v>14152</v>
      </c>
      <c r="AB2735" t="s">
        <v>145</v>
      </c>
      <c r="AC2735" t="s">
        <v>37</v>
      </c>
    </row>
    <row r="2736" spans="1:29">
      <c r="A2736" t="str">
        <f>+VLOOKUP(R2736,Aux!$B$3:$I$1107,8,0)</f>
        <v>MX001200</v>
      </c>
      <c r="B2736" t="str">
        <f>+VLOOKUP(U2736,Aux!$O$2:$P$23,2,0)</f>
        <v>FI</v>
      </c>
      <c r="C2736" t="str">
        <f t="shared" si="297"/>
        <v>MX001200FI</v>
      </c>
      <c r="D2736">
        <f t="shared" si="296"/>
        <v>2</v>
      </c>
      <c r="E2736" s="5">
        <f t="shared" si="292"/>
        <v>0.02</v>
      </c>
      <c r="F2736" s="5">
        <f t="shared" si="293"/>
        <v>0.2</v>
      </c>
      <c r="G2736" s="5">
        <f t="shared" si="294"/>
        <v>2</v>
      </c>
      <c r="H2736" t="str">
        <f t="shared" si="295"/>
        <v>002</v>
      </c>
      <c r="I2736" t="str">
        <f t="shared" si="298"/>
        <v>MX001200FI00002</v>
      </c>
      <c r="J2736" t="s">
        <v>14153</v>
      </c>
      <c r="K2736" t="s">
        <v>14146</v>
      </c>
      <c r="M2736" t="s">
        <v>14154</v>
      </c>
      <c r="N2736" t="s">
        <v>14155</v>
      </c>
      <c r="O2736" t="s">
        <v>14156</v>
      </c>
      <c r="P2736" t="s">
        <v>14157</v>
      </c>
      <c r="Q2736" t="s">
        <v>10555</v>
      </c>
      <c r="R2736" t="s">
        <v>14142</v>
      </c>
      <c r="S2736" t="s">
        <v>14151</v>
      </c>
      <c r="T2736" t="s">
        <v>14142</v>
      </c>
      <c r="U2736" t="s">
        <v>33</v>
      </c>
      <c r="V2736" t="s">
        <v>154</v>
      </c>
      <c r="W2736" t="s">
        <v>8784</v>
      </c>
      <c r="X2736" t="s">
        <v>201</v>
      </c>
      <c r="Y2736" t="s">
        <v>8784</v>
      </c>
      <c r="Z2736" t="s">
        <v>154</v>
      </c>
      <c r="AA2736" t="s">
        <v>14152</v>
      </c>
      <c r="AB2736" t="s">
        <v>145</v>
      </c>
      <c r="AC2736" t="s">
        <v>37</v>
      </c>
    </row>
    <row r="2737" spans="1:29">
      <c r="A2737" t="str">
        <f>+VLOOKUP(R2737,Aux!$B$3:$I$1107,8,0)</f>
        <v>MX001210</v>
      </c>
      <c r="B2737" t="str">
        <f>+VLOOKUP(U2737,Aux!$O$2:$P$23,2,0)</f>
        <v>EQ</v>
      </c>
      <c r="C2737" t="str">
        <f t="shared" si="297"/>
        <v>MX001210EQ</v>
      </c>
      <c r="D2737">
        <f t="shared" si="296"/>
        <v>1</v>
      </c>
      <c r="E2737" s="5">
        <f t="shared" si="292"/>
        <v>0.01</v>
      </c>
      <c r="F2737" s="5">
        <f t="shared" si="293"/>
        <v>0.1</v>
      </c>
      <c r="G2737" s="5">
        <f t="shared" si="294"/>
        <v>1</v>
      </c>
      <c r="H2737" t="str">
        <f t="shared" si="295"/>
        <v>001</v>
      </c>
      <c r="I2737" t="str">
        <f t="shared" si="298"/>
        <v>MX001210EQ00001</v>
      </c>
      <c r="J2737" t="s">
        <v>14158</v>
      </c>
      <c r="K2737" t="s">
        <v>14159</v>
      </c>
      <c r="M2737" t="s">
        <v>14160</v>
      </c>
      <c r="N2737" t="s">
        <v>14161</v>
      </c>
      <c r="O2737" t="s">
        <v>14162</v>
      </c>
      <c r="P2737" t="s">
        <v>14163</v>
      </c>
      <c r="Q2737" t="s">
        <v>10555</v>
      </c>
      <c r="R2737" t="s">
        <v>14164</v>
      </c>
      <c r="S2737" t="s">
        <v>14164</v>
      </c>
      <c r="T2737" t="s">
        <v>14164</v>
      </c>
      <c r="U2737" t="s">
        <v>130</v>
      </c>
      <c r="V2737" t="s">
        <v>311</v>
      </c>
      <c r="W2737" t="s">
        <v>8135</v>
      </c>
      <c r="X2737" t="s">
        <v>2911</v>
      </c>
      <c r="Y2737" t="s">
        <v>6982</v>
      </c>
      <c r="Z2737" t="s">
        <v>311</v>
      </c>
      <c r="AA2737" t="s">
        <v>3303</v>
      </c>
      <c r="AB2737" t="s">
        <v>6982</v>
      </c>
      <c r="AC2737" t="s">
        <v>37</v>
      </c>
    </row>
    <row r="2738" spans="1:29">
      <c r="A2738" t="str">
        <f>+VLOOKUP(R2738,Aux!$B$3:$I$1107,8,0)</f>
        <v>MX001220</v>
      </c>
      <c r="B2738" t="str">
        <f>+VLOOKUP(U2738,Aux!$O$2:$P$23,2,0)</f>
        <v>EQ</v>
      </c>
      <c r="C2738" t="str">
        <f t="shared" si="297"/>
        <v>MX001220EQ</v>
      </c>
      <c r="D2738">
        <f t="shared" si="296"/>
        <v>1</v>
      </c>
      <c r="E2738" s="5">
        <f t="shared" si="292"/>
        <v>0.01</v>
      </c>
      <c r="F2738" s="5">
        <f t="shared" si="293"/>
        <v>0.1</v>
      </c>
      <c r="G2738" s="5">
        <f t="shared" si="294"/>
        <v>1</v>
      </c>
      <c r="H2738" t="str">
        <f t="shared" si="295"/>
        <v>001</v>
      </c>
      <c r="I2738" t="str">
        <f t="shared" si="298"/>
        <v>MX001220EQ00001</v>
      </c>
      <c r="J2738" t="s">
        <v>14165</v>
      </c>
      <c r="K2738" t="s">
        <v>14166</v>
      </c>
      <c r="M2738" t="s">
        <v>14167</v>
      </c>
      <c r="N2738" t="s">
        <v>14168</v>
      </c>
      <c r="O2738">
        <v>2375546</v>
      </c>
      <c r="P2738" t="s">
        <v>14169</v>
      </c>
      <c r="Q2738" t="s">
        <v>10555</v>
      </c>
      <c r="R2738" t="s">
        <v>14170</v>
      </c>
      <c r="S2738" t="s">
        <v>14170</v>
      </c>
      <c r="T2738" t="s">
        <v>14170</v>
      </c>
      <c r="U2738" t="s">
        <v>130</v>
      </c>
      <c r="V2738" t="s">
        <v>189</v>
      </c>
      <c r="W2738" t="s">
        <v>234</v>
      </c>
      <c r="X2738" t="s">
        <v>189</v>
      </c>
      <c r="Y2738" t="s">
        <v>5476</v>
      </c>
      <c r="Z2738" t="s">
        <v>189</v>
      </c>
      <c r="AA2738" t="s">
        <v>5477</v>
      </c>
      <c r="AB2738" t="s">
        <v>5478</v>
      </c>
      <c r="AC2738" t="s">
        <v>37</v>
      </c>
    </row>
    <row r="2739" spans="1:29">
      <c r="A2739" t="str">
        <f>+VLOOKUP(R2739,Aux!$B$3:$I$1107,8,0)</f>
        <v>MX001230</v>
      </c>
      <c r="B2739" t="str">
        <f>+VLOOKUP(U2739,Aux!$O$2:$P$23,2,0)</f>
        <v>EQ</v>
      </c>
      <c r="C2739" t="str">
        <f t="shared" si="297"/>
        <v>MX001230EQ</v>
      </c>
      <c r="D2739">
        <f t="shared" si="296"/>
        <v>1</v>
      </c>
      <c r="E2739" s="5">
        <f t="shared" si="292"/>
        <v>0.01</v>
      </c>
      <c r="F2739" s="5">
        <f t="shared" si="293"/>
        <v>0.1</v>
      </c>
      <c r="G2739" s="5">
        <f t="shared" si="294"/>
        <v>1</v>
      </c>
      <c r="H2739" t="str">
        <f t="shared" si="295"/>
        <v>001</v>
      </c>
      <c r="I2739" t="str">
        <f t="shared" si="298"/>
        <v>MX001230EQ00001</v>
      </c>
      <c r="J2739" t="s">
        <v>14171</v>
      </c>
      <c r="K2739" t="s">
        <v>14172</v>
      </c>
      <c r="M2739" t="s">
        <v>14173</v>
      </c>
      <c r="N2739" t="s">
        <v>14174</v>
      </c>
      <c r="O2739" t="s">
        <v>14175</v>
      </c>
      <c r="P2739" t="s">
        <v>14176</v>
      </c>
      <c r="Q2739" t="s">
        <v>10555</v>
      </c>
      <c r="R2739" t="s">
        <v>14177</v>
      </c>
      <c r="S2739" t="s">
        <v>14177</v>
      </c>
      <c r="T2739" t="s">
        <v>14177</v>
      </c>
      <c r="U2739" t="s">
        <v>130</v>
      </c>
      <c r="V2739" t="s">
        <v>311</v>
      </c>
      <c r="W2739" t="s">
        <v>366</v>
      </c>
      <c r="X2739" t="s">
        <v>333</v>
      </c>
      <c r="Y2739" t="s">
        <v>14178</v>
      </c>
      <c r="Z2739" t="s">
        <v>311</v>
      </c>
      <c r="AA2739" t="s">
        <v>7202</v>
      </c>
      <c r="AB2739" t="s">
        <v>14179</v>
      </c>
      <c r="AC2739" t="s">
        <v>37</v>
      </c>
    </row>
    <row r="2740" spans="1:29">
      <c r="A2740" t="str">
        <f>+VLOOKUP(R2740,Aux!$B$3:$I$1107,8,0)</f>
        <v>MX001240</v>
      </c>
      <c r="B2740" t="str">
        <f>+VLOOKUP(U2740,Aux!$O$2:$P$23,2,0)</f>
        <v>EQ</v>
      </c>
      <c r="C2740" t="str">
        <f t="shared" si="297"/>
        <v>MX001240EQ</v>
      </c>
      <c r="D2740">
        <f t="shared" si="296"/>
        <v>1</v>
      </c>
      <c r="E2740" s="5">
        <f t="shared" si="292"/>
        <v>0.01</v>
      </c>
      <c r="F2740" s="5">
        <f t="shared" si="293"/>
        <v>0.1</v>
      </c>
      <c r="G2740" s="5">
        <f t="shared" si="294"/>
        <v>1</v>
      </c>
      <c r="H2740" t="str">
        <f t="shared" si="295"/>
        <v>001</v>
      </c>
      <c r="I2740" t="str">
        <f t="shared" si="298"/>
        <v>MX001240EQ00001</v>
      </c>
      <c r="J2740" t="s">
        <v>14180</v>
      </c>
      <c r="K2740" t="s">
        <v>14181</v>
      </c>
      <c r="M2740" t="s">
        <v>14182</v>
      </c>
      <c r="N2740" t="s">
        <v>14183</v>
      </c>
      <c r="O2740">
        <v>2380108</v>
      </c>
      <c r="P2740" t="s">
        <v>14184</v>
      </c>
      <c r="Q2740" t="s">
        <v>10555</v>
      </c>
      <c r="R2740" t="s">
        <v>14185</v>
      </c>
      <c r="S2740" t="s">
        <v>14185</v>
      </c>
      <c r="T2740" t="s">
        <v>14185</v>
      </c>
      <c r="U2740" t="s">
        <v>5949</v>
      </c>
      <c r="V2740" t="s">
        <v>1472</v>
      </c>
      <c r="W2740" t="s">
        <v>1473</v>
      </c>
      <c r="X2740" t="s">
        <v>1474</v>
      </c>
      <c r="Y2740" t="s">
        <v>1475</v>
      </c>
      <c r="Z2740" t="s">
        <v>1488</v>
      </c>
      <c r="AA2740" t="s">
        <v>1473</v>
      </c>
      <c r="AB2740" t="s">
        <v>1475</v>
      </c>
      <c r="AC2740" t="s">
        <v>37</v>
      </c>
    </row>
    <row r="2741" spans="1:29">
      <c r="A2741" t="str">
        <f>+VLOOKUP(R2741,Aux!$B$3:$I$1107,8,0)</f>
        <v>MX001240</v>
      </c>
      <c r="B2741" t="str">
        <f>+VLOOKUP(U2741,Aux!$O$2:$P$23,2,0)</f>
        <v>EQ</v>
      </c>
      <c r="C2741" t="str">
        <f t="shared" si="297"/>
        <v>MX001240EQ</v>
      </c>
      <c r="D2741">
        <f t="shared" si="296"/>
        <v>2</v>
      </c>
      <c r="E2741" s="5">
        <f t="shared" si="292"/>
        <v>0.02</v>
      </c>
      <c r="F2741" s="5">
        <f t="shared" si="293"/>
        <v>0.2</v>
      </c>
      <c r="G2741" s="5">
        <f t="shared" si="294"/>
        <v>2</v>
      </c>
      <c r="H2741" t="str">
        <f t="shared" si="295"/>
        <v>002</v>
      </c>
      <c r="I2741" t="str">
        <f t="shared" si="298"/>
        <v>MX001240EQ00002</v>
      </c>
      <c r="J2741" t="s">
        <v>14186</v>
      </c>
      <c r="K2741" t="s">
        <v>14187</v>
      </c>
      <c r="M2741" t="s">
        <v>14188</v>
      </c>
      <c r="N2741" t="s">
        <v>14189</v>
      </c>
      <c r="O2741">
        <v>2399450</v>
      </c>
      <c r="P2741" t="s">
        <v>14190</v>
      </c>
      <c r="Q2741" t="s">
        <v>10555</v>
      </c>
      <c r="R2741" t="s">
        <v>14185</v>
      </c>
      <c r="S2741" t="s">
        <v>14185</v>
      </c>
      <c r="T2741" t="s">
        <v>14185</v>
      </c>
      <c r="U2741" t="s">
        <v>1231</v>
      </c>
      <c r="V2741" t="s">
        <v>1472</v>
      </c>
      <c r="W2741" t="s">
        <v>1473</v>
      </c>
      <c r="X2741" t="s">
        <v>1474</v>
      </c>
      <c r="Y2741" t="s">
        <v>1475</v>
      </c>
      <c r="Z2741" t="s">
        <v>1488</v>
      </c>
      <c r="AA2741" t="s">
        <v>1473</v>
      </c>
      <c r="AB2741" t="s">
        <v>1475</v>
      </c>
      <c r="AC2741" t="s">
        <v>37</v>
      </c>
    </row>
    <row r="2742" spans="1:29">
      <c r="A2742" t="str">
        <f>+VLOOKUP(R2742,Aux!$B$3:$I$1107,8,0)</f>
        <v>MX001240</v>
      </c>
      <c r="B2742" t="str">
        <f>+VLOOKUP(U2742,Aux!$O$2:$P$23,2,0)</f>
        <v>FI</v>
      </c>
      <c r="C2742" t="str">
        <f t="shared" si="297"/>
        <v>MX001240FI</v>
      </c>
      <c r="D2742">
        <f t="shared" si="296"/>
        <v>1</v>
      </c>
      <c r="E2742" s="5">
        <f t="shared" si="292"/>
        <v>0.01</v>
      </c>
      <c r="F2742" s="5">
        <f t="shared" si="293"/>
        <v>0.1</v>
      </c>
      <c r="G2742" s="5">
        <f t="shared" si="294"/>
        <v>1</v>
      </c>
      <c r="H2742" t="str">
        <f t="shared" si="295"/>
        <v>001</v>
      </c>
      <c r="I2742" t="str">
        <f t="shared" si="298"/>
        <v>MX001240FI00001</v>
      </c>
      <c r="J2742" t="s">
        <v>14191</v>
      </c>
      <c r="K2742" t="s">
        <v>14192</v>
      </c>
      <c r="M2742" t="s">
        <v>14193</v>
      </c>
      <c r="N2742" t="s">
        <v>14194</v>
      </c>
      <c r="O2742" t="s">
        <v>14195</v>
      </c>
      <c r="P2742" t="s">
        <v>14196</v>
      </c>
      <c r="Q2742" t="s">
        <v>10555</v>
      </c>
      <c r="R2742" t="s">
        <v>14185</v>
      </c>
      <c r="S2742" t="s">
        <v>14197</v>
      </c>
      <c r="T2742" t="s">
        <v>14185</v>
      </c>
      <c r="U2742" t="s">
        <v>487</v>
      </c>
      <c r="V2742" t="s">
        <v>1472</v>
      </c>
      <c r="W2742" t="s">
        <v>1473</v>
      </c>
      <c r="X2742" t="s">
        <v>1474</v>
      </c>
      <c r="Y2742" t="s">
        <v>1475</v>
      </c>
      <c r="Z2742" t="s">
        <v>1488</v>
      </c>
      <c r="AA2742" t="s">
        <v>1475</v>
      </c>
      <c r="AB2742" t="s">
        <v>145</v>
      </c>
      <c r="AC2742" t="s">
        <v>37</v>
      </c>
    </row>
    <row r="2743" spans="1:29">
      <c r="A2743" t="str">
        <f>+VLOOKUP(R2743,Aux!$B$3:$I$1107,8,0)</f>
        <v>MX001240</v>
      </c>
      <c r="B2743" t="str">
        <f>+VLOOKUP(U2743,Aux!$O$2:$P$23,2,0)</f>
        <v>FI</v>
      </c>
      <c r="C2743" t="str">
        <f t="shared" si="297"/>
        <v>MX001240FI</v>
      </c>
      <c r="D2743">
        <f t="shared" si="296"/>
        <v>2</v>
      </c>
      <c r="E2743" s="5">
        <f t="shared" si="292"/>
        <v>0.02</v>
      </c>
      <c r="F2743" s="5">
        <f t="shared" si="293"/>
        <v>0.2</v>
      </c>
      <c r="G2743" s="5">
        <f t="shared" si="294"/>
        <v>2</v>
      </c>
      <c r="H2743" t="str">
        <f t="shared" si="295"/>
        <v>002</v>
      </c>
      <c r="I2743" t="str">
        <f t="shared" si="298"/>
        <v>MX001240FI00002</v>
      </c>
      <c r="J2743" t="s">
        <v>14198</v>
      </c>
      <c r="K2743" t="s">
        <v>14192</v>
      </c>
      <c r="M2743" t="s">
        <v>14199</v>
      </c>
      <c r="N2743" t="s">
        <v>14200</v>
      </c>
      <c r="O2743" t="s">
        <v>14201</v>
      </c>
      <c r="P2743" t="s">
        <v>14202</v>
      </c>
      <c r="Q2743" t="s">
        <v>10555</v>
      </c>
      <c r="R2743" t="s">
        <v>14185</v>
      </c>
      <c r="S2743" t="s">
        <v>14197</v>
      </c>
      <c r="T2743" t="s">
        <v>14185</v>
      </c>
      <c r="U2743" t="s">
        <v>487</v>
      </c>
      <c r="V2743" t="s">
        <v>1472</v>
      </c>
      <c r="W2743" t="s">
        <v>1473</v>
      </c>
      <c r="X2743" t="s">
        <v>1474</v>
      </c>
      <c r="Y2743" t="s">
        <v>1475</v>
      </c>
      <c r="Z2743" t="s">
        <v>1488</v>
      </c>
      <c r="AA2743" t="s">
        <v>1475</v>
      </c>
      <c r="AB2743" t="s">
        <v>145</v>
      </c>
      <c r="AC2743" t="s">
        <v>37</v>
      </c>
    </row>
    <row r="2744" spans="1:29">
      <c r="A2744" t="str">
        <f>+VLOOKUP(R2744,Aux!$B$3:$I$1107,8,0)</f>
        <v>MX001240</v>
      </c>
      <c r="B2744" t="str">
        <f>+VLOOKUP(U2744,Aux!$O$2:$P$23,2,0)</f>
        <v>FI</v>
      </c>
      <c r="C2744" t="str">
        <f t="shared" si="297"/>
        <v>MX001240FI</v>
      </c>
      <c r="D2744">
        <f t="shared" si="296"/>
        <v>3</v>
      </c>
      <c r="E2744" s="5">
        <f t="shared" si="292"/>
        <v>0.03</v>
      </c>
      <c r="F2744" s="5">
        <f t="shared" si="293"/>
        <v>0.3</v>
      </c>
      <c r="G2744" s="5">
        <f t="shared" si="294"/>
        <v>3</v>
      </c>
      <c r="H2744" t="str">
        <f t="shared" si="295"/>
        <v>003</v>
      </c>
      <c r="I2744" t="str">
        <f t="shared" si="298"/>
        <v>MX001240FI00003</v>
      </c>
      <c r="J2744" t="s">
        <v>14203</v>
      </c>
      <c r="K2744" t="s">
        <v>14192</v>
      </c>
      <c r="M2744" t="s">
        <v>14204</v>
      </c>
      <c r="N2744" t="s">
        <v>14205</v>
      </c>
      <c r="O2744" t="s">
        <v>14206</v>
      </c>
      <c r="P2744" t="s">
        <v>14207</v>
      </c>
      <c r="Q2744" t="s">
        <v>10555</v>
      </c>
      <c r="R2744" t="s">
        <v>14185</v>
      </c>
      <c r="S2744" t="s">
        <v>14197</v>
      </c>
      <c r="T2744" t="s">
        <v>14185</v>
      </c>
      <c r="U2744" t="s">
        <v>487</v>
      </c>
      <c r="V2744" t="s">
        <v>1472</v>
      </c>
      <c r="W2744" t="s">
        <v>1473</v>
      </c>
      <c r="X2744" t="s">
        <v>1474</v>
      </c>
      <c r="Y2744" t="s">
        <v>1475</v>
      </c>
      <c r="Z2744" t="s">
        <v>1488</v>
      </c>
      <c r="AA2744" t="s">
        <v>1475</v>
      </c>
      <c r="AB2744" t="s">
        <v>145</v>
      </c>
      <c r="AC2744" t="s">
        <v>37</v>
      </c>
    </row>
    <row r="2745" spans="1:29">
      <c r="A2745" t="str">
        <f>+VLOOKUP(R2745,Aux!$B$3:$I$1107,8,0)</f>
        <v>MX001240</v>
      </c>
      <c r="B2745" t="str">
        <f>+VLOOKUP(U2745,Aux!$O$2:$P$23,2,0)</f>
        <v>FI</v>
      </c>
      <c r="C2745" t="str">
        <f t="shared" si="297"/>
        <v>MX001240FI</v>
      </c>
      <c r="D2745">
        <f t="shared" si="296"/>
        <v>4</v>
      </c>
      <c r="E2745" s="5">
        <f t="shared" si="292"/>
        <v>0.04</v>
      </c>
      <c r="F2745" s="5">
        <f t="shared" si="293"/>
        <v>0.4</v>
      </c>
      <c r="G2745" s="5">
        <f t="shared" si="294"/>
        <v>4</v>
      </c>
      <c r="H2745" t="str">
        <f t="shared" si="295"/>
        <v>004</v>
      </c>
      <c r="I2745" t="str">
        <f t="shared" si="298"/>
        <v>MX001240FI00004</v>
      </c>
      <c r="J2745" t="s">
        <v>14208</v>
      </c>
      <c r="K2745" t="s">
        <v>14192</v>
      </c>
      <c r="M2745" t="s">
        <v>14209</v>
      </c>
      <c r="N2745" t="s">
        <v>14210</v>
      </c>
      <c r="O2745" t="s">
        <v>14211</v>
      </c>
      <c r="P2745" t="s">
        <v>14212</v>
      </c>
      <c r="Q2745" t="s">
        <v>10555</v>
      </c>
      <c r="R2745" t="s">
        <v>14185</v>
      </c>
      <c r="S2745" t="s">
        <v>14197</v>
      </c>
      <c r="T2745" t="s">
        <v>14185</v>
      </c>
      <c r="U2745" t="s">
        <v>487</v>
      </c>
      <c r="V2745" t="s">
        <v>1472</v>
      </c>
      <c r="W2745" t="s">
        <v>1473</v>
      </c>
      <c r="X2745" t="s">
        <v>1474</v>
      </c>
      <c r="Y2745" t="s">
        <v>1475</v>
      </c>
      <c r="Z2745" t="s">
        <v>1488</v>
      </c>
      <c r="AA2745" t="s">
        <v>1475</v>
      </c>
      <c r="AB2745" t="s">
        <v>145</v>
      </c>
      <c r="AC2745" t="s">
        <v>37</v>
      </c>
    </row>
    <row r="2746" spans="1:29">
      <c r="A2746" t="str">
        <f>+VLOOKUP(R2746,Aux!$B$3:$I$1107,8,0)</f>
        <v>MX001240</v>
      </c>
      <c r="B2746" t="str">
        <f>+VLOOKUP(U2746,Aux!$O$2:$P$23,2,0)</f>
        <v>FI</v>
      </c>
      <c r="C2746" t="str">
        <f t="shared" si="297"/>
        <v>MX001240FI</v>
      </c>
      <c r="D2746">
        <f t="shared" si="296"/>
        <v>5</v>
      </c>
      <c r="E2746" s="5">
        <f t="shared" si="292"/>
        <v>0.05</v>
      </c>
      <c r="F2746" s="5">
        <f t="shared" si="293"/>
        <v>0.5</v>
      </c>
      <c r="G2746" s="5">
        <f t="shared" si="294"/>
        <v>5</v>
      </c>
      <c r="H2746" t="str">
        <f t="shared" si="295"/>
        <v>005</v>
      </c>
      <c r="I2746" t="str">
        <f t="shared" si="298"/>
        <v>MX001240FI00005</v>
      </c>
      <c r="J2746" t="s">
        <v>14213</v>
      </c>
      <c r="K2746" t="s">
        <v>14192</v>
      </c>
      <c r="M2746" t="s">
        <v>14214</v>
      </c>
      <c r="N2746" t="s">
        <v>14215</v>
      </c>
      <c r="O2746" t="s">
        <v>14216</v>
      </c>
      <c r="P2746" t="s">
        <v>14217</v>
      </c>
      <c r="Q2746" t="s">
        <v>10555</v>
      </c>
      <c r="R2746" t="s">
        <v>14185</v>
      </c>
      <c r="S2746" t="s">
        <v>14197</v>
      </c>
      <c r="T2746" t="s">
        <v>14185</v>
      </c>
      <c r="U2746" t="s">
        <v>487</v>
      </c>
      <c r="V2746" t="s">
        <v>1472</v>
      </c>
      <c r="W2746" t="s">
        <v>1473</v>
      </c>
      <c r="X2746" t="s">
        <v>1474</v>
      </c>
      <c r="Y2746" t="s">
        <v>1475</v>
      </c>
      <c r="Z2746" t="s">
        <v>1488</v>
      </c>
      <c r="AA2746" t="s">
        <v>1475</v>
      </c>
      <c r="AB2746" t="s">
        <v>145</v>
      </c>
      <c r="AC2746" t="s">
        <v>37</v>
      </c>
    </row>
    <row r="2747" spans="1:29">
      <c r="A2747" t="str">
        <f>+VLOOKUP(R2747,Aux!$B$3:$I$1107,8,0)</f>
        <v>MX001240</v>
      </c>
      <c r="B2747" t="str">
        <f>+VLOOKUP(U2747,Aux!$O$2:$P$23,2,0)</f>
        <v>FI</v>
      </c>
      <c r="C2747" t="str">
        <f t="shared" si="297"/>
        <v>MX001240FI</v>
      </c>
      <c r="D2747">
        <f t="shared" si="296"/>
        <v>6</v>
      </c>
      <c r="E2747" s="5">
        <f t="shared" si="292"/>
        <v>0.06</v>
      </c>
      <c r="F2747" s="5">
        <f t="shared" si="293"/>
        <v>0.6</v>
      </c>
      <c r="G2747" s="5">
        <f t="shared" si="294"/>
        <v>6</v>
      </c>
      <c r="H2747" t="str">
        <f t="shared" si="295"/>
        <v>006</v>
      </c>
      <c r="I2747" t="str">
        <f t="shared" si="298"/>
        <v>MX001240FI00006</v>
      </c>
      <c r="J2747" t="s">
        <v>14218</v>
      </c>
      <c r="K2747" t="s">
        <v>14192</v>
      </c>
      <c r="M2747" t="s">
        <v>14219</v>
      </c>
      <c r="N2747" t="s">
        <v>14220</v>
      </c>
      <c r="O2747" t="s">
        <v>14221</v>
      </c>
      <c r="P2747" t="s">
        <v>14222</v>
      </c>
      <c r="Q2747" t="s">
        <v>10555</v>
      </c>
      <c r="R2747" t="s">
        <v>14185</v>
      </c>
      <c r="S2747" t="s">
        <v>14197</v>
      </c>
      <c r="T2747" t="s">
        <v>14185</v>
      </c>
      <c r="U2747" t="s">
        <v>33</v>
      </c>
      <c r="V2747" t="s">
        <v>1472</v>
      </c>
      <c r="W2747" t="s">
        <v>1473</v>
      </c>
      <c r="X2747" t="s">
        <v>1474</v>
      </c>
      <c r="Y2747" t="s">
        <v>1475</v>
      </c>
      <c r="Z2747" t="s">
        <v>1488</v>
      </c>
      <c r="AA2747" t="s">
        <v>1475</v>
      </c>
      <c r="AB2747" t="s">
        <v>145</v>
      </c>
      <c r="AC2747" t="s">
        <v>37</v>
      </c>
    </row>
    <row r="2748" spans="1:29">
      <c r="A2748" t="str">
        <f>+VLOOKUP(R2748,Aux!$B$3:$I$1107,8,0)</f>
        <v>MX001240</v>
      </c>
      <c r="B2748" t="str">
        <f>+VLOOKUP(U2748,Aux!$O$2:$P$23,2,0)</f>
        <v>FI</v>
      </c>
      <c r="C2748" t="str">
        <f t="shared" si="297"/>
        <v>MX001240FI</v>
      </c>
      <c r="D2748">
        <f t="shared" si="296"/>
        <v>7</v>
      </c>
      <c r="E2748" s="5">
        <f t="shared" si="292"/>
        <v>7.0000000000000007E-2</v>
      </c>
      <c r="F2748" s="5">
        <f t="shared" si="293"/>
        <v>0.70000000000000007</v>
      </c>
      <c r="G2748" s="5">
        <f t="shared" si="294"/>
        <v>7</v>
      </c>
      <c r="H2748" t="str">
        <f t="shared" si="295"/>
        <v>007</v>
      </c>
      <c r="I2748" t="str">
        <f t="shared" si="298"/>
        <v>MX001240FI00007</v>
      </c>
      <c r="J2748" t="s">
        <v>14223</v>
      </c>
      <c r="K2748" t="s">
        <v>14192</v>
      </c>
      <c r="M2748" t="s">
        <v>14224</v>
      </c>
      <c r="N2748" t="s">
        <v>14225</v>
      </c>
      <c r="O2748">
        <v>2854669</v>
      </c>
      <c r="P2748" t="s">
        <v>14226</v>
      </c>
      <c r="Q2748" t="s">
        <v>10555</v>
      </c>
      <c r="R2748" t="s">
        <v>14185</v>
      </c>
      <c r="S2748" t="s">
        <v>14197</v>
      </c>
      <c r="T2748" t="s">
        <v>14185</v>
      </c>
      <c r="U2748" t="s">
        <v>487</v>
      </c>
      <c r="V2748" t="s">
        <v>1472</v>
      </c>
      <c r="W2748" t="s">
        <v>1473</v>
      </c>
      <c r="X2748" t="s">
        <v>1474</v>
      </c>
      <c r="Y2748" t="s">
        <v>1475</v>
      </c>
      <c r="Z2748" t="s">
        <v>1488</v>
      </c>
      <c r="AA2748" t="s">
        <v>1475</v>
      </c>
      <c r="AB2748" t="s">
        <v>145</v>
      </c>
      <c r="AC2748" t="s">
        <v>37</v>
      </c>
    </row>
    <row r="2749" spans="1:29">
      <c r="A2749" t="str">
        <f>+VLOOKUP(R2749,Aux!$B$3:$I$1107,8,0)</f>
        <v>MX001240</v>
      </c>
      <c r="B2749" t="str">
        <f>+VLOOKUP(U2749,Aux!$O$2:$P$23,2,0)</f>
        <v>FI</v>
      </c>
      <c r="C2749" t="str">
        <f t="shared" si="297"/>
        <v>MX001240FI</v>
      </c>
      <c r="D2749">
        <f t="shared" si="296"/>
        <v>8</v>
      </c>
      <c r="E2749" s="5">
        <f t="shared" si="292"/>
        <v>0.08</v>
      </c>
      <c r="F2749" s="5">
        <f t="shared" si="293"/>
        <v>0.8</v>
      </c>
      <c r="G2749" s="5">
        <f t="shared" si="294"/>
        <v>8</v>
      </c>
      <c r="H2749" t="str">
        <f t="shared" si="295"/>
        <v>008</v>
      </c>
      <c r="I2749" t="str">
        <f t="shared" si="298"/>
        <v>MX001240FI00008</v>
      </c>
      <c r="J2749" t="s">
        <v>14227</v>
      </c>
      <c r="K2749" t="s">
        <v>14192</v>
      </c>
      <c r="M2749" t="s">
        <v>14228</v>
      </c>
      <c r="N2749" t="s">
        <v>14229</v>
      </c>
      <c r="O2749" t="s">
        <v>14230</v>
      </c>
      <c r="P2749" t="s">
        <v>14231</v>
      </c>
      <c r="Q2749" t="s">
        <v>10555</v>
      </c>
      <c r="R2749" t="s">
        <v>14185</v>
      </c>
      <c r="S2749" t="s">
        <v>14197</v>
      </c>
      <c r="T2749" t="s">
        <v>14185</v>
      </c>
      <c r="U2749" t="s">
        <v>375</v>
      </c>
      <c r="V2749" t="s">
        <v>1472</v>
      </c>
      <c r="W2749" t="s">
        <v>1473</v>
      </c>
      <c r="X2749" t="s">
        <v>1474</v>
      </c>
      <c r="Y2749" t="s">
        <v>1475</v>
      </c>
      <c r="Z2749" t="s">
        <v>1488</v>
      </c>
      <c r="AA2749" t="s">
        <v>1475</v>
      </c>
      <c r="AB2749" t="s">
        <v>145</v>
      </c>
      <c r="AC2749" t="s">
        <v>37</v>
      </c>
    </row>
    <row r="2750" spans="1:29">
      <c r="A2750" t="str">
        <f>+VLOOKUP(R2750,Aux!$B$3:$I$1107,8,0)</f>
        <v>MX001240</v>
      </c>
      <c r="B2750" t="str">
        <f>+VLOOKUP(U2750,Aux!$O$2:$P$23,2,0)</f>
        <v>FI</v>
      </c>
      <c r="C2750" t="str">
        <f t="shared" si="297"/>
        <v>MX001240FI</v>
      </c>
      <c r="D2750">
        <f t="shared" si="296"/>
        <v>9</v>
      </c>
      <c r="E2750" s="5">
        <f t="shared" si="292"/>
        <v>0.09</v>
      </c>
      <c r="F2750" s="5">
        <f t="shared" si="293"/>
        <v>0.89999999999999991</v>
      </c>
      <c r="G2750" s="5">
        <f t="shared" si="294"/>
        <v>9</v>
      </c>
      <c r="H2750" t="str">
        <f t="shared" si="295"/>
        <v>009</v>
      </c>
      <c r="I2750" t="str">
        <f t="shared" si="298"/>
        <v>MX001240FI00009</v>
      </c>
      <c r="J2750" t="s">
        <v>14232</v>
      </c>
      <c r="K2750" t="s">
        <v>14192</v>
      </c>
      <c r="M2750" t="s">
        <v>14233</v>
      </c>
      <c r="N2750" t="s">
        <v>14234</v>
      </c>
      <c r="P2750" t="s">
        <v>14235</v>
      </c>
      <c r="Q2750" t="s">
        <v>10555</v>
      </c>
      <c r="R2750" t="s">
        <v>14185</v>
      </c>
      <c r="S2750" t="s">
        <v>14197</v>
      </c>
      <c r="T2750" t="s">
        <v>14185</v>
      </c>
      <c r="U2750" t="s">
        <v>33</v>
      </c>
      <c r="V2750" t="s">
        <v>1472</v>
      </c>
      <c r="W2750" t="s">
        <v>1473</v>
      </c>
      <c r="X2750" t="s">
        <v>1474</v>
      </c>
      <c r="Y2750" t="s">
        <v>1475</v>
      </c>
      <c r="Z2750" t="s">
        <v>1488</v>
      </c>
      <c r="AA2750" t="s">
        <v>1475</v>
      </c>
      <c r="AB2750" t="s">
        <v>145</v>
      </c>
      <c r="AC2750" t="s">
        <v>37</v>
      </c>
    </row>
    <row r="2751" spans="1:29">
      <c r="A2751" t="str">
        <f>+VLOOKUP(R2751,Aux!$B$3:$I$1107,8,0)</f>
        <v>MX001250</v>
      </c>
      <c r="B2751" t="str">
        <f>+VLOOKUP(U2751,Aux!$O$2:$P$23,2,0)</f>
        <v>EQ</v>
      </c>
      <c r="C2751" t="str">
        <f t="shared" si="297"/>
        <v>MX001250EQ</v>
      </c>
      <c r="D2751">
        <f t="shared" si="296"/>
        <v>1</v>
      </c>
      <c r="E2751" s="5">
        <f t="shared" si="292"/>
        <v>0.01</v>
      </c>
      <c r="F2751" s="5">
        <f t="shared" si="293"/>
        <v>0.1</v>
      </c>
      <c r="G2751" s="5">
        <f t="shared" si="294"/>
        <v>1</v>
      </c>
      <c r="H2751" t="str">
        <f t="shared" si="295"/>
        <v>001</v>
      </c>
      <c r="I2751" t="str">
        <f t="shared" si="298"/>
        <v>MX001250EQ00001</v>
      </c>
      <c r="J2751" t="s">
        <v>14236</v>
      </c>
      <c r="K2751" t="s">
        <v>14237</v>
      </c>
      <c r="M2751" t="s">
        <v>14238</v>
      </c>
      <c r="N2751" t="s">
        <v>14239</v>
      </c>
      <c r="O2751" t="s">
        <v>14240</v>
      </c>
      <c r="P2751" t="s">
        <v>14241</v>
      </c>
      <c r="Q2751" t="s">
        <v>10555</v>
      </c>
      <c r="R2751" t="s">
        <v>14242</v>
      </c>
      <c r="S2751" t="s">
        <v>14242</v>
      </c>
      <c r="T2751" t="s">
        <v>14242</v>
      </c>
      <c r="U2751" t="s">
        <v>130</v>
      </c>
      <c r="V2751" t="s">
        <v>154</v>
      </c>
      <c r="W2751" t="s">
        <v>6878</v>
      </c>
      <c r="X2751" t="s">
        <v>964</v>
      </c>
      <c r="Y2751" t="s">
        <v>6879</v>
      </c>
      <c r="Z2751" t="s">
        <v>154</v>
      </c>
      <c r="AA2751" t="s">
        <v>155</v>
      </c>
      <c r="AB2751" t="s">
        <v>6879</v>
      </c>
      <c r="AC2751" t="s">
        <v>37</v>
      </c>
    </row>
    <row r="2752" spans="1:29">
      <c r="A2752" t="str">
        <f>+VLOOKUP(R2752,Aux!$B$3:$I$1107,8,0)</f>
        <v>MX001260</v>
      </c>
      <c r="B2752" t="str">
        <f>+VLOOKUP(U2752,Aux!$O$2:$P$23,2,0)</f>
        <v>EQ</v>
      </c>
      <c r="C2752" t="str">
        <f t="shared" si="297"/>
        <v>MX001260EQ</v>
      </c>
      <c r="D2752">
        <f t="shared" si="296"/>
        <v>1</v>
      </c>
      <c r="E2752" s="5">
        <f t="shared" si="292"/>
        <v>0.01</v>
      </c>
      <c r="F2752" s="5">
        <f t="shared" si="293"/>
        <v>0.1</v>
      </c>
      <c r="G2752" s="5">
        <f t="shared" si="294"/>
        <v>1</v>
      </c>
      <c r="H2752" t="str">
        <f t="shared" si="295"/>
        <v>001</v>
      </c>
      <c r="I2752" t="str">
        <f t="shared" si="298"/>
        <v>MX001260EQ00001</v>
      </c>
      <c r="J2752" t="s">
        <v>14243</v>
      </c>
      <c r="K2752" t="s">
        <v>14244</v>
      </c>
      <c r="M2752" t="s">
        <v>14245</v>
      </c>
      <c r="N2752" t="s">
        <v>14246</v>
      </c>
      <c r="O2752">
        <v>2948034</v>
      </c>
      <c r="P2752" t="s">
        <v>14247</v>
      </c>
      <c r="Q2752" t="s">
        <v>10555</v>
      </c>
      <c r="R2752" t="s">
        <v>14248</v>
      </c>
      <c r="S2752" t="s">
        <v>14248</v>
      </c>
      <c r="T2752" t="s">
        <v>14248</v>
      </c>
      <c r="U2752" t="s">
        <v>130</v>
      </c>
      <c r="V2752" t="s">
        <v>311</v>
      </c>
      <c r="W2752" t="s">
        <v>4104</v>
      </c>
      <c r="X2752" t="s">
        <v>3301</v>
      </c>
      <c r="Y2752" t="s">
        <v>14249</v>
      </c>
      <c r="Z2752" t="s">
        <v>311</v>
      </c>
      <c r="AA2752" t="s">
        <v>7426</v>
      </c>
      <c r="AB2752" t="s">
        <v>9323</v>
      </c>
      <c r="AC2752" t="s">
        <v>37</v>
      </c>
    </row>
    <row r="2753" spans="1:29">
      <c r="A2753" s="2" t="str">
        <f>+VLOOKUP(R2753,Aux!$B$3:$I$1107,8,0)</f>
        <v>MX001260</v>
      </c>
      <c r="B2753" s="2" t="str">
        <f>+VLOOKUP(U2753,Aux!$O$2:$P$23,2,0)</f>
        <v>FI</v>
      </c>
      <c r="C2753" t="str">
        <f t="shared" si="297"/>
        <v>MX001260FI</v>
      </c>
      <c r="D2753">
        <f t="shared" si="296"/>
        <v>1</v>
      </c>
      <c r="E2753" s="5">
        <f t="shared" si="292"/>
        <v>0.01</v>
      </c>
      <c r="F2753" s="5">
        <f t="shared" si="293"/>
        <v>0.1</v>
      </c>
      <c r="G2753" s="5">
        <f t="shared" si="294"/>
        <v>1</v>
      </c>
      <c r="H2753" t="str">
        <f t="shared" si="295"/>
        <v>001</v>
      </c>
      <c r="I2753" t="str">
        <f t="shared" si="298"/>
        <v>MX001260FI00001</v>
      </c>
      <c r="J2753" s="2"/>
      <c r="K2753" s="2" t="s">
        <v>14250</v>
      </c>
      <c r="L2753" s="2" t="s">
        <v>14251</v>
      </c>
      <c r="M2753" s="2" t="s">
        <v>14252</v>
      </c>
      <c r="N2753" s="2" t="s">
        <v>14253</v>
      </c>
      <c r="O2753" s="2"/>
      <c r="P2753" s="2" t="s">
        <v>14254</v>
      </c>
      <c r="Q2753" t="s">
        <v>10555</v>
      </c>
      <c r="R2753" t="s">
        <v>14248</v>
      </c>
      <c r="S2753" t="s">
        <v>14255</v>
      </c>
      <c r="T2753" t="s">
        <v>14248</v>
      </c>
      <c r="U2753" t="s">
        <v>33</v>
      </c>
      <c r="V2753" t="s">
        <v>311</v>
      </c>
      <c r="W2753" t="s">
        <v>4104</v>
      </c>
      <c r="X2753" t="s">
        <v>3301</v>
      </c>
      <c r="Y2753" t="s">
        <v>14249</v>
      </c>
      <c r="Z2753" t="s">
        <v>311</v>
      </c>
      <c r="AA2753" t="s">
        <v>312</v>
      </c>
      <c r="AB2753" t="s">
        <v>145</v>
      </c>
      <c r="AC2753" t="s">
        <v>37</v>
      </c>
    </row>
    <row r="2754" spans="1:29">
      <c r="A2754" t="str">
        <f>+VLOOKUP(R2754,Aux!$B$3:$I$1107,8,0)</f>
        <v>MX001270</v>
      </c>
      <c r="B2754" t="str">
        <f>+VLOOKUP(U2754,Aux!$O$2:$P$23,2,0)</f>
        <v>EQ</v>
      </c>
      <c r="C2754" t="str">
        <f t="shared" si="297"/>
        <v>MX001270EQ</v>
      </c>
      <c r="D2754">
        <f t="shared" si="296"/>
        <v>1</v>
      </c>
      <c r="E2754" s="5">
        <f t="shared" ref="E2754:E2817" si="299">+D2754/100</f>
        <v>0.01</v>
      </c>
      <c r="F2754" s="5">
        <f t="shared" ref="F2754:F2817" si="300">+MOD(E2754*10,10)</f>
        <v>0.1</v>
      </c>
      <c r="G2754" s="5">
        <f t="shared" ref="G2754:G2817" si="301">+MOD(D2754,10)</f>
        <v>1</v>
      </c>
      <c r="H2754" t="str">
        <f t="shared" ref="H2754:H2817" si="302">+INT(E2754)&amp;INT(F2754)&amp;INT(G2754)</f>
        <v>001</v>
      </c>
      <c r="I2754" t="str">
        <f t="shared" si="298"/>
        <v>MX001270EQ00001</v>
      </c>
      <c r="J2754" t="s">
        <v>14256</v>
      </c>
      <c r="K2754" t="s">
        <v>14257</v>
      </c>
      <c r="M2754" t="s">
        <v>14258</v>
      </c>
      <c r="N2754" t="s">
        <v>14259</v>
      </c>
      <c r="O2754" t="s">
        <v>14260</v>
      </c>
      <c r="P2754" t="s">
        <v>14261</v>
      </c>
      <c r="Q2754" t="s">
        <v>10555</v>
      </c>
      <c r="R2754" t="s">
        <v>14262</v>
      </c>
      <c r="S2754" t="s">
        <v>14262</v>
      </c>
      <c r="T2754" t="s">
        <v>14262</v>
      </c>
      <c r="U2754" t="s">
        <v>130</v>
      </c>
      <c r="V2754" t="s">
        <v>311</v>
      </c>
      <c r="W2754" t="s">
        <v>366</v>
      </c>
      <c r="X2754" t="s">
        <v>333</v>
      </c>
      <c r="Y2754" t="s">
        <v>6530</v>
      </c>
      <c r="Z2754" t="s">
        <v>311</v>
      </c>
      <c r="AA2754" t="s">
        <v>368</v>
      </c>
      <c r="AB2754" t="s">
        <v>6531</v>
      </c>
      <c r="AC2754" t="s">
        <v>37</v>
      </c>
    </row>
    <row r="2755" spans="1:29">
      <c r="A2755" t="str">
        <f>+VLOOKUP(R2755,Aux!$B$3:$I$1107,8,0)</f>
        <v>MX001280</v>
      </c>
      <c r="B2755" t="str">
        <f>+VLOOKUP(U2755,Aux!$O$2:$P$23,2,0)</f>
        <v>FI</v>
      </c>
      <c r="C2755" t="str">
        <f t="shared" si="297"/>
        <v>MX001280FI</v>
      </c>
      <c r="D2755">
        <f t="shared" ref="D2755:D2818" si="303">+IF(C2755=C2754,D2754+1,1)</f>
        <v>1</v>
      </c>
      <c r="E2755" s="5">
        <f t="shared" si="299"/>
        <v>0.01</v>
      </c>
      <c r="F2755" s="5">
        <f t="shared" si="300"/>
        <v>0.1</v>
      </c>
      <c r="G2755" s="5">
        <f t="shared" si="301"/>
        <v>1</v>
      </c>
      <c r="H2755" t="str">
        <f t="shared" si="302"/>
        <v>001</v>
      </c>
      <c r="I2755" t="str">
        <f t="shared" si="298"/>
        <v>MX001280FI00001</v>
      </c>
      <c r="J2755" s="3" t="s">
        <v>14263</v>
      </c>
      <c r="K2755" t="s">
        <v>14264</v>
      </c>
      <c r="L2755" t="s">
        <v>14265</v>
      </c>
      <c r="M2755" t="s">
        <v>14266</v>
      </c>
      <c r="N2755" t="s">
        <v>14267</v>
      </c>
      <c r="O2755" t="s">
        <v>14268</v>
      </c>
      <c r="P2755" t="s">
        <v>14269</v>
      </c>
      <c r="Q2755" t="s">
        <v>10555</v>
      </c>
      <c r="R2755" t="s">
        <v>14270</v>
      </c>
      <c r="S2755" t="s">
        <v>14271</v>
      </c>
      <c r="T2755" t="s">
        <v>14270</v>
      </c>
      <c r="U2755" t="s">
        <v>33</v>
      </c>
      <c r="V2755" t="s">
        <v>34</v>
      </c>
      <c r="W2755" t="s">
        <v>34</v>
      </c>
      <c r="X2755" t="s">
        <v>34</v>
      </c>
      <c r="Y2755" t="s">
        <v>34</v>
      </c>
      <c r="Z2755" t="s">
        <v>35</v>
      </c>
      <c r="AA2755" t="s">
        <v>1023</v>
      </c>
      <c r="AB2755" t="s">
        <v>145</v>
      </c>
      <c r="AC2755" t="s">
        <v>37</v>
      </c>
    </row>
    <row r="2756" spans="1:29">
      <c r="A2756" t="str">
        <f>+VLOOKUP(R2756,Aux!$B$3:$I$1107,8,0)</f>
        <v>MX001290</v>
      </c>
      <c r="B2756" t="str">
        <f>+VLOOKUP(U2756,Aux!$O$2:$P$23,2,0)</f>
        <v>EQ</v>
      </c>
      <c r="C2756" t="str">
        <f t="shared" si="297"/>
        <v>MX001290EQ</v>
      </c>
      <c r="D2756">
        <f t="shared" si="303"/>
        <v>1</v>
      </c>
      <c r="E2756" s="5">
        <f t="shared" si="299"/>
        <v>0.01</v>
      </c>
      <c r="F2756" s="5">
        <f t="shared" si="300"/>
        <v>0.1</v>
      </c>
      <c r="G2756" s="5">
        <f t="shared" si="301"/>
        <v>1</v>
      </c>
      <c r="H2756" t="str">
        <f t="shared" si="302"/>
        <v>001</v>
      </c>
      <c r="I2756" t="str">
        <f t="shared" si="298"/>
        <v>MX001290EQ00001</v>
      </c>
      <c r="J2756" t="s">
        <v>14272</v>
      </c>
      <c r="K2756" t="s">
        <v>14273</v>
      </c>
      <c r="M2756" t="s">
        <v>14274</v>
      </c>
      <c r="N2756" t="s">
        <v>14275</v>
      </c>
      <c r="O2756" t="s">
        <v>14276</v>
      </c>
      <c r="P2756" t="s">
        <v>14277</v>
      </c>
      <c r="Q2756" t="s">
        <v>10555</v>
      </c>
      <c r="R2756" t="s">
        <v>14278</v>
      </c>
      <c r="S2756" t="s">
        <v>14279</v>
      </c>
      <c r="T2756" t="s">
        <v>14278</v>
      </c>
      <c r="U2756" t="s">
        <v>130</v>
      </c>
      <c r="V2756" t="s">
        <v>154</v>
      </c>
      <c r="W2756" t="s">
        <v>1540</v>
      </c>
      <c r="X2756" t="s">
        <v>201</v>
      </c>
      <c r="Y2756" t="s">
        <v>1540</v>
      </c>
      <c r="Z2756" t="s">
        <v>154</v>
      </c>
      <c r="AA2756" t="s">
        <v>966</v>
      </c>
      <c r="AB2756" t="s">
        <v>967</v>
      </c>
      <c r="AC2756" t="s">
        <v>37</v>
      </c>
    </row>
    <row r="2757" spans="1:29">
      <c r="A2757" t="str">
        <f>+VLOOKUP(R2757,Aux!$B$3:$I$1107,8,0)</f>
        <v>MX001300</v>
      </c>
      <c r="B2757" t="str">
        <f>+VLOOKUP(U2757,Aux!$O$2:$P$23,2,0)</f>
        <v>FI</v>
      </c>
      <c r="C2757" t="str">
        <f t="shared" si="297"/>
        <v>MX001300FI</v>
      </c>
      <c r="D2757">
        <f t="shared" si="303"/>
        <v>1</v>
      </c>
      <c r="E2757" s="5">
        <f t="shared" si="299"/>
        <v>0.01</v>
      </c>
      <c r="F2757" s="5">
        <f t="shared" si="300"/>
        <v>0.1</v>
      </c>
      <c r="G2757" s="5">
        <f t="shared" si="301"/>
        <v>1</v>
      </c>
      <c r="H2757" t="str">
        <f t="shared" si="302"/>
        <v>001</v>
      </c>
      <c r="I2757" t="str">
        <f t="shared" si="298"/>
        <v>MX001300FI00001</v>
      </c>
      <c r="J2757" s="3" t="s">
        <v>14280</v>
      </c>
      <c r="K2757" t="s">
        <v>13892</v>
      </c>
      <c r="M2757" t="s">
        <v>14281</v>
      </c>
      <c r="N2757" t="s">
        <v>14282</v>
      </c>
      <c r="O2757" t="s">
        <v>14283</v>
      </c>
      <c r="P2757" t="s">
        <v>14284</v>
      </c>
      <c r="Q2757" t="s">
        <v>10555</v>
      </c>
      <c r="R2757" t="s">
        <v>14285</v>
      </c>
      <c r="S2757" t="s">
        <v>13897</v>
      </c>
      <c r="T2757" t="s">
        <v>13898</v>
      </c>
      <c r="U2757" t="s">
        <v>33</v>
      </c>
      <c r="V2757" t="s">
        <v>34</v>
      </c>
      <c r="W2757" t="s">
        <v>34</v>
      </c>
      <c r="X2757" t="s">
        <v>34</v>
      </c>
      <c r="Y2757" t="s">
        <v>34</v>
      </c>
      <c r="Z2757" t="s">
        <v>35</v>
      </c>
      <c r="AA2757" t="s">
        <v>1023</v>
      </c>
      <c r="AB2757" t="s">
        <v>145</v>
      </c>
      <c r="AC2757" t="s">
        <v>37</v>
      </c>
    </row>
    <row r="2758" spans="1:29">
      <c r="A2758" t="str">
        <f>+VLOOKUP(R2758,Aux!$B$3:$I$1107,8,0)</f>
        <v>MX001300</v>
      </c>
      <c r="B2758" t="str">
        <f>+VLOOKUP(U2758,Aux!$O$2:$P$23,2,0)</f>
        <v>FI</v>
      </c>
      <c r="C2758" t="str">
        <f t="shared" si="297"/>
        <v>MX001300FI</v>
      </c>
      <c r="D2758">
        <f t="shared" si="303"/>
        <v>2</v>
      </c>
      <c r="E2758" s="5">
        <f t="shared" si="299"/>
        <v>0.02</v>
      </c>
      <c r="F2758" s="5">
        <f t="shared" si="300"/>
        <v>0.2</v>
      </c>
      <c r="G2758" s="5">
        <f t="shared" si="301"/>
        <v>2</v>
      </c>
      <c r="H2758" t="str">
        <f t="shared" si="302"/>
        <v>002</v>
      </c>
      <c r="I2758" t="str">
        <f t="shared" si="298"/>
        <v>MX001300FI00002</v>
      </c>
      <c r="J2758" s="3" t="s">
        <v>14286</v>
      </c>
      <c r="K2758" t="s">
        <v>13892</v>
      </c>
      <c r="M2758" t="s">
        <v>14287</v>
      </c>
      <c r="N2758" t="s">
        <v>14288</v>
      </c>
      <c r="O2758" t="s">
        <v>14289</v>
      </c>
      <c r="P2758" t="s">
        <v>14290</v>
      </c>
      <c r="Q2758" t="s">
        <v>10555</v>
      </c>
      <c r="R2758" t="s">
        <v>14285</v>
      </c>
      <c r="S2758" t="s">
        <v>13897</v>
      </c>
      <c r="T2758" t="s">
        <v>13898</v>
      </c>
      <c r="U2758" t="s">
        <v>33</v>
      </c>
      <c r="V2758" t="s">
        <v>34</v>
      </c>
      <c r="W2758" t="s">
        <v>34</v>
      </c>
      <c r="X2758" t="s">
        <v>34</v>
      </c>
      <c r="Y2758" t="s">
        <v>34</v>
      </c>
      <c r="Z2758" t="s">
        <v>35</v>
      </c>
      <c r="AA2758" t="s">
        <v>1023</v>
      </c>
      <c r="AB2758" t="s">
        <v>145</v>
      </c>
      <c r="AC2758" t="s">
        <v>37</v>
      </c>
    </row>
    <row r="2759" spans="1:29">
      <c r="A2759" t="str">
        <f>+VLOOKUP(R2759,Aux!$B$3:$I$1107,8,0)</f>
        <v>MX001310</v>
      </c>
      <c r="B2759" t="str">
        <f>+VLOOKUP(U2759,Aux!$O$2:$P$23,2,0)</f>
        <v>EQ</v>
      </c>
      <c r="C2759" t="str">
        <f t="shared" si="297"/>
        <v>MX001310EQ</v>
      </c>
      <c r="D2759">
        <f t="shared" si="303"/>
        <v>1</v>
      </c>
      <c r="E2759" s="5">
        <f t="shared" si="299"/>
        <v>0.01</v>
      </c>
      <c r="F2759" s="5">
        <f t="shared" si="300"/>
        <v>0.1</v>
      </c>
      <c r="G2759" s="5">
        <f t="shared" si="301"/>
        <v>1</v>
      </c>
      <c r="H2759" t="str">
        <f t="shared" si="302"/>
        <v>001</v>
      </c>
      <c r="I2759" t="str">
        <f t="shared" si="298"/>
        <v>MX001310EQ00001</v>
      </c>
      <c r="J2759" t="s">
        <v>14291</v>
      </c>
      <c r="K2759" t="s">
        <v>14292</v>
      </c>
      <c r="M2759" t="s">
        <v>14293</v>
      </c>
      <c r="N2759" t="s">
        <v>14294</v>
      </c>
      <c r="O2759" t="s">
        <v>14295</v>
      </c>
      <c r="P2759" t="s">
        <v>14296</v>
      </c>
      <c r="Q2759" t="s">
        <v>10555</v>
      </c>
      <c r="R2759" t="s">
        <v>14297</v>
      </c>
      <c r="S2759" t="s">
        <v>14297</v>
      </c>
      <c r="T2759" t="s">
        <v>14297</v>
      </c>
      <c r="U2759" t="s">
        <v>130</v>
      </c>
      <c r="V2759" t="s">
        <v>131</v>
      </c>
      <c r="W2759" t="s">
        <v>132</v>
      </c>
      <c r="X2759" t="s">
        <v>133</v>
      </c>
      <c r="Y2759" t="s">
        <v>134</v>
      </c>
      <c r="Z2759" t="s">
        <v>131</v>
      </c>
      <c r="AA2759" t="s">
        <v>135</v>
      </c>
      <c r="AB2759" t="s">
        <v>4287</v>
      </c>
      <c r="AC2759" t="s">
        <v>37</v>
      </c>
    </row>
    <row r="2760" spans="1:29">
      <c r="A2760" t="str">
        <f>+VLOOKUP(R2760,Aux!$B$3:$I$1107,8,0)</f>
        <v>MX001310</v>
      </c>
      <c r="B2760" t="str">
        <f>+VLOOKUP(U2760,Aux!$O$2:$P$23,2,0)</f>
        <v>FI</v>
      </c>
      <c r="C2760" t="str">
        <f t="shared" si="297"/>
        <v>MX001310FI</v>
      </c>
      <c r="D2760">
        <f t="shared" si="303"/>
        <v>1</v>
      </c>
      <c r="E2760" s="5">
        <f t="shared" si="299"/>
        <v>0.01</v>
      </c>
      <c r="F2760" s="5">
        <f t="shared" si="300"/>
        <v>0.1</v>
      </c>
      <c r="G2760" s="5">
        <f t="shared" si="301"/>
        <v>1</v>
      </c>
      <c r="H2760" t="str">
        <f t="shared" si="302"/>
        <v>001</v>
      </c>
      <c r="I2760" t="str">
        <f t="shared" si="298"/>
        <v>MX001310FI00001</v>
      </c>
      <c r="J2760" s="3" t="s">
        <v>14298</v>
      </c>
      <c r="K2760" t="s">
        <v>14299</v>
      </c>
      <c r="M2760" t="s">
        <v>14300</v>
      </c>
      <c r="N2760" t="s">
        <v>14301</v>
      </c>
      <c r="O2760" t="s">
        <v>14302</v>
      </c>
      <c r="P2760" t="s">
        <v>14303</v>
      </c>
      <c r="Q2760" t="s">
        <v>10555</v>
      </c>
      <c r="R2760" t="s">
        <v>14297</v>
      </c>
      <c r="S2760" t="s">
        <v>14304</v>
      </c>
      <c r="T2760" t="s">
        <v>14297</v>
      </c>
      <c r="U2760" t="s">
        <v>33</v>
      </c>
      <c r="V2760" t="s">
        <v>131</v>
      </c>
      <c r="W2760" t="s">
        <v>132</v>
      </c>
      <c r="X2760" t="s">
        <v>133</v>
      </c>
      <c r="Y2760" t="s">
        <v>134</v>
      </c>
      <c r="Z2760" t="s">
        <v>131</v>
      </c>
      <c r="AA2760" t="s">
        <v>144</v>
      </c>
      <c r="AB2760" t="s">
        <v>145</v>
      </c>
      <c r="AC2760" t="s">
        <v>37</v>
      </c>
    </row>
    <row r="2761" spans="1:29">
      <c r="A2761" t="str">
        <f>+VLOOKUP(R2761,Aux!$B$3:$I$1107,8,0)</f>
        <v>MX001320</v>
      </c>
      <c r="B2761" t="str">
        <f>+VLOOKUP(U2761,Aux!$O$2:$P$23,2,0)</f>
        <v>EQ</v>
      </c>
      <c r="C2761" t="str">
        <f t="shared" si="297"/>
        <v>MX001320EQ</v>
      </c>
      <c r="D2761">
        <f t="shared" si="303"/>
        <v>1</v>
      </c>
      <c r="E2761" s="5">
        <f t="shared" si="299"/>
        <v>0.01</v>
      </c>
      <c r="F2761" s="5">
        <f t="shared" si="300"/>
        <v>0.1</v>
      </c>
      <c r="G2761" s="5">
        <f t="shared" si="301"/>
        <v>1</v>
      </c>
      <c r="H2761" t="str">
        <f t="shared" si="302"/>
        <v>001</v>
      </c>
      <c r="I2761" t="str">
        <f t="shared" si="298"/>
        <v>MX001320EQ00001</v>
      </c>
      <c r="J2761" t="s">
        <v>14305</v>
      </c>
      <c r="K2761" t="s">
        <v>14306</v>
      </c>
      <c r="M2761" t="s">
        <v>14307</v>
      </c>
      <c r="N2761" t="s">
        <v>14308</v>
      </c>
      <c r="O2761">
        <v>2454810</v>
      </c>
      <c r="P2761" t="s">
        <v>14309</v>
      </c>
      <c r="Q2761" t="s">
        <v>10555</v>
      </c>
      <c r="R2761" t="s">
        <v>14310</v>
      </c>
      <c r="S2761" t="s">
        <v>14310</v>
      </c>
      <c r="T2761" t="s">
        <v>14310</v>
      </c>
      <c r="U2761" t="s">
        <v>130</v>
      </c>
      <c r="V2761" t="s">
        <v>189</v>
      </c>
      <c r="W2761" t="s">
        <v>234</v>
      </c>
      <c r="X2761" t="s">
        <v>189</v>
      </c>
      <c r="Y2761" t="s">
        <v>5476</v>
      </c>
      <c r="Z2761" t="s">
        <v>189</v>
      </c>
      <c r="AA2761" t="s">
        <v>5477</v>
      </c>
      <c r="AB2761" t="s">
        <v>5478</v>
      </c>
      <c r="AC2761" t="s">
        <v>37</v>
      </c>
    </row>
    <row r="2762" spans="1:29">
      <c r="A2762" t="str">
        <f>+VLOOKUP(R2762,Aux!$B$3:$I$1107,8,0)</f>
        <v>MX001330</v>
      </c>
      <c r="B2762" t="str">
        <f>+VLOOKUP(U2762,Aux!$O$2:$P$23,2,0)</f>
        <v>EQ</v>
      </c>
      <c r="C2762" t="str">
        <f t="shared" si="297"/>
        <v>MX001330EQ</v>
      </c>
      <c r="D2762">
        <f t="shared" si="303"/>
        <v>1</v>
      </c>
      <c r="E2762" s="5">
        <f t="shared" si="299"/>
        <v>0.01</v>
      </c>
      <c r="F2762" s="5">
        <f t="shared" si="300"/>
        <v>0.1</v>
      </c>
      <c r="G2762" s="5">
        <f t="shared" si="301"/>
        <v>1</v>
      </c>
      <c r="H2762" t="str">
        <f t="shared" si="302"/>
        <v>001</v>
      </c>
      <c r="I2762" t="str">
        <f t="shared" si="298"/>
        <v>MX001330EQ00001</v>
      </c>
      <c r="J2762" t="s">
        <v>14311</v>
      </c>
      <c r="K2762" t="s">
        <v>14312</v>
      </c>
      <c r="M2762" t="s">
        <v>14313</v>
      </c>
      <c r="N2762" t="s">
        <v>14314</v>
      </c>
      <c r="O2762">
        <v>2448200</v>
      </c>
      <c r="P2762" t="s">
        <v>14315</v>
      </c>
      <c r="Q2762" t="s">
        <v>10555</v>
      </c>
      <c r="R2762" t="s">
        <v>14316</v>
      </c>
      <c r="S2762" t="s">
        <v>14316</v>
      </c>
      <c r="T2762" t="s">
        <v>14316</v>
      </c>
      <c r="U2762" t="s">
        <v>130</v>
      </c>
      <c r="V2762" t="s">
        <v>189</v>
      </c>
      <c r="W2762" t="s">
        <v>234</v>
      </c>
      <c r="X2762" t="s">
        <v>189</v>
      </c>
      <c r="Y2762" t="s">
        <v>13588</v>
      </c>
      <c r="Z2762" t="s">
        <v>189</v>
      </c>
      <c r="AA2762" t="s">
        <v>234</v>
      </c>
      <c r="AB2762" t="s">
        <v>11654</v>
      </c>
      <c r="AC2762" t="s">
        <v>37</v>
      </c>
    </row>
    <row r="2763" spans="1:29">
      <c r="A2763" t="str">
        <f>+VLOOKUP(R2763,Aux!$B$3:$I$1107,8,0)</f>
        <v>MX001340</v>
      </c>
      <c r="B2763" t="str">
        <f>+VLOOKUP(U2763,Aux!$O$2:$P$23,2,0)</f>
        <v>FI</v>
      </c>
      <c r="C2763" t="str">
        <f t="shared" si="297"/>
        <v>MX001340FI</v>
      </c>
      <c r="D2763">
        <f t="shared" si="303"/>
        <v>1</v>
      </c>
      <c r="E2763" s="5">
        <f t="shared" si="299"/>
        <v>0.01</v>
      </c>
      <c r="F2763" s="5">
        <f t="shared" si="300"/>
        <v>0.1</v>
      </c>
      <c r="G2763" s="5">
        <f t="shared" si="301"/>
        <v>1</v>
      </c>
      <c r="H2763" t="str">
        <f t="shared" si="302"/>
        <v>001</v>
      </c>
      <c r="I2763" t="str">
        <f t="shared" si="298"/>
        <v>MX001340FI00001</v>
      </c>
      <c r="J2763" s="3" t="s">
        <v>14317</v>
      </c>
      <c r="K2763" t="s">
        <v>14318</v>
      </c>
      <c r="L2763" t="s">
        <v>14319</v>
      </c>
      <c r="M2763" t="s">
        <v>14320</v>
      </c>
      <c r="N2763" t="s">
        <v>14321</v>
      </c>
      <c r="O2763" t="s">
        <v>14322</v>
      </c>
      <c r="P2763" t="s">
        <v>14323</v>
      </c>
      <c r="Q2763" t="s">
        <v>10555</v>
      </c>
      <c r="R2763" t="s">
        <v>14324</v>
      </c>
      <c r="S2763" t="s">
        <v>14325</v>
      </c>
      <c r="T2763" t="s">
        <v>14326</v>
      </c>
      <c r="U2763" t="s">
        <v>33</v>
      </c>
      <c r="V2763" t="s">
        <v>34</v>
      </c>
      <c r="W2763" t="s">
        <v>34</v>
      </c>
      <c r="X2763" t="s">
        <v>34</v>
      </c>
      <c r="Y2763" t="s">
        <v>34</v>
      </c>
      <c r="Z2763" t="s">
        <v>35</v>
      </c>
      <c r="AA2763" t="s">
        <v>36</v>
      </c>
      <c r="AB2763" t="s">
        <v>34</v>
      </c>
      <c r="AC2763" t="s">
        <v>37</v>
      </c>
    </row>
    <row r="2764" spans="1:29">
      <c r="A2764" t="str">
        <f>+VLOOKUP(R2764,Aux!$B$3:$I$1107,8,0)</f>
        <v>MX001340</v>
      </c>
      <c r="B2764" t="str">
        <f>+VLOOKUP(U2764,Aux!$O$2:$P$23,2,0)</f>
        <v>FI</v>
      </c>
      <c r="C2764" t="str">
        <f t="shared" si="297"/>
        <v>MX001340FI</v>
      </c>
      <c r="D2764">
        <f t="shared" si="303"/>
        <v>2</v>
      </c>
      <c r="E2764" s="5">
        <f t="shared" si="299"/>
        <v>0.02</v>
      </c>
      <c r="F2764" s="5">
        <f t="shared" si="300"/>
        <v>0.2</v>
      </c>
      <c r="G2764" s="5">
        <f t="shared" si="301"/>
        <v>2</v>
      </c>
      <c r="H2764" t="str">
        <f t="shared" si="302"/>
        <v>002</v>
      </c>
      <c r="I2764" t="str">
        <f t="shared" si="298"/>
        <v>MX001340FI00002</v>
      </c>
      <c r="J2764" s="3" t="s">
        <v>14327</v>
      </c>
      <c r="K2764" t="s">
        <v>14318</v>
      </c>
      <c r="L2764" t="s">
        <v>14328</v>
      </c>
      <c r="M2764" t="s">
        <v>14329</v>
      </c>
      <c r="N2764" t="s">
        <v>14330</v>
      </c>
      <c r="O2764" t="s">
        <v>14331</v>
      </c>
      <c r="P2764" t="s">
        <v>14332</v>
      </c>
      <c r="Q2764" t="s">
        <v>10555</v>
      </c>
      <c r="R2764" t="s">
        <v>14324</v>
      </c>
      <c r="S2764" t="s">
        <v>14333</v>
      </c>
      <c r="T2764" t="s">
        <v>14334</v>
      </c>
      <c r="U2764" t="s">
        <v>33</v>
      </c>
      <c r="V2764" t="s">
        <v>34</v>
      </c>
      <c r="W2764" t="s">
        <v>34</v>
      </c>
      <c r="X2764" t="s">
        <v>34</v>
      </c>
      <c r="Y2764" t="s">
        <v>34</v>
      </c>
      <c r="Z2764" t="s">
        <v>35</v>
      </c>
      <c r="AA2764" t="s">
        <v>36</v>
      </c>
      <c r="AB2764" t="s">
        <v>34</v>
      </c>
      <c r="AC2764" t="s">
        <v>37</v>
      </c>
    </row>
    <row r="2765" spans="1:29">
      <c r="A2765" t="str">
        <f>+VLOOKUP(R2765,Aux!$B$3:$I$1107,8,0)</f>
        <v>MX001340</v>
      </c>
      <c r="B2765" t="str">
        <f>+VLOOKUP(U2765,Aux!$O$2:$P$23,2,0)</f>
        <v>FI</v>
      </c>
      <c r="C2765" t="str">
        <f t="shared" si="297"/>
        <v>MX001340FI</v>
      </c>
      <c r="D2765">
        <f t="shared" si="303"/>
        <v>3</v>
      </c>
      <c r="E2765" s="5">
        <f t="shared" si="299"/>
        <v>0.03</v>
      </c>
      <c r="F2765" s="5">
        <f t="shared" si="300"/>
        <v>0.3</v>
      </c>
      <c r="G2765" s="5">
        <f t="shared" si="301"/>
        <v>3</v>
      </c>
      <c r="H2765" t="str">
        <f t="shared" si="302"/>
        <v>003</v>
      </c>
      <c r="I2765" t="str">
        <f t="shared" si="298"/>
        <v>MX001340FI00003</v>
      </c>
      <c r="J2765" s="3" t="s">
        <v>14335</v>
      </c>
      <c r="K2765" t="s">
        <v>14318</v>
      </c>
      <c r="L2765" t="s">
        <v>14336</v>
      </c>
      <c r="M2765" t="s">
        <v>14337</v>
      </c>
      <c r="N2765" t="s">
        <v>14338</v>
      </c>
      <c r="O2765" t="s">
        <v>14339</v>
      </c>
      <c r="P2765" t="s">
        <v>14340</v>
      </c>
      <c r="Q2765" t="s">
        <v>10555</v>
      </c>
      <c r="R2765" t="s">
        <v>14324</v>
      </c>
      <c r="S2765" t="s">
        <v>14325</v>
      </c>
      <c r="T2765" t="s">
        <v>14326</v>
      </c>
      <c r="U2765" t="s">
        <v>33</v>
      </c>
      <c r="V2765" t="s">
        <v>34</v>
      </c>
      <c r="W2765" t="s">
        <v>34</v>
      </c>
      <c r="X2765" t="s">
        <v>34</v>
      </c>
      <c r="Y2765" t="s">
        <v>34</v>
      </c>
      <c r="Z2765" t="s">
        <v>35</v>
      </c>
      <c r="AA2765" t="s">
        <v>36</v>
      </c>
      <c r="AB2765" t="s">
        <v>34</v>
      </c>
      <c r="AC2765" t="s">
        <v>37</v>
      </c>
    </row>
    <row r="2766" spans="1:29">
      <c r="A2766" t="str">
        <f>+VLOOKUP(R2766,Aux!$B$3:$I$1107,8,0)</f>
        <v>MX001340</v>
      </c>
      <c r="B2766" t="str">
        <f>+VLOOKUP(U2766,Aux!$O$2:$P$23,2,0)</f>
        <v>FI</v>
      </c>
      <c r="C2766" t="str">
        <f t="shared" si="297"/>
        <v>MX001340FI</v>
      </c>
      <c r="D2766">
        <f t="shared" si="303"/>
        <v>4</v>
      </c>
      <c r="E2766" s="5">
        <f t="shared" si="299"/>
        <v>0.04</v>
      </c>
      <c r="F2766" s="5">
        <f t="shared" si="300"/>
        <v>0.4</v>
      </c>
      <c r="G2766" s="5">
        <f t="shared" si="301"/>
        <v>4</v>
      </c>
      <c r="H2766" t="str">
        <f t="shared" si="302"/>
        <v>004</v>
      </c>
      <c r="I2766" t="str">
        <f t="shared" si="298"/>
        <v>MX001340FI00004</v>
      </c>
      <c r="J2766" s="3" t="s">
        <v>14341</v>
      </c>
      <c r="K2766" t="s">
        <v>14318</v>
      </c>
      <c r="L2766" t="s">
        <v>14342</v>
      </c>
      <c r="M2766" t="s">
        <v>14343</v>
      </c>
      <c r="N2766" t="s">
        <v>14344</v>
      </c>
      <c r="O2766" t="s">
        <v>14345</v>
      </c>
      <c r="P2766" t="s">
        <v>14346</v>
      </c>
      <c r="Q2766" t="s">
        <v>10555</v>
      </c>
      <c r="R2766" t="s">
        <v>14324</v>
      </c>
      <c r="S2766" t="s">
        <v>14333</v>
      </c>
      <c r="T2766" t="s">
        <v>14334</v>
      </c>
      <c r="U2766" t="s">
        <v>33</v>
      </c>
      <c r="V2766" t="s">
        <v>34</v>
      </c>
      <c r="W2766" t="s">
        <v>34</v>
      </c>
      <c r="X2766" t="s">
        <v>34</v>
      </c>
      <c r="Y2766" t="s">
        <v>34</v>
      </c>
      <c r="Z2766" t="s">
        <v>35</v>
      </c>
      <c r="AA2766" t="s">
        <v>36</v>
      </c>
      <c r="AB2766" t="s">
        <v>34</v>
      </c>
      <c r="AC2766" t="s">
        <v>37</v>
      </c>
    </row>
    <row r="2767" spans="1:29">
      <c r="A2767" t="str">
        <f>+VLOOKUP(R2767,Aux!$B$3:$I$1107,8,0)</f>
        <v>MX001340</v>
      </c>
      <c r="B2767" t="str">
        <f>+VLOOKUP(U2767,Aux!$O$2:$P$23,2,0)</f>
        <v>FI</v>
      </c>
      <c r="C2767" t="str">
        <f t="shared" si="297"/>
        <v>MX001340FI</v>
      </c>
      <c r="D2767">
        <f t="shared" si="303"/>
        <v>5</v>
      </c>
      <c r="E2767" s="5">
        <f t="shared" si="299"/>
        <v>0.05</v>
      </c>
      <c r="F2767" s="5">
        <f t="shared" si="300"/>
        <v>0.5</v>
      </c>
      <c r="G2767" s="5">
        <f t="shared" si="301"/>
        <v>5</v>
      </c>
      <c r="H2767" t="str">
        <f t="shared" si="302"/>
        <v>005</v>
      </c>
      <c r="I2767" t="str">
        <f t="shared" si="298"/>
        <v>MX001340FI00005</v>
      </c>
      <c r="J2767" s="3" t="s">
        <v>14347</v>
      </c>
      <c r="K2767" t="s">
        <v>14318</v>
      </c>
      <c r="L2767" t="s">
        <v>14348</v>
      </c>
      <c r="M2767" t="s">
        <v>14349</v>
      </c>
      <c r="N2767" t="s">
        <v>14350</v>
      </c>
      <c r="O2767" t="s">
        <v>14351</v>
      </c>
      <c r="P2767" t="s">
        <v>14352</v>
      </c>
      <c r="Q2767" t="s">
        <v>10555</v>
      </c>
      <c r="R2767" t="s">
        <v>14324</v>
      </c>
      <c r="S2767" t="s">
        <v>14325</v>
      </c>
      <c r="T2767" t="s">
        <v>14326</v>
      </c>
      <c r="U2767" t="s">
        <v>33</v>
      </c>
      <c r="V2767" t="s">
        <v>34</v>
      </c>
      <c r="W2767" t="s">
        <v>34</v>
      </c>
      <c r="X2767" t="s">
        <v>34</v>
      </c>
      <c r="Y2767" t="s">
        <v>34</v>
      </c>
      <c r="Z2767" t="s">
        <v>35</v>
      </c>
      <c r="AA2767" t="s">
        <v>36</v>
      </c>
      <c r="AB2767" t="s">
        <v>34</v>
      </c>
      <c r="AC2767" t="s">
        <v>37</v>
      </c>
    </row>
    <row r="2768" spans="1:29">
      <c r="A2768" t="str">
        <f>+VLOOKUP(R2768,Aux!$B$3:$I$1107,8,0)</f>
        <v>MX001340</v>
      </c>
      <c r="B2768" t="str">
        <f>+VLOOKUP(U2768,Aux!$O$2:$P$23,2,0)</f>
        <v>FI</v>
      </c>
      <c r="C2768" t="str">
        <f t="shared" si="297"/>
        <v>MX001340FI</v>
      </c>
      <c r="D2768">
        <f t="shared" si="303"/>
        <v>6</v>
      </c>
      <c r="E2768" s="5">
        <f t="shared" si="299"/>
        <v>0.06</v>
      </c>
      <c r="F2768" s="5">
        <f t="shared" si="300"/>
        <v>0.6</v>
      </c>
      <c r="G2768" s="5">
        <f t="shared" si="301"/>
        <v>6</v>
      </c>
      <c r="H2768" t="str">
        <f t="shared" si="302"/>
        <v>006</v>
      </c>
      <c r="I2768" t="str">
        <f t="shared" si="298"/>
        <v>MX001340FI00006</v>
      </c>
      <c r="J2768" s="3" t="s">
        <v>14353</v>
      </c>
      <c r="K2768" t="s">
        <v>14318</v>
      </c>
      <c r="L2768" t="s">
        <v>14354</v>
      </c>
      <c r="M2768" t="s">
        <v>14355</v>
      </c>
      <c r="N2768" t="s">
        <v>14356</v>
      </c>
      <c r="O2768" t="s">
        <v>14357</v>
      </c>
      <c r="P2768" t="s">
        <v>14358</v>
      </c>
      <c r="Q2768" t="s">
        <v>10555</v>
      </c>
      <c r="R2768" t="s">
        <v>14324</v>
      </c>
      <c r="S2768" t="s">
        <v>14325</v>
      </c>
      <c r="T2768" t="s">
        <v>14326</v>
      </c>
      <c r="U2768" t="s">
        <v>33</v>
      </c>
      <c r="V2768" t="s">
        <v>34</v>
      </c>
      <c r="W2768" t="s">
        <v>34</v>
      </c>
      <c r="X2768" t="s">
        <v>34</v>
      </c>
      <c r="Y2768" t="s">
        <v>34</v>
      </c>
      <c r="Z2768" t="s">
        <v>35</v>
      </c>
      <c r="AA2768" t="s">
        <v>36</v>
      </c>
      <c r="AB2768" t="s">
        <v>34</v>
      </c>
      <c r="AC2768" t="s">
        <v>37</v>
      </c>
    </row>
    <row r="2769" spans="1:29">
      <c r="A2769" t="str">
        <f>+VLOOKUP(R2769,Aux!$B$3:$I$1107,8,0)</f>
        <v>MX001340</v>
      </c>
      <c r="B2769" t="str">
        <f>+VLOOKUP(U2769,Aux!$O$2:$P$23,2,0)</f>
        <v>FI</v>
      </c>
      <c r="C2769" t="str">
        <f t="shared" si="297"/>
        <v>MX001340FI</v>
      </c>
      <c r="D2769">
        <f t="shared" si="303"/>
        <v>7</v>
      </c>
      <c r="E2769" s="5">
        <f t="shared" si="299"/>
        <v>7.0000000000000007E-2</v>
      </c>
      <c r="F2769" s="5">
        <f t="shared" si="300"/>
        <v>0.70000000000000007</v>
      </c>
      <c r="G2769" s="5">
        <f t="shared" si="301"/>
        <v>7</v>
      </c>
      <c r="H2769" t="str">
        <f t="shared" si="302"/>
        <v>007</v>
      </c>
      <c r="I2769" t="str">
        <f t="shared" si="298"/>
        <v>MX001340FI00007</v>
      </c>
      <c r="J2769" s="3" t="s">
        <v>14359</v>
      </c>
      <c r="K2769" t="s">
        <v>14318</v>
      </c>
      <c r="L2769" t="s">
        <v>14360</v>
      </c>
      <c r="M2769" t="s">
        <v>14361</v>
      </c>
      <c r="N2769" t="s">
        <v>14362</v>
      </c>
      <c r="O2769" t="s">
        <v>14363</v>
      </c>
      <c r="P2769" t="s">
        <v>14364</v>
      </c>
      <c r="Q2769" t="s">
        <v>10555</v>
      </c>
      <c r="R2769" t="s">
        <v>14324</v>
      </c>
      <c r="S2769" t="s">
        <v>14333</v>
      </c>
      <c r="T2769" t="s">
        <v>14334</v>
      </c>
      <c r="U2769" t="s">
        <v>33</v>
      </c>
      <c r="V2769" t="s">
        <v>34</v>
      </c>
      <c r="W2769" t="s">
        <v>34</v>
      </c>
      <c r="X2769" t="s">
        <v>34</v>
      </c>
      <c r="Y2769" t="s">
        <v>34</v>
      </c>
      <c r="Z2769" t="s">
        <v>35</v>
      </c>
      <c r="AA2769" t="s">
        <v>36</v>
      </c>
      <c r="AB2769" t="s">
        <v>34</v>
      </c>
      <c r="AC2769" t="s">
        <v>37</v>
      </c>
    </row>
    <row r="2770" spans="1:29">
      <c r="A2770" t="str">
        <f>+VLOOKUP(R2770,Aux!$B$3:$I$1107,8,0)</f>
        <v>MX001340</v>
      </c>
      <c r="B2770" t="str">
        <f>+VLOOKUP(U2770,Aux!$O$2:$P$23,2,0)</f>
        <v>FI</v>
      </c>
      <c r="C2770" t="str">
        <f t="shared" si="297"/>
        <v>MX001340FI</v>
      </c>
      <c r="D2770">
        <f t="shared" si="303"/>
        <v>8</v>
      </c>
      <c r="E2770" s="5">
        <f t="shared" si="299"/>
        <v>0.08</v>
      </c>
      <c r="F2770" s="5">
        <f t="shared" si="300"/>
        <v>0.8</v>
      </c>
      <c r="G2770" s="5">
        <f t="shared" si="301"/>
        <v>8</v>
      </c>
      <c r="H2770" t="str">
        <f t="shared" si="302"/>
        <v>008</v>
      </c>
      <c r="I2770" t="str">
        <f t="shared" si="298"/>
        <v>MX001340FI00008</v>
      </c>
      <c r="J2770" s="3" t="s">
        <v>14365</v>
      </c>
      <c r="K2770" t="s">
        <v>14318</v>
      </c>
      <c r="M2770" t="s">
        <v>14366</v>
      </c>
      <c r="N2770" t="s">
        <v>14367</v>
      </c>
      <c r="O2770" t="s">
        <v>14368</v>
      </c>
      <c r="P2770" t="s">
        <v>14369</v>
      </c>
      <c r="Q2770" t="s">
        <v>10555</v>
      </c>
      <c r="R2770" t="s">
        <v>14324</v>
      </c>
      <c r="S2770" t="s">
        <v>14325</v>
      </c>
      <c r="T2770" t="s">
        <v>14326</v>
      </c>
      <c r="U2770" t="s">
        <v>33</v>
      </c>
      <c r="V2770" t="s">
        <v>34</v>
      </c>
      <c r="W2770" t="s">
        <v>34</v>
      </c>
      <c r="X2770" t="s">
        <v>34</v>
      </c>
      <c r="Y2770" t="s">
        <v>34</v>
      </c>
      <c r="Z2770" t="s">
        <v>35</v>
      </c>
      <c r="AA2770" t="s">
        <v>36</v>
      </c>
      <c r="AB2770" t="s">
        <v>34</v>
      </c>
      <c r="AC2770" t="s">
        <v>37</v>
      </c>
    </row>
    <row r="2771" spans="1:29">
      <c r="A2771" t="str">
        <f>+VLOOKUP(R2771,Aux!$B$3:$I$1107,8,0)</f>
        <v>MX001340</v>
      </c>
      <c r="B2771" t="str">
        <f>+VLOOKUP(U2771,Aux!$O$2:$P$23,2,0)</f>
        <v>FI</v>
      </c>
      <c r="C2771" t="str">
        <f t="shared" si="297"/>
        <v>MX001340FI</v>
      </c>
      <c r="D2771">
        <f t="shared" si="303"/>
        <v>9</v>
      </c>
      <c r="E2771" s="5">
        <f t="shared" si="299"/>
        <v>0.09</v>
      </c>
      <c r="F2771" s="5">
        <f t="shared" si="300"/>
        <v>0.89999999999999991</v>
      </c>
      <c r="G2771" s="5">
        <f t="shared" si="301"/>
        <v>9</v>
      </c>
      <c r="H2771" t="str">
        <f t="shared" si="302"/>
        <v>009</v>
      </c>
      <c r="I2771" t="str">
        <f t="shared" si="298"/>
        <v>MX001340FI00009</v>
      </c>
      <c r="J2771" s="3" t="s">
        <v>14370</v>
      </c>
      <c r="K2771" t="s">
        <v>14371</v>
      </c>
      <c r="L2771" t="s">
        <v>14372</v>
      </c>
      <c r="M2771" t="s">
        <v>14373</v>
      </c>
      <c r="N2771" t="s">
        <v>14374</v>
      </c>
      <c r="O2771" t="s">
        <v>14375</v>
      </c>
      <c r="P2771" t="s">
        <v>14376</v>
      </c>
      <c r="Q2771" t="s">
        <v>10555</v>
      </c>
      <c r="R2771" t="s">
        <v>14324</v>
      </c>
      <c r="S2771" t="s">
        <v>14377</v>
      </c>
      <c r="T2771" t="s">
        <v>14378</v>
      </c>
      <c r="U2771" t="s">
        <v>33</v>
      </c>
      <c r="V2771" t="s">
        <v>34</v>
      </c>
      <c r="W2771" t="s">
        <v>34</v>
      </c>
      <c r="X2771" t="s">
        <v>34</v>
      </c>
      <c r="Y2771" t="s">
        <v>34</v>
      </c>
      <c r="Z2771" t="s">
        <v>35</v>
      </c>
      <c r="AA2771" t="s">
        <v>36</v>
      </c>
      <c r="AB2771" t="s">
        <v>34</v>
      </c>
      <c r="AC2771" t="s">
        <v>37</v>
      </c>
    </row>
    <row r="2772" spans="1:29">
      <c r="A2772" t="str">
        <f>+VLOOKUP(R2772,Aux!$B$3:$I$1107,8,0)</f>
        <v>MX001350</v>
      </c>
      <c r="B2772" t="str">
        <f>+VLOOKUP(U2772,Aux!$O$2:$P$23,2,0)</f>
        <v>EQ</v>
      </c>
      <c r="C2772" t="str">
        <f t="shared" si="297"/>
        <v>MX001350EQ</v>
      </c>
      <c r="D2772">
        <f t="shared" si="303"/>
        <v>1</v>
      </c>
      <c r="E2772" s="5">
        <f t="shared" si="299"/>
        <v>0.01</v>
      </c>
      <c r="F2772" s="5">
        <f t="shared" si="300"/>
        <v>0.1</v>
      </c>
      <c r="G2772" s="5">
        <f t="shared" si="301"/>
        <v>1</v>
      </c>
      <c r="H2772" t="str">
        <f t="shared" si="302"/>
        <v>001</v>
      </c>
      <c r="I2772" t="str">
        <f t="shared" si="298"/>
        <v>MX001350EQ00001</v>
      </c>
      <c r="J2772" t="s">
        <v>14379</v>
      </c>
      <c r="K2772" t="s">
        <v>14380</v>
      </c>
      <c r="M2772" t="s">
        <v>14381</v>
      </c>
      <c r="N2772" t="s">
        <v>14382</v>
      </c>
      <c r="O2772" t="s">
        <v>14383</v>
      </c>
      <c r="P2772" t="s">
        <v>14384</v>
      </c>
      <c r="Q2772" t="s">
        <v>10555</v>
      </c>
      <c r="R2772" t="s">
        <v>14385</v>
      </c>
      <c r="S2772" t="s">
        <v>14385</v>
      </c>
      <c r="T2772" t="s">
        <v>14386</v>
      </c>
      <c r="U2772" t="s">
        <v>130</v>
      </c>
      <c r="V2772" t="s">
        <v>174</v>
      </c>
      <c r="W2772" t="s">
        <v>2939</v>
      </c>
      <c r="X2772" t="s">
        <v>174</v>
      </c>
      <c r="Y2772" t="s">
        <v>2939</v>
      </c>
      <c r="Z2772" t="s">
        <v>174</v>
      </c>
      <c r="AA2772" t="s">
        <v>174</v>
      </c>
      <c r="AB2772" t="s">
        <v>1521</v>
      </c>
      <c r="AC2772" t="s">
        <v>37</v>
      </c>
    </row>
    <row r="2773" spans="1:29">
      <c r="A2773" t="str">
        <f>+VLOOKUP(R2773,Aux!$B$3:$I$1107,8,0)</f>
        <v>MX001350</v>
      </c>
      <c r="B2773" t="str">
        <f>+VLOOKUP(U2773,Aux!$O$2:$P$23,2,0)</f>
        <v>FI</v>
      </c>
      <c r="C2773" t="str">
        <f t="shared" si="297"/>
        <v>MX001350FI</v>
      </c>
      <c r="D2773">
        <f t="shared" si="303"/>
        <v>1</v>
      </c>
      <c r="E2773" s="5">
        <f t="shared" si="299"/>
        <v>0.01</v>
      </c>
      <c r="F2773" s="5">
        <f t="shared" si="300"/>
        <v>0.1</v>
      </c>
      <c r="G2773" s="5">
        <f t="shared" si="301"/>
        <v>1</v>
      </c>
      <c r="H2773" t="str">
        <f t="shared" si="302"/>
        <v>001</v>
      </c>
      <c r="I2773" t="str">
        <f t="shared" si="298"/>
        <v>MX001350FI00001</v>
      </c>
      <c r="J2773" t="s">
        <v>14387</v>
      </c>
      <c r="K2773" t="s">
        <v>14388</v>
      </c>
      <c r="M2773" t="s">
        <v>14389</v>
      </c>
      <c r="N2773" t="s">
        <v>14390</v>
      </c>
      <c r="O2773" t="s">
        <v>14391</v>
      </c>
      <c r="P2773" t="s">
        <v>14392</v>
      </c>
      <c r="Q2773" t="s">
        <v>10555</v>
      </c>
      <c r="R2773" t="s">
        <v>14385</v>
      </c>
      <c r="S2773" t="s">
        <v>14393</v>
      </c>
      <c r="T2773" t="s">
        <v>14386</v>
      </c>
      <c r="U2773" t="s">
        <v>143</v>
      </c>
      <c r="V2773" t="s">
        <v>174</v>
      </c>
      <c r="W2773" t="s">
        <v>2939</v>
      </c>
      <c r="X2773" t="s">
        <v>174</v>
      </c>
      <c r="Y2773" t="s">
        <v>2939</v>
      </c>
      <c r="Z2773" t="s">
        <v>174</v>
      </c>
      <c r="AA2773" t="s">
        <v>174</v>
      </c>
      <c r="AB2773" t="s">
        <v>145</v>
      </c>
      <c r="AC2773" t="s">
        <v>37</v>
      </c>
    </row>
    <row r="2774" spans="1:29">
      <c r="A2774" t="str">
        <f>+VLOOKUP(R2774,Aux!$B$3:$I$1107,8,0)</f>
        <v>MX001350</v>
      </c>
      <c r="B2774" t="str">
        <f>+VLOOKUP(U2774,Aux!$O$2:$P$23,2,0)</f>
        <v>FI</v>
      </c>
      <c r="C2774" t="str">
        <f t="shared" si="297"/>
        <v>MX001350FI</v>
      </c>
      <c r="D2774">
        <f t="shared" si="303"/>
        <v>2</v>
      </c>
      <c r="E2774" s="5">
        <f t="shared" si="299"/>
        <v>0.02</v>
      </c>
      <c r="F2774" s="5">
        <f t="shared" si="300"/>
        <v>0.2</v>
      </c>
      <c r="G2774" s="5">
        <f t="shared" si="301"/>
        <v>2</v>
      </c>
      <c r="H2774" t="str">
        <f t="shared" si="302"/>
        <v>002</v>
      </c>
      <c r="I2774" t="str">
        <f t="shared" si="298"/>
        <v>MX001350FI00002</v>
      </c>
      <c r="J2774" t="s">
        <v>14394</v>
      </c>
      <c r="K2774" t="s">
        <v>14388</v>
      </c>
      <c r="M2774" t="s">
        <v>14395</v>
      </c>
      <c r="N2774" t="s">
        <v>14396</v>
      </c>
      <c r="O2774" t="s">
        <v>14397</v>
      </c>
      <c r="P2774" t="s">
        <v>14398</v>
      </c>
      <c r="Q2774" t="s">
        <v>10555</v>
      </c>
      <c r="R2774" t="s">
        <v>14385</v>
      </c>
      <c r="S2774" t="s">
        <v>14393</v>
      </c>
      <c r="T2774" t="s">
        <v>14386</v>
      </c>
      <c r="U2774" t="s">
        <v>143</v>
      </c>
      <c r="V2774" t="s">
        <v>174</v>
      </c>
      <c r="W2774" t="s">
        <v>2939</v>
      </c>
      <c r="X2774" t="s">
        <v>174</v>
      </c>
      <c r="Y2774" t="s">
        <v>2939</v>
      </c>
      <c r="Z2774" t="s">
        <v>174</v>
      </c>
      <c r="AA2774" t="s">
        <v>174</v>
      </c>
      <c r="AB2774" t="s">
        <v>145</v>
      </c>
      <c r="AC2774" t="s">
        <v>37</v>
      </c>
    </row>
    <row r="2775" spans="1:29">
      <c r="A2775" s="2" t="str">
        <f>+VLOOKUP(R2775,Aux!$B$3:$I$1107,8,0)</f>
        <v>MX001350</v>
      </c>
      <c r="B2775" s="2" t="str">
        <f>+VLOOKUP(U2775,Aux!$O$2:$P$23,2,0)</f>
        <v>FI</v>
      </c>
      <c r="C2775" t="str">
        <f t="shared" si="297"/>
        <v>MX001350FI</v>
      </c>
      <c r="D2775">
        <f t="shared" si="303"/>
        <v>3</v>
      </c>
      <c r="E2775" s="5">
        <f t="shared" si="299"/>
        <v>0.03</v>
      </c>
      <c r="F2775" s="5">
        <f t="shared" si="300"/>
        <v>0.3</v>
      </c>
      <c r="G2775" s="5">
        <f t="shared" si="301"/>
        <v>3</v>
      </c>
      <c r="H2775" t="str">
        <f t="shared" si="302"/>
        <v>003</v>
      </c>
      <c r="I2775" t="str">
        <f t="shared" si="298"/>
        <v>MX001350FI00003</v>
      </c>
      <c r="J2775" s="2"/>
      <c r="K2775" s="2" t="s">
        <v>14388</v>
      </c>
      <c r="L2775" s="2" t="s">
        <v>14399</v>
      </c>
      <c r="M2775" s="2" t="s">
        <v>14400</v>
      </c>
      <c r="N2775" s="2" t="s">
        <v>14401</v>
      </c>
      <c r="O2775" s="2" t="s">
        <v>14402</v>
      </c>
      <c r="P2775" s="2" t="s">
        <v>14403</v>
      </c>
      <c r="Q2775" t="s">
        <v>10555</v>
      </c>
      <c r="R2775" t="s">
        <v>14385</v>
      </c>
      <c r="S2775" t="s">
        <v>14393</v>
      </c>
      <c r="T2775" t="s">
        <v>14386</v>
      </c>
      <c r="U2775" t="s">
        <v>33</v>
      </c>
      <c r="V2775" t="s">
        <v>174</v>
      </c>
      <c r="W2775" t="s">
        <v>2939</v>
      </c>
      <c r="X2775" t="s">
        <v>174</v>
      </c>
      <c r="Y2775" t="s">
        <v>2939</v>
      </c>
      <c r="Z2775" t="s">
        <v>174</v>
      </c>
      <c r="AA2775" t="s">
        <v>174</v>
      </c>
      <c r="AB2775" t="s">
        <v>145</v>
      </c>
      <c r="AC2775" t="s">
        <v>37</v>
      </c>
    </row>
    <row r="2776" spans="1:29">
      <c r="A2776" t="str">
        <f>+VLOOKUP(R2776,Aux!$B$3:$I$1107,8,0)</f>
        <v>MX001360</v>
      </c>
      <c r="B2776" t="str">
        <f>+VLOOKUP(U2776,Aux!$O$2:$P$23,2,0)</f>
        <v>EQ</v>
      </c>
      <c r="C2776" t="str">
        <f t="shared" si="297"/>
        <v>MX001360EQ</v>
      </c>
      <c r="D2776">
        <f t="shared" si="303"/>
        <v>1</v>
      </c>
      <c r="E2776" s="5">
        <f t="shared" si="299"/>
        <v>0.01</v>
      </c>
      <c r="F2776" s="5">
        <f t="shared" si="300"/>
        <v>0.1</v>
      </c>
      <c r="G2776" s="5">
        <f t="shared" si="301"/>
        <v>1</v>
      </c>
      <c r="H2776" t="str">
        <f t="shared" si="302"/>
        <v>001</v>
      </c>
      <c r="I2776" t="str">
        <f t="shared" si="298"/>
        <v>MX001360EQ00001</v>
      </c>
      <c r="J2776" t="s">
        <v>14404</v>
      </c>
      <c r="K2776" t="s">
        <v>14405</v>
      </c>
      <c r="M2776" t="s">
        <v>14406</v>
      </c>
      <c r="N2776" t="s">
        <v>14407</v>
      </c>
      <c r="O2776" t="s">
        <v>14408</v>
      </c>
      <c r="P2776" t="s">
        <v>14409</v>
      </c>
      <c r="Q2776" t="s">
        <v>10555</v>
      </c>
      <c r="R2776" t="s">
        <v>14410</v>
      </c>
      <c r="S2776" t="s">
        <v>14410</v>
      </c>
      <c r="T2776" t="s">
        <v>14411</v>
      </c>
      <c r="U2776" t="s">
        <v>12889</v>
      </c>
      <c r="V2776" t="s">
        <v>145</v>
      </c>
      <c r="W2776" t="s">
        <v>145</v>
      </c>
      <c r="X2776" t="s">
        <v>145</v>
      </c>
      <c r="Y2776" t="s">
        <v>145</v>
      </c>
      <c r="Z2776" t="s">
        <v>35</v>
      </c>
      <c r="AA2776" t="s">
        <v>2669</v>
      </c>
      <c r="AB2776" t="s">
        <v>12889</v>
      </c>
      <c r="AC2776" t="s">
        <v>37</v>
      </c>
    </row>
    <row r="2777" spans="1:29">
      <c r="A2777" s="2" t="str">
        <f>+VLOOKUP(R2777,Aux!$B$3:$I$1107,8,0)</f>
        <v>MX001370</v>
      </c>
      <c r="B2777" s="2" t="str">
        <f>+VLOOKUP(U2777,Aux!$O$2:$P$23,2,0)</f>
        <v>FI</v>
      </c>
      <c r="C2777" t="str">
        <f t="shared" si="297"/>
        <v>MX001370FI</v>
      </c>
      <c r="D2777">
        <f t="shared" si="303"/>
        <v>1</v>
      </c>
      <c r="E2777" s="5">
        <f t="shared" si="299"/>
        <v>0.01</v>
      </c>
      <c r="F2777" s="5">
        <f t="shared" si="300"/>
        <v>0.1</v>
      </c>
      <c r="G2777" s="5">
        <f t="shared" si="301"/>
        <v>1</v>
      </c>
      <c r="H2777" t="str">
        <f t="shared" si="302"/>
        <v>001</v>
      </c>
      <c r="I2777" t="str">
        <f t="shared" si="298"/>
        <v>MX001370FI00001</v>
      </c>
      <c r="J2777" s="2"/>
      <c r="K2777" s="2" t="s">
        <v>14412</v>
      </c>
      <c r="L2777" s="2" t="s">
        <v>14413</v>
      </c>
      <c r="M2777" s="2" t="s">
        <v>14414</v>
      </c>
      <c r="N2777" s="2" t="s">
        <v>14415</v>
      </c>
      <c r="O2777" s="2" t="s">
        <v>14416</v>
      </c>
      <c r="P2777" s="2" t="s">
        <v>14417</v>
      </c>
      <c r="Q2777" t="s">
        <v>10555</v>
      </c>
      <c r="R2777" t="s">
        <v>14418</v>
      </c>
      <c r="S2777" t="s">
        <v>14419</v>
      </c>
      <c r="T2777" t="s">
        <v>14418</v>
      </c>
      <c r="U2777" t="s">
        <v>33</v>
      </c>
      <c r="V2777" t="s">
        <v>34</v>
      </c>
      <c r="W2777" t="s">
        <v>34</v>
      </c>
      <c r="X2777" t="s">
        <v>34</v>
      </c>
      <c r="Y2777" t="s">
        <v>34</v>
      </c>
      <c r="Z2777" t="s">
        <v>311</v>
      </c>
      <c r="AA2777" t="s">
        <v>2652</v>
      </c>
      <c r="AB2777" t="s">
        <v>34</v>
      </c>
      <c r="AC2777" t="s">
        <v>37</v>
      </c>
    </row>
    <row r="2778" spans="1:29">
      <c r="A2778" s="2" t="str">
        <f>+VLOOKUP(R2778,Aux!$B$3:$I$1107,8,0)</f>
        <v>MX001370</v>
      </c>
      <c r="B2778" s="2" t="str">
        <f>+VLOOKUP(U2778,Aux!$O$2:$P$23,2,0)</f>
        <v>FI</v>
      </c>
      <c r="C2778" t="str">
        <f t="shared" si="297"/>
        <v>MX001370FI</v>
      </c>
      <c r="D2778">
        <f t="shared" si="303"/>
        <v>2</v>
      </c>
      <c r="E2778" s="5">
        <f t="shared" si="299"/>
        <v>0.02</v>
      </c>
      <c r="F2778" s="5">
        <f t="shared" si="300"/>
        <v>0.2</v>
      </c>
      <c r="G2778" s="5">
        <f t="shared" si="301"/>
        <v>2</v>
      </c>
      <c r="H2778" t="str">
        <f t="shared" si="302"/>
        <v>002</v>
      </c>
      <c r="I2778" t="str">
        <f t="shared" si="298"/>
        <v>MX001370FI00002</v>
      </c>
      <c r="J2778" s="2"/>
      <c r="K2778" s="2" t="s">
        <v>14412</v>
      </c>
      <c r="L2778" s="2" t="s">
        <v>14420</v>
      </c>
      <c r="M2778" s="2" t="s">
        <v>14421</v>
      </c>
      <c r="N2778" s="2" t="s">
        <v>14422</v>
      </c>
      <c r="O2778" s="2"/>
      <c r="P2778" s="2" t="s">
        <v>14423</v>
      </c>
      <c r="Q2778" t="s">
        <v>10555</v>
      </c>
      <c r="R2778" t="s">
        <v>14418</v>
      </c>
      <c r="S2778" t="s">
        <v>14419</v>
      </c>
      <c r="T2778" t="s">
        <v>14418</v>
      </c>
      <c r="U2778" t="s">
        <v>33</v>
      </c>
      <c r="V2778" t="s">
        <v>34</v>
      </c>
      <c r="W2778" t="s">
        <v>34</v>
      </c>
      <c r="X2778" t="s">
        <v>34</v>
      </c>
      <c r="Y2778" t="s">
        <v>34</v>
      </c>
      <c r="Z2778" t="s">
        <v>311</v>
      </c>
      <c r="AA2778" t="s">
        <v>2652</v>
      </c>
      <c r="AB2778" t="s">
        <v>34</v>
      </c>
      <c r="AC2778" t="s">
        <v>37</v>
      </c>
    </row>
    <row r="2779" spans="1:29">
      <c r="A2779" s="2" t="str">
        <f>+VLOOKUP(R2779,Aux!$B$3:$I$1107,8,0)</f>
        <v>MX001380</v>
      </c>
      <c r="B2779" s="2" t="str">
        <f>+VLOOKUP(U2779,Aux!$O$2:$P$23,2,0)</f>
        <v>FI</v>
      </c>
      <c r="C2779" t="str">
        <f t="shared" si="297"/>
        <v>MX001380FI</v>
      </c>
      <c r="D2779">
        <f t="shared" si="303"/>
        <v>1</v>
      </c>
      <c r="E2779" s="5">
        <f t="shared" si="299"/>
        <v>0.01</v>
      </c>
      <c r="F2779" s="5">
        <f t="shared" si="300"/>
        <v>0.1</v>
      </c>
      <c r="G2779" s="5">
        <f t="shared" si="301"/>
        <v>1</v>
      </c>
      <c r="H2779" t="str">
        <f t="shared" si="302"/>
        <v>001</v>
      </c>
      <c r="I2779" t="str">
        <f t="shared" si="298"/>
        <v>MX001380FI00001</v>
      </c>
      <c r="J2779" s="2"/>
      <c r="K2779" s="2" t="s">
        <v>13555</v>
      </c>
      <c r="L2779" s="2" t="s">
        <v>14424</v>
      </c>
      <c r="M2779" s="2" t="s">
        <v>14425</v>
      </c>
      <c r="N2779" s="2" t="s">
        <v>14426</v>
      </c>
      <c r="O2779" s="2"/>
      <c r="P2779" s="2" t="s">
        <v>14427</v>
      </c>
      <c r="Q2779" t="s">
        <v>10555</v>
      </c>
      <c r="R2779" t="s">
        <v>14428</v>
      </c>
      <c r="S2779" t="s">
        <v>13560</v>
      </c>
      <c r="T2779" t="s">
        <v>13561</v>
      </c>
      <c r="U2779" t="s">
        <v>33</v>
      </c>
      <c r="V2779" t="s">
        <v>34</v>
      </c>
      <c r="W2779" t="s">
        <v>34</v>
      </c>
      <c r="X2779" t="s">
        <v>34</v>
      </c>
      <c r="Y2779" t="s">
        <v>34</v>
      </c>
      <c r="Z2779" t="s">
        <v>311</v>
      </c>
      <c r="AA2779" t="s">
        <v>333</v>
      </c>
      <c r="AB2779" t="s">
        <v>34</v>
      </c>
      <c r="AC2779" t="s">
        <v>37</v>
      </c>
    </row>
    <row r="2780" spans="1:29">
      <c r="A2780" s="2" t="str">
        <f>+VLOOKUP(R2780,Aux!$B$3:$I$1107,8,0)</f>
        <v>MX001390</v>
      </c>
      <c r="B2780" s="2" t="str">
        <f>+VLOOKUP(U2780,Aux!$O$2:$P$23,2,0)</f>
        <v>FI</v>
      </c>
      <c r="C2780" t="str">
        <f t="shared" si="297"/>
        <v>MX001390FI</v>
      </c>
      <c r="D2780">
        <f t="shared" si="303"/>
        <v>1</v>
      </c>
      <c r="E2780" s="5">
        <f t="shared" si="299"/>
        <v>0.01</v>
      </c>
      <c r="F2780" s="5">
        <f t="shared" si="300"/>
        <v>0.1</v>
      </c>
      <c r="G2780" s="5">
        <f t="shared" si="301"/>
        <v>1</v>
      </c>
      <c r="H2780" t="str">
        <f t="shared" si="302"/>
        <v>001</v>
      </c>
      <c r="I2780" t="str">
        <f t="shared" si="298"/>
        <v>MX001390FI00001</v>
      </c>
      <c r="J2780" s="2"/>
      <c r="K2780" s="2" t="s">
        <v>14429</v>
      </c>
      <c r="L2780" s="2" t="s">
        <v>14430</v>
      </c>
      <c r="M2780" s="2" t="s">
        <v>14431</v>
      </c>
      <c r="N2780" s="2" t="s">
        <v>14432</v>
      </c>
      <c r="O2780" s="2" t="s">
        <v>14433</v>
      </c>
      <c r="P2780" s="2" t="s">
        <v>14434</v>
      </c>
      <c r="Q2780" t="s">
        <v>10555</v>
      </c>
      <c r="R2780" t="s">
        <v>14435</v>
      </c>
      <c r="S2780" t="s">
        <v>14436</v>
      </c>
      <c r="T2780" t="s">
        <v>14437</v>
      </c>
      <c r="U2780" t="s">
        <v>33</v>
      </c>
      <c r="V2780" t="s">
        <v>34</v>
      </c>
      <c r="W2780" t="s">
        <v>34</v>
      </c>
      <c r="X2780" t="s">
        <v>34</v>
      </c>
      <c r="Y2780" t="s">
        <v>34</v>
      </c>
      <c r="Z2780" t="s">
        <v>311</v>
      </c>
      <c r="AA2780" t="s">
        <v>6096</v>
      </c>
      <c r="AB2780" t="s">
        <v>34</v>
      </c>
      <c r="AC2780" t="s">
        <v>37</v>
      </c>
    </row>
    <row r="2781" spans="1:29">
      <c r="A2781" s="2" t="str">
        <f>+VLOOKUP(R2781,Aux!$B$3:$I$1107,8,0)</f>
        <v>MX001390</v>
      </c>
      <c r="B2781" s="2" t="str">
        <f>+VLOOKUP(U2781,Aux!$O$2:$P$23,2,0)</f>
        <v>FI</v>
      </c>
      <c r="C2781" t="str">
        <f t="shared" si="297"/>
        <v>MX001390FI</v>
      </c>
      <c r="D2781">
        <f t="shared" si="303"/>
        <v>2</v>
      </c>
      <c r="E2781" s="5">
        <f t="shared" si="299"/>
        <v>0.02</v>
      </c>
      <c r="F2781" s="5">
        <f t="shared" si="300"/>
        <v>0.2</v>
      </c>
      <c r="G2781" s="5">
        <f t="shared" si="301"/>
        <v>2</v>
      </c>
      <c r="H2781" t="str">
        <f t="shared" si="302"/>
        <v>002</v>
      </c>
      <c r="I2781" t="str">
        <f t="shared" si="298"/>
        <v>MX001390FI00002</v>
      </c>
      <c r="J2781" s="2"/>
      <c r="K2781" s="2" t="s">
        <v>14429</v>
      </c>
      <c r="L2781" s="2" t="s">
        <v>14438</v>
      </c>
      <c r="M2781" s="2" t="s">
        <v>14439</v>
      </c>
      <c r="N2781" s="2" t="s">
        <v>14440</v>
      </c>
      <c r="O2781" s="2" t="s">
        <v>14441</v>
      </c>
      <c r="P2781" s="2" t="s">
        <v>14442</v>
      </c>
      <c r="Q2781" t="s">
        <v>10555</v>
      </c>
      <c r="R2781" t="s">
        <v>14435</v>
      </c>
      <c r="S2781" t="s">
        <v>14443</v>
      </c>
      <c r="T2781" t="s">
        <v>14437</v>
      </c>
      <c r="U2781" t="s">
        <v>33</v>
      </c>
      <c r="V2781" t="s">
        <v>34</v>
      </c>
      <c r="W2781" t="s">
        <v>34</v>
      </c>
      <c r="X2781" t="s">
        <v>34</v>
      </c>
      <c r="Y2781" t="s">
        <v>34</v>
      </c>
      <c r="Z2781" t="s">
        <v>311</v>
      </c>
      <c r="AA2781" t="s">
        <v>6096</v>
      </c>
      <c r="AB2781" t="s">
        <v>34</v>
      </c>
      <c r="AC2781" t="s">
        <v>37</v>
      </c>
    </row>
    <row r="2782" spans="1:29">
      <c r="A2782" s="2" t="str">
        <f>+VLOOKUP(R2782,Aux!$B$3:$I$1107,8,0)</f>
        <v>MX001390</v>
      </c>
      <c r="B2782" s="2" t="str">
        <f>+VLOOKUP(U2782,Aux!$O$2:$P$23,2,0)</f>
        <v>FI</v>
      </c>
      <c r="C2782" t="str">
        <f t="shared" si="297"/>
        <v>MX001390FI</v>
      </c>
      <c r="D2782">
        <f t="shared" si="303"/>
        <v>3</v>
      </c>
      <c r="E2782" s="5">
        <f t="shared" si="299"/>
        <v>0.03</v>
      </c>
      <c r="F2782" s="5">
        <f t="shared" si="300"/>
        <v>0.3</v>
      </c>
      <c r="G2782" s="5">
        <f t="shared" si="301"/>
        <v>3</v>
      </c>
      <c r="H2782" t="str">
        <f t="shared" si="302"/>
        <v>003</v>
      </c>
      <c r="I2782" t="str">
        <f t="shared" si="298"/>
        <v>MX001390FI00003</v>
      </c>
      <c r="J2782" s="2"/>
      <c r="K2782" s="2" t="s">
        <v>14429</v>
      </c>
      <c r="L2782" s="2" t="s">
        <v>14444</v>
      </c>
      <c r="M2782" s="2" t="s">
        <v>14445</v>
      </c>
      <c r="N2782" s="2" t="s">
        <v>14446</v>
      </c>
      <c r="O2782" s="2" t="s">
        <v>14447</v>
      </c>
      <c r="P2782" s="2" t="s">
        <v>14448</v>
      </c>
      <c r="Q2782" t="s">
        <v>10555</v>
      </c>
      <c r="R2782" t="s">
        <v>14435</v>
      </c>
      <c r="S2782" t="s">
        <v>14443</v>
      </c>
      <c r="T2782" t="s">
        <v>14437</v>
      </c>
      <c r="U2782" t="s">
        <v>33</v>
      </c>
      <c r="V2782" t="s">
        <v>34</v>
      </c>
      <c r="W2782" t="s">
        <v>34</v>
      </c>
      <c r="X2782" t="s">
        <v>34</v>
      </c>
      <c r="Y2782" t="s">
        <v>34</v>
      </c>
      <c r="Z2782" t="s">
        <v>311</v>
      </c>
      <c r="AA2782" t="s">
        <v>6096</v>
      </c>
      <c r="AB2782" t="s">
        <v>34</v>
      </c>
      <c r="AC2782" t="s">
        <v>37</v>
      </c>
    </row>
    <row r="2783" spans="1:29">
      <c r="A2783" s="2" t="str">
        <f>+VLOOKUP(R2783,Aux!$B$3:$I$1107,8,0)</f>
        <v>MX001400</v>
      </c>
      <c r="B2783" s="2" t="str">
        <f>+VLOOKUP(U2783,Aux!$O$2:$P$23,2,0)</f>
        <v>FI</v>
      </c>
      <c r="C2783" t="str">
        <f t="shared" si="297"/>
        <v>MX001400FI</v>
      </c>
      <c r="D2783">
        <f t="shared" si="303"/>
        <v>1</v>
      </c>
      <c r="E2783" s="5">
        <f t="shared" si="299"/>
        <v>0.01</v>
      </c>
      <c r="F2783" s="5">
        <f t="shared" si="300"/>
        <v>0.1</v>
      </c>
      <c r="G2783" s="5">
        <f t="shared" si="301"/>
        <v>1</v>
      </c>
      <c r="H2783" t="str">
        <f t="shared" si="302"/>
        <v>001</v>
      </c>
      <c r="I2783" t="str">
        <f t="shared" si="298"/>
        <v>MX001400FI00001</v>
      </c>
      <c r="J2783" s="2"/>
      <c r="K2783" s="2" t="s">
        <v>14449</v>
      </c>
      <c r="L2783" s="2" t="s">
        <v>14450</v>
      </c>
      <c r="M2783" s="2" t="s">
        <v>14451</v>
      </c>
      <c r="N2783" s="2" t="s">
        <v>14452</v>
      </c>
      <c r="O2783" s="2"/>
      <c r="P2783" s="2" t="s">
        <v>14453</v>
      </c>
      <c r="Q2783" t="s">
        <v>10555</v>
      </c>
      <c r="R2783" t="s">
        <v>14454</v>
      </c>
      <c r="S2783" t="s">
        <v>14455</v>
      </c>
      <c r="T2783" t="s">
        <v>14454</v>
      </c>
      <c r="U2783" t="s">
        <v>33</v>
      </c>
      <c r="V2783" t="s">
        <v>34</v>
      </c>
      <c r="W2783" t="s">
        <v>34</v>
      </c>
      <c r="X2783" t="s">
        <v>34</v>
      </c>
      <c r="Y2783" t="s">
        <v>34</v>
      </c>
      <c r="Z2783" t="s">
        <v>35</v>
      </c>
      <c r="AA2783" t="s">
        <v>1407</v>
      </c>
      <c r="AB2783" t="s">
        <v>34</v>
      </c>
      <c r="AC2783" t="s">
        <v>37</v>
      </c>
    </row>
    <row r="2784" spans="1:29">
      <c r="A2784" t="str">
        <f>+VLOOKUP(R2784,Aux!$B$3:$I$1107,8,0)</f>
        <v>MX001410</v>
      </c>
      <c r="B2784" t="str">
        <f>+VLOOKUP(U2784,Aux!$O$2:$P$23,2,0)</f>
        <v>FI</v>
      </c>
      <c r="C2784" t="str">
        <f t="shared" si="297"/>
        <v>MX001410FI</v>
      </c>
      <c r="D2784">
        <f t="shared" si="303"/>
        <v>1</v>
      </c>
      <c r="E2784" s="5">
        <f t="shared" si="299"/>
        <v>0.01</v>
      </c>
      <c r="F2784" s="5">
        <f t="shared" si="300"/>
        <v>0.1</v>
      </c>
      <c r="G2784" s="5">
        <f t="shared" si="301"/>
        <v>1</v>
      </c>
      <c r="H2784" t="str">
        <f t="shared" si="302"/>
        <v>001</v>
      </c>
      <c r="I2784" t="str">
        <f t="shared" si="298"/>
        <v>MX001410FI00001</v>
      </c>
      <c r="J2784" t="s">
        <v>14456</v>
      </c>
      <c r="K2784" t="s">
        <v>14457</v>
      </c>
      <c r="M2784" t="s">
        <v>14458</v>
      </c>
      <c r="N2784" t="s">
        <v>14459</v>
      </c>
      <c r="P2784" t="s">
        <v>14460</v>
      </c>
      <c r="Q2784" t="s">
        <v>10555</v>
      </c>
      <c r="R2784" t="s">
        <v>14461</v>
      </c>
      <c r="S2784" t="s">
        <v>14462</v>
      </c>
      <c r="T2784" t="s">
        <v>14461</v>
      </c>
      <c r="U2784" t="s">
        <v>33</v>
      </c>
      <c r="V2784" t="s">
        <v>35</v>
      </c>
      <c r="W2784" t="s">
        <v>10368</v>
      </c>
      <c r="X2784" t="s">
        <v>1458</v>
      </c>
      <c r="Y2784" t="s">
        <v>14463</v>
      </c>
      <c r="Z2784" t="s">
        <v>35</v>
      </c>
      <c r="AA2784" t="s">
        <v>36</v>
      </c>
      <c r="AB2784" t="s">
        <v>145</v>
      </c>
      <c r="AC2784" t="s">
        <v>37</v>
      </c>
    </row>
    <row r="2785" spans="1:29">
      <c r="A2785" t="str">
        <f>+VLOOKUP(R2785,Aux!$B$3:$I$1107,8,0)</f>
        <v>MX001420</v>
      </c>
      <c r="B2785" t="str">
        <f>+VLOOKUP(U2785,Aux!$O$2:$P$23,2,0)</f>
        <v>FI</v>
      </c>
      <c r="C2785" t="str">
        <f t="shared" si="297"/>
        <v>MX001420FI</v>
      </c>
      <c r="D2785">
        <f t="shared" si="303"/>
        <v>1</v>
      </c>
      <c r="E2785" s="5">
        <f t="shared" si="299"/>
        <v>0.01</v>
      </c>
      <c r="F2785" s="5">
        <f t="shared" si="300"/>
        <v>0.1</v>
      </c>
      <c r="G2785" s="5">
        <f t="shared" si="301"/>
        <v>1</v>
      </c>
      <c r="H2785" t="str">
        <f t="shared" si="302"/>
        <v>001</v>
      </c>
      <c r="I2785" t="str">
        <f t="shared" si="298"/>
        <v>MX001420FI00001</v>
      </c>
      <c r="J2785" s="3" t="s">
        <v>14464</v>
      </c>
      <c r="K2785" t="s">
        <v>14465</v>
      </c>
      <c r="L2785" t="s">
        <v>14466</v>
      </c>
      <c r="M2785" t="s">
        <v>14467</v>
      </c>
      <c r="N2785" t="s">
        <v>14468</v>
      </c>
      <c r="O2785" t="s">
        <v>14469</v>
      </c>
      <c r="P2785" t="s">
        <v>14470</v>
      </c>
      <c r="Q2785" t="s">
        <v>10555</v>
      </c>
      <c r="R2785" t="s">
        <v>14465</v>
      </c>
      <c r="S2785" t="s">
        <v>14471</v>
      </c>
      <c r="T2785" t="s">
        <v>14472</v>
      </c>
      <c r="U2785" t="s">
        <v>33</v>
      </c>
      <c r="V2785" t="s">
        <v>34</v>
      </c>
      <c r="W2785" t="s">
        <v>34</v>
      </c>
      <c r="X2785" t="s">
        <v>34</v>
      </c>
      <c r="Y2785" t="s">
        <v>34</v>
      </c>
      <c r="Z2785" t="s">
        <v>5421</v>
      </c>
      <c r="AA2785" t="s">
        <v>8887</v>
      </c>
      <c r="AB2785" t="s">
        <v>34</v>
      </c>
      <c r="AC2785" t="s">
        <v>37</v>
      </c>
    </row>
    <row r="2786" spans="1:29">
      <c r="A2786" t="str">
        <f>+VLOOKUP(R2786,Aux!$B$3:$I$1107,8,0)</f>
        <v>MX001420</v>
      </c>
      <c r="B2786" t="str">
        <f>+VLOOKUP(U2786,Aux!$O$2:$P$23,2,0)</f>
        <v>FI</v>
      </c>
      <c r="C2786" t="str">
        <f t="shared" si="297"/>
        <v>MX001420FI</v>
      </c>
      <c r="D2786">
        <f t="shared" si="303"/>
        <v>2</v>
      </c>
      <c r="E2786" s="5">
        <f t="shared" si="299"/>
        <v>0.02</v>
      </c>
      <c r="F2786" s="5">
        <f t="shared" si="300"/>
        <v>0.2</v>
      </c>
      <c r="G2786" s="5">
        <f t="shared" si="301"/>
        <v>2</v>
      </c>
      <c r="H2786" t="str">
        <f t="shared" si="302"/>
        <v>002</v>
      </c>
      <c r="I2786" t="str">
        <f t="shared" si="298"/>
        <v>MX001420FI00002</v>
      </c>
      <c r="J2786" s="3" t="s">
        <v>14473</v>
      </c>
      <c r="K2786" t="s">
        <v>14465</v>
      </c>
      <c r="M2786" t="s">
        <v>14474</v>
      </c>
      <c r="N2786" t="s">
        <v>14475</v>
      </c>
      <c r="O2786" t="s">
        <v>14476</v>
      </c>
      <c r="P2786" t="s">
        <v>14477</v>
      </c>
      <c r="Q2786" t="s">
        <v>10555</v>
      </c>
      <c r="R2786" t="s">
        <v>14465</v>
      </c>
      <c r="S2786" t="s">
        <v>14471</v>
      </c>
      <c r="T2786" t="s">
        <v>14472</v>
      </c>
      <c r="U2786" t="s">
        <v>33</v>
      </c>
      <c r="V2786" t="s">
        <v>34</v>
      </c>
      <c r="W2786" t="s">
        <v>34</v>
      </c>
      <c r="X2786" t="s">
        <v>34</v>
      </c>
      <c r="Y2786" t="s">
        <v>34</v>
      </c>
      <c r="Z2786" t="s">
        <v>5421</v>
      </c>
      <c r="AA2786" t="s">
        <v>8887</v>
      </c>
      <c r="AB2786" t="s">
        <v>34</v>
      </c>
      <c r="AC2786" t="s">
        <v>37</v>
      </c>
    </row>
    <row r="2787" spans="1:29">
      <c r="A2787" t="str">
        <f>+VLOOKUP(R2787,Aux!$B$3:$I$1107,8,0)</f>
        <v>MX001430</v>
      </c>
      <c r="B2787" t="str">
        <f>+VLOOKUP(U2787,Aux!$O$2:$P$23,2,0)</f>
        <v>FI</v>
      </c>
      <c r="C2787" t="str">
        <f t="shared" si="297"/>
        <v>MX001430FI</v>
      </c>
      <c r="D2787">
        <f t="shared" si="303"/>
        <v>1</v>
      </c>
      <c r="E2787" s="5">
        <f t="shared" si="299"/>
        <v>0.01</v>
      </c>
      <c r="F2787" s="5">
        <f t="shared" si="300"/>
        <v>0.1</v>
      </c>
      <c r="G2787" s="5">
        <f t="shared" si="301"/>
        <v>1</v>
      </c>
      <c r="H2787" t="str">
        <f t="shared" si="302"/>
        <v>001</v>
      </c>
      <c r="I2787" t="str">
        <f t="shared" si="298"/>
        <v>MX001430FI00001</v>
      </c>
      <c r="J2787" s="3" t="s">
        <v>14478</v>
      </c>
      <c r="K2787" t="s">
        <v>14479</v>
      </c>
      <c r="L2787" t="s">
        <v>14480</v>
      </c>
      <c r="M2787" t="s">
        <v>14481</v>
      </c>
      <c r="N2787" t="s">
        <v>14482</v>
      </c>
      <c r="O2787" t="s">
        <v>14483</v>
      </c>
      <c r="P2787" t="s">
        <v>14484</v>
      </c>
      <c r="Q2787" t="s">
        <v>10555</v>
      </c>
      <c r="R2787" t="s">
        <v>14485</v>
      </c>
      <c r="S2787" t="s">
        <v>14486</v>
      </c>
      <c r="T2787" t="s">
        <v>14487</v>
      </c>
      <c r="U2787" t="s">
        <v>33</v>
      </c>
      <c r="V2787" t="s">
        <v>34</v>
      </c>
      <c r="W2787" t="s">
        <v>34</v>
      </c>
      <c r="X2787" t="s">
        <v>34</v>
      </c>
      <c r="Y2787" t="s">
        <v>34</v>
      </c>
      <c r="Z2787" t="s">
        <v>35</v>
      </c>
      <c r="AA2787" t="s">
        <v>36</v>
      </c>
      <c r="AB2787" t="s">
        <v>34</v>
      </c>
      <c r="AC2787" t="s">
        <v>37</v>
      </c>
    </row>
    <row r="2788" spans="1:29">
      <c r="A2788" t="str">
        <f>+VLOOKUP(R2788,Aux!$B$3:$I$1107,8,0)</f>
        <v>MX001440</v>
      </c>
      <c r="B2788" t="str">
        <f>+VLOOKUP(U2788,Aux!$O$2:$P$23,2,0)</f>
        <v>EQ</v>
      </c>
      <c r="C2788" t="str">
        <f t="shared" si="297"/>
        <v>MX001440EQ</v>
      </c>
      <c r="D2788">
        <f t="shared" si="303"/>
        <v>1</v>
      </c>
      <c r="E2788" s="5">
        <f t="shared" si="299"/>
        <v>0.01</v>
      </c>
      <c r="F2788" s="5">
        <f t="shared" si="300"/>
        <v>0.1</v>
      </c>
      <c r="G2788" s="5">
        <f t="shared" si="301"/>
        <v>1</v>
      </c>
      <c r="H2788" t="str">
        <f t="shared" si="302"/>
        <v>001</v>
      </c>
      <c r="I2788" t="str">
        <f t="shared" si="298"/>
        <v>MX001440EQ00001</v>
      </c>
      <c r="J2788" t="s">
        <v>14488</v>
      </c>
      <c r="K2788" t="s">
        <v>14489</v>
      </c>
      <c r="M2788" t="s">
        <v>14490</v>
      </c>
      <c r="N2788" t="s">
        <v>14491</v>
      </c>
      <c r="O2788">
        <v>2491914</v>
      </c>
      <c r="P2788" t="s">
        <v>14492</v>
      </c>
      <c r="Q2788" t="s">
        <v>10555</v>
      </c>
      <c r="R2788" t="s">
        <v>14493</v>
      </c>
      <c r="S2788" t="s">
        <v>14493</v>
      </c>
      <c r="T2788" t="s">
        <v>14494</v>
      </c>
      <c r="U2788" t="s">
        <v>130</v>
      </c>
      <c r="V2788" t="s">
        <v>131</v>
      </c>
      <c r="W2788" t="s">
        <v>8399</v>
      </c>
      <c r="X2788" t="s">
        <v>8398</v>
      </c>
      <c r="Y2788" t="s">
        <v>8399</v>
      </c>
      <c r="Z2788" t="s">
        <v>131</v>
      </c>
      <c r="AA2788" t="s">
        <v>135</v>
      </c>
      <c r="AB2788" t="s">
        <v>8399</v>
      </c>
      <c r="AC2788" t="s">
        <v>37</v>
      </c>
    </row>
    <row r="2789" spans="1:29">
      <c r="A2789" t="str">
        <f>+VLOOKUP(R2789,Aux!$B$3:$I$1107,8,0)</f>
        <v>MX001440</v>
      </c>
      <c r="B2789" t="str">
        <f>+VLOOKUP(U2789,Aux!$O$2:$P$23,2,0)</f>
        <v>FI</v>
      </c>
      <c r="C2789" t="str">
        <f t="shared" si="297"/>
        <v>MX001440FI</v>
      </c>
      <c r="D2789">
        <f t="shared" si="303"/>
        <v>1</v>
      </c>
      <c r="E2789" s="5">
        <f t="shared" si="299"/>
        <v>0.01</v>
      </c>
      <c r="F2789" s="5">
        <f t="shared" si="300"/>
        <v>0.1</v>
      </c>
      <c r="G2789" s="5">
        <f t="shared" si="301"/>
        <v>1</v>
      </c>
      <c r="H2789" t="str">
        <f t="shared" si="302"/>
        <v>001</v>
      </c>
      <c r="I2789" t="str">
        <f t="shared" si="298"/>
        <v>MX001440FI00001</v>
      </c>
      <c r="J2789" t="s">
        <v>14495</v>
      </c>
      <c r="K2789" t="s">
        <v>14496</v>
      </c>
      <c r="M2789" t="s">
        <v>14497</v>
      </c>
      <c r="N2789" t="s">
        <v>14498</v>
      </c>
      <c r="O2789" t="s">
        <v>14499</v>
      </c>
      <c r="P2789" t="s">
        <v>14500</v>
      </c>
      <c r="Q2789" t="s">
        <v>10555</v>
      </c>
      <c r="R2789" t="s">
        <v>14493</v>
      </c>
      <c r="S2789" t="s">
        <v>14501</v>
      </c>
      <c r="T2789" t="s">
        <v>14494</v>
      </c>
      <c r="U2789" t="s">
        <v>33</v>
      </c>
      <c r="V2789" t="s">
        <v>131</v>
      </c>
      <c r="W2789" t="s">
        <v>8399</v>
      </c>
      <c r="X2789" t="s">
        <v>8398</v>
      </c>
      <c r="Y2789" t="s">
        <v>8399</v>
      </c>
      <c r="Z2789" t="s">
        <v>131</v>
      </c>
      <c r="AA2789" t="s">
        <v>135</v>
      </c>
      <c r="AB2789" t="s">
        <v>145</v>
      </c>
      <c r="AC2789" t="s">
        <v>37</v>
      </c>
    </row>
    <row r="2790" spans="1:29">
      <c r="A2790" t="str">
        <f>+VLOOKUP(R2790,Aux!$B$3:$I$1107,8,0)</f>
        <v>MX001450</v>
      </c>
      <c r="B2790" t="str">
        <f>+VLOOKUP(U2790,Aux!$O$2:$P$23,2,0)</f>
        <v>EQ</v>
      </c>
      <c r="C2790" t="str">
        <f t="shared" si="297"/>
        <v>MX001450EQ</v>
      </c>
      <c r="D2790">
        <f t="shared" si="303"/>
        <v>1</v>
      </c>
      <c r="E2790" s="5">
        <f t="shared" si="299"/>
        <v>0.01</v>
      </c>
      <c r="F2790" s="5">
        <f t="shared" si="300"/>
        <v>0.1</v>
      </c>
      <c r="G2790" s="5">
        <f t="shared" si="301"/>
        <v>1</v>
      </c>
      <c r="H2790" t="str">
        <f t="shared" si="302"/>
        <v>001</v>
      </c>
      <c r="I2790" t="str">
        <f t="shared" si="298"/>
        <v>MX001450EQ00001</v>
      </c>
      <c r="J2790" t="s">
        <v>14502</v>
      </c>
      <c r="K2790" t="s">
        <v>14503</v>
      </c>
      <c r="M2790" t="s">
        <v>14504</v>
      </c>
      <c r="N2790" t="s">
        <v>14505</v>
      </c>
      <c r="O2790" t="s">
        <v>14506</v>
      </c>
      <c r="P2790" t="s">
        <v>14507</v>
      </c>
      <c r="Q2790" t="s">
        <v>10555</v>
      </c>
      <c r="R2790" t="s">
        <v>14508</v>
      </c>
      <c r="S2790" t="s">
        <v>14508</v>
      </c>
      <c r="T2790" t="s">
        <v>14508</v>
      </c>
      <c r="U2790" t="s">
        <v>130</v>
      </c>
      <c r="V2790" t="s">
        <v>131</v>
      </c>
      <c r="W2790" t="s">
        <v>3642</v>
      </c>
      <c r="X2790" t="s">
        <v>3642</v>
      </c>
      <c r="Y2790" t="s">
        <v>3643</v>
      </c>
      <c r="Z2790" t="s">
        <v>131</v>
      </c>
      <c r="AA2790" t="s">
        <v>3644</v>
      </c>
      <c r="AB2790" t="s">
        <v>3645</v>
      </c>
      <c r="AC2790" t="s">
        <v>37</v>
      </c>
    </row>
    <row r="2791" spans="1:29">
      <c r="A2791" t="str">
        <f>+VLOOKUP(R2791,Aux!$B$3:$I$1107,8,0)</f>
        <v>MX001460</v>
      </c>
      <c r="B2791" t="str">
        <f>+VLOOKUP(U2791,Aux!$O$2:$P$23,2,0)</f>
        <v>FI</v>
      </c>
      <c r="C2791" t="str">
        <f t="shared" si="297"/>
        <v>MX001460FI</v>
      </c>
      <c r="D2791">
        <f t="shared" si="303"/>
        <v>1</v>
      </c>
      <c r="E2791" s="5">
        <f t="shared" si="299"/>
        <v>0.01</v>
      </c>
      <c r="F2791" s="5">
        <f t="shared" si="300"/>
        <v>0.1</v>
      </c>
      <c r="G2791" s="5">
        <f t="shared" si="301"/>
        <v>1</v>
      </c>
      <c r="H2791" t="str">
        <f t="shared" si="302"/>
        <v>001</v>
      </c>
      <c r="I2791" t="str">
        <f t="shared" si="298"/>
        <v>MX001460FI00001</v>
      </c>
      <c r="J2791" t="s">
        <v>14509</v>
      </c>
      <c r="K2791" t="s">
        <v>14510</v>
      </c>
      <c r="M2791" t="s">
        <v>14511</v>
      </c>
      <c r="N2791" t="s">
        <v>14512</v>
      </c>
      <c r="P2791" t="s">
        <v>14513</v>
      </c>
      <c r="Q2791" t="s">
        <v>10555</v>
      </c>
      <c r="R2791" t="s">
        <v>14514</v>
      </c>
      <c r="S2791" t="s">
        <v>14515</v>
      </c>
      <c r="T2791" t="s">
        <v>14516</v>
      </c>
      <c r="U2791" t="s">
        <v>33</v>
      </c>
      <c r="V2791" t="s">
        <v>34</v>
      </c>
      <c r="W2791" t="s">
        <v>34</v>
      </c>
      <c r="X2791" t="s">
        <v>34</v>
      </c>
      <c r="Y2791" t="s">
        <v>34</v>
      </c>
      <c r="Z2791" t="s">
        <v>398</v>
      </c>
      <c r="AA2791" t="s">
        <v>399</v>
      </c>
      <c r="AB2791" t="s">
        <v>34</v>
      </c>
      <c r="AC2791" t="s">
        <v>37</v>
      </c>
    </row>
    <row r="2792" spans="1:29">
      <c r="A2792" t="str">
        <f>+VLOOKUP(R2792,Aux!$B$3:$I$1107,8,0)</f>
        <v>MX001460</v>
      </c>
      <c r="B2792" t="str">
        <f>+VLOOKUP(U2792,Aux!$O$2:$P$23,2,0)</f>
        <v>FI</v>
      </c>
      <c r="C2792" t="str">
        <f t="shared" si="297"/>
        <v>MX001460FI</v>
      </c>
      <c r="D2792">
        <f t="shared" si="303"/>
        <v>2</v>
      </c>
      <c r="E2792" s="5">
        <f t="shared" si="299"/>
        <v>0.02</v>
      </c>
      <c r="F2792" s="5">
        <f t="shared" si="300"/>
        <v>0.2</v>
      </c>
      <c r="G2792" s="5">
        <f t="shared" si="301"/>
        <v>2</v>
      </c>
      <c r="H2792" t="str">
        <f t="shared" si="302"/>
        <v>002</v>
      </c>
      <c r="I2792" t="str">
        <f t="shared" si="298"/>
        <v>MX001460FI00002</v>
      </c>
      <c r="J2792" t="s">
        <v>14517</v>
      </c>
      <c r="K2792" t="s">
        <v>14510</v>
      </c>
      <c r="M2792" t="s">
        <v>14518</v>
      </c>
      <c r="N2792" t="s">
        <v>14519</v>
      </c>
      <c r="P2792" t="s">
        <v>14520</v>
      </c>
      <c r="Q2792" t="s">
        <v>10555</v>
      </c>
      <c r="R2792" t="s">
        <v>14514</v>
      </c>
      <c r="S2792" t="s">
        <v>14515</v>
      </c>
      <c r="T2792" t="s">
        <v>14516</v>
      </c>
      <c r="U2792" t="s">
        <v>33</v>
      </c>
      <c r="V2792" t="s">
        <v>34</v>
      </c>
      <c r="W2792" t="s">
        <v>34</v>
      </c>
      <c r="X2792" t="s">
        <v>34</v>
      </c>
      <c r="Y2792" t="s">
        <v>34</v>
      </c>
      <c r="Z2792" t="s">
        <v>398</v>
      </c>
      <c r="AA2792" t="s">
        <v>399</v>
      </c>
      <c r="AB2792" t="s">
        <v>34</v>
      </c>
      <c r="AC2792" t="s">
        <v>37</v>
      </c>
    </row>
    <row r="2793" spans="1:29">
      <c r="A2793" t="str">
        <f>+VLOOKUP(R2793,Aux!$B$3:$I$1107,8,0)</f>
        <v>MX001460</v>
      </c>
      <c r="B2793" t="str">
        <f>+VLOOKUP(U2793,Aux!$O$2:$P$23,2,0)</f>
        <v>FI</v>
      </c>
      <c r="C2793" t="str">
        <f t="shared" si="297"/>
        <v>MX001460FI</v>
      </c>
      <c r="D2793">
        <f t="shared" si="303"/>
        <v>3</v>
      </c>
      <c r="E2793" s="5">
        <f t="shared" si="299"/>
        <v>0.03</v>
      </c>
      <c r="F2793" s="5">
        <f t="shared" si="300"/>
        <v>0.3</v>
      </c>
      <c r="G2793" s="5">
        <f t="shared" si="301"/>
        <v>3</v>
      </c>
      <c r="H2793" t="str">
        <f t="shared" si="302"/>
        <v>003</v>
      </c>
      <c r="I2793" t="str">
        <f t="shared" si="298"/>
        <v>MX001460FI00003</v>
      </c>
      <c r="J2793" t="s">
        <v>14521</v>
      </c>
      <c r="K2793" t="s">
        <v>14510</v>
      </c>
      <c r="M2793" t="s">
        <v>14522</v>
      </c>
      <c r="N2793" t="s">
        <v>14523</v>
      </c>
      <c r="P2793" t="s">
        <v>14524</v>
      </c>
      <c r="Q2793" t="s">
        <v>10555</v>
      </c>
      <c r="R2793" t="s">
        <v>14514</v>
      </c>
      <c r="S2793" t="s">
        <v>14515</v>
      </c>
      <c r="T2793" t="s">
        <v>14516</v>
      </c>
      <c r="U2793" t="s">
        <v>33</v>
      </c>
      <c r="V2793" t="s">
        <v>34</v>
      </c>
      <c r="W2793" t="s">
        <v>34</v>
      </c>
      <c r="X2793" t="s">
        <v>34</v>
      </c>
      <c r="Y2793" t="s">
        <v>34</v>
      </c>
      <c r="Z2793" t="s">
        <v>398</v>
      </c>
      <c r="AA2793" t="s">
        <v>399</v>
      </c>
      <c r="AB2793" t="s">
        <v>34</v>
      </c>
      <c r="AC2793" t="s">
        <v>37</v>
      </c>
    </row>
    <row r="2794" spans="1:29">
      <c r="A2794" t="str">
        <f>+VLOOKUP(R2794,Aux!$B$3:$I$1107,8,0)</f>
        <v>MX001460</v>
      </c>
      <c r="B2794" t="str">
        <f>+VLOOKUP(U2794,Aux!$O$2:$P$23,2,0)</f>
        <v>FI</v>
      </c>
      <c r="C2794" t="str">
        <f t="shared" si="297"/>
        <v>MX001460FI</v>
      </c>
      <c r="D2794">
        <f t="shared" si="303"/>
        <v>4</v>
      </c>
      <c r="E2794" s="5">
        <f t="shared" si="299"/>
        <v>0.04</v>
      </c>
      <c r="F2794" s="5">
        <f t="shared" si="300"/>
        <v>0.4</v>
      </c>
      <c r="G2794" s="5">
        <f t="shared" si="301"/>
        <v>4</v>
      </c>
      <c r="H2794" t="str">
        <f t="shared" si="302"/>
        <v>004</v>
      </c>
      <c r="I2794" t="str">
        <f t="shared" si="298"/>
        <v>MX001460FI00004</v>
      </c>
      <c r="J2794" t="s">
        <v>14525</v>
      </c>
      <c r="K2794" t="s">
        <v>14510</v>
      </c>
      <c r="M2794" t="s">
        <v>14526</v>
      </c>
      <c r="N2794" t="s">
        <v>14527</v>
      </c>
      <c r="P2794" t="s">
        <v>14528</v>
      </c>
      <c r="Q2794" t="s">
        <v>10555</v>
      </c>
      <c r="R2794" t="s">
        <v>14514</v>
      </c>
      <c r="S2794" t="s">
        <v>14515</v>
      </c>
      <c r="T2794" t="s">
        <v>14516</v>
      </c>
      <c r="U2794" t="s">
        <v>33</v>
      </c>
      <c r="V2794" t="s">
        <v>34</v>
      </c>
      <c r="W2794" t="s">
        <v>34</v>
      </c>
      <c r="X2794" t="s">
        <v>34</v>
      </c>
      <c r="Y2794" t="s">
        <v>34</v>
      </c>
      <c r="Z2794" t="s">
        <v>398</v>
      </c>
      <c r="AA2794" t="s">
        <v>399</v>
      </c>
      <c r="AB2794" t="s">
        <v>34</v>
      </c>
      <c r="AC2794" t="s">
        <v>37</v>
      </c>
    </row>
    <row r="2795" spans="1:29">
      <c r="A2795" t="str">
        <f>+VLOOKUP(R2795,Aux!$B$3:$I$1107,8,0)</f>
        <v>MX001460</v>
      </c>
      <c r="B2795" t="str">
        <f>+VLOOKUP(U2795,Aux!$O$2:$P$23,2,0)</f>
        <v>FI</v>
      </c>
      <c r="C2795" t="str">
        <f t="shared" si="297"/>
        <v>MX001460FI</v>
      </c>
      <c r="D2795">
        <f t="shared" si="303"/>
        <v>5</v>
      </c>
      <c r="E2795" s="5">
        <f t="shared" si="299"/>
        <v>0.05</v>
      </c>
      <c r="F2795" s="5">
        <f t="shared" si="300"/>
        <v>0.5</v>
      </c>
      <c r="G2795" s="5">
        <f t="shared" si="301"/>
        <v>5</v>
      </c>
      <c r="H2795" t="str">
        <f t="shared" si="302"/>
        <v>005</v>
      </c>
      <c r="I2795" t="str">
        <f t="shared" si="298"/>
        <v>MX001460FI00005</v>
      </c>
      <c r="J2795" t="s">
        <v>14529</v>
      </c>
      <c r="K2795" t="s">
        <v>14510</v>
      </c>
      <c r="M2795" t="s">
        <v>14530</v>
      </c>
      <c r="N2795" t="s">
        <v>14531</v>
      </c>
      <c r="P2795" t="s">
        <v>14532</v>
      </c>
      <c r="Q2795" t="s">
        <v>10555</v>
      </c>
      <c r="R2795" t="s">
        <v>14514</v>
      </c>
      <c r="S2795" t="s">
        <v>14515</v>
      </c>
      <c r="T2795" t="s">
        <v>14516</v>
      </c>
      <c r="U2795" t="s">
        <v>33</v>
      </c>
      <c r="V2795" t="s">
        <v>34</v>
      </c>
      <c r="W2795" t="s">
        <v>34</v>
      </c>
      <c r="X2795" t="s">
        <v>34</v>
      </c>
      <c r="Y2795" t="s">
        <v>34</v>
      </c>
      <c r="Z2795" t="s">
        <v>398</v>
      </c>
      <c r="AA2795" t="s">
        <v>399</v>
      </c>
      <c r="AB2795" t="s">
        <v>34</v>
      </c>
      <c r="AC2795" t="s">
        <v>37</v>
      </c>
    </row>
    <row r="2796" spans="1:29">
      <c r="A2796" t="str">
        <f>+VLOOKUP(R2796,Aux!$B$3:$I$1107,8,0)</f>
        <v>MX001460</v>
      </c>
      <c r="B2796" t="str">
        <f>+VLOOKUP(U2796,Aux!$O$2:$P$23,2,0)</f>
        <v>FI</v>
      </c>
      <c r="C2796" t="str">
        <f t="shared" si="297"/>
        <v>MX001460FI</v>
      </c>
      <c r="D2796">
        <f t="shared" si="303"/>
        <v>6</v>
      </c>
      <c r="E2796" s="5">
        <f t="shared" si="299"/>
        <v>0.06</v>
      </c>
      <c r="F2796" s="5">
        <f t="shared" si="300"/>
        <v>0.6</v>
      </c>
      <c r="G2796" s="5">
        <f t="shared" si="301"/>
        <v>6</v>
      </c>
      <c r="H2796" t="str">
        <f t="shared" si="302"/>
        <v>006</v>
      </c>
      <c r="I2796" t="str">
        <f t="shared" si="298"/>
        <v>MX001460FI00006</v>
      </c>
      <c r="J2796" t="s">
        <v>14533</v>
      </c>
      <c r="K2796" t="s">
        <v>14510</v>
      </c>
      <c r="M2796" t="s">
        <v>14534</v>
      </c>
      <c r="N2796" t="s">
        <v>14535</v>
      </c>
      <c r="P2796" t="s">
        <v>14536</v>
      </c>
      <c r="Q2796" t="s">
        <v>10555</v>
      </c>
      <c r="R2796" t="s">
        <v>14514</v>
      </c>
      <c r="S2796" t="s">
        <v>14515</v>
      </c>
      <c r="T2796" t="s">
        <v>14516</v>
      </c>
      <c r="U2796" t="s">
        <v>33</v>
      </c>
      <c r="V2796" t="s">
        <v>34</v>
      </c>
      <c r="W2796" t="s">
        <v>34</v>
      </c>
      <c r="X2796" t="s">
        <v>34</v>
      </c>
      <c r="Y2796" t="s">
        <v>34</v>
      </c>
      <c r="Z2796" t="s">
        <v>398</v>
      </c>
      <c r="AA2796" t="s">
        <v>399</v>
      </c>
      <c r="AB2796" t="s">
        <v>34</v>
      </c>
      <c r="AC2796" t="s">
        <v>37</v>
      </c>
    </row>
    <row r="2797" spans="1:29">
      <c r="A2797" t="str">
        <f>+VLOOKUP(R2797,Aux!$B$3:$I$1107,8,0)</f>
        <v>MX001460</v>
      </c>
      <c r="B2797" t="str">
        <f>+VLOOKUP(U2797,Aux!$O$2:$P$23,2,0)</f>
        <v>FI</v>
      </c>
      <c r="C2797" t="str">
        <f t="shared" ref="C2797:C2860" si="304">+A2797&amp;B2797</f>
        <v>MX001460FI</v>
      </c>
      <c r="D2797">
        <f t="shared" si="303"/>
        <v>7</v>
      </c>
      <c r="E2797" s="5">
        <f t="shared" si="299"/>
        <v>7.0000000000000007E-2</v>
      </c>
      <c r="F2797" s="5">
        <f t="shared" si="300"/>
        <v>0.70000000000000007</v>
      </c>
      <c r="G2797" s="5">
        <f t="shared" si="301"/>
        <v>7</v>
      </c>
      <c r="H2797" t="str">
        <f t="shared" si="302"/>
        <v>007</v>
      </c>
      <c r="I2797" t="str">
        <f t="shared" ref="I2797:I2860" si="305">+C2797&amp;"00"&amp;H2797</f>
        <v>MX001460FI00007</v>
      </c>
      <c r="J2797" t="s">
        <v>14537</v>
      </c>
      <c r="K2797" t="s">
        <v>14510</v>
      </c>
      <c r="M2797" t="s">
        <v>14538</v>
      </c>
      <c r="N2797" t="s">
        <v>14539</v>
      </c>
      <c r="P2797" t="s">
        <v>14540</v>
      </c>
      <c r="Q2797" t="s">
        <v>10555</v>
      </c>
      <c r="R2797" t="s">
        <v>14514</v>
      </c>
      <c r="S2797" t="s">
        <v>14515</v>
      </c>
      <c r="T2797" t="s">
        <v>14516</v>
      </c>
      <c r="U2797" t="s">
        <v>33</v>
      </c>
      <c r="V2797" t="s">
        <v>34</v>
      </c>
      <c r="W2797" t="s">
        <v>34</v>
      </c>
      <c r="X2797" t="s">
        <v>34</v>
      </c>
      <c r="Y2797" t="s">
        <v>34</v>
      </c>
      <c r="Z2797" t="s">
        <v>398</v>
      </c>
      <c r="AA2797" t="s">
        <v>399</v>
      </c>
      <c r="AB2797" t="s">
        <v>34</v>
      </c>
      <c r="AC2797" t="s">
        <v>37</v>
      </c>
    </row>
    <row r="2798" spans="1:29">
      <c r="A2798" t="str">
        <f>+VLOOKUP(R2798,Aux!$B$3:$I$1107,8,0)</f>
        <v>MX001460</v>
      </c>
      <c r="B2798" t="str">
        <f>+VLOOKUP(U2798,Aux!$O$2:$P$23,2,0)</f>
        <v>FI</v>
      </c>
      <c r="C2798" t="str">
        <f t="shared" si="304"/>
        <v>MX001460FI</v>
      </c>
      <c r="D2798">
        <f t="shared" si="303"/>
        <v>8</v>
      </c>
      <c r="E2798" s="5">
        <f t="shared" si="299"/>
        <v>0.08</v>
      </c>
      <c r="F2798" s="5">
        <f t="shared" si="300"/>
        <v>0.8</v>
      </c>
      <c r="G2798" s="5">
        <f t="shared" si="301"/>
        <v>8</v>
      </c>
      <c r="H2798" t="str">
        <f t="shared" si="302"/>
        <v>008</v>
      </c>
      <c r="I2798" t="str">
        <f t="shared" si="305"/>
        <v>MX001460FI00008</v>
      </c>
      <c r="J2798" t="s">
        <v>14541</v>
      </c>
      <c r="K2798" t="s">
        <v>14510</v>
      </c>
      <c r="M2798" t="s">
        <v>14542</v>
      </c>
      <c r="N2798" t="s">
        <v>14543</v>
      </c>
      <c r="P2798" t="s">
        <v>14544</v>
      </c>
      <c r="Q2798" t="s">
        <v>10555</v>
      </c>
      <c r="R2798" t="s">
        <v>14514</v>
      </c>
      <c r="S2798" t="s">
        <v>14515</v>
      </c>
      <c r="T2798" t="s">
        <v>14516</v>
      </c>
      <c r="U2798" t="s">
        <v>33</v>
      </c>
      <c r="V2798" t="s">
        <v>34</v>
      </c>
      <c r="W2798" t="s">
        <v>34</v>
      </c>
      <c r="X2798" t="s">
        <v>34</v>
      </c>
      <c r="Y2798" t="s">
        <v>34</v>
      </c>
      <c r="Z2798" t="s">
        <v>398</v>
      </c>
      <c r="AA2798" t="s">
        <v>399</v>
      </c>
      <c r="AB2798" t="s">
        <v>34</v>
      </c>
      <c r="AC2798" t="s">
        <v>37</v>
      </c>
    </row>
    <row r="2799" spans="1:29">
      <c r="A2799" t="str">
        <f>+VLOOKUP(R2799,Aux!$B$3:$I$1107,8,0)</f>
        <v>MX001460</v>
      </c>
      <c r="B2799" t="str">
        <f>+VLOOKUP(U2799,Aux!$O$2:$P$23,2,0)</f>
        <v>FI</v>
      </c>
      <c r="C2799" t="str">
        <f t="shared" si="304"/>
        <v>MX001460FI</v>
      </c>
      <c r="D2799">
        <f t="shared" si="303"/>
        <v>9</v>
      </c>
      <c r="E2799" s="5">
        <f t="shared" si="299"/>
        <v>0.09</v>
      </c>
      <c r="F2799" s="5">
        <f t="shared" si="300"/>
        <v>0.89999999999999991</v>
      </c>
      <c r="G2799" s="5">
        <f t="shared" si="301"/>
        <v>9</v>
      </c>
      <c r="H2799" t="str">
        <f t="shared" si="302"/>
        <v>009</v>
      </c>
      <c r="I2799" t="str">
        <f t="shared" si="305"/>
        <v>MX001460FI00009</v>
      </c>
      <c r="J2799" t="s">
        <v>14545</v>
      </c>
      <c r="K2799" t="s">
        <v>14510</v>
      </c>
      <c r="M2799" t="s">
        <v>14546</v>
      </c>
      <c r="N2799" t="s">
        <v>14547</v>
      </c>
      <c r="P2799" t="s">
        <v>14548</v>
      </c>
      <c r="Q2799" t="s">
        <v>10555</v>
      </c>
      <c r="R2799" t="s">
        <v>14514</v>
      </c>
      <c r="S2799" t="s">
        <v>14515</v>
      </c>
      <c r="T2799" t="s">
        <v>14516</v>
      </c>
      <c r="U2799" t="s">
        <v>33</v>
      </c>
      <c r="V2799" t="s">
        <v>34</v>
      </c>
      <c r="W2799" t="s">
        <v>34</v>
      </c>
      <c r="X2799" t="s">
        <v>34</v>
      </c>
      <c r="Y2799" t="s">
        <v>34</v>
      </c>
      <c r="Z2799" t="s">
        <v>398</v>
      </c>
      <c r="AA2799" t="s">
        <v>399</v>
      </c>
      <c r="AB2799" t="s">
        <v>34</v>
      </c>
      <c r="AC2799" t="s">
        <v>37</v>
      </c>
    </row>
    <row r="2800" spans="1:29">
      <c r="A2800" t="str">
        <f>+VLOOKUP(R2800,Aux!$B$3:$I$1107,8,0)</f>
        <v>MX001460</v>
      </c>
      <c r="B2800" t="str">
        <f>+VLOOKUP(U2800,Aux!$O$2:$P$23,2,0)</f>
        <v>FI</v>
      </c>
      <c r="C2800" t="str">
        <f t="shared" si="304"/>
        <v>MX001460FI</v>
      </c>
      <c r="D2800">
        <f t="shared" si="303"/>
        <v>10</v>
      </c>
      <c r="E2800" s="5">
        <f t="shared" si="299"/>
        <v>0.1</v>
      </c>
      <c r="F2800" s="5">
        <f t="shared" si="300"/>
        <v>1</v>
      </c>
      <c r="G2800" s="5">
        <f t="shared" si="301"/>
        <v>0</v>
      </c>
      <c r="H2800" t="str">
        <f t="shared" si="302"/>
        <v>010</v>
      </c>
      <c r="I2800" t="str">
        <f t="shared" si="305"/>
        <v>MX001460FI00010</v>
      </c>
      <c r="J2800" t="s">
        <v>14549</v>
      </c>
      <c r="K2800" t="s">
        <v>14510</v>
      </c>
      <c r="M2800" t="s">
        <v>14550</v>
      </c>
      <c r="N2800" t="s">
        <v>14551</v>
      </c>
      <c r="O2800" t="s">
        <v>14552</v>
      </c>
      <c r="P2800" t="s">
        <v>14553</v>
      </c>
      <c r="Q2800" t="s">
        <v>10555</v>
      </c>
      <c r="R2800" t="s">
        <v>14514</v>
      </c>
      <c r="S2800" t="s">
        <v>14515</v>
      </c>
      <c r="T2800" t="s">
        <v>14516</v>
      </c>
      <c r="U2800" t="s">
        <v>33</v>
      </c>
      <c r="V2800" t="s">
        <v>34</v>
      </c>
      <c r="W2800" t="s">
        <v>34</v>
      </c>
      <c r="X2800" t="s">
        <v>34</v>
      </c>
      <c r="Y2800" t="s">
        <v>34</v>
      </c>
      <c r="Z2800" t="s">
        <v>398</v>
      </c>
      <c r="AA2800" t="s">
        <v>399</v>
      </c>
      <c r="AB2800" t="s">
        <v>34</v>
      </c>
      <c r="AC2800" t="s">
        <v>37</v>
      </c>
    </row>
    <row r="2801" spans="1:29">
      <c r="A2801" t="str">
        <f>+VLOOKUP(R2801,Aux!$B$3:$I$1107,8,0)</f>
        <v>MX001460</v>
      </c>
      <c r="B2801" t="str">
        <f>+VLOOKUP(U2801,Aux!$O$2:$P$23,2,0)</f>
        <v>FI</v>
      </c>
      <c r="C2801" t="str">
        <f t="shared" si="304"/>
        <v>MX001460FI</v>
      </c>
      <c r="D2801">
        <f t="shared" si="303"/>
        <v>11</v>
      </c>
      <c r="E2801" s="5">
        <f t="shared" si="299"/>
        <v>0.11</v>
      </c>
      <c r="F2801" s="5">
        <f t="shared" si="300"/>
        <v>1.1000000000000001</v>
      </c>
      <c r="G2801" s="5">
        <f t="shared" si="301"/>
        <v>1</v>
      </c>
      <c r="H2801" t="str">
        <f t="shared" si="302"/>
        <v>011</v>
      </c>
      <c r="I2801" t="str">
        <f t="shared" si="305"/>
        <v>MX001460FI00011</v>
      </c>
      <c r="J2801" t="s">
        <v>14554</v>
      </c>
      <c r="K2801" t="s">
        <v>14510</v>
      </c>
      <c r="M2801" t="s">
        <v>14555</v>
      </c>
      <c r="N2801" t="s">
        <v>14556</v>
      </c>
      <c r="P2801" t="s">
        <v>14557</v>
      </c>
      <c r="Q2801" t="s">
        <v>10555</v>
      </c>
      <c r="R2801" t="s">
        <v>14514</v>
      </c>
      <c r="S2801" t="s">
        <v>14515</v>
      </c>
      <c r="T2801" t="s">
        <v>14516</v>
      </c>
      <c r="U2801" t="s">
        <v>33</v>
      </c>
      <c r="V2801" t="s">
        <v>34</v>
      </c>
      <c r="W2801" t="s">
        <v>34</v>
      </c>
      <c r="X2801" t="s">
        <v>34</v>
      </c>
      <c r="Y2801" t="s">
        <v>34</v>
      </c>
      <c r="Z2801" t="s">
        <v>398</v>
      </c>
      <c r="AA2801" t="s">
        <v>399</v>
      </c>
      <c r="AB2801" t="s">
        <v>34</v>
      </c>
      <c r="AC2801" t="s">
        <v>37</v>
      </c>
    </row>
    <row r="2802" spans="1:29">
      <c r="A2802" t="str">
        <f>+VLOOKUP(R2802,Aux!$B$3:$I$1107,8,0)</f>
        <v>MX001460</v>
      </c>
      <c r="B2802" t="str">
        <f>+VLOOKUP(U2802,Aux!$O$2:$P$23,2,0)</f>
        <v>FI</v>
      </c>
      <c r="C2802" t="str">
        <f t="shared" si="304"/>
        <v>MX001460FI</v>
      </c>
      <c r="D2802">
        <f t="shared" si="303"/>
        <v>12</v>
      </c>
      <c r="E2802" s="5">
        <f t="shared" si="299"/>
        <v>0.12</v>
      </c>
      <c r="F2802" s="5">
        <f t="shared" si="300"/>
        <v>1.2</v>
      </c>
      <c r="G2802" s="5">
        <f t="shared" si="301"/>
        <v>2</v>
      </c>
      <c r="H2802" t="str">
        <f t="shared" si="302"/>
        <v>012</v>
      </c>
      <c r="I2802" t="str">
        <f t="shared" si="305"/>
        <v>MX001460FI00012</v>
      </c>
      <c r="J2802" t="s">
        <v>14558</v>
      </c>
      <c r="K2802" t="s">
        <v>14510</v>
      </c>
      <c r="M2802" t="s">
        <v>14559</v>
      </c>
      <c r="N2802" t="s">
        <v>14560</v>
      </c>
      <c r="P2802" t="s">
        <v>14561</v>
      </c>
      <c r="Q2802" t="s">
        <v>10555</v>
      </c>
      <c r="R2802" t="s">
        <v>14514</v>
      </c>
      <c r="S2802" t="s">
        <v>14515</v>
      </c>
      <c r="T2802" t="s">
        <v>14516</v>
      </c>
      <c r="U2802" t="s">
        <v>33</v>
      </c>
      <c r="V2802" t="s">
        <v>34</v>
      </c>
      <c r="W2802" t="s">
        <v>34</v>
      </c>
      <c r="X2802" t="s">
        <v>34</v>
      </c>
      <c r="Y2802" t="s">
        <v>34</v>
      </c>
      <c r="Z2802" t="s">
        <v>398</v>
      </c>
      <c r="AA2802" t="s">
        <v>399</v>
      </c>
      <c r="AB2802" t="s">
        <v>34</v>
      </c>
      <c r="AC2802" t="s">
        <v>37</v>
      </c>
    </row>
    <row r="2803" spans="1:29">
      <c r="A2803" t="str">
        <f>+VLOOKUP(R2803,Aux!$B$3:$I$1107,8,0)</f>
        <v>MX001460</v>
      </c>
      <c r="B2803" t="str">
        <f>+VLOOKUP(U2803,Aux!$O$2:$P$23,2,0)</f>
        <v>FI</v>
      </c>
      <c r="C2803" t="str">
        <f t="shared" si="304"/>
        <v>MX001460FI</v>
      </c>
      <c r="D2803">
        <f t="shared" si="303"/>
        <v>13</v>
      </c>
      <c r="E2803" s="5">
        <f t="shared" si="299"/>
        <v>0.13</v>
      </c>
      <c r="F2803" s="5">
        <f t="shared" si="300"/>
        <v>1.3</v>
      </c>
      <c r="G2803" s="5">
        <f t="shared" si="301"/>
        <v>3</v>
      </c>
      <c r="H2803" t="str">
        <f t="shared" si="302"/>
        <v>013</v>
      </c>
      <c r="I2803" t="str">
        <f t="shared" si="305"/>
        <v>MX001460FI00013</v>
      </c>
      <c r="J2803" t="s">
        <v>14562</v>
      </c>
      <c r="K2803" t="s">
        <v>14510</v>
      </c>
      <c r="M2803" t="s">
        <v>14563</v>
      </c>
      <c r="N2803" t="s">
        <v>14564</v>
      </c>
      <c r="P2803" t="s">
        <v>14565</v>
      </c>
      <c r="Q2803" t="s">
        <v>10555</v>
      </c>
      <c r="R2803" t="s">
        <v>14514</v>
      </c>
      <c r="S2803" t="s">
        <v>14515</v>
      </c>
      <c r="T2803" t="s">
        <v>14516</v>
      </c>
      <c r="U2803" t="s">
        <v>33</v>
      </c>
      <c r="V2803" t="s">
        <v>34</v>
      </c>
      <c r="W2803" t="s">
        <v>34</v>
      </c>
      <c r="X2803" t="s">
        <v>34</v>
      </c>
      <c r="Y2803" t="s">
        <v>34</v>
      </c>
      <c r="Z2803" t="s">
        <v>398</v>
      </c>
      <c r="AA2803" t="s">
        <v>399</v>
      </c>
      <c r="AB2803" t="s">
        <v>34</v>
      </c>
      <c r="AC2803" t="s">
        <v>37</v>
      </c>
    </row>
    <row r="2804" spans="1:29">
      <c r="A2804" t="str">
        <f>+VLOOKUP(R2804,Aux!$B$3:$I$1107,8,0)</f>
        <v>MX001460</v>
      </c>
      <c r="B2804" t="str">
        <f>+VLOOKUP(U2804,Aux!$O$2:$P$23,2,0)</f>
        <v>FI</v>
      </c>
      <c r="C2804" t="str">
        <f t="shared" si="304"/>
        <v>MX001460FI</v>
      </c>
      <c r="D2804">
        <f t="shared" si="303"/>
        <v>14</v>
      </c>
      <c r="E2804" s="5">
        <f t="shared" si="299"/>
        <v>0.14000000000000001</v>
      </c>
      <c r="F2804" s="5">
        <f t="shared" si="300"/>
        <v>1.4000000000000001</v>
      </c>
      <c r="G2804" s="5">
        <f t="shared" si="301"/>
        <v>4</v>
      </c>
      <c r="H2804" t="str">
        <f t="shared" si="302"/>
        <v>014</v>
      </c>
      <c r="I2804" t="str">
        <f t="shared" si="305"/>
        <v>MX001460FI00014</v>
      </c>
      <c r="J2804" t="s">
        <v>14566</v>
      </c>
      <c r="K2804" t="s">
        <v>14510</v>
      </c>
      <c r="M2804" t="s">
        <v>14567</v>
      </c>
      <c r="N2804" t="s">
        <v>14568</v>
      </c>
      <c r="P2804" t="s">
        <v>14569</v>
      </c>
      <c r="Q2804" t="s">
        <v>10555</v>
      </c>
      <c r="R2804" t="s">
        <v>14514</v>
      </c>
      <c r="S2804" t="s">
        <v>14515</v>
      </c>
      <c r="T2804" t="s">
        <v>14516</v>
      </c>
      <c r="U2804" t="s">
        <v>33</v>
      </c>
      <c r="V2804" t="s">
        <v>34</v>
      </c>
      <c r="W2804" t="s">
        <v>34</v>
      </c>
      <c r="X2804" t="s">
        <v>34</v>
      </c>
      <c r="Y2804" t="s">
        <v>34</v>
      </c>
      <c r="Z2804" t="s">
        <v>398</v>
      </c>
      <c r="AA2804" t="s">
        <v>399</v>
      </c>
      <c r="AB2804" t="s">
        <v>34</v>
      </c>
      <c r="AC2804" t="s">
        <v>37</v>
      </c>
    </row>
    <row r="2805" spans="1:29">
      <c r="A2805" t="str">
        <f>+VLOOKUP(R2805,Aux!$B$3:$I$1107,8,0)</f>
        <v>MX001460</v>
      </c>
      <c r="B2805" t="str">
        <f>+VLOOKUP(U2805,Aux!$O$2:$P$23,2,0)</f>
        <v>FI</v>
      </c>
      <c r="C2805" t="str">
        <f t="shared" si="304"/>
        <v>MX001460FI</v>
      </c>
      <c r="D2805">
        <f t="shared" si="303"/>
        <v>15</v>
      </c>
      <c r="E2805" s="5">
        <f t="shared" si="299"/>
        <v>0.15</v>
      </c>
      <c r="F2805" s="5">
        <f t="shared" si="300"/>
        <v>1.5</v>
      </c>
      <c r="G2805" s="5">
        <f t="shared" si="301"/>
        <v>5</v>
      </c>
      <c r="H2805" t="str">
        <f t="shared" si="302"/>
        <v>015</v>
      </c>
      <c r="I2805" t="str">
        <f t="shared" si="305"/>
        <v>MX001460FI00015</v>
      </c>
      <c r="J2805" t="s">
        <v>14570</v>
      </c>
      <c r="K2805" t="s">
        <v>14510</v>
      </c>
      <c r="M2805" t="s">
        <v>14571</v>
      </c>
      <c r="N2805" t="s">
        <v>14572</v>
      </c>
      <c r="P2805" t="s">
        <v>14573</v>
      </c>
      <c r="Q2805" t="s">
        <v>10555</v>
      </c>
      <c r="R2805" t="s">
        <v>14514</v>
      </c>
      <c r="S2805" t="s">
        <v>14515</v>
      </c>
      <c r="T2805" t="s">
        <v>14516</v>
      </c>
      <c r="U2805" t="s">
        <v>33</v>
      </c>
      <c r="V2805" t="s">
        <v>34</v>
      </c>
      <c r="W2805" t="s">
        <v>34</v>
      </c>
      <c r="X2805" t="s">
        <v>34</v>
      </c>
      <c r="Y2805" t="s">
        <v>34</v>
      </c>
      <c r="Z2805" t="s">
        <v>398</v>
      </c>
      <c r="AA2805" t="s">
        <v>399</v>
      </c>
      <c r="AB2805" t="s">
        <v>34</v>
      </c>
      <c r="AC2805" t="s">
        <v>37</v>
      </c>
    </row>
    <row r="2806" spans="1:29">
      <c r="A2806" t="str">
        <f>+VLOOKUP(R2806,Aux!$B$3:$I$1107,8,0)</f>
        <v>MX001460</v>
      </c>
      <c r="B2806" t="str">
        <f>+VLOOKUP(U2806,Aux!$O$2:$P$23,2,0)</f>
        <v>FI</v>
      </c>
      <c r="C2806" t="str">
        <f t="shared" si="304"/>
        <v>MX001460FI</v>
      </c>
      <c r="D2806">
        <f t="shared" si="303"/>
        <v>16</v>
      </c>
      <c r="E2806" s="5">
        <f t="shared" si="299"/>
        <v>0.16</v>
      </c>
      <c r="F2806" s="5">
        <f t="shared" si="300"/>
        <v>1.6</v>
      </c>
      <c r="G2806" s="5">
        <f t="shared" si="301"/>
        <v>6</v>
      </c>
      <c r="H2806" t="str">
        <f t="shared" si="302"/>
        <v>016</v>
      </c>
      <c r="I2806" t="str">
        <f t="shared" si="305"/>
        <v>MX001460FI00016</v>
      </c>
      <c r="J2806" t="s">
        <v>14574</v>
      </c>
      <c r="K2806" t="s">
        <v>14510</v>
      </c>
      <c r="M2806" t="s">
        <v>14575</v>
      </c>
      <c r="N2806" t="s">
        <v>14576</v>
      </c>
      <c r="P2806" t="s">
        <v>14577</v>
      </c>
      <c r="Q2806" t="s">
        <v>10555</v>
      </c>
      <c r="R2806" t="s">
        <v>14514</v>
      </c>
      <c r="S2806" t="s">
        <v>14515</v>
      </c>
      <c r="T2806" t="s">
        <v>14516</v>
      </c>
      <c r="U2806" t="s">
        <v>33</v>
      </c>
      <c r="V2806" t="s">
        <v>34</v>
      </c>
      <c r="W2806" t="s">
        <v>34</v>
      </c>
      <c r="X2806" t="s">
        <v>34</v>
      </c>
      <c r="Y2806" t="s">
        <v>34</v>
      </c>
      <c r="Z2806" t="s">
        <v>398</v>
      </c>
      <c r="AA2806" t="s">
        <v>399</v>
      </c>
      <c r="AB2806" t="s">
        <v>34</v>
      </c>
      <c r="AC2806" t="s">
        <v>37</v>
      </c>
    </row>
    <row r="2807" spans="1:29">
      <c r="A2807" t="str">
        <f>+VLOOKUP(R2807,Aux!$B$3:$I$1107,8,0)</f>
        <v>MX001460</v>
      </c>
      <c r="B2807" t="str">
        <f>+VLOOKUP(U2807,Aux!$O$2:$P$23,2,0)</f>
        <v>FI</v>
      </c>
      <c r="C2807" t="str">
        <f t="shared" si="304"/>
        <v>MX001460FI</v>
      </c>
      <c r="D2807">
        <f t="shared" si="303"/>
        <v>17</v>
      </c>
      <c r="E2807" s="5">
        <f t="shared" si="299"/>
        <v>0.17</v>
      </c>
      <c r="F2807" s="5">
        <f t="shared" si="300"/>
        <v>1.7000000000000002</v>
      </c>
      <c r="G2807" s="5">
        <f t="shared" si="301"/>
        <v>7</v>
      </c>
      <c r="H2807" t="str">
        <f t="shared" si="302"/>
        <v>017</v>
      </c>
      <c r="I2807" t="str">
        <f t="shared" si="305"/>
        <v>MX001460FI00017</v>
      </c>
      <c r="J2807" t="s">
        <v>14578</v>
      </c>
      <c r="K2807" t="s">
        <v>14510</v>
      </c>
      <c r="M2807" t="s">
        <v>14579</v>
      </c>
      <c r="N2807" t="s">
        <v>14580</v>
      </c>
      <c r="P2807" t="s">
        <v>14581</v>
      </c>
      <c r="Q2807" t="s">
        <v>10555</v>
      </c>
      <c r="R2807" t="s">
        <v>14514</v>
      </c>
      <c r="S2807" t="s">
        <v>14515</v>
      </c>
      <c r="T2807" t="s">
        <v>14516</v>
      </c>
      <c r="U2807" t="s">
        <v>33</v>
      </c>
      <c r="V2807" t="s">
        <v>34</v>
      </c>
      <c r="W2807" t="s">
        <v>34</v>
      </c>
      <c r="X2807" t="s">
        <v>34</v>
      </c>
      <c r="Y2807" t="s">
        <v>34</v>
      </c>
      <c r="Z2807" t="s">
        <v>398</v>
      </c>
      <c r="AA2807" t="s">
        <v>399</v>
      </c>
      <c r="AB2807" t="s">
        <v>34</v>
      </c>
      <c r="AC2807" t="s">
        <v>37</v>
      </c>
    </row>
    <row r="2808" spans="1:29">
      <c r="A2808" t="str">
        <f>+VLOOKUP(R2808,Aux!$B$3:$I$1107,8,0)</f>
        <v>MX001460</v>
      </c>
      <c r="B2808" t="str">
        <f>+VLOOKUP(U2808,Aux!$O$2:$P$23,2,0)</f>
        <v>FI</v>
      </c>
      <c r="C2808" t="str">
        <f t="shared" si="304"/>
        <v>MX001460FI</v>
      </c>
      <c r="D2808">
        <f t="shared" si="303"/>
        <v>18</v>
      </c>
      <c r="E2808" s="5">
        <f t="shared" si="299"/>
        <v>0.18</v>
      </c>
      <c r="F2808" s="5">
        <f t="shared" si="300"/>
        <v>1.7999999999999998</v>
      </c>
      <c r="G2808" s="5">
        <f t="shared" si="301"/>
        <v>8</v>
      </c>
      <c r="H2808" t="str">
        <f t="shared" si="302"/>
        <v>018</v>
      </c>
      <c r="I2808" t="str">
        <f t="shared" si="305"/>
        <v>MX001460FI00018</v>
      </c>
      <c r="J2808" t="s">
        <v>14582</v>
      </c>
      <c r="K2808" t="s">
        <v>14510</v>
      </c>
      <c r="M2808" t="s">
        <v>14583</v>
      </c>
      <c r="N2808" t="s">
        <v>14584</v>
      </c>
      <c r="P2808" t="s">
        <v>14585</v>
      </c>
      <c r="Q2808" t="s">
        <v>10555</v>
      </c>
      <c r="R2808" t="s">
        <v>14514</v>
      </c>
      <c r="S2808" t="s">
        <v>14515</v>
      </c>
      <c r="T2808" t="s">
        <v>14516</v>
      </c>
      <c r="U2808" t="s">
        <v>33</v>
      </c>
      <c r="V2808" t="s">
        <v>34</v>
      </c>
      <c r="W2808" t="s">
        <v>34</v>
      </c>
      <c r="X2808" t="s">
        <v>34</v>
      </c>
      <c r="Y2808" t="s">
        <v>34</v>
      </c>
      <c r="Z2808" t="s">
        <v>398</v>
      </c>
      <c r="AA2808" t="s">
        <v>399</v>
      </c>
      <c r="AB2808" t="s">
        <v>34</v>
      </c>
      <c r="AC2808" t="s">
        <v>37</v>
      </c>
    </row>
    <row r="2809" spans="1:29">
      <c r="A2809" t="str">
        <f>+VLOOKUP(R2809,Aux!$B$3:$I$1107,8,0)</f>
        <v>MX001460</v>
      </c>
      <c r="B2809" t="str">
        <f>+VLOOKUP(U2809,Aux!$O$2:$P$23,2,0)</f>
        <v>FI</v>
      </c>
      <c r="C2809" t="str">
        <f t="shared" si="304"/>
        <v>MX001460FI</v>
      </c>
      <c r="D2809">
        <f t="shared" si="303"/>
        <v>19</v>
      </c>
      <c r="E2809" s="5">
        <f t="shared" si="299"/>
        <v>0.19</v>
      </c>
      <c r="F2809" s="5">
        <f t="shared" si="300"/>
        <v>1.9</v>
      </c>
      <c r="G2809" s="5">
        <f t="shared" si="301"/>
        <v>9</v>
      </c>
      <c r="H2809" t="str">
        <f t="shared" si="302"/>
        <v>019</v>
      </c>
      <c r="I2809" t="str">
        <f t="shared" si="305"/>
        <v>MX001460FI00019</v>
      </c>
      <c r="J2809" t="s">
        <v>14586</v>
      </c>
      <c r="K2809" t="s">
        <v>14510</v>
      </c>
      <c r="M2809" t="s">
        <v>14587</v>
      </c>
      <c r="N2809" t="s">
        <v>14588</v>
      </c>
      <c r="P2809" t="s">
        <v>14589</v>
      </c>
      <c r="Q2809" t="s">
        <v>10555</v>
      </c>
      <c r="R2809" t="s">
        <v>14514</v>
      </c>
      <c r="S2809" t="s">
        <v>14515</v>
      </c>
      <c r="T2809" t="s">
        <v>14516</v>
      </c>
      <c r="U2809" t="s">
        <v>33</v>
      </c>
      <c r="V2809" t="s">
        <v>34</v>
      </c>
      <c r="W2809" t="s">
        <v>34</v>
      </c>
      <c r="X2809" t="s">
        <v>34</v>
      </c>
      <c r="Y2809" t="s">
        <v>34</v>
      </c>
      <c r="Z2809" t="s">
        <v>398</v>
      </c>
      <c r="AA2809" t="s">
        <v>399</v>
      </c>
      <c r="AB2809" t="s">
        <v>34</v>
      </c>
      <c r="AC2809" t="s">
        <v>37</v>
      </c>
    </row>
    <row r="2810" spans="1:29">
      <c r="A2810" t="str">
        <f>+VLOOKUP(R2810,Aux!$B$3:$I$1107,8,0)</f>
        <v>MX001460</v>
      </c>
      <c r="B2810" t="str">
        <f>+VLOOKUP(U2810,Aux!$O$2:$P$23,2,0)</f>
        <v>FI</v>
      </c>
      <c r="C2810" t="str">
        <f t="shared" si="304"/>
        <v>MX001460FI</v>
      </c>
      <c r="D2810">
        <f t="shared" si="303"/>
        <v>20</v>
      </c>
      <c r="E2810" s="5">
        <f t="shared" si="299"/>
        <v>0.2</v>
      </c>
      <c r="F2810" s="5">
        <f t="shared" si="300"/>
        <v>2</v>
      </c>
      <c r="G2810" s="5">
        <f t="shared" si="301"/>
        <v>0</v>
      </c>
      <c r="H2810" t="str">
        <f t="shared" si="302"/>
        <v>020</v>
      </c>
      <c r="I2810" t="str">
        <f t="shared" si="305"/>
        <v>MX001460FI00020</v>
      </c>
      <c r="J2810" t="s">
        <v>14590</v>
      </c>
      <c r="K2810" t="s">
        <v>14510</v>
      </c>
      <c r="M2810" t="s">
        <v>14591</v>
      </c>
      <c r="N2810" t="s">
        <v>14592</v>
      </c>
      <c r="O2810" t="s">
        <v>14593</v>
      </c>
      <c r="P2810" t="s">
        <v>14594</v>
      </c>
      <c r="Q2810" t="s">
        <v>10555</v>
      </c>
      <c r="R2810" t="s">
        <v>14514</v>
      </c>
      <c r="S2810" t="s">
        <v>14515</v>
      </c>
      <c r="T2810" t="s">
        <v>14516</v>
      </c>
      <c r="U2810" t="s">
        <v>33</v>
      </c>
      <c r="V2810" t="s">
        <v>34</v>
      </c>
      <c r="W2810" t="s">
        <v>34</v>
      </c>
      <c r="X2810" t="s">
        <v>34</v>
      </c>
      <c r="Y2810" t="s">
        <v>34</v>
      </c>
      <c r="Z2810" t="s">
        <v>398</v>
      </c>
      <c r="AA2810" t="s">
        <v>399</v>
      </c>
      <c r="AB2810" t="s">
        <v>34</v>
      </c>
      <c r="AC2810" t="s">
        <v>37</v>
      </c>
    </row>
    <row r="2811" spans="1:29">
      <c r="A2811" s="2" t="str">
        <f>+VLOOKUP(R2811,Aux!$B$3:$I$1107,8,0)</f>
        <v>MX001460</v>
      </c>
      <c r="B2811" s="2" t="str">
        <f>+VLOOKUP(U2811,Aux!$O$2:$P$23,2,0)</f>
        <v>FI</v>
      </c>
      <c r="C2811" t="str">
        <f t="shared" si="304"/>
        <v>MX001460FI</v>
      </c>
      <c r="D2811">
        <f t="shared" si="303"/>
        <v>21</v>
      </c>
      <c r="E2811" s="5">
        <f t="shared" si="299"/>
        <v>0.21</v>
      </c>
      <c r="F2811" s="5">
        <f t="shared" si="300"/>
        <v>2.1</v>
      </c>
      <c r="G2811" s="5">
        <f t="shared" si="301"/>
        <v>1</v>
      </c>
      <c r="H2811" t="str">
        <f t="shared" si="302"/>
        <v>021</v>
      </c>
      <c r="I2811" t="str">
        <f t="shared" si="305"/>
        <v>MX001460FI00021</v>
      </c>
      <c r="J2811" s="2"/>
      <c r="K2811" s="2" t="s">
        <v>14510</v>
      </c>
      <c r="L2811" s="2" t="s">
        <v>14595</v>
      </c>
      <c r="M2811" s="2" t="s">
        <v>14596</v>
      </c>
      <c r="N2811" s="2" t="s">
        <v>14597</v>
      </c>
      <c r="O2811" s="2" t="s">
        <v>14598</v>
      </c>
      <c r="P2811" s="2" t="s">
        <v>14599</v>
      </c>
      <c r="Q2811" t="s">
        <v>10555</v>
      </c>
      <c r="R2811" t="s">
        <v>14514</v>
      </c>
      <c r="S2811" t="s">
        <v>14515</v>
      </c>
      <c r="T2811" t="s">
        <v>14516</v>
      </c>
      <c r="U2811" t="s">
        <v>33</v>
      </c>
      <c r="V2811" t="s">
        <v>34</v>
      </c>
      <c r="W2811" t="s">
        <v>34</v>
      </c>
      <c r="X2811" t="s">
        <v>34</v>
      </c>
      <c r="Y2811" t="s">
        <v>34</v>
      </c>
      <c r="Z2811" t="s">
        <v>398</v>
      </c>
      <c r="AA2811" t="s">
        <v>399</v>
      </c>
      <c r="AB2811" t="s">
        <v>34</v>
      </c>
      <c r="AC2811" t="s">
        <v>37</v>
      </c>
    </row>
    <row r="2812" spans="1:29">
      <c r="A2812" s="2" t="str">
        <f>+VLOOKUP(R2812,Aux!$B$3:$I$1107,8,0)</f>
        <v>MX001460</v>
      </c>
      <c r="B2812" s="2" t="str">
        <f>+VLOOKUP(U2812,Aux!$O$2:$P$23,2,0)</f>
        <v>FI</v>
      </c>
      <c r="C2812" t="str">
        <f t="shared" si="304"/>
        <v>MX001460FI</v>
      </c>
      <c r="D2812">
        <f t="shared" si="303"/>
        <v>22</v>
      </c>
      <c r="E2812" s="5">
        <f t="shared" si="299"/>
        <v>0.22</v>
      </c>
      <c r="F2812" s="5">
        <f t="shared" si="300"/>
        <v>2.2000000000000002</v>
      </c>
      <c r="G2812" s="5">
        <f t="shared" si="301"/>
        <v>2</v>
      </c>
      <c r="H2812" t="str">
        <f t="shared" si="302"/>
        <v>022</v>
      </c>
      <c r="I2812" t="str">
        <f t="shared" si="305"/>
        <v>MX001460FI00022</v>
      </c>
      <c r="J2812" s="2"/>
      <c r="K2812" s="2" t="s">
        <v>14510</v>
      </c>
      <c r="L2812" s="2" t="s">
        <v>14600</v>
      </c>
      <c r="M2812" s="2" t="s">
        <v>14601</v>
      </c>
      <c r="N2812" s="2" t="s">
        <v>14602</v>
      </c>
      <c r="O2812" s="2" t="s">
        <v>14603</v>
      </c>
      <c r="P2812" s="2" t="s">
        <v>14604</v>
      </c>
      <c r="Q2812" t="s">
        <v>10555</v>
      </c>
      <c r="R2812" t="s">
        <v>14514</v>
      </c>
      <c r="S2812" t="s">
        <v>14515</v>
      </c>
      <c r="T2812" t="s">
        <v>14516</v>
      </c>
      <c r="U2812" t="s">
        <v>33</v>
      </c>
      <c r="V2812" t="s">
        <v>34</v>
      </c>
      <c r="W2812" t="s">
        <v>34</v>
      </c>
      <c r="X2812" t="s">
        <v>34</v>
      </c>
      <c r="Y2812" t="s">
        <v>34</v>
      </c>
      <c r="Z2812" t="s">
        <v>398</v>
      </c>
      <c r="AA2812" t="s">
        <v>399</v>
      </c>
      <c r="AB2812" t="s">
        <v>34</v>
      </c>
      <c r="AC2812" t="s">
        <v>37</v>
      </c>
    </row>
    <row r="2813" spans="1:29">
      <c r="A2813" s="2" t="str">
        <f>+VLOOKUP(R2813,Aux!$B$3:$I$1107,8,0)</f>
        <v>MX001460</v>
      </c>
      <c r="B2813" s="2" t="str">
        <f>+VLOOKUP(U2813,Aux!$O$2:$P$23,2,0)</f>
        <v>FI</v>
      </c>
      <c r="C2813" t="str">
        <f t="shared" si="304"/>
        <v>MX001460FI</v>
      </c>
      <c r="D2813">
        <f t="shared" si="303"/>
        <v>23</v>
      </c>
      <c r="E2813" s="5">
        <f t="shared" si="299"/>
        <v>0.23</v>
      </c>
      <c r="F2813" s="5">
        <f t="shared" si="300"/>
        <v>2.3000000000000003</v>
      </c>
      <c r="G2813" s="5">
        <f t="shared" si="301"/>
        <v>3</v>
      </c>
      <c r="H2813" t="str">
        <f t="shared" si="302"/>
        <v>023</v>
      </c>
      <c r="I2813" t="str">
        <f t="shared" si="305"/>
        <v>MX001460FI00023</v>
      </c>
      <c r="J2813" s="2"/>
      <c r="K2813" s="2" t="s">
        <v>14510</v>
      </c>
      <c r="L2813" s="2" t="s">
        <v>14605</v>
      </c>
      <c r="M2813" s="2" t="s">
        <v>14606</v>
      </c>
      <c r="N2813" s="2" t="s">
        <v>14607</v>
      </c>
      <c r="O2813" s="2"/>
      <c r="P2813" s="2" t="s">
        <v>14608</v>
      </c>
      <c r="Q2813" t="s">
        <v>10555</v>
      </c>
      <c r="R2813" t="s">
        <v>14514</v>
      </c>
      <c r="S2813" t="s">
        <v>14515</v>
      </c>
      <c r="T2813" t="s">
        <v>14516</v>
      </c>
      <c r="U2813" t="s">
        <v>33</v>
      </c>
      <c r="V2813" t="s">
        <v>34</v>
      </c>
      <c r="W2813" t="s">
        <v>34</v>
      </c>
      <c r="X2813" t="s">
        <v>34</v>
      </c>
      <c r="Y2813" t="s">
        <v>34</v>
      </c>
      <c r="Z2813" t="s">
        <v>398</v>
      </c>
      <c r="AA2813" t="s">
        <v>399</v>
      </c>
      <c r="AB2813" t="s">
        <v>34</v>
      </c>
      <c r="AC2813" t="s">
        <v>37</v>
      </c>
    </row>
    <row r="2814" spans="1:29">
      <c r="A2814" s="2" t="str">
        <f>+VLOOKUP(R2814,Aux!$B$3:$I$1107,8,0)</f>
        <v>MX001460</v>
      </c>
      <c r="B2814" s="2" t="str">
        <f>+VLOOKUP(U2814,Aux!$O$2:$P$23,2,0)</f>
        <v>FI</v>
      </c>
      <c r="C2814" t="str">
        <f t="shared" si="304"/>
        <v>MX001460FI</v>
      </c>
      <c r="D2814">
        <f t="shared" si="303"/>
        <v>24</v>
      </c>
      <c r="E2814" s="5">
        <f t="shared" si="299"/>
        <v>0.24</v>
      </c>
      <c r="F2814" s="5">
        <f t="shared" si="300"/>
        <v>2.4</v>
      </c>
      <c r="G2814" s="5">
        <f t="shared" si="301"/>
        <v>4</v>
      </c>
      <c r="H2814" t="str">
        <f t="shared" si="302"/>
        <v>024</v>
      </c>
      <c r="I2814" t="str">
        <f t="shared" si="305"/>
        <v>MX001460FI00024</v>
      </c>
      <c r="J2814" s="2"/>
      <c r="K2814" s="2" t="s">
        <v>14510</v>
      </c>
      <c r="L2814" s="2" t="s">
        <v>14609</v>
      </c>
      <c r="M2814" s="2" t="s">
        <v>14610</v>
      </c>
      <c r="N2814" s="2" t="s">
        <v>14611</v>
      </c>
      <c r="O2814" s="2" t="s">
        <v>14612</v>
      </c>
      <c r="P2814" s="2" t="s">
        <v>14613</v>
      </c>
      <c r="Q2814" t="s">
        <v>10555</v>
      </c>
      <c r="R2814" t="s">
        <v>14514</v>
      </c>
      <c r="S2814" t="s">
        <v>14515</v>
      </c>
      <c r="T2814" t="s">
        <v>14516</v>
      </c>
      <c r="U2814" t="s">
        <v>33</v>
      </c>
      <c r="V2814" t="s">
        <v>34</v>
      </c>
      <c r="W2814" t="s">
        <v>34</v>
      </c>
      <c r="X2814" t="s">
        <v>34</v>
      </c>
      <c r="Y2814" t="s">
        <v>34</v>
      </c>
      <c r="Z2814" t="s">
        <v>398</v>
      </c>
      <c r="AA2814" t="s">
        <v>399</v>
      </c>
      <c r="AB2814" t="s">
        <v>34</v>
      </c>
      <c r="AC2814" t="s">
        <v>37</v>
      </c>
    </row>
    <row r="2815" spans="1:29">
      <c r="A2815" s="2" t="str">
        <f>+VLOOKUP(R2815,Aux!$B$3:$I$1107,8,0)</f>
        <v>MX001460</v>
      </c>
      <c r="B2815" s="2" t="str">
        <f>+VLOOKUP(U2815,Aux!$O$2:$P$23,2,0)</f>
        <v>FI</v>
      </c>
      <c r="C2815" t="str">
        <f t="shared" si="304"/>
        <v>MX001460FI</v>
      </c>
      <c r="D2815">
        <f t="shared" si="303"/>
        <v>25</v>
      </c>
      <c r="E2815" s="5">
        <f t="shared" si="299"/>
        <v>0.25</v>
      </c>
      <c r="F2815" s="5">
        <f t="shared" si="300"/>
        <v>2.5</v>
      </c>
      <c r="G2815" s="5">
        <f t="shared" si="301"/>
        <v>5</v>
      </c>
      <c r="H2815" t="str">
        <f t="shared" si="302"/>
        <v>025</v>
      </c>
      <c r="I2815" t="str">
        <f t="shared" si="305"/>
        <v>MX001460FI00025</v>
      </c>
      <c r="J2815" s="2"/>
      <c r="K2815" s="2" t="s">
        <v>14510</v>
      </c>
      <c r="L2815" s="2" t="s">
        <v>14614</v>
      </c>
      <c r="M2815" s="2" t="s">
        <v>14615</v>
      </c>
      <c r="N2815" s="2" t="s">
        <v>14616</v>
      </c>
      <c r="O2815" s="2" t="s">
        <v>14617</v>
      </c>
      <c r="P2815" s="2" t="s">
        <v>14618</v>
      </c>
      <c r="Q2815" t="s">
        <v>10555</v>
      </c>
      <c r="R2815" t="s">
        <v>14514</v>
      </c>
      <c r="S2815" t="s">
        <v>14515</v>
      </c>
      <c r="T2815" t="s">
        <v>14516</v>
      </c>
      <c r="U2815" t="s">
        <v>33</v>
      </c>
      <c r="V2815" t="s">
        <v>34</v>
      </c>
      <c r="W2815" t="s">
        <v>34</v>
      </c>
      <c r="X2815" t="s">
        <v>34</v>
      </c>
      <c r="Y2815" t="s">
        <v>34</v>
      </c>
      <c r="Z2815" t="s">
        <v>398</v>
      </c>
      <c r="AA2815" t="s">
        <v>399</v>
      </c>
      <c r="AB2815" t="s">
        <v>34</v>
      </c>
      <c r="AC2815" t="s">
        <v>37</v>
      </c>
    </row>
    <row r="2816" spans="1:29">
      <c r="A2816" s="2" t="str">
        <f>+VLOOKUP(R2816,Aux!$B$3:$I$1107,8,0)</f>
        <v>MX001460</v>
      </c>
      <c r="B2816" s="2" t="str">
        <f>+VLOOKUP(U2816,Aux!$O$2:$P$23,2,0)</f>
        <v>FI</v>
      </c>
      <c r="C2816" t="str">
        <f t="shared" si="304"/>
        <v>MX001460FI</v>
      </c>
      <c r="D2816">
        <f t="shared" si="303"/>
        <v>26</v>
      </c>
      <c r="E2816" s="5">
        <f t="shared" si="299"/>
        <v>0.26</v>
      </c>
      <c r="F2816" s="5">
        <f t="shared" si="300"/>
        <v>2.6</v>
      </c>
      <c r="G2816" s="5">
        <f t="shared" si="301"/>
        <v>6</v>
      </c>
      <c r="H2816" t="str">
        <f t="shared" si="302"/>
        <v>026</v>
      </c>
      <c r="I2816" t="str">
        <f t="shared" si="305"/>
        <v>MX001460FI00026</v>
      </c>
      <c r="J2816" s="2"/>
      <c r="K2816" s="2" t="s">
        <v>14510</v>
      </c>
      <c r="L2816" s="2" t="s">
        <v>14619</v>
      </c>
      <c r="M2816" s="2" t="s">
        <v>14620</v>
      </c>
      <c r="N2816" s="2" t="s">
        <v>14621</v>
      </c>
      <c r="O2816" s="2" t="s">
        <v>14622</v>
      </c>
      <c r="P2816" s="2" t="s">
        <v>14623</v>
      </c>
      <c r="Q2816" t="s">
        <v>10555</v>
      </c>
      <c r="R2816" t="s">
        <v>14514</v>
      </c>
      <c r="S2816" t="s">
        <v>14515</v>
      </c>
      <c r="T2816" t="s">
        <v>14516</v>
      </c>
      <c r="U2816" t="s">
        <v>33</v>
      </c>
      <c r="V2816" t="s">
        <v>34</v>
      </c>
      <c r="W2816" t="s">
        <v>34</v>
      </c>
      <c r="X2816" t="s">
        <v>34</v>
      </c>
      <c r="Y2816" t="s">
        <v>34</v>
      </c>
      <c r="Z2816" t="s">
        <v>398</v>
      </c>
      <c r="AA2816" t="s">
        <v>399</v>
      </c>
      <c r="AB2816" t="s">
        <v>34</v>
      </c>
      <c r="AC2816" t="s">
        <v>37</v>
      </c>
    </row>
    <row r="2817" spans="1:29">
      <c r="A2817" s="2" t="str">
        <f>+VLOOKUP(R2817,Aux!$B$3:$I$1107,8,0)</f>
        <v>MX001460</v>
      </c>
      <c r="B2817" s="2" t="str">
        <f>+VLOOKUP(U2817,Aux!$O$2:$P$23,2,0)</f>
        <v>FI</v>
      </c>
      <c r="C2817" t="str">
        <f t="shared" si="304"/>
        <v>MX001460FI</v>
      </c>
      <c r="D2817">
        <f t="shared" si="303"/>
        <v>27</v>
      </c>
      <c r="E2817" s="5">
        <f t="shared" si="299"/>
        <v>0.27</v>
      </c>
      <c r="F2817" s="5">
        <f t="shared" si="300"/>
        <v>2.7</v>
      </c>
      <c r="G2817" s="5">
        <f t="shared" si="301"/>
        <v>7</v>
      </c>
      <c r="H2817" t="str">
        <f t="shared" si="302"/>
        <v>027</v>
      </c>
      <c r="I2817" t="str">
        <f t="shared" si="305"/>
        <v>MX001460FI00027</v>
      </c>
      <c r="J2817" s="2"/>
      <c r="K2817" s="2" t="s">
        <v>14510</v>
      </c>
      <c r="L2817" s="2" t="s">
        <v>14624</v>
      </c>
      <c r="M2817" s="2" t="s">
        <v>14625</v>
      </c>
      <c r="N2817" s="2" t="s">
        <v>14626</v>
      </c>
      <c r="O2817" s="2"/>
      <c r="P2817" s="2" t="s">
        <v>14627</v>
      </c>
      <c r="Q2817" t="s">
        <v>10555</v>
      </c>
      <c r="R2817" t="s">
        <v>14514</v>
      </c>
      <c r="S2817" t="s">
        <v>14515</v>
      </c>
      <c r="T2817" t="s">
        <v>14516</v>
      </c>
      <c r="U2817" t="s">
        <v>33</v>
      </c>
      <c r="V2817" t="s">
        <v>34</v>
      </c>
      <c r="W2817" t="s">
        <v>34</v>
      </c>
      <c r="X2817" t="s">
        <v>34</v>
      </c>
      <c r="Y2817" t="s">
        <v>34</v>
      </c>
      <c r="Z2817" t="s">
        <v>398</v>
      </c>
      <c r="AA2817" t="s">
        <v>399</v>
      </c>
      <c r="AB2817" t="s">
        <v>34</v>
      </c>
      <c r="AC2817" t="s">
        <v>37</v>
      </c>
    </row>
    <row r="2818" spans="1:29">
      <c r="A2818" s="2" t="str">
        <f>+VLOOKUP(R2818,Aux!$B$3:$I$1107,8,0)</f>
        <v>MX001460</v>
      </c>
      <c r="B2818" s="2" t="str">
        <f>+VLOOKUP(U2818,Aux!$O$2:$P$23,2,0)</f>
        <v>FI</v>
      </c>
      <c r="C2818" t="str">
        <f t="shared" si="304"/>
        <v>MX001460FI</v>
      </c>
      <c r="D2818">
        <f t="shared" si="303"/>
        <v>28</v>
      </c>
      <c r="E2818" s="5">
        <f t="shared" ref="E2818:E2881" si="306">+D2818/100</f>
        <v>0.28000000000000003</v>
      </c>
      <c r="F2818" s="5">
        <f t="shared" ref="F2818:F2881" si="307">+MOD(E2818*10,10)</f>
        <v>2.8000000000000003</v>
      </c>
      <c r="G2818" s="5">
        <f t="shared" ref="G2818:G2881" si="308">+MOD(D2818,10)</f>
        <v>8</v>
      </c>
      <c r="H2818" t="str">
        <f t="shared" ref="H2818:H2881" si="309">+INT(E2818)&amp;INT(F2818)&amp;INT(G2818)</f>
        <v>028</v>
      </c>
      <c r="I2818" t="str">
        <f t="shared" si="305"/>
        <v>MX001460FI00028</v>
      </c>
      <c r="J2818" s="2"/>
      <c r="K2818" s="2" t="s">
        <v>14510</v>
      </c>
      <c r="L2818" s="2" t="s">
        <v>14628</v>
      </c>
      <c r="M2818" s="2" t="s">
        <v>14629</v>
      </c>
      <c r="N2818" s="2" t="s">
        <v>14630</v>
      </c>
      <c r="O2818" s="2" t="s">
        <v>14631</v>
      </c>
      <c r="P2818" s="2" t="s">
        <v>14632</v>
      </c>
      <c r="Q2818" t="s">
        <v>10555</v>
      </c>
      <c r="R2818" t="s">
        <v>14514</v>
      </c>
      <c r="S2818" t="s">
        <v>14515</v>
      </c>
      <c r="T2818" t="s">
        <v>14516</v>
      </c>
      <c r="U2818" t="s">
        <v>33</v>
      </c>
      <c r="V2818" t="s">
        <v>34</v>
      </c>
      <c r="W2818" t="s">
        <v>34</v>
      </c>
      <c r="X2818" t="s">
        <v>34</v>
      </c>
      <c r="Y2818" t="s">
        <v>34</v>
      </c>
      <c r="Z2818" t="s">
        <v>398</v>
      </c>
      <c r="AA2818" t="s">
        <v>399</v>
      </c>
      <c r="AB2818" t="s">
        <v>34</v>
      </c>
      <c r="AC2818" t="s">
        <v>37</v>
      </c>
    </row>
    <row r="2819" spans="1:29">
      <c r="A2819" s="2" t="str">
        <f>+VLOOKUP(R2819,Aux!$B$3:$I$1107,8,0)</f>
        <v>MX001460</v>
      </c>
      <c r="B2819" s="2" t="str">
        <f>+VLOOKUP(U2819,Aux!$O$2:$P$23,2,0)</f>
        <v>FI</v>
      </c>
      <c r="C2819" t="str">
        <f t="shared" si="304"/>
        <v>MX001460FI</v>
      </c>
      <c r="D2819">
        <f t="shared" ref="D2819:D2882" si="310">+IF(C2819=C2818,D2818+1,1)</f>
        <v>29</v>
      </c>
      <c r="E2819" s="5">
        <f t="shared" si="306"/>
        <v>0.28999999999999998</v>
      </c>
      <c r="F2819" s="5">
        <f t="shared" si="307"/>
        <v>2.9</v>
      </c>
      <c r="G2819" s="5">
        <f t="shared" si="308"/>
        <v>9</v>
      </c>
      <c r="H2819" t="str">
        <f t="shared" si="309"/>
        <v>029</v>
      </c>
      <c r="I2819" t="str">
        <f t="shared" si="305"/>
        <v>MX001460FI00029</v>
      </c>
      <c r="J2819" s="2"/>
      <c r="K2819" s="2" t="s">
        <v>14510</v>
      </c>
      <c r="L2819" s="2" t="s">
        <v>14633</v>
      </c>
      <c r="M2819" s="2" t="s">
        <v>14634</v>
      </c>
      <c r="N2819" s="2" t="s">
        <v>14635</v>
      </c>
      <c r="O2819" s="2" t="s">
        <v>14636</v>
      </c>
      <c r="P2819" s="2" t="s">
        <v>14637</v>
      </c>
      <c r="Q2819" t="s">
        <v>10555</v>
      </c>
      <c r="R2819" t="s">
        <v>14514</v>
      </c>
      <c r="S2819" t="s">
        <v>14515</v>
      </c>
      <c r="T2819" t="s">
        <v>14516</v>
      </c>
      <c r="U2819" t="s">
        <v>33</v>
      </c>
      <c r="V2819" t="s">
        <v>34</v>
      </c>
      <c r="W2819" t="s">
        <v>34</v>
      </c>
      <c r="X2819" t="s">
        <v>34</v>
      </c>
      <c r="Y2819" t="s">
        <v>34</v>
      </c>
      <c r="Z2819" t="s">
        <v>398</v>
      </c>
      <c r="AA2819" t="s">
        <v>399</v>
      </c>
      <c r="AB2819" t="s">
        <v>34</v>
      </c>
      <c r="AC2819" t="s">
        <v>37</v>
      </c>
    </row>
    <row r="2820" spans="1:29">
      <c r="A2820" s="2" t="str">
        <f>+VLOOKUP(R2820,Aux!$B$3:$I$1107,8,0)</f>
        <v>MX001460</v>
      </c>
      <c r="B2820" s="2" t="str">
        <f>+VLOOKUP(U2820,Aux!$O$2:$P$23,2,0)</f>
        <v>FI</v>
      </c>
      <c r="C2820" t="str">
        <f t="shared" si="304"/>
        <v>MX001460FI</v>
      </c>
      <c r="D2820">
        <f t="shared" si="310"/>
        <v>30</v>
      </c>
      <c r="E2820" s="5">
        <f t="shared" si="306"/>
        <v>0.3</v>
      </c>
      <c r="F2820" s="5">
        <f t="shared" si="307"/>
        <v>3</v>
      </c>
      <c r="G2820" s="5">
        <f t="shared" si="308"/>
        <v>0</v>
      </c>
      <c r="H2820" t="str">
        <f t="shared" si="309"/>
        <v>030</v>
      </c>
      <c r="I2820" t="str">
        <f t="shared" si="305"/>
        <v>MX001460FI00030</v>
      </c>
      <c r="J2820" s="2"/>
      <c r="K2820" s="2" t="s">
        <v>14510</v>
      </c>
      <c r="L2820" s="2" t="s">
        <v>14638</v>
      </c>
      <c r="M2820" s="2" t="s">
        <v>14639</v>
      </c>
      <c r="N2820" s="2" t="s">
        <v>14640</v>
      </c>
      <c r="O2820" s="2" t="s">
        <v>14641</v>
      </c>
      <c r="P2820" s="2" t="s">
        <v>14642</v>
      </c>
      <c r="Q2820" t="s">
        <v>10555</v>
      </c>
      <c r="R2820" t="s">
        <v>14514</v>
      </c>
      <c r="S2820" t="s">
        <v>14515</v>
      </c>
      <c r="T2820" t="s">
        <v>14516</v>
      </c>
      <c r="U2820" t="s">
        <v>33</v>
      </c>
      <c r="V2820" t="s">
        <v>34</v>
      </c>
      <c r="W2820" t="s">
        <v>34</v>
      </c>
      <c r="X2820" t="s">
        <v>34</v>
      </c>
      <c r="Y2820" t="s">
        <v>34</v>
      </c>
      <c r="Z2820" t="s">
        <v>398</v>
      </c>
      <c r="AA2820" t="s">
        <v>399</v>
      </c>
      <c r="AB2820" t="s">
        <v>34</v>
      </c>
      <c r="AC2820" t="s">
        <v>37</v>
      </c>
    </row>
    <row r="2821" spans="1:29">
      <c r="A2821" s="2" t="str">
        <f>+VLOOKUP(R2821,Aux!$B$3:$I$1107,8,0)</f>
        <v>MX001460</v>
      </c>
      <c r="B2821" s="2" t="str">
        <f>+VLOOKUP(U2821,Aux!$O$2:$P$23,2,0)</f>
        <v>FI</v>
      </c>
      <c r="C2821" t="str">
        <f t="shared" si="304"/>
        <v>MX001460FI</v>
      </c>
      <c r="D2821">
        <f t="shared" si="310"/>
        <v>31</v>
      </c>
      <c r="E2821" s="5">
        <f t="shared" si="306"/>
        <v>0.31</v>
      </c>
      <c r="F2821" s="5">
        <f t="shared" si="307"/>
        <v>3.1</v>
      </c>
      <c r="G2821" s="5">
        <f t="shared" si="308"/>
        <v>1</v>
      </c>
      <c r="H2821" t="str">
        <f t="shared" si="309"/>
        <v>031</v>
      </c>
      <c r="I2821" t="str">
        <f t="shared" si="305"/>
        <v>MX001460FI00031</v>
      </c>
      <c r="J2821" s="2"/>
      <c r="K2821" s="2" t="s">
        <v>14510</v>
      </c>
      <c r="L2821" s="2" t="s">
        <v>14643</v>
      </c>
      <c r="M2821" s="2" t="s">
        <v>14644</v>
      </c>
      <c r="N2821" s="2" t="s">
        <v>14645</v>
      </c>
      <c r="O2821" s="2" t="s">
        <v>14646</v>
      </c>
      <c r="P2821" s="2" t="s">
        <v>14647</v>
      </c>
      <c r="Q2821" t="s">
        <v>10555</v>
      </c>
      <c r="R2821" t="s">
        <v>14514</v>
      </c>
      <c r="S2821" t="s">
        <v>14515</v>
      </c>
      <c r="T2821" t="s">
        <v>14516</v>
      </c>
      <c r="U2821" t="s">
        <v>33</v>
      </c>
      <c r="V2821" t="s">
        <v>34</v>
      </c>
      <c r="W2821" t="s">
        <v>34</v>
      </c>
      <c r="X2821" t="s">
        <v>34</v>
      </c>
      <c r="Y2821" t="s">
        <v>34</v>
      </c>
      <c r="Z2821" t="s">
        <v>398</v>
      </c>
      <c r="AA2821" t="s">
        <v>399</v>
      </c>
      <c r="AB2821" t="s">
        <v>34</v>
      </c>
      <c r="AC2821" t="s">
        <v>37</v>
      </c>
    </row>
    <row r="2822" spans="1:29">
      <c r="A2822" s="2" t="str">
        <f>+VLOOKUP(R2822,Aux!$B$3:$I$1107,8,0)</f>
        <v>MX001460</v>
      </c>
      <c r="B2822" s="2" t="str">
        <f>+VLOOKUP(U2822,Aux!$O$2:$P$23,2,0)</f>
        <v>FI</v>
      </c>
      <c r="C2822" t="str">
        <f t="shared" si="304"/>
        <v>MX001460FI</v>
      </c>
      <c r="D2822">
        <f t="shared" si="310"/>
        <v>32</v>
      </c>
      <c r="E2822" s="5">
        <f t="shared" si="306"/>
        <v>0.32</v>
      </c>
      <c r="F2822" s="5">
        <f t="shared" si="307"/>
        <v>3.2</v>
      </c>
      <c r="G2822" s="5">
        <f t="shared" si="308"/>
        <v>2</v>
      </c>
      <c r="H2822" t="str">
        <f t="shared" si="309"/>
        <v>032</v>
      </c>
      <c r="I2822" t="str">
        <f t="shared" si="305"/>
        <v>MX001460FI00032</v>
      </c>
      <c r="J2822" s="2"/>
      <c r="K2822" s="2" t="s">
        <v>14510</v>
      </c>
      <c r="L2822" s="2" t="s">
        <v>14648</v>
      </c>
      <c r="M2822" s="2" t="s">
        <v>14649</v>
      </c>
      <c r="N2822" s="2" t="s">
        <v>14650</v>
      </c>
      <c r="O2822" s="2" t="s">
        <v>14651</v>
      </c>
      <c r="P2822" s="2" t="s">
        <v>14652</v>
      </c>
      <c r="Q2822" t="s">
        <v>10555</v>
      </c>
      <c r="R2822" t="s">
        <v>14514</v>
      </c>
      <c r="S2822" t="s">
        <v>14515</v>
      </c>
      <c r="T2822" t="s">
        <v>14516</v>
      </c>
      <c r="U2822" t="s">
        <v>33</v>
      </c>
      <c r="V2822" t="s">
        <v>34</v>
      </c>
      <c r="W2822" t="s">
        <v>34</v>
      </c>
      <c r="X2822" t="s">
        <v>34</v>
      </c>
      <c r="Y2822" t="s">
        <v>34</v>
      </c>
      <c r="Z2822" t="s">
        <v>398</v>
      </c>
      <c r="AA2822" t="s">
        <v>399</v>
      </c>
      <c r="AB2822" t="s">
        <v>34</v>
      </c>
      <c r="AC2822" t="s">
        <v>37</v>
      </c>
    </row>
    <row r="2823" spans="1:29">
      <c r="A2823" s="2" t="str">
        <f>+VLOOKUP(R2823,Aux!$B$3:$I$1107,8,0)</f>
        <v>MX001460</v>
      </c>
      <c r="B2823" s="2" t="str">
        <f>+VLOOKUP(U2823,Aux!$O$2:$P$23,2,0)</f>
        <v>FI</v>
      </c>
      <c r="C2823" t="str">
        <f t="shared" si="304"/>
        <v>MX001460FI</v>
      </c>
      <c r="D2823">
        <f t="shared" si="310"/>
        <v>33</v>
      </c>
      <c r="E2823" s="5">
        <f t="shared" si="306"/>
        <v>0.33</v>
      </c>
      <c r="F2823" s="5">
        <f t="shared" si="307"/>
        <v>3.3000000000000003</v>
      </c>
      <c r="G2823" s="5">
        <f t="shared" si="308"/>
        <v>3</v>
      </c>
      <c r="H2823" t="str">
        <f t="shared" si="309"/>
        <v>033</v>
      </c>
      <c r="I2823" t="str">
        <f t="shared" si="305"/>
        <v>MX001460FI00033</v>
      </c>
      <c r="J2823" s="2"/>
      <c r="K2823" s="2" t="s">
        <v>14510</v>
      </c>
      <c r="L2823" s="2" t="s">
        <v>14653</v>
      </c>
      <c r="M2823" s="2" t="s">
        <v>14654</v>
      </c>
      <c r="N2823" s="2" t="s">
        <v>14655</v>
      </c>
      <c r="O2823" s="2"/>
      <c r="P2823" s="2" t="s">
        <v>14656</v>
      </c>
      <c r="Q2823" t="s">
        <v>10555</v>
      </c>
      <c r="R2823" t="s">
        <v>14514</v>
      </c>
      <c r="S2823" t="s">
        <v>14515</v>
      </c>
      <c r="T2823" t="s">
        <v>14516</v>
      </c>
      <c r="U2823" t="s">
        <v>33</v>
      </c>
      <c r="V2823" t="s">
        <v>34</v>
      </c>
      <c r="W2823" t="s">
        <v>34</v>
      </c>
      <c r="X2823" t="s">
        <v>34</v>
      </c>
      <c r="Y2823" t="s">
        <v>34</v>
      </c>
      <c r="Z2823" t="s">
        <v>398</v>
      </c>
      <c r="AA2823" t="s">
        <v>399</v>
      </c>
      <c r="AB2823" t="s">
        <v>34</v>
      </c>
      <c r="AC2823" t="s">
        <v>37</v>
      </c>
    </row>
    <row r="2824" spans="1:29">
      <c r="A2824" s="2" t="str">
        <f>+VLOOKUP(R2824,Aux!$B$3:$I$1107,8,0)</f>
        <v>MX001460</v>
      </c>
      <c r="B2824" s="2" t="str">
        <f>+VLOOKUP(U2824,Aux!$O$2:$P$23,2,0)</f>
        <v>FI</v>
      </c>
      <c r="C2824" t="str">
        <f t="shared" si="304"/>
        <v>MX001460FI</v>
      </c>
      <c r="D2824">
        <f t="shared" si="310"/>
        <v>34</v>
      </c>
      <c r="E2824" s="5">
        <f t="shared" si="306"/>
        <v>0.34</v>
      </c>
      <c r="F2824" s="5">
        <f t="shared" si="307"/>
        <v>3.4000000000000004</v>
      </c>
      <c r="G2824" s="5">
        <f t="shared" si="308"/>
        <v>4</v>
      </c>
      <c r="H2824" t="str">
        <f t="shared" si="309"/>
        <v>034</v>
      </c>
      <c r="I2824" t="str">
        <f t="shared" si="305"/>
        <v>MX001460FI00034</v>
      </c>
      <c r="J2824" s="2"/>
      <c r="K2824" s="2" t="s">
        <v>14510</v>
      </c>
      <c r="L2824" s="2" t="s">
        <v>14657</v>
      </c>
      <c r="M2824" s="2" t="s">
        <v>14658</v>
      </c>
      <c r="N2824" s="2" t="s">
        <v>14659</v>
      </c>
      <c r="O2824" s="2" t="s">
        <v>14660</v>
      </c>
      <c r="P2824" s="2" t="s">
        <v>14661</v>
      </c>
      <c r="Q2824" t="s">
        <v>10555</v>
      </c>
      <c r="R2824" t="s">
        <v>14514</v>
      </c>
      <c r="S2824" t="s">
        <v>14515</v>
      </c>
      <c r="T2824" t="s">
        <v>14516</v>
      </c>
      <c r="U2824" t="s">
        <v>33</v>
      </c>
      <c r="V2824" t="s">
        <v>34</v>
      </c>
      <c r="W2824" t="s">
        <v>34</v>
      </c>
      <c r="X2824" t="s">
        <v>34</v>
      </c>
      <c r="Y2824" t="s">
        <v>34</v>
      </c>
      <c r="Z2824" t="s">
        <v>398</v>
      </c>
      <c r="AA2824" t="s">
        <v>399</v>
      </c>
      <c r="AB2824" t="s">
        <v>34</v>
      </c>
      <c r="AC2824" t="s">
        <v>37</v>
      </c>
    </row>
    <row r="2825" spans="1:29">
      <c r="A2825" s="2" t="str">
        <f>+VLOOKUP(R2825,Aux!$B$3:$I$1107,8,0)</f>
        <v>MX001460</v>
      </c>
      <c r="B2825" s="2" t="str">
        <f>+VLOOKUP(U2825,Aux!$O$2:$P$23,2,0)</f>
        <v>FI</v>
      </c>
      <c r="C2825" t="str">
        <f t="shared" si="304"/>
        <v>MX001460FI</v>
      </c>
      <c r="D2825">
        <f t="shared" si="310"/>
        <v>35</v>
      </c>
      <c r="E2825" s="5">
        <f t="shared" si="306"/>
        <v>0.35</v>
      </c>
      <c r="F2825" s="5">
        <f t="shared" si="307"/>
        <v>3.5</v>
      </c>
      <c r="G2825" s="5">
        <f t="shared" si="308"/>
        <v>5</v>
      </c>
      <c r="H2825" t="str">
        <f t="shared" si="309"/>
        <v>035</v>
      </c>
      <c r="I2825" t="str">
        <f t="shared" si="305"/>
        <v>MX001460FI00035</v>
      </c>
      <c r="J2825" s="2"/>
      <c r="K2825" s="2" t="s">
        <v>14510</v>
      </c>
      <c r="L2825" s="2" t="s">
        <v>14662</v>
      </c>
      <c r="M2825" s="2" t="s">
        <v>14663</v>
      </c>
      <c r="N2825" s="2" t="s">
        <v>14664</v>
      </c>
      <c r="O2825" s="2"/>
      <c r="P2825" s="2" t="s">
        <v>14665</v>
      </c>
      <c r="Q2825" t="s">
        <v>10555</v>
      </c>
      <c r="R2825" t="s">
        <v>14514</v>
      </c>
      <c r="S2825" t="s">
        <v>14515</v>
      </c>
      <c r="T2825" t="s">
        <v>14516</v>
      </c>
      <c r="U2825" t="s">
        <v>33</v>
      </c>
      <c r="V2825" t="s">
        <v>34</v>
      </c>
      <c r="W2825" t="s">
        <v>34</v>
      </c>
      <c r="X2825" t="s">
        <v>34</v>
      </c>
      <c r="Y2825" t="s">
        <v>34</v>
      </c>
      <c r="Z2825" t="s">
        <v>398</v>
      </c>
      <c r="AA2825" t="s">
        <v>399</v>
      </c>
      <c r="AB2825" t="s">
        <v>34</v>
      </c>
      <c r="AC2825" t="s">
        <v>37</v>
      </c>
    </row>
    <row r="2826" spans="1:29">
      <c r="A2826" s="2" t="str">
        <f>+VLOOKUP(R2826,Aux!$B$3:$I$1107,8,0)</f>
        <v>MX001460</v>
      </c>
      <c r="B2826" s="2" t="str">
        <f>+VLOOKUP(U2826,Aux!$O$2:$P$23,2,0)</f>
        <v>FI</v>
      </c>
      <c r="C2826" t="str">
        <f t="shared" si="304"/>
        <v>MX001460FI</v>
      </c>
      <c r="D2826">
        <f t="shared" si="310"/>
        <v>36</v>
      </c>
      <c r="E2826" s="5">
        <f t="shared" si="306"/>
        <v>0.36</v>
      </c>
      <c r="F2826" s="5">
        <f t="shared" si="307"/>
        <v>3.5999999999999996</v>
      </c>
      <c r="G2826" s="5">
        <f t="shared" si="308"/>
        <v>6</v>
      </c>
      <c r="H2826" t="str">
        <f t="shared" si="309"/>
        <v>036</v>
      </c>
      <c r="I2826" t="str">
        <f t="shared" si="305"/>
        <v>MX001460FI00036</v>
      </c>
      <c r="J2826" s="2"/>
      <c r="K2826" s="2" t="s">
        <v>14510</v>
      </c>
      <c r="L2826" s="2" t="s">
        <v>14666</v>
      </c>
      <c r="M2826" s="2" t="s">
        <v>14667</v>
      </c>
      <c r="N2826" s="2" t="s">
        <v>14668</v>
      </c>
      <c r="O2826" s="2"/>
      <c r="P2826" s="2" t="s">
        <v>14669</v>
      </c>
      <c r="Q2826" t="s">
        <v>10555</v>
      </c>
      <c r="R2826" t="s">
        <v>14514</v>
      </c>
      <c r="S2826" t="s">
        <v>14515</v>
      </c>
      <c r="T2826" t="s">
        <v>14516</v>
      </c>
      <c r="U2826" t="s">
        <v>33</v>
      </c>
      <c r="V2826" t="s">
        <v>34</v>
      </c>
      <c r="W2826" t="s">
        <v>34</v>
      </c>
      <c r="X2826" t="s">
        <v>34</v>
      </c>
      <c r="Y2826" t="s">
        <v>34</v>
      </c>
      <c r="Z2826" t="s">
        <v>398</v>
      </c>
      <c r="AA2826" t="s">
        <v>399</v>
      </c>
      <c r="AB2826" t="s">
        <v>34</v>
      </c>
      <c r="AC2826" t="s">
        <v>37</v>
      </c>
    </row>
    <row r="2827" spans="1:29">
      <c r="A2827" s="2" t="str">
        <f>+VLOOKUP(R2827,Aux!$B$3:$I$1107,8,0)</f>
        <v>MX001460</v>
      </c>
      <c r="B2827" s="2" t="str">
        <f>+VLOOKUP(U2827,Aux!$O$2:$P$23,2,0)</f>
        <v>FI</v>
      </c>
      <c r="C2827" t="str">
        <f t="shared" si="304"/>
        <v>MX001460FI</v>
      </c>
      <c r="D2827">
        <f t="shared" si="310"/>
        <v>37</v>
      </c>
      <c r="E2827" s="5">
        <f t="shared" si="306"/>
        <v>0.37</v>
      </c>
      <c r="F2827" s="5">
        <f t="shared" si="307"/>
        <v>3.7</v>
      </c>
      <c r="G2827" s="5">
        <f t="shared" si="308"/>
        <v>7</v>
      </c>
      <c r="H2827" t="str">
        <f t="shared" si="309"/>
        <v>037</v>
      </c>
      <c r="I2827" t="str">
        <f t="shared" si="305"/>
        <v>MX001460FI00037</v>
      </c>
      <c r="J2827" s="2"/>
      <c r="K2827" s="2" t="s">
        <v>14510</v>
      </c>
      <c r="L2827" s="2" t="s">
        <v>14670</v>
      </c>
      <c r="M2827" s="2" t="s">
        <v>14671</v>
      </c>
      <c r="N2827" s="2" t="s">
        <v>14672</v>
      </c>
      <c r="O2827" s="2"/>
      <c r="P2827" s="2" t="s">
        <v>14673</v>
      </c>
      <c r="Q2827" t="s">
        <v>10555</v>
      </c>
      <c r="R2827" t="s">
        <v>14514</v>
      </c>
      <c r="S2827" t="s">
        <v>14515</v>
      </c>
      <c r="T2827" t="s">
        <v>14516</v>
      </c>
      <c r="U2827" t="s">
        <v>33</v>
      </c>
      <c r="V2827" t="s">
        <v>34</v>
      </c>
      <c r="W2827" t="s">
        <v>34</v>
      </c>
      <c r="X2827" t="s">
        <v>34</v>
      </c>
      <c r="Y2827" t="s">
        <v>34</v>
      </c>
      <c r="Z2827" t="s">
        <v>398</v>
      </c>
      <c r="AA2827" t="s">
        <v>399</v>
      </c>
      <c r="AB2827" t="s">
        <v>34</v>
      </c>
      <c r="AC2827" t="s">
        <v>37</v>
      </c>
    </row>
    <row r="2828" spans="1:29">
      <c r="A2828" s="2" t="str">
        <f>+VLOOKUP(R2828,Aux!$B$3:$I$1107,8,0)</f>
        <v>MX001460</v>
      </c>
      <c r="B2828" s="2" t="str">
        <f>+VLOOKUP(U2828,Aux!$O$2:$P$23,2,0)</f>
        <v>FI</v>
      </c>
      <c r="C2828" t="str">
        <f t="shared" si="304"/>
        <v>MX001460FI</v>
      </c>
      <c r="D2828">
        <f t="shared" si="310"/>
        <v>38</v>
      </c>
      <c r="E2828" s="5">
        <f t="shared" si="306"/>
        <v>0.38</v>
      </c>
      <c r="F2828" s="5">
        <f t="shared" si="307"/>
        <v>3.8</v>
      </c>
      <c r="G2828" s="5">
        <f t="shared" si="308"/>
        <v>8</v>
      </c>
      <c r="H2828" t="str">
        <f t="shared" si="309"/>
        <v>038</v>
      </c>
      <c r="I2828" t="str">
        <f t="shared" si="305"/>
        <v>MX001460FI00038</v>
      </c>
      <c r="J2828" s="2"/>
      <c r="K2828" s="2" t="s">
        <v>14510</v>
      </c>
      <c r="L2828" s="2" t="s">
        <v>14674</v>
      </c>
      <c r="M2828" s="2" t="s">
        <v>14675</v>
      </c>
      <c r="N2828" s="2" t="s">
        <v>14676</v>
      </c>
      <c r="O2828" s="2"/>
      <c r="P2828" s="2" t="s">
        <v>14677</v>
      </c>
      <c r="Q2828" t="s">
        <v>10555</v>
      </c>
      <c r="R2828" t="s">
        <v>14514</v>
      </c>
      <c r="S2828" t="s">
        <v>14515</v>
      </c>
      <c r="T2828" t="s">
        <v>14516</v>
      </c>
      <c r="U2828" t="s">
        <v>33</v>
      </c>
      <c r="V2828" t="s">
        <v>34</v>
      </c>
      <c r="W2828" t="s">
        <v>34</v>
      </c>
      <c r="X2828" t="s">
        <v>34</v>
      </c>
      <c r="Y2828" t="s">
        <v>34</v>
      </c>
      <c r="Z2828" t="s">
        <v>398</v>
      </c>
      <c r="AA2828" t="s">
        <v>399</v>
      </c>
      <c r="AB2828" t="s">
        <v>34</v>
      </c>
      <c r="AC2828" t="s">
        <v>37</v>
      </c>
    </row>
    <row r="2829" spans="1:29">
      <c r="A2829" t="str">
        <f>+VLOOKUP(R2829,Aux!$B$3:$I$1107,8,0)</f>
        <v>MX001460</v>
      </c>
      <c r="B2829" t="str">
        <f>+VLOOKUP(U2829,Aux!$O$2:$P$23,2,0)</f>
        <v>FI</v>
      </c>
      <c r="C2829" t="str">
        <f t="shared" si="304"/>
        <v>MX001460FI</v>
      </c>
      <c r="D2829">
        <f t="shared" si="310"/>
        <v>39</v>
      </c>
      <c r="E2829" s="5">
        <f t="shared" si="306"/>
        <v>0.39</v>
      </c>
      <c r="F2829" s="5">
        <f t="shared" si="307"/>
        <v>3.9000000000000004</v>
      </c>
      <c r="G2829" s="5">
        <f t="shared" si="308"/>
        <v>9</v>
      </c>
      <c r="H2829" t="str">
        <f t="shared" si="309"/>
        <v>039</v>
      </c>
      <c r="I2829" t="str">
        <f t="shared" si="305"/>
        <v>MX001460FI00039</v>
      </c>
      <c r="J2829" s="3" t="s">
        <v>14678</v>
      </c>
      <c r="K2829" t="s">
        <v>14510</v>
      </c>
      <c r="M2829" t="s">
        <v>14679</v>
      </c>
      <c r="N2829" t="s">
        <v>14680</v>
      </c>
      <c r="O2829" t="s">
        <v>14681</v>
      </c>
      <c r="P2829" t="s">
        <v>14682</v>
      </c>
      <c r="Q2829" t="s">
        <v>10555</v>
      </c>
      <c r="R2829" t="s">
        <v>14514</v>
      </c>
      <c r="S2829" t="s">
        <v>14515</v>
      </c>
      <c r="T2829" t="s">
        <v>14516</v>
      </c>
      <c r="U2829" t="s">
        <v>33</v>
      </c>
      <c r="V2829" t="s">
        <v>34</v>
      </c>
      <c r="W2829" t="s">
        <v>34</v>
      </c>
      <c r="X2829" t="s">
        <v>34</v>
      </c>
      <c r="Y2829" t="s">
        <v>34</v>
      </c>
      <c r="Z2829" t="s">
        <v>398</v>
      </c>
      <c r="AA2829" t="s">
        <v>399</v>
      </c>
      <c r="AB2829" t="s">
        <v>34</v>
      </c>
      <c r="AC2829" t="s">
        <v>37</v>
      </c>
    </row>
    <row r="2830" spans="1:29">
      <c r="A2830" t="str">
        <f>+VLOOKUP(R2830,Aux!$B$3:$I$1107,8,0)</f>
        <v>MX001460</v>
      </c>
      <c r="B2830" t="str">
        <f>+VLOOKUP(U2830,Aux!$O$2:$P$23,2,0)</f>
        <v>FI</v>
      </c>
      <c r="C2830" t="str">
        <f t="shared" si="304"/>
        <v>MX001460FI</v>
      </c>
      <c r="D2830">
        <f t="shared" si="310"/>
        <v>40</v>
      </c>
      <c r="E2830" s="5">
        <f t="shared" si="306"/>
        <v>0.4</v>
      </c>
      <c r="F2830" s="5">
        <f t="shared" si="307"/>
        <v>4</v>
      </c>
      <c r="G2830" s="5">
        <f t="shared" si="308"/>
        <v>0</v>
      </c>
      <c r="H2830" t="str">
        <f t="shared" si="309"/>
        <v>040</v>
      </c>
      <c r="I2830" t="str">
        <f t="shared" si="305"/>
        <v>MX001460FI00040</v>
      </c>
      <c r="J2830" s="3" t="s">
        <v>14683</v>
      </c>
      <c r="K2830" t="s">
        <v>14510</v>
      </c>
      <c r="M2830" t="s">
        <v>14684</v>
      </c>
      <c r="N2830" t="s">
        <v>14685</v>
      </c>
      <c r="O2830" t="s">
        <v>14686</v>
      </c>
      <c r="P2830" t="s">
        <v>14687</v>
      </c>
      <c r="Q2830" t="s">
        <v>10555</v>
      </c>
      <c r="R2830" t="s">
        <v>14514</v>
      </c>
      <c r="S2830" t="s">
        <v>14515</v>
      </c>
      <c r="T2830" t="s">
        <v>14516</v>
      </c>
      <c r="U2830" t="s">
        <v>33</v>
      </c>
      <c r="V2830" t="s">
        <v>34</v>
      </c>
      <c r="W2830" t="s">
        <v>34</v>
      </c>
      <c r="X2830" t="s">
        <v>34</v>
      </c>
      <c r="Y2830" t="s">
        <v>34</v>
      </c>
      <c r="Z2830" t="s">
        <v>398</v>
      </c>
      <c r="AA2830" t="s">
        <v>399</v>
      </c>
      <c r="AB2830" t="s">
        <v>34</v>
      </c>
      <c r="AC2830" t="s">
        <v>37</v>
      </c>
    </row>
    <row r="2831" spans="1:29">
      <c r="A2831" t="str">
        <f>+VLOOKUP(R2831,Aux!$B$3:$I$1107,8,0)</f>
        <v>MX001470</v>
      </c>
      <c r="B2831" t="str">
        <f>+VLOOKUP(U2831,Aux!$O$2:$P$23,2,0)</f>
        <v>EQ</v>
      </c>
      <c r="C2831" t="str">
        <f t="shared" si="304"/>
        <v>MX001470EQ</v>
      </c>
      <c r="D2831">
        <f t="shared" si="310"/>
        <v>1</v>
      </c>
      <c r="E2831" s="5">
        <f t="shared" si="306"/>
        <v>0.01</v>
      </c>
      <c r="F2831" s="5">
        <f t="shared" si="307"/>
        <v>0.1</v>
      </c>
      <c r="G2831" s="5">
        <f t="shared" si="308"/>
        <v>1</v>
      </c>
      <c r="H2831" t="str">
        <f t="shared" si="309"/>
        <v>001</v>
      </c>
      <c r="I2831" t="str">
        <f t="shared" si="305"/>
        <v>MX001470EQ00001</v>
      </c>
      <c r="J2831" t="s">
        <v>14688</v>
      </c>
      <c r="K2831" t="s">
        <v>14689</v>
      </c>
      <c r="M2831" t="s">
        <v>14690</v>
      </c>
      <c r="N2831" t="s">
        <v>14691</v>
      </c>
      <c r="O2831" t="s">
        <v>14692</v>
      </c>
      <c r="P2831" t="s">
        <v>14693</v>
      </c>
      <c r="Q2831" t="s">
        <v>10555</v>
      </c>
      <c r="R2831" t="s">
        <v>14694</v>
      </c>
      <c r="S2831" t="s">
        <v>14694</v>
      </c>
      <c r="T2831" t="s">
        <v>14695</v>
      </c>
      <c r="U2831" t="s">
        <v>12889</v>
      </c>
      <c r="V2831" t="s">
        <v>2669</v>
      </c>
      <c r="W2831" t="s">
        <v>13004</v>
      </c>
      <c r="X2831" t="s">
        <v>2669</v>
      </c>
      <c r="Y2831" t="s">
        <v>14696</v>
      </c>
      <c r="Z2831" t="s">
        <v>35</v>
      </c>
      <c r="AA2831" t="s">
        <v>2669</v>
      </c>
      <c r="AB2831" t="s">
        <v>12889</v>
      </c>
      <c r="AC2831" t="s">
        <v>37</v>
      </c>
    </row>
    <row r="2832" spans="1:29">
      <c r="A2832" t="str">
        <f>+VLOOKUP(R2832,Aux!$B$3:$I$1107,8,0)</f>
        <v>MX001480</v>
      </c>
      <c r="B2832" t="str">
        <f>+VLOOKUP(U2832,Aux!$O$2:$P$23,2,0)</f>
        <v>EQ</v>
      </c>
      <c r="C2832" t="str">
        <f t="shared" si="304"/>
        <v>MX001480EQ</v>
      </c>
      <c r="D2832">
        <f t="shared" si="310"/>
        <v>1</v>
      </c>
      <c r="E2832" s="5">
        <f t="shared" si="306"/>
        <v>0.01</v>
      </c>
      <c r="F2832" s="5">
        <f t="shared" si="307"/>
        <v>0.1</v>
      </c>
      <c r="G2832" s="5">
        <f t="shared" si="308"/>
        <v>1</v>
      </c>
      <c r="H2832" t="str">
        <f t="shared" si="309"/>
        <v>001</v>
      </c>
      <c r="I2832" t="str">
        <f t="shared" si="305"/>
        <v>MX001480EQ00001</v>
      </c>
      <c r="J2832" t="s">
        <v>14697</v>
      </c>
      <c r="K2832" t="s">
        <v>14698</v>
      </c>
      <c r="M2832" t="s">
        <v>14699</v>
      </c>
      <c r="N2832" t="s">
        <v>14700</v>
      </c>
      <c r="O2832" t="s">
        <v>14701</v>
      </c>
      <c r="P2832" t="s">
        <v>14702</v>
      </c>
      <c r="Q2832" t="s">
        <v>10555</v>
      </c>
      <c r="R2832" t="s">
        <v>14703</v>
      </c>
      <c r="S2832" t="s">
        <v>14703</v>
      </c>
      <c r="T2832" t="s">
        <v>14703</v>
      </c>
      <c r="U2832" t="s">
        <v>5949</v>
      </c>
      <c r="V2832" t="s">
        <v>1472</v>
      </c>
      <c r="W2832" t="s">
        <v>1473</v>
      </c>
      <c r="X2832" t="s">
        <v>1474</v>
      </c>
      <c r="Y2832" t="s">
        <v>1475</v>
      </c>
      <c r="Z2832" t="s">
        <v>1488</v>
      </c>
      <c r="AA2832" t="s">
        <v>1489</v>
      </c>
      <c r="AB2832" t="s">
        <v>1490</v>
      </c>
      <c r="AC2832" t="s">
        <v>37</v>
      </c>
    </row>
    <row r="2833" spans="1:29">
      <c r="A2833" s="2" t="str">
        <f>+VLOOKUP(R2833,Aux!$B$3:$I$1107,8,0)</f>
        <v>MX001490</v>
      </c>
      <c r="B2833" s="2" t="str">
        <f>+VLOOKUP(U2833,Aux!$O$2:$P$23,2,0)</f>
        <v>FI</v>
      </c>
      <c r="C2833" t="str">
        <f t="shared" si="304"/>
        <v>MX001490FI</v>
      </c>
      <c r="D2833">
        <f t="shared" si="310"/>
        <v>1</v>
      </c>
      <c r="E2833" s="5">
        <f t="shared" si="306"/>
        <v>0.01</v>
      </c>
      <c r="F2833" s="5">
        <f t="shared" si="307"/>
        <v>0.1</v>
      </c>
      <c r="G2833" s="5">
        <f t="shared" si="308"/>
        <v>1</v>
      </c>
      <c r="H2833" t="str">
        <f t="shared" si="309"/>
        <v>001</v>
      </c>
      <c r="I2833" t="str">
        <f t="shared" si="305"/>
        <v>MX001490FI00001</v>
      </c>
      <c r="J2833" s="2"/>
      <c r="K2833" s="2" t="s">
        <v>14704</v>
      </c>
      <c r="L2833" s="2" t="s">
        <v>14705</v>
      </c>
      <c r="M2833" s="2" t="s">
        <v>14706</v>
      </c>
      <c r="N2833" s="2" t="s">
        <v>14707</v>
      </c>
      <c r="O2833" s="2"/>
      <c r="P2833" s="2" t="s">
        <v>14708</v>
      </c>
      <c r="Q2833" t="s">
        <v>10555</v>
      </c>
      <c r="R2833" t="s">
        <v>14709</v>
      </c>
      <c r="S2833" t="s">
        <v>14710</v>
      </c>
      <c r="T2833" t="s">
        <v>14711</v>
      </c>
      <c r="U2833" t="s">
        <v>33</v>
      </c>
      <c r="V2833" t="s">
        <v>34</v>
      </c>
      <c r="W2833" t="s">
        <v>34</v>
      </c>
      <c r="X2833" t="s">
        <v>34</v>
      </c>
      <c r="Y2833" t="s">
        <v>34</v>
      </c>
      <c r="Z2833" t="s">
        <v>35</v>
      </c>
      <c r="AA2833" t="s">
        <v>1576</v>
      </c>
      <c r="AB2833" t="s">
        <v>145</v>
      </c>
      <c r="AC2833" t="s">
        <v>37</v>
      </c>
    </row>
    <row r="2834" spans="1:29">
      <c r="A2834" t="str">
        <f>+VLOOKUP(R2834,Aux!$B$3:$I$1107,8,0)</f>
        <v>MX001500</v>
      </c>
      <c r="B2834" t="str">
        <f>+VLOOKUP(U2834,Aux!$O$2:$P$23,2,0)</f>
        <v>FI</v>
      </c>
      <c r="C2834" t="str">
        <f t="shared" si="304"/>
        <v>MX001500FI</v>
      </c>
      <c r="D2834">
        <f t="shared" si="310"/>
        <v>1</v>
      </c>
      <c r="E2834" s="5">
        <f t="shared" si="306"/>
        <v>0.01</v>
      </c>
      <c r="F2834" s="5">
        <f t="shared" si="307"/>
        <v>0.1</v>
      </c>
      <c r="G2834" s="5">
        <f t="shared" si="308"/>
        <v>1</v>
      </c>
      <c r="H2834" t="str">
        <f t="shared" si="309"/>
        <v>001</v>
      </c>
      <c r="I2834" t="str">
        <f t="shared" si="305"/>
        <v>MX001500FI00001</v>
      </c>
      <c r="J2834" s="2"/>
      <c r="K2834" s="2" t="s">
        <v>48</v>
      </c>
      <c r="L2834" s="2" t="s">
        <v>14712</v>
      </c>
      <c r="M2834" s="2" t="s">
        <v>14713</v>
      </c>
      <c r="N2834" s="2"/>
      <c r="O2834" s="2"/>
      <c r="P2834" s="2"/>
      <c r="Q2834" t="s">
        <v>10555</v>
      </c>
      <c r="R2834" t="s">
        <v>14714</v>
      </c>
      <c r="S2834" t="s">
        <v>48</v>
      </c>
      <c r="T2834" t="s">
        <v>48</v>
      </c>
      <c r="U2834" t="s">
        <v>48</v>
      </c>
      <c r="V2834" t="s">
        <v>48</v>
      </c>
      <c r="W2834" t="s">
        <v>48</v>
      </c>
      <c r="X2834" t="s">
        <v>48</v>
      </c>
      <c r="Y2834" t="s">
        <v>48</v>
      </c>
      <c r="Z2834" t="s">
        <v>48</v>
      </c>
      <c r="AA2834" t="s">
        <v>48</v>
      </c>
      <c r="AB2834" t="s">
        <v>48</v>
      </c>
      <c r="AC2834" t="s">
        <v>37</v>
      </c>
    </row>
    <row r="2835" spans="1:29">
      <c r="A2835" t="str">
        <f>+VLOOKUP(R2835,Aux!$B$3:$I$1107,8,0)</f>
        <v>MX001500</v>
      </c>
      <c r="B2835" t="str">
        <f>+VLOOKUP(U2835,Aux!$O$2:$P$23,2,0)</f>
        <v>FI</v>
      </c>
      <c r="C2835" t="str">
        <f t="shared" si="304"/>
        <v>MX001500FI</v>
      </c>
      <c r="D2835">
        <f t="shared" si="310"/>
        <v>2</v>
      </c>
      <c r="E2835" s="5">
        <f t="shared" si="306"/>
        <v>0.02</v>
      </c>
      <c r="F2835" s="5">
        <f t="shared" si="307"/>
        <v>0.2</v>
      </c>
      <c r="G2835" s="5">
        <f t="shared" si="308"/>
        <v>2</v>
      </c>
      <c r="H2835" t="str">
        <f t="shared" si="309"/>
        <v>002</v>
      </c>
      <c r="I2835" t="str">
        <f t="shared" si="305"/>
        <v>MX001500FI00002</v>
      </c>
      <c r="J2835" s="2"/>
      <c r="K2835" s="2" t="s">
        <v>48</v>
      </c>
      <c r="L2835" s="2" t="s">
        <v>14715</v>
      </c>
      <c r="M2835" s="2" t="s">
        <v>14716</v>
      </c>
      <c r="N2835" s="2"/>
      <c r="O2835" s="2"/>
      <c r="P2835" s="2"/>
      <c r="Q2835" t="s">
        <v>10555</v>
      </c>
      <c r="R2835" t="s">
        <v>14714</v>
      </c>
      <c r="S2835" t="s">
        <v>48</v>
      </c>
      <c r="T2835" t="s">
        <v>48</v>
      </c>
      <c r="U2835" t="s">
        <v>48</v>
      </c>
      <c r="V2835" t="s">
        <v>48</v>
      </c>
      <c r="W2835" t="s">
        <v>48</v>
      </c>
      <c r="X2835" t="s">
        <v>48</v>
      </c>
      <c r="Y2835" t="s">
        <v>48</v>
      </c>
      <c r="Z2835" t="s">
        <v>48</v>
      </c>
      <c r="AA2835" t="s">
        <v>48</v>
      </c>
      <c r="AB2835" t="s">
        <v>48</v>
      </c>
      <c r="AC2835" t="s">
        <v>37</v>
      </c>
    </row>
    <row r="2836" spans="1:29">
      <c r="A2836" t="str">
        <f>+VLOOKUP(R2836,Aux!$B$3:$I$1107,8,0)</f>
        <v>MX001500</v>
      </c>
      <c r="B2836" t="str">
        <f>+VLOOKUP(U2836,Aux!$O$2:$P$23,2,0)</f>
        <v>FI</v>
      </c>
      <c r="C2836" t="str">
        <f t="shared" si="304"/>
        <v>MX001500FI</v>
      </c>
      <c r="D2836">
        <f t="shared" si="310"/>
        <v>3</v>
      </c>
      <c r="E2836" s="5">
        <f t="shared" si="306"/>
        <v>0.03</v>
      </c>
      <c r="F2836" s="5">
        <f t="shared" si="307"/>
        <v>0.3</v>
      </c>
      <c r="G2836" s="5">
        <f t="shared" si="308"/>
        <v>3</v>
      </c>
      <c r="H2836" t="str">
        <f t="shared" si="309"/>
        <v>003</v>
      </c>
      <c r="I2836" t="str">
        <f t="shared" si="305"/>
        <v>MX001500FI00003</v>
      </c>
      <c r="J2836" s="2"/>
      <c r="K2836" s="2" t="s">
        <v>48</v>
      </c>
      <c r="L2836" s="2" t="s">
        <v>14717</v>
      </c>
      <c r="M2836" s="2" t="s">
        <v>14718</v>
      </c>
      <c r="N2836" s="2"/>
      <c r="O2836" s="2"/>
      <c r="P2836" s="2"/>
      <c r="Q2836" t="s">
        <v>10555</v>
      </c>
      <c r="R2836" t="s">
        <v>14714</v>
      </c>
      <c r="S2836" t="s">
        <v>48</v>
      </c>
      <c r="T2836" t="s">
        <v>48</v>
      </c>
      <c r="U2836" t="s">
        <v>48</v>
      </c>
      <c r="V2836" t="s">
        <v>48</v>
      </c>
      <c r="W2836" t="s">
        <v>48</v>
      </c>
      <c r="X2836" t="s">
        <v>48</v>
      </c>
      <c r="Y2836" t="s">
        <v>48</v>
      </c>
      <c r="Z2836" t="s">
        <v>48</v>
      </c>
      <c r="AA2836" t="s">
        <v>48</v>
      </c>
      <c r="AB2836" t="s">
        <v>48</v>
      </c>
      <c r="AC2836" t="s">
        <v>37</v>
      </c>
    </row>
    <row r="2837" spans="1:29">
      <c r="A2837" t="str">
        <f>+VLOOKUP(R2837,Aux!$B$3:$I$1107,8,0)</f>
        <v>MX001500</v>
      </c>
      <c r="B2837" t="str">
        <f>+VLOOKUP(U2837,Aux!$O$2:$P$23,2,0)</f>
        <v>FI</v>
      </c>
      <c r="C2837" t="str">
        <f t="shared" si="304"/>
        <v>MX001500FI</v>
      </c>
      <c r="D2837">
        <f t="shared" si="310"/>
        <v>4</v>
      </c>
      <c r="E2837" s="5">
        <f t="shared" si="306"/>
        <v>0.04</v>
      </c>
      <c r="F2837" s="5">
        <f t="shared" si="307"/>
        <v>0.4</v>
      </c>
      <c r="G2837" s="5">
        <f t="shared" si="308"/>
        <v>4</v>
      </c>
      <c r="H2837" t="str">
        <f t="shared" si="309"/>
        <v>004</v>
      </c>
      <c r="I2837" t="str">
        <f t="shared" si="305"/>
        <v>MX001500FI00004</v>
      </c>
      <c r="J2837" s="2"/>
      <c r="K2837" s="2" t="s">
        <v>48</v>
      </c>
      <c r="L2837" s="2" t="s">
        <v>14719</v>
      </c>
      <c r="M2837" s="2" t="s">
        <v>14720</v>
      </c>
      <c r="N2837" s="2"/>
      <c r="O2837" s="2"/>
      <c r="P2837" s="2"/>
      <c r="Q2837" t="s">
        <v>10555</v>
      </c>
      <c r="R2837" t="s">
        <v>14714</v>
      </c>
      <c r="S2837" t="s">
        <v>48</v>
      </c>
      <c r="T2837" t="s">
        <v>48</v>
      </c>
      <c r="U2837" t="s">
        <v>48</v>
      </c>
      <c r="V2837" t="s">
        <v>48</v>
      </c>
      <c r="W2837" t="s">
        <v>48</v>
      </c>
      <c r="X2837" t="s">
        <v>48</v>
      </c>
      <c r="Y2837" t="s">
        <v>48</v>
      </c>
      <c r="Z2837" t="s">
        <v>48</v>
      </c>
      <c r="AA2837" t="s">
        <v>48</v>
      </c>
      <c r="AB2837" t="s">
        <v>48</v>
      </c>
      <c r="AC2837" t="s">
        <v>37</v>
      </c>
    </row>
    <row r="2838" spans="1:29">
      <c r="A2838" t="str">
        <f>+VLOOKUP(R2838,Aux!$B$3:$I$1107,8,0)</f>
        <v>MX001500</v>
      </c>
      <c r="B2838" t="str">
        <f>+VLOOKUP(U2838,Aux!$O$2:$P$23,2,0)</f>
        <v>FI</v>
      </c>
      <c r="C2838" t="str">
        <f t="shared" si="304"/>
        <v>MX001500FI</v>
      </c>
      <c r="D2838">
        <f t="shared" si="310"/>
        <v>5</v>
      </c>
      <c r="E2838" s="5">
        <f t="shared" si="306"/>
        <v>0.05</v>
      </c>
      <c r="F2838" s="5">
        <f t="shared" si="307"/>
        <v>0.5</v>
      </c>
      <c r="G2838" s="5">
        <f t="shared" si="308"/>
        <v>5</v>
      </c>
      <c r="H2838" t="str">
        <f t="shared" si="309"/>
        <v>005</v>
      </c>
      <c r="I2838" t="str">
        <f t="shared" si="305"/>
        <v>MX001500FI00005</v>
      </c>
      <c r="J2838" s="2"/>
      <c r="K2838" s="2" t="s">
        <v>48</v>
      </c>
      <c r="L2838" s="2" t="s">
        <v>14721</v>
      </c>
      <c r="M2838" s="2" t="s">
        <v>14722</v>
      </c>
      <c r="N2838" s="2"/>
      <c r="O2838" s="2"/>
      <c r="P2838" s="2"/>
      <c r="Q2838" t="s">
        <v>10555</v>
      </c>
      <c r="R2838" t="s">
        <v>14714</v>
      </c>
      <c r="S2838" t="s">
        <v>48</v>
      </c>
      <c r="T2838" t="s">
        <v>48</v>
      </c>
      <c r="U2838" t="s">
        <v>48</v>
      </c>
      <c r="V2838" t="s">
        <v>48</v>
      </c>
      <c r="W2838" t="s">
        <v>48</v>
      </c>
      <c r="X2838" t="s">
        <v>48</v>
      </c>
      <c r="Y2838" t="s">
        <v>48</v>
      </c>
      <c r="Z2838" t="s">
        <v>48</v>
      </c>
      <c r="AA2838" t="s">
        <v>48</v>
      </c>
      <c r="AB2838" t="s">
        <v>48</v>
      </c>
      <c r="AC2838" t="s">
        <v>37</v>
      </c>
    </row>
    <row r="2839" spans="1:29">
      <c r="A2839" t="str">
        <f>+VLOOKUP(R2839,Aux!$B$3:$I$1107,8,0)</f>
        <v>MX001500</v>
      </c>
      <c r="B2839" t="str">
        <f>+VLOOKUP(U2839,Aux!$O$2:$P$23,2,0)</f>
        <v>FI</v>
      </c>
      <c r="C2839" t="str">
        <f t="shared" si="304"/>
        <v>MX001500FI</v>
      </c>
      <c r="D2839">
        <f t="shared" si="310"/>
        <v>6</v>
      </c>
      <c r="E2839" s="5">
        <f t="shared" si="306"/>
        <v>0.06</v>
      </c>
      <c r="F2839" s="5">
        <f t="shared" si="307"/>
        <v>0.6</v>
      </c>
      <c r="G2839" s="5">
        <f t="shared" si="308"/>
        <v>6</v>
      </c>
      <c r="H2839" t="str">
        <f t="shared" si="309"/>
        <v>006</v>
      </c>
      <c r="I2839" t="str">
        <f t="shared" si="305"/>
        <v>MX001500FI00006</v>
      </c>
      <c r="J2839" s="2"/>
      <c r="K2839" s="2" t="s">
        <v>48</v>
      </c>
      <c r="L2839" s="2" t="s">
        <v>14723</v>
      </c>
      <c r="M2839" s="2" t="s">
        <v>14724</v>
      </c>
      <c r="N2839" s="2"/>
      <c r="O2839" s="2"/>
      <c r="P2839" s="2"/>
      <c r="Q2839" t="s">
        <v>10555</v>
      </c>
      <c r="R2839" t="s">
        <v>14714</v>
      </c>
      <c r="S2839" t="s">
        <v>48</v>
      </c>
      <c r="T2839" t="s">
        <v>48</v>
      </c>
      <c r="U2839" t="s">
        <v>48</v>
      </c>
      <c r="V2839" t="s">
        <v>48</v>
      </c>
      <c r="W2839" t="s">
        <v>48</v>
      </c>
      <c r="X2839" t="s">
        <v>48</v>
      </c>
      <c r="Y2839" t="s">
        <v>48</v>
      </c>
      <c r="Z2839" t="s">
        <v>48</v>
      </c>
      <c r="AA2839" t="s">
        <v>48</v>
      </c>
      <c r="AB2839" t="s">
        <v>48</v>
      </c>
      <c r="AC2839" t="s">
        <v>37</v>
      </c>
    </row>
    <row r="2840" spans="1:29">
      <c r="A2840" t="str">
        <f>+VLOOKUP(R2840,Aux!$B$3:$I$1107,8,0)</f>
        <v>MX001510</v>
      </c>
      <c r="B2840" t="str">
        <f>+VLOOKUP(U2840,Aux!$O$2:$P$23,2,0)</f>
        <v>FI</v>
      </c>
      <c r="C2840" t="str">
        <f t="shared" si="304"/>
        <v>MX001510FI</v>
      </c>
      <c r="D2840">
        <f t="shared" si="310"/>
        <v>1</v>
      </c>
      <c r="E2840" s="5">
        <f t="shared" si="306"/>
        <v>0.01</v>
      </c>
      <c r="F2840" s="5">
        <f t="shared" si="307"/>
        <v>0.1</v>
      </c>
      <c r="G2840" s="5">
        <f t="shared" si="308"/>
        <v>1</v>
      </c>
      <c r="H2840" t="str">
        <f t="shared" si="309"/>
        <v>001</v>
      </c>
      <c r="I2840" t="str">
        <f t="shared" si="305"/>
        <v>MX001510FI00001</v>
      </c>
      <c r="J2840" t="s">
        <v>14725</v>
      </c>
      <c r="K2840" t="s">
        <v>14726</v>
      </c>
      <c r="M2840" t="s">
        <v>14727</v>
      </c>
      <c r="N2840" t="s">
        <v>14728</v>
      </c>
      <c r="O2840" t="s">
        <v>14729</v>
      </c>
      <c r="P2840" t="s">
        <v>14730</v>
      </c>
      <c r="Q2840" t="s">
        <v>10555</v>
      </c>
      <c r="R2840" t="s">
        <v>14731</v>
      </c>
      <c r="S2840" t="s">
        <v>14732</v>
      </c>
      <c r="T2840" t="s">
        <v>14731</v>
      </c>
      <c r="U2840" t="s">
        <v>143</v>
      </c>
      <c r="V2840" t="s">
        <v>34</v>
      </c>
      <c r="W2840" t="s">
        <v>34</v>
      </c>
      <c r="X2840" t="s">
        <v>34</v>
      </c>
      <c r="Y2840" t="s">
        <v>34</v>
      </c>
      <c r="Z2840" t="s">
        <v>311</v>
      </c>
      <c r="AA2840" t="s">
        <v>9288</v>
      </c>
      <c r="AB2840" t="s">
        <v>34</v>
      </c>
      <c r="AC2840" t="s">
        <v>37</v>
      </c>
    </row>
    <row r="2841" spans="1:29">
      <c r="A2841" t="str">
        <f>+VLOOKUP(R2841,Aux!$B$3:$I$1107,8,0)</f>
        <v>MX001520</v>
      </c>
      <c r="B2841" t="str">
        <f>+VLOOKUP(U2841,Aux!$O$2:$P$23,2,0)</f>
        <v>EQ</v>
      </c>
      <c r="C2841" t="str">
        <f t="shared" si="304"/>
        <v>MX001520EQ</v>
      </c>
      <c r="D2841">
        <f t="shared" si="310"/>
        <v>1</v>
      </c>
      <c r="E2841" s="5">
        <f t="shared" si="306"/>
        <v>0.01</v>
      </c>
      <c r="F2841" s="5">
        <f t="shared" si="307"/>
        <v>0.1</v>
      </c>
      <c r="G2841" s="5">
        <f t="shared" si="308"/>
        <v>1</v>
      </c>
      <c r="H2841" t="str">
        <f t="shared" si="309"/>
        <v>001</v>
      </c>
      <c r="I2841" t="str">
        <f t="shared" si="305"/>
        <v>MX001520EQ00001</v>
      </c>
      <c r="J2841" t="s">
        <v>14733</v>
      </c>
      <c r="K2841" t="s">
        <v>14734</v>
      </c>
      <c r="M2841" t="s">
        <v>14735</v>
      </c>
      <c r="N2841" t="s">
        <v>14736</v>
      </c>
      <c r="O2841">
        <v>2434760</v>
      </c>
      <c r="P2841" t="s">
        <v>14737</v>
      </c>
      <c r="Q2841" t="s">
        <v>10555</v>
      </c>
      <c r="R2841" t="s">
        <v>14738</v>
      </c>
      <c r="S2841" t="s">
        <v>14738</v>
      </c>
      <c r="T2841" t="s">
        <v>14738</v>
      </c>
      <c r="U2841" t="s">
        <v>130</v>
      </c>
      <c r="V2841" t="s">
        <v>189</v>
      </c>
      <c r="W2841" t="s">
        <v>190</v>
      </c>
      <c r="X2841" t="s">
        <v>189</v>
      </c>
      <c r="Y2841" t="s">
        <v>4166</v>
      </c>
      <c r="Z2841" t="s">
        <v>189</v>
      </c>
      <c r="AA2841" t="s">
        <v>190</v>
      </c>
      <c r="AB2841" t="s">
        <v>1548</v>
      </c>
      <c r="AC2841" t="s">
        <v>37</v>
      </c>
    </row>
    <row r="2842" spans="1:29">
      <c r="A2842" t="str">
        <f>+VLOOKUP(R2842,Aux!$B$3:$I$1107,8,0)</f>
        <v>MX001520</v>
      </c>
      <c r="B2842" t="str">
        <f>+VLOOKUP(U2842,Aux!$O$2:$P$23,2,0)</f>
        <v>FI</v>
      </c>
      <c r="C2842" t="str">
        <f t="shared" si="304"/>
        <v>MX001520FI</v>
      </c>
      <c r="D2842">
        <f t="shared" si="310"/>
        <v>1</v>
      </c>
      <c r="E2842" s="5">
        <f t="shared" si="306"/>
        <v>0.01</v>
      </c>
      <c r="F2842" s="5">
        <f t="shared" si="307"/>
        <v>0.1</v>
      </c>
      <c r="G2842" s="5">
        <f t="shared" si="308"/>
        <v>1</v>
      </c>
      <c r="H2842" t="str">
        <f t="shared" si="309"/>
        <v>001</v>
      </c>
      <c r="I2842" t="str">
        <f t="shared" si="305"/>
        <v>MX001520FI00001</v>
      </c>
      <c r="J2842" t="s">
        <v>14739</v>
      </c>
      <c r="K2842" t="s">
        <v>14740</v>
      </c>
      <c r="M2842" t="s">
        <v>14741</v>
      </c>
      <c r="N2842" t="s">
        <v>14742</v>
      </c>
      <c r="O2842" t="s">
        <v>14743</v>
      </c>
      <c r="P2842" t="s">
        <v>14744</v>
      </c>
      <c r="Q2842" t="s">
        <v>10555</v>
      </c>
      <c r="R2842" t="s">
        <v>14738</v>
      </c>
      <c r="S2842" t="s">
        <v>14745</v>
      </c>
      <c r="T2842" t="s">
        <v>14738</v>
      </c>
      <c r="U2842" t="s">
        <v>143</v>
      </c>
      <c r="V2842" t="s">
        <v>189</v>
      </c>
      <c r="W2842" t="s">
        <v>190</v>
      </c>
      <c r="X2842" t="s">
        <v>189</v>
      </c>
      <c r="Y2842" t="s">
        <v>4166</v>
      </c>
      <c r="Z2842" t="s">
        <v>189</v>
      </c>
      <c r="AA2842" t="s">
        <v>190</v>
      </c>
      <c r="AB2842" t="s">
        <v>145</v>
      </c>
      <c r="AC2842" t="s">
        <v>37</v>
      </c>
    </row>
    <row r="2843" spans="1:29">
      <c r="A2843" t="str">
        <f>+VLOOKUP(R2843,Aux!$B$3:$I$1107,8,0)</f>
        <v>MX001520</v>
      </c>
      <c r="B2843" t="str">
        <f>+VLOOKUP(U2843,Aux!$O$2:$P$23,2,0)</f>
        <v>FI</v>
      </c>
      <c r="C2843" t="str">
        <f t="shared" si="304"/>
        <v>MX001520FI</v>
      </c>
      <c r="D2843">
        <f t="shared" si="310"/>
        <v>2</v>
      </c>
      <c r="E2843" s="5">
        <f t="shared" si="306"/>
        <v>0.02</v>
      </c>
      <c r="F2843" s="5">
        <f t="shared" si="307"/>
        <v>0.2</v>
      </c>
      <c r="G2843" s="5">
        <f t="shared" si="308"/>
        <v>2</v>
      </c>
      <c r="H2843" t="str">
        <f t="shared" si="309"/>
        <v>002</v>
      </c>
      <c r="I2843" t="str">
        <f t="shared" si="305"/>
        <v>MX001520FI00002</v>
      </c>
      <c r="J2843" t="s">
        <v>14746</v>
      </c>
      <c r="K2843" t="s">
        <v>14740</v>
      </c>
      <c r="M2843" t="s">
        <v>14747</v>
      </c>
      <c r="N2843" t="s">
        <v>14748</v>
      </c>
      <c r="O2843" t="s">
        <v>14749</v>
      </c>
      <c r="P2843" t="s">
        <v>14750</v>
      </c>
      <c r="Q2843" t="s">
        <v>10555</v>
      </c>
      <c r="R2843" t="s">
        <v>14738</v>
      </c>
      <c r="S2843" t="s">
        <v>14745</v>
      </c>
      <c r="T2843" t="s">
        <v>14738</v>
      </c>
      <c r="U2843" t="s">
        <v>143</v>
      </c>
      <c r="V2843" t="s">
        <v>189</v>
      </c>
      <c r="W2843" t="s">
        <v>190</v>
      </c>
      <c r="X2843" t="s">
        <v>189</v>
      </c>
      <c r="Y2843" t="s">
        <v>4166</v>
      </c>
      <c r="Z2843" t="s">
        <v>189</v>
      </c>
      <c r="AA2843" t="s">
        <v>190</v>
      </c>
      <c r="AB2843" t="s">
        <v>145</v>
      </c>
      <c r="AC2843" t="s">
        <v>37</v>
      </c>
    </row>
    <row r="2844" spans="1:29">
      <c r="A2844" t="str">
        <f>+VLOOKUP(R2844,Aux!$B$3:$I$1107,8,0)</f>
        <v>MX001520</v>
      </c>
      <c r="B2844" t="str">
        <f>+VLOOKUP(U2844,Aux!$O$2:$P$23,2,0)</f>
        <v>FI</v>
      </c>
      <c r="C2844" t="str">
        <f t="shared" si="304"/>
        <v>MX001520FI</v>
      </c>
      <c r="D2844">
        <f t="shared" si="310"/>
        <v>3</v>
      </c>
      <c r="E2844" s="5">
        <f t="shared" si="306"/>
        <v>0.03</v>
      </c>
      <c r="F2844" s="5">
        <f t="shared" si="307"/>
        <v>0.3</v>
      </c>
      <c r="G2844" s="5">
        <f t="shared" si="308"/>
        <v>3</v>
      </c>
      <c r="H2844" t="str">
        <f t="shared" si="309"/>
        <v>003</v>
      </c>
      <c r="I2844" t="str">
        <f t="shared" si="305"/>
        <v>MX001520FI00003</v>
      </c>
      <c r="J2844" t="s">
        <v>14751</v>
      </c>
      <c r="K2844" t="s">
        <v>14740</v>
      </c>
      <c r="M2844" t="s">
        <v>14752</v>
      </c>
      <c r="N2844" t="s">
        <v>14753</v>
      </c>
      <c r="O2844" t="s">
        <v>14754</v>
      </c>
      <c r="P2844" t="s">
        <v>14755</v>
      </c>
      <c r="Q2844" t="s">
        <v>10555</v>
      </c>
      <c r="R2844" t="s">
        <v>14738</v>
      </c>
      <c r="S2844" t="s">
        <v>14745</v>
      </c>
      <c r="T2844" t="s">
        <v>14738</v>
      </c>
      <c r="U2844" t="s">
        <v>143</v>
      </c>
      <c r="V2844" t="s">
        <v>189</v>
      </c>
      <c r="W2844" t="s">
        <v>190</v>
      </c>
      <c r="X2844" t="s">
        <v>189</v>
      </c>
      <c r="Y2844" t="s">
        <v>4166</v>
      </c>
      <c r="Z2844" t="s">
        <v>189</v>
      </c>
      <c r="AA2844" t="s">
        <v>190</v>
      </c>
      <c r="AB2844" t="s">
        <v>145</v>
      </c>
      <c r="AC2844" t="s">
        <v>37</v>
      </c>
    </row>
    <row r="2845" spans="1:29">
      <c r="A2845" t="str">
        <f>+VLOOKUP(R2845,Aux!$B$3:$I$1107,8,0)</f>
        <v>MX001520</v>
      </c>
      <c r="B2845" t="str">
        <f>+VLOOKUP(U2845,Aux!$O$2:$P$23,2,0)</f>
        <v>FI</v>
      </c>
      <c r="C2845" t="str">
        <f t="shared" si="304"/>
        <v>MX001520FI</v>
      </c>
      <c r="D2845">
        <f t="shared" si="310"/>
        <v>4</v>
      </c>
      <c r="E2845" s="5">
        <f t="shared" si="306"/>
        <v>0.04</v>
      </c>
      <c r="F2845" s="5">
        <f t="shared" si="307"/>
        <v>0.4</v>
      </c>
      <c r="G2845" s="5">
        <f t="shared" si="308"/>
        <v>4</v>
      </c>
      <c r="H2845" t="str">
        <f t="shared" si="309"/>
        <v>004</v>
      </c>
      <c r="I2845" t="str">
        <f t="shared" si="305"/>
        <v>MX001520FI00004</v>
      </c>
      <c r="J2845" t="s">
        <v>14756</v>
      </c>
      <c r="K2845" t="s">
        <v>14740</v>
      </c>
      <c r="M2845" t="s">
        <v>14757</v>
      </c>
      <c r="N2845" t="s">
        <v>14758</v>
      </c>
      <c r="O2845" t="s">
        <v>14759</v>
      </c>
      <c r="P2845" t="s">
        <v>14760</v>
      </c>
      <c r="Q2845" t="s">
        <v>10555</v>
      </c>
      <c r="R2845" t="s">
        <v>14738</v>
      </c>
      <c r="S2845" t="s">
        <v>14745</v>
      </c>
      <c r="T2845" t="s">
        <v>14738</v>
      </c>
      <c r="U2845" t="s">
        <v>143</v>
      </c>
      <c r="V2845" t="s">
        <v>189</v>
      </c>
      <c r="W2845" t="s">
        <v>190</v>
      </c>
      <c r="X2845" t="s">
        <v>189</v>
      </c>
      <c r="Y2845" t="s">
        <v>4166</v>
      </c>
      <c r="Z2845" t="s">
        <v>189</v>
      </c>
      <c r="AA2845" t="s">
        <v>190</v>
      </c>
      <c r="AB2845" t="s">
        <v>145</v>
      </c>
      <c r="AC2845" t="s">
        <v>37</v>
      </c>
    </row>
    <row r="2846" spans="1:29">
      <c r="A2846" t="str">
        <f>+VLOOKUP(R2846,Aux!$B$3:$I$1107,8,0)</f>
        <v>MX001520</v>
      </c>
      <c r="B2846" t="str">
        <f>+VLOOKUP(U2846,Aux!$O$2:$P$23,2,0)</f>
        <v>FI</v>
      </c>
      <c r="C2846" t="str">
        <f t="shared" si="304"/>
        <v>MX001520FI</v>
      </c>
      <c r="D2846">
        <f t="shared" si="310"/>
        <v>5</v>
      </c>
      <c r="E2846" s="5">
        <f t="shared" si="306"/>
        <v>0.05</v>
      </c>
      <c r="F2846" s="5">
        <f t="shared" si="307"/>
        <v>0.5</v>
      </c>
      <c r="G2846" s="5">
        <f t="shared" si="308"/>
        <v>5</v>
      </c>
      <c r="H2846" t="str">
        <f t="shared" si="309"/>
        <v>005</v>
      </c>
      <c r="I2846" t="str">
        <f t="shared" si="305"/>
        <v>MX001520FI00005</v>
      </c>
      <c r="J2846" t="s">
        <v>14761</v>
      </c>
      <c r="K2846" t="s">
        <v>14740</v>
      </c>
      <c r="M2846" t="s">
        <v>14762</v>
      </c>
      <c r="N2846" t="s">
        <v>14763</v>
      </c>
      <c r="O2846" t="s">
        <v>14764</v>
      </c>
      <c r="P2846" t="s">
        <v>14765</v>
      </c>
      <c r="Q2846" t="s">
        <v>10555</v>
      </c>
      <c r="R2846" t="s">
        <v>14738</v>
      </c>
      <c r="S2846" t="s">
        <v>14745</v>
      </c>
      <c r="T2846" t="s">
        <v>14738</v>
      </c>
      <c r="U2846" t="s">
        <v>143</v>
      </c>
      <c r="V2846" t="s">
        <v>189</v>
      </c>
      <c r="W2846" t="s">
        <v>190</v>
      </c>
      <c r="X2846" t="s">
        <v>189</v>
      </c>
      <c r="Y2846" t="s">
        <v>4166</v>
      </c>
      <c r="Z2846" t="s">
        <v>189</v>
      </c>
      <c r="AA2846" t="s">
        <v>190</v>
      </c>
      <c r="AB2846" t="s">
        <v>145</v>
      </c>
      <c r="AC2846" t="s">
        <v>37</v>
      </c>
    </row>
    <row r="2847" spans="1:29">
      <c r="A2847" t="str">
        <f>+VLOOKUP(R2847,Aux!$B$3:$I$1107,8,0)</f>
        <v>MX001520</v>
      </c>
      <c r="B2847" t="str">
        <f>+VLOOKUP(U2847,Aux!$O$2:$P$23,2,0)</f>
        <v>FI</v>
      </c>
      <c r="C2847" t="str">
        <f t="shared" si="304"/>
        <v>MX001520FI</v>
      </c>
      <c r="D2847">
        <f t="shared" si="310"/>
        <v>6</v>
      </c>
      <c r="E2847" s="5">
        <f t="shared" si="306"/>
        <v>0.06</v>
      </c>
      <c r="F2847" s="5">
        <f t="shared" si="307"/>
        <v>0.6</v>
      </c>
      <c r="G2847" s="5">
        <f t="shared" si="308"/>
        <v>6</v>
      </c>
      <c r="H2847" t="str">
        <f t="shared" si="309"/>
        <v>006</v>
      </c>
      <c r="I2847" t="str">
        <f t="shared" si="305"/>
        <v>MX001520FI00006</v>
      </c>
      <c r="J2847" t="s">
        <v>14766</v>
      </c>
      <c r="K2847" t="s">
        <v>14740</v>
      </c>
      <c r="M2847" t="s">
        <v>14767</v>
      </c>
      <c r="N2847" t="s">
        <v>14768</v>
      </c>
      <c r="O2847" t="s">
        <v>14769</v>
      </c>
      <c r="P2847" t="s">
        <v>14770</v>
      </c>
      <c r="Q2847" t="s">
        <v>10555</v>
      </c>
      <c r="R2847" t="s">
        <v>14738</v>
      </c>
      <c r="S2847" t="s">
        <v>14745</v>
      </c>
      <c r="T2847" t="s">
        <v>14738</v>
      </c>
      <c r="U2847" t="s">
        <v>143</v>
      </c>
      <c r="V2847" t="s">
        <v>189</v>
      </c>
      <c r="W2847" t="s">
        <v>190</v>
      </c>
      <c r="X2847" t="s">
        <v>189</v>
      </c>
      <c r="Y2847" t="s">
        <v>4166</v>
      </c>
      <c r="Z2847" t="s">
        <v>189</v>
      </c>
      <c r="AA2847" t="s">
        <v>190</v>
      </c>
      <c r="AB2847" t="s">
        <v>145</v>
      </c>
      <c r="AC2847" t="s">
        <v>37</v>
      </c>
    </row>
    <row r="2848" spans="1:29">
      <c r="A2848" t="str">
        <f>+VLOOKUP(R2848,Aux!$B$3:$I$1107,8,0)</f>
        <v>MX001520</v>
      </c>
      <c r="B2848" t="str">
        <f>+VLOOKUP(U2848,Aux!$O$2:$P$23,2,0)</f>
        <v>FI</v>
      </c>
      <c r="C2848" t="str">
        <f t="shared" si="304"/>
        <v>MX001520FI</v>
      </c>
      <c r="D2848">
        <f t="shared" si="310"/>
        <v>7</v>
      </c>
      <c r="E2848" s="5">
        <f t="shared" si="306"/>
        <v>7.0000000000000007E-2</v>
      </c>
      <c r="F2848" s="5">
        <f t="shared" si="307"/>
        <v>0.70000000000000007</v>
      </c>
      <c r="G2848" s="5">
        <f t="shared" si="308"/>
        <v>7</v>
      </c>
      <c r="H2848" t="str">
        <f t="shared" si="309"/>
        <v>007</v>
      </c>
      <c r="I2848" t="str">
        <f t="shared" si="305"/>
        <v>MX001520FI00007</v>
      </c>
      <c r="J2848" t="s">
        <v>14771</v>
      </c>
      <c r="K2848" t="s">
        <v>14740</v>
      </c>
      <c r="M2848" t="s">
        <v>14772</v>
      </c>
      <c r="N2848" t="s">
        <v>14773</v>
      </c>
      <c r="P2848" t="s">
        <v>14774</v>
      </c>
      <c r="Q2848" t="s">
        <v>10555</v>
      </c>
      <c r="R2848" t="s">
        <v>14738</v>
      </c>
      <c r="S2848" t="s">
        <v>14745</v>
      </c>
      <c r="T2848" t="s">
        <v>14738</v>
      </c>
      <c r="U2848" t="s">
        <v>33</v>
      </c>
      <c r="V2848" t="s">
        <v>189</v>
      </c>
      <c r="W2848" t="s">
        <v>190</v>
      </c>
      <c r="X2848" t="s">
        <v>189</v>
      </c>
      <c r="Y2848" t="s">
        <v>4166</v>
      </c>
      <c r="Z2848" t="s">
        <v>189</v>
      </c>
      <c r="AA2848" t="s">
        <v>190</v>
      </c>
      <c r="AB2848" t="s">
        <v>145</v>
      </c>
      <c r="AC2848" t="s">
        <v>37</v>
      </c>
    </row>
    <row r="2849" spans="1:29">
      <c r="A2849" t="str">
        <f>+VLOOKUP(R2849,Aux!$B$3:$I$1107,8,0)</f>
        <v>MX001530</v>
      </c>
      <c r="B2849" t="str">
        <f>+VLOOKUP(U2849,Aux!$O$2:$P$23,2,0)</f>
        <v>FI</v>
      </c>
      <c r="C2849" t="str">
        <f t="shared" si="304"/>
        <v>MX001530FI</v>
      </c>
      <c r="D2849">
        <f t="shared" si="310"/>
        <v>1</v>
      </c>
      <c r="E2849" s="5">
        <f t="shared" si="306"/>
        <v>0.01</v>
      </c>
      <c r="F2849" s="5">
        <f t="shared" si="307"/>
        <v>0.1</v>
      </c>
      <c r="G2849" s="5">
        <f t="shared" si="308"/>
        <v>1</v>
      </c>
      <c r="H2849" t="str">
        <f t="shared" si="309"/>
        <v>001</v>
      </c>
      <c r="I2849" t="str">
        <f t="shared" si="305"/>
        <v>MX001530FI00001</v>
      </c>
      <c r="J2849" t="s">
        <v>14775</v>
      </c>
      <c r="K2849" t="s">
        <v>14776</v>
      </c>
      <c r="M2849" t="s">
        <v>14777</v>
      </c>
      <c r="N2849" t="s">
        <v>14778</v>
      </c>
      <c r="O2849" t="s">
        <v>14779</v>
      </c>
      <c r="P2849" t="s">
        <v>14780</v>
      </c>
      <c r="Q2849" t="s">
        <v>10555</v>
      </c>
      <c r="R2849" t="s">
        <v>14781</v>
      </c>
      <c r="S2849" t="s">
        <v>14782</v>
      </c>
      <c r="T2849" t="s">
        <v>14781</v>
      </c>
      <c r="U2849" t="s">
        <v>143</v>
      </c>
      <c r="V2849" t="s">
        <v>34</v>
      </c>
      <c r="W2849" t="s">
        <v>34</v>
      </c>
      <c r="X2849" t="s">
        <v>34</v>
      </c>
      <c r="Y2849" t="s">
        <v>34</v>
      </c>
      <c r="Z2849" t="s">
        <v>154</v>
      </c>
      <c r="AA2849" t="s">
        <v>155</v>
      </c>
      <c r="AB2849" t="s">
        <v>34</v>
      </c>
      <c r="AC2849" t="s">
        <v>37</v>
      </c>
    </row>
    <row r="2850" spans="1:29">
      <c r="A2850" t="str">
        <f>+VLOOKUP(R2850,Aux!$B$3:$I$1107,8,0)</f>
        <v>MX001530</v>
      </c>
      <c r="B2850" t="str">
        <f>+VLOOKUP(U2850,Aux!$O$2:$P$23,2,0)</f>
        <v>FI</v>
      </c>
      <c r="C2850" t="str">
        <f t="shared" si="304"/>
        <v>MX001530FI</v>
      </c>
      <c r="D2850">
        <f t="shared" si="310"/>
        <v>2</v>
      </c>
      <c r="E2850" s="5">
        <f t="shared" si="306"/>
        <v>0.02</v>
      </c>
      <c r="F2850" s="5">
        <f t="shared" si="307"/>
        <v>0.2</v>
      </c>
      <c r="G2850" s="5">
        <f t="shared" si="308"/>
        <v>2</v>
      </c>
      <c r="H2850" t="str">
        <f t="shared" si="309"/>
        <v>002</v>
      </c>
      <c r="I2850" t="str">
        <f t="shared" si="305"/>
        <v>MX001530FI00002</v>
      </c>
      <c r="J2850" t="s">
        <v>14783</v>
      </c>
      <c r="K2850" t="s">
        <v>14776</v>
      </c>
      <c r="M2850" t="s">
        <v>14784</v>
      </c>
      <c r="N2850" t="s">
        <v>14785</v>
      </c>
      <c r="O2850" t="s">
        <v>14786</v>
      </c>
      <c r="P2850" t="s">
        <v>14787</v>
      </c>
      <c r="Q2850" t="s">
        <v>10555</v>
      </c>
      <c r="R2850" t="s">
        <v>14781</v>
      </c>
      <c r="S2850" t="s">
        <v>14782</v>
      </c>
      <c r="T2850" t="s">
        <v>14781</v>
      </c>
      <c r="U2850" t="s">
        <v>143</v>
      </c>
      <c r="V2850" t="s">
        <v>34</v>
      </c>
      <c r="W2850" t="s">
        <v>34</v>
      </c>
      <c r="X2850" t="s">
        <v>34</v>
      </c>
      <c r="Y2850" t="s">
        <v>34</v>
      </c>
      <c r="Z2850" t="s">
        <v>154</v>
      </c>
      <c r="AA2850" t="s">
        <v>155</v>
      </c>
      <c r="AB2850" t="s">
        <v>34</v>
      </c>
      <c r="AC2850" t="s">
        <v>37</v>
      </c>
    </row>
    <row r="2851" spans="1:29">
      <c r="A2851" t="str">
        <f>+VLOOKUP(R2851,Aux!$B$3:$I$1107,8,0)</f>
        <v>MX001530</v>
      </c>
      <c r="B2851" t="str">
        <f>+VLOOKUP(U2851,Aux!$O$2:$P$23,2,0)</f>
        <v>FI</v>
      </c>
      <c r="C2851" t="str">
        <f t="shared" si="304"/>
        <v>MX001530FI</v>
      </c>
      <c r="D2851">
        <f t="shared" si="310"/>
        <v>3</v>
      </c>
      <c r="E2851" s="5">
        <f t="shared" si="306"/>
        <v>0.03</v>
      </c>
      <c r="F2851" s="5">
        <f t="shared" si="307"/>
        <v>0.3</v>
      </c>
      <c r="G2851" s="5">
        <f t="shared" si="308"/>
        <v>3</v>
      </c>
      <c r="H2851" t="str">
        <f t="shared" si="309"/>
        <v>003</v>
      </c>
      <c r="I2851" t="str">
        <f t="shared" si="305"/>
        <v>MX001530FI00003</v>
      </c>
      <c r="J2851" t="s">
        <v>14788</v>
      </c>
      <c r="K2851" t="s">
        <v>14776</v>
      </c>
      <c r="M2851" t="s">
        <v>14789</v>
      </c>
      <c r="N2851" t="s">
        <v>14790</v>
      </c>
      <c r="O2851" t="s">
        <v>14791</v>
      </c>
      <c r="P2851" t="s">
        <v>14792</v>
      </c>
      <c r="Q2851" t="s">
        <v>10555</v>
      </c>
      <c r="R2851" t="s">
        <v>14781</v>
      </c>
      <c r="S2851" t="s">
        <v>14782</v>
      </c>
      <c r="T2851" t="s">
        <v>14781</v>
      </c>
      <c r="U2851" t="s">
        <v>143</v>
      </c>
      <c r="V2851" t="s">
        <v>34</v>
      </c>
      <c r="W2851" t="s">
        <v>34</v>
      </c>
      <c r="X2851" t="s">
        <v>34</v>
      </c>
      <c r="Y2851" t="s">
        <v>34</v>
      </c>
      <c r="Z2851" t="s">
        <v>154</v>
      </c>
      <c r="AA2851" t="s">
        <v>155</v>
      </c>
      <c r="AB2851" t="s">
        <v>34</v>
      </c>
      <c r="AC2851" t="s">
        <v>37</v>
      </c>
    </row>
    <row r="2852" spans="1:29">
      <c r="A2852" t="str">
        <f>+VLOOKUP(R2852,Aux!$B$3:$I$1107,8,0)</f>
        <v>MX001540</v>
      </c>
      <c r="B2852" t="str">
        <f>+VLOOKUP(U2852,Aux!$O$2:$P$23,2,0)</f>
        <v>FI</v>
      </c>
      <c r="C2852" t="str">
        <f t="shared" si="304"/>
        <v>MX001540FI</v>
      </c>
      <c r="D2852">
        <f t="shared" si="310"/>
        <v>1</v>
      </c>
      <c r="E2852" s="5">
        <f t="shared" si="306"/>
        <v>0.01</v>
      </c>
      <c r="F2852" s="5">
        <f t="shared" si="307"/>
        <v>0.1</v>
      </c>
      <c r="G2852" s="5">
        <f t="shared" si="308"/>
        <v>1</v>
      </c>
      <c r="H2852" t="str">
        <f t="shared" si="309"/>
        <v>001</v>
      </c>
      <c r="I2852" t="str">
        <f t="shared" si="305"/>
        <v>MX001540FI00001</v>
      </c>
      <c r="J2852" t="s">
        <v>14793</v>
      </c>
      <c r="K2852" t="s">
        <v>14794</v>
      </c>
      <c r="M2852" t="s">
        <v>14795</v>
      </c>
      <c r="N2852" t="s">
        <v>14796</v>
      </c>
      <c r="O2852" t="s">
        <v>14797</v>
      </c>
      <c r="P2852" t="s">
        <v>14798</v>
      </c>
      <c r="Q2852" t="s">
        <v>10555</v>
      </c>
      <c r="R2852" t="s">
        <v>14799</v>
      </c>
      <c r="S2852" t="s">
        <v>14800</v>
      </c>
      <c r="T2852" t="s">
        <v>14801</v>
      </c>
      <c r="U2852" t="s">
        <v>143</v>
      </c>
      <c r="V2852" t="s">
        <v>34</v>
      </c>
      <c r="W2852" t="s">
        <v>34</v>
      </c>
      <c r="X2852" t="s">
        <v>34</v>
      </c>
      <c r="Y2852" t="s">
        <v>34</v>
      </c>
      <c r="Z2852" t="s">
        <v>174</v>
      </c>
      <c r="AA2852" t="s">
        <v>175</v>
      </c>
      <c r="AB2852" t="s">
        <v>145</v>
      </c>
      <c r="AC2852" t="s">
        <v>37</v>
      </c>
    </row>
    <row r="2853" spans="1:29">
      <c r="A2853" s="2" t="str">
        <f>+VLOOKUP(R2853,Aux!$B$3:$I$1107,8,0)</f>
        <v>MX001550</v>
      </c>
      <c r="B2853" s="2" t="str">
        <f>+VLOOKUP(U2853,Aux!$O$2:$P$23,2,0)</f>
        <v>FI</v>
      </c>
      <c r="C2853" t="str">
        <f t="shared" si="304"/>
        <v>MX001550FI</v>
      </c>
      <c r="D2853">
        <f t="shared" si="310"/>
        <v>1</v>
      </c>
      <c r="E2853" s="5">
        <f t="shared" si="306"/>
        <v>0.01</v>
      </c>
      <c r="F2853" s="5">
        <f t="shared" si="307"/>
        <v>0.1</v>
      </c>
      <c r="G2853" s="5">
        <f t="shared" si="308"/>
        <v>1</v>
      </c>
      <c r="H2853" t="str">
        <f t="shared" si="309"/>
        <v>001</v>
      </c>
      <c r="I2853" t="str">
        <f t="shared" si="305"/>
        <v>MX001550FI00001</v>
      </c>
      <c r="J2853" s="2"/>
      <c r="K2853" s="2" t="s">
        <v>14802</v>
      </c>
      <c r="L2853" s="2" t="s">
        <v>14803</v>
      </c>
      <c r="M2853" s="2" t="s">
        <v>14804</v>
      </c>
      <c r="N2853" s="2" t="s">
        <v>14805</v>
      </c>
      <c r="O2853" s="2"/>
      <c r="P2853" s="2" t="s">
        <v>14806</v>
      </c>
      <c r="Q2853" t="s">
        <v>10555</v>
      </c>
      <c r="R2853" t="s">
        <v>14807</v>
      </c>
      <c r="S2853" t="s">
        <v>14808</v>
      </c>
      <c r="T2853" t="s">
        <v>14809</v>
      </c>
      <c r="U2853" t="s">
        <v>33</v>
      </c>
      <c r="V2853" t="s">
        <v>34</v>
      </c>
      <c r="W2853" t="s">
        <v>34</v>
      </c>
      <c r="X2853" t="s">
        <v>34</v>
      </c>
      <c r="Y2853" t="s">
        <v>34</v>
      </c>
      <c r="Z2853" t="s">
        <v>335</v>
      </c>
      <c r="AA2853" t="s">
        <v>1477</v>
      </c>
      <c r="AB2853" t="s">
        <v>34</v>
      </c>
      <c r="AC2853" t="s">
        <v>37</v>
      </c>
    </row>
    <row r="2854" spans="1:29">
      <c r="A2854" t="str">
        <f>+VLOOKUP(R2854,Aux!$B$3:$I$1107,8,0)</f>
        <v>MX001560</v>
      </c>
      <c r="B2854" t="str">
        <f>+VLOOKUP(U2854,Aux!$O$2:$P$23,2,0)</f>
        <v>EQ</v>
      </c>
      <c r="C2854" t="str">
        <f t="shared" si="304"/>
        <v>MX001560EQ</v>
      </c>
      <c r="D2854">
        <f t="shared" si="310"/>
        <v>1</v>
      </c>
      <c r="E2854" s="5">
        <f t="shared" si="306"/>
        <v>0.01</v>
      </c>
      <c r="F2854" s="5">
        <f t="shared" si="307"/>
        <v>0.1</v>
      </c>
      <c r="G2854" s="5">
        <f t="shared" si="308"/>
        <v>1</v>
      </c>
      <c r="H2854" t="str">
        <f t="shared" si="309"/>
        <v>001</v>
      </c>
      <c r="I2854" t="str">
        <f t="shared" si="305"/>
        <v>MX001560EQ00001</v>
      </c>
      <c r="J2854" t="s">
        <v>14810</v>
      </c>
      <c r="K2854" t="s">
        <v>14811</v>
      </c>
      <c r="M2854" t="s">
        <v>14812</v>
      </c>
      <c r="N2854" t="s">
        <v>14813</v>
      </c>
      <c r="O2854" t="s">
        <v>14814</v>
      </c>
      <c r="P2854" t="s">
        <v>14815</v>
      </c>
      <c r="Q2854" t="s">
        <v>10555</v>
      </c>
      <c r="R2854" t="s">
        <v>14816</v>
      </c>
      <c r="S2854" t="s">
        <v>14816</v>
      </c>
      <c r="T2854" t="s">
        <v>14816</v>
      </c>
      <c r="U2854" t="s">
        <v>130</v>
      </c>
      <c r="V2854" t="s">
        <v>189</v>
      </c>
      <c r="W2854" t="s">
        <v>234</v>
      </c>
      <c r="X2854" t="s">
        <v>189</v>
      </c>
      <c r="Y2854" t="s">
        <v>10548</v>
      </c>
      <c r="Z2854" t="s">
        <v>189</v>
      </c>
      <c r="AA2854" t="s">
        <v>234</v>
      </c>
      <c r="AB2854" t="s">
        <v>11654</v>
      </c>
      <c r="AC2854" t="s">
        <v>37</v>
      </c>
    </row>
    <row r="2855" spans="1:29">
      <c r="A2855" t="str">
        <f>+VLOOKUP(R2855,Aux!$B$3:$I$1107,8,0)</f>
        <v>MX001570</v>
      </c>
      <c r="B2855" t="str">
        <f>+VLOOKUP(U2855,Aux!$O$2:$P$23,2,0)</f>
        <v>FI</v>
      </c>
      <c r="C2855" t="str">
        <f t="shared" si="304"/>
        <v>MX001570FI</v>
      </c>
      <c r="D2855">
        <f t="shared" si="310"/>
        <v>1</v>
      </c>
      <c r="E2855" s="5">
        <f t="shared" si="306"/>
        <v>0.01</v>
      </c>
      <c r="F2855" s="5">
        <f t="shared" si="307"/>
        <v>0.1</v>
      </c>
      <c r="G2855" s="5">
        <f t="shared" si="308"/>
        <v>1</v>
      </c>
      <c r="H2855" t="str">
        <f t="shared" si="309"/>
        <v>001</v>
      </c>
      <c r="I2855" t="str">
        <f t="shared" si="305"/>
        <v>MX001570FI00001</v>
      </c>
      <c r="J2855" s="2"/>
      <c r="K2855" s="2" t="s">
        <v>48</v>
      </c>
      <c r="L2855" s="2" t="s">
        <v>14817</v>
      </c>
      <c r="M2855" s="2" t="s">
        <v>14818</v>
      </c>
      <c r="N2855" s="2"/>
      <c r="O2855" s="2"/>
      <c r="P2855" s="2"/>
      <c r="Q2855" t="s">
        <v>10555</v>
      </c>
      <c r="R2855" t="s">
        <v>14819</v>
      </c>
      <c r="S2855" t="s">
        <v>48</v>
      </c>
      <c r="T2855" t="s">
        <v>48</v>
      </c>
      <c r="U2855" t="s">
        <v>48</v>
      </c>
      <c r="V2855" t="s">
        <v>48</v>
      </c>
      <c r="W2855" t="s">
        <v>48</v>
      </c>
      <c r="X2855" t="s">
        <v>48</v>
      </c>
      <c r="Y2855" t="s">
        <v>48</v>
      </c>
      <c r="Z2855" t="s">
        <v>48</v>
      </c>
      <c r="AA2855" t="s">
        <v>48</v>
      </c>
      <c r="AB2855" t="s">
        <v>48</v>
      </c>
      <c r="AC2855" t="s">
        <v>37</v>
      </c>
    </row>
    <row r="2856" spans="1:29">
      <c r="A2856" t="str">
        <f>+VLOOKUP(R2856,Aux!$B$3:$I$1107,8,0)</f>
        <v>MX001570</v>
      </c>
      <c r="B2856" t="str">
        <f>+VLOOKUP(U2856,Aux!$O$2:$P$23,2,0)</f>
        <v>FI</v>
      </c>
      <c r="C2856" t="str">
        <f t="shared" si="304"/>
        <v>MX001570FI</v>
      </c>
      <c r="D2856">
        <f t="shared" si="310"/>
        <v>2</v>
      </c>
      <c r="E2856" s="5">
        <f t="shared" si="306"/>
        <v>0.02</v>
      </c>
      <c r="F2856" s="5">
        <f t="shared" si="307"/>
        <v>0.2</v>
      </c>
      <c r="G2856" s="5">
        <f t="shared" si="308"/>
        <v>2</v>
      </c>
      <c r="H2856" t="str">
        <f t="shared" si="309"/>
        <v>002</v>
      </c>
      <c r="I2856" t="str">
        <f t="shared" si="305"/>
        <v>MX001570FI00002</v>
      </c>
      <c r="J2856" s="2"/>
      <c r="K2856" s="2" t="s">
        <v>48</v>
      </c>
      <c r="L2856" s="2" t="s">
        <v>14820</v>
      </c>
      <c r="M2856" s="2" t="s">
        <v>14821</v>
      </c>
      <c r="N2856" s="2"/>
      <c r="O2856" s="2"/>
      <c r="P2856" s="2"/>
      <c r="Q2856" t="s">
        <v>10555</v>
      </c>
      <c r="R2856" t="s">
        <v>14819</v>
      </c>
      <c r="S2856" t="s">
        <v>48</v>
      </c>
      <c r="T2856" t="s">
        <v>48</v>
      </c>
      <c r="U2856" t="s">
        <v>48</v>
      </c>
      <c r="V2856" t="s">
        <v>48</v>
      </c>
      <c r="W2856" t="s">
        <v>48</v>
      </c>
      <c r="X2856" t="s">
        <v>48</v>
      </c>
      <c r="Y2856" t="s">
        <v>48</v>
      </c>
      <c r="Z2856" t="s">
        <v>48</v>
      </c>
      <c r="AA2856" t="s">
        <v>48</v>
      </c>
      <c r="AB2856" t="s">
        <v>48</v>
      </c>
      <c r="AC2856" t="s">
        <v>37</v>
      </c>
    </row>
    <row r="2857" spans="1:29">
      <c r="A2857" t="str">
        <f>+VLOOKUP(R2857,Aux!$B$3:$I$1107,8,0)</f>
        <v>MX001570</v>
      </c>
      <c r="B2857" t="str">
        <f>+VLOOKUP(U2857,Aux!$O$2:$P$23,2,0)</f>
        <v>FI</v>
      </c>
      <c r="C2857" t="str">
        <f t="shared" si="304"/>
        <v>MX001570FI</v>
      </c>
      <c r="D2857">
        <f t="shared" si="310"/>
        <v>3</v>
      </c>
      <c r="E2857" s="5">
        <f t="shared" si="306"/>
        <v>0.03</v>
      </c>
      <c r="F2857" s="5">
        <f t="shared" si="307"/>
        <v>0.3</v>
      </c>
      <c r="G2857" s="5">
        <f t="shared" si="308"/>
        <v>3</v>
      </c>
      <c r="H2857" t="str">
        <f t="shared" si="309"/>
        <v>003</v>
      </c>
      <c r="I2857" t="str">
        <f t="shared" si="305"/>
        <v>MX001570FI00003</v>
      </c>
      <c r="J2857" s="2"/>
      <c r="K2857" s="2" t="s">
        <v>48</v>
      </c>
      <c r="L2857" s="2" t="s">
        <v>14822</v>
      </c>
      <c r="M2857" s="2" t="s">
        <v>14823</v>
      </c>
      <c r="N2857" s="2"/>
      <c r="O2857" s="2"/>
      <c r="P2857" s="2"/>
      <c r="Q2857" t="s">
        <v>10555</v>
      </c>
      <c r="R2857" t="s">
        <v>14819</v>
      </c>
      <c r="S2857" t="s">
        <v>48</v>
      </c>
      <c r="T2857" t="s">
        <v>48</v>
      </c>
      <c r="U2857" t="s">
        <v>48</v>
      </c>
      <c r="V2857" t="s">
        <v>48</v>
      </c>
      <c r="W2857" t="s">
        <v>48</v>
      </c>
      <c r="X2857" t="s">
        <v>48</v>
      </c>
      <c r="Y2857" t="s">
        <v>48</v>
      </c>
      <c r="Z2857" t="s">
        <v>48</v>
      </c>
      <c r="AA2857" t="s">
        <v>48</v>
      </c>
      <c r="AB2857" t="s">
        <v>48</v>
      </c>
      <c r="AC2857" t="s">
        <v>37</v>
      </c>
    </row>
    <row r="2858" spans="1:29">
      <c r="A2858" t="str">
        <f>+VLOOKUP(R2858,Aux!$B$3:$I$1107,8,0)</f>
        <v>MX001590</v>
      </c>
      <c r="B2858" t="str">
        <f>+VLOOKUP(U2858,Aux!$O$2:$P$23,2,0)</f>
        <v>FI</v>
      </c>
      <c r="C2858" t="str">
        <f t="shared" si="304"/>
        <v>MX001590FI</v>
      </c>
      <c r="D2858">
        <f t="shared" si="310"/>
        <v>1</v>
      </c>
      <c r="E2858" s="5">
        <f t="shared" si="306"/>
        <v>0.01</v>
      </c>
      <c r="F2858" s="5">
        <f t="shared" si="307"/>
        <v>0.1</v>
      </c>
      <c r="G2858" s="5">
        <f t="shared" si="308"/>
        <v>1</v>
      </c>
      <c r="H2858" t="str">
        <f t="shared" si="309"/>
        <v>001</v>
      </c>
      <c r="I2858" t="str">
        <f t="shared" si="305"/>
        <v>MX001590FI00001</v>
      </c>
      <c r="J2858" s="3" t="s">
        <v>14824</v>
      </c>
      <c r="K2858" t="s">
        <v>14825</v>
      </c>
      <c r="M2858" t="s">
        <v>14826</v>
      </c>
      <c r="N2858" t="s">
        <v>14827</v>
      </c>
      <c r="O2858" t="s">
        <v>14828</v>
      </c>
      <c r="P2858" t="s">
        <v>14829</v>
      </c>
      <c r="Q2858" t="s">
        <v>10555</v>
      </c>
      <c r="R2858" t="s">
        <v>14830</v>
      </c>
      <c r="S2858" t="s">
        <v>14831</v>
      </c>
      <c r="T2858" t="s">
        <v>14830</v>
      </c>
      <c r="U2858" t="s">
        <v>33</v>
      </c>
      <c r="V2858" t="s">
        <v>35</v>
      </c>
      <c r="W2858" t="s">
        <v>36</v>
      </c>
      <c r="X2858" t="s">
        <v>1458</v>
      </c>
      <c r="Y2858" t="s">
        <v>36</v>
      </c>
      <c r="Z2858" t="s">
        <v>35</v>
      </c>
      <c r="AA2858" t="s">
        <v>1407</v>
      </c>
      <c r="AB2858" t="s">
        <v>145</v>
      </c>
      <c r="AC2858" t="s">
        <v>37</v>
      </c>
    </row>
    <row r="2859" spans="1:29">
      <c r="A2859" t="str">
        <f>+VLOOKUP(R2859,Aux!$B$3:$I$1107,8,0)</f>
        <v>MX001600</v>
      </c>
      <c r="B2859" t="str">
        <f>+VLOOKUP(U2859,Aux!$O$2:$P$23,2,0)</f>
        <v>FI</v>
      </c>
      <c r="C2859" t="str">
        <f t="shared" si="304"/>
        <v>MX001600FI</v>
      </c>
      <c r="D2859">
        <f t="shared" si="310"/>
        <v>1</v>
      </c>
      <c r="E2859" s="5">
        <f t="shared" si="306"/>
        <v>0.01</v>
      </c>
      <c r="F2859" s="5">
        <f t="shared" si="307"/>
        <v>0.1</v>
      </c>
      <c r="G2859" s="5">
        <f t="shared" si="308"/>
        <v>1</v>
      </c>
      <c r="H2859" t="str">
        <f t="shared" si="309"/>
        <v>001</v>
      </c>
      <c r="I2859" t="str">
        <f t="shared" si="305"/>
        <v>MX001600FI00001</v>
      </c>
      <c r="J2859" t="s">
        <v>14832</v>
      </c>
      <c r="K2859" t="s">
        <v>14833</v>
      </c>
      <c r="M2859" t="s">
        <v>14834</v>
      </c>
      <c r="N2859" t="s">
        <v>14835</v>
      </c>
      <c r="O2859" t="s">
        <v>14836</v>
      </c>
      <c r="P2859" t="s">
        <v>14837</v>
      </c>
      <c r="Q2859" t="s">
        <v>10555</v>
      </c>
      <c r="R2859" t="s">
        <v>14838</v>
      </c>
      <c r="S2859" t="s">
        <v>14839</v>
      </c>
      <c r="T2859" t="s">
        <v>14838</v>
      </c>
      <c r="U2859" t="s">
        <v>33</v>
      </c>
      <c r="V2859" t="s">
        <v>34</v>
      </c>
      <c r="W2859" t="s">
        <v>34</v>
      </c>
      <c r="X2859" t="s">
        <v>34</v>
      </c>
      <c r="Y2859" t="s">
        <v>34</v>
      </c>
      <c r="Z2859" t="s">
        <v>35</v>
      </c>
      <c r="AA2859" t="s">
        <v>1023</v>
      </c>
      <c r="AB2859" t="s">
        <v>34</v>
      </c>
      <c r="AC2859" t="s">
        <v>37</v>
      </c>
    </row>
    <row r="2860" spans="1:29">
      <c r="A2860" s="2" t="str">
        <f>+VLOOKUP(R2860,Aux!$B$3:$I$1107,8,0)</f>
        <v>MX001600</v>
      </c>
      <c r="B2860" s="2" t="str">
        <f>+VLOOKUP(U2860,Aux!$O$2:$P$23,2,0)</f>
        <v>FI</v>
      </c>
      <c r="C2860" t="str">
        <f t="shared" si="304"/>
        <v>MX001600FI</v>
      </c>
      <c r="D2860">
        <f t="shared" si="310"/>
        <v>2</v>
      </c>
      <c r="E2860" s="5">
        <f t="shared" si="306"/>
        <v>0.02</v>
      </c>
      <c r="F2860" s="5">
        <f t="shared" si="307"/>
        <v>0.2</v>
      </c>
      <c r="G2860" s="5">
        <f t="shared" si="308"/>
        <v>2</v>
      </c>
      <c r="H2860" t="str">
        <f t="shared" si="309"/>
        <v>002</v>
      </c>
      <c r="I2860" t="str">
        <f t="shared" si="305"/>
        <v>MX001600FI00002</v>
      </c>
      <c r="J2860" s="2"/>
      <c r="K2860" s="2" t="s">
        <v>14833</v>
      </c>
      <c r="L2860" s="2" t="s">
        <v>14840</v>
      </c>
      <c r="M2860" s="2" t="s">
        <v>14841</v>
      </c>
      <c r="N2860" s="2" t="s">
        <v>14842</v>
      </c>
      <c r="O2860" s="2"/>
      <c r="P2860" s="2" t="s">
        <v>14843</v>
      </c>
      <c r="Q2860" t="s">
        <v>10555</v>
      </c>
      <c r="R2860" t="s">
        <v>14838</v>
      </c>
      <c r="S2860" t="s">
        <v>14839</v>
      </c>
      <c r="T2860" t="s">
        <v>14838</v>
      </c>
      <c r="U2860" t="s">
        <v>33</v>
      </c>
      <c r="V2860" t="s">
        <v>34</v>
      </c>
      <c r="W2860" t="s">
        <v>34</v>
      </c>
      <c r="X2860" t="s">
        <v>34</v>
      </c>
      <c r="Y2860" t="s">
        <v>34</v>
      </c>
      <c r="Z2860" t="s">
        <v>35</v>
      </c>
      <c r="AA2860" t="s">
        <v>1023</v>
      </c>
      <c r="AB2860" t="s">
        <v>34</v>
      </c>
      <c r="AC2860" t="s">
        <v>37</v>
      </c>
    </row>
    <row r="2861" spans="1:29">
      <c r="A2861" t="str">
        <f>+VLOOKUP(R2861,Aux!$B$3:$I$1107,8,0)</f>
        <v>MX001610</v>
      </c>
      <c r="B2861" t="str">
        <f>+VLOOKUP(U2861,Aux!$O$2:$P$23,2,0)</f>
        <v>FI</v>
      </c>
      <c r="C2861" t="str">
        <f t="shared" ref="C2861:C2924" si="311">+A2861&amp;B2861</f>
        <v>MX001610FI</v>
      </c>
      <c r="D2861">
        <f t="shared" si="310"/>
        <v>1</v>
      </c>
      <c r="E2861" s="5">
        <f t="shared" si="306"/>
        <v>0.01</v>
      </c>
      <c r="F2861" s="5">
        <f t="shared" si="307"/>
        <v>0.1</v>
      </c>
      <c r="G2861" s="5">
        <f t="shared" si="308"/>
        <v>1</v>
      </c>
      <c r="H2861" t="str">
        <f t="shared" si="309"/>
        <v>001</v>
      </c>
      <c r="I2861" t="str">
        <f t="shared" ref="I2861:I2924" si="312">+C2861&amp;"00"&amp;H2861</f>
        <v>MX001610FI00001</v>
      </c>
      <c r="J2861" t="s">
        <v>14844</v>
      </c>
      <c r="K2861" t="s">
        <v>14845</v>
      </c>
      <c r="M2861" t="s">
        <v>14846</v>
      </c>
      <c r="N2861" t="s">
        <v>14847</v>
      </c>
      <c r="O2861" t="s">
        <v>14848</v>
      </c>
      <c r="P2861" t="s">
        <v>14849</v>
      </c>
      <c r="Q2861" t="s">
        <v>10555</v>
      </c>
      <c r="R2861" t="s">
        <v>14850</v>
      </c>
      <c r="S2861" t="s">
        <v>14851</v>
      </c>
      <c r="T2861" t="s">
        <v>14850</v>
      </c>
      <c r="U2861" t="s">
        <v>143</v>
      </c>
      <c r="V2861" t="s">
        <v>34</v>
      </c>
      <c r="W2861" t="s">
        <v>34</v>
      </c>
      <c r="X2861" t="s">
        <v>34</v>
      </c>
      <c r="Y2861" t="s">
        <v>34</v>
      </c>
      <c r="Z2861" t="s">
        <v>398</v>
      </c>
      <c r="AA2861" t="s">
        <v>6450</v>
      </c>
      <c r="AB2861" t="s">
        <v>34</v>
      </c>
      <c r="AC2861" t="s">
        <v>37</v>
      </c>
    </row>
    <row r="2862" spans="1:29">
      <c r="A2862" t="str">
        <f>+VLOOKUP(R2862,Aux!$B$3:$I$1107,8,0)</f>
        <v>MX001620</v>
      </c>
      <c r="B2862" t="str">
        <f>+VLOOKUP(U2862,Aux!$O$2:$P$23,2,0)</f>
        <v>FI</v>
      </c>
      <c r="C2862" t="str">
        <f t="shared" si="311"/>
        <v>MX001620FI</v>
      </c>
      <c r="D2862">
        <f t="shared" si="310"/>
        <v>1</v>
      </c>
      <c r="E2862" s="5">
        <f t="shared" si="306"/>
        <v>0.01</v>
      </c>
      <c r="F2862" s="5">
        <f t="shared" si="307"/>
        <v>0.1</v>
      </c>
      <c r="G2862" s="5">
        <f t="shared" si="308"/>
        <v>1</v>
      </c>
      <c r="H2862" t="str">
        <f t="shared" si="309"/>
        <v>001</v>
      </c>
      <c r="I2862" t="str">
        <f t="shared" si="312"/>
        <v>MX001620FI00001</v>
      </c>
      <c r="J2862" s="3" t="s">
        <v>14852</v>
      </c>
      <c r="K2862" t="s">
        <v>14853</v>
      </c>
      <c r="M2862" t="s">
        <v>14854</v>
      </c>
      <c r="N2862" t="s">
        <v>14855</v>
      </c>
      <c r="O2862" t="s">
        <v>14856</v>
      </c>
      <c r="P2862" t="s">
        <v>14857</v>
      </c>
      <c r="Q2862" t="s">
        <v>10555</v>
      </c>
      <c r="R2862" t="s">
        <v>14858</v>
      </c>
      <c r="S2862" t="s">
        <v>14859</v>
      </c>
      <c r="T2862" t="s">
        <v>14858</v>
      </c>
      <c r="U2862" t="s">
        <v>33</v>
      </c>
      <c r="V2862" t="s">
        <v>34</v>
      </c>
      <c r="W2862" t="s">
        <v>34</v>
      </c>
      <c r="X2862" t="s">
        <v>34</v>
      </c>
      <c r="Y2862" t="s">
        <v>34</v>
      </c>
      <c r="Z2862" t="s">
        <v>174</v>
      </c>
      <c r="AA2862" t="s">
        <v>174</v>
      </c>
      <c r="AB2862" t="s">
        <v>145</v>
      </c>
      <c r="AC2862" t="s">
        <v>37</v>
      </c>
    </row>
    <row r="2863" spans="1:29">
      <c r="A2863" t="str">
        <f>+VLOOKUP(R2863,Aux!$B$3:$I$1107,8,0)</f>
        <v>MX001620</v>
      </c>
      <c r="B2863" t="str">
        <f>+VLOOKUP(U2863,Aux!$O$2:$P$23,2,0)</f>
        <v>FI</v>
      </c>
      <c r="C2863" t="str">
        <f t="shared" si="311"/>
        <v>MX001620FI</v>
      </c>
      <c r="D2863">
        <f t="shared" si="310"/>
        <v>2</v>
      </c>
      <c r="E2863" s="5">
        <f t="shared" si="306"/>
        <v>0.02</v>
      </c>
      <c r="F2863" s="5">
        <f t="shared" si="307"/>
        <v>0.2</v>
      </c>
      <c r="G2863" s="5">
        <f t="shared" si="308"/>
        <v>2</v>
      </c>
      <c r="H2863" t="str">
        <f t="shared" si="309"/>
        <v>002</v>
      </c>
      <c r="I2863" t="str">
        <f t="shared" si="312"/>
        <v>MX001620FI00002</v>
      </c>
      <c r="J2863" s="3" t="s">
        <v>14860</v>
      </c>
      <c r="K2863" t="s">
        <v>14853</v>
      </c>
      <c r="L2863" t="s">
        <v>14861</v>
      </c>
      <c r="M2863" t="s">
        <v>14862</v>
      </c>
      <c r="N2863" t="s">
        <v>14863</v>
      </c>
      <c r="O2863" t="s">
        <v>14864</v>
      </c>
      <c r="P2863" t="s">
        <v>14865</v>
      </c>
      <c r="Q2863" t="s">
        <v>10555</v>
      </c>
      <c r="R2863" t="s">
        <v>14858</v>
      </c>
      <c r="S2863" t="s">
        <v>14866</v>
      </c>
      <c r="T2863" t="s">
        <v>14858</v>
      </c>
      <c r="U2863" t="s">
        <v>33</v>
      </c>
      <c r="V2863" t="s">
        <v>34</v>
      </c>
      <c r="W2863" t="s">
        <v>34</v>
      </c>
      <c r="X2863" t="s">
        <v>34</v>
      </c>
      <c r="Y2863" t="s">
        <v>34</v>
      </c>
      <c r="Z2863" t="s">
        <v>174</v>
      </c>
      <c r="AA2863" t="s">
        <v>174</v>
      </c>
      <c r="AB2863" t="s">
        <v>145</v>
      </c>
      <c r="AC2863" t="s">
        <v>37</v>
      </c>
    </row>
    <row r="2864" spans="1:29">
      <c r="A2864" t="str">
        <f>+VLOOKUP(R2864,Aux!$B$3:$I$1107,8,0)</f>
        <v>MX001630</v>
      </c>
      <c r="B2864" t="str">
        <f>+VLOOKUP(U2864,Aux!$O$2:$P$23,2,0)</f>
        <v>FI</v>
      </c>
      <c r="C2864" t="str">
        <f t="shared" si="311"/>
        <v>MX001630FI</v>
      </c>
      <c r="D2864">
        <f t="shared" si="310"/>
        <v>1</v>
      </c>
      <c r="E2864" s="5">
        <f t="shared" si="306"/>
        <v>0.01</v>
      </c>
      <c r="F2864" s="5">
        <f t="shared" si="307"/>
        <v>0.1</v>
      </c>
      <c r="G2864" s="5">
        <f t="shared" si="308"/>
        <v>1</v>
      </c>
      <c r="H2864" t="str">
        <f t="shared" si="309"/>
        <v>001</v>
      </c>
      <c r="I2864" t="str">
        <f t="shared" si="312"/>
        <v>MX001630FI00001</v>
      </c>
      <c r="J2864" s="2"/>
      <c r="K2864" s="2" t="s">
        <v>48</v>
      </c>
      <c r="L2864" s="2" t="s">
        <v>14867</v>
      </c>
      <c r="M2864" s="2" t="s">
        <v>14868</v>
      </c>
      <c r="N2864" s="2"/>
      <c r="O2864" s="2"/>
      <c r="P2864" s="2"/>
      <c r="Q2864" t="s">
        <v>10555</v>
      </c>
      <c r="R2864" t="s">
        <v>14869</v>
      </c>
      <c r="S2864" t="s">
        <v>48</v>
      </c>
      <c r="T2864" t="s">
        <v>48</v>
      </c>
      <c r="U2864" t="s">
        <v>48</v>
      </c>
      <c r="V2864" t="s">
        <v>48</v>
      </c>
      <c r="W2864" t="s">
        <v>48</v>
      </c>
      <c r="X2864" t="s">
        <v>48</v>
      </c>
      <c r="Y2864" t="s">
        <v>48</v>
      </c>
      <c r="Z2864" t="s">
        <v>48</v>
      </c>
      <c r="AA2864" t="s">
        <v>48</v>
      </c>
      <c r="AB2864" t="s">
        <v>48</v>
      </c>
      <c r="AC2864" t="s">
        <v>37</v>
      </c>
    </row>
    <row r="2865" spans="1:29">
      <c r="A2865" t="str">
        <f>+VLOOKUP(R2865,Aux!$B$3:$I$1107,8,0)</f>
        <v>MX001630</v>
      </c>
      <c r="B2865" t="str">
        <f>+VLOOKUP(U2865,Aux!$O$2:$P$23,2,0)</f>
        <v>FI</v>
      </c>
      <c r="C2865" t="str">
        <f t="shared" si="311"/>
        <v>MX001630FI</v>
      </c>
      <c r="D2865">
        <f t="shared" si="310"/>
        <v>2</v>
      </c>
      <c r="E2865" s="5">
        <f t="shared" si="306"/>
        <v>0.02</v>
      </c>
      <c r="F2865" s="5">
        <f t="shared" si="307"/>
        <v>0.2</v>
      </c>
      <c r="G2865" s="5">
        <f t="shared" si="308"/>
        <v>2</v>
      </c>
      <c r="H2865" t="str">
        <f t="shared" si="309"/>
        <v>002</v>
      </c>
      <c r="I2865" t="str">
        <f t="shared" si="312"/>
        <v>MX001630FI00002</v>
      </c>
      <c r="J2865" s="2"/>
      <c r="K2865" s="2" t="s">
        <v>48</v>
      </c>
      <c r="L2865" s="2" t="s">
        <v>14870</v>
      </c>
      <c r="M2865" s="2" t="s">
        <v>14871</v>
      </c>
      <c r="N2865" s="2"/>
      <c r="O2865" s="2"/>
      <c r="P2865" s="2"/>
      <c r="Q2865" t="s">
        <v>10555</v>
      </c>
      <c r="R2865" t="s">
        <v>14869</v>
      </c>
      <c r="S2865" t="s">
        <v>48</v>
      </c>
      <c r="T2865" t="s">
        <v>48</v>
      </c>
      <c r="U2865" t="s">
        <v>48</v>
      </c>
      <c r="V2865" t="s">
        <v>48</v>
      </c>
      <c r="W2865" t="s">
        <v>48</v>
      </c>
      <c r="X2865" t="s">
        <v>48</v>
      </c>
      <c r="Y2865" t="s">
        <v>48</v>
      </c>
      <c r="Z2865" t="s">
        <v>48</v>
      </c>
      <c r="AA2865" t="s">
        <v>48</v>
      </c>
      <c r="AB2865" t="s">
        <v>48</v>
      </c>
      <c r="AC2865" t="s">
        <v>37</v>
      </c>
    </row>
    <row r="2866" spans="1:29">
      <c r="A2866" t="str">
        <f>+VLOOKUP(R2866,Aux!$B$3:$I$1107,8,0)</f>
        <v>MX001630</v>
      </c>
      <c r="B2866" t="str">
        <f>+VLOOKUP(U2866,Aux!$O$2:$P$23,2,0)</f>
        <v>FI</v>
      </c>
      <c r="C2866" t="str">
        <f t="shared" si="311"/>
        <v>MX001630FI</v>
      </c>
      <c r="D2866">
        <f t="shared" si="310"/>
        <v>3</v>
      </c>
      <c r="E2866" s="5">
        <f t="shared" si="306"/>
        <v>0.03</v>
      </c>
      <c r="F2866" s="5">
        <f t="shared" si="307"/>
        <v>0.3</v>
      </c>
      <c r="G2866" s="5">
        <f t="shared" si="308"/>
        <v>3</v>
      </c>
      <c r="H2866" t="str">
        <f t="shared" si="309"/>
        <v>003</v>
      </c>
      <c r="I2866" t="str">
        <f t="shared" si="312"/>
        <v>MX001630FI00003</v>
      </c>
      <c r="J2866" s="2"/>
      <c r="K2866" s="2" t="s">
        <v>48</v>
      </c>
      <c r="L2866" s="2" t="s">
        <v>14872</v>
      </c>
      <c r="M2866" s="2" t="s">
        <v>14873</v>
      </c>
      <c r="N2866" s="2"/>
      <c r="O2866" s="2"/>
      <c r="P2866" s="2"/>
      <c r="Q2866" t="s">
        <v>10555</v>
      </c>
      <c r="R2866" t="s">
        <v>14869</v>
      </c>
      <c r="S2866" t="s">
        <v>48</v>
      </c>
      <c r="T2866" t="s">
        <v>48</v>
      </c>
      <c r="U2866" t="s">
        <v>48</v>
      </c>
      <c r="V2866" t="s">
        <v>48</v>
      </c>
      <c r="W2866" t="s">
        <v>48</v>
      </c>
      <c r="X2866" t="s">
        <v>48</v>
      </c>
      <c r="Y2866" t="s">
        <v>48</v>
      </c>
      <c r="Z2866" t="s">
        <v>48</v>
      </c>
      <c r="AA2866" t="s">
        <v>48</v>
      </c>
      <c r="AB2866" t="s">
        <v>48</v>
      </c>
      <c r="AC2866" t="s">
        <v>37</v>
      </c>
    </row>
    <row r="2867" spans="1:29">
      <c r="A2867" t="str">
        <f>+VLOOKUP(R2867,Aux!$B$3:$I$1107,8,0)</f>
        <v>MX001630</v>
      </c>
      <c r="B2867" t="str">
        <f>+VLOOKUP(U2867,Aux!$O$2:$P$23,2,0)</f>
        <v>FI</v>
      </c>
      <c r="C2867" t="str">
        <f t="shared" si="311"/>
        <v>MX001630FI</v>
      </c>
      <c r="D2867">
        <f t="shared" si="310"/>
        <v>4</v>
      </c>
      <c r="E2867" s="5">
        <f t="shared" si="306"/>
        <v>0.04</v>
      </c>
      <c r="F2867" s="5">
        <f t="shared" si="307"/>
        <v>0.4</v>
      </c>
      <c r="G2867" s="5">
        <f t="shared" si="308"/>
        <v>4</v>
      </c>
      <c r="H2867" t="str">
        <f t="shared" si="309"/>
        <v>004</v>
      </c>
      <c r="I2867" t="str">
        <f t="shared" si="312"/>
        <v>MX001630FI00004</v>
      </c>
      <c r="J2867" s="2"/>
      <c r="K2867" s="2" t="s">
        <v>48</v>
      </c>
      <c r="L2867" s="2" t="s">
        <v>14874</v>
      </c>
      <c r="M2867" s="2" t="s">
        <v>14875</v>
      </c>
      <c r="N2867" s="2"/>
      <c r="O2867" s="2"/>
      <c r="P2867" s="2"/>
      <c r="Q2867" t="s">
        <v>10555</v>
      </c>
      <c r="R2867" t="s">
        <v>14869</v>
      </c>
      <c r="S2867" t="s">
        <v>48</v>
      </c>
      <c r="T2867" t="s">
        <v>48</v>
      </c>
      <c r="U2867" t="s">
        <v>48</v>
      </c>
      <c r="V2867" t="s">
        <v>48</v>
      </c>
      <c r="W2867" t="s">
        <v>48</v>
      </c>
      <c r="X2867" t="s">
        <v>48</v>
      </c>
      <c r="Y2867" t="s">
        <v>48</v>
      </c>
      <c r="Z2867" t="s">
        <v>48</v>
      </c>
      <c r="AA2867" t="s">
        <v>48</v>
      </c>
      <c r="AB2867" t="s">
        <v>48</v>
      </c>
      <c r="AC2867" t="s">
        <v>37</v>
      </c>
    </row>
    <row r="2868" spans="1:29">
      <c r="A2868" t="str">
        <f>+VLOOKUP(R2868,Aux!$B$3:$I$1107,8,0)</f>
        <v>MX001630</v>
      </c>
      <c r="B2868" t="str">
        <f>+VLOOKUP(U2868,Aux!$O$2:$P$23,2,0)</f>
        <v>FI</v>
      </c>
      <c r="C2868" t="str">
        <f t="shared" si="311"/>
        <v>MX001630FI</v>
      </c>
      <c r="D2868">
        <f t="shared" si="310"/>
        <v>5</v>
      </c>
      <c r="E2868" s="5">
        <f t="shared" si="306"/>
        <v>0.05</v>
      </c>
      <c r="F2868" s="5">
        <f t="shared" si="307"/>
        <v>0.5</v>
      </c>
      <c r="G2868" s="5">
        <f t="shared" si="308"/>
        <v>5</v>
      </c>
      <c r="H2868" t="str">
        <f t="shared" si="309"/>
        <v>005</v>
      </c>
      <c r="I2868" t="str">
        <f t="shared" si="312"/>
        <v>MX001630FI00005</v>
      </c>
      <c r="J2868" s="2"/>
      <c r="K2868" s="2" t="s">
        <v>48</v>
      </c>
      <c r="L2868" s="2" t="s">
        <v>14876</v>
      </c>
      <c r="M2868" s="2" t="s">
        <v>14877</v>
      </c>
      <c r="N2868" s="2"/>
      <c r="O2868" s="2"/>
      <c r="P2868" s="2"/>
      <c r="Q2868" t="s">
        <v>10555</v>
      </c>
      <c r="R2868" t="s">
        <v>14869</v>
      </c>
      <c r="S2868" t="s">
        <v>48</v>
      </c>
      <c r="T2868" t="s">
        <v>48</v>
      </c>
      <c r="U2868" t="s">
        <v>48</v>
      </c>
      <c r="V2868" t="s">
        <v>48</v>
      </c>
      <c r="W2868" t="s">
        <v>48</v>
      </c>
      <c r="X2868" t="s">
        <v>48</v>
      </c>
      <c r="Y2868" t="s">
        <v>48</v>
      </c>
      <c r="Z2868" t="s">
        <v>48</v>
      </c>
      <c r="AA2868" t="s">
        <v>48</v>
      </c>
      <c r="AB2868" t="s">
        <v>48</v>
      </c>
      <c r="AC2868" t="s">
        <v>37</v>
      </c>
    </row>
    <row r="2869" spans="1:29">
      <c r="A2869" t="str">
        <f>+VLOOKUP(R2869,Aux!$B$3:$I$1107,8,0)</f>
        <v>MX001630</v>
      </c>
      <c r="B2869" t="str">
        <f>+VLOOKUP(U2869,Aux!$O$2:$P$23,2,0)</f>
        <v>FI</v>
      </c>
      <c r="C2869" t="str">
        <f t="shared" si="311"/>
        <v>MX001630FI</v>
      </c>
      <c r="D2869">
        <f t="shared" si="310"/>
        <v>6</v>
      </c>
      <c r="E2869" s="5">
        <f t="shared" si="306"/>
        <v>0.06</v>
      </c>
      <c r="F2869" s="5">
        <f t="shared" si="307"/>
        <v>0.6</v>
      </c>
      <c r="G2869" s="5">
        <f t="shared" si="308"/>
        <v>6</v>
      </c>
      <c r="H2869" t="str">
        <f t="shared" si="309"/>
        <v>006</v>
      </c>
      <c r="I2869" t="str">
        <f t="shared" si="312"/>
        <v>MX001630FI00006</v>
      </c>
      <c r="J2869" s="2"/>
      <c r="K2869" s="2" t="s">
        <v>48</v>
      </c>
      <c r="L2869" s="2" t="s">
        <v>14878</v>
      </c>
      <c r="M2869" s="2" t="s">
        <v>14879</v>
      </c>
      <c r="N2869" s="2"/>
      <c r="O2869" s="2"/>
      <c r="P2869" s="2"/>
      <c r="Q2869" t="s">
        <v>10555</v>
      </c>
      <c r="R2869" t="s">
        <v>14869</v>
      </c>
      <c r="S2869" t="s">
        <v>48</v>
      </c>
      <c r="T2869" t="s">
        <v>48</v>
      </c>
      <c r="U2869" t="s">
        <v>48</v>
      </c>
      <c r="V2869" t="s">
        <v>48</v>
      </c>
      <c r="W2869" t="s">
        <v>48</v>
      </c>
      <c r="X2869" t="s">
        <v>48</v>
      </c>
      <c r="Y2869" t="s">
        <v>48</v>
      </c>
      <c r="Z2869" t="s">
        <v>48</v>
      </c>
      <c r="AA2869" t="s">
        <v>48</v>
      </c>
      <c r="AB2869" t="s">
        <v>48</v>
      </c>
      <c r="AC2869" t="s">
        <v>37</v>
      </c>
    </row>
    <row r="2870" spans="1:29">
      <c r="A2870" t="str">
        <f>+VLOOKUP(R2870,Aux!$B$3:$I$1107,8,0)</f>
        <v>MX001630</v>
      </c>
      <c r="B2870" t="str">
        <f>+VLOOKUP(U2870,Aux!$O$2:$P$23,2,0)</f>
        <v>FI</v>
      </c>
      <c r="C2870" t="str">
        <f t="shared" si="311"/>
        <v>MX001630FI</v>
      </c>
      <c r="D2870">
        <f t="shared" si="310"/>
        <v>7</v>
      </c>
      <c r="E2870" s="5">
        <f t="shared" si="306"/>
        <v>7.0000000000000007E-2</v>
      </c>
      <c r="F2870" s="5">
        <f t="shared" si="307"/>
        <v>0.70000000000000007</v>
      </c>
      <c r="G2870" s="5">
        <f t="shared" si="308"/>
        <v>7</v>
      </c>
      <c r="H2870" t="str">
        <f t="shared" si="309"/>
        <v>007</v>
      </c>
      <c r="I2870" t="str">
        <f t="shared" si="312"/>
        <v>MX001630FI00007</v>
      </c>
      <c r="J2870" s="2"/>
      <c r="K2870" s="2" t="s">
        <v>48</v>
      </c>
      <c r="L2870" s="2" t="s">
        <v>14880</v>
      </c>
      <c r="M2870" s="2" t="s">
        <v>14881</v>
      </c>
      <c r="N2870" s="2"/>
      <c r="O2870" s="2"/>
      <c r="P2870" s="2"/>
      <c r="Q2870" t="s">
        <v>10555</v>
      </c>
      <c r="R2870" t="s">
        <v>14869</v>
      </c>
      <c r="S2870" t="s">
        <v>48</v>
      </c>
      <c r="T2870" t="s">
        <v>48</v>
      </c>
      <c r="U2870" t="s">
        <v>48</v>
      </c>
      <c r="V2870" t="s">
        <v>48</v>
      </c>
      <c r="W2870" t="s">
        <v>48</v>
      </c>
      <c r="X2870" t="s">
        <v>48</v>
      </c>
      <c r="Y2870" t="s">
        <v>48</v>
      </c>
      <c r="Z2870" t="s">
        <v>48</v>
      </c>
      <c r="AA2870" t="s">
        <v>48</v>
      </c>
      <c r="AB2870" t="s">
        <v>48</v>
      </c>
      <c r="AC2870" t="s">
        <v>37</v>
      </c>
    </row>
    <row r="2871" spans="1:29">
      <c r="A2871" t="str">
        <f>+VLOOKUP(R2871,Aux!$B$3:$I$1107,8,0)</f>
        <v>MX001630</v>
      </c>
      <c r="B2871" t="str">
        <f>+VLOOKUP(U2871,Aux!$O$2:$P$23,2,0)</f>
        <v>FI</v>
      </c>
      <c r="C2871" t="str">
        <f t="shared" si="311"/>
        <v>MX001630FI</v>
      </c>
      <c r="D2871">
        <f t="shared" si="310"/>
        <v>8</v>
      </c>
      <c r="E2871" s="5">
        <f t="shared" si="306"/>
        <v>0.08</v>
      </c>
      <c r="F2871" s="5">
        <f t="shared" si="307"/>
        <v>0.8</v>
      </c>
      <c r="G2871" s="5">
        <f t="shared" si="308"/>
        <v>8</v>
      </c>
      <c r="H2871" t="str">
        <f t="shared" si="309"/>
        <v>008</v>
      </c>
      <c r="I2871" t="str">
        <f t="shared" si="312"/>
        <v>MX001630FI00008</v>
      </c>
      <c r="J2871" s="2"/>
      <c r="K2871" s="2" t="s">
        <v>48</v>
      </c>
      <c r="L2871" s="2" t="s">
        <v>14882</v>
      </c>
      <c r="M2871" s="2" t="s">
        <v>14883</v>
      </c>
      <c r="N2871" s="2"/>
      <c r="O2871" s="2"/>
      <c r="P2871" s="2"/>
      <c r="Q2871" t="s">
        <v>10555</v>
      </c>
      <c r="R2871" t="s">
        <v>14869</v>
      </c>
      <c r="S2871" t="s">
        <v>48</v>
      </c>
      <c r="T2871" t="s">
        <v>48</v>
      </c>
      <c r="U2871" t="s">
        <v>48</v>
      </c>
      <c r="V2871" t="s">
        <v>48</v>
      </c>
      <c r="W2871" t="s">
        <v>48</v>
      </c>
      <c r="X2871" t="s">
        <v>48</v>
      </c>
      <c r="Y2871" t="s">
        <v>48</v>
      </c>
      <c r="Z2871" t="s">
        <v>48</v>
      </c>
      <c r="AA2871" t="s">
        <v>48</v>
      </c>
      <c r="AB2871" t="s">
        <v>48</v>
      </c>
      <c r="AC2871" t="s">
        <v>37</v>
      </c>
    </row>
    <row r="2872" spans="1:29">
      <c r="A2872" t="str">
        <f>+VLOOKUP(R2872,Aux!$B$3:$I$1107,8,0)</f>
        <v>MX001630</v>
      </c>
      <c r="B2872" t="str">
        <f>+VLOOKUP(U2872,Aux!$O$2:$P$23,2,0)</f>
        <v>FI</v>
      </c>
      <c r="C2872" t="str">
        <f t="shared" si="311"/>
        <v>MX001630FI</v>
      </c>
      <c r="D2872">
        <f t="shared" si="310"/>
        <v>9</v>
      </c>
      <c r="E2872" s="5">
        <f t="shared" si="306"/>
        <v>0.09</v>
      </c>
      <c r="F2872" s="5">
        <f t="shared" si="307"/>
        <v>0.89999999999999991</v>
      </c>
      <c r="G2872" s="5">
        <f t="shared" si="308"/>
        <v>9</v>
      </c>
      <c r="H2872" t="str">
        <f t="shared" si="309"/>
        <v>009</v>
      </c>
      <c r="I2872" t="str">
        <f t="shared" si="312"/>
        <v>MX001630FI00009</v>
      </c>
      <c r="J2872" s="2"/>
      <c r="K2872" s="2" t="s">
        <v>48</v>
      </c>
      <c r="L2872" s="2" t="s">
        <v>14884</v>
      </c>
      <c r="M2872" s="2" t="s">
        <v>14885</v>
      </c>
      <c r="N2872" s="2"/>
      <c r="O2872" s="2"/>
      <c r="P2872" s="2"/>
      <c r="Q2872" t="s">
        <v>10555</v>
      </c>
      <c r="R2872" t="s">
        <v>14869</v>
      </c>
      <c r="S2872" t="s">
        <v>48</v>
      </c>
      <c r="T2872" t="s">
        <v>48</v>
      </c>
      <c r="U2872" t="s">
        <v>48</v>
      </c>
      <c r="V2872" t="s">
        <v>48</v>
      </c>
      <c r="W2872" t="s">
        <v>48</v>
      </c>
      <c r="X2872" t="s">
        <v>48</v>
      </c>
      <c r="Y2872" t="s">
        <v>48</v>
      </c>
      <c r="Z2872" t="s">
        <v>48</v>
      </c>
      <c r="AA2872" t="s">
        <v>48</v>
      </c>
      <c r="AB2872" t="s">
        <v>48</v>
      </c>
      <c r="AC2872" t="s">
        <v>37</v>
      </c>
    </row>
    <row r="2873" spans="1:29">
      <c r="A2873" t="str">
        <f>+VLOOKUP(R2873,Aux!$B$3:$I$1107,8,0)</f>
        <v>MX001630</v>
      </c>
      <c r="B2873" t="str">
        <f>+VLOOKUP(U2873,Aux!$O$2:$P$23,2,0)</f>
        <v>FI</v>
      </c>
      <c r="C2873" t="str">
        <f t="shared" si="311"/>
        <v>MX001630FI</v>
      </c>
      <c r="D2873">
        <f t="shared" si="310"/>
        <v>10</v>
      </c>
      <c r="E2873" s="5">
        <f t="shared" si="306"/>
        <v>0.1</v>
      </c>
      <c r="F2873" s="5">
        <f t="shared" si="307"/>
        <v>1</v>
      </c>
      <c r="G2873" s="5">
        <f t="shared" si="308"/>
        <v>0</v>
      </c>
      <c r="H2873" t="str">
        <f t="shared" si="309"/>
        <v>010</v>
      </c>
      <c r="I2873" t="str">
        <f t="shared" si="312"/>
        <v>MX001630FI00010</v>
      </c>
      <c r="J2873" s="2"/>
      <c r="K2873" s="2" t="s">
        <v>48</v>
      </c>
      <c r="L2873" s="2" t="s">
        <v>14886</v>
      </c>
      <c r="M2873" s="2" t="s">
        <v>14887</v>
      </c>
      <c r="N2873" s="2"/>
      <c r="O2873" s="2"/>
      <c r="P2873" s="2"/>
      <c r="Q2873" t="s">
        <v>10555</v>
      </c>
      <c r="R2873" t="s">
        <v>14869</v>
      </c>
      <c r="S2873" t="s">
        <v>48</v>
      </c>
      <c r="T2873" t="s">
        <v>48</v>
      </c>
      <c r="U2873" t="s">
        <v>48</v>
      </c>
      <c r="V2873" t="s">
        <v>48</v>
      </c>
      <c r="W2873" t="s">
        <v>48</v>
      </c>
      <c r="X2873" t="s">
        <v>48</v>
      </c>
      <c r="Y2873" t="s">
        <v>48</v>
      </c>
      <c r="Z2873" t="s">
        <v>48</v>
      </c>
      <c r="AA2873" t="s">
        <v>48</v>
      </c>
      <c r="AB2873" t="s">
        <v>48</v>
      </c>
      <c r="AC2873" t="s">
        <v>37</v>
      </c>
    </row>
    <row r="2874" spans="1:29">
      <c r="A2874" t="str">
        <f>+VLOOKUP(R2874,Aux!$B$3:$I$1107,8,0)</f>
        <v>MX001630</v>
      </c>
      <c r="B2874" t="str">
        <f>+VLOOKUP(U2874,Aux!$O$2:$P$23,2,0)</f>
        <v>FI</v>
      </c>
      <c r="C2874" t="str">
        <f t="shared" si="311"/>
        <v>MX001630FI</v>
      </c>
      <c r="D2874">
        <f t="shared" si="310"/>
        <v>11</v>
      </c>
      <c r="E2874" s="5">
        <f t="shared" si="306"/>
        <v>0.11</v>
      </c>
      <c r="F2874" s="5">
        <f t="shared" si="307"/>
        <v>1.1000000000000001</v>
      </c>
      <c r="G2874" s="5">
        <f t="shared" si="308"/>
        <v>1</v>
      </c>
      <c r="H2874" t="str">
        <f t="shared" si="309"/>
        <v>011</v>
      </c>
      <c r="I2874" t="str">
        <f t="shared" si="312"/>
        <v>MX001630FI00011</v>
      </c>
      <c r="J2874" s="2"/>
      <c r="K2874" s="2" t="s">
        <v>48</v>
      </c>
      <c r="L2874" s="2" t="s">
        <v>14888</v>
      </c>
      <c r="M2874" s="2" t="s">
        <v>14889</v>
      </c>
      <c r="N2874" s="2"/>
      <c r="O2874" s="2"/>
      <c r="P2874" s="2"/>
      <c r="Q2874" t="s">
        <v>10555</v>
      </c>
      <c r="R2874" t="s">
        <v>14869</v>
      </c>
      <c r="S2874" t="s">
        <v>48</v>
      </c>
      <c r="T2874" t="s">
        <v>48</v>
      </c>
      <c r="U2874" t="s">
        <v>48</v>
      </c>
      <c r="V2874" t="s">
        <v>48</v>
      </c>
      <c r="W2874" t="s">
        <v>48</v>
      </c>
      <c r="X2874" t="s">
        <v>48</v>
      </c>
      <c r="Y2874" t="s">
        <v>48</v>
      </c>
      <c r="Z2874" t="s">
        <v>48</v>
      </c>
      <c r="AA2874" t="s">
        <v>48</v>
      </c>
      <c r="AB2874" t="s">
        <v>48</v>
      </c>
      <c r="AC2874" t="s">
        <v>37</v>
      </c>
    </row>
    <row r="2875" spans="1:29">
      <c r="A2875" t="str">
        <f>+VLOOKUP(R2875,Aux!$B$3:$I$1107,8,0)</f>
        <v>MX001640</v>
      </c>
      <c r="B2875" t="str">
        <f>+VLOOKUP(U2875,Aux!$O$2:$P$23,2,0)</f>
        <v>EQ</v>
      </c>
      <c r="C2875" t="str">
        <f t="shared" si="311"/>
        <v>MX001640EQ</v>
      </c>
      <c r="D2875">
        <f t="shared" si="310"/>
        <v>1</v>
      </c>
      <c r="E2875" s="5">
        <f t="shared" si="306"/>
        <v>0.01</v>
      </c>
      <c r="F2875" s="5">
        <f t="shared" si="307"/>
        <v>0.1</v>
      </c>
      <c r="G2875" s="5">
        <f t="shared" si="308"/>
        <v>1</v>
      </c>
      <c r="H2875" t="str">
        <f t="shared" si="309"/>
        <v>001</v>
      </c>
      <c r="I2875" t="str">
        <f t="shared" si="312"/>
        <v>MX001640EQ00001</v>
      </c>
      <c r="J2875" t="s">
        <v>14890</v>
      </c>
      <c r="K2875" t="s">
        <v>14891</v>
      </c>
      <c r="M2875" t="s">
        <v>14892</v>
      </c>
      <c r="N2875" t="s">
        <v>14893</v>
      </c>
      <c r="O2875" t="s">
        <v>14894</v>
      </c>
      <c r="P2875" t="s">
        <v>14895</v>
      </c>
      <c r="Q2875" t="s">
        <v>10555</v>
      </c>
      <c r="R2875" t="s">
        <v>12094</v>
      </c>
      <c r="S2875" t="s">
        <v>12094</v>
      </c>
      <c r="T2875" t="s">
        <v>12094</v>
      </c>
      <c r="U2875" t="s">
        <v>130</v>
      </c>
      <c r="V2875" t="s">
        <v>311</v>
      </c>
      <c r="W2875" t="s">
        <v>6084</v>
      </c>
      <c r="X2875" t="s">
        <v>6085</v>
      </c>
      <c r="Y2875" t="s">
        <v>6086</v>
      </c>
      <c r="Z2875" t="s">
        <v>311</v>
      </c>
      <c r="AA2875" t="s">
        <v>6087</v>
      </c>
      <c r="AB2875" t="s">
        <v>6088</v>
      </c>
      <c r="AC2875" t="s">
        <v>37</v>
      </c>
    </row>
    <row r="2876" spans="1:29">
      <c r="A2876" t="str">
        <f>+VLOOKUP(R2876,Aux!$B$3:$I$1107,8,0)</f>
        <v>MX001650</v>
      </c>
      <c r="B2876" t="str">
        <f>+VLOOKUP(U2876,Aux!$O$2:$P$23,2,0)</f>
        <v>EQ</v>
      </c>
      <c r="C2876" t="str">
        <f t="shared" si="311"/>
        <v>MX001650EQ</v>
      </c>
      <c r="D2876">
        <f t="shared" si="310"/>
        <v>1</v>
      </c>
      <c r="E2876" s="5">
        <f t="shared" si="306"/>
        <v>0.01</v>
      </c>
      <c r="F2876" s="5">
        <f t="shared" si="307"/>
        <v>0.1</v>
      </c>
      <c r="G2876" s="5">
        <f t="shared" si="308"/>
        <v>1</v>
      </c>
      <c r="H2876" t="str">
        <f t="shared" si="309"/>
        <v>001</v>
      </c>
      <c r="I2876" t="str">
        <f t="shared" si="312"/>
        <v>MX001650EQ00001</v>
      </c>
      <c r="J2876" t="s">
        <v>14896</v>
      </c>
      <c r="K2876" t="s">
        <v>14897</v>
      </c>
      <c r="M2876" t="s">
        <v>14898</v>
      </c>
      <c r="N2876" t="s">
        <v>14899</v>
      </c>
      <c r="O2876" t="s">
        <v>14900</v>
      </c>
      <c r="P2876" t="s">
        <v>14901</v>
      </c>
      <c r="Q2876" t="s">
        <v>10555</v>
      </c>
      <c r="R2876" t="s">
        <v>14902</v>
      </c>
      <c r="S2876" t="s">
        <v>14902</v>
      </c>
      <c r="T2876" t="s">
        <v>14902</v>
      </c>
      <c r="U2876" t="s">
        <v>12889</v>
      </c>
      <c r="V2876" t="s">
        <v>2669</v>
      </c>
      <c r="W2876" t="s">
        <v>13004</v>
      </c>
      <c r="X2876" t="s">
        <v>2669</v>
      </c>
      <c r="Y2876" t="s">
        <v>13005</v>
      </c>
      <c r="Z2876" t="s">
        <v>35</v>
      </c>
      <c r="AA2876" t="s">
        <v>2669</v>
      </c>
      <c r="AB2876" t="s">
        <v>2672</v>
      </c>
      <c r="AC2876" t="s">
        <v>37</v>
      </c>
    </row>
    <row r="2877" spans="1:29">
      <c r="A2877" t="str">
        <f>+VLOOKUP(R2877,Aux!$B$3:$I$1107,8,0)</f>
        <v>MX001660</v>
      </c>
      <c r="B2877" t="str">
        <f>+VLOOKUP(U2877,Aux!$O$2:$P$23,2,0)</f>
        <v>FI</v>
      </c>
      <c r="C2877" t="str">
        <f t="shared" si="311"/>
        <v>MX001660FI</v>
      </c>
      <c r="D2877">
        <f t="shared" si="310"/>
        <v>1</v>
      </c>
      <c r="E2877" s="5">
        <f t="shared" si="306"/>
        <v>0.01</v>
      </c>
      <c r="F2877" s="5">
        <f t="shared" si="307"/>
        <v>0.1</v>
      </c>
      <c r="G2877" s="5">
        <f t="shared" si="308"/>
        <v>1</v>
      </c>
      <c r="H2877" t="str">
        <f t="shared" si="309"/>
        <v>001</v>
      </c>
      <c r="I2877" t="str">
        <f t="shared" si="312"/>
        <v>MX001660FI00001</v>
      </c>
      <c r="J2877" t="s">
        <v>14903</v>
      </c>
      <c r="K2877" t="s">
        <v>14904</v>
      </c>
      <c r="M2877" t="s">
        <v>14905</v>
      </c>
      <c r="N2877" t="s">
        <v>14906</v>
      </c>
      <c r="P2877" t="s">
        <v>14907</v>
      </c>
      <c r="Q2877" t="s">
        <v>10555</v>
      </c>
      <c r="R2877" t="s">
        <v>14908</v>
      </c>
      <c r="S2877" t="s">
        <v>14909</v>
      </c>
      <c r="T2877" t="s">
        <v>14910</v>
      </c>
      <c r="U2877" t="s">
        <v>33</v>
      </c>
      <c r="V2877" t="s">
        <v>34</v>
      </c>
      <c r="W2877" t="s">
        <v>34</v>
      </c>
      <c r="X2877" t="s">
        <v>34</v>
      </c>
      <c r="Y2877" t="s">
        <v>34</v>
      </c>
      <c r="Z2877" t="s">
        <v>35</v>
      </c>
      <c r="AA2877" t="s">
        <v>36</v>
      </c>
      <c r="AB2877" t="s">
        <v>145</v>
      </c>
      <c r="AC2877" t="s">
        <v>37</v>
      </c>
    </row>
    <row r="2878" spans="1:29">
      <c r="A2878" t="str">
        <f>+VLOOKUP(R2878,Aux!$B$3:$I$1107,8,0)</f>
        <v>MX001670</v>
      </c>
      <c r="B2878" t="str">
        <f>+VLOOKUP(U2878,Aux!$O$2:$P$23,2,0)</f>
        <v>FI</v>
      </c>
      <c r="C2878" t="str">
        <f t="shared" si="311"/>
        <v>MX001670FI</v>
      </c>
      <c r="D2878">
        <f t="shared" si="310"/>
        <v>1</v>
      </c>
      <c r="E2878" s="5">
        <f t="shared" si="306"/>
        <v>0.01</v>
      </c>
      <c r="F2878" s="5">
        <f t="shared" si="307"/>
        <v>0.1</v>
      </c>
      <c r="G2878" s="5">
        <f t="shared" si="308"/>
        <v>1</v>
      </c>
      <c r="H2878" t="str">
        <f t="shared" si="309"/>
        <v>001</v>
      </c>
      <c r="I2878" t="str">
        <f t="shared" si="312"/>
        <v>MX001670FI00001</v>
      </c>
      <c r="J2878" s="3" t="s">
        <v>14911</v>
      </c>
      <c r="K2878" t="s">
        <v>14904</v>
      </c>
      <c r="L2878" t="s">
        <v>14912</v>
      </c>
      <c r="M2878" t="s">
        <v>14913</v>
      </c>
      <c r="N2878" t="s">
        <v>14914</v>
      </c>
      <c r="O2878" t="s">
        <v>14915</v>
      </c>
      <c r="P2878" t="s">
        <v>14916</v>
      </c>
      <c r="Q2878" t="s">
        <v>10555</v>
      </c>
      <c r="R2878" t="s">
        <v>14910</v>
      </c>
      <c r="S2878" t="s">
        <v>14909</v>
      </c>
      <c r="T2878" t="s">
        <v>14910</v>
      </c>
      <c r="U2878" t="s">
        <v>33</v>
      </c>
      <c r="V2878" t="s">
        <v>34</v>
      </c>
      <c r="W2878" t="s">
        <v>34</v>
      </c>
      <c r="X2878" t="s">
        <v>34</v>
      </c>
      <c r="Y2878" t="s">
        <v>34</v>
      </c>
      <c r="Z2878" t="s">
        <v>35</v>
      </c>
      <c r="AA2878" t="s">
        <v>36</v>
      </c>
      <c r="AB2878" t="s">
        <v>145</v>
      </c>
      <c r="AC2878" t="s">
        <v>37</v>
      </c>
    </row>
    <row r="2879" spans="1:29">
      <c r="A2879" t="str">
        <f>+VLOOKUP(R2879,Aux!$B$3:$I$1107,8,0)</f>
        <v>MX001680</v>
      </c>
      <c r="B2879" t="str">
        <f>+VLOOKUP(U2879,Aux!$O$2:$P$23,2,0)</f>
        <v>FI</v>
      </c>
      <c r="C2879" t="str">
        <f t="shared" si="311"/>
        <v>MX001680FI</v>
      </c>
      <c r="D2879">
        <f t="shared" si="310"/>
        <v>1</v>
      </c>
      <c r="E2879" s="5">
        <f t="shared" si="306"/>
        <v>0.01</v>
      </c>
      <c r="F2879" s="5">
        <f t="shared" si="307"/>
        <v>0.1</v>
      </c>
      <c r="G2879" s="5">
        <f t="shared" si="308"/>
        <v>1</v>
      </c>
      <c r="H2879" t="str">
        <f t="shared" si="309"/>
        <v>001</v>
      </c>
      <c r="I2879" t="str">
        <f t="shared" si="312"/>
        <v>MX001680FI00001</v>
      </c>
      <c r="J2879" s="2"/>
      <c r="K2879" s="2" t="s">
        <v>48</v>
      </c>
      <c r="L2879" s="2" t="s">
        <v>14917</v>
      </c>
      <c r="M2879" s="2" t="s">
        <v>14918</v>
      </c>
      <c r="N2879" s="2"/>
      <c r="O2879" s="2"/>
      <c r="P2879" s="2"/>
      <c r="Q2879" t="s">
        <v>10555</v>
      </c>
      <c r="R2879" t="s">
        <v>14919</v>
      </c>
      <c r="S2879" t="s">
        <v>48</v>
      </c>
      <c r="T2879" t="s">
        <v>48</v>
      </c>
      <c r="U2879" t="s">
        <v>48</v>
      </c>
      <c r="V2879" t="s">
        <v>48</v>
      </c>
      <c r="W2879" t="s">
        <v>48</v>
      </c>
      <c r="X2879" t="s">
        <v>48</v>
      </c>
      <c r="Y2879" t="s">
        <v>48</v>
      </c>
      <c r="Z2879" t="s">
        <v>48</v>
      </c>
      <c r="AA2879" t="s">
        <v>48</v>
      </c>
      <c r="AB2879" t="s">
        <v>48</v>
      </c>
      <c r="AC2879" t="s">
        <v>37</v>
      </c>
    </row>
    <row r="2880" spans="1:29">
      <c r="A2880" t="str">
        <f>+VLOOKUP(R2880,Aux!$B$3:$I$1107,8,0)</f>
        <v>MX001690</v>
      </c>
      <c r="B2880" t="str">
        <f>+VLOOKUP(U2880,Aux!$O$2:$P$23,2,0)</f>
        <v>FI</v>
      </c>
      <c r="C2880" t="str">
        <f t="shared" si="311"/>
        <v>MX001690FI</v>
      </c>
      <c r="D2880">
        <f t="shared" si="310"/>
        <v>1</v>
      </c>
      <c r="E2880" s="5">
        <f t="shared" si="306"/>
        <v>0.01</v>
      </c>
      <c r="F2880" s="5">
        <f t="shared" si="307"/>
        <v>0.1</v>
      </c>
      <c r="G2880" s="5">
        <f t="shared" si="308"/>
        <v>1</v>
      </c>
      <c r="H2880" t="str">
        <f t="shared" si="309"/>
        <v>001</v>
      </c>
      <c r="I2880" t="str">
        <f t="shared" si="312"/>
        <v>MX001690FI00001</v>
      </c>
      <c r="J2880" t="s">
        <v>14920</v>
      </c>
      <c r="K2880" t="s">
        <v>14921</v>
      </c>
      <c r="M2880" t="s">
        <v>14922</v>
      </c>
      <c r="N2880" t="s">
        <v>14923</v>
      </c>
      <c r="O2880" t="s">
        <v>14924</v>
      </c>
      <c r="P2880" t="s">
        <v>14925</v>
      </c>
      <c r="Q2880" t="s">
        <v>10555</v>
      </c>
      <c r="R2880" t="s">
        <v>14926</v>
      </c>
      <c r="S2880" t="s">
        <v>14927</v>
      </c>
      <c r="T2880" t="s">
        <v>14926</v>
      </c>
      <c r="U2880" t="s">
        <v>143</v>
      </c>
      <c r="V2880" t="s">
        <v>34</v>
      </c>
      <c r="W2880" t="s">
        <v>34</v>
      </c>
      <c r="X2880" t="s">
        <v>34</v>
      </c>
      <c r="Y2880" t="s">
        <v>34</v>
      </c>
      <c r="Z2880" t="s">
        <v>154</v>
      </c>
      <c r="AA2880" t="s">
        <v>155</v>
      </c>
      <c r="AB2880" t="s">
        <v>34</v>
      </c>
      <c r="AC2880" t="s">
        <v>37</v>
      </c>
    </row>
    <row r="2881" spans="1:29">
      <c r="A2881" t="str">
        <f>+VLOOKUP(R2881,Aux!$B$3:$I$1107,8,0)</f>
        <v>MX001700</v>
      </c>
      <c r="B2881" t="str">
        <f>+VLOOKUP(U2881,Aux!$O$2:$P$23,2,0)</f>
        <v>FI</v>
      </c>
      <c r="C2881" t="str">
        <f t="shared" si="311"/>
        <v>MX001700FI</v>
      </c>
      <c r="D2881">
        <f t="shared" si="310"/>
        <v>1</v>
      </c>
      <c r="E2881" s="5">
        <f t="shared" si="306"/>
        <v>0.01</v>
      </c>
      <c r="F2881" s="5">
        <f t="shared" si="307"/>
        <v>0.1</v>
      </c>
      <c r="G2881" s="5">
        <f t="shared" si="308"/>
        <v>1</v>
      </c>
      <c r="H2881" t="str">
        <f t="shared" si="309"/>
        <v>001</v>
      </c>
      <c r="I2881" t="str">
        <f t="shared" si="312"/>
        <v>MX001700FI00001</v>
      </c>
      <c r="J2881" t="s">
        <v>14928</v>
      </c>
      <c r="K2881" t="s">
        <v>14929</v>
      </c>
      <c r="M2881" t="s">
        <v>14930</v>
      </c>
      <c r="N2881" t="s">
        <v>14931</v>
      </c>
      <c r="O2881" t="s">
        <v>14932</v>
      </c>
      <c r="P2881" t="s">
        <v>14933</v>
      </c>
      <c r="Q2881" t="s">
        <v>10555</v>
      </c>
      <c r="R2881" t="s">
        <v>14934</v>
      </c>
      <c r="S2881" t="s">
        <v>14935</v>
      </c>
      <c r="T2881" t="s">
        <v>14934</v>
      </c>
      <c r="U2881" t="s">
        <v>143</v>
      </c>
      <c r="V2881" t="s">
        <v>34</v>
      </c>
      <c r="W2881" t="s">
        <v>34</v>
      </c>
      <c r="X2881" t="s">
        <v>34</v>
      </c>
      <c r="Y2881" t="s">
        <v>34</v>
      </c>
      <c r="Z2881" t="s">
        <v>975</v>
      </c>
      <c r="AA2881" t="s">
        <v>8469</v>
      </c>
      <c r="AB2881" t="s">
        <v>34</v>
      </c>
      <c r="AC2881" t="s">
        <v>37</v>
      </c>
    </row>
    <row r="2882" spans="1:29">
      <c r="A2882" t="str">
        <f>+VLOOKUP(R2882,Aux!$B$3:$I$1107,8,0)</f>
        <v>MX001710</v>
      </c>
      <c r="B2882" t="str">
        <f>+VLOOKUP(U2882,Aux!$O$2:$P$23,2,0)</f>
        <v>EQ</v>
      </c>
      <c r="C2882" t="str">
        <f t="shared" si="311"/>
        <v>MX001710EQ</v>
      </c>
      <c r="D2882">
        <f t="shared" si="310"/>
        <v>1</v>
      </c>
      <c r="E2882" s="5">
        <f t="shared" ref="E2882:E2945" si="313">+D2882/100</f>
        <v>0.01</v>
      </c>
      <c r="F2882" s="5">
        <f t="shared" ref="F2882:F2945" si="314">+MOD(E2882*10,10)</f>
        <v>0.1</v>
      </c>
      <c r="G2882" s="5">
        <f t="shared" ref="G2882:G2945" si="315">+MOD(D2882,10)</f>
        <v>1</v>
      </c>
      <c r="H2882" t="str">
        <f t="shared" ref="H2882:H2945" si="316">+INT(E2882)&amp;INT(F2882)&amp;INT(G2882)</f>
        <v>001</v>
      </c>
      <c r="I2882" t="str">
        <f t="shared" si="312"/>
        <v>MX001710EQ00001</v>
      </c>
      <c r="J2882" t="s">
        <v>14936</v>
      </c>
      <c r="K2882" t="s">
        <v>14937</v>
      </c>
      <c r="M2882" t="s">
        <v>14938</v>
      </c>
      <c r="N2882" t="s">
        <v>14939</v>
      </c>
      <c r="O2882" t="s">
        <v>14940</v>
      </c>
      <c r="P2882" t="s">
        <v>14941</v>
      </c>
      <c r="Q2882" t="s">
        <v>10555</v>
      </c>
      <c r="R2882" t="s">
        <v>14942</v>
      </c>
      <c r="S2882" t="s">
        <v>14943</v>
      </c>
      <c r="T2882" t="s">
        <v>14943</v>
      </c>
      <c r="U2882" t="s">
        <v>130</v>
      </c>
      <c r="V2882" t="s">
        <v>154</v>
      </c>
      <c r="W2882" t="s">
        <v>963</v>
      </c>
      <c r="X2882" t="s">
        <v>964</v>
      </c>
      <c r="Y2882" t="s">
        <v>965</v>
      </c>
      <c r="Z2882" t="s">
        <v>154</v>
      </c>
      <c r="AA2882" t="s">
        <v>966</v>
      </c>
      <c r="AB2882" t="s">
        <v>967</v>
      </c>
      <c r="AC2882" t="s">
        <v>37</v>
      </c>
    </row>
    <row r="2883" spans="1:29">
      <c r="A2883" t="str">
        <f>+VLOOKUP(R2883,Aux!$B$3:$I$1107,8,0)</f>
        <v>MX001720</v>
      </c>
      <c r="B2883" t="str">
        <f>+VLOOKUP(U2883,Aux!$O$2:$P$23,2,0)</f>
        <v>FI</v>
      </c>
      <c r="C2883" t="str">
        <f t="shared" si="311"/>
        <v>MX001720FI</v>
      </c>
      <c r="D2883">
        <f t="shared" ref="D2883:D2946" si="317">+IF(C2883=C2882,D2882+1,1)</f>
        <v>1</v>
      </c>
      <c r="E2883" s="5">
        <f t="shared" si="313"/>
        <v>0.01</v>
      </c>
      <c r="F2883" s="5">
        <f t="shared" si="314"/>
        <v>0.1</v>
      </c>
      <c r="G2883" s="5">
        <f t="shared" si="315"/>
        <v>1</v>
      </c>
      <c r="H2883" t="str">
        <f t="shared" si="316"/>
        <v>001</v>
      </c>
      <c r="I2883" t="str">
        <f t="shared" si="312"/>
        <v>MX001720FI00001</v>
      </c>
      <c r="J2883" t="s">
        <v>14944</v>
      </c>
      <c r="K2883" t="s">
        <v>14945</v>
      </c>
      <c r="M2883" t="s">
        <v>14946</v>
      </c>
      <c r="N2883" t="s">
        <v>14947</v>
      </c>
      <c r="O2883" t="s">
        <v>14948</v>
      </c>
      <c r="P2883" t="s">
        <v>14949</v>
      </c>
      <c r="Q2883" t="s">
        <v>10555</v>
      </c>
      <c r="R2883" t="s">
        <v>14950</v>
      </c>
      <c r="S2883" t="s">
        <v>14951</v>
      </c>
      <c r="T2883" t="s">
        <v>14952</v>
      </c>
      <c r="U2883" t="s">
        <v>33</v>
      </c>
      <c r="V2883" t="s">
        <v>34</v>
      </c>
      <c r="W2883" t="s">
        <v>34</v>
      </c>
      <c r="X2883" t="s">
        <v>34</v>
      </c>
      <c r="Y2883" t="s">
        <v>34</v>
      </c>
      <c r="Z2883" t="s">
        <v>311</v>
      </c>
      <c r="AA2883" t="s">
        <v>333</v>
      </c>
      <c r="AB2883" t="s">
        <v>145</v>
      </c>
      <c r="AC2883" t="s">
        <v>37</v>
      </c>
    </row>
    <row r="2884" spans="1:29">
      <c r="A2884" t="str">
        <f>+VLOOKUP(R2884,Aux!$B$3:$I$1107,8,0)</f>
        <v>MX001720</v>
      </c>
      <c r="B2884" t="str">
        <f>+VLOOKUP(U2884,Aux!$O$2:$P$23,2,0)</f>
        <v>FI</v>
      </c>
      <c r="C2884" t="str">
        <f t="shared" si="311"/>
        <v>MX001720FI</v>
      </c>
      <c r="D2884">
        <f t="shared" si="317"/>
        <v>2</v>
      </c>
      <c r="E2884" s="5">
        <f t="shared" si="313"/>
        <v>0.02</v>
      </c>
      <c r="F2884" s="5">
        <f t="shared" si="314"/>
        <v>0.2</v>
      </c>
      <c r="G2884" s="5">
        <f t="shared" si="315"/>
        <v>2</v>
      </c>
      <c r="H2884" t="str">
        <f t="shared" si="316"/>
        <v>002</v>
      </c>
      <c r="I2884" t="str">
        <f t="shared" si="312"/>
        <v>MX001720FI00002</v>
      </c>
      <c r="J2884" t="s">
        <v>14953</v>
      </c>
      <c r="K2884" t="s">
        <v>14945</v>
      </c>
      <c r="M2884" t="s">
        <v>14954</v>
      </c>
      <c r="N2884" t="s">
        <v>14955</v>
      </c>
      <c r="O2884" t="s">
        <v>14956</v>
      </c>
      <c r="P2884" t="s">
        <v>14957</v>
      </c>
      <c r="Q2884" t="s">
        <v>10555</v>
      </c>
      <c r="R2884" t="s">
        <v>14950</v>
      </c>
      <c r="S2884" t="s">
        <v>14951</v>
      </c>
      <c r="T2884" t="s">
        <v>14952</v>
      </c>
      <c r="U2884" t="s">
        <v>33</v>
      </c>
      <c r="V2884" t="s">
        <v>34</v>
      </c>
      <c r="W2884" t="s">
        <v>34</v>
      </c>
      <c r="X2884" t="s">
        <v>34</v>
      </c>
      <c r="Y2884" t="s">
        <v>34</v>
      </c>
      <c r="Z2884" t="s">
        <v>311</v>
      </c>
      <c r="AA2884" t="s">
        <v>333</v>
      </c>
      <c r="AB2884" t="s">
        <v>145</v>
      </c>
      <c r="AC2884" t="s">
        <v>37</v>
      </c>
    </row>
    <row r="2885" spans="1:29">
      <c r="A2885" t="str">
        <f>+VLOOKUP(R2885,Aux!$B$3:$I$1107,8,0)</f>
        <v>MX001730</v>
      </c>
      <c r="B2885" t="str">
        <f>+VLOOKUP(U2885,Aux!$O$2:$P$23,2,0)</f>
        <v>EQ</v>
      </c>
      <c r="C2885" t="str">
        <f t="shared" si="311"/>
        <v>MX001730EQ</v>
      </c>
      <c r="D2885">
        <f t="shared" si="317"/>
        <v>1</v>
      </c>
      <c r="E2885" s="5">
        <f t="shared" si="313"/>
        <v>0.01</v>
      </c>
      <c r="F2885" s="5">
        <f t="shared" si="314"/>
        <v>0.1</v>
      </c>
      <c r="G2885" s="5">
        <f t="shared" si="315"/>
        <v>1</v>
      </c>
      <c r="H2885" t="str">
        <f t="shared" si="316"/>
        <v>001</v>
      </c>
      <c r="I2885" t="str">
        <f t="shared" si="312"/>
        <v>MX001730EQ00001</v>
      </c>
      <c r="J2885" t="s">
        <v>14958</v>
      </c>
      <c r="K2885" t="s">
        <v>14959</v>
      </c>
      <c r="M2885" t="s">
        <v>14960</v>
      </c>
      <c r="N2885" t="s">
        <v>14961</v>
      </c>
      <c r="O2885" t="s">
        <v>14962</v>
      </c>
      <c r="P2885" t="s">
        <v>14963</v>
      </c>
      <c r="Q2885" t="s">
        <v>10555</v>
      </c>
      <c r="R2885" t="s">
        <v>14964</v>
      </c>
      <c r="S2885" t="s">
        <v>14964</v>
      </c>
      <c r="T2885" t="s">
        <v>14964</v>
      </c>
      <c r="U2885" t="s">
        <v>130</v>
      </c>
      <c r="V2885" t="s">
        <v>131</v>
      </c>
      <c r="W2885" t="s">
        <v>6009</v>
      </c>
      <c r="X2885" t="s">
        <v>133</v>
      </c>
      <c r="Y2885" t="s">
        <v>9999</v>
      </c>
      <c r="Z2885" t="s">
        <v>131</v>
      </c>
      <c r="AA2885" t="s">
        <v>135</v>
      </c>
      <c r="AB2885" t="s">
        <v>6009</v>
      </c>
      <c r="AC2885" t="s">
        <v>37</v>
      </c>
    </row>
    <row r="2886" spans="1:29">
      <c r="A2886" t="str">
        <f>+VLOOKUP(R2886,Aux!$B$3:$I$1107,8,0)</f>
        <v>MX001740</v>
      </c>
      <c r="B2886" t="str">
        <f>+VLOOKUP(U2886,Aux!$O$2:$P$23,2,0)</f>
        <v>EQ</v>
      </c>
      <c r="C2886" t="str">
        <f t="shared" si="311"/>
        <v>MX001740EQ</v>
      </c>
      <c r="D2886">
        <f t="shared" si="317"/>
        <v>1</v>
      </c>
      <c r="E2886" s="5">
        <f t="shared" si="313"/>
        <v>0.01</v>
      </c>
      <c r="F2886" s="5">
        <f t="shared" si="314"/>
        <v>0.1</v>
      </c>
      <c r="G2886" s="5">
        <f t="shared" si="315"/>
        <v>1</v>
      </c>
      <c r="H2886" t="str">
        <f t="shared" si="316"/>
        <v>001</v>
      </c>
      <c r="I2886" t="str">
        <f t="shared" si="312"/>
        <v>MX001740EQ00001</v>
      </c>
      <c r="J2886" t="s">
        <v>14965</v>
      </c>
      <c r="K2886" t="s">
        <v>14966</v>
      </c>
      <c r="M2886" t="s">
        <v>14967</v>
      </c>
      <c r="N2886" t="s">
        <v>14968</v>
      </c>
      <c r="O2886" t="s">
        <v>14969</v>
      </c>
      <c r="P2886" t="s">
        <v>14970</v>
      </c>
      <c r="Q2886" t="s">
        <v>10555</v>
      </c>
      <c r="R2886" t="s">
        <v>14971</v>
      </c>
      <c r="S2886" t="s">
        <v>14971</v>
      </c>
      <c r="T2886" t="s">
        <v>14971</v>
      </c>
      <c r="U2886" t="s">
        <v>130</v>
      </c>
      <c r="V2886" t="s">
        <v>131</v>
      </c>
      <c r="W2886" t="s">
        <v>3642</v>
      </c>
      <c r="X2886" t="s">
        <v>3642</v>
      </c>
      <c r="Y2886" t="s">
        <v>6056</v>
      </c>
      <c r="Z2886" t="s">
        <v>131</v>
      </c>
      <c r="AA2886" t="s">
        <v>3644</v>
      </c>
      <c r="AB2886" t="s">
        <v>3645</v>
      </c>
      <c r="AC2886" t="s">
        <v>37</v>
      </c>
    </row>
    <row r="2887" spans="1:29">
      <c r="A2887" t="str">
        <f>+VLOOKUP(R2887,Aux!$B$3:$I$1107,8,0)</f>
        <v>MX001750</v>
      </c>
      <c r="B2887" t="str">
        <f>+VLOOKUP(U2887,Aux!$O$2:$P$23,2,0)</f>
        <v>FI</v>
      </c>
      <c r="C2887" t="str">
        <f t="shared" si="311"/>
        <v>MX001750FI</v>
      </c>
      <c r="D2887">
        <f t="shared" si="317"/>
        <v>1</v>
      </c>
      <c r="E2887" s="5">
        <f t="shared" si="313"/>
        <v>0.01</v>
      </c>
      <c r="F2887" s="5">
        <f t="shared" si="314"/>
        <v>0.1</v>
      </c>
      <c r="G2887" s="5">
        <f t="shared" si="315"/>
        <v>1</v>
      </c>
      <c r="H2887" t="str">
        <f t="shared" si="316"/>
        <v>001</v>
      </c>
      <c r="I2887" t="str">
        <f t="shared" si="312"/>
        <v>MX001750FI00001</v>
      </c>
      <c r="J2887" t="s">
        <v>14972</v>
      </c>
      <c r="K2887" t="s">
        <v>14973</v>
      </c>
      <c r="M2887" t="s">
        <v>14974</v>
      </c>
      <c r="N2887" t="s">
        <v>14975</v>
      </c>
      <c r="O2887" t="s">
        <v>14976</v>
      </c>
      <c r="P2887" t="s">
        <v>14977</v>
      </c>
      <c r="Q2887" t="s">
        <v>10555</v>
      </c>
      <c r="R2887" t="s">
        <v>14978</v>
      </c>
      <c r="S2887" t="s">
        <v>14979</v>
      </c>
      <c r="T2887" t="s">
        <v>14978</v>
      </c>
      <c r="U2887" t="s">
        <v>143</v>
      </c>
      <c r="V2887" t="s">
        <v>34</v>
      </c>
      <c r="W2887" t="s">
        <v>34</v>
      </c>
      <c r="X2887" t="s">
        <v>34</v>
      </c>
      <c r="Y2887" t="s">
        <v>34</v>
      </c>
      <c r="Z2887" t="s">
        <v>975</v>
      </c>
      <c r="AA2887" t="s">
        <v>8469</v>
      </c>
      <c r="AB2887" t="s">
        <v>34</v>
      </c>
      <c r="AC2887" t="s">
        <v>37</v>
      </c>
    </row>
    <row r="2888" spans="1:29">
      <c r="A2888" t="str">
        <f>+VLOOKUP(R2888,Aux!$B$3:$I$1107,8,0)</f>
        <v>MX001760</v>
      </c>
      <c r="B2888" t="str">
        <f>+VLOOKUP(U2888,Aux!$O$2:$P$23,2,0)</f>
        <v>FI</v>
      </c>
      <c r="C2888" t="str">
        <f t="shared" si="311"/>
        <v>MX001760FI</v>
      </c>
      <c r="D2888">
        <f t="shared" si="317"/>
        <v>1</v>
      </c>
      <c r="E2888" s="5">
        <f t="shared" si="313"/>
        <v>0.01</v>
      </c>
      <c r="F2888" s="5">
        <f t="shared" si="314"/>
        <v>0.1</v>
      </c>
      <c r="G2888" s="5">
        <f t="shared" si="315"/>
        <v>1</v>
      </c>
      <c r="H2888" t="str">
        <f t="shared" si="316"/>
        <v>001</v>
      </c>
      <c r="I2888" t="str">
        <f t="shared" si="312"/>
        <v>MX001760FI00001</v>
      </c>
      <c r="J2888" s="3" t="s">
        <v>14980</v>
      </c>
      <c r="K2888" t="s">
        <v>14981</v>
      </c>
      <c r="L2888" t="s">
        <v>14982</v>
      </c>
      <c r="M2888" t="s">
        <v>14983</v>
      </c>
      <c r="N2888" t="s">
        <v>14984</v>
      </c>
      <c r="O2888" t="s">
        <v>14985</v>
      </c>
      <c r="P2888" t="s">
        <v>14986</v>
      </c>
      <c r="Q2888" t="s">
        <v>10555</v>
      </c>
      <c r="R2888" t="s">
        <v>14987</v>
      </c>
      <c r="S2888" t="s">
        <v>14988</v>
      </c>
      <c r="T2888" t="s">
        <v>14987</v>
      </c>
      <c r="U2888" t="s">
        <v>33</v>
      </c>
      <c r="V2888" t="s">
        <v>34</v>
      </c>
      <c r="W2888" t="s">
        <v>34</v>
      </c>
      <c r="X2888" t="s">
        <v>34</v>
      </c>
      <c r="Y2888" t="s">
        <v>34</v>
      </c>
      <c r="Z2888" t="s">
        <v>154</v>
      </c>
      <c r="AA2888" t="s">
        <v>155</v>
      </c>
      <c r="AB2888" t="s">
        <v>145</v>
      </c>
      <c r="AC2888" t="s">
        <v>37</v>
      </c>
    </row>
    <row r="2889" spans="1:29">
      <c r="A2889" t="str">
        <f>+VLOOKUP(R2889,Aux!$B$3:$I$1107,8,0)</f>
        <v>MX001770</v>
      </c>
      <c r="B2889" t="str">
        <f>+VLOOKUP(U2889,Aux!$O$2:$P$23,2,0)</f>
        <v>EQ</v>
      </c>
      <c r="C2889" t="str">
        <f t="shared" si="311"/>
        <v>MX001770EQ</v>
      </c>
      <c r="D2889">
        <f t="shared" si="317"/>
        <v>1</v>
      </c>
      <c r="E2889" s="5">
        <f t="shared" si="313"/>
        <v>0.01</v>
      </c>
      <c r="F2889" s="5">
        <f t="shared" si="314"/>
        <v>0.1</v>
      </c>
      <c r="G2889" s="5">
        <f t="shared" si="315"/>
        <v>1</v>
      </c>
      <c r="H2889" t="str">
        <f t="shared" si="316"/>
        <v>001</v>
      </c>
      <c r="I2889" t="str">
        <f t="shared" si="312"/>
        <v>MX001770EQ00001</v>
      </c>
      <c r="J2889" t="s">
        <v>14989</v>
      </c>
      <c r="K2889" t="s">
        <v>14990</v>
      </c>
      <c r="M2889" t="s">
        <v>14991</v>
      </c>
      <c r="N2889" t="s">
        <v>14992</v>
      </c>
      <c r="O2889">
        <v>2669272</v>
      </c>
      <c r="P2889" t="s">
        <v>14993</v>
      </c>
      <c r="Q2889" t="s">
        <v>10555</v>
      </c>
      <c r="R2889" t="s">
        <v>14994</v>
      </c>
      <c r="S2889" t="s">
        <v>14994</v>
      </c>
      <c r="T2889" t="s">
        <v>14994</v>
      </c>
      <c r="U2889" t="s">
        <v>130</v>
      </c>
      <c r="V2889" t="s">
        <v>189</v>
      </c>
      <c r="W2889" t="s">
        <v>234</v>
      </c>
      <c r="X2889" t="s">
        <v>189</v>
      </c>
      <c r="Y2889" t="s">
        <v>13579</v>
      </c>
      <c r="Z2889" t="s">
        <v>189</v>
      </c>
      <c r="AA2889" t="s">
        <v>234</v>
      </c>
      <c r="AB2889" t="s">
        <v>11654</v>
      </c>
      <c r="AC2889" t="s">
        <v>37</v>
      </c>
    </row>
    <row r="2890" spans="1:29">
      <c r="A2890" t="str">
        <f>+VLOOKUP(R2890,Aux!$B$3:$I$1107,8,0)</f>
        <v>MX001780</v>
      </c>
      <c r="B2890" t="str">
        <f>+VLOOKUP(U2890,Aux!$O$2:$P$23,2,0)</f>
        <v>FI</v>
      </c>
      <c r="C2890" t="str">
        <f t="shared" si="311"/>
        <v>MX001780FI</v>
      </c>
      <c r="D2890">
        <f t="shared" si="317"/>
        <v>1</v>
      </c>
      <c r="E2890" s="5">
        <f t="shared" si="313"/>
        <v>0.01</v>
      </c>
      <c r="F2890" s="5">
        <f t="shared" si="314"/>
        <v>0.1</v>
      </c>
      <c r="G2890" s="5">
        <f t="shared" si="315"/>
        <v>1</v>
      </c>
      <c r="H2890" t="str">
        <f t="shared" si="316"/>
        <v>001</v>
      </c>
      <c r="I2890" t="str">
        <f t="shared" si="312"/>
        <v>MX001780FI00001</v>
      </c>
      <c r="J2890" t="s">
        <v>14995</v>
      </c>
      <c r="K2890" t="s">
        <v>14996</v>
      </c>
      <c r="M2890" t="s">
        <v>14997</v>
      </c>
      <c r="N2890" t="s">
        <v>14998</v>
      </c>
      <c r="O2890" t="s">
        <v>14999</v>
      </c>
      <c r="P2890" t="s">
        <v>15000</v>
      </c>
      <c r="Q2890" t="s">
        <v>10555</v>
      </c>
      <c r="R2890" t="s">
        <v>15001</v>
      </c>
      <c r="S2890" t="s">
        <v>15002</v>
      </c>
      <c r="T2890" t="s">
        <v>15001</v>
      </c>
      <c r="U2890" t="s">
        <v>487</v>
      </c>
      <c r="V2890" t="s">
        <v>34</v>
      </c>
      <c r="W2890" t="s">
        <v>34</v>
      </c>
      <c r="X2890" t="s">
        <v>34</v>
      </c>
      <c r="Y2890" t="s">
        <v>34</v>
      </c>
      <c r="Z2890" t="s">
        <v>975</v>
      </c>
      <c r="AA2890" t="s">
        <v>4482</v>
      </c>
      <c r="AB2890" t="s">
        <v>145</v>
      </c>
      <c r="AC2890" t="s">
        <v>37</v>
      </c>
    </row>
    <row r="2891" spans="1:29">
      <c r="A2891" t="str">
        <f>+VLOOKUP(R2891,Aux!$B$3:$I$1107,8,0)</f>
        <v>MX001780</v>
      </c>
      <c r="B2891" t="str">
        <f>+VLOOKUP(U2891,Aux!$O$2:$P$23,2,0)</f>
        <v>FI</v>
      </c>
      <c r="C2891" t="str">
        <f t="shared" si="311"/>
        <v>MX001780FI</v>
      </c>
      <c r="D2891">
        <f t="shared" si="317"/>
        <v>2</v>
      </c>
      <c r="E2891" s="5">
        <f t="shared" si="313"/>
        <v>0.02</v>
      </c>
      <c r="F2891" s="5">
        <f t="shared" si="314"/>
        <v>0.2</v>
      </c>
      <c r="G2891" s="5">
        <f t="shared" si="315"/>
        <v>2</v>
      </c>
      <c r="H2891" t="str">
        <f t="shared" si="316"/>
        <v>002</v>
      </c>
      <c r="I2891" t="str">
        <f t="shared" si="312"/>
        <v>MX001780FI00002</v>
      </c>
      <c r="J2891" t="s">
        <v>14995</v>
      </c>
      <c r="K2891" t="s">
        <v>14996</v>
      </c>
      <c r="M2891" t="s">
        <v>15003</v>
      </c>
      <c r="N2891" t="s">
        <v>15004</v>
      </c>
      <c r="O2891" t="s">
        <v>15005</v>
      </c>
      <c r="P2891" t="s">
        <v>15006</v>
      </c>
      <c r="Q2891" t="s">
        <v>10555</v>
      </c>
      <c r="R2891" t="s">
        <v>15001</v>
      </c>
      <c r="S2891" t="s">
        <v>15002</v>
      </c>
      <c r="T2891" t="s">
        <v>15001</v>
      </c>
      <c r="U2891" t="s">
        <v>2445</v>
      </c>
      <c r="V2891" t="s">
        <v>34</v>
      </c>
      <c r="W2891" t="s">
        <v>34</v>
      </c>
      <c r="X2891" t="s">
        <v>34</v>
      </c>
      <c r="Y2891" t="s">
        <v>34</v>
      </c>
      <c r="Z2891" t="s">
        <v>975</v>
      </c>
      <c r="AA2891" t="s">
        <v>4482</v>
      </c>
      <c r="AB2891" t="s">
        <v>145</v>
      </c>
      <c r="AC2891" t="s">
        <v>37</v>
      </c>
    </row>
    <row r="2892" spans="1:29">
      <c r="A2892" t="str">
        <f>+VLOOKUP(R2892,Aux!$B$3:$I$1107,8,0)</f>
        <v>MX001780</v>
      </c>
      <c r="B2892" t="str">
        <f>+VLOOKUP(U2892,Aux!$O$2:$P$23,2,0)</f>
        <v>FI</v>
      </c>
      <c r="C2892" t="str">
        <f t="shared" si="311"/>
        <v>MX001780FI</v>
      </c>
      <c r="D2892">
        <f t="shared" si="317"/>
        <v>3</v>
      </c>
      <c r="E2892" s="5">
        <f t="shared" si="313"/>
        <v>0.03</v>
      </c>
      <c r="F2892" s="5">
        <f t="shared" si="314"/>
        <v>0.3</v>
      </c>
      <c r="G2892" s="5">
        <f t="shared" si="315"/>
        <v>3</v>
      </c>
      <c r="H2892" t="str">
        <f t="shared" si="316"/>
        <v>003</v>
      </c>
      <c r="I2892" t="str">
        <f t="shared" si="312"/>
        <v>MX001780FI00003</v>
      </c>
      <c r="J2892" t="s">
        <v>15007</v>
      </c>
      <c r="K2892" t="s">
        <v>14996</v>
      </c>
      <c r="M2892" t="s">
        <v>15008</v>
      </c>
      <c r="N2892" t="s">
        <v>15009</v>
      </c>
      <c r="O2892" t="s">
        <v>15010</v>
      </c>
      <c r="P2892" t="s">
        <v>15011</v>
      </c>
      <c r="Q2892" t="s">
        <v>10555</v>
      </c>
      <c r="R2892" t="s">
        <v>15001</v>
      </c>
      <c r="S2892" t="s">
        <v>15002</v>
      </c>
      <c r="T2892" t="s">
        <v>15001</v>
      </c>
      <c r="U2892" t="s">
        <v>487</v>
      </c>
      <c r="V2892" t="s">
        <v>34</v>
      </c>
      <c r="W2892" t="s">
        <v>34</v>
      </c>
      <c r="X2892" t="s">
        <v>34</v>
      </c>
      <c r="Y2892" t="s">
        <v>34</v>
      </c>
      <c r="Z2892" t="s">
        <v>975</v>
      </c>
      <c r="AA2892" t="s">
        <v>4482</v>
      </c>
      <c r="AB2892" t="s">
        <v>145</v>
      </c>
      <c r="AC2892" t="s">
        <v>37</v>
      </c>
    </row>
    <row r="2893" spans="1:29">
      <c r="A2893" t="str">
        <f>+VLOOKUP(R2893,Aux!$B$3:$I$1107,8,0)</f>
        <v>MX001780</v>
      </c>
      <c r="B2893" t="str">
        <f>+VLOOKUP(U2893,Aux!$O$2:$P$23,2,0)</f>
        <v>FI</v>
      </c>
      <c r="C2893" t="str">
        <f t="shared" si="311"/>
        <v>MX001780FI</v>
      </c>
      <c r="D2893">
        <f t="shared" si="317"/>
        <v>4</v>
      </c>
      <c r="E2893" s="5">
        <f t="shared" si="313"/>
        <v>0.04</v>
      </c>
      <c r="F2893" s="5">
        <f t="shared" si="314"/>
        <v>0.4</v>
      </c>
      <c r="G2893" s="5">
        <f t="shared" si="315"/>
        <v>4</v>
      </c>
      <c r="H2893" t="str">
        <f t="shared" si="316"/>
        <v>004</v>
      </c>
      <c r="I2893" t="str">
        <f t="shared" si="312"/>
        <v>MX001780FI00004</v>
      </c>
      <c r="J2893" t="s">
        <v>15012</v>
      </c>
      <c r="K2893" t="s">
        <v>14996</v>
      </c>
      <c r="M2893" t="s">
        <v>15013</v>
      </c>
      <c r="N2893" t="s">
        <v>15014</v>
      </c>
      <c r="O2893" t="s">
        <v>15015</v>
      </c>
      <c r="P2893" t="s">
        <v>15016</v>
      </c>
      <c r="Q2893" t="s">
        <v>10555</v>
      </c>
      <c r="R2893" t="s">
        <v>15001</v>
      </c>
      <c r="S2893" t="s">
        <v>15002</v>
      </c>
      <c r="T2893" t="s">
        <v>15001</v>
      </c>
      <c r="U2893" t="s">
        <v>487</v>
      </c>
      <c r="V2893" t="s">
        <v>34</v>
      </c>
      <c r="W2893" t="s">
        <v>34</v>
      </c>
      <c r="X2893" t="s">
        <v>34</v>
      </c>
      <c r="Y2893" t="s">
        <v>34</v>
      </c>
      <c r="Z2893" t="s">
        <v>975</v>
      </c>
      <c r="AA2893" t="s">
        <v>4482</v>
      </c>
      <c r="AB2893" t="s">
        <v>145</v>
      </c>
      <c r="AC2893" t="s">
        <v>37</v>
      </c>
    </row>
    <row r="2894" spans="1:29">
      <c r="A2894" t="str">
        <f>+VLOOKUP(R2894,Aux!$B$3:$I$1107,8,0)</f>
        <v>MX001780</v>
      </c>
      <c r="B2894" t="str">
        <f>+VLOOKUP(U2894,Aux!$O$2:$P$23,2,0)</f>
        <v>FI</v>
      </c>
      <c r="C2894" t="str">
        <f t="shared" si="311"/>
        <v>MX001780FI</v>
      </c>
      <c r="D2894">
        <f t="shared" si="317"/>
        <v>5</v>
      </c>
      <c r="E2894" s="5">
        <f t="shared" si="313"/>
        <v>0.05</v>
      </c>
      <c r="F2894" s="5">
        <f t="shared" si="314"/>
        <v>0.5</v>
      </c>
      <c r="G2894" s="5">
        <f t="shared" si="315"/>
        <v>5</v>
      </c>
      <c r="H2894" t="str">
        <f t="shared" si="316"/>
        <v>005</v>
      </c>
      <c r="I2894" t="str">
        <f t="shared" si="312"/>
        <v>MX001780FI00005</v>
      </c>
      <c r="J2894" t="s">
        <v>15012</v>
      </c>
      <c r="K2894" t="s">
        <v>14996</v>
      </c>
      <c r="M2894" t="s">
        <v>15017</v>
      </c>
      <c r="N2894" t="s">
        <v>15018</v>
      </c>
      <c r="O2894" t="s">
        <v>15019</v>
      </c>
      <c r="P2894" t="s">
        <v>15020</v>
      </c>
      <c r="Q2894" t="s">
        <v>10555</v>
      </c>
      <c r="R2894" t="s">
        <v>15001</v>
      </c>
      <c r="S2894" t="s">
        <v>15002</v>
      </c>
      <c r="T2894" t="s">
        <v>15001</v>
      </c>
      <c r="U2894" t="s">
        <v>143</v>
      </c>
      <c r="V2894" t="s">
        <v>34</v>
      </c>
      <c r="W2894" t="s">
        <v>34</v>
      </c>
      <c r="X2894" t="s">
        <v>34</v>
      </c>
      <c r="Y2894" t="s">
        <v>34</v>
      </c>
      <c r="Z2894" t="s">
        <v>975</v>
      </c>
      <c r="AA2894" t="s">
        <v>4482</v>
      </c>
      <c r="AB2894" t="s">
        <v>145</v>
      </c>
      <c r="AC2894" t="s">
        <v>37</v>
      </c>
    </row>
    <row r="2895" spans="1:29">
      <c r="A2895" t="str">
        <f>+VLOOKUP(R2895,Aux!$B$3:$I$1107,8,0)</f>
        <v>MX001780</v>
      </c>
      <c r="B2895" t="str">
        <f>+VLOOKUP(U2895,Aux!$O$2:$P$23,2,0)</f>
        <v>FI</v>
      </c>
      <c r="C2895" t="str">
        <f t="shared" si="311"/>
        <v>MX001780FI</v>
      </c>
      <c r="D2895">
        <f t="shared" si="317"/>
        <v>6</v>
      </c>
      <c r="E2895" s="5">
        <f t="shared" si="313"/>
        <v>0.06</v>
      </c>
      <c r="F2895" s="5">
        <f t="shared" si="314"/>
        <v>0.6</v>
      </c>
      <c r="G2895" s="5">
        <f t="shared" si="315"/>
        <v>6</v>
      </c>
      <c r="H2895" t="str">
        <f t="shared" si="316"/>
        <v>006</v>
      </c>
      <c r="I2895" t="str">
        <f t="shared" si="312"/>
        <v>MX001780FI00006</v>
      </c>
      <c r="J2895" t="s">
        <v>15021</v>
      </c>
      <c r="K2895" t="s">
        <v>14996</v>
      </c>
      <c r="M2895" t="s">
        <v>15022</v>
      </c>
      <c r="N2895" t="s">
        <v>15023</v>
      </c>
      <c r="O2895" t="s">
        <v>15024</v>
      </c>
      <c r="P2895" t="s">
        <v>15025</v>
      </c>
      <c r="Q2895" t="s">
        <v>10555</v>
      </c>
      <c r="R2895" t="s">
        <v>15001</v>
      </c>
      <c r="S2895" t="s">
        <v>15002</v>
      </c>
      <c r="T2895" t="s">
        <v>15001</v>
      </c>
      <c r="U2895" t="s">
        <v>487</v>
      </c>
      <c r="V2895" t="s">
        <v>34</v>
      </c>
      <c r="W2895" t="s">
        <v>34</v>
      </c>
      <c r="X2895" t="s">
        <v>34</v>
      </c>
      <c r="Y2895" t="s">
        <v>34</v>
      </c>
      <c r="Z2895" t="s">
        <v>975</v>
      </c>
      <c r="AA2895" t="s">
        <v>4482</v>
      </c>
      <c r="AB2895" t="s">
        <v>145</v>
      </c>
      <c r="AC2895" t="s">
        <v>37</v>
      </c>
    </row>
    <row r="2896" spans="1:29">
      <c r="A2896" t="str">
        <f>+VLOOKUP(R2896,Aux!$B$3:$I$1107,8,0)</f>
        <v>MX001780</v>
      </c>
      <c r="B2896" t="str">
        <f>+VLOOKUP(U2896,Aux!$O$2:$P$23,2,0)</f>
        <v>FI</v>
      </c>
      <c r="C2896" t="str">
        <f t="shared" si="311"/>
        <v>MX001780FI</v>
      </c>
      <c r="D2896">
        <f t="shared" si="317"/>
        <v>7</v>
      </c>
      <c r="E2896" s="5">
        <f t="shared" si="313"/>
        <v>7.0000000000000007E-2</v>
      </c>
      <c r="F2896" s="5">
        <f t="shared" si="314"/>
        <v>0.70000000000000007</v>
      </c>
      <c r="G2896" s="5">
        <f t="shared" si="315"/>
        <v>7</v>
      </c>
      <c r="H2896" t="str">
        <f t="shared" si="316"/>
        <v>007</v>
      </c>
      <c r="I2896" t="str">
        <f t="shared" si="312"/>
        <v>MX001780FI00007</v>
      </c>
      <c r="J2896" t="s">
        <v>15021</v>
      </c>
      <c r="K2896" t="s">
        <v>14996</v>
      </c>
      <c r="M2896" t="s">
        <v>15026</v>
      </c>
      <c r="N2896" t="s">
        <v>15027</v>
      </c>
      <c r="O2896" t="s">
        <v>15028</v>
      </c>
      <c r="P2896" t="s">
        <v>15029</v>
      </c>
      <c r="Q2896" t="s">
        <v>10555</v>
      </c>
      <c r="R2896" t="s">
        <v>15001</v>
      </c>
      <c r="S2896" t="s">
        <v>15002</v>
      </c>
      <c r="T2896" t="s">
        <v>15001</v>
      </c>
      <c r="U2896" t="s">
        <v>143</v>
      </c>
      <c r="V2896" t="s">
        <v>34</v>
      </c>
      <c r="W2896" t="s">
        <v>34</v>
      </c>
      <c r="X2896" t="s">
        <v>34</v>
      </c>
      <c r="Y2896" t="s">
        <v>34</v>
      </c>
      <c r="Z2896" t="s">
        <v>975</v>
      </c>
      <c r="AA2896" t="s">
        <v>4482</v>
      </c>
      <c r="AB2896" t="s">
        <v>145</v>
      </c>
      <c r="AC2896" t="s">
        <v>37</v>
      </c>
    </row>
    <row r="2897" spans="1:29">
      <c r="A2897" t="str">
        <f>+VLOOKUP(R2897,Aux!$B$3:$I$1107,8,0)</f>
        <v>MX001780</v>
      </c>
      <c r="B2897" t="str">
        <f>+VLOOKUP(U2897,Aux!$O$2:$P$23,2,0)</f>
        <v>FI</v>
      </c>
      <c r="C2897" t="str">
        <f t="shared" si="311"/>
        <v>MX001780FI</v>
      </c>
      <c r="D2897">
        <f t="shared" si="317"/>
        <v>8</v>
      </c>
      <c r="E2897" s="5">
        <f t="shared" si="313"/>
        <v>0.08</v>
      </c>
      <c r="F2897" s="5">
        <f t="shared" si="314"/>
        <v>0.8</v>
      </c>
      <c r="G2897" s="5">
        <f t="shared" si="315"/>
        <v>8</v>
      </c>
      <c r="H2897" t="str">
        <f t="shared" si="316"/>
        <v>008</v>
      </c>
      <c r="I2897" t="str">
        <f t="shared" si="312"/>
        <v>MX001780FI00008</v>
      </c>
      <c r="J2897" t="s">
        <v>15030</v>
      </c>
      <c r="K2897" t="s">
        <v>14996</v>
      </c>
      <c r="M2897" t="s">
        <v>15031</v>
      </c>
      <c r="N2897" t="s">
        <v>15032</v>
      </c>
      <c r="O2897" t="s">
        <v>15033</v>
      </c>
      <c r="P2897" t="s">
        <v>15034</v>
      </c>
      <c r="Q2897" t="s">
        <v>10555</v>
      </c>
      <c r="R2897" t="s">
        <v>15001</v>
      </c>
      <c r="S2897" t="s">
        <v>15002</v>
      </c>
      <c r="T2897" t="s">
        <v>15001</v>
      </c>
      <c r="U2897" t="s">
        <v>487</v>
      </c>
      <c r="V2897" t="s">
        <v>34</v>
      </c>
      <c r="W2897" t="s">
        <v>34</v>
      </c>
      <c r="X2897" t="s">
        <v>34</v>
      </c>
      <c r="Y2897" t="s">
        <v>34</v>
      </c>
      <c r="Z2897" t="s">
        <v>975</v>
      </c>
      <c r="AA2897" t="s">
        <v>4482</v>
      </c>
      <c r="AB2897" t="s">
        <v>145</v>
      </c>
      <c r="AC2897" t="s">
        <v>37</v>
      </c>
    </row>
    <row r="2898" spans="1:29">
      <c r="A2898" t="str">
        <f>+VLOOKUP(R2898,Aux!$B$3:$I$1107,8,0)</f>
        <v>MX001780</v>
      </c>
      <c r="B2898" t="str">
        <f>+VLOOKUP(U2898,Aux!$O$2:$P$23,2,0)</f>
        <v>FI</v>
      </c>
      <c r="C2898" t="str">
        <f t="shared" si="311"/>
        <v>MX001780FI</v>
      </c>
      <c r="D2898">
        <f t="shared" si="317"/>
        <v>9</v>
      </c>
      <c r="E2898" s="5">
        <f t="shared" si="313"/>
        <v>0.09</v>
      </c>
      <c r="F2898" s="5">
        <f t="shared" si="314"/>
        <v>0.89999999999999991</v>
      </c>
      <c r="G2898" s="5">
        <f t="shared" si="315"/>
        <v>9</v>
      </c>
      <c r="H2898" t="str">
        <f t="shared" si="316"/>
        <v>009</v>
      </c>
      <c r="I2898" t="str">
        <f t="shared" si="312"/>
        <v>MX001780FI00009</v>
      </c>
      <c r="J2898" t="s">
        <v>15035</v>
      </c>
      <c r="K2898" t="s">
        <v>14996</v>
      </c>
      <c r="M2898" t="s">
        <v>15036</v>
      </c>
      <c r="N2898" t="s">
        <v>15037</v>
      </c>
      <c r="O2898" t="s">
        <v>15038</v>
      </c>
      <c r="P2898" t="s">
        <v>15039</v>
      </c>
      <c r="Q2898" t="s">
        <v>10555</v>
      </c>
      <c r="R2898" t="s">
        <v>15001</v>
      </c>
      <c r="S2898" t="s">
        <v>15002</v>
      </c>
      <c r="T2898" t="s">
        <v>15001</v>
      </c>
      <c r="U2898" t="s">
        <v>143</v>
      </c>
      <c r="V2898" t="s">
        <v>34</v>
      </c>
      <c r="W2898" t="s">
        <v>34</v>
      </c>
      <c r="X2898" t="s">
        <v>34</v>
      </c>
      <c r="Y2898" t="s">
        <v>34</v>
      </c>
      <c r="Z2898" t="s">
        <v>975</v>
      </c>
      <c r="AA2898" t="s">
        <v>4482</v>
      </c>
      <c r="AB2898" t="s">
        <v>145</v>
      </c>
      <c r="AC2898" t="s">
        <v>37</v>
      </c>
    </row>
    <row r="2899" spans="1:29">
      <c r="A2899" t="str">
        <f>+VLOOKUP(R2899,Aux!$B$3:$I$1107,8,0)</f>
        <v>MX001780</v>
      </c>
      <c r="B2899" t="str">
        <f>+VLOOKUP(U2899,Aux!$O$2:$P$23,2,0)</f>
        <v>FI</v>
      </c>
      <c r="C2899" t="str">
        <f t="shared" si="311"/>
        <v>MX001780FI</v>
      </c>
      <c r="D2899">
        <f t="shared" si="317"/>
        <v>10</v>
      </c>
      <c r="E2899" s="5">
        <f t="shared" si="313"/>
        <v>0.1</v>
      </c>
      <c r="F2899" s="5">
        <f t="shared" si="314"/>
        <v>1</v>
      </c>
      <c r="G2899" s="5">
        <f t="shared" si="315"/>
        <v>0</v>
      </c>
      <c r="H2899" t="str">
        <f t="shared" si="316"/>
        <v>010</v>
      </c>
      <c r="I2899" t="str">
        <f t="shared" si="312"/>
        <v>MX001780FI00010</v>
      </c>
      <c r="J2899" t="s">
        <v>15040</v>
      </c>
      <c r="K2899" t="s">
        <v>14996</v>
      </c>
      <c r="M2899" t="s">
        <v>15041</v>
      </c>
      <c r="N2899" t="s">
        <v>15042</v>
      </c>
      <c r="O2899" t="s">
        <v>15043</v>
      </c>
      <c r="P2899" t="s">
        <v>15044</v>
      </c>
      <c r="Q2899" t="s">
        <v>10555</v>
      </c>
      <c r="R2899" t="s">
        <v>15001</v>
      </c>
      <c r="S2899" t="s">
        <v>15002</v>
      </c>
      <c r="T2899" t="s">
        <v>15001</v>
      </c>
      <c r="U2899" t="s">
        <v>143</v>
      </c>
      <c r="V2899" t="s">
        <v>34</v>
      </c>
      <c r="W2899" t="s">
        <v>34</v>
      </c>
      <c r="X2899" t="s">
        <v>34</v>
      </c>
      <c r="Y2899" t="s">
        <v>34</v>
      </c>
      <c r="Z2899" t="s">
        <v>975</v>
      </c>
      <c r="AA2899" t="s">
        <v>4482</v>
      </c>
      <c r="AB2899" t="s">
        <v>145</v>
      </c>
      <c r="AC2899" t="s">
        <v>37</v>
      </c>
    </row>
    <row r="2900" spans="1:29">
      <c r="A2900" t="str">
        <f>+VLOOKUP(R2900,Aux!$B$3:$I$1107,8,0)</f>
        <v>MX001780</v>
      </c>
      <c r="B2900" t="str">
        <f>+VLOOKUP(U2900,Aux!$O$2:$P$23,2,0)</f>
        <v>FI</v>
      </c>
      <c r="C2900" t="str">
        <f t="shared" si="311"/>
        <v>MX001780FI</v>
      </c>
      <c r="D2900">
        <f t="shared" si="317"/>
        <v>11</v>
      </c>
      <c r="E2900" s="5">
        <f t="shared" si="313"/>
        <v>0.11</v>
      </c>
      <c r="F2900" s="5">
        <f t="shared" si="314"/>
        <v>1.1000000000000001</v>
      </c>
      <c r="G2900" s="5">
        <f t="shared" si="315"/>
        <v>1</v>
      </c>
      <c r="H2900" t="str">
        <f t="shared" si="316"/>
        <v>011</v>
      </c>
      <c r="I2900" t="str">
        <f t="shared" si="312"/>
        <v>MX001780FI00011</v>
      </c>
      <c r="J2900" t="s">
        <v>15045</v>
      </c>
      <c r="K2900" t="s">
        <v>14996</v>
      </c>
      <c r="M2900" t="s">
        <v>15046</v>
      </c>
      <c r="N2900" t="s">
        <v>15047</v>
      </c>
      <c r="O2900" t="s">
        <v>15048</v>
      </c>
      <c r="P2900" t="s">
        <v>15049</v>
      </c>
      <c r="Q2900" t="s">
        <v>10555</v>
      </c>
      <c r="R2900" t="s">
        <v>15001</v>
      </c>
      <c r="S2900" t="s">
        <v>15002</v>
      </c>
      <c r="T2900" t="s">
        <v>15001</v>
      </c>
      <c r="U2900" t="s">
        <v>487</v>
      </c>
      <c r="V2900" t="s">
        <v>34</v>
      </c>
      <c r="W2900" t="s">
        <v>34</v>
      </c>
      <c r="X2900" t="s">
        <v>34</v>
      </c>
      <c r="Y2900" t="s">
        <v>34</v>
      </c>
      <c r="Z2900" t="s">
        <v>975</v>
      </c>
      <c r="AA2900" t="s">
        <v>4482</v>
      </c>
      <c r="AB2900" t="s">
        <v>145</v>
      </c>
      <c r="AC2900" t="s">
        <v>37</v>
      </c>
    </row>
    <row r="2901" spans="1:29">
      <c r="A2901" t="str">
        <f>+VLOOKUP(R2901,Aux!$B$3:$I$1107,8,0)</f>
        <v>MX001780</v>
      </c>
      <c r="B2901" t="str">
        <f>+VLOOKUP(U2901,Aux!$O$2:$P$23,2,0)</f>
        <v>FI</v>
      </c>
      <c r="C2901" t="str">
        <f t="shared" si="311"/>
        <v>MX001780FI</v>
      </c>
      <c r="D2901">
        <f t="shared" si="317"/>
        <v>12</v>
      </c>
      <c r="E2901" s="5">
        <f t="shared" si="313"/>
        <v>0.12</v>
      </c>
      <c r="F2901" s="5">
        <f t="shared" si="314"/>
        <v>1.2</v>
      </c>
      <c r="G2901" s="5">
        <f t="shared" si="315"/>
        <v>2</v>
      </c>
      <c r="H2901" t="str">
        <f t="shared" si="316"/>
        <v>012</v>
      </c>
      <c r="I2901" t="str">
        <f t="shared" si="312"/>
        <v>MX001780FI00012</v>
      </c>
      <c r="J2901" t="s">
        <v>15045</v>
      </c>
      <c r="K2901" t="s">
        <v>14996</v>
      </c>
      <c r="M2901" t="s">
        <v>15050</v>
      </c>
      <c r="N2901" t="s">
        <v>15051</v>
      </c>
      <c r="O2901" t="s">
        <v>15052</v>
      </c>
      <c r="P2901" t="s">
        <v>15053</v>
      </c>
      <c r="Q2901" t="s">
        <v>10555</v>
      </c>
      <c r="R2901" t="s">
        <v>15001</v>
      </c>
      <c r="S2901" t="s">
        <v>15002</v>
      </c>
      <c r="T2901" t="s">
        <v>15001</v>
      </c>
      <c r="U2901" t="s">
        <v>2445</v>
      </c>
      <c r="V2901" t="s">
        <v>34</v>
      </c>
      <c r="W2901" t="s">
        <v>34</v>
      </c>
      <c r="X2901" t="s">
        <v>34</v>
      </c>
      <c r="Y2901" t="s">
        <v>34</v>
      </c>
      <c r="Z2901" t="s">
        <v>975</v>
      </c>
      <c r="AA2901" t="s">
        <v>4482</v>
      </c>
      <c r="AB2901" t="s">
        <v>145</v>
      </c>
      <c r="AC2901" t="s">
        <v>37</v>
      </c>
    </row>
    <row r="2902" spans="1:29">
      <c r="A2902" t="str">
        <f>+VLOOKUP(R2902,Aux!$B$3:$I$1107,8,0)</f>
        <v>MX001780</v>
      </c>
      <c r="B2902" t="str">
        <f>+VLOOKUP(U2902,Aux!$O$2:$P$23,2,0)</f>
        <v>FI</v>
      </c>
      <c r="C2902" t="str">
        <f t="shared" si="311"/>
        <v>MX001780FI</v>
      </c>
      <c r="D2902">
        <f t="shared" si="317"/>
        <v>13</v>
      </c>
      <c r="E2902" s="5">
        <f t="shared" si="313"/>
        <v>0.13</v>
      </c>
      <c r="F2902" s="5">
        <f t="shared" si="314"/>
        <v>1.3</v>
      </c>
      <c r="G2902" s="5">
        <f t="shared" si="315"/>
        <v>3</v>
      </c>
      <c r="H2902" t="str">
        <f t="shared" si="316"/>
        <v>013</v>
      </c>
      <c r="I2902" t="str">
        <f t="shared" si="312"/>
        <v>MX001780FI00013</v>
      </c>
      <c r="J2902" t="s">
        <v>15045</v>
      </c>
      <c r="K2902" t="s">
        <v>14996</v>
      </c>
      <c r="M2902" t="s">
        <v>15054</v>
      </c>
      <c r="N2902" t="s">
        <v>15055</v>
      </c>
      <c r="O2902" t="s">
        <v>15056</v>
      </c>
      <c r="P2902" t="s">
        <v>15057</v>
      </c>
      <c r="Q2902" t="s">
        <v>10555</v>
      </c>
      <c r="R2902" t="s">
        <v>15001</v>
      </c>
      <c r="S2902" t="s">
        <v>15002</v>
      </c>
      <c r="T2902" t="s">
        <v>15001</v>
      </c>
      <c r="U2902" t="s">
        <v>143</v>
      </c>
      <c r="V2902" t="s">
        <v>34</v>
      </c>
      <c r="W2902" t="s">
        <v>34</v>
      </c>
      <c r="X2902" t="s">
        <v>34</v>
      </c>
      <c r="Y2902" t="s">
        <v>34</v>
      </c>
      <c r="Z2902" t="s">
        <v>975</v>
      </c>
      <c r="AA2902" t="s">
        <v>4482</v>
      </c>
      <c r="AB2902" t="s">
        <v>145</v>
      </c>
      <c r="AC2902" t="s">
        <v>37</v>
      </c>
    </row>
    <row r="2903" spans="1:29">
      <c r="A2903" t="str">
        <f>+VLOOKUP(R2903,Aux!$B$3:$I$1107,8,0)</f>
        <v>MX001780</v>
      </c>
      <c r="B2903" t="str">
        <f>+VLOOKUP(U2903,Aux!$O$2:$P$23,2,0)</f>
        <v>FI</v>
      </c>
      <c r="C2903" t="str">
        <f t="shared" si="311"/>
        <v>MX001780FI</v>
      </c>
      <c r="D2903">
        <f t="shared" si="317"/>
        <v>14</v>
      </c>
      <c r="E2903" s="5">
        <f t="shared" si="313"/>
        <v>0.14000000000000001</v>
      </c>
      <c r="F2903" s="5">
        <f t="shared" si="314"/>
        <v>1.4000000000000001</v>
      </c>
      <c r="G2903" s="5">
        <f t="shared" si="315"/>
        <v>4</v>
      </c>
      <c r="H2903" t="str">
        <f t="shared" si="316"/>
        <v>014</v>
      </c>
      <c r="I2903" t="str">
        <f t="shared" si="312"/>
        <v>MX001780FI00014</v>
      </c>
      <c r="J2903" t="s">
        <v>15058</v>
      </c>
      <c r="K2903" t="s">
        <v>14996</v>
      </c>
      <c r="M2903" t="s">
        <v>15059</v>
      </c>
      <c r="N2903" t="s">
        <v>15060</v>
      </c>
      <c r="O2903" t="s">
        <v>15061</v>
      </c>
      <c r="P2903" t="s">
        <v>15062</v>
      </c>
      <c r="Q2903" t="s">
        <v>10555</v>
      </c>
      <c r="R2903" t="s">
        <v>15001</v>
      </c>
      <c r="S2903" t="s">
        <v>15002</v>
      </c>
      <c r="T2903" t="s">
        <v>15001</v>
      </c>
      <c r="U2903" t="s">
        <v>143</v>
      </c>
      <c r="V2903" t="s">
        <v>34</v>
      </c>
      <c r="W2903" t="s">
        <v>34</v>
      </c>
      <c r="X2903" t="s">
        <v>34</v>
      </c>
      <c r="Y2903" t="s">
        <v>34</v>
      </c>
      <c r="Z2903" t="s">
        <v>975</v>
      </c>
      <c r="AA2903" t="s">
        <v>4482</v>
      </c>
      <c r="AB2903" t="s">
        <v>145</v>
      </c>
      <c r="AC2903" t="s">
        <v>37</v>
      </c>
    </row>
    <row r="2904" spans="1:29">
      <c r="A2904" t="str">
        <f>+VLOOKUP(R2904,Aux!$B$3:$I$1107,8,0)</f>
        <v>MX001780</v>
      </c>
      <c r="B2904" t="str">
        <f>+VLOOKUP(U2904,Aux!$O$2:$P$23,2,0)</f>
        <v>FI</v>
      </c>
      <c r="C2904" t="str">
        <f t="shared" si="311"/>
        <v>MX001780FI</v>
      </c>
      <c r="D2904">
        <f t="shared" si="317"/>
        <v>15</v>
      </c>
      <c r="E2904" s="5">
        <f t="shared" si="313"/>
        <v>0.15</v>
      </c>
      <c r="F2904" s="5">
        <f t="shared" si="314"/>
        <v>1.5</v>
      </c>
      <c r="G2904" s="5">
        <f t="shared" si="315"/>
        <v>5</v>
      </c>
      <c r="H2904" t="str">
        <f t="shared" si="316"/>
        <v>015</v>
      </c>
      <c r="I2904" t="str">
        <f t="shared" si="312"/>
        <v>MX001780FI00015</v>
      </c>
      <c r="J2904" t="s">
        <v>15063</v>
      </c>
      <c r="K2904" t="s">
        <v>14996</v>
      </c>
      <c r="M2904" t="s">
        <v>15064</v>
      </c>
      <c r="N2904" t="s">
        <v>15065</v>
      </c>
      <c r="O2904" t="s">
        <v>15066</v>
      </c>
      <c r="P2904" t="s">
        <v>15067</v>
      </c>
      <c r="Q2904" t="s">
        <v>10555</v>
      </c>
      <c r="R2904" t="s">
        <v>15001</v>
      </c>
      <c r="S2904" t="s">
        <v>15002</v>
      </c>
      <c r="T2904" t="s">
        <v>15001</v>
      </c>
      <c r="U2904" t="s">
        <v>2445</v>
      </c>
      <c r="V2904" t="s">
        <v>34</v>
      </c>
      <c r="W2904" t="s">
        <v>34</v>
      </c>
      <c r="X2904" t="s">
        <v>34</v>
      </c>
      <c r="Y2904" t="s">
        <v>34</v>
      </c>
      <c r="Z2904" t="s">
        <v>975</v>
      </c>
      <c r="AA2904" t="s">
        <v>4482</v>
      </c>
      <c r="AB2904" t="s">
        <v>145</v>
      </c>
      <c r="AC2904" t="s">
        <v>37</v>
      </c>
    </row>
    <row r="2905" spans="1:29">
      <c r="A2905" t="str">
        <f>+VLOOKUP(R2905,Aux!$B$3:$I$1107,8,0)</f>
        <v>MX001780</v>
      </c>
      <c r="B2905" t="str">
        <f>+VLOOKUP(U2905,Aux!$O$2:$P$23,2,0)</f>
        <v>FI</v>
      </c>
      <c r="C2905" t="str">
        <f t="shared" si="311"/>
        <v>MX001780FI</v>
      </c>
      <c r="D2905">
        <f t="shared" si="317"/>
        <v>16</v>
      </c>
      <c r="E2905" s="5">
        <f t="shared" si="313"/>
        <v>0.16</v>
      </c>
      <c r="F2905" s="5">
        <f t="shared" si="314"/>
        <v>1.6</v>
      </c>
      <c r="G2905" s="5">
        <f t="shared" si="315"/>
        <v>6</v>
      </c>
      <c r="H2905" t="str">
        <f t="shared" si="316"/>
        <v>016</v>
      </c>
      <c r="I2905" t="str">
        <f t="shared" si="312"/>
        <v>MX001780FI00016</v>
      </c>
      <c r="J2905" t="s">
        <v>15063</v>
      </c>
      <c r="K2905" t="s">
        <v>14996</v>
      </c>
      <c r="M2905" t="s">
        <v>15068</v>
      </c>
      <c r="N2905" t="s">
        <v>15069</v>
      </c>
      <c r="O2905" t="s">
        <v>15070</v>
      </c>
      <c r="P2905" t="s">
        <v>15071</v>
      </c>
      <c r="Q2905" t="s">
        <v>10555</v>
      </c>
      <c r="R2905" t="s">
        <v>15001</v>
      </c>
      <c r="S2905" t="s">
        <v>15002</v>
      </c>
      <c r="T2905" t="s">
        <v>15001</v>
      </c>
      <c r="U2905" t="s">
        <v>2445</v>
      </c>
      <c r="V2905" t="s">
        <v>34</v>
      </c>
      <c r="W2905" t="s">
        <v>34</v>
      </c>
      <c r="X2905" t="s">
        <v>34</v>
      </c>
      <c r="Y2905" t="s">
        <v>34</v>
      </c>
      <c r="Z2905" t="s">
        <v>975</v>
      </c>
      <c r="AA2905" t="s">
        <v>4482</v>
      </c>
      <c r="AB2905" t="s">
        <v>145</v>
      </c>
      <c r="AC2905" t="s">
        <v>37</v>
      </c>
    </row>
    <row r="2906" spans="1:29">
      <c r="A2906" t="str">
        <f>+VLOOKUP(R2906,Aux!$B$3:$I$1107,8,0)</f>
        <v>MX001780</v>
      </c>
      <c r="B2906" t="str">
        <f>+VLOOKUP(U2906,Aux!$O$2:$P$23,2,0)</f>
        <v>FI</v>
      </c>
      <c r="C2906" t="str">
        <f t="shared" si="311"/>
        <v>MX001780FI</v>
      </c>
      <c r="D2906">
        <f t="shared" si="317"/>
        <v>17</v>
      </c>
      <c r="E2906" s="5">
        <f t="shared" si="313"/>
        <v>0.17</v>
      </c>
      <c r="F2906" s="5">
        <f t="shared" si="314"/>
        <v>1.7000000000000002</v>
      </c>
      <c r="G2906" s="5">
        <f t="shared" si="315"/>
        <v>7</v>
      </c>
      <c r="H2906" t="str">
        <f t="shared" si="316"/>
        <v>017</v>
      </c>
      <c r="I2906" t="str">
        <f t="shared" si="312"/>
        <v>MX001780FI00017</v>
      </c>
      <c r="J2906" t="s">
        <v>15063</v>
      </c>
      <c r="K2906" t="s">
        <v>14996</v>
      </c>
      <c r="M2906" t="s">
        <v>15072</v>
      </c>
      <c r="N2906" t="s">
        <v>15073</v>
      </c>
      <c r="O2906" t="s">
        <v>15074</v>
      </c>
      <c r="P2906" t="s">
        <v>15075</v>
      </c>
      <c r="Q2906" t="s">
        <v>10555</v>
      </c>
      <c r="R2906" t="s">
        <v>15001</v>
      </c>
      <c r="S2906" t="s">
        <v>15002</v>
      </c>
      <c r="T2906" t="s">
        <v>15001</v>
      </c>
      <c r="U2906" t="s">
        <v>487</v>
      </c>
      <c r="V2906" t="s">
        <v>34</v>
      </c>
      <c r="W2906" t="s">
        <v>34</v>
      </c>
      <c r="X2906" t="s">
        <v>34</v>
      </c>
      <c r="Y2906" t="s">
        <v>34</v>
      </c>
      <c r="Z2906" t="s">
        <v>975</v>
      </c>
      <c r="AA2906" t="s">
        <v>4482</v>
      </c>
      <c r="AB2906" t="s">
        <v>145</v>
      </c>
      <c r="AC2906" t="s">
        <v>37</v>
      </c>
    </row>
    <row r="2907" spans="1:29">
      <c r="A2907" t="str">
        <f>+VLOOKUP(R2907,Aux!$B$3:$I$1107,8,0)</f>
        <v>MX001780</v>
      </c>
      <c r="B2907" t="str">
        <f>+VLOOKUP(U2907,Aux!$O$2:$P$23,2,0)</f>
        <v>FI</v>
      </c>
      <c r="C2907" t="str">
        <f t="shared" si="311"/>
        <v>MX001780FI</v>
      </c>
      <c r="D2907">
        <f t="shared" si="317"/>
        <v>18</v>
      </c>
      <c r="E2907" s="5">
        <f t="shared" si="313"/>
        <v>0.18</v>
      </c>
      <c r="F2907" s="5">
        <f t="shared" si="314"/>
        <v>1.7999999999999998</v>
      </c>
      <c r="G2907" s="5">
        <f t="shared" si="315"/>
        <v>8</v>
      </c>
      <c r="H2907" t="str">
        <f t="shared" si="316"/>
        <v>018</v>
      </c>
      <c r="I2907" t="str">
        <f t="shared" si="312"/>
        <v>MX001780FI00018</v>
      </c>
      <c r="J2907" t="s">
        <v>15076</v>
      </c>
      <c r="K2907" t="s">
        <v>14996</v>
      </c>
      <c r="M2907" t="s">
        <v>15077</v>
      </c>
      <c r="N2907" t="s">
        <v>15078</v>
      </c>
      <c r="O2907" t="s">
        <v>15079</v>
      </c>
      <c r="P2907" t="s">
        <v>15080</v>
      </c>
      <c r="Q2907" t="s">
        <v>10555</v>
      </c>
      <c r="R2907" t="s">
        <v>15001</v>
      </c>
      <c r="S2907" t="s">
        <v>15002</v>
      </c>
      <c r="T2907" t="s">
        <v>15001</v>
      </c>
      <c r="U2907" t="s">
        <v>2445</v>
      </c>
      <c r="V2907" t="s">
        <v>34</v>
      </c>
      <c r="W2907" t="s">
        <v>34</v>
      </c>
      <c r="X2907" t="s">
        <v>34</v>
      </c>
      <c r="Y2907" t="s">
        <v>34</v>
      </c>
      <c r="Z2907" t="s">
        <v>975</v>
      </c>
      <c r="AA2907" t="s">
        <v>4482</v>
      </c>
      <c r="AB2907" t="s">
        <v>145</v>
      </c>
      <c r="AC2907" t="s">
        <v>37</v>
      </c>
    </row>
    <row r="2908" spans="1:29">
      <c r="A2908" t="str">
        <f>+VLOOKUP(R2908,Aux!$B$3:$I$1107,8,0)</f>
        <v>MX001780</v>
      </c>
      <c r="B2908" t="str">
        <f>+VLOOKUP(U2908,Aux!$O$2:$P$23,2,0)</f>
        <v>FI</v>
      </c>
      <c r="C2908" t="str">
        <f t="shared" si="311"/>
        <v>MX001780FI</v>
      </c>
      <c r="D2908">
        <f t="shared" si="317"/>
        <v>19</v>
      </c>
      <c r="E2908" s="5">
        <f t="shared" si="313"/>
        <v>0.19</v>
      </c>
      <c r="F2908" s="5">
        <f t="shared" si="314"/>
        <v>1.9</v>
      </c>
      <c r="G2908" s="5">
        <f t="shared" si="315"/>
        <v>9</v>
      </c>
      <c r="H2908" t="str">
        <f t="shared" si="316"/>
        <v>019</v>
      </c>
      <c r="I2908" t="str">
        <f t="shared" si="312"/>
        <v>MX001780FI00019</v>
      </c>
      <c r="J2908" t="s">
        <v>15076</v>
      </c>
      <c r="K2908" t="s">
        <v>14996</v>
      </c>
      <c r="M2908" t="s">
        <v>15081</v>
      </c>
      <c r="N2908" t="s">
        <v>15082</v>
      </c>
      <c r="O2908" t="s">
        <v>15083</v>
      </c>
      <c r="P2908" t="s">
        <v>15084</v>
      </c>
      <c r="Q2908" t="s">
        <v>10555</v>
      </c>
      <c r="R2908" t="s">
        <v>15001</v>
      </c>
      <c r="S2908" t="s">
        <v>15002</v>
      </c>
      <c r="T2908" t="s">
        <v>15001</v>
      </c>
      <c r="U2908" t="s">
        <v>487</v>
      </c>
      <c r="V2908" t="s">
        <v>34</v>
      </c>
      <c r="W2908" t="s">
        <v>34</v>
      </c>
      <c r="X2908" t="s">
        <v>34</v>
      </c>
      <c r="Y2908" t="s">
        <v>34</v>
      </c>
      <c r="Z2908" t="s">
        <v>975</v>
      </c>
      <c r="AA2908" t="s">
        <v>4482</v>
      </c>
      <c r="AB2908" t="s">
        <v>145</v>
      </c>
      <c r="AC2908" t="s">
        <v>37</v>
      </c>
    </row>
    <row r="2909" spans="1:29">
      <c r="A2909" t="str">
        <f>+VLOOKUP(R2909,Aux!$B$3:$I$1107,8,0)</f>
        <v>MX001780</v>
      </c>
      <c r="B2909" t="str">
        <f>+VLOOKUP(U2909,Aux!$O$2:$P$23,2,0)</f>
        <v>FI</v>
      </c>
      <c r="C2909" t="str">
        <f t="shared" si="311"/>
        <v>MX001780FI</v>
      </c>
      <c r="D2909">
        <f t="shared" si="317"/>
        <v>20</v>
      </c>
      <c r="E2909" s="5">
        <f t="shared" si="313"/>
        <v>0.2</v>
      </c>
      <c r="F2909" s="5">
        <f t="shared" si="314"/>
        <v>2</v>
      </c>
      <c r="G2909" s="5">
        <f t="shared" si="315"/>
        <v>0</v>
      </c>
      <c r="H2909" t="str">
        <f t="shared" si="316"/>
        <v>020</v>
      </c>
      <c r="I2909" t="str">
        <f t="shared" si="312"/>
        <v>MX001780FI00020</v>
      </c>
      <c r="J2909" t="s">
        <v>15085</v>
      </c>
      <c r="K2909" t="s">
        <v>14996</v>
      </c>
      <c r="M2909" t="s">
        <v>15086</v>
      </c>
      <c r="N2909" t="s">
        <v>15087</v>
      </c>
      <c r="O2909" t="s">
        <v>15088</v>
      </c>
      <c r="P2909" t="s">
        <v>15089</v>
      </c>
      <c r="Q2909" t="s">
        <v>10555</v>
      </c>
      <c r="R2909" t="s">
        <v>15001</v>
      </c>
      <c r="S2909" t="s">
        <v>15002</v>
      </c>
      <c r="T2909" t="s">
        <v>15001</v>
      </c>
      <c r="U2909" t="s">
        <v>143</v>
      </c>
      <c r="V2909" t="s">
        <v>34</v>
      </c>
      <c r="W2909" t="s">
        <v>34</v>
      </c>
      <c r="X2909" t="s">
        <v>34</v>
      </c>
      <c r="Y2909" t="s">
        <v>34</v>
      </c>
      <c r="Z2909" t="s">
        <v>975</v>
      </c>
      <c r="AA2909" t="s">
        <v>4482</v>
      </c>
      <c r="AB2909" t="s">
        <v>145</v>
      </c>
      <c r="AC2909" t="s">
        <v>37</v>
      </c>
    </row>
    <row r="2910" spans="1:29">
      <c r="A2910" t="str">
        <f>+VLOOKUP(R2910,Aux!$B$3:$I$1107,8,0)</f>
        <v>MX001780</v>
      </c>
      <c r="B2910" t="str">
        <f>+VLOOKUP(U2910,Aux!$O$2:$P$23,2,0)</f>
        <v>FI</v>
      </c>
      <c r="C2910" t="str">
        <f t="shared" si="311"/>
        <v>MX001780FI</v>
      </c>
      <c r="D2910">
        <f t="shared" si="317"/>
        <v>21</v>
      </c>
      <c r="E2910" s="5">
        <f t="shared" si="313"/>
        <v>0.21</v>
      </c>
      <c r="F2910" s="5">
        <f t="shared" si="314"/>
        <v>2.1</v>
      </c>
      <c r="G2910" s="5">
        <f t="shared" si="315"/>
        <v>1</v>
      </c>
      <c r="H2910" t="str">
        <f t="shared" si="316"/>
        <v>021</v>
      </c>
      <c r="I2910" t="str">
        <f t="shared" si="312"/>
        <v>MX001780FI00021</v>
      </c>
      <c r="J2910" t="s">
        <v>15090</v>
      </c>
      <c r="K2910" t="s">
        <v>14996</v>
      </c>
      <c r="M2910" t="s">
        <v>15091</v>
      </c>
      <c r="N2910" t="s">
        <v>15092</v>
      </c>
      <c r="O2910" t="s">
        <v>15093</v>
      </c>
      <c r="P2910" t="s">
        <v>15094</v>
      </c>
      <c r="Q2910" t="s">
        <v>10555</v>
      </c>
      <c r="R2910" t="s">
        <v>15001</v>
      </c>
      <c r="S2910" t="s">
        <v>15002</v>
      </c>
      <c r="T2910" t="s">
        <v>15001</v>
      </c>
      <c r="U2910" t="s">
        <v>33</v>
      </c>
      <c r="V2910" t="s">
        <v>34</v>
      </c>
      <c r="W2910" t="s">
        <v>34</v>
      </c>
      <c r="X2910" t="s">
        <v>34</v>
      </c>
      <c r="Y2910" t="s">
        <v>34</v>
      </c>
      <c r="Z2910" t="s">
        <v>975</v>
      </c>
      <c r="AA2910" t="s">
        <v>4482</v>
      </c>
      <c r="AB2910" t="s">
        <v>145</v>
      </c>
      <c r="AC2910" t="s">
        <v>37</v>
      </c>
    </row>
    <row r="2911" spans="1:29">
      <c r="A2911" t="str">
        <f>+VLOOKUP(R2911,Aux!$B$3:$I$1107,8,0)</f>
        <v>MX001780</v>
      </c>
      <c r="B2911" t="str">
        <f>+VLOOKUP(U2911,Aux!$O$2:$P$23,2,0)</f>
        <v>FI</v>
      </c>
      <c r="C2911" t="str">
        <f t="shared" si="311"/>
        <v>MX001780FI</v>
      </c>
      <c r="D2911">
        <f t="shared" si="317"/>
        <v>22</v>
      </c>
      <c r="E2911" s="5">
        <f t="shared" si="313"/>
        <v>0.22</v>
      </c>
      <c r="F2911" s="5">
        <f t="shared" si="314"/>
        <v>2.2000000000000002</v>
      </c>
      <c r="G2911" s="5">
        <f t="shared" si="315"/>
        <v>2</v>
      </c>
      <c r="H2911" t="str">
        <f t="shared" si="316"/>
        <v>022</v>
      </c>
      <c r="I2911" t="str">
        <f t="shared" si="312"/>
        <v>MX001780FI00022</v>
      </c>
      <c r="J2911" t="s">
        <v>15090</v>
      </c>
      <c r="K2911" t="s">
        <v>14996</v>
      </c>
      <c r="M2911" t="s">
        <v>15095</v>
      </c>
      <c r="N2911" t="s">
        <v>15096</v>
      </c>
      <c r="O2911" t="s">
        <v>15097</v>
      </c>
      <c r="P2911" t="s">
        <v>15098</v>
      </c>
      <c r="Q2911" t="s">
        <v>10555</v>
      </c>
      <c r="R2911" t="s">
        <v>15001</v>
      </c>
      <c r="S2911" t="s">
        <v>15002</v>
      </c>
      <c r="T2911" t="s">
        <v>15001</v>
      </c>
      <c r="U2911" t="s">
        <v>375</v>
      </c>
      <c r="V2911" t="s">
        <v>34</v>
      </c>
      <c r="W2911" t="s">
        <v>34</v>
      </c>
      <c r="X2911" t="s">
        <v>34</v>
      </c>
      <c r="Y2911" t="s">
        <v>34</v>
      </c>
      <c r="Z2911" t="s">
        <v>975</v>
      </c>
      <c r="AA2911" t="s">
        <v>4482</v>
      </c>
      <c r="AB2911" t="s">
        <v>145</v>
      </c>
      <c r="AC2911" t="s">
        <v>37</v>
      </c>
    </row>
    <row r="2912" spans="1:29">
      <c r="A2912" t="str">
        <f>+VLOOKUP(R2912,Aux!$B$3:$I$1107,8,0)</f>
        <v>MX001780</v>
      </c>
      <c r="B2912" t="str">
        <f>+VLOOKUP(U2912,Aux!$O$2:$P$23,2,0)</f>
        <v>FI</v>
      </c>
      <c r="C2912" t="str">
        <f t="shared" si="311"/>
        <v>MX001780FI</v>
      </c>
      <c r="D2912">
        <f t="shared" si="317"/>
        <v>23</v>
      </c>
      <c r="E2912" s="5">
        <f t="shared" si="313"/>
        <v>0.23</v>
      </c>
      <c r="F2912" s="5">
        <f t="shared" si="314"/>
        <v>2.3000000000000003</v>
      </c>
      <c r="G2912" s="5">
        <f t="shared" si="315"/>
        <v>3</v>
      </c>
      <c r="H2912" t="str">
        <f t="shared" si="316"/>
        <v>023</v>
      </c>
      <c r="I2912" t="str">
        <f t="shared" si="312"/>
        <v>MX001780FI00023</v>
      </c>
      <c r="J2912" t="s">
        <v>15099</v>
      </c>
      <c r="K2912" t="s">
        <v>14996</v>
      </c>
      <c r="M2912" t="s">
        <v>15100</v>
      </c>
      <c r="N2912" t="s">
        <v>15101</v>
      </c>
      <c r="O2912" t="s">
        <v>15102</v>
      </c>
      <c r="P2912" t="s">
        <v>15103</v>
      </c>
      <c r="Q2912" t="s">
        <v>10555</v>
      </c>
      <c r="R2912" t="s">
        <v>15001</v>
      </c>
      <c r="S2912" t="s">
        <v>15002</v>
      </c>
      <c r="T2912" t="s">
        <v>15001</v>
      </c>
      <c r="U2912" t="s">
        <v>375</v>
      </c>
      <c r="V2912" t="s">
        <v>34</v>
      </c>
      <c r="W2912" t="s">
        <v>34</v>
      </c>
      <c r="X2912" t="s">
        <v>34</v>
      </c>
      <c r="Y2912" t="s">
        <v>34</v>
      </c>
      <c r="Z2912" t="s">
        <v>975</v>
      </c>
      <c r="AA2912" t="s">
        <v>4482</v>
      </c>
      <c r="AB2912" t="s">
        <v>145</v>
      </c>
      <c r="AC2912" t="s">
        <v>37</v>
      </c>
    </row>
    <row r="2913" spans="1:29">
      <c r="A2913" s="2" t="str">
        <f>+VLOOKUP(R2913,Aux!$B$3:$I$1107,8,0)</f>
        <v>MX001780</v>
      </c>
      <c r="B2913" s="2" t="str">
        <f>+VLOOKUP(U2913,Aux!$O$2:$P$23,2,0)</f>
        <v>FI</v>
      </c>
      <c r="C2913" t="str">
        <f t="shared" si="311"/>
        <v>MX001780FI</v>
      </c>
      <c r="D2913">
        <f t="shared" si="317"/>
        <v>24</v>
      </c>
      <c r="E2913" s="5">
        <f t="shared" si="313"/>
        <v>0.24</v>
      </c>
      <c r="F2913" s="5">
        <f t="shared" si="314"/>
        <v>2.4</v>
      </c>
      <c r="G2913" s="5">
        <f t="shared" si="315"/>
        <v>4</v>
      </c>
      <c r="H2913" t="str">
        <f t="shared" si="316"/>
        <v>024</v>
      </c>
      <c r="I2913" t="str">
        <f t="shared" si="312"/>
        <v>MX001780FI00024</v>
      </c>
      <c r="J2913" s="2"/>
      <c r="K2913" s="2" t="s">
        <v>14996</v>
      </c>
      <c r="L2913" s="2" t="s">
        <v>15104</v>
      </c>
      <c r="M2913" s="2" t="s">
        <v>15105</v>
      </c>
      <c r="N2913" s="2" t="s">
        <v>15106</v>
      </c>
      <c r="O2913" s="2" t="s">
        <v>15107</v>
      </c>
      <c r="P2913" s="2" t="s">
        <v>15108</v>
      </c>
      <c r="Q2913" t="s">
        <v>10555</v>
      </c>
      <c r="R2913" t="s">
        <v>15001</v>
      </c>
      <c r="S2913" t="s">
        <v>15002</v>
      </c>
      <c r="T2913" t="s">
        <v>15001</v>
      </c>
      <c r="U2913" t="s">
        <v>33</v>
      </c>
      <c r="V2913" t="s">
        <v>34</v>
      </c>
      <c r="W2913" t="s">
        <v>34</v>
      </c>
      <c r="X2913" t="s">
        <v>34</v>
      </c>
      <c r="Y2913" t="s">
        <v>34</v>
      </c>
      <c r="Z2913" t="s">
        <v>975</v>
      </c>
      <c r="AA2913" t="s">
        <v>4482</v>
      </c>
      <c r="AB2913" t="s">
        <v>145</v>
      </c>
      <c r="AC2913" t="s">
        <v>37</v>
      </c>
    </row>
    <row r="2914" spans="1:29">
      <c r="A2914" s="2" t="str">
        <f>+VLOOKUP(R2914,Aux!$B$3:$I$1107,8,0)</f>
        <v>MX001780</v>
      </c>
      <c r="B2914" s="2" t="str">
        <f>+VLOOKUP(U2914,Aux!$O$2:$P$23,2,0)</f>
        <v>FI</v>
      </c>
      <c r="C2914" t="str">
        <f t="shared" si="311"/>
        <v>MX001780FI</v>
      </c>
      <c r="D2914">
        <f t="shared" si="317"/>
        <v>25</v>
      </c>
      <c r="E2914" s="5">
        <f t="shared" si="313"/>
        <v>0.25</v>
      </c>
      <c r="F2914" s="5">
        <f t="shared" si="314"/>
        <v>2.5</v>
      </c>
      <c r="G2914" s="5">
        <f t="shared" si="315"/>
        <v>5</v>
      </c>
      <c r="H2914" t="str">
        <f t="shared" si="316"/>
        <v>025</v>
      </c>
      <c r="I2914" t="str">
        <f t="shared" si="312"/>
        <v>MX001780FI00025</v>
      </c>
      <c r="J2914" s="2"/>
      <c r="K2914" s="2" t="s">
        <v>14996</v>
      </c>
      <c r="L2914" s="2" t="s">
        <v>15109</v>
      </c>
      <c r="M2914" s="2" t="s">
        <v>15110</v>
      </c>
      <c r="N2914" s="2" t="s">
        <v>15111</v>
      </c>
      <c r="O2914" s="2" t="s">
        <v>15112</v>
      </c>
      <c r="P2914" s="2" t="s">
        <v>15113</v>
      </c>
      <c r="Q2914" t="s">
        <v>10555</v>
      </c>
      <c r="R2914" t="s">
        <v>15001</v>
      </c>
      <c r="S2914" t="s">
        <v>15002</v>
      </c>
      <c r="T2914" t="s">
        <v>15001</v>
      </c>
      <c r="U2914" t="s">
        <v>33</v>
      </c>
      <c r="V2914" t="s">
        <v>34</v>
      </c>
      <c r="W2914" t="s">
        <v>34</v>
      </c>
      <c r="X2914" t="s">
        <v>34</v>
      </c>
      <c r="Y2914" t="s">
        <v>34</v>
      </c>
      <c r="Z2914" t="s">
        <v>975</v>
      </c>
      <c r="AA2914" t="s">
        <v>4482</v>
      </c>
      <c r="AB2914" t="s">
        <v>145</v>
      </c>
      <c r="AC2914" t="s">
        <v>37</v>
      </c>
    </row>
    <row r="2915" spans="1:29">
      <c r="A2915" s="2" t="str">
        <f>+VLOOKUP(R2915,Aux!$B$3:$I$1107,8,0)</f>
        <v>MX001780</v>
      </c>
      <c r="B2915" s="2" t="str">
        <f>+VLOOKUP(U2915,Aux!$O$2:$P$23,2,0)</f>
        <v>FI</v>
      </c>
      <c r="C2915" t="str">
        <f t="shared" si="311"/>
        <v>MX001780FI</v>
      </c>
      <c r="D2915">
        <f t="shared" si="317"/>
        <v>26</v>
      </c>
      <c r="E2915" s="5">
        <f t="shared" si="313"/>
        <v>0.26</v>
      </c>
      <c r="F2915" s="5">
        <f t="shared" si="314"/>
        <v>2.6</v>
      </c>
      <c r="G2915" s="5">
        <f t="shared" si="315"/>
        <v>6</v>
      </c>
      <c r="H2915" t="str">
        <f t="shared" si="316"/>
        <v>026</v>
      </c>
      <c r="I2915" t="str">
        <f t="shared" si="312"/>
        <v>MX001780FI00026</v>
      </c>
      <c r="J2915" s="2"/>
      <c r="K2915" s="2" t="s">
        <v>14996</v>
      </c>
      <c r="L2915" s="2" t="s">
        <v>15114</v>
      </c>
      <c r="M2915" s="2" t="s">
        <v>15115</v>
      </c>
      <c r="N2915" s="2" t="s">
        <v>15116</v>
      </c>
      <c r="O2915" s="2" t="s">
        <v>15117</v>
      </c>
      <c r="P2915" s="2" t="s">
        <v>15118</v>
      </c>
      <c r="Q2915" t="s">
        <v>10555</v>
      </c>
      <c r="R2915" t="s">
        <v>15001</v>
      </c>
      <c r="S2915" t="s">
        <v>15002</v>
      </c>
      <c r="T2915" t="s">
        <v>15001</v>
      </c>
      <c r="U2915" t="s">
        <v>33</v>
      </c>
      <c r="V2915" t="s">
        <v>34</v>
      </c>
      <c r="W2915" t="s">
        <v>34</v>
      </c>
      <c r="X2915" t="s">
        <v>34</v>
      </c>
      <c r="Y2915" t="s">
        <v>34</v>
      </c>
      <c r="Z2915" t="s">
        <v>975</v>
      </c>
      <c r="AA2915" t="s">
        <v>4482</v>
      </c>
      <c r="AB2915" t="s">
        <v>145</v>
      </c>
      <c r="AC2915" t="s">
        <v>37</v>
      </c>
    </row>
    <row r="2916" spans="1:29">
      <c r="A2916" s="2" t="str">
        <f>+VLOOKUP(R2916,Aux!$B$3:$I$1107,8,0)</f>
        <v>MX001780</v>
      </c>
      <c r="B2916" s="2" t="str">
        <f>+VLOOKUP(U2916,Aux!$O$2:$P$23,2,0)</f>
        <v>FI</v>
      </c>
      <c r="C2916" t="str">
        <f t="shared" si="311"/>
        <v>MX001780FI</v>
      </c>
      <c r="D2916">
        <f t="shared" si="317"/>
        <v>27</v>
      </c>
      <c r="E2916" s="5">
        <f t="shared" si="313"/>
        <v>0.27</v>
      </c>
      <c r="F2916" s="5">
        <f t="shared" si="314"/>
        <v>2.7</v>
      </c>
      <c r="G2916" s="5">
        <f t="shared" si="315"/>
        <v>7</v>
      </c>
      <c r="H2916" t="str">
        <f t="shared" si="316"/>
        <v>027</v>
      </c>
      <c r="I2916" t="str">
        <f t="shared" si="312"/>
        <v>MX001780FI00027</v>
      </c>
      <c r="J2916" s="2"/>
      <c r="K2916" s="2" t="s">
        <v>14996</v>
      </c>
      <c r="L2916" s="2" t="s">
        <v>15119</v>
      </c>
      <c r="M2916" s="2" t="s">
        <v>15120</v>
      </c>
      <c r="N2916" s="2" t="s">
        <v>15121</v>
      </c>
      <c r="O2916" s="2" t="s">
        <v>15122</v>
      </c>
      <c r="P2916" s="2" t="s">
        <v>15123</v>
      </c>
      <c r="Q2916" t="s">
        <v>10555</v>
      </c>
      <c r="R2916" t="s">
        <v>15001</v>
      </c>
      <c r="S2916" t="s">
        <v>15002</v>
      </c>
      <c r="T2916" t="s">
        <v>15001</v>
      </c>
      <c r="U2916" t="s">
        <v>33</v>
      </c>
      <c r="V2916" t="s">
        <v>34</v>
      </c>
      <c r="W2916" t="s">
        <v>34</v>
      </c>
      <c r="X2916" t="s">
        <v>34</v>
      </c>
      <c r="Y2916" t="s">
        <v>34</v>
      </c>
      <c r="Z2916" t="s">
        <v>975</v>
      </c>
      <c r="AA2916" t="s">
        <v>4482</v>
      </c>
      <c r="AB2916" t="s">
        <v>145</v>
      </c>
      <c r="AC2916" t="s">
        <v>37</v>
      </c>
    </row>
    <row r="2917" spans="1:29">
      <c r="A2917" s="2" t="str">
        <f>+VLOOKUP(R2917,Aux!$B$3:$I$1107,8,0)</f>
        <v>MX001780</v>
      </c>
      <c r="B2917" s="2" t="str">
        <f>+VLOOKUP(U2917,Aux!$O$2:$P$23,2,0)</f>
        <v>FI</v>
      </c>
      <c r="C2917" t="str">
        <f t="shared" si="311"/>
        <v>MX001780FI</v>
      </c>
      <c r="D2917">
        <f t="shared" si="317"/>
        <v>28</v>
      </c>
      <c r="E2917" s="5">
        <f t="shared" si="313"/>
        <v>0.28000000000000003</v>
      </c>
      <c r="F2917" s="5">
        <f t="shared" si="314"/>
        <v>2.8000000000000003</v>
      </c>
      <c r="G2917" s="5">
        <f t="shared" si="315"/>
        <v>8</v>
      </c>
      <c r="H2917" t="str">
        <f t="shared" si="316"/>
        <v>028</v>
      </c>
      <c r="I2917" t="str">
        <f t="shared" si="312"/>
        <v>MX001780FI00028</v>
      </c>
      <c r="J2917" s="2"/>
      <c r="K2917" s="2" t="s">
        <v>14996</v>
      </c>
      <c r="L2917" s="2" t="s">
        <v>15124</v>
      </c>
      <c r="M2917" s="2" t="s">
        <v>15125</v>
      </c>
      <c r="N2917" s="2" t="s">
        <v>15126</v>
      </c>
      <c r="O2917" s="2" t="s">
        <v>15127</v>
      </c>
      <c r="P2917" s="2" t="s">
        <v>15128</v>
      </c>
      <c r="Q2917" t="s">
        <v>10555</v>
      </c>
      <c r="R2917" t="s">
        <v>15001</v>
      </c>
      <c r="S2917" t="s">
        <v>15002</v>
      </c>
      <c r="T2917" t="s">
        <v>15001</v>
      </c>
      <c r="U2917" t="s">
        <v>33</v>
      </c>
      <c r="V2917" t="s">
        <v>34</v>
      </c>
      <c r="W2917" t="s">
        <v>34</v>
      </c>
      <c r="X2917" t="s">
        <v>34</v>
      </c>
      <c r="Y2917" t="s">
        <v>34</v>
      </c>
      <c r="Z2917" t="s">
        <v>975</v>
      </c>
      <c r="AA2917" t="s">
        <v>4482</v>
      </c>
      <c r="AB2917" t="s">
        <v>145</v>
      </c>
      <c r="AC2917" t="s">
        <v>37</v>
      </c>
    </row>
    <row r="2918" spans="1:29">
      <c r="A2918" s="2" t="str">
        <f>+VLOOKUP(R2918,Aux!$B$3:$I$1107,8,0)</f>
        <v>MX001780</v>
      </c>
      <c r="B2918" s="2" t="str">
        <f>+VLOOKUP(U2918,Aux!$O$2:$P$23,2,0)</f>
        <v>FI</v>
      </c>
      <c r="C2918" t="str">
        <f t="shared" si="311"/>
        <v>MX001780FI</v>
      </c>
      <c r="D2918">
        <f t="shared" si="317"/>
        <v>29</v>
      </c>
      <c r="E2918" s="5">
        <f t="shared" si="313"/>
        <v>0.28999999999999998</v>
      </c>
      <c r="F2918" s="5">
        <f t="shared" si="314"/>
        <v>2.9</v>
      </c>
      <c r="G2918" s="5">
        <f t="shared" si="315"/>
        <v>9</v>
      </c>
      <c r="H2918" t="str">
        <f t="shared" si="316"/>
        <v>029</v>
      </c>
      <c r="I2918" t="str">
        <f t="shared" si="312"/>
        <v>MX001780FI00029</v>
      </c>
      <c r="J2918" s="2"/>
      <c r="K2918" s="2" t="s">
        <v>14996</v>
      </c>
      <c r="L2918" s="2" t="s">
        <v>15129</v>
      </c>
      <c r="M2918" s="2" t="s">
        <v>15130</v>
      </c>
      <c r="N2918" s="2" t="s">
        <v>15131</v>
      </c>
      <c r="O2918" s="2" t="s">
        <v>15132</v>
      </c>
      <c r="P2918" s="2" t="s">
        <v>15133</v>
      </c>
      <c r="Q2918" t="s">
        <v>10555</v>
      </c>
      <c r="R2918" t="s">
        <v>15001</v>
      </c>
      <c r="S2918" t="s">
        <v>15002</v>
      </c>
      <c r="T2918" t="s">
        <v>15001</v>
      </c>
      <c r="U2918" t="s">
        <v>33</v>
      </c>
      <c r="V2918" t="s">
        <v>34</v>
      </c>
      <c r="W2918" t="s">
        <v>34</v>
      </c>
      <c r="X2918" t="s">
        <v>34</v>
      </c>
      <c r="Y2918" t="s">
        <v>34</v>
      </c>
      <c r="Z2918" t="s">
        <v>975</v>
      </c>
      <c r="AA2918" t="s">
        <v>4482</v>
      </c>
      <c r="AB2918" t="s">
        <v>145</v>
      </c>
      <c r="AC2918" t="s">
        <v>37</v>
      </c>
    </row>
    <row r="2919" spans="1:29">
      <c r="A2919" t="str">
        <f>+VLOOKUP(R2919,Aux!$B$3:$I$1107,8,0)</f>
        <v>MX001780</v>
      </c>
      <c r="B2919" t="str">
        <f>+VLOOKUP(U2919,Aux!$O$2:$P$23,2,0)</f>
        <v>FI</v>
      </c>
      <c r="C2919" t="str">
        <f t="shared" si="311"/>
        <v>MX001780FI</v>
      </c>
      <c r="D2919">
        <f t="shared" si="317"/>
        <v>30</v>
      </c>
      <c r="E2919" s="5">
        <f t="shared" si="313"/>
        <v>0.3</v>
      </c>
      <c r="F2919" s="5">
        <f t="shared" si="314"/>
        <v>3</v>
      </c>
      <c r="G2919" s="5">
        <f t="shared" si="315"/>
        <v>0</v>
      </c>
      <c r="H2919" t="str">
        <f t="shared" si="316"/>
        <v>030</v>
      </c>
      <c r="I2919" t="str">
        <f t="shared" si="312"/>
        <v>MX001780FI00030</v>
      </c>
      <c r="J2919" s="3" t="s">
        <v>15134</v>
      </c>
      <c r="K2919" t="s">
        <v>14996</v>
      </c>
      <c r="M2919" t="s">
        <v>15135</v>
      </c>
      <c r="N2919" t="s">
        <v>15136</v>
      </c>
      <c r="O2919" t="s">
        <v>15137</v>
      </c>
      <c r="P2919" t="s">
        <v>15138</v>
      </c>
      <c r="Q2919" t="s">
        <v>10555</v>
      </c>
      <c r="R2919" t="s">
        <v>15001</v>
      </c>
      <c r="S2919" t="s">
        <v>15002</v>
      </c>
      <c r="T2919" t="s">
        <v>15001</v>
      </c>
      <c r="U2919" t="s">
        <v>33</v>
      </c>
      <c r="V2919" t="s">
        <v>34</v>
      </c>
      <c r="W2919" t="s">
        <v>34</v>
      </c>
      <c r="X2919" t="s">
        <v>34</v>
      </c>
      <c r="Y2919" t="s">
        <v>34</v>
      </c>
      <c r="Z2919" t="s">
        <v>975</v>
      </c>
      <c r="AA2919" t="s">
        <v>4482</v>
      </c>
      <c r="AB2919" t="s">
        <v>145</v>
      </c>
      <c r="AC2919" t="s">
        <v>37</v>
      </c>
    </row>
    <row r="2920" spans="1:29">
      <c r="A2920" t="str">
        <f>+VLOOKUP(R2920,Aux!$B$3:$I$1107,8,0)</f>
        <v>MX001790</v>
      </c>
      <c r="B2920" t="str">
        <f>+VLOOKUP(U2920,Aux!$O$2:$P$23,2,0)</f>
        <v>EQ</v>
      </c>
      <c r="C2920" t="str">
        <f t="shared" si="311"/>
        <v>MX001790EQ</v>
      </c>
      <c r="D2920">
        <f t="shared" si="317"/>
        <v>1</v>
      </c>
      <c r="E2920" s="5">
        <f t="shared" si="313"/>
        <v>0.01</v>
      </c>
      <c r="F2920" s="5">
        <f t="shared" si="314"/>
        <v>0.1</v>
      </c>
      <c r="G2920" s="5">
        <f t="shared" si="315"/>
        <v>1</v>
      </c>
      <c r="H2920" t="str">
        <f t="shared" si="316"/>
        <v>001</v>
      </c>
      <c r="I2920" t="str">
        <f t="shared" si="312"/>
        <v>MX001790EQ00001</v>
      </c>
      <c r="J2920" t="s">
        <v>15139</v>
      </c>
      <c r="K2920" t="s">
        <v>15140</v>
      </c>
      <c r="M2920" t="s">
        <v>15141</v>
      </c>
      <c r="N2920" t="s">
        <v>15142</v>
      </c>
      <c r="O2920" t="s">
        <v>15143</v>
      </c>
      <c r="P2920" t="s">
        <v>15144</v>
      </c>
      <c r="Q2920" t="s">
        <v>10555</v>
      </c>
      <c r="R2920" t="s">
        <v>15145</v>
      </c>
      <c r="S2920" t="s">
        <v>15145</v>
      </c>
      <c r="T2920" t="s">
        <v>15146</v>
      </c>
      <c r="U2920" t="s">
        <v>12889</v>
      </c>
      <c r="V2920" t="s">
        <v>2669</v>
      </c>
      <c r="W2920" t="s">
        <v>13004</v>
      </c>
      <c r="X2920" t="s">
        <v>2669</v>
      </c>
      <c r="Y2920" t="s">
        <v>14696</v>
      </c>
      <c r="Z2920" t="s">
        <v>35</v>
      </c>
      <c r="AA2920" t="s">
        <v>2669</v>
      </c>
      <c r="AB2920" t="s">
        <v>12889</v>
      </c>
      <c r="AC2920" t="s">
        <v>37</v>
      </c>
    </row>
    <row r="2921" spans="1:29">
      <c r="A2921" t="str">
        <f>+VLOOKUP(R2921,Aux!$B$3:$I$1107,8,0)</f>
        <v>MX001790</v>
      </c>
      <c r="B2921" t="str">
        <f>+VLOOKUP(U2921,Aux!$O$2:$P$23,2,0)</f>
        <v>FI</v>
      </c>
      <c r="C2921" t="str">
        <f t="shared" si="311"/>
        <v>MX001790FI</v>
      </c>
      <c r="D2921">
        <f t="shared" si="317"/>
        <v>1</v>
      </c>
      <c r="E2921" s="5">
        <f t="shared" si="313"/>
        <v>0.01</v>
      </c>
      <c r="F2921" s="5">
        <f t="shared" si="314"/>
        <v>0.1</v>
      </c>
      <c r="G2921" s="5">
        <f t="shared" si="315"/>
        <v>1</v>
      </c>
      <c r="H2921" t="str">
        <f t="shared" si="316"/>
        <v>001</v>
      </c>
      <c r="I2921" t="str">
        <f t="shared" si="312"/>
        <v>MX001790FI00001</v>
      </c>
      <c r="J2921" t="s">
        <v>15147</v>
      </c>
      <c r="K2921" t="s">
        <v>15148</v>
      </c>
      <c r="M2921" t="s">
        <v>15149</v>
      </c>
      <c r="N2921" t="s">
        <v>15150</v>
      </c>
      <c r="O2921" t="s">
        <v>15151</v>
      </c>
      <c r="P2921" t="s">
        <v>15152</v>
      </c>
      <c r="Q2921" t="s">
        <v>10555</v>
      </c>
      <c r="R2921" t="s">
        <v>15145</v>
      </c>
      <c r="S2921" t="s">
        <v>15153</v>
      </c>
      <c r="T2921" t="s">
        <v>15146</v>
      </c>
      <c r="U2921" t="s">
        <v>143</v>
      </c>
      <c r="V2921" t="s">
        <v>2669</v>
      </c>
      <c r="W2921" t="s">
        <v>13004</v>
      </c>
      <c r="X2921" t="s">
        <v>2669</v>
      </c>
      <c r="Y2921" t="s">
        <v>14696</v>
      </c>
      <c r="Z2921" t="s">
        <v>35</v>
      </c>
      <c r="AA2921" t="s">
        <v>2669</v>
      </c>
      <c r="AB2921" t="s">
        <v>145</v>
      </c>
      <c r="AC2921" t="s">
        <v>37</v>
      </c>
    </row>
    <row r="2922" spans="1:29">
      <c r="A2922" t="str">
        <f>+VLOOKUP(R2922,Aux!$B$3:$I$1107,8,0)</f>
        <v>MX001800</v>
      </c>
      <c r="B2922" t="str">
        <f>+VLOOKUP(U2922,Aux!$O$2:$P$23,2,0)</f>
        <v>FI</v>
      </c>
      <c r="C2922" t="str">
        <f t="shared" si="311"/>
        <v>MX001800FI</v>
      </c>
      <c r="D2922">
        <f t="shared" si="317"/>
        <v>1</v>
      </c>
      <c r="E2922" s="5">
        <f t="shared" si="313"/>
        <v>0.01</v>
      </c>
      <c r="F2922" s="5">
        <f t="shared" si="314"/>
        <v>0.1</v>
      </c>
      <c r="G2922" s="5">
        <f t="shared" si="315"/>
        <v>1</v>
      </c>
      <c r="H2922" t="str">
        <f t="shared" si="316"/>
        <v>001</v>
      </c>
      <c r="I2922" t="str">
        <f t="shared" si="312"/>
        <v>MX001800FI00001</v>
      </c>
      <c r="J2922" s="2"/>
      <c r="K2922" s="2" t="s">
        <v>48</v>
      </c>
      <c r="L2922" s="2" t="s">
        <v>15154</v>
      </c>
      <c r="M2922" s="2" t="s">
        <v>15155</v>
      </c>
      <c r="N2922" s="2"/>
      <c r="O2922" s="2"/>
      <c r="P2922" s="2"/>
      <c r="Q2922" t="s">
        <v>10555</v>
      </c>
      <c r="R2922" t="s">
        <v>15156</v>
      </c>
      <c r="S2922" t="s">
        <v>48</v>
      </c>
      <c r="T2922" t="s">
        <v>48</v>
      </c>
      <c r="U2922" t="s">
        <v>48</v>
      </c>
      <c r="V2922" t="s">
        <v>48</v>
      </c>
      <c r="W2922" t="s">
        <v>48</v>
      </c>
      <c r="X2922" t="s">
        <v>48</v>
      </c>
      <c r="Y2922" t="s">
        <v>48</v>
      </c>
      <c r="Z2922" t="s">
        <v>48</v>
      </c>
      <c r="AA2922" t="s">
        <v>48</v>
      </c>
      <c r="AB2922" t="s">
        <v>48</v>
      </c>
      <c r="AC2922" t="s">
        <v>37</v>
      </c>
    </row>
    <row r="2923" spans="1:29">
      <c r="A2923" t="str">
        <f>+VLOOKUP(R2923,Aux!$B$3:$I$1107,8,0)</f>
        <v>MX001810</v>
      </c>
      <c r="B2923" t="str">
        <f>+VLOOKUP(U2923,Aux!$O$2:$P$23,2,0)</f>
        <v>FI</v>
      </c>
      <c r="C2923" t="str">
        <f t="shared" si="311"/>
        <v>MX001810FI</v>
      </c>
      <c r="D2923">
        <f t="shared" si="317"/>
        <v>1</v>
      </c>
      <c r="E2923" s="5">
        <f t="shared" si="313"/>
        <v>0.01</v>
      </c>
      <c r="F2923" s="5">
        <f t="shared" si="314"/>
        <v>0.1</v>
      </c>
      <c r="G2923" s="5">
        <f t="shared" si="315"/>
        <v>1</v>
      </c>
      <c r="H2923" t="str">
        <f t="shared" si="316"/>
        <v>001</v>
      </c>
      <c r="I2923" t="str">
        <f t="shared" si="312"/>
        <v>MX001810FI00001</v>
      </c>
      <c r="J2923" s="2"/>
      <c r="K2923" s="2" t="s">
        <v>48</v>
      </c>
      <c r="L2923" s="2" t="s">
        <v>15157</v>
      </c>
      <c r="M2923" s="2" t="s">
        <v>15158</v>
      </c>
      <c r="N2923" s="2"/>
      <c r="O2923" s="2"/>
      <c r="P2923" s="2"/>
      <c r="Q2923" t="s">
        <v>10555</v>
      </c>
      <c r="R2923" t="s">
        <v>15159</v>
      </c>
      <c r="S2923" t="s">
        <v>48</v>
      </c>
      <c r="T2923" t="s">
        <v>48</v>
      </c>
      <c r="U2923" t="s">
        <v>48</v>
      </c>
      <c r="V2923" t="s">
        <v>48</v>
      </c>
      <c r="W2923" t="s">
        <v>48</v>
      </c>
      <c r="X2923" t="s">
        <v>48</v>
      </c>
      <c r="Y2923" t="s">
        <v>48</v>
      </c>
      <c r="Z2923" t="s">
        <v>48</v>
      </c>
      <c r="AA2923" t="s">
        <v>48</v>
      </c>
      <c r="AB2923" t="s">
        <v>48</v>
      </c>
      <c r="AC2923" t="s">
        <v>37</v>
      </c>
    </row>
    <row r="2924" spans="1:29">
      <c r="A2924" t="str">
        <f>+VLOOKUP(R2924,Aux!$B$3:$I$1107,8,0)</f>
        <v>MX001810</v>
      </c>
      <c r="B2924" t="str">
        <f>+VLOOKUP(U2924,Aux!$O$2:$P$23,2,0)</f>
        <v>FI</v>
      </c>
      <c r="C2924" t="str">
        <f t="shared" si="311"/>
        <v>MX001810FI</v>
      </c>
      <c r="D2924">
        <f t="shared" si="317"/>
        <v>2</v>
      </c>
      <c r="E2924" s="5">
        <f t="shared" si="313"/>
        <v>0.02</v>
      </c>
      <c r="F2924" s="5">
        <f t="shared" si="314"/>
        <v>0.2</v>
      </c>
      <c r="G2924" s="5">
        <f t="shared" si="315"/>
        <v>2</v>
      </c>
      <c r="H2924" t="str">
        <f t="shared" si="316"/>
        <v>002</v>
      </c>
      <c r="I2924" t="str">
        <f t="shared" si="312"/>
        <v>MX001810FI00002</v>
      </c>
      <c r="J2924" s="2"/>
      <c r="K2924" s="2" t="s">
        <v>48</v>
      </c>
      <c r="L2924" s="2" t="s">
        <v>15160</v>
      </c>
      <c r="M2924" s="2" t="s">
        <v>15161</v>
      </c>
      <c r="N2924" s="2"/>
      <c r="O2924" s="2"/>
      <c r="P2924" s="2"/>
      <c r="Q2924" t="s">
        <v>10555</v>
      </c>
      <c r="R2924" t="s">
        <v>15159</v>
      </c>
      <c r="S2924" t="s">
        <v>48</v>
      </c>
      <c r="T2924" t="s">
        <v>48</v>
      </c>
      <c r="U2924" t="s">
        <v>48</v>
      </c>
      <c r="V2924" t="s">
        <v>48</v>
      </c>
      <c r="W2924" t="s">
        <v>48</v>
      </c>
      <c r="X2924" t="s">
        <v>48</v>
      </c>
      <c r="Y2924" t="s">
        <v>48</v>
      </c>
      <c r="Z2924" t="s">
        <v>48</v>
      </c>
      <c r="AA2924" t="s">
        <v>48</v>
      </c>
      <c r="AB2924" t="s">
        <v>48</v>
      </c>
      <c r="AC2924" t="s">
        <v>37</v>
      </c>
    </row>
    <row r="2925" spans="1:29">
      <c r="A2925" t="str">
        <f>+VLOOKUP(R2925,Aux!$B$3:$I$1107,8,0)</f>
        <v>MX001810</v>
      </c>
      <c r="B2925" t="str">
        <f>+VLOOKUP(U2925,Aux!$O$2:$P$23,2,0)</f>
        <v>FI</v>
      </c>
      <c r="C2925" t="str">
        <f t="shared" ref="C2925:C2988" si="318">+A2925&amp;B2925</f>
        <v>MX001810FI</v>
      </c>
      <c r="D2925">
        <f t="shared" si="317"/>
        <v>3</v>
      </c>
      <c r="E2925" s="5">
        <f t="shared" si="313"/>
        <v>0.03</v>
      </c>
      <c r="F2925" s="5">
        <f t="shared" si="314"/>
        <v>0.3</v>
      </c>
      <c r="G2925" s="5">
        <f t="shared" si="315"/>
        <v>3</v>
      </c>
      <c r="H2925" t="str">
        <f t="shared" si="316"/>
        <v>003</v>
      </c>
      <c r="I2925" t="str">
        <f t="shared" ref="I2925:I2988" si="319">+C2925&amp;"00"&amp;H2925</f>
        <v>MX001810FI00003</v>
      </c>
      <c r="J2925" s="2"/>
      <c r="K2925" s="2" t="s">
        <v>48</v>
      </c>
      <c r="L2925" s="2" t="s">
        <v>15162</v>
      </c>
      <c r="M2925" s="2" t="s">
        <v>15163</v>
      </c>
      <c r="N2925" s="2"/>
      <c r="O2925" s="2"/>
      <c r="P2925" s="2"/>
      <c r="Q2925" t="s">
        <v>10555</v>
      </c>
      <c r="R2925" t="s">
        <v>15159</v>
      </c>
      <c r="S2925" t="s">
        <v>48</v>
      </c>
      <c r="T2925" t="s">
        <v>48</v>
      </c>
      <c r="U2925" t="s">
        <v>48</v>
      </c>
      <c r="V2925" t="s">
        <v>48</v>
      </c>
      <c r="W2925" t="s">
        <v>48</v>
      </c>
      <c r="X2925" t="s">
        <v>48</v>
      </c>
      <c r="Y2925" t="s">
        <v>48</v>
      </c>
      <c r="Z2925" t="s">
        <v>48</v>
      </c>
      <c r="AA2925" t="s">
        <v>48</v>
      </c>
      <c r="AB2925" t="s">
        <v>48</v>
      </c>
      <c r="AC2925" t="s">
        <v>37</v>
      </c>
    </row>
    <row r="2926" spans="1:29">
      <c r="A2926" t="str">
        <f>+VLOOKUP(R2926,Aux!$B$3:$I$1107,8,0)</f>
        <v>MX001810</v>
      </c>
      <c r="B2926" t="str">
        <f>+VLOOKUP(U2926,Aux!$O$2:$P$23,2,0)</f>
        <v>FI</v>
      </c>
      <c r="C2926" t="str">
        <f t="shared" si="318"/>
        <v>MX001810FI</v>
      </c>
      <c r="D2926">
        <f t="shared" si="317"/>
        <v>4</v>
      </c>
      <c r="E2926" s="5">
        <f t="shared" si="313"/>
        <v>0.04</v>
      </c>
      <c r="F2926" s="5">
        <f t="shared" si="314"/>
        <v>0.4</v>
      </c>
      <c r="G2926" s="5">
        <f t="shared" si="315"/>
        <v>4</v>
      </c>
      <c r="H2926" t="str">
        <f t="shared" si="316"/>
        <v>004</v>
      </c>
      <c r="I2926" t="str">
        <f t="shared" si="319"/>
        <v>MX001810FI00004</v>
      </c>
      <c r="J2926" s="2"/>
      <c r="K2926" s="2" t="s">
        <v>48</v>
      </c>
      <c r="L2926" s="2" t="s">
        <v>15164</v>
      </c>
      <c r="M2926" s="2" t="s">
        <v>15165</v>
      </c>
      <c r="N2926" s="2"/>
      <c r="O2926" s="2"/>
      <c r="P2926" s="2"/>
      <c r="Q2926" t="s">
        <v>10555</v>
      </c>
      <c r="R2926" t="s">
        <v>15159</v>
      </c>
      <c r="S2926" t="s">
        <v>48</v>
      </c>
      <c r="T2926" t="s">
        <v>48</v>
      </c>
      <c r="U2926" t="s">
        <v>48</v>
      </c>
      <c r="V2926" t="s">
        <v>48</v>
      </c>
      <c r="W2926" t="s">
        <v>48</v>
      </c>
      <c r="X2926" t="s">
        <v>48</v>
      </c>
      <c r="Y2926" t="s">
        <v>48</v>
      </c>
      <c r="Z2926" t="s">
        <v>48</v>
      </c>
      <c r="AA2926" t="s">
        <v>48</v>
      </c>
      <c r="AB2926" t="s">
        <v>48</v>
      </c>
      <c r="AC2926" t="s">
        <v>37</v>
      </c>
    </row>
    <row r="2927" spans="1:29">
      <c r="A2927" t="str">
        <f>+VLOOKUP(R2927,Aux!$B$3:$I$1107,8,0)</f>
        <v>MX001810</v>
      </c>
      <c r="B2927" t="str">
        <f>+VLOOKUP(U2927,Aux!$O$2:$P$23,2,0)</f>
        <v>FI</v>
      </c>
      <c r="C2927" t="str">
        <f t="shared" si="318"/>
        <v>MX001810FI</v>
      </c>
      <c r="D2927">
        <f t="shared" si="317"/>
        <v>5</v>
      </c>
      <c r="E2927" s="5">
        <f t="shared" si="313"/>
        <v>0.05</v>
      </c>
      <c r="F2927" s="5">
        <f t="shared" si="314"/>
        <v>0.5</v>
      </c>
      <c r="G2927" s="5">
        <f t="shared" si="315"/>
        <v>5</v>
      </c>
      <c r="H2927" t="str">
        <f t="shared" si="316"/>
        <v>005</v>
      </c>
      <c r="I2927" t="str">
        <f t="shared" si="319"/>
        <v>MX001810FI00005</v>
      </c>
      <c r="J2927" s="2"/>
      <c r="K2927" s="2" t="s">
        <v>48</v>
      </c>
      <c r="L2927" s="2" t="s">
        <v>15166</v>
      </c>
      <c r="M2927" s="2" t="s">
        <v>15167</v>
      </c>
      <c r="N2927" s="2"/>
      <c r="O2927" s="2"/>
      <c r="P2927" s="2"/>
      <c r="Q2927" t="s">
        <v>10555</v>
      </c>
      <c r="R2927" t="s">
        <v>15159</v>
      </c>
      <c r="S2927" t="s">
        <v>48</v>
      </c>
      <c r="T2927" t="s">
        <v>48</v>
      </c>
      <c r="U2927" t="s">
        <v>48</v>
      </c>
      <c r="V2927" t="s">
        <v>48</v>
      </c>
      <c r="W2927" t="s">
        <v>48</v>
      </c>
      <c r="X2927" t="s">
        <v>48</v>
      </c>
      <c r="Y2927" t="s">
        <v>48</v>
      </c>
      <c r="Z2927" t="s">
        <v>48</v>
      </c>
      <c r="AA2927" t="s">
        <v>48</v>
      </c>
      <c r="AB2927" t="s">
        <v>48</v>
      </c>
      <c r="AC2927" t="s">
        <v>37</v>
      </c>
    </row>
    <row r="2928" spans="1:29">
      <c r="A2928" t="str">
        <f>+VLOOKUP(R2928,Aux!$B$3:$I$1107,8,0)</f>
        <v>MX001810</v>
      </c>
      <c r="B2928" t="str">
        <f>+VLOOKUP(U2928,Aux!$O$2:$P$23,2,0)</f>
        <v>FI</v>
      </c>
      <c r="C2928" t="str">
        <f t="shared" si="318"/>
        <v>MX001810FI</v>
      </c>
      <c r="D2928">
        <f t="shared" si="317"/>
        <v>6</v>
      </c>
      <c r="E2928" s="5">
        <f t="shared" si="313"/>
        <v>0.06</v>
      </c>
      <c r="F2928" s="5">
        <f t="shared" si="314"/>
        <v>0.6</v>
      </c>
      <c r="G2928" s="5">
        <f t="shared" si="315"/>
        <v>6</v>
      </c>
      <c r="H2928" t="str">
        <f t="shared" si="316"/>
        <v>006</v>
      </c>
      <c r="I2928" t="str">
        <f t="shared" si="319"/>
        <v>MX001810FI00006</v>
      </c>
      <c r="J2928" s="2"/>
      <c r="K2928" s="2" t="s">
        <v>48</v>
      </c>
      <c r="L2928" s="2" t="s">
        <v>15168</v>
      </c>
      <c r="M2928" s="2" t="s">
        <v>15169</v>
      </c>
      <c r="N2928" s="2"/>
      <c r="O2928" s="2"/>
      <c r="P2928" s="2"/>
      <c r="Q2928" t="s">
        <v>10555</v>
      </c>
      <c r="R2928" t="s">
        <v>15159</v>
      </c>
      <c r="S2928" t="s">
        <v>48</v>
      </c>
      <c r="T2928" t="s">
        <v>48</v>
      </c>
      <c r="U2928" t="s">
        <v>48</v>
      </c>
      <c r="V2928" t="s">
        <v>48</v>
      </c>
      <c r="W2928" t="s">
        <v>48</v>
      </c>
      <c r="X2928" t="s">
        <v>48</v>
      </c>
      <c r="Y2928" t="s">
        <v>48</v>
      </c>
      <c r="Z2928" t="s">
        <v>48</v>
      </c>
      <c r="AA2928" t="s">
        <v>48</v>
      </c>
      <c r="AB2928" t="s">
        <v>48</v>
      </c>
      <c r="AC2928" t="s">
        <v>37</v>
      </c>
    </row>
    <row r="2929" spans="1:29">
      <c r="A2929" t="str">
        <f>+VLOOKUP(R2929,Aux!$B$3:$I$1107,8,0)</f>
        <v>MX001820</v>
      </c>
      <c r="B2929" t="str">
        <f>+VLOOKUP(U2929,Aux!$O$2:$P$23,2,0)</f>
        <v>EQ</v>
      </c>
      <c r="C2929" t="str">
        <f t="shared" si="318"/>
        <v>MX001820EQ</v>
      </c>
      <c r="D2929">
        <f t="shared" si="317"/>
        <v>1</v>
      </c>
      <c r="E2929" s="5">
        <f t="shared" si="313"/>
        <v>0.01</v>
      </c>
      <c r="F2929" s="5">
        <f t="shared" si="314"/>
        <v>0.1</v>
      </c>
      <c r="G2929" s="5">
        <f t="shared" si="315"/>
        <v>1</v>
      </c>
      <c r="H2929" t="str">
        <f t="shared" si="316"/>
        <v>001</v>
      </c>
      <c r="I2929" t="str">
        <f t="shared" si="319"/>
        <v>MX001820EQ00001</v>
      </c>
      <c r="J2929" t="s">
        <v>15170</v>
      </c>
      <c r="K2929" t="s">
        <v>15171</v>
      </c>
      <c r="M2929" t="s">
        <v>15172</v>
      </c>
      <c r="N2929" t="s">
        <v>15173</v>
      </c>
      <c r="O2929" t="s">
        <v>15174</v>
      </c>
      <c r="P2929" t="s">
        <v>15175</v>
      </c>
      <c r="Q2929" t="s">
        <v>10555</v>
      </c>
      <c r="R2929" t="s">
        <v>15176</v>
      </c>
      <c r="S2929" t="s">
        <v>15176</v>
      </c>
      <c r="T2929" t="s">
        <v>15177</v>
      </c>
      <c r="U2929" t="s">
        <v>12889</v>
      </c>
      <c r="V2929" t="s">
        <v>2669</v>
      </c>
      <c r="W2929" t="s">
        <v>13004</v>
      </c>
      <c r="X2929" t="s">
        <v>2669</v>
      </c>
      <c r="Y2929" t="s">
        <v>14696</v>
      </c>
      <c r="Z2929" t="s">
        <v>35</v>
      </c>
      <c r="AA2929" t="s">
        <v>2669</v>
      </c>
      <c r="AB2929" t="s">
        <v>12889</v>
      </c>
      <c r="AC2929" t="s">
        <v>37</v>
      </c>
    </row>
    <row r="2930" spans="1:29">
      <c r="A2930" t="str">
        <f>+VLOOKUP(R2930,Aux!$B$3:$I$1107,8,0)</f>
        <v>MX001830</v>
      </c>
      <c r="B2930" t="str">
        <f>+VLOOKUP(U2930,Aux!$O$2:$P$23,2,0)</f>
        <v>EQ</v>
      </c>
      <c r="C2930" t="str">
        <f t="shared" si="318"/>
        <v>MX001830EQ</v>
      </c>
      <c r="D2930">
        <f t="shared" si="317"/>
        <v>1</v>
      </c>
      <c r="E2930" s="5">
        <f t="shared" si="313"/>
        <v>0.01</v>
      </c>
      <c r="F2930" s="5">
        <f t="shared" si="314"/>
        <v>0.1</v>
      </c>
      <c r="G2930" s="5">
        <f t="shared" si="315"/>
        <v>1</v>
      </c>
      <c r="H2930" t="str">
        <f t="shared" si="316"/>
        <v>001</v>
      </c>
      <c r="I2930" t="str">
        <f t="shared" si="319"/>
        <v>MX001830EQ00001</v>
      </c>
      <c r="J2930" t="s">
        <v>15178</v>
      </c>
      <c r="K2930" t="s">
        <v>15179</v>
      </c>
      <c r="M2930" t="s">
        <v>15180</v>
      </c>
      <c r="N2930" t="s">
        <v>15181</v>
      </c>
      <c r="O2930" t="s">
        <v>15182</v>
      </c>
      <c r="P2930" t="s">
        <v>15183</v>
      </c>
      <c r="Q2930" t="s">
        <v>10555</v>
      </c>
      <c r="R2930" t="s">
        <v>15184</v>
      </c>
      <c r="S2930" t="s">
        <v>15185</v>
      </c>
      <c r="T2930" t="s">
        <v>15186</v>
      </c>
      <c r="U2930" t="s">
        <v>130</v>
      </c>
      <c r="V2930" t="s">
        <v>154</v>
      </c>
      <c r="W2930" t="s">
        <v>963</v>
      </c>
      <c r="X2930" t="s">
        <v>964</v>
      </c>
      <c r="Y2930" t="s">
        <v>965</v>
      </c>
      <c r="Z2930" t="s">
        <v>154</v>
      </c>
      <c r="AA2930" t="s">
        <v>966</v>
      </c>
      <c r="AB2930" t="s">
        <v>967</v>
      </c>
      <c r="AC2930" t="s">
        <v>37</v>
      </c>
    </row>
    <row r="2931" spans="1:29">
      <c r="A2931" t="str">
        <f>+VLOOKUP(R2931,Aux!$B$3:$I$1107,8,0)</f>
        <v>MX001840</v>
      </c>
      <c r="B2931" t="str">
        <f>+VLOOKUP(U2931,Aux!$O$2:$P$23,2,0)</f>
        <v>EQ</v>
      </c>
      <c r="C2931" t="str">
        <f t="shared" si="318"/>
        <v>MX001840EQ</v>
      </c>
      <c r="D2931">
        <f t="shared" si="317"/>
        <v>1</v>
      </c>
      <c r="E2931" s="5">
        <f t="shared" si="313"/>
        <v>0.01</v>
      </c>
      <c r="F2931" s="5">
        <f t="shared" si="314"/>
        <v>0.1</v>
      </c>
      <c r="G2931" s="5">
        <f t="shared" si="315"/>
        <v>1</v>
      </c>
      <c r="H2931" t="str">
        <f t="shared" si="316"/>
        <v>001</v>
      </c>
      <c r="I2931" t="str">
        <f t="shared" si="319"/>
        <v>MX001840EQ00001</v>
      </c>
      <c r="J2931" t="s">
        <v>15187</v>
      </c>
      <c r="K2931" t="s">
        <v>15188</v>
      </c>
      <c r="M2931" t="s">
        <v>15189</v>
      </c>
      <c r="N2931" t="s">
        <v>15190</v>
      </c>
      <c r="O2931">
        <v>2393388</v>
      </c>
      <c r="P2931" t="s">
        <v>15191</v>
      </c>
      <c r="Q2931" t="s">
        <v>10555</v>
      </c>
      <c r="R2931" t="s">
        <v>15192</v>
      </c>
      <c r="S2931" t="s">
        <v>15185</v>
      </c>
      <c r="T2931" t="s">
        <v>15186</v>
      </c>
      <c r="U2931" t="s">
        <v>130</v>
      </c>
      <c r="V2931" t="s">
        <v>154</v>
      </c>
      <c r="W2931" t="s">
        <v>963</v>
      </c>
      <c r="X2931" t="s">
        <v>964</v>
      </c>
      <c r="Y2931" t="s">
        <v>965</v>
      </c>
      <c r="Z2931" t="s">
        <v>154</v>
      </c>
      <c r="AA2931" t="s">
        <v>966</v>
      </c>
      <c r="AB2931" t="s">
        <v>967</v>
      </c>
      <c r="AC2931" t="s">
        <v>37</v>
      </c>
    </row>
    <row r="2932" spans="1:29">
      <c r="A2932" t="str">
        <f>+VLOOKUP(R2932,Aux!$B$3:$I$1107,8,0)</f>
        <v>MX001850</v>
      </c>
      <c r="B2932" t="str">
        <f>+VLOOKUP(U2932,Aux!$O$2:$P$23,2,0)</f>
        <v>EQ</v>
      </c>
      <c r="C2932" t="str">
        <f t="shared" si="318"/>
        <v>MX001850EQ</v>
      </c>
      <c r="D2932">
        <f t="shared" si="317"/>
        <v>1</v>
      </c>
      <c r="E2932" s="5">
        <f t="shared" si="313"/>
        <v>0.01</v>
      </c>
      <c r="F2932" s="5">
        <f t="shared" si="314"/>
        <v>0.1</v>
      </c>
      <c r="G2932" s="5">
        <f t="shared" si="315"/>
        <v>1</v>
      </c>
      <c r="H2932" t="str">
        <f t="shared" si="316"/>
        <v>001</v>
      </c>
      <c r="I2932" t="str">
        <f t="shared" si="319"/>
        <v>MX001850EQ00001</v>
      </c>
      <c r="J2932" t="s">
        <v>15193</v>
      </c>
      <c r="K2932" t="s">
        <v>15194</v>
      </c>
      <c r="M2932" t="s">
        <v>15195</v>
      </c>
      <c r="N2932" t="s">
        <v>15196</v>
      </c>
      <c r="O2932" t="s">
        <v>15197</v>
      </c>
      <c r="P2932" t="s">
        <v>15198</v>
      </c>
      <c r="Q2932" t="s">
        <v>10555</v>
      </c>
      <c r="R2932" t="s">
        <v>15199</v>
      </c>
      <c r="S2932" t="s">
        <v>15199</v>
      </c>
      <c r="T2932" t="s">
        <v>15200</v>
      </c>
      <c r="U2932" t="s">
        <v>12889</v>
      </c>
      <c r="V2932" t="s">
        <v>145</v>
      </c>
      <c r="W2932" t="s">
        <v>145</v>
      </c>
      <c r="X2932" t="s">
        <v>145</v>
      </c>
      <c r="Y2932" t="s">
        <v>145</v>
      </c>
      <c r="Z2932" t="s">
        <v>35</v>
      </c>
      <c r="AA2932" t="s">
        <v>2669</v>
      </c>
      <c r="AB2932" t="s">
        <v>6599</v>
      </c>
      <c r="AC2932" t="s">
        <v>37</v>
      </c>
    </row>
    <row r="2933" spans="1:29">
      <c r="A2933" t="str">
        <f>+VLOOKUP(R2933,Aux!$B$3:$I$1107,8,0)</f>
        <v>MX001860</v>
      </c>
      <c r="B2933" t="str">
        <f>+VLOOKUP(U2933,Aux!$O$2:$P$23,2,0)</f>
        <v>EQ</v>
      </c>
      <c r="C2933" t="str">
        <f t="shared" si="318"/>
        <v>MX001860EQ</v>
      </c>
      <c r="D2933">
        <f t="shared" si="317"/>
        <v>1</v>
      </c>
      <c r="E2933" s="5">
        <f t="shared" si="313"/>
        <v>0.01</v>
      </c>
      <c r="F2933" s="5">
        <f t="shared" si="314"/>
        <v>0.1</v>
      </c>
      <c r="G2933" s="5">
        <f t="shared" si="315"/>
        <v>1</v>
      </c>
      <c r="H2933" t="str">
        <f t="shared" si="316"/>
        <v>001</v>
      </c>
      <c r="I2933" t="str">
        <f t="shared" si="319"/>
        <v>MX001860EQ00001</v>
      </c>
      <c r="J2933" t="s">
        <v>15201</v>
      </c>
      <c r="K2933" t="s">
        <v>15202</v>
      </c>
      <c r="M2933" t="s">
        <v>15203</v>
      </c>
      <c r="N2933" t="s">
        <v>15204</v>
      </c>
      <c r="O2933" t="s">
        <v>15205</v>
      </c>
      <c r="P2933" t="s">
        <v>15206</v>
      </c>
      <c r="Q2933" t="s">
        <v>10555</v>
      </c>
      <c r="R2933" t="s">
        <v>15207</v>
      </c>
      <c r="S2933" t="s">
        <v>15207</v>
      </c>
      <c r="T2933" t="s">
        <v>15208</v>
      </c>
      <c r="U2933" t="s">
        <v>130</v>
      </c>
      <c r="V2933" t="s">
        <v>35</v>
      </c>
      <c r="W2933" t="s">
        <v>5993</v>
      </c>
      <c r="X2933" t="s">
        <v>5993</v>
      </c>
      <c r="Y2933" t="s">
        <v>4223</v>
      </c>
      <c r="Z2933" t="s">
        <v>35</v>
      </c>
      <c r="AA2933" t="s">
        <v>5993</v>
      </c>
      <c r="AB2933" t="s">
        <v>15209</v>
      </c>
      <c r="AC2933" t="s">
        <v>37</v>
      </c>
    </row>
    <row r="2934" spans="1:29">
      <c r="A2934" s="2" t="str">
        <f>+VLOOKUP(R2934,Aux!$B$3:$I$1107,8,0)</f>
        <v>MX001860</v>
      </c>
      <c r="B2934" s="2" t="str">
        <f>+VLOOKUP(U2934,Aux!$O$2:$P$23,2,0)</f>
        <v>EQ</v>
      </c>
      <c r="C2934" t="str">
        <f t="shared" si="318"/>
        <v>MX001860EQ</v>
      </c>
      <c r="D2934">
        <f t="shared" si="317"/>
        <v>2</v>
      </c>
      <c r="E2934" s="5">
        <f t="shared" si="313"/>
        <v>0.02</v>
      </c>
      <c r="F2934" s="5">
        <f t="shared" si="314"/>
        <v>0.2</v>
      </c>
      <c r="G2934" s="5">
        <f t="shared" si="315"/>
        <v>2</v>
      </c>
      <c r="H2934" t="str">
        <f t="shared" si="316"/>
        <v>002</v>
      </c>
      <c r="I2934" t="str">
        <f t="shared" si="319"/>
        <v>MX001860EQ00002</v>
      </c>
      <c r="J2934" s="2" t="s">
        <v>15210</v>
      </c>
      <c r="K2934" s="2" t="s">
        <v>15211</v>
      </c>
      <c r="L2934" s="2"/>
      <c r="M2934" s="2" t="s">
        <v>15212</v>
      </c>
      <c r="N2934" s="2" t="s">
        <v>15213</v>
      </c>
      <c r="O2934" s="2" t="s">
        <v>15214</v>
      </c>
      <c r="P2934" s="2" t="s">
        <v>15215</v>
      </c>
      <c r="Q2934" t="s">
        <v>10555</v>
      </c>
      <c r="R2934" t="s">
        <v>15207</v>
      </c>
      <c r="S2934" t="s">
        <v>15207</v>
      </c>
      <c r="T2934" t="s">
        <v>15208</v>
      </c>
      <c r="U2934" t="s">
        <v>5949</v>
      </c>
      <c r="V2934" t="s">
        <v>35</v>
      </c>
      <c r="W2934" t="s">
        <v>5993</v>
      </c>
      <c r="X2934" t="s">
        <v>5993</v>
      </c>
      <c r="Y2934" t="s">
        <v>4223</v>
      </c>
      <c r="Z2934" t="s">
        <v>35</v>
      </c>
      <c r="AA2934" t="s">
        <v>5993</v>
      </c>
      <c r="AB2934" t="s">
        <v>15209</v>
      </c>
      <c r="AC2934" t="s">
        <v>37</v>
      </c>
    </row>
    <row r="2935" spans="1:29">
      <c r="A2935" t="str">
        <f>+VLOOKUP(R2935,Aux!$B$3:$I$1107,8,0)</f>
        <v>MX001870</v>
      </c>
      <c r="B2935" t="str">
        <f>+VLOOKUP(U2935,Aux!$O$2:$P$23,2,0)</f>
        <v>EQ</v>
      </c>
      <c r="C2935" t="str">
        <f t="shared" si="318"/>
        <v>MX001870EQ</v>
      </c>
      <c r="D2935">
        <f t="shared" si="317"/>
        <v>1</v>
      </c>
      <c r="E2935" s="5">
        <f t="shared" si="313"/>
        <v>0.01</v>
      </c>
      <c r="F2935" s="5">
        <f t="shared" si="314"/>
        <v>0.1</v>
      </c>
      <c r="G2935" s="5">
        <f t="shared" si="315"/>
        <v>1</v>
      </c>
      <c r="H2935" t="str">
        <f t="shared" si="316"/>
        <v>001</v>
      </c>
      <c r="I2935" t="str">
        <f t="shared" si="319"/>
        <v>MX001870EQ00001</v>
      </c>
      <c r="J2935" t="s">
        <v>15216</v>
      </c>
      <c r="K2935" t="s">
        <v>15217</v>
      </c>
      <c r="M2935" t="s">
        <v>15218</v>
      </c>
      <c r="N2935" t="s">
        <v>15219</v>
      </c>
      <c r="O2935" t="s">
        <v>15220</v>
      </c>
      <c r="P2935" t="s">
        <v>15221</v>
      </c>
      <c r="Q2935" t="s">
        <v>10555</v>
      </c>
      <c r="R2935" t="s">
        <v>15222</v>
      </c>
      <c r="S2935" t="s">
        <v>15222</v>
      </c>
      <c r="T2935" t="s">
        <v>15222</v>
      </c>
      <c r="U2935" t="s">
        <v>130</v>
      </c>
      <c r="V2935" t="s">
        <v>311</v>
      </c>
      <c r="W2935" t="s">
        <v>6084</v>
      </c>
      <c r="X2935" t="s">
        <v>6085</v>
      </c>
      <c r="Y2935" t="s">
        <v>6086</v>
      </c>
      <c r="Z2935" t="s">
        <v>311</v>
      </c>
      <c r="AA2935" t="s">
        <v>6087</v>
      </c>
      <c r="AB2935" t="s">
        <v>6088</v>
      </c>
      <c r="AC2935" t="s">
        <v>37</v>
      </c>
    </row>
    <row r="2936" spans="1:29">
      <c r="A2936" t="str">
        <f>+VLOOKUP(R2936,Aux!$B$3:$I$1107,8,0)</f>
        <v>MX001870</v>
      </c>
      <c r="B2936" t="str">
        <f>+VLOOKUP(U2936,Aux!$O$2:$P$23,2,0)</f>
        <v>EQ</v>
      </c>
      <c r="C2936" t="str">
        <f t="shared" si="318"/>
        <v>MX001870EQ</v>
      </c>
      <c r="D2936">
        <f t="shared" si="317"/>
        <v>2</v>
      </c>
      <c r="E2936" s="5">
        <f t="shared" si="313"/>
        <v>0.02</v>
      </c>
      <c r="F2936" s="5">
        <f t="shared" si="314"/>
        <v>0.2</v>
      </c>
      <c r="G2936" s="5">
        <f t="shared" si="315"/>
        <v>2</v>
      </c>
      <c r="H2936" t="str">
        <f t="shared" si="316"/>
        <v>002</v>
      </c>
      <c r="I2936" t="str">
        <f t="shared" si="319"/>
        <v>MX001870EQ00002</v>
      </c>
      <c r="J2936" t="s">
        <v>15223</v>
      </c>
      <c r="K2936" t="s">
        <v>15224</v>
      </c>
      <c r="M2936" t="s">
        <v>15225</v>
      </c>
      <c r="N2936" t="s">
        <v>15226</v>
      </c>
      <c r="O2936" t="s">
        <v>15227</v>
      </c>
      <c r="P2936" t="s">
        <v>15228</v>
      </c>
      <c r="Q2936" t="s">
        <v>10555</v>
      </c>
      <c r="R2936" t="s">
        <v>15222</v>
      </c>
      <c r="S2936" t="s">
        <v>15222</v>
      </c>
      <c r="T2936" t="s">
        <v>15222</v>
      </c>
      <c r="U2936" t="s">
        <v>130</v>
      </c>
      <c r="V2936" t="s">
        <v>311</v>
      </c>
      <c r="W2936" t="s">
        <v>6084</v>
      </c>
      <c r="X2936" t="s">
        <v>6085</v>
      </c>
      <c r="Y2936" t="s">
        <v>6086</v>
      </c>
      <c r="Z2936" t="s">
        <v>311</v>
      </c>
      <c r="AA2936" t="s">
        <v>6087</v>
      </c>
      <c r="AB2936" t="s">
        <v>6088</v>
      </c>
      <c r="AC2936" t="s">
        <v>37</v>
      </c>
    </row>
    <row r="2937" spans="1:29">
      <c r="A2937" s="2" t="str">
        <f>+VLOOKUP(R2937,Aux!$B$3:$I$1107,8,0)</f>
        <v>MX001880</v>
      </c>
      <c r="B2937" s="2" t="str">
        <f>+VLOOKUP(U2937,Aux!$O$2:$P$23,2,0)</f>
        <v>EQ</v>
      </c>
      <c r="C2937" t="str">
        <f t="shared" si="318"/>
        <v>MX001880EQ</v>
      </c>
      <c r="D2937">
        <f t="shared" si="317"/>
        <v>1</v>
      </c>
      <c r="E2937" s="5">
        <f t="shared" si="313"/>
        <v>0.01</v>
      </c>
      <c r="F2937" s="5">
        <f t="shared" si="314"/>
        <v>0.1</v>
      </c>
      <c r="G2937" s="5">
        <f t="shared" si="315"/>
        <v>1</v>
      </c>
      <c r="H2937" t="str">
        <f t="shared" si="316"/>
        <v>001</v>
      </c>
      <c r="I2937" t="str">
        <f t="shared" si="319"/>
        <v>MX001880EQ00001</v>
      </c>
      <c r="J2937" s="2" t="s">
        <v>15229</v>
      </c>
      <c r="K2937" s="2" t="s">
        <v>15230</v>
      </c>
      <c r="L2937" s="2"/>
      <c r="M2937" s="2" t="s">
        <v>15231</v>
      </c>
      <c r="N2937" s="2" t="s">
        <v>15232</v>
      </c>
      <c r="O2937" s="2" t="s">
        <v>15233</v>
      </c>
      <c r="P2937" s="2" t="s">
        <v>15234</v>
      </c>
      <c r="Q2937" t="s">
        <v>10555</v>
      </c>
      <c r="R2937" t="s">
        <v>15235</v>
      </c>
      <c r="S2937" t="s">
        <v>15236</v>
      </c>
      <c r="T2937" t="s">
        <v>15237</v>
      </c>
      <c r="U2937" t="s">
        <v>130</v>
      </c>
      <c r="V2937" t="s">
        <v>35</v>
      </c>
      <c r="W2937" t="s">
        <v>1023</v>
      </c>
      <c r="X2937" t="s">
        <v>1023</v>
      </c>
      <c r="Y2937" t="s">
        <v>13912</v>
      </c>
      <c r="Z2937" t="s">
        <v>35</v>
      </c>
      <c r="AA2937" t="s">
        <v>1126</v>
      </c>
      <c r="AB2937" t="s">
        <v>1023</v>
      </c>
      <c r="AC2937" t="s">
        <v>37</v>
      </c>
    </row>
    <row r="2938" spans="1:29">
      <c r="A2938" t="str">
        <f>+VLOOKUP(R2938,Aux!$B$3:$I$1107,8,0)</f>
        <v>MX001880</v>
      </c>
      <c r="B2938" t="str">
        <f>+VLOOKUP(U2938,Aux!$O$2:$P$23,2,0)</f>
        <v>EQ</v>
      </c>
      <c r="C2938" t="str">
        <f t="shared" si="318"/>
        <v>MX001880EQ</v>
      </c>
      <c r="D2938">
        <f t="shared" si="317"/>
        <v>2</v>
      </c>
      <c r="E2938" s="5">
        <f t="shared" si="313"/>
        <v>0.02</v>
      </c>
      <c r="F2938" s="5">
        <f t="shared" si="314"/>
        <v>0.2</v>
      </c>
      <c r="G2938" s="5">
        <f t="shared" si="315"/>
        <v>2</v>
      </c>
      <c r="H2938" t="str">
        <f t="shared" si="316"/>
        <v>002</v>
      </c>
      <c r="I2938" t="str">
        <f t="shared" si="319"/>
        <v>MX001880EQ00002</v>
      </c>
      <c r="J2938" t="s">
        <v>15238</v>
      </c>
      <c r="K2938" t="s">
        <v>15239</v>
      </c>
      <c r="M2938" t="s">
        <v>15240</v>
      </c>
      <c r="N2938" t="s">
        <v>15241</v>
      </c>
      <c r="O2938" t="s">
        <v>15242</v>
      </c>
      <c r="P2938" t="s">
        <v>15243</v>
      </c>
      <c r="Q2938" t="s">
        <v>10555</v>
      </c>
      <c r="R2938" t="s">
        <v>15235</v>
      </c>
      <c r="S2938" t="s">
        <v>15235</v>
      </c>
      <c r="T2938" t="s">
        <v>15235</v>
      </c>
      <c r="U2938" t="s">
        <v>130</v>
      </c>
      <c r="V2938" t="s">
        <v>35</v>
      </c>
      <c r="W2938" t="s">
        <v>1023</v>
      </c>
      <c r="X2938" t="s">
        <v>1023</v>
      </c>
      <c r="Y2938" t="s">
        <v>13912</v>
      </c>
      <c r="Z2938" t="s">
        <v>35</v>
      </c>
      <c r="AA2938" t="s">
        <v>1126</v>
      </c>
      <c r="AB2938" t="s">
        <v>1023</v>
      </c>
      <c r="AC2938" t="s">
        <v>37</v>
      </c>
    </row>
    <row r="2939" spans="1:29">
      <c r="A2939" t="str">
        <f>+VLOOKUP(R2939,Aux!$B$3:$I$1107,8,0)</f>
        <v>MX001890</v>
      </c>
      <c r="B2939" t="str">
        <f>+VLOOKUP(U2939,Aux!$O$2:$P$23,2,0)</f>
        <v>FI</v>
      </c>
      <c r="C2939" t="str">
        <f t="shared" si="318"/>
        <v>MX001890FI</v>
      </c>
      <c r="D2939">
        <f t="shared" si="317"/>
        <v>1</v>
      </c>
      <c r="E2939" s="5">
        <f t="shared" si="313"/>
        <v>0.01</v>
      </c>
      <c r="F2939" s="5">
        <f t="shared" si="314"/>
        <v>0.1</v>
      </c>
      <c r="G2939" s="5">
        <f t="shared" si="315"/>
        <v>1</v>
      </c>
      <c r="H2939" t="str">
        <f t="shared" si="316"/>
        <v>001</v>
      </c>
      <c r="I2939" t="str">
        <f t="shared" si="319"/>
        <v>MX001890FI00001</v>
      </c>
      <c r="J2939" t="s">
        <v>15244</v>
      </c>
      <c r="K2939" t="s">
        <v>15245</v>
      </c>
      <c r="M2939" t="s">
        <v>15246</v>
      </c>
      <c r="N2939" t="s">
        <v>15247</v>
      </c>
      <c r="P2939" t="s">
        <v>15248</v>
      </c>
      <c r="Q2939" t="s">
        <v>10555</v>
      </c>
      <c r="R2939" t="s">
        <v>15249</v>
      </c>
      <c r="S2939" t="s">
        <v>15250</v>
      </c>
      <c r="T2939" t="s">
        <v>15249</v>
      </c>
      <c r="U2939" t="s">
        <v>33</v>
      </c>
      <c r="V2939" t="s">
        <v>34</v>
      </c>
      <c r="W2939" t="s">
        <v>34</v>
      </c>
      <c r="X2939" t="s">
        <v>34</v>
      </c>
      <c r="Y2939" t="s">
        <v>34</v>
      </c>
      <c r="Z2939" t="s">
        <v>35</v>
      </c>
      <c r="AA2939" t="s">
        <v>1023</v>
      </c>
      <c r="AB2939" t="s">
        <v>145</v>
      </c>
      <c r="AC2939" t="s">
        <v>37</v>
      </c>
    </row>
    <row r="2940" spans="1:29">
      <c r="A2940" t="str">
        <f>+VLOOKUP(R2940,Aux!$B$3:$I$1107,8,0)</f>
        <v>MX001900</v>
      </c>
      <c r="B2940" t="str">
        <f>+VLOOKUP(U2940,Aux!$O$2:$P$23,2,0)</f>
        <v>EQ</v>
      </c>
      <c r="C2940" t="str">
        <f t="shared" si="318"/>
        <v>MX001900EQ</v>
      </c>
      <c r="D2940">
        <f t="shared" si="317"/>
        <v>1</v>
      </c>
      <c r="E2940" s="5">
        <f t="shared" si="313"/>
        <v>0.01</v>
      </c>
      <c r="F2940" s="5">
        <f t="shared" si="314"/>
        <v>0.1</v>
      </c>
      <c r="G2940" s="5">
        <f t="shared" si="315"/>
        <v>1</v>
      </c>
      <c r="H2940" t="str">
        <f t="shared" si="316"/>
        <v>001</v>
      </c>
      <c r="I2940" t="str">
        <f t="shared" si="319"/>
        <v>MX001900EQ00001</v>
      </c>
      <c r="J2940" t="s">
        <v>15251</v>
      </c>
      <c r="K2940" t="s">
        <v>15252</v>
      </c>
      <c r="M2940" t="s">
        <v>15253</v>
      </c>
      <c r="N2940" t="s">
        <v>15254</v>
      </c>
      <c r="O2940" t="s">
        <v>15255</v>
      </c>
      <c r="P2940" t="s">
        <v>15256</v>
      </c>
      <c r="Q2940" t="s">
        <v>10555</v>
      </c>
      <c r="R2940" t="s">
        <v>15257</v>
      </c>
      <c r="S2940" t="s">
        <v>15257</v>
      </c>
      <c r="T2940" t="s">
        <v>15258</v>
      </c>
      <c r="U2940" t="s">
        <v>12889</v>
      </c>
      <c r="V2940" t="s">
        <v>145</v>
      </c>
      <c r="W2940" t="s">
        <v>145</v>
      </c>
      <c r="X2940" t="s">
        <v>145</v>
      </c>
      <c r="Y2940" t="s">
        <v>145</v>
      </c>
      <c r="Z2940" t="s">
        <v>35</v>
      </c>
      <c r="AA2940" t="s">
        <v>2669</v>
      </c>
      <c r="AB2940" t="s">
        <v>2672</v>
      </c>
      <c r="AC2940" t="s">
        <v>37</v>
      </c>
    </row>
    <row r="2941" spans="1:29">
      <c r="A2941" t="str">
        <f>+VLOOKUP(R2941,Aux!$B$3:$I$1107,8,0)</f>
        <v>MX001910</v>
      </c>
      <c r="B2941" t="str">
        <f>+VLOOKUP(U2941,Aux!$O$2:$P$23,2,0)</f>
        <v>FI</v>
      </c>
      <c r="C2941" t="str">
        <f t="shared" si="318"/>
        <v>MX001910FI</v>
      </c>
      <c r="D2941">
        <f t="shared" si="317"/>
        <v>1</v>
      </c>
      <c r="E2941" s="5">
        <f t="shared" si="313"/>
        <v>0.01</v>
      </c>
      <c r="F2941" s="5">
        <f t="shared" si="314"/>
        <v>0.1</v>
      </c>
      <c r="G2941" s="5">
        <f t="shared" si="315"/>
        <v>1</v>
      </c>
      <c r="H2941" t="str">
        <f t="shared" si="316"/>
        <v>001</v>
      </c>
      <c r="I2941" t="str">
        <f t="shared" si="319"/>
        <v>MX001910FI00001</v>
      </c>
      <c r="J2941" s="2"/>
      <c r="K2941" s="2" t="s">
        <v>48</v>
      </c>
      <c r="L2941" s="2" t="s">
        <v>15259</v>
      </c>
      <c r="M2941" s="2" t="s">
        <v>15260</v>
      </c>
      <c r="N2941" s="2"/>
      <c r="O2941" s="2"/>
      <c r="P2941" s="2"/>
      <c r="Q2941" t="s">
        <v>10555</v>
      </c>
      <c r="R2941" t="s">
        <v>15261</v>
      </c>
      <c r="S2941" t="s">
        <v>48</v>
      </c>
      <c r="T2941" t="s">
        <v>48</v>
      </c>
      <c r="U2941" t="s">
        <v>48</v>
      </c>
      <c r="V2941" t="s">
        <v>48</v>
      </c>
      <c r="W2941" t="s">
        <v>48</v>
      </c>
      <c r="X2941" t="s">
        <v>48</v>
      </c>
      <c r="Y2941" t="s">
        <v>48</v>
      </c>
      <c r="Z2941" t="s">
        <v>48</v>
      </c>
      <c r="AA2941" t="s">
        <v>48</v>
      </c>
      <c r="AB2941" t="s">
        <v>48</v>
      </c>
      <c r="AC2941" t="s">
        <v>37</v>
      </c>
    </row>
    <row r="2942" spans="1:29">
      <c r="A2942" t="str">
        <f>+VLOOKUP(R2942,Aux!$B$3:$I$1107,8,0)</f>
        <v>MX001910</v>
      </c>
      <c r="B2942" t="str">
        <f>+VLOOKUP(U2942,Aux!$O$2:$P$23,2,0)</f>
        <v>FI</v>
      </c>
      <c r="C2942" t="str">
        <f t="shared" si="318"/>
        <v>MX001910FI</v>
      </c>
      <c r="D2942">
        <f t="shared" si="317"/>
        <v>2</v>
      </c>
      <c r="E2942" s="5">
        <f t="shared" si="313"/>
        <v>0.02</v>
      </c>
      <c r="F2942" s="5">
        <f t="shared" si="314"/>
        <v>0.2</v>
      </c>
      <c r="G2942" s="5">
        <f t="shared" si="315"/>
        <v>2</v>
      </c>
      <c r="H2942" t="str">
        <f t="shared" si="316"/>
        <v>002</v>
      </c>
      <c r="I2942" t="str">
        <f t="shared" si="319"/>
        <v>MX001910FI00002</v>
      </c>
      <c r="J2942" s="2"/>
      <c r="K2942" s="2" t="s">
        <v>48</v>
      </c>
      <c r="L2942" s="2" t="s">
        <v>15262</v>
      </c>
      <c r="M2942" s="2" t="s">
        <v>15263</v>
      </c>
      <c r="N2942" s="2"/>
      <c r="O2942" s="2"/>
      <c r="P2942" s="2"/>
      <c r="Q2942" t="s">
        <v>10555</v>
      </c>
      <c r="R2942" t="s">
        <v>15261</v>
      </c>
      <c r="S2942" t="s">
        <v>48</v>
      </c>
      <c r="T2942" t="s">
        <v>48</v>
      </c>
      <c r="U2942" t="s">
        <v>48</v>
      </c>
      <c r="V2942" t="s">
        <v>48</v>
      </c>
      <c r="W2942" t="s">
        <v>48</v>
      </c>
      <c r="X2942" t="s">
        <v>48</v>
      </c>
      <c r="Y2942" t="s">
        <v>48</v>
      </c>
      <c r="Z2942" t="s">
        <v>48</v>
      </c>
      <c r="AA2942" t="s">
        <v>48</v>
      </c>
      <c r="AB2942" t="s">
        <v>48</v>
      </c>
      <c r="AC2942" t="s">
        <v>37</v>
      </c>
    </row>
    <row r="2943" spans="1:29">
      <c r="A2943" t="str">
        <f>+VLOOKUP(R2943,Aux!$B$3:$I$1107,8,0)</f>
        <v>MX001910</v>
      </c>
      <c r="B2943" t="str">
        <f>+VLOOKUP(U2943,Aux!$O$2:$P$23,2,0)</f>
        <v>FI</v>
      </c>
      <c r="C2943" t="str">
        <f t="shared" si="318"/>
        <v>MX001910FI</v>
      </c>
      <c r="D2943">
        <f t="shared" si="317"/>
        <v>3</v>
      </c>
      <c r="E2943" s="5">
        <f t="shared" si="313"/>
        <v>0.03</v>
      </c>
      <c r="F2943" s="5">
        <f t="shared" si="314"/>
        <v>0.3</v>
      </c>
      <c r="G2943" s="5">
        <f t="shared" si="315"/>
        <v>3</v>
      </c>
      <c r="H2943" t="str">
        <f t="shared" si="316"/>
        <v>003</v>
      </c>
      <c r="I2943" t="str">
        <f t="shared" si="319"/>
        <v>MX001910FI00003</v>
      </c>
      <c r="J2943" s="2"/>
      <c r="K2943" s="2" t="s">
        <v>48</v>
      </c>
      <c r="L2943" s="2" t="s">
        <v>15264</v>
      </c>
      <c r="M2943" s="2" t="s">
        <v>15265</v>
      </c>
      <c r="N2943" s="2"/>
      <c r="O2943" s="2"/>
      <c r="P2943" s="2"/>
      <c r="Q2943" t="s">
        <v>10555</v>
      </c>
      <c r="R2943" t="s">
        <v>15261</v>
      </c>
      <c r="S2943" t="s">
        <v>48</v>
      </c>
      <c r="T2943" t="s">
        <v>48</v>
      </c>
      <c r="U2943" t="s">
        <v>48</v>
      </c>
      <c r="V2943" t="s">
        <v>48</v>
      </c>
      <c r="W2943" t="s">
        <v>48</v>
      </c>
      <c r="X2943" t="s">
        <v>48</v>
      </c>
      <c r="Y2943" t="s">
        <v>48</v>
      </c>
      <c r="Z2943" t="s">
        <v>48</v>
      </c>
      <c r="AA2943" t="s">
        <v>48</v>
      </c>
      <c r="AB2943" t="s">
        <v>48</v>
      </c>
      <c r="AC2943" t="s">
        <v>37</v>
      </c>
    </row>
    <row r="2944" spans="1:29">
      <c r="A2944" t="str">
        <f>+VLOOKUP(R2944,Aux!$B$3:$I$1107,8,0)</f>
        <v>MX001910</v>
      </c>
      <c r="B2944" t="str">
        <f>+VLOOKUP(U2944,Aux!$O$2:$P$23,2,0)</f>
        <v>FI</v>
      </c>
      <c r="C2944" t="str">
        <f t="shared" si="318"/>
        <v>MX001910FI</v>
      </c>
      <c r="D2944">
        <f t="shared" si="317"/>
        <v>4</v>
      </c>
      <c r="E2944" s="5">
        <f t="shared" si="313"/>
        <v>0.04</v>
      </c>
      <c r="F2944" s="5">
        <f t="shared" si="314"/>
        <v>0.4</v>
      </c>
      <c r="G2944" s="5">
        <f t="shared" si="315"/>
        <v>4</v>
      </c>
      <c r="H2944" t="str">
        <f t="shared" si="316"/>
        <v>004</v>
      </c>
      <c r="I2944" t="str">
        <f t="shared" si="319"/>
        <v>MX001910FI00004</v>
      </c>
      <c r="J2944" s="2"/>
      <c r="K2944" s="2" t="s">
        <v>48</v>
      </c>
      <c r="L2944" s="2" t="s">
        <v>15266</v>
      </c>
      <c r="M2944" s="2" t="s">
        <v>15267</v>
      </c>
      <c r="N2944" s="2"/>
      <c r="O2944" s="2"/>
      <c r="P2944" s="2"/>
      <c r="Q2944" t="s">
        <v>10555</v>
      </c>
      <c r="R2944" t="s">
        <v>15261</v>
      </c>
      <c r="S2944" t="s">
        <v>48</v>
      </c>
      <c r="T2944" t="s">
        <v>48</v>
      </c>
      <c r="U2944" t="s">
        <v>48</v>
      </c>
      <c r="V2944" t="s">
        <v>48</v>
      </c>
      <c r="W2944" t="s">
        <v>48</v>
      </c>
      <c r="X2944" t="s">
        <v>48</v>
      </c>
      <c r="Y2944" t="s">
        <v>48</v>
      </c>
      <c r="Z2944" t="s">
        <v>48</v>
      </c>
      <c r="AA2944" t="s">
        <v>48</v>
      </c>
      <c r="AB2944" t="s">
        <v>48</v>
      </c>
      <c r="AC2944" t="s">
        <v>37</v>
      </c>
    </row>
    <row r="2945" spans="1:29">
      <c r="A2945" t="str">
        <f>+VLOOKUP(R2945,Aux!$B$3:$I$1107,8,0)</f>
        <v>MX001910</v>
      </c>
      <c r="B2945" t="str">
        <f>+VLOOKUP(U2945,Aux!$O$2:$P$23,2,0)</f>
        <v>FI</v>
      </c>
      <c r="C2945" t="str">
        <f t="shared" si="318"/>
        <v>MX001910FI</v>
      </c>
      <c r="D2945">
        <f t="shared" si="317"/>
        <v>5</v>
      </c>
      <c r="E2945" s="5">
        <f t="shared" si="313"/>
        <v>0.05</v>
      </c>
      <c r="F2945" s="5">
        <f t="shared" si="314"/>
        <v>0.5</v>
      </c>
      <c r="G2945" s="5">
        <f t="shared" si="315"/>
        <v>5</v>
      </c>
      <c r="H2945" t="str">
        <f t="shared" si="316"/>
        <v>005</v>
      </c>
      <c r="I2945" t="str">
        <f t="shared" si="319"/>
        <v>MX001910FI00005</v>
      </c>
      <c r="J2945" s="2"/>
      <c r="K2945" s="2" t="s">
        <v>48</v>
      </c>
      <c r="L2945" s="2" t="s">
        <v>15268</v>
      </c>
      <c r="M2945" s="2" t="s">
        <v>15269</v>
      </c>
      <c r="N2945" s="2"/>
      <c r="O2945" s="2"/>
      <c r="P2945" s="2"/>
      <c r="Q2945" t="s">
        <v>10555</v>
      </c>
      <c r="R2945" t="s">
        <v>15261</v>
      </c>
      <c r="S2945" t="s">
        <v>48</v>
      </c>
      <c r="T2945" t="s">
        <v>48</v>
      </c>
      <c r="U2945" t="s">
        <v>48</v>
      </c>
      <c r="V2945" t="s">
        <v>48</v>
      </c>
      <c r="W2945" t="s">
        <v>48</v>
      </c>
      <c r="X2945" t="s">
        <v>48</v>
      </c>
      <c r="Y2945" t="s">
        <v>48</v>
      </c>
      <c r="Z2945" t="s">
        <v>48</v>
      </c>
      <c r="AA2945" t="s">
        <v>48</v>
      </c>
      <c r="AB2945" t="s">
        <v>48</v>
      </c>
      <c r="AC2945" t="s">
        <v>37</v>
      </c>
    </row>
    <row r="2946" spans="1:29">
      <c r="A2946" t="str">
        <f>+VLOOKUP(R2946,Aux!$B$3:$I$1107,8,0)</f>
        <v>MX001920</v>
      </c>
      <c r="B2946" t="str">
        <f>+VLOOKUP(U2946,Aux!$O$2:$P$23,2,0)</f>
        <v>FI</v>
      </c>
      <c r="C2946" t="str">
        <f t="shared" si="318"/>
        <v>MX001920FI</v>
      </c>
      <c r="D2946">
        <f t="shared" si="317"/>
        <v>1</v>
      </c>
      <c r="E2946" s="5">
        <f t="shared" ref="E2946:E3009" si="320">+D2946/100</f>
        <v>0.01</v>
      </c>
      <c r="F2946" s="5">
        <f t="shared" ref="F2946:F3009" si="321">+MOD(E2946*10,10)</f>
        <v>0.1</v>
      </c>
      <c r="G2946" s="5">
        <f t="shared" ref="G2946:G3009" si="322">+MOD(D2946,10)</f>
        <v>1</v>
      </c>
      <c r="H2946" t="str">
        <f t="shared" ref="H2946:H3009" si="323">+INT(E2946)&amp;INT(F2946)&amp;INT(G2946)</f>
        <v>001</v>
      </c>
      <c r="I2946" t="str">
        <f t="shared" si="319"/>
        <v>MX001920FI00001</v>
      </c>
      <c r="J2946" t="s">
        <v>15270</v>
      </c>
      <c r="K2946" t="s">
        <v>15271</v>
      </c>
      <c r="M2946" t="s">
        <v>15272</v>
      </c>
      <c r="N2946" t="s">
        <v>15273</v>
      </c>
      <c r="O2946" t="s">
        <v>15274</v>
      </c>
      <c r="P2946" t="s">
        <v>15275</v>
      </c>
      <c r="Q2946" t="s">
        <v>10555</v>
      </c>
      <c r="R2946" t="s">
        <v>15276</v>
      </c>
      <c r="S2946" t="s">
        <v>15277</v>
      </c>
      <c r="T2946" t="s">
        <v>15278</v>
      </c>
      <c r="U2946" t="s">
        <v>143</v>
      </c>
      <c r="V2946" t="s">
        <v>311</v>
      </c>
      <c r="W2946" t="s">
        <v>4104</v>
      </c>
      <c r="X2946" t="s">
        <v>3301</v>
      </c>
      <c r="Y2946" t="s">
        <v>5621</v>
      </c>
      <c r="Z2946" t="s">
        <v>311</v>
      </c>
      <c r="AA2946" t="s">
        <v>2652</v>
      </c>
      <c r="AB2946" t="s">
        <v>145</v>
      </c>
      <c r="AC2946" t="s">
        <v>37</v>
      </c>
    </row>
    <row r="2947" spans="1:29">
      <c r="A2947" s="2" t="str">
        <f>+VLOOKUP(R2947,Aux!$B$3:$I$1107,8,0)</f>
        <v>MX001930</v>
      </c>
      <c r="B2947" s="2" t="str">
        <f>+VLOOKUP(U2947,Aux!$O$2:$P$23,2,0)</f>
        <v>FI</v>
      </c>
      <c r="C2947" t="str">
        <f t="shared" si="318"/>
        <v>MX001930FI</v>
      </c>
      <c r="D2947">
        <f t="shared" ref="D2947:D3010" si="324">+IF(C2947=C2946,D2946+1,1)</f>
        <v>1</v>
      </c>
      <c r="E2947" s="5">
        <f t="shared" si="320"/>
        <v>0.01</v>
      </c>
      <c r="F2947" s="5">
        <f t="shared" si="321"/>
        <v>0.1</v>
      </c>
      <c r="G2947" s="5">
        <f t="shared" si="322"/>
        <v>1</v>
      </c>
      <c r="H2947" t="str">
        <f t="shared" si="323"/>
        <v>001</v>
      </c>
      <c r="I2947" t="str">
        <f t="shared" si="319"/>
        <v>MX001930FI00001</v>
      </c>
      <c r="J2947" s="2"/>
      <c r="K2947" s="2" t="s">
        <v>12068</v>
      </c>
      <c r="L2947" s="2" t="s">
        <v>15279</v>
      </c>
      <c r="M2947" s="2" t="s">
        <v>15280</v>
      </c>
      <c r="N2947" s="2" t="s">
        <v>15281</v>
      </c>
      <c r="O2947" s="2"/>
      <c r="P2947" s="2" t="s">
        <v>15282</v>
      </c>
      <c r="Q2947" t="s">
        <v>10555</v>
      </c>
      <c r="R2947" t="s">
        <v>12074</v>
      </c>
      <c r="S2947" t="s">
        <v>15283</v>
      </c>
      <c r="T2947" t="s">
        <v>12074</v>
      </c>
      <c r="U2947" t="s">
        <v>33</v>
      </c>
      <c r="V2947" t="s">
        <v>34</v>
      </c>
      <c r="W2947" t="s">
        <v>34</v>
      </c>
      <c r="X2947" t="s">
        <v>34</v>
      </c>
      <c r="Y2947" t="s">
        <v>34</v>
      </c>
      <c r="Z2947" t="s">
        <v>131</v>
      </c>
      <c r="AA2947" t="s">
        <v>144</v>
      </c>
      <c r="AB2947" t="s">
        <v>145</v>
      </c>
      <c r="AC2947" t="s">
        <v>37</v>
      </c>
    </row>
    <row r="2948" spans="1:29">
      <c r="A2948" t="str">
        <f>+VLOOKUP(R2948,Aux!$B$3:$I$1107,8,0)</f>
        <v>MX001940</v>
      </c>
      <c r="B2948" t="str">
        <f>+VLOOKUP(U2948,Aux!$O$2:$P$23,2,0)</f>
        <v>FI</v>
      </c>
      <c r="C2948" t="str">
        <f t="shared" si="318"/>
        <v>MX001940FI</v>
      </c>
      <c r="D2948">
        <f t="shared" si="324"/>
        <v>1</v>
      </c>
      <c r="E2948" s="5">
        <f t="shared" si="320"/>
        <v>0.01</v>
      </c>
      <c r="F2948" s="5">
        <f t="shared" si="321"/>
        <v>0.1</v>
      </c>
      <c r="G2948" s="5">
        <f t="shared" si="322"/>
        <v>1</v>
      </c>
      <c r="H2948" t="str">
        <f t="shared" si="323"/>
        <v>001</v>
      </c>
      <c r="I2948" t="str">
        <f t="shared" si="319"/>
        <v>MX001940FI00001</v>
      </c>
      <c r="J2948" t="s">
        <v>15284</v>
      </c>
      <c r="K2948" t="s">
        <v>15285</v>
      </c>
      <c r="M2948" t="s">
        <v>15286</v>
      </c>
      <c r="N2948" t="s">
        <v>15287</v>
      </c>
      <c r="O2948" t="s">
        <v>15288</v>
      </c>
      <c r="P2948" t="s">
        <v>15289</v>
      </c>
      <c r="Q2948" t="s">
        <v>10555</v>
      </c>
      <c r="R2948" t="s">
        <v>15290</v>
      </c>
      <c r="S2948" t="s">
        <v>15291</v>
      </c>
      <c r="T2948" t="s">
        <v>15292</v>
      </c>
      <c r="U2948" t="s">
        <v>143</v>
      </c>
      <c r="V2948" t="s">
        <v>34</v>
      </c>
      <c r="W2948" t="s">
        <v>34</v>
      </c>
      <c r="X2948" t="s">
        <v>34</v>
      </c>
      <c r="Y2948" t="s">
        <v>34</v>
      </c>
      <c r="Z2948" t="s">
        <v>335</v>
      </c>
      <c r="AA2948" t="s">
        <v>1445</v>
      </c>
      <c r="AB2948" t="s">
        <v>34</v>
      </c>
      <c r="AC2948" t="s">
        <v>37</v>
      </c>
    </row>
    <row r="2949" spans="1:29">
      <c r="A2949" s="2" t="str">
        <f>+VLOOKUP(R2949,Aux!$B$3:$I$1107,8,0)</f>
        <v>MX001940</v>
      </c>
      <c r="B2949" s="2" t="str">
        <f>+VLOOKUP(U2949,Aux!$O$2:$P$23,2,0)</f>
        <v>FI</v>
      </c>
      <c r="C2949" t="str">
        <f t="shared" si="318"/>
        <v>MX001940FI</v>
      </c>
      <c r="D2949">
        <f t="shared" si="324"/>
        <v>2</v>
      </c>
      <c r="E2949" s="5">
        <f t="shared" si="320"/>
        <v>0.02</v>
      </c>
      <c r="F2949" s="5">
        <f t="shared" si="321"/>
        <v>0.2</v>
      </c>
      <c r="G2949" s="5">
        <f t="shared" si="322"/>
        <v>2</v>
      </c>
      <c r="H2949" t="str">
        <f t="shared" si="323"/>
        <v>002</v>
      </c>
      <c r="I2949" t="str">
        <f t="shared" si="319"/>
        <v>MX001940FI00002</v>
      </c>
      <c r="J2949" s="2" t="s">
        <v>15293</v>
      </c>
      <c r="K2949" s="2" t="s">
        <v>15285</v>
      </c>
      <c r="L2949" s="2"/>
      <c r="M2949" s="2" t="s">
        <v>15294</v>
      </c>
      <c r="N2949" s="2" t="s">
        <v>15295</v>
      </c>
      <c r="O2949" s="2" t="s">
        <v>15296</v>
      </c>
      <c r="P2949" s="2" t="s">
        <v>15297</v>
      </c>
      <c r="Q2949" t="s">
        <v>10555</v>
      </c>
      <c r="R2949" t="s">
        <v>15290</v>
      </c>
      <c r="S2949" t="s">
        <v>15291</v>
      </c>
      <c r="T2949" t="s">
        <v>15292</v>
      </c>
      <c r="U2949" t="s">
        <v>143</v>
      </c>
      <c r="V2949" t="s">
        <v>34</v>
      </c>
      <c r="W2949" t="s">
        <v>34</v>
      </c>
      <c r="X2949" t="s">
        <v>34</v>
      </c>
      <c r="Y2949" t="s">
        <v>34</v>
      </c>
      <c r="Z2949" t="s">
        <v>335</v>
      </c>
      <c r="AA2949" t="s">
        <v>1445</v>
      </c>
      <c r="AB2949" t="s">
        <v>34</v>
      </c>
      <c r="AC2949" t="s">
        <v>37</v>
      </c>
    </row>
    <row r="2950" spans="1:29">
      <c r="A2950" t="str">
        <f>+VLOOKUP(R2950,Aux!$B$3:$I$1107,8,0)</f>
        <v>MX001950</v>
      </c>
      <c r="B2950" t="str">
        <f>+VLOOKUP(U2950,Aux!$O$2:$P$23,2,0)</f>
        <v>EQ</v>
      </c>
      <c r="C2950" t="str">
        <f t="shared" si="318"/>
        <v>MX001950EQ</v>
      </c>
      <c r="D2950">
        <f t="shared" si="324"/>
        <v>1</v>
      </c>
      <c r="E2950" s="5">
        <f t="shared" si="320"/>
        <v>0.01</v>
      </c>
      <c r="F2950" s="5">
        <f t="shared" si="321"/>
        <v>0.1</v>
      </c>
      <c r="G2950" s="5">
        <f t="shared" si="322"/>
        <v>1</v>
      </c>
      <c r="H2950" t="str">
        <f t="shared" si="323"/>
        <v>001</v>
      </c>
      <c r="I2950" t="str">
        <f t="shared" si="319"/>
        <v>MX001950EQ00001</v>
      </c>
      <c r="J2950" t="s">
        <v>15298</v>
      </c>
      <c r="K2950" t="s">
        <v>15299</v>
      </c>
      <c r="M2950" t="s">
        <v>15300</v>
      </c>
      <c r="N2950" t="s">
        <v>15301</v>
      </c>
      <c r="O2950" t="s">
        <v>15302</v>
      </c>
      <c r="P2950" t="s">
        <v>15303</v>
      </c>
      <c r="Q2950" t="s">
        <v>10555</v>
      </c>
      <c r="R2950" t="s">
        <v>15304</v>
      </c>
      <c r="S2950" t="s">
        <v>15304</v>
      </c>
      <c r="T2950" t="s">
        <v>15304</v>
      </c>
      <c r="U2950" t="s">
        <v>130</v>
      </c>
      <c r="V2950" t="s">
        <v>1472</v>
      </c>
      <c r="W2950" t="s">
        <v>1485</v>
      </c>
      <c r="X2950" t="s">
        <v>1486</v>
      </c>
      <c r="Y2950" t="s">
        <v>1487</v>
      </c>
      <c r="Z2950" t="s">
        <v>154</v>
      </c>
      <c r="AA2950" t="s">
        <v>966</v>
      </c>
      <c r="AB2950" t="s">
        <v>967</v>
      </c>
      <c r="AC2950" t="s">
        <v>37</v>
      </c>
    </row>
    <row r="2951" spans="1:29">
      <c r="A2951" s="2" t="str">
        <f>+VLOOKUP(R2951,Aux!$B$3:$I$1107,8,0)</f>
        <v>MX001950</v>
      </c>
      <c r="B2951" s="2" t="str">
        <f>+VLOOKUP(U2951,Aux!$O$2:$P$23,2,0)</f>
        <v>EQ</v>
      </c>
      <c r="C2951" t="str">
        <f t="shared" si="318"/>
        <v>MX001950EQ</v>
      </c>
      <c r="D2951">
        <f t="shared" si="324"/>
        <v>2</v>
      </c>
      <c r="E2951" s="5">
        <f t="shared" si="320"/>
        <v>0.02</v>
      </c>
      <c r="F2951" s="5">
        <f t="shared" si="321"/>
        <v>0.2</v>
      </c>
      <c r="G2951" s="5">
        <f t="shared" si="322"/>
        <v>2</v>
      </c>
      <c r="H2951" t="str">
        <f t="shared" si="323"/>
        <v>002</v>
      </c>
      <c r="I2951" t="str">
        <f t="shared" si="319"/>
        <v>MX001950EQ00002</v>
      </c>
      <c r="J2951" s="2" t="s">
        <v>15305</v>
      </c>
      <c r="K2951" s="2" t="s">
        <v>15306</v>
      </c>
      <c r="L2951" s="2"/>
      <c r="M2951" s="2" t="s">
        <v>15307</v>
      </c>
      <c r="N2951" s="2" t="s">
        <v>15308</v>
      </c>
      <c r="O2951" s="2" t="s">
        <v>15309</v>
      </c>
      <c r="P2951" s="2" t="s">
        <v>15310</v>
      </c>
      <c r="Q2951" t="s">
        <v>10555</v>
      </c>
      <c r="R2951" t="s">
        <v>15304</v>
      </c>
      <c r="S2951" t="s">
        <v>15304</v>
      </c>
      <c r="T2951" t="s">
        <v>15304</v>
      </c>
      <c r="U2951" t="s">
        <v>130</v>
      </c>
      <c r="V2951" t="s">
        <v>1472</v>
      </c>
      <c r="W2951" t="s">
        <v>1485</v>
      </c>
      <c r="X2951" t="s">
        <v>1486</v>
      </c>
      <c r="Y2951" t="s">
        <v>1487</v>
      </c>
      <c r="Z2951" t="s">
        <v>154</v>
      </c>
      <c r="AA2951" t="s">
        <v>966</v>
      </c>
      <c r="AB2951" t="s">
        <v>967</v>
      </c>
      <c r="AC2951" t="s">
        <v>37</v>
      </c>
    </row>
    <row r="2952" spans="1:29">
      <c r="A2952" t="str">
        <f>+VLOOKUP(R2952,Aux!$B$3:$I$1107,8,0)</f>
        <v>MX001960</v>
      </c>
      <c r="B2952" t="str">
        <f>+VLOOKUP(U2952,Aux!$O$2:$P$23,2,0)</f>
        <v>EQ</v>
      </c>
      <c r="C2952" t="str">
        <f t="shared" si="318"/>
        <v>MX001960EQ</v>
      </c>
      <c r="D2952">
        <f t="shared" si="324"/>
        <v>1</v>
      </c>
      <c r="E2952" s="5">
        <f t="shared" si="320"/>
        <v>0.01</v>
      </c>
      <c r="F2952" s="5">
        <f t="shared" si="321"/>
        <v>0.1</v>
      </c>
      <c r="G2952" s="5">
        <f t="shared" si="322"/>
        <v>1</v>
      </c>
      <c r="H2952" t="str">
        <f t="shared" si="323"/>
        <v>001</v>
      </c>
      <c r="I2952" t="str">
        <f t="shared" si="319"/>
        <v>MX001960EQ00001</v>
      </c>
      <c r="J2952" t="s">
        <v>15311</v>
      </c>
      <c r="K2952" t="s">
        <v>15312</v>
      </c>
      <c r="M2952" t="s">
        <v>15313</v>
      </c>
      <c r="N2952" t="s">
        <v>15314</v>
      </c>
      <c r="O2952">
        <v>7538515</v>
      </c>
      <c r="P2952" t="s">
        <v>15315</v>
      </c>
      <c r="Q2952" t="s">
        <v>10555</v>
      </c>
      <c r="R2952" t="s">
        <v>15316</v>
      </c>
      <c r="S2952" t="s">
        <v>15316</v>
      </c>
      <c r="T2952" t="s">
        <v>15316</v>
      </c>
      <c r="U2952" t="s">
        <v>130</v>
      </c>
      <c r="V2952" t="s">
        <v>975</v>
      </c>
      <c r="W2952" t="s">
        <v>8164</v>
      </c>
      <c r="X2952" t="s">
        <v>975</v>
      </c>
      <c r="Y2952" t="s">
        <v>8165</v>
      </c>
      <c r="Z2952" t="s">
        <v>189</v>
      </c>
      <c r="AA2952" t="s">
        <v>5477</v>
      </c>
      <c r="AB2952" t="s">
        <v>5478</v>
      </c>
      <c r="AC2952" t="s">
        <v>37</v>
      </c>
    </row>
    <row r="2953" spans="1:29">
      <c r="A2953" t="str">
        <f>+VLOOKUP(R2953,Aux!$B$3:$I$1107,8,0)</f>
        <v>MX001960</v>
      </c>
      <c r="B2953" t="str">
        <f>+VLOOKUP(U2953,Aux!$O$2:$P$23,2,0)</f>
        <v>EQ</v>
      </c>
      <c r="C2953" t="str">
        <f t="shared" si="318"/>
        <v>MX001960EQ</v>
      </c>
      <c r="D2953">
        <f t="shared" si="324"/>
        <v>2</v>
      </c>
      <c r="E2953" s="5">
        <f t="shared" si="320"/>
        <v>0.02</v>
      </c>
      <c r="F2953" s="5">
        <f t="shared" si="321"/>
        <v>0.2</v>
      </c>
      <c r="G2953" s="5">
        <f t="shared" si="322"/>
        <v>2</v>
      </c>
      <c r="H2953" t="str">
        <f t="shared" si="323"/>
        <v>002</v>
      </c>
      <c r="I2953" t="str">
        <f t="shared" si="319"/>
        <v>MX001960EQ00002</v>
      </c>
      <c r="J2953" t="s">
        <v>15317</v>
      </c>
      <c r="K2953" t="s">
        <v>15318</v>
      </c>
      <c r="M2953" t="s">
        <v>15319</v>
      </c>
      <c r="N2953" t="s">
        <v>15320</v>
      </c>
      <c r="O2953">
        <v>2167367</v>
      </c>
      <c r="P2953" t="s">
        <v>15321</v>
      </c>
      <c r="Q2953" t="s">
        <v>10555</v>
      </c>
      <c r="R2953" t="s">
        <v>15316</v>
      </c>
      <c r="S2953" t="s">
        <v>15316</v>
      </c>
      <c r="T2953" t="s">
        <v>15316</v>
      </c>
      <c r="U2953" t="s">
        <v>1231</v>
      </c>
      <c r="V2953" t="s">
        <v>975</v>
      </c>
      <c r="W2953" t="s">
        <v>8164</v>
      </c>
      <c r="X2953" t="s">
        <v>975</v>
      </c>
      <c r="Y2953" t="s">
        <v>8165</v>
      </c>
      <c r="Z2953" t="s">
        <v>189</v>
      </c>
      <c r="AA2953" t="s">
        <v>5477</v>
      </c>
      <c r="AB2953" t="s">
        <v>5478</v>
      </c>
      <c r="AC2953" t="s">
        <v>37</v>
      </c>
    </row>
    <row r="2954" spans="1:29">
      <c r="A2954" t="str">
        <f>+VLOOKUP(R2954,Aux!$B$3:$I$1107,8,0)</f>
        <v>MX001970</v>
      </c>
      <c r="B2954" t="str">
        <f>+VLOOKUP(U2954,Aux!$O$2:$P$23,2,0)</f>
        <v>EQ</v>
      </c>
      <c r="C2954" t="str">
        <f t="shared" si="318"/>
        <v>MX001970EQ</v>
      </c>
      <c r="D2954">
        <f t="shared" si="324"/>
        <v>1</v>
      </c>
      <c r="E2954" s="5">
        <f t="shared" si="320"/>
        <v>0.01</v>
      </c>
      <c r="F2954" s="5">
        <f t="shared" si="321"/>
        <v>0.1</v>
      </c>
      <c r="G2954" s="5">
        <f t="shared" si="322"/>
        <v>1</v>
      </c>
      <c r="H2954" t="str">
        <f t="shared" si="323"/>
        <v>001</v>
      </c>
      <c r="I2954" t="str">
        <f t="shared" si="319"/>
        <v>MX001970EQ00001</v>
      </c>
      <c r="J2954" t="s">
        <v>15322</v>
      </c>
      <c r="K2954" t="s">
        <v>15323</v>
      </c>
      <c r="M2954" t="s">
        <v>15324</v>
      </c>
      <c r="N2954" t="s">
        <v>15325</v>
      </c>
      <c r="O2954" t="s">
        <v>15326</v>
      </c>
      <c r="P2954" t="s">
        <v>15327</v>
      </c>
      <c r="Q2954" t="s">
        <v>10555</v>
      </c>
      <c r="R2954" t="s">
        <v>15328</v>
      </c>
      <c r="S2954" t="s">
        <v>15328</v>
      </c>
      <c r="T2954" t="s">
        <v>15328</v>
      </c>
      <c r="U2954" t="s">
        <v>1231</v>
      </c>
      <c r="V2954" t="s">
        <v>189</v>
      </c>
      <c r="W2954" t="s">
        <v>234</v>
      </c>
      <c r="X2954" t="s">
        <v>189</v>
      </c>
      <c r="Y2954" t="s">
        <v>5476</v>
      </c>
      <c r="Z2954" t="s">
        <v>189</v>
      </c>
      <c r="AA2954" t="s">
        <v>5477</v>
      </c>
      <c r="AB2954" t="s">
        <v>5478</v>
      </c>
      <c r="AC2954" t="s">
        <v>37</v>
      </c>
    </row>
    <row r="2955" spans="1:29">
      <c r="A2955" s="2" t="str">
        <f>+VLOOKUP(R2955,Aux!$B$3:$I$1107,8,0)</f>
        <v>MX001980</v>
      </c>
      <c r="B2955" s="2" t="str">
        <f>+VLOOKUP(U2955,Aux!$O$2:$P$23,2,0)</f>
        <v>FI</v>
      </c>
      <c r="C2955" t="str">
        <f t="shared" si="318"/>
        <v>MX001980FI</v>
      </c>
      <c r="D2955">
        <f t="shared" si="324"/>
        <v>1</v>
      </c>
      <c r="E2955" s="5">
        <f t="shared" si="320"/>
        <v>0.01</v>
      </c>
      <c r="F2955" s="5">
        <f t="shared" si="321"/>
        <v>0.1</v>
      </c>
      <c r="G2955" s="5">
        <f t="shared" si="322"/>
        <v>1</v>
      </c>
      <c r="H2955" t="str">
        <f t="shared" si="323"/>
        <v>001</v>
      </c>
      <c r="I2955" t="str">
        <f t="shared" si="319"/>
        <v>MX001980FI00001</v>
      </c>
      <c r="J2955" s="2"/>
      <c r="K2955" s="2" t="s">
        <v>15329</v>
      </c>
      <c r="L2955" s="2" t="s">
        <v>15330</v>
      </c>
      <c r="M2955" s="2" t="s">
        <v>15331</v>
      </c>
      <c r="N2955" s="2" t="s">
        <v>15332</v>
      </c>
      <c r="O2955" s="2" t="s">
        <v>15333</v>
      </c>
      <c r="P2955" s="2" t="s">
        <v>15334</v>
      </c>
      <c r="Q2955" t="s">
        <v>10555</v>
      </c>
      <c r="R2955" t="s">
        <v>15335</v>
      </c>
      <c r="S2955" t="s">
        <v>15336</v>
      </c>
      <c r="T2955" t="s">
        <v>15337</v>
      </c>
      <c r="U2955" t="s">
        <v>33</v>
      </c>
      <c r="V2955" t="s">
        <v>34</v>
      </c>
      <c r="W2955" t="s">
        <v>34</v>
      </c>
      <c r="X2955" t="s">
        <v>34</v>
      </c>
      <c r="Y2955" t="s">
        <v>34</v>
      </c>
      <c r="Z2955" t="s">
        <v>35</v>
      </c>
      <c r="AA2955" t="s">
        <v>1407</v>
      </c>
      <c r="AB2955" t="s">
        <v>34</v>
      </c>
      <c r="AC2955" t="s">
        <v>37</v>
      </c>
    </row>
    <row r="2956" spans="1:29">
      <c r="A2956" s="2" t="str">
        <f>+VLOOKUP(R2956,Aux!$B$3:$I$1107,8,0)</f>
        <v>MX001980</v>
      </c>
      <c r="B2956" s="2" t="str">
        <f>+VLOOKUP(U2956,Aux!$O$2:$P$23,2,0)</f>
        <v>FI</v>
      </c>
      <c r="C2956" t="str">
        <f t="shared" si="318"/>
        <v>MX001980FI</v>
      </c>
      <c r="D2956">
        <f t="shared" si="324"/>
        <v>2</v>
      </c>
      <c r="E2956" s="5">
        <f t="shared" si="320"/>
        <v>0.02</v>
      </c>
      <c r="F2956" s="5">
        <f t="shared" si="321"/>
        <v>0.2</v>
      </c>
      <c r="G2956" s="5">
        <f t="shared" si="322"/>
        <v>2</v>
      </c>
      <c r="H2956" t="str">
        <f t="shared" si="323"/>
        <v>002</v>
      </c>
      <c r="I2956" t="str">
        <f t="shared" si="319"/>
        <v>MX001980FI00002</v>
      </c>
      <c r="J2956" s="2"/>
      <c r="K2956" s="2" t="s">
        <v>15329</v>
      </c>
      <c r="L2956" s="2" t="s">
        <v>15338</v>
      </c>
      <c r="M2956" s="2" t="s">
        <v>15339</v>
      </c>
      <c r="N2956" s="2" t="s">
        <v>15340</v>
      </c>
      <c r="O2956" s="2"/>
      <c r="P2956" s="2" t="s">
        <v>15341</v>
      </c>
      <c r="Q2956" t="s">
        <v>10555</v>
      </c>
      <c r="R2956" t="s">
        <v>15335</v>
      </c>
      <c r="S2956" t="s">
        <v>15336</v>
      </c>
      <c r="T2956" t="s">
        <v>15337</v>
      </c>
      <c r="U2956" t="s">
        <v>33</v>
      </c>
      <c r="V2956" t="s">
        <v>34</v>
      </c>
      <c r="W2956" t="s">
        <v>34</v>
      </c>
      <c r="X2956" t="s">
        <v>34</v>
      </c>
      <c r="Y2956" t="s">
        <v>34</v>
      </c>
      <c r="Z2956" t="s">
        <v>35</v>
      </c>
      <c r="AA2956" t="s">
        <v>1407</v>
      </c>
      <c r="AB2956" t="s">
        <v>34</v>
      </c>
      <c r="AC2956" t="s">
        <v>37</v>
      </c>
    </row>
    <row r="2957" spans="1:29">
      <c r="A2957" t="str">
        <f>+VLOOKUP(R2957,Aux!$B$3:$I$1107,8,0)</f>
        <v>MX001990</v>
      </c>
      <c r="B2957" t="str">
        <f>+VLOOKUP(U2957,Aux!$O$2:$P$23,2,0)</f>
        <v>EQ</v>
      </c>
      <c r="C2957" t="str">
        <f t="shared" si="318"/>
        <v>MX001990EQ</v>
      </c>
      <c r="D2957">
        <f t="shared" si="324"/>
        <v>1</v>
      </c>
      <c r="E2957" s="5">
        <f t="shared" si="320"/>
        <v>0.01</v>
      </c>
      <c r="F2957" s="5">
        <f t="shared" si="321"/>
        <v>0.1</v>
      </c>
      <c r="G2957" s="5">
        <f t="shared" si="322"/>
        <v>1</v>
      </c>
      <c r="H2957" t="str">
        <f t="shared" si="323"/>
        <v>001</v>
      </c>
      <c r="I2957" t="str">
        <f t="shared" si="319"/>
        <v>MX001990EQ00001</v>
      </c>
      <c r="J2957" t="s">
        <v>15342</v>
      </c>
      <c r="K2957" t="s">
        <v>15343</v>
      </c>
      <c r="M2957" t="s">
        <v>15344</v>
      </c>
      <c r="N2957" t="s">
        <v>15345</v>
      </c>
      <c r="O2957">
        <v>2096911</v>
      </c>
      <c r="P2957" t="s">
        <v>15346</v>
      </c>
      <c r="Q2957" t="s">
        <v>10555</v>
      </c>
      <c r="R2957" t="s">
        <v>15347</v>
      </c>
      <c r="S2957" t="s">
        <v>15347</v>
      </c>
      <c r="T2957" t="s">
        <v>15347</v>
      </c>
      <c r="U2957" t="s">
        <v>5949</v>
      </c>
      <c r="V2957" t="s">
        <v>1472</v>
      </c>
      <c r="W2957" t="s">
        <v>1473</v>
      </c>
      <c r="X2957" t="s">
        <v>1474</v>
      </c>
      <c r="Y2957" t="s">
        <v>3334</v>
      </c>
      <c r="Z2957" t="s">
        <v>1488</v>
      </c>
      <c r="AA2957" t="s">
        <v>1473</v>
      </c>
      <c r="AB2957" t="s">
        <v>3335</v>
      </c>
      <c r="AC2957" t="s">
        <v>37</v>
      </c>
    </row>
    <row r="2958" spans="1:29">
      <c r="A2958" t="str">
        <f>+VLOOKUP(R2958,Aux!$B$3:$I$1107,8,0)</f>
        <v>MX001990</v>
      </c>
      <c r="B2958" t="str">
        <f>+VLOOKUP(U2958,Aux!$O$2:$P$23,2,0)</f>
        <v>FI</v>
      </c>
      <c r="C2958" t="str">
        <f t="shared" si="318"/>
        <v>MX001990FI</v>
      </c>
      <c r="D2958">
        <f t="shared" si="324"/>
        <v>1</v>
      </c>
      <c r="E2958" s="5">
        <f t="shared" si="320"/>
        <v>0.01</v>
      </c>
      <c r="F2958" s="5">
        <f t="shared" si="321"/>
        <v>0.1</v>
      </c>
      <c r="G2958" s="5">
        <f t="shared" si="322"/>
        <v>1</v>
      </c>
      <c r="H2958" t="str">
        <f t="shared" si="323"/>
        <v>001</v>
      </c>
      <c r="I2958" t="str">
        <f t="shared" si="319"/>
        <v>MX001990FI00001</v>
      </c>
      <c r="J2958" t="s">
        <v>15348</v>
      </c>
      <c r="K2958" t="s">
        <v>15349</v>
      </c>
      <c r="M2958" t="s">
        <v>15350</v>
      </c>
      <c r="N2958" t="s">
        <v>15351</v>
      </c>
      <c r="O2958" t="s">
        <v>15352</v>
      </c>
      <c r="P2958" t="s">
        <v>15353</v>
      </c>
      <c r="Q2958" t="s">
        <v>10555</v>
      </c>
      <c r="R2958" t="s">
        <v>15347</v>
      </c>
      <c r="S2958" t="s">
        <v>15354</v>
      </c>
      <c r="T2958" t="s">
        <v>15347</v>
      </c>
      <c r="U2958" t="s">
        <v>143</v>
      </c>
      <c r="V2958" t="s">
        <v>1472</v>
      </c>
      <c r="W2958" t="s">
        <v>1473</v>
      </c>
      <c r="X2958" t="s">
        <v>1474</v>
      </c>
      <c r="Y2958" t="s">
        <v>3334</v>
      </c>
      <c r="Z2958" t="s">
        <v>1488</v>
      </c>
      <c r="AA2958" t="s">
        <v>3335</v>
      </c>
      <c r="AB2958" t="s">
        <v>145</v>
      </c>
      <c r="AC2958" t="s">
        <v>37</v>
      </c>
    </row>
    <row r="2959" spans="1:29">
      <c r="A2959" t="str">
        <f>+VLOOKUP(R2959,Aux!$B$3:$I$1107,8,0)</f>
        <v>MX002000</v>
      </c>
      <c r="B2959" t="str">
        <f>+VLOOKUP(U2959,Aux!$O$2:$P$23,2,0)</f>
        <v>FI</v>
      </c>
      <c r="C2959" t="str">
        <f t="shared" si="318"/>
        <v>MX002000FI</v>
      </c>
      <c r="D2959">
        <f t="shared" si="324"/>
        <v>1</v>
      </c>
      <c r="E2959" s="5">
        <f t="shared" si="320"/>
        <v>0.01</v>
      </c>
      <c r="F2959" s="5">
        <f t="shared" si="321"/>
        <v>0.1</v>
      </c>
      <c r="G2959" s="5">
        <f t="shared" si="322"/>
        <v>1</v>
      </c>
      <c r="H2959" t="str">
        <f t="shared" si="323"/>
        <v>001</v>
      </c>
      <c r="I2959" t="str">
        <f t="shared" si="319"/>
        <v>MX002000FI00001</v>
      </c>
      <c r="J2959" t="s">
        <v>15355</v>
      </c>
      <c r="K2959" t="s">
        <v>15356</v>
      </c>
      <c r="M2959" t="s">
        <v>15357</v>
      </c>
      <c r="N2959" t="s">
        <v>15358</v>
      </c>
      <c r="O2959" t="s">
        <v>15359</v>
      </c>
      <c r="P2959" t="s">
        <v>15360</v>
      </c>
      <c r="Q2959" t="s">
        <v>10555</v>
      </c>
      <c r="R2959" t="s">
        <v>15361</v>
      </c>
      <c r="S2959" t="s">
        <v>15362</v>
      </c>
      <c r="T2959" t="s">
        <v>15363</v>
      </c>
      <c r="U2959" t="s">
        <v>33</v>
      </c>
      <c r="V2959" t="s">
        <v>34</v>
      </c>
      <c r="W2959" t="s">
        <v>34</v>
      </c>
      <c r="X2959" t="s">
        <v>34</v>
      </c>
      <c r="Y2959" t="s">
        <v>34</v>
      </c>
      <c r="Z2959" t="s">
        <v>398</v>
      </c>
      <c r="AA2959" t="s">
        <v>399</v>
      </c>
      <c r="AB2959" t="s">
        <v>34</v>
      </c>
      <c r="AC2959" t="s">
        <v>37</v>
      </c>
    </row>
    <row r="2960" spans="1:29">
      <c r="A2960" t="str">
        <f>+VLOOKUP(R2960,Aux!$B$3:$I$1107,8,0)</f>
        <v>MX002000</v>
      </c>
      <c r="B2960" t="str">
        <f>+VLOOKUP(U2960,Aux!$O$2:$P$23,2,0)</f>
        <v>FI</v>
      </c>
      <c r="C2960" t="str">
        <f t="shared" si="318"/>
        <v>MX002000FI</v>
      </c>
      <c r="D2960">
        <f t="shared" si="324"/>
        <v>2</v>
      </c>
      <c r="E2960" s="5">
        <f t="shared" si="320"/>
        <v>0.02</v>
      </c>
      <c r="F2960" s="5">
        <f t="shared" si="321"/>
        <v>0.2</v>
      </c>
      <c r="G2960" s="5">
        <f t="shared" si="322"/>
        <v>2</v>
      </c>
      <c r="H2960" t="str">
        <f t="shared" si="323"/>
        <v>002</v>
      </c>
      <c r="I2960" t="str">
        <f t="shared" si="319"/>
        <v>MX002000FI00002</v>
      </c>
      <c r="J2960" t="s">
        <v>15364</v>
      </c>
      <c r="K2960" t="s">
        <v>15356</v>
      </c>
      <c r="M2960" t="s">
        <v>15365</v>
      </c>
      <c r="N2960" t="s">
        <v>15366</v>
      </c>
      <c r="O2960" t="s">
        <v>15367</v>
      </c>
      <c r="P2960" t="s">
        <v>15368</v>
      </c>
      <c r="Q2960" t="s">
        <v>10555</v>
      </c>
      <c r="R2960" t="s">
        <v>15361</v>
      </c>
      <c r="S2960" t="s">
        <v>15362</v>
      </c>
      <c r="T2960" t="s">
        <v>15363</v>
      </c>
      <c r="U2960" t="s">
        <v>33</v>
      </c>
      <c r="V2960" t="s">
        <v>34</v>
      </c>
      <c r="W2960" t="s">
        <v>34</v>
      </c>
      <c r="X2960" t="s">
        <v>34</v>
      </c>
      <c r="Y2960" t="s">
        <v>34</v>
      </c>
      <c r="Z2960" t="s">
        <v>398</v>
      </c>
      <c r="AA2960" t="s">
        <v>399</v>
      </c>
      <c r="AB2960" t="s">
        <v>34</v>
      </c>
      <c r="AC2960" t="s">
        <v>37</v>
      </c>
    </row>
    <row r="2961" spans="1:29">
      <c r="A2961" t="str">
        <f>+VLOOKUP(R2961,Aux!$B$3:$I$1107,8,0)</f>
        <v>MX002000</v>
      </c>
      <c r="B2961" t="str">
        <f>+VLOOKUP(U2961,Aux!$O$2:$P$23,2,0)</f>
        <v>FI</v>
      </c>
      <c r="C2961" t="str">
        <f t="shared" si="318"/>
        <v>MX002000FI</v>
      </c>
      <c r="D2961">
        <f t="shared" si="324"/>
        <v>3</v>
      </c>
      <c r="E2961" s="5">
        <f t="shared" si="320"/>
        <v>0.03</v>
      </c>
      <c r="F2961" s="5">
        <f t="shared" si="321"/>
        <v>0.3</v>
      </c>
      <c r="G2961" s="5">
        <f t="shared" si="322"/>
        <v>3</v>
      </c>
      <c r="H2961" t="str">
        <f t="shared" si="323"/>
        <v>003</v>
      </c>
      <c r="I2961" t="str">
        <f t="shared" si="319"/>
        <v>MX002000FI00003</v>
      </c>
      <c r="J2961" t="s">
        <v>15369</v>
      </c>
      <c r="K2961" t="s">
        <v>15356</v>
      </c>
      <c r="M2961" t="s">
        <v>15370</v>
      </c>
      <c r="N2961" t="s">
        <v>15371</v>
      </c>
      <c r="O2961" t="s">
        <v>15372</v>
      </c>
      <c r="P2961" t="s">
        <v>15373</v>
      </c>
      <c r="Q2961" t="s">
        <v>10555</v>
      </c>
      <c r="R2961" t="s">
        <v>15361</v>
      </c>
      <c r="S2961" t="s">
        <v>15362</v>
      </c>
      <c r="T2961" t="s">
        <v>15363</v>
      </c>
      <c r="U2961" t="s">
        <v>33</v>
      </c>
      <c r="V2961" t="s">
        <v>34</v>
      </c>
      <c r="W2961" t="s">
        <v>34</v>
      </c>
      <c r="X2961" t="s">
        <v>34</v>
      </c>
      <c r="Y2961" t="s">
        <v>34</v>
      </c>
      <c r="Z2961" t="s">
        <v>398</v>
      </c>
      <c r="AA2961" t="s">
        <v>399</v>
      </c>
      <c r="AB2961" t="s">
        <v>34</v>
      </c>
      <c r="AC2961" t="s">
        <v>37</v>
      </c>
    </row>
    <row r="2962" spans="1:29">
      <c r="A2962" s="2" t="str">
        <f>+VLOOKUP(R2962,Aux!$B$3:$I$1107,8,0)</f>
        <v>MX002000</v>
      </c>
      <c r="B2962" s="2" t="str">
        <f>+VLOOKUP(U2962,Aux!$O$2:$P$23,2,0)</f>
        <v>FI</v>
      </c>
      <c r="C2962" t="str">
        <f t="shared" si="318"/>
        <v>MX002000FI</v>
      </c>
      <c r="D2962">
        <f t="shared" si="324"/>
        <v>4</v>
      </c>
      <c r="E2962" s="5">
        <f t="shared" si="320"/>
        <v>0.04</v>
      </c>
      <c r="F2962" s="5">
        <f t="shared" si="321"/>
        <v>0.4</v>
      </c>
      <c r="G2962" s="5">
        <f t="shared" si="322"/>
        <v>4</v>
      </c>
      <c r="H2962" t="str">
        <f t="shared" si="323"/>
        <v>004</v>
      </c>
      <c r="I2962" t="str">
        <f t="shared" si="319"/>
        <v>MX002000FI00004</v>
      </c>
      <c r="J2962" s="2"/>
      <c r="K2962" s="2" t="s">
        <v>15356</v>
      </c>
      <c r="L2962" s="2" t="s">
        <v>15374</v>
      </c>
      <c r="M2962" s="2" t="s">
        <v>15375</v>
      </c>
      <c r="N2962" s="2" t="s">
        <v>15376</v>
      </c>
      <c r="O2962" s="2" t="s">
        <v>15377</v>
      </c>
      <c r="P2962" s="2" t="s">
        <v>15378</v>
      </c>
      <c r="Q2962" t="s">
        <v>10555</v>
      </c>
      <c r="R2962" t="s">
        <v>15361</v>
      </c>
      <c r="S2962" t="s">
        <v>15362</v>
      </c>
      <c r="T2962" t="s">
        <v>15363</v>
      </c>
      <c r="U2962" t="s">
        <v>33</v>
      </c>
      <c r="V2962" t="s">
        <v>34</v>
      </c>
      <c r="W2962" t="s">
        <v>34</v>
      </c>
      <c r="X2962" t="s">
        <v>34</v>
      </c>
      <c r="Y2962" t="s">
        <v>34</v>
      </c>
      <c r="Z2962" t="s">
        <v>398</v>
      </c>
      <c r="AA2962" t="s">
        <v>399</v>
      </c>
      <c r="AB2962" t="s">
        <v>34</v>
      </c>
      <c r="AC2962" t="s">
        <v>37</v>
      </c>
    </row>
    <row r="2963" spans="1:29">
      <c r="A2963" s="2" t="str">
        <f>+VLOOKUP(R2963,Aux!$B$3:$I$1107,8,0)</f>
        <v>MX002000</v>
      </c>
      <c r="B2963" s="2" t="str">
        <f>+VLOOKUP(U2963,Aux!$O$2:$P$23,2,0)</f>
        <v>FI</v>
      </c>
      <c r="C2963" t="str">
        <f t="shared" si="318"/>
        <v>MX002000FI</v>
      </c>
      <c r="D2963">
        <f t="shared" si="324"/>
        <v>5</v>
      </c>
      <c r="E2963" s="5">
        <f t="shared" si="320"/>
        <v>0.05</v>
      </c>
      <c r="F2963" s="5">
        <f t="shared" si="321"/>
        <v>0.5</v>
      </c>
      <c r="G2963" s="5">
        <f t="shared" si="322"/>
        <v>5</v>
      </c>
      <c r="H2963" t="str">
        <f t="shared" si="323"/>
        <v>005</v>
      </c>
      <c r="I2963" t="str">
        <f t="shared" si="319"/>
        <v>MX002000FI00005</v>
      </c>
      <c r="J2963" s="2"/>
      <c r="K2963" s="2" t="s">
        <v>15356</v>
      </c>
      <c r="L2963" s="2" t="s">
        <v>15379</v>
      </c>
      <c r="M2963" s="2" t="s">
        <v>15380</v>
      </c>
      <c r="N2963" s="2" t="s">
        <v>15381</v>
      </c>
      <c r="O2963" s="2" t="s">
        <v>15382</v>
      </c>
      <c r="P2963" s="2" t="s">
        <v>15383</v>
      </c>
      <c r="Q2963" t="s">
        <v>10555</v>
      </c>
      <c r="R2963" t="s">
        <v>15361</v>
      </c>
      <c r="S2963" t="s">
        <v>15362</v>
      </c>
      <c r="T2963" t="s">
        <v>15363</v>
      </c>
      <c r="U2963" t="s">
        <v>33</v>
      </c>
      <c r="V2963" t="s">
        <v>34</v>
      </c>
      <c r="W2963" t="s">
        <v>34</v>
      </c>
      <c r="X2963" t="s">
        <v>34</v>
      </c>
      <c r="Y2963" t="s">
        <v>34</v>
      </c>
      <c r="Z2963" t="s">
        <v>398</v>
      </c>
      <c r="AA2963" t="s">
        <v>399</v>
      </c>
      <c r="AB2963" t="s">
        <v>34</v>
      </c>
      <c r="AC2963" t="s">
        <v>37</v>
      </c>
    </row>
    <row r="2964" spans="1:29">
      <c r="A2964" t="str">
        <f>+VLOOKUP(R2964,Aux!$B$3:$I$1107,8,0)</f>
        <v>MX002010</v>
      </c>
      <c r="B2964" t="str">
        <f>+VLOOKUP(U2964,Aux!$O$2:$P$23,2,0)</f>
        <v>FI</v>
      </c>
      <c r="C2964" t="str">
        <f t="shared" si="318"/>
        <v>MX002010FI</v>
      </c>
      <c r="D2964">
        <f t="shared" si="324"/>
        <v>1</v>
      </c>
      <c r="E2964" s="5">
        <f t="shared" si="320"/>
        <v>0.01</v>
      </c>
      <c r="F2964" s="5">
        <f t="shared" si="321"/>
        <v>0.1</v>
      </c>
      <c r="G2964" s="5">
        <f t="shared" si="322"/>
        <v>1</v>
      </c>
      <c r="H2964" t="str">
        <f t="shared" si="323"/>
        <v>001</v>
      </c>
      <c r="I2964" t="str">
        <f t="shared" si="319"/>
        <v>MX002010FI00001</v>
      </c>
      <c r="J2964" t="s">
        <v>15384</v>
      </c>
      <c r="K2964" t="s">
        <v>15385</v>
      </c>
      <c r="M2964" t="s">
        <v>15386</v>
      </c>
      <c r="N2964" t="s">
        <v>15387</v>
      </c>
      <c r="O2964" t="s">
        <v>15388</v>
      </c>
      <c r="P2964" t="s">
        <v>15389</v>
      </c>
      <c r="Q2964" t="s">
        <v>10555</v>
      </c>
      <c r="R2964" t="s">
        <v>15390</v>
      </c>
      <c r="S2964" t="s">
        <v>15391</v>
      </c>
      <c r="T2964" t="s">
        <v>15392</v>
      </c>
      <c r="U2964" t="s">
        <v>487</v>
      </c>
      <c r="V2964" t="s">
        <v>34</v>
      </c>
      <c r="W2964" t="s">
        <v>34</v>
      </c>
      <c r="X2964" t="s">
        <v>34</v>
      </c>
      <c r="Y2964" t="s">
        <v>34</v>
      </c>
      <c r="Z2964" t="s">
        <v>398</v>
      </c>
      <c r="AA2964" t="s">
        <v>399</v>
      </c>
      <c r="AB2964" t="s">
        <v>34</v>
      </c>
      <c r="AC2964" t="s">
        <v>37</v>
      </c>
    </row>
    <row r="2965" spans="1:29">
      <c r="A2965" t="str">
        <f>+VLOOKUP(R2965,Aux!$B$3:$I$1107,8,0)</f>
        <v>MX002010</v>
      </c>
      <c r="B2965" t="str">
        <f>+VLOOKUP(U2965,Aux!$O$2:$P$23,2,0)</f>
        <v>FI</v>
      </c>
      <c r="C2965" t="str">
        <f t="shared" si="318"/>
        <v>MX002010FI</v>
      </c>
      <c r="D2965">
        <f t="shared" si="324"/>
        <v>2</v>
      </c>
      <c r="E2965" s="5">
        <f t="shared" si="320"/>
        <v>0.02</v>
      </c>
      <c r="F2965" s="5">
        <f t="shared" si="321"/>
        <v>0.2</v>
      </c>
      <c r="G2965" s="5">
        <f t="shared" si="322"/>
        <v>2</v>
      </c>
      <c r="H2965" t="str">
        <f t="shared" si="323"/>
        <v>002</v>
      </c>
      <c r="I2965" t="str">
        <f t="shared" si="319"/>
        <v>MX002010FI00002</v>
      </c>
      <c r="J2965" t="s">
        <v>15393</v>
      </c>
      <c r="K2965" t="s">
        <v>15385</v>
      </c>
      <c r="M2965" t="s">
        <v>15394</v>
      </c>
      <c r="N2965" t="s">
        <v>15395</v>
      </c>
      <c r="O2965" t="s">
        <v>15396</v>
      </c>
      <c r="P2965" t="s">
        <v>15397</v>
      </c>
      <c r="Q2965" t="s">
        <v>10555</v>
      </c>
      <c r="R2965" t="s">
        <v>15390</v>
      </c>
      <c r="S2965" t="s">
        <v>15391</v>
      </c>
      <c r="T2965" t="s">
        <v>15392</v>
      </c>
      <c r="U2965" t="s">
        <v>487</v>
      </c>
      <c r="V2965" t="s">
        <v>34</v>
      </c>
      <c r="W2965" t="s">
        <v>34</v>
      </c>
      <c r="X2965" t="s">
        <v>34</v>
      </c>
      <c r="Y2965" t="s">
        <v>34</v>
      </c>
      <c r="Z2965" t="s">
        <v>398</v>
      </c>
      <c r="AA2965" t="s">
        <v>399</v>
      </c>
      <c r="AB2965" t="s">
        <v>34</v>
      </c>
      <c r="AC2965" t="s">
        <v>37</v>
      </c>
    </row>
    <row r="2966" spans="1:29">
      <c r="A2966" t="str">
        <f>+VLOOKUP(R2966,Aux!$B$3:$I$1107,8,0)</f>
        <v>MX002020</v>
      </c>
      <c r="B2966" t="str">
        <f>+VLOOKUP(U2966,Aux!$O$2:$P$23,2,0)</f>
        <v>EQ</v>
      </c>
      <c r="C2966" t="str">
        <f t="shared" si="318"/>
        <v>MX002020EQ</v>
      </c>
      <c r="D2966">
        <f t="shared" si="324"/>
        <v>1</v>
      </c>
      <c r="E2966" s="5">
        <f t="shared" si="320"/>
        <v>0.01</v>
      </c>
      <c r="F2966" s="5">
        <f t="shared" si="321"/>
        <v>0.1</v>
      </c>
      <c r="G2966" s="5">
        <f t="shared" si="322"/>
        <v>1</v>
      </c>
      <c r="H2966" t="str">
        <f t="shared" si="323"/>
        <v>001</v>
      </c>
      <c r="I2966" t="str">
        <f t="shared" si="319"/>
        <v>MX002020EQ00001</v>
      </c>
      <c r="J2966" t="s">
        <v>15398</v>
      </c>
      <c r="K2966" t="s">
        <v>15399</v>
      </c>
      <c r="M2966" t="s">
        <v>15400</v>
      </c>
      <c r="N2966" t="s">
        <v>15401</v>
      </c>
      <c r="O2966" t="s">
        <v>15402</v>
      </c>
      <c r="P2966" t="s">
        <v>15403</v>
      </c>
      <c r="Q2966" t="s">
        <v>10555</v>
      </c>
      <c r="R2966" t="s">
        <v>15404</v>
      </c>
      <c r="S2966" t="s">
        <v>15405</v>
      </c>
      <c r="T2966" t="s">
        <v>15406</v>
      </c>
      <c r="U2966" t="s">
        <v>130</v>
      </c>
      <c r="V2966" t="s">
        <v>35</v>
      </c>
      <c r="W2966" t="s">
        <v>36</v>
      </c>
      <c r="X2966" t="s">
        <v>1458</v>
      </c>
      <c r="Y2966" t="s">
        <v>36</v>
      </c>
      <c r="Z2966" t="s">
        <v>35</v>
      </c>
      <c r="AA2966" t="s">
        <v>7058</v>
      </c>
      <c r="AB2966" t="s">
        <v>1576</v>
      </c>
      <c r="AC2966" t="s">
        <v>37</v>
      </c>
    </row>
    <row r="2967" spans="1:29">
      <c r="A2967" t="str">
        <f>+VLOOKUP(R2967,Aux!$B$3:$I$1107,8,0)</f>
        <v>MX002020</v>
      </c>
      <c r="B2967" t="str">
        <f>+VLOOKUP(U2967,Aux!$O$2:$P$23,2,0)</f>
        <v>FI</v>
      </c>
      <c r="C2967" t="str">
        <f t="shared" si="318"/>
        <v>MX002020FI</v>
      </c>
      <c r="D2967">
        <f t="shared" si="324"/>
        <v>1</v>
      </c>
      <c r="E2967" s="5">
        <f t="shared" si="320"/>
        <v>0.01</v>
      </c>
      <c r="F2967" s="5">
        <f t="shared" si="321"/>
        <v>0.1</v>
      </c>
      <c r="G2967" s="5">
        <f t="shared" si="322"/>
        <v>1</v>
      </c>
      <c r="H2967" t="str">
        <f t="shared" si="323"/>
        <v>001</v>
      </c>
      <c r="I2967" t="str">
        <f t="shared" si="319"/>
        <v>MX002020FI00001</v>
      </c>
      <c r="J2967" t="s">
        <v>15407</v>
      </c>
      <c r="K2967" t="s">
        <v>15408</v>
      </c>
      <c r="M2967" t="s">
        <v>15409</v>
      </c>
      <c r="N2967" t="s">
        <v>15410</v>
      </c>
      <c r="O2967" t="s">
        <v>15411</v>
      </c>
      <c r="P2967" t="s">
        <v>15412</v>
      </c>
      <c r="Q2967" t="s">
        <v>10555</v>
      </c>
      <c r="R2967" t="s">
        <v>15404</v>
      </c>
      <c r="S2967" t="s">
        <v>15413</v>
      </c>
      <c r="T2967" t="s">
        <v>15406</v>
      </c>
      <c r="U2967" t="s">
        <v>143</v>
      </c>
      <c r="V2967" t="s">
        <v>35</v>
      </c>
      <c r="W2967" t="s">
        <v>36</v>
      </c>
      <c r="X2967" t="s">
        <v>1458</v>
      </c>
      <c r="Y2967" t="s">
        <v>36</v>
      </c>
      <c r="Z2967" t="s">
        <v>35</v>
      </c>
      <c r="AA2967" t="s">
        <v>1576</v>
      </c>
      <c r="AB2967" t="s">
        <v>145</v>
      </c>
      <c r="AC2967" t="s">
        <v>37</v>
      </c>
    </row>
    <row r="2968" spans="1:29">
      <c r="A2968" t="str">
        <f>+VLOOKUP(R2968,Aux!$B$3:$I$1107,8,0)</f>
        <v>MX002020</v>
      </c>
      <c r="B2968" t="str">
        <f>+VLOOKUP(U2968,Aux!$O$2:$P$23,2,0)</f>
        <v>FI</v>
      </c>
      <c r="C2968" t="str">
        <f t="shared" si="318"/>
        <v>MX002020FI</v>
      </c>
      <c r="D2968">
        <f t="shared" si="324"/>
        <v>2</v>
      </c>
      <c r="E2968" s="5">
        <f t="shared" si="320"/>
        <v>0.02</v>
      </c>
      <c r="F2968" s="5">
        <f t="shared" si="321"/>
        <v>0.2</v>
      </c>
      <c r="G2968" s="5">
        <f t="shared" si="322"/>
        <v>2</v>
      </c>
      <c r="H2968" t="str">
        <f t="shared" si="323"/>
        <v>002</v>
      </c>
      <c r="I2968" t="str">
        <f t="shared" si="319"/>
        <v>MX002020FI00002</v>
      </c>
      <c r="J2968" t="s">
        <v>15414</v>
      </c>
      <c r="K2968" t="s">
        <v>15408</v>
      </c>
      <c r="M2968" t="s">
        <v>15415</v>
      </c>
      <c r="N2968" t="s">
        <v>15416</v>
      </c>
      <c r="O2968" t="s">
        <v>15417</v>
      </c>
      <c r="P2968" t="s">
        <v>15418</v>
      </c>
      <c r="Q2968" t="s">
        <v>10555</v>
      </c>
      <c r="R2968" t="s">
        <v>15404</v>
      </c>
      <c r="S2968" t="s">
        <v>15413</v>
      </c>
      <c r="T2968" t="s">
        <v>15406</v>
      </c>
      <c r="U2968" t="s">
        <v>143</v>
      </c>
      <c r="V2968" t="s">
        <v>35</v>
      </c>
      <c r="W2968" t="s">
        <v>36</v>
      </c>
      <c r="X2968" t="s">
        <v>1458</v>
      </c>
      <c r="Y2968" t="s">
        <v>36</v>
      </c>
      <c r="Z2968" t="s">
        <v>35</v>
      </c>
      <c r="AA2968" t="s">
        <v>1576</v>
      </c>
      <c r="AB2968" t="s">
        <v>145</v>
      </c>
      <c r="AC2968" t="s">
        <v>37</v>
      </c>
    </row>
    <row r="2969" spans="1:29">
      <c r="A2969" t="str">
        <f>+VLOOKUP(R2969,Aux!$B$3:$I$1107,8,0)</f>
        <v>MX002020</v>
      </c>
      <c r="B2969" t="str">
        <f>+VLOOKUP(U2969,Aux!$O$2:$P$23,2,0)</f>
        <v>FI</v>
      </c>
      <c r="C2969" t="str">
        <f t="shared" si="318"/>
        <v>MX002020FI</v>
      </c>
      <c r="D2969">
        <f t="shared" si="324"/>
        <v>3</v>
      </c>
      <c r="E2969" s="5">
        <f t="shared" si="320"/>
        <v>0.03</v>
      </c>
      <c r="F2969" s="5">
        <f t="shared" si="321"/>
        <v>0.3</v>
      </c>
      <c r="G2969" s="5">
        <f t="shared" si="322"/>
        <v>3</v>
      </c>
      <c r="H2969" t="str">
        <f t="shared" si="323"/>
        <v>003</v>
      </c>
      <c r="I2969" t="str">
        <f t="shared" si="319"/>
        <v>MX002020FI00003</v>
      </c>
      <c r="J2969" t="s">
        <v>15419</v>
      </c>
      <c r="K2969" t="s">
        <v>15408</v>
      </c>
      <c r="M2969" t="s">
        <v>15420</v>
      </c>
      <c r="N2969" t="s">
        <v>15421</v>
      </c>
      <c r="O2969" t="s">
        <v>15422</v>
      </c>
      <c r="P2969" t="s">
        <v>15423</v>
      </c>
      <c r="Q2969" t="s">
        <v>10555</v>
      </c>
      <c r="R2969" t="s">
        <v>15404</v>
      </c>
      <c r="S2969" t="s">
        <v>15413</v>
      </c>
      <c r="T2969" t="s">
        <v>15406</v>
      </c>
      <c r="U2969" t="s">
        <v>143</v>
      </c>
      <c r="V2969" t="s">
        <v>35</v>
      </c>
      <c r="W2969" t="s">
        <v>36</v>
      </c>
      <c r="X2969" t="s">
        <v>1458</v>
      </c>
      <c r="Y2969" t="s">
        <v>36</v>
      </c>
      <c r="Z2969" t="s">
        <v>35</v>
      </c>
      <c r="AA2969" t="s">
        <v>1576</v>
      </c>
      <c r="AB2969" t="s">
        <v>145</v>
      </c>
      <c r="AC2969" t="s">
        <v>37</v>
      </c>
    </row>
    <row r="2970" spans="1:29">
      <c r="A2970" t="str">
        <f>+VLOOKUP(R2970,Aux!$B$3:$I$1107,8,0)</f>
        <v>MX002020</v>
      </c>
      <c r="B2970" t="str">
        <f>+VLOOKUP(U2970,Aux!$O$2:$P$23,2,0)</f>
        <v>FI</v>
      </c>
      <c r="C2970" t="str">
        <f t="shared" si="318"/>
        <v>MX002020FI</v>
      </c>
      <c r="D2970">
        <f t="shared" si="324"/>
        <v>4</v>
      </c>
      <c r="E2970" s="5">
        <f t="shared" si="320"/>
        <v>0.04</v>
      </c>
      <c r="F2970" s="5">
        <f t="shared" si="321"/>
        <v>0.4</v>
      </c>
      <c r="G2970" s="5">
        <f t="shared" si="322"/>
        <v>4</v>
      </c>
      <c r="H2970" t="str">
        <f t="shared" si="323"/>
        <v>004</v>
      </c>
      <c r="I2970" t="str">
        <f t="shared" si="319"/>
        <v>MX002020FI00004</v>
      </c>
      <c r="J2970" t="s">
        <v>15424</v>
      </c>
      <c r="K2970" t="s">
        <v>15408</v>
      </c>
      <c r="M2970" t="s">
        <v>15425</v>
      </c>
      <c r="N2970" t="s">
        <v>15426</v>
      </c>
      <c r="O2970" t="s">
        <v>15427</v>
      </c>
      <c r="P2970" t="s">
        <v>15428</v>
      </c>
      <c r="Q2970" t="s">
        <v>10555</v>
      </c>
      <c r="R2970" t="s">
        <v>15404</v>
      </c>
      <c r="S2970" t="s">
        <v>15413</v>
      </c>
      <c r="T2970" t="s">
        <v>15406</v>
      </c>
      <c r="U2970" t="s">
        <v>143</v>
      </c>
      <c r="V2970" t="s">
        <v>35</v>
      </c>
      <c r="W2970" t="s">
        <v>36</v>
      </c>
      <c r="X2970" t="s">
        <v>1458</v>
      </c>
      <c r="Y2970" t="s">
        <v>36</v>
      </c>
      <c r="Z2970" t="s">
        <v>35</v>
      </c>
      <c r="AA2970" t="s">
        <v>1576</v>
      </c>
      <c r="AB2970" t="s">
        <v>145</v>
      </c>
      <c r="AC2970" t="s">
        <v>37</v>
      </c>
    </row>
    <row r="2971" spans="1:29">
      <c r="A2971" s="2" t="str">
        <f>+VLOOKUP(R2971,Aux!$B$3:$I$1107,8,0)</f>
        <v>MX002020</v>
      </c>
      <c r="B2971" s="2" t="str">
        <f>+VLOOKUP(U2971,Aux!$O$2:$P$23,2,0)</f>
        <v>FI</v>
      </c>
      <c r="C2971" t="str">
        <f t="shared" si="318"/>
        <v>MX002020FI</v>
      </c>
      <c r="D2971">
        <f t="shared" si="324"/>
        <v>5</v>
      </c>
      <c r="E2971" s="5">
        <f t="shared" si="320"/>
        <v>0.05</v>
      </c>
      <c r="F2971" s="5">
        <f t="shared" si="321"/>
        <v>0.5</v>
      </c>
      <c r="G2971" s="5">
        <f t="shared" si="322"/>
        <v>5</v>
      </c>
      <c r="H2971" t="str">
        <f t="shared" si="323"/>
        <v>005</v>
      </c>
      <c r="I2971" t="str">
        <f t="shared" si="319"/>
        <v>MX002020FI00005</v>
      </c>
      <c r="J2971" s="2"/>
      <c r="K2971" s="2" t="s">
        <v>15408</v>
      </c>
      <c r="L2971" s="2" t="s">
        <v>15429</v>
      </c>
      <c r="M2971" s="2" t="s">
        <v>15430</v>
      </c>
      <c r="N2971" s="2" t="s">
        <v>15431</v>
      </c>
      <c r="O2971" s="2"/>
      <c r="P2971" s="2" t="s">
        <v>15432</v>
      </c>
      <c r="Q2971" t="s">
        <v>10555</v>
      </c>
      <c r="R2971" t="s">
        <v>15404</v>
      </c>
      <c r="S2971" t="s">
        <v>15413</v>
      </c>
      <c r="T2971" t="s">
        <v>15406</v>
      </c>
      <c r="U2971" t="s">
        <v>33</v>
      </c>
      <c r="V2971" t="s">
        <v>35</v>
      </c>
      <c r="W2971" t="s">
        <v>36</v>
      </c>
      <c r="X2971" t="s">
        <v>1458</v>
      </c>
      <c r="Y2971" t="s">
        <v>36</v>
      </c>
      <c r="Z2971" t="s">
        <v>35</v>
      </c>
      <c r="AA2971" t="s">
        <v>1576</v>
      </c>
      <c r="AB2971" t="s">
        <v>145</v>
      </c>
      <c r="AC2971" t="s">
        <v>37</v>
      </c>
    </row>
    <row r="2972" spans="1:29">
      <c r="A2972" s="2" t="str">
        <f>+VLOOKUP(R2972,Aux!$B$3:$I$1107,8,0)</f>
        <v>MX002020</v>
      </c>
      <c r="B2972" s="2" t="str">
        <f>+VLOOKUP(U2972,Aux!$O$2:$P$23,2,0)</f>
        <v>FI</v>
      </c>
      <c r="C2972" t="str">
        <f t="shared" si="318"/>
        <v>MX002020FI</v>
      </c>
      <c r="D2972">
        <f t="shared" si="324"/>
        <v>6</v>
      </c>
      <c r="E2972" s="5">
        <f t="shared" si="320"/>
        <v>0.06</v>
      </c>
      <c r="F2972" s="5">
        <f t="shared" si="321"/>
        <v>0.6</v>
      </c>
      <c r="G2972" s="5">
        <f t="shared" si="322"/>
        <v>6</v>
      </c>
      <c r="H2972" t="str">
        <f t="shared" si="323"/>
        <v>006</v>
      </c>
      <c r="I2972" t="str">
        <f t="shared" si="319"/>
        <v>MX002020FI00006</v>
      </c>
      <c r="J2972" s="2"/>
      <c r="K2972" s="2" t="s">
        <v>15408</v>
      </c>
      <c r="L2972" s="2" t="s">
        <v>15433</v>
      </c>
      <c r="M2972" s="2" t="s">
        <v>15434</v>
      </c>
      <c r="N2972" s="2" t="s">
        <v>15435</v>
      </c>
      <c r="O2972" s="2"/>
      <c r="P2972" s="2" t="s">
        <v>15436</v>
      </c>
      <c r="Q2972" t="s">
        <v>10555</v>
      </c>
      <c r="R2972" t="s">
        <v>15404</v>
      </c>
      <c r="S2972" t="s">
        <v>15413</v>
      </c>
      <c r="T2972" t="s">
        <v>15406</v>
      </c>
      <c r="U2972" t="s">
        <v>33</v>
      </c>
      <c r="V2972" t="s">
        <v>35</v>
      </c>
      <c r="W2972" t="s">
        <v>36</v>
      </c>
      <c r="X2972" t="s">
        <v>1458</v>
      </c>
      <c r="Y2972" t="s">
        <v>36</v>
      </c>
      <c r="Z2972" t="s">
        <v>35</v>
      </c>
      <c r="AA2972" t="s">
        <v>1576</v>
      </c>
      <c r="AB2972" t="s">
        <v>145</v>
      </c>
      <c r="AC2972" t="s">
        <v>37</v>
      </c>
    </row>
    <row r="2973" spans="1:29">
      <c r="A2973" s="2" t="str">
        <f>+VLOOKUP(R2973,Aux!$B$3:$I$1107,8,0)</f>
        <v>MX002020</v>
      </c>
      <c r="B2973" s="2" t="str">
        <f>+VLOOKUP(U2973,Aux!$O$2:$P$23,2,0)</f>
        <v>FI</v>
      </c>
      <c r="C2973" t="str">
        <f t="shared" si="318"/>
        <v>MX002020FI</v>
      </c>
      <c r="D2973">
        <f t="shared" si="324"/>
        <v>7</v>
      </c>
      <c r="E2973" s="5">
        <f t="shared" si="320"/>
        <v>7.0000000000000007E-2</v>
      </c>
      <c r="F2973" s="5">
        <f t="shared" si="321"/>
        <v>0.70000000000000007</v>
      </c>
      <c r="G2973" s="5">
        <f t="shared" si="322"/>
        <v>7</v>
      </c>
      <c r="H2973" t="str">
        <f t="shared" si="323"/>
        <v>007</v>
      </c>
      <c r="I2973" t="str">
        <f t="shared" si="319"/>
        <v>MX002020FI00007</v>
      </c>
      <c r="J2973" s="2"/>
      <c r="K2973" s="2" t="s">
        <v>15408</v>
      </c>
      <c r="L2973" s="2" t="s">
        <v>15437</v>
      </c>
      <c r="M2973" s="2" t="s">
        <v>15438</v>
      </c>
      <c r="N2973" s="2" t="s">
        <v>15439</v>
      </c>
      <c r="O2973" s="2" t="s">
        <v>15440</v>
      </c>
      <c r="P2973" s="2" t="s">
        <v>15441</v>
      </c>
      <c r="Q2973" t="s">
        <v>10555</v>
      </c>
      <c r="R2973" t="s">
        <v>15404</v>
      </c>
      <c r="S2973" t="s">
        <v>15413</v>
      </c>
      <c r="T2973" t="s">
        <v>15406</v>
      </c>
      <c r="U2973" t="s">
        <v>33</v>
      </c>
      <c r="V2973" t="s">
        <v>35</v>
      </c>
      <c r="W2973" t="s">
        <v>36</v>
      </c>
      <c r="X2973" t="s">
        <v>1458</v>
      </c>
      <c r="Y2973" t="s">
        <v>36</v>
      </c>
      <c r="Z2973" t="s">
        <v>35</v>
      </c>
      <c r="AA2973" t="s">
        <v>1576</v>
      </c>
      <c r="AB2973" t="s">
        <v>145</v>
      </c>
      <c r="AC2973" t="s">
        <v>37</v>
      </c>
    </row>
    <row r="2974" spans="1:29">
      <c r="A2974" s="2" t="str">
        <f>+VLOOKUP(R2974,Aux!$B$3:$I$1107,8,0)</f>
        <v>MX002020</v>
      </c>
      <c r="B2974" s="2" t="str">
        <f>+VLOOKUP(U2974,Aux!$O$2:$P$23,2,0)</f>
        <v>FI</v>
      </c>
      <c r="C2974" t="str">
        <f t="shared" si="318"/>
        <v>MX002020FI</v>
      </c>
      <c r="D2974">
        <f t="shared" si="324"/>
        <v>8</v>
      </c>
      <c r="E2974" s="5">
        <f t="shared" si="320"/>
        <v>0.08</v>
      </c>
      <c r="F2974" s="5">
        <f t="shared" si="321"/>
        <v>0.8</v>
      </c>
      <c r="G2974" s="5">
        <f t="shared" si="322"/>
        <v>8</v>
      </c>
      <c r="H2974" t="str">
        <f t="shared" si="323"/>
        <v>008</v>
      </c>
      <c r="I2974" t="str">
        <f t="shared" si="319"/>
        <v>MX002020FI00008</v>
      </c>
      <c r="J2974" s="2"/>
      <c r="K2974" s="2" t="s">
        <v>15408</v>
      </c>
      <c r="L2974" s="2" t="s">
        <v>15442</v>
      </c>
      <c r="M2974" s="2" t="s">
        <v>15443</v>
      </c>
      <c r="N2974" s="2" t="s">
        <v>15444</v>
      </c>
      <c r="O2974" s="2" t="s">
        <v>15445</v>
      </c>
      <c r="P2974" s="2" t="s">
        <v>15446</v>
      </c>
      <c r="Q2974" t="s">
        <v>10555</v>
      </c>
      <c r="R2974" t="s">
        <v>15404</v>
      </c>
      <c r="S2974" t="s">
        <v>15413</v>
      </c>
      <c r="T2974" t="s">
        <v>15406</v>
      </c>
      <c r="U2974" t="s">
        <v>33</v>
      </c>
      <c r="V2974" t="s">
        <v>35</v>
      </c>
      <c r="W2974" t="s">
        <v>36</v>
      </c>
      <c r="X2974" t="s">
        <v>1458</v>
      </c>
      <c r="Y2974" t="s">
        <v>36</v>
      </c>
      <c r="Z2974" t="s">
        <v>35</v>
      </c>
      <c r="AA2974" t="s">
        <v>1576</v>
      </c>
      <c r="AB2974" t="s">
        <v>145</v>
      </c>
      <c r="AC2974" t="s">
        <v>37</v>
      </c>
    </row>
    <row r="2975" spans="1:29">
      <c r="A2975" s="2" t="str">
        <f>+VLOOKUP(R2975,Aux!$B$3:$I$1107,8,0)</f>
        <v>MX002020</v>
      </c>
      <c r="B2975" s="2" t="str">
        <f>+VLOOKUP(U2975,Aux!$O$2:$P$23,2,0)</f>
        <v>FI</v>
      </c>
      <c r="C2975" t="str">
        <f t="shared" si="318"/>
        <v>MX002020FI</v>
      </c>
      <c r="D2975">
        <f t="shared" si="324"/>
        <v>9</v>
      </c>
      <c r="E2975" s="5">
        <f t="shared" si="320"/>
        <v>0.09</v>
      </c>
      <c r="F2975" s="5">
        <f t="shared" si="321"/>
        <v>0.89999999999999991</v>
      </c>
      <c r="G2975" s="5">
        <f t="shared" si="322"/>
        <v>9</v>
      </c>
      <c r="H2975" t="str">
        <f t="shared" si="323"/>
        <v>009</v>
      </c>
      <c r="I2975" t="str">
        <f t="shared" si="319"/>
        <v>MX002020FI00009</v>
      </c>
      <c r="J2975" s="2"/>
      <c r="K2975" s="2" t="s">
        <v>15408</v>
      </c>
      <c r="L2975" s="2" t="s">
        <v>15447</v>
      </c>
      <c r="M2975" s="2" t="s">
        <v>15448</v>
      </c>
      <c r="N2975" s="2" t="s">
        <v>15449</v>
      </c>
      <c r="O2975" s="2"/>
      <c r="P2975" s="2" t="s">
        <v>15450</v>
      </c>
      <c r="Q2975" t="s">
        <v>10555</v>
      </c>
      <c r="R2975" t="s">
        <v>15404</v>
      </c>
      <c r="S2975" t="s">
        <v>15451</v>
      </c>
      <c r="T2975" t="s">
        <v>15452</v>
      </c>
      <c r="U2975" t="s">
        <v>33</v>
      </c>
      <c r="V2975" t="s">
        <v>34</v>
      </c>
      <c r="W2975" t="s">
        <v>34</v>
      </c>
      <c r="X2975" t="s">
        <v>34</v>
      </c>
      <c r="Y2975" t="s">
        <v>34</v>
      </c>
      <c r="Z2975" t="s">
        <v>35</v>
      </c>
      <c r="AA2975" t="s">
        <v>1407</v>
      </c>
      <c r="AB2975" t="s">
        <v>145</v>
      </c>
      <c r="AC2975" t="s">
        <v>37</v>
      </c>
    </row>
    <row r="2976" spans="1:29">
      <c r="A2976" s="2" t="str">
        <f>+VLOOKUP(R2976,Aux!$B$3:$I$1107,8,0)</f>
        <v>MX002020</v>
      </c>
      <c r="B2976" s="2" t="str">
        <f>+VLOOKUP(U2976,Aux!$O$2:$P$23,2,0)</f>
        <v>FI</v>
      </c>
      <c r="C2976" t="str">
        <f t="shared" si="318"/>
        <v>MX002020FI</v>
      </c>
      <c r="D2976">
        <f t="shared" si="324"/>
        <v>10</v>
      </c>
      <c r="E2976" s="5">
        <f t="shared" si="320"/>
        <v>0.1</v>
      </c>
      <c r="F2976" s="5">
        <f t="shared" si="321"/>
        <v>1</v>
      </c>
      <c r="G2976" s="5">
        <f t="shared" si="322"/>
        <v>0</v>
      </c>
      <c r="H2976" t="str">
        <f t="shared" si="323"/>
        <v>010</v>
      </c>
      <c r="I2976" t="str">
        <f t="shared" si="319"/>
        <v>MX002020FI00010</v>
      </c>
      <c r="J2976" s="2"/>
      <c r="K2976" s="2" t="s">
        <v>15408</v>
      </c>
      <c r="L2976" s="2" t="s">
        <v>15453</v>
      </c>
      <c r="M2976" s="2" t="s">
        <v>15454</v>
      </c>
      <c r="N2976" s="2" t="s">
        <v>15455</v>
      </c>
      <c r="O2976" s="2"/>
      <c r="P2976" s="2" t="s">
        <v>15456</v>
      </c>
      <c r="Q2976" t="s">
        <v>10555</v>
      </c>
      <c r="R2976" t="s">
        <v>15404</v>
      </c>
      <c r="S2976" t="s">
        <v>15451</v>
      </c>
      <c r="T2976" t="s">
        <v>15452</v>
      </c>
      <c r="U2976" t="s">
        <v>33</v>
      </c>
      <c r="V2976" t="s">
        <v>34</v>
      </c>
      <c r="W2976" t="s">
        <v>34</v>
      </c>
      <c r="X2976" t="s">
        <v>34</v>
      </c>
      <c r="Y2976" t="s">
        <v>34</v>
      </c>
      <c r="Z2976" t="s">
        <v>35</v>
      </c>
      <c r="AA2976" t="s">
        <v>1407</v>
      </c>
      <c r="AB2976" t="s">
        <v>145</v>
      </c>
      <c r="AC2976" t="s">
        <v>37</v>
      </c>
    </row>
    <row r="2977" spans="1:29">
      <c r="A2977" s="2" t="str">
        <f>+VLOOKUP(R2977,Aux!$B$3:$I$1107,8,0)</f>
        <v>MX002020</v>
      </c>
      <c r="B2977" s="2" t="str">
        <f>+VLOOKUP(U2977,Aux!$O$2:$P$23,2,0)</f>
        <v>FI</v>
      </c>
      <c r="C2977" t="str">
        <f t="shared" si="318"/>
        <v>MX002020FI</v>
      </c>
      <c r="D2977">
        <f t="shared" si="324"/>
        <v>11</v>
      </c>
      <c r="E2977" s="5">
        <f t="shared" si="320"/>
        <v>0.11</v>
      </c>
      <c r="F2977" s="5">
        <f t="shared" si="321"/>
        <v>1.1000000000000001</v>
      </c>
      <c r="G2977" s="5">
        <f t="shared" si="322"/>
        <v>1</v>
      </c>
      <c r="H2977" t="str">
        <f t="shared" si="323"/>
        <v>011</v>
      </c>
      <c r="I2977" t="str">
        <f t="shared" si="319"/>
        <v>MX002020FI00011</v>
      </c>
      <c r="J2977" s="2"/>
      <c r="K2977" s="2" t="s">
        <v>15408</v>
      </c>
      <c r="L2977" s="2" t="s">
        <v>15457</v>
      </c>
      <c r="M2977" s="2" t="s">
        <v>15458</v>
      </c>
      <c r="N2977" s="2" t="s">
        <v>15459</v>
      </c>
      <c r="O2977" s="2"/>
      <c r="P2977" s="2" t="s">
        <v>15460</v>
      </c>
      <c r="Q2977" t="s">
        <v>10555</v>
      </c>
      <c r="R2977" t="s">
        <v>15404</v>
      </c>
      <c r="S2977" t="s">
        <v>15451</v>
      </c>
      <c r="T2977" t="s">
        <v>15452</v>
      </c>
      <c r="U2977" t="s">
        <v>33</v>
      </c>
      <c r="V2977" t="s">
        <v>34</v>
      </c>
      <c r="W2977" t="s">
        <v>34</v>
      </c>
      <c r="X2977" t="s">
        <v>34</v>
      </c>
      <c r="Y2977" t="s">
        <v>34</v>
      </c>
      <c r="Z2977" t="s">
        <v>35</v>
      </c>
      <c r="AA2977" t="s">
        <v>1407</v>
      </c>
      <c r="AB2977" t="s">
        <v>145</v>
      </c>
      <c r="AC2977" t="s">
        <v>37</v>
      </c>
    </row>
    <row r="2978" spans="1:29">
      <c r="A2978" t="str">
        <f>+VLOOKUP(R2978,Aux!$B$3:$I$1107,8,0)</f>
        <v>MX002030</v>
      </c>
      <c r="B2978" t="str">
        <f>+VLOOKUP(U2978,Aux!$O$2:$P$23,2,0)</f>
        <v>EQ</v>
      </c>
      <c r="C2978" t="str">
        <f t="shared" si="318"/>
        <v>MX002030EQ</v>
      </c>
      <c r="D2978">
        <f t="shared" si="324"/>
        <v>1</v>
      </c>
      <c r="E2978" s="5">
        <f t="shared" si="320"/>
        <v>0.01</v>
      </c>
      <c r="F2978" s="5">
        <f t="shared" si="321"/>
        <v>0.1</v>
      </c>
      <c r="G2978" s="5">
        <f t="shared" si="322"/>
        <v>1</v>
      </c>
      <c r="H2978" t="str">
        <f t="shared" si="323"/>
        <v>001</v>
      </c>
      <c r="I2978" t="str">
        <f t="shared" si="319"/>
        <v>MX002030EQ00001</v>
      </c>
      <c r="J2978" t="s">
        <v>15461</v>
      </c>
      <c r="K2978" t="s">
        <v>15462</v>
      </c>
      <c r="M2978" t="s">
        <v>15463</v>
      </c>
      <c r="N2978" t="s">
        <v>15464</v>
      </c>
      <c r="O2978" t="s">
        <v>15465</v>
      </c>
      <c r="P2978" t="s">
        <v>15466</v>
      </c>
      <c r="Q2978" t="s">
        <v>10555</v>
      </c>
      <c r="R2978" t="s">
        <v>15467</v>
      </c>
      <c r="S2978" t="s">
        <v>15467</v>
      </c>
      <c r="T2978" t="s">
        <v>15467</v>
      </c>
      <c r="U2978" t="s">
        <v>12889</v>
      </c>
      <c r="V2978" t="s">
        <v>145</v>
      </c>
      <c r="W2978" t="s">
        <v>145</v>
      </c>
      <c r="X2978" t="s">
        <v>145</v>
      </c>
      <c r="Y2978" t="s">
        <v>145</v>
      </c>
      <c r="Z2978" t="s">
        <v>35</v>
      </c>
      <c r="AA2978" t="s">
        <v>2669</v>
      </c>
      <c r="AB2978" t="s">
        <v>12889</v>
      </c>
      <c r="AC2978" t="s">
        <v>37</v>
      </c>
    </row>
    <row r="2979" spans="1:29">
      <c r="A2979" t="str">
        <f>+VLOOKUP(R2979,Aux!$B$3:$I$1107,8,0)</f>
        <v>MX002040</v>
      </c>
      <c r="B2979" t="str">
        <f>+VLOOKUP(U2979,Aux!$O$2:$P$23,2,0)</f>
        <v>EQ</v>
      </c>
      <c r="C2979" t="str">
        <f t="shared" si="318"/>
        <v>MX002040EQ</v>
      </c>
      <c r="D2979">
        <f t="shared" si="324"/>
        <v>1</v>
      </c>
      <c r="E2979" s="5">
        <f t="shared" si="320"/>
        <v>0.01</v>
      </c>
      <c r="F2979" s="5">
        <f t="shared" si="321"/>
        <v>0.1</v>
      </c>
      <c r="G2979" s="5">
        <f t="shared" si="322"/>
        <v>1</v>
      </c>
      <c r="H2979" t="str">
        <f t="shared" si="323"/>
        <v>001</v>
      </c>
      <c r="I2979" t="str">
        <f t="shared" si="319"/>
        <v>MX002040EQ00001</v>
      </c>
      <c r="J2979" t="s">
        <v>15468</v>
      </c>
      <c r="K2979" t="s">
        <v>15469</v>
      </c>
      <c r="M2979" t="s">
        <v>15470</v>
      </c>
      <c r="N2979" t="s">
        <v>15471</v>
      </c>
      <c r="O2979" t="s">
        <v>15472</v>
      </c>
      <c r="P2979" t="s">
        <v>15473</v>
      </c>
      <c r="Q2979" t="s">
        <v>10555</v>
      </c>
      <c r="R2979" t="s">
        <v>15474</v>
      </c>
      <c r="S2979" t="s">
        <v>15474</v>
      </c>
      <c r="T2979" t="s">
        <v>15475</v>
      </c>
      <c r="U2979" t="s">
        <v>130</v>
      </c>
      <c r="V2979" t="s">
        <v>311</v>
      </c>
      <c r="W2979" t="s">
        <v>4104</v>
      </c>
      <c r="X2979" t="s">
        <v>3301</v>
      </c>
      <c r="Y2979" t="s">
        <v>5621</v>
      </c>
      <c r="Z2979" t="s">
        <v>311</v>
      </c>
      <c r="AA2979" t="s">
        <v>7426</v>
      </c>
      <c r="AB2979" t="s">
        <v>2652</v>
      </c>
      <c r="AC2979" t="s">
        <v>37</v>
      </c>
    </row>
    <row r="2980" spans="1:29">
      <c r="A2980" t="str">
        <f>+VLOOKUP(R2980,Aux!$B$3:$I$1107,8,0)</f>
        <v>MX002040</v>
      </c>
      <c r="B2980" t="str">
        <f>+VLOOKUP(U2980,Aux!$O$2:$P$23,2,0)</f>
        <v>FI</v>
      </c>
      <c r="C2980" t="str">
        <f t="shared" si="318"/>
        <v>MX002040FI</v>
      </c>
      <c r="D2980">
        <f t="shared" si="324"/>
        <v>1</v>
      </c>
      <c r="E2980" s="5">
        <f t="shared" si="320"/>
        <v>0.01</v>
      </c>
      <c r="F2980" s="5">
        <f t="shared" si="321"/>
        <v>0.1</v>
      </c>
      <c r="G2980" s="5">
        <f t="shared" si="322"/>
        <v>1</v>
      </c>
      <c r="H2980" t="str">
        <f t="shared" si="323"/>
        <v>001</v>
      </c>
      <c r="I2980" t="str">
        <f t="shared" si="319"/>
        <v>MX002040FI00001</v>
      </c>
      <c r="J2980" t="s">
        <v>15476</v>
      </c>
      <c r="K2980" t="s">
        <v>15477</v>
      </c>
      <c r="M2980" t="s">
        <v>15478</v>
      </c>
      <c r="N2980" t="s">
        <v>15479</v>
      </c>
      <c r="O2980" t="s">
        <v>15480</v>
      </c>
      <c r="P2980" t="s">
        <v>15481</v>
      </c>
      <c r="Q2980" t="s">
        <v>10555</v>
      </c>
      <c r="R2980" t="s">
        <v>15474</v>
      </c>
      <c r="S2980" t="s">
        <v>15482</v>
      </c>
      <c r="T2980" t="s">
        <v>15475</v>
      </c>
      <c r="U2980" t="s">
        <v>143</v>
      </c>
      <c r="V2980" t="s">
        <v>311</v>
      </c>
      <c r="W2980" t="s">
        <v>4104</v>
      </c>
      <c r="X2980" t="s">
        <v>3301</v>
      </c>
      <c r="Y2980" t="s">
        <v>5621</v>
      </c>
      <c r="Z2980" t="s">
        <v>311</v>
      </c>
      <c r="AA2980" t="s">
        <v>2652</v>
      </c>
      <c r="AB2980" t="s">
        <v>145</v>
      </c>
      <c r="AC2980" t="s">
        <v>37</v>
      </c>
    </row>
    <row r="2981" spans="1:29">
      <c r="A2981" t="str">
        <f>+VLOOKUP(R2981,Aux!$B$3:$I$1107,8,0)</f>
        <v>MX002040</v>
      </c>
      <c r="B2981" t="str">
        <f>+VLOOKUP(U2981,Aux!$O$2:$P$23,2,0)</f>
        <v>FI</v>
      </c>
      <c r="C2981" t="str">
        <f t="shared" si="318"/>
        <v>MX002040FI</v>
      </c>
      <c r="D2981">
        <f t="shared" si="324"/>
        <v>2</v>
      </c>
      <c r="E2981" s="5">
        <f t="shared" si="320"/>
        <v>0.02</v>
      </c>
      <c r="F2981" s="5">
        <f t="shared" si="321"/>
        <v>0.2</v>
      </c>
      <c r="G2981" s="5">
        <f t="shared" si="322"/>
        <v>2</v>
      </c>
      <c r="H2981" t="str">
        <f t="shared" si="323"/>
        <v>002</v>
      </c>
      <c r="I2981" t="str">
        <f t="shared" si="319"/>
        <v>MX002040FI00002</v>
      </c>
      <c r="J2981" t="s">
        <v>15483</v>
      </c>
      <c r="K2981" t="s">
        <v>15477</v>
      </c>
      <c r="M2981" t="s">
        <v>15484</v>
      </c>
      <c r="N2981" t="s">
        <v>15485</v>
      </c>
      <c r="O2981" t="s">
        <v>15486</v>
      </c>
      <c r="P2981" t="s">
        <v>15487</v>
      </c>
      <c r="Q2981" t="s">
        <v>10555</v>
      </c>
      <c r="R2981" t="s">
        <v>15474</v>
      </c>
      <c r="S2981" t="s">
        <v>15482</v>
      </c>
      <c r="T2981" t="s">
        <v>15475</v>
      </c>
      <c r="U2981" t="s">
        <v>143</v>
      </c>
      <c r="V2981" t="s">
        <v>311</v>
      </c>
      <c r="W2981" t="s">
        <v>4104</v>
      </c>
      <c r="X2981" t="s">
        <v>3301</v>
      </c>
      <c r="Y2981" t="s">
        <v>5621</v>
      </c>
      <c r="Z2981" t="s">
        <v>311</v>
      </c>
      <c r="AA2981" t="s">
        <v>2652</v>
      </c>
      <c r="AB2981" t="s">
        <v>145</v>
      </c>
      <c r="AC2981" t="s">
        <v>37</v>
      </c>
    </row>
    <row r="2982" spans="1:29">
      <c r="A2982" s="2" t="str">
        <f>+VLOOKUP(R2982,Aux!$B$3:$I$1107,8,0)</f>
        <v>MX002050</v>
      </c>
      <c r="B2982" s="2" t="str">
        <f>+VLOOKUP(U2982,Aux!$O$2:$P$23,2,0)</f>
        <v>FI</v>
      </c>
      <c r="C2982" t="str">
        <f t="shared" si="318"/>
        <v>MX002050FI</v>
      </c>
      <c r="D2982">
        <f t="shared" si="324"/>
        <v>1</v>
      </c>
      <c r="E2982" s="5">
        <f t="shared" si="320"/>
        <v>0.01</v>
      </c>
      <c r="F2982" s="5">
        <f t="shared" si="321"/>
        <v>0.1</v>
      </c>
      <c r="G2982" s="5">
        <f t="shared" si="322"/>
        <v>1</v>
      </c>
      <c r="H2982" t="str">
        <f t="shared" si="323"/>
        <v>001</v>
      </c>
      <c r="I2982" t="str">
        <f t="shared" si="319"/>
        <v>MX002050FI00001</v>
      </c>
      <c r="J2982" s="2"/>
      <c r="K2982" s="2" t="s">
        <v>15488</v>
      </c>
      <c r="L2982" s="2" t="s">
        <v>15489</v>
      </c>
      <c r="M2982" s="2" t="s">
        <v>15490</v>
      </c>
      <c r="N2982" s="2" t="s">
        <v>15491</v>
      </c>
      <c r="O2982" s="2"/>
      <c r="P2982" s="2" t="s">
        <v>15492</v>
      </c>
      <c r="Q2982" t="s">
        <v>10555</v>
      </c>
      <c r="R2982" t="s">
        <v>15493</v>
      </c>
      <c r="S2982" t="s">
        <v>15494</v>
      </c>
      <c r="T2982" t="s">
        <v>15493</v>
      </c>
      <c r="U2982" t="s">
        <v>33</v>
      </c>
      <c r="V2982" t="s">
        <v>311</v>
      </c>
      <c r="W2982" t="s">
        <v>4104</v>
      </c>
      <c r="X2982" t="s">
        <v>3301</v>
      </c>
      <c r="Y2982" t="s">
        <v>5621</v>
      </c>
      <c r="Z2982" t="s">
        <v>311</v>
      </c>
      <c r="AA2982" t="s">
        <v>2652</v>
      </c>
      <c r="AB2982" t="s">
        <v>145</v>
      </c>
      <c r="AC2982" t="s">
        <v>37</v>
      </c>
    </row>
    <row r="2983" spans="1:29">
      <c r="A2983" t="str">
        <f>+VLOOKUP(R2983,Aux!$B$3:$I$1107,8,0)</f>
        <v>MX002060</v>
      </c>
      <c r="B2983" t="str">
        <f>+VLOOKUP(U2983,Aux!$O$2:$P$23,2,0)</f>
        <v>EQ</v>
      </c>
      <c r="C2983" t="str">
        <f t="shared" si="318"/>
        <v>MX002060EQ</v>
      </c>
      <c r="D2983">
        <f t="shared" si="324"/>
        <v>1</v>
      </c>
      <c r="E2983" s="5">
        <f t="shared" si="320"/>
        <v>0.01</v>
      </c>
      <c r="F2983" s="5">
        <f t="shared" si="321"/>
        <v>0.1</v>
      </c>
      <c r="G2983" s="5">
        <f t="shared" si="322"/>
        <v>1</v>
      </c>
      <c r="H2983" t="str">
        <f t="shared" si="323"/>
        <v>001</v>
      </c>
      <c r="I2983" t="str">
        <f t="shared" si="319"/>
        <v>MX002060EQ00001</v>
      </c>
      <c r="J2983" t="s">
        <v>15495</v>
      </c>
      <c r="K2983" t="s">
        <v>15496</v>
      </c>
      <c r="M2983" t="s">
        <v>15497</v>
      </c>
      <c r="N2983" t="s">
        <v>15498</v>
      </c>
      <c r="O2983" t="s">
        <v>15499</v>
      </c>
      <c r="P2983" t="s">
        <v>15500</v>
      </c>
      <c r="Q2983" t="s">
        <v>10555</v>
      </c>
      <c r="R2983" t="s">
        <v>15501</v>
      </c>
      <c r="S2983" t="s">
        <v>15501</v>
      </c>
      <c r="T2983" t="s">
        <v>15501</v>
      </c>
      <c r="U2983" t="s">
        <v>1231</v>
      </c>
      <c r="V2983" t="s">
        <v>975</v>
      </c>
      <c r="W2983" t="s">
        <v>4479</v>
      </c>
      <c r="X2983" t="s">
        <v>975</v>
      </c>
      <c r="Y2983" t="s">
        <v>4490</v>
      </c>
      <c r="Z2983" t="s">
        <v>975</v>
      </c>
      <c r="AA2983" t="s">
        <v>4481</v>
      </c>
      <c r="AB2983" t="s">
        <v>976</v>
      </c>
      <c r="AC2983" t="s">
        <v>37</v>
      </c>
    </row>
    <row r="2984" spans="1:29">
      <c r="A2984" t="str">
        <f>+VLOOKUP(R2984,Aux!$B$3:$I$1107,8,0)</f>
        <v>MX002070</v>
      </c>
      <c r="B2984" t="str">
        <f>+VLOOKUP(U2984,Aux!$O$2:$P$23,2,0)</f>
        <v>FI</v>
      </c>
      <c r="C2984" t="str">
        <f t="shared" si="318"/>
        <v>MX002070FI</v>
      </c>
      <c r="D2984">
        <f t="shared" si="324"/>
        <v>1</v>
      </c>
      <c r="E2984" s="5">
        <f t="shared" si="320"/>
        <v>0.01</v>
      </c>
      <c r="F2984" s="5">
        <f t="shared" si="321"/>
        <v>0.1</v>
      </c>
      <c r="G2984" s="5">
        <f t="shared" si="322"/>
        <v>1</v>
      </c>
      <c r="H2984" t="str">
        <f t="shared" si="323"/>
        <v>001</v>
      </c>
      <c r="I2984" t="str">
        <f t="shared" si="319"/>
        <v>MX002070FI00001</v>
      </c>
      <c r="J2984" s="2"/>
      <c r="K2984" s="2" t="s">
        <v>48</v>
      </c>
      <c r="L2984" s="2" t="s">
        <v>15502</v>
      </c>
      <c r="M2984" s="2" t="s">
        <v>15503</v>
      </c>
      <c r="N2984" s="2"/>
      <c r="O2984" s="2"/>
      <c r="P2984" s="2"/>
      <c r="Q2984" t="s">
        <v>10555</v>
      </c>
      <c r="R2984" t="s">
        <v>15504</v>
      </c>
      <c r="S2984" t="s">
        <v>48</v>
      </c>
      <c r="T2984" t="s">
        <v>48</v>
      </c>
      <c r="U2984" t="s">
        <v>48</v>
      </c>
      <c r="V2984" t="s">
        <v>48</v>
      </c>
      <c r="W2984" t="s">
        <v>48</v>
      </c>
      <c r="X2984" t="s">
        <v>48</v>
      </c>
      <c r="Y2984" t="s">
        <v>48</v>
      </c>
      <c r="Z2984" t="s">
        <v>48</v>
      </c>
      <c r="AA2984" t="s">
        <v>48</v>
      </c>
      <c r="AB2984" t="s">
        <v>48</v>
      </c>
      <c r="AC2984" t="s">
        <v>37</v>
      </c>
    </row>
    <row r="2985" spans="1:29">
      <c r="A2985" t="str">
        <f>+VLOOKUP(R2985,Aux!$B$3:$I$1107,8,0)</f>
        <v>MX002070</v>
      </c>
      <c r="B2985" t="str">
        <f>+VLOOKUP(U2985,Aux!$O$2:$P$23,2,0)</f>
        <v>FI</v>
      </c>
      <c r="C2985" t="str">
        <f t="shared" si="318"/>
        <v>MX002070FI</v>
      </c>
      <c r="D2985">
        <f t="shared" si="324"/>
        <v>2</v>
      </c>
      <c r="E2985" s="5">
        <f t="shared" si="320"/>
        <v>0.02</v>
      </c>
      <c r="F2985" s="5">
        <f t="shared" si="321"/>
        <v>0.2</v>
      </c>
      <c r="G2985" s="5">
        <f t="shared" si="322"/>
        <v>2</v>
      </c>
      <c r="H2985" t="str">
        <f t="shared" si="323"/>
        <v>002</v>
      </c>
      <c r="I2985" t="str">
        <f t="shared" si="319"/>
        <v>MX002070FI00002</v>
      </c>
      <c r="J2985" s="2"/>
      <c r="K2985" s="2" t="s">
        <v>48</v>
      </c>
      <c r="L2985" s="2" t="s">
        <v>15505</v>
      </c>
      <c r="M2985" s="2" t="s">
        <v>15506</v>
      </c>
      <c r="N2985" s="2"/>
      <c r="O2985" s="2"/>
      <c r="P2985" s="2"/>
      <c r="Q2985" t="s">
        <v>10555</v>
      </c>
      <c r="R2985" t="s">
        <v>15504</v>
      </c>
      <c r="S2985" t="s">
        <v>48</v>
      </c>
      <c r="T2985" t="s">
        <v>48</v>
      </c>
      <c r="U2985" t="s">
        <v>48</v>
      </c>
      <c r="V2985" t="s">
        <v>48</v>
      </c>
      <c r="W2985" t="s">
        <v>48</v>
      </c>
      <c r="X2985" t="s">
        <v>48</v>
      </c>
      <c r="Y2985" t="s">
        <v>48</v>
      </c>
      <c r="Z2985" t="s">
        <v>48</v>
      </c>
      <c r="AA2985" t="s">
        <v>48</v>
      </c>
      <c r="AB2985" t="s">
        <v>48</v>
      </c>
      <c r="AC2985" t="s">
        <v>37</v>
      </c>
    </row>
    <row r="2986" spans="1:29">
      <c r="A2986" s="2" t="str">
        <f>+VLOOKUP(R2986,Aux!$B$3:$I$1107,8,0)</f>
        <v>MX002070</v>
      </c>
      <c r="B2986" s="2" t="str">
        <f>+VLOOKUP(U2986,Aux!$O$2:$P$23,2,0)</f>
        <v>FI</v>
      </c>
      <c r="C2986" t="str">
        <f t="shared" si="318"/>
        <v>MX002070FI</v>
      </c>
      <c r="D2986">
        <f t="shared" si="324"/>
        <v>3</v>
      </c>
      <c r="E2986" s="5">
        <f t="shared" si="320"/>
        <v>0.03</v>
      </c>
      <c r="F2986" s="5">
        <f t="shared" si="321"/>
        <v>0.3</v>
      </c>
      <c r="G2986" s="5">
        <f t="shared" si="322"/>
        <v>3</v>
      </c>
      <c r="H2986" t="str">
        <f t="shared" si="323"/>
        <v>003</v>
      </c>
      <c r="I2986" t="str">
        <f t="shared" si="319"/>
        <v>MX002070FI00003</v>
      </c>
      <c r="J2986" s="2"/>
      <c r="K2986" s="2" t="s">
        <v>15507</v>
      </c>
      <c r="L2986" s="2" t="s">
        <v>15508</v>
      </c>
      <c r="M2986" s="2" t="s">
        <v>15509</v>
      </c>
      <c r="N2986" s="2" t="s">
        <v>15510</v>
      </c>
      <c r="O2986" s="2" t="s">
        <v>15511</v>
      </c>
      <c r="P2986" s="2" t="s">
        <v>15512</v>
      </c>
      <c r="Q2986" t="s">
        <v>10555</v>
      </c>
      <c r="R2986" t="s">
        <v>15504</v>
      </c>
      <c r="S2986" t="s">
        <v>15513</v>
      </c>
      <c r="T2986" t="s">
        <v>15514</v>
      </c>
      <c r="U2986" t="s">
        <v>33</v>
      </c>
      <c r="V2986" t="s">
        <v>34</v>
      </c>
      <c r="W2986" t="s">
        <v>34</v>
      </c>
      <c r="X2986" t="s">
        <v>34</v>
      </c>
      <c r="Y2986" t="s">
        <v>34</v>
      </c>
      <c r="Z2986" t="s">
        <v>154</v>
      </c>
      <c r="AA2986" t="s">
        <v>2446</v>
      </c>
      <c r="AB2986" t="s">
        <v>145</v>
      </c>
      <c r="AC2986" t="s">
        <v>37</v>
      </c>
    </row>
    <row r="2987" spans="1:29">
      <c r="A2987" s="2" t="str">
        <f>+VLOOKUP(R2987,Aux!$B$3:$I$1107,8,0)</f>
        <v>MX002070</v>
      </c>
      <c r="B2987" s="2" t="str">
        <f>+VLOOKUP(U2987,Aux!$O$2:$P$23,2,0)</f>
        <v>FI</v>
      </c>
      <c r="C2987" t="str">
        <f t="shared" si="318"/>
        <v>MX002070FI</v>
      </c>
      <c r="D2987">
        <f t="shared" si="324"/>
        <v>4</v>
      </c>
      <c r="E2987" s="5">
        <f t="shared" si="320"/>
        <v>0.04</v>
      </c>
      <c r="F2987" s="5">
        <f t="shared" si="321"/>
        <v>0.4</v>
      </c>
      <c r="G2987" s="5">
        <f t="shared" si="322"/>
        <v>4</v>
      </c>
      <c r="H2987" t="str">
        <f t="shared" si="323"/>
        <v>004</v>
      </c>
      <c r="I2987" t="str">
        <f t="shared" si="319"/>
        <v>MX002070FI00004</v>
      </c>
      <c r="J2987" s="2"/>
      <c r="K2987" s="2" t="s">
        <v>15515</v>
      </c>
      <c r="L2987" s="2" t="s">
        <v>15516</v>
      </c>
      <c r="M2987" s="2" t="s">
        <v>15517</v>
      </c>
      <c r="N2987" s="2" t="s">
        <v>15518</v>
      </c>
      <c r="O2987" s="2"/>
      <c r="P2987" s="2" t="s">
        <v>15519</v>
      </c>
      <c r="Q2987" t="s">
        <v>10555</v>
      </c>
      <c r="R2987" t="s">
        <v>15504</v>
      </c>
      <c r="S2987" t="s">
        <v>15520</v>
      </c>
      <c r="T2987" t="s">
        <v>15521</v>
      </c>
      <c r="U2987" t="s">
        <v>33</v>
      </c>
      <c r="V2987" t="s">
        <v>34</v>
      </c>
      <c r="W2987" t="s">
        <v>34</v>
      </c>
      <c r="X2987" t="s">
        <v>34</v>
      </c>
      <c r="Y2987" t="s">
        <v>34</v>
      </c>
      <c r="Z2987" t="s">
        <v>311</v>
      </c>
      <c r="AA2987" t="s">
        <v>6096</v>
      </c>
      <c r="AB2987" t="s">
        <v>145</v>
      </c>
      <c r="AC2987" t="s">
        <v>37</v>
      </c>
    </row>
    <row r="2988" spans="1:29">
      <c r="A2988" t="str">
        <f>+VLOOKUP(R2988,Aux!$B$3:$I$1107,8,0)</f>
        <v>MX002080</v>
      </c>
      <c r="B2988" t="str">
        <f>+VLOOKUP(U2988,Aux!$O$2:$P$23,2,0)</f>
        <v>EQ</v>
      </c>
      <c r="C2988" t="str">
        <f t="shared" si="318"/>
        <v>MX002080EQ</v>
      </c>
      <c r="D2988">
        <f t="shared" si="324"/>
        <v>1</v>
      </c>
      <c r="E2988" s="5">
        <f t="shared" si="320"/>
        <v>0.01</v>
      </c>
      <c r="F2988" s="5">
        <f t="shared" si="321"/>
        <v>0.1</v>
      </c>
      <c r="G2988" s="5">
        <f t="shared" si="322"/>
        <v>1</v>
      </c>
      <c r="H2988" t="str">
        <f t="shared" si="323"/>
        <v>001</v>
      </c>
      <c r="I2988" t="str">
        <f t="shared" si="319"/>
        <v>MX002080EQ00001</v>
      </c>
      <c r="J2988" t="s">
        <v>15522</v>
      </c>
      <c r="K2988" t="s">
        <v>15523</v>
      </c>
      <c r="M2988" t="s">
        <v>15524</v>
      </c>
      <c r="N2988" t="s">
        <v>15525</v>
      </c>
      <c r="O2988" t="s">
        <v>15526</v>
      </c>
      <c r="P2988" t="s">
        <v>15527</v>
      </c>
      <c r="Q2988" t="s">
        <v>10555</v>
      </c>
      <c r="R2988" t="s">
        <v>15528</v>
      </c>
      <c r="S2988" t="s">
        <v>15528</v>
      </c>
      <c r="T2988" t="s">
        <v>15528</v>
      </c>
      <c r="U2988" t="s">
        <v>130</v>
      </c>
      <c r="V2988" t="s">
        <v>131</v>
      </c>
      <c r="W2988" t="s">
        <v>3642</v>
      </c>
      <c r="X2988" t="s">
        <v>3642</v>
      </c>
      <c r="Y2988" t="s">
        <v>6056</v>
      </c>
      <c r="Z2988" t="s">
        <v>131</v>
      </c>
      <c r="AA2988" t="s">
        <v>3644</v>
      </c>
      <c r="AB2988" t="s">
        <v>11690</v>
      </c>
      <c r="AC2988" t="s">
        <v>37</v>
      </c>
    </row>
    <row r="2989" spans="1:29">
      <c r="A2989" t="str">
        <f>+VLOOKUP(R2989,Aux!$B$3:$I$1107,8,0)</f>
        <v>MX002090</v>
      </c>
      <c r="B2989" t="str">
        <f>+VLOOKUP(U2989,Aux!$O$2:$P$23,2,0)</f>
        <v>FI</v>
      </c>
      <c r="C2989" t="str">
        <f t="shared" ref="C2989:C3052" si="325">+A2989&amp;B2989</f>
        <v>MX002090FI</v>
      </c>
      <c r="D2989">
        <f t="shared" si="324"/>
        <v>1</v>
      </c>
      <c r="E2989" s="5">
        <f t="shared" si="320"/>
        <v>0.01</v>
      </c>
      <c r="F2989" s="5">
        <f t="shared" si="321"/>
        <v>0.1</v>
      </c>
      <c r="G2989" s="5">
        <f t="shared" si="322"/>
        <v>1</v>
      </c>
      <c r="H2989" t="str">
        <f t="shared" si="323"/>
        <v>001</v>
      </c>
      <c r="I2989" t="str">
        <f t="shared" ref="I2989:I3052" si="326">+C2989&amp;"00"&amp;H2989</f>
        <v>MX002090FI00001</v>
      </c>
      <c r="J2989" t="s">
        <v>15529</v>
      </c>
      <c r="K2989" t="s">
        <v>15530</v>
      </c>
      <c r="M2989" t="s">
        <v>15531</v>
      </c>
      <c r="N2989" t="s">
        <v>15532</v>
      </c>
      <c r="O2989" t="s">
        <v>15533</v>
      </c>
      <c r="P2989" t="s">
        <v>15534</v>
      </c>
      <c r="Q2989" t="s">
        <v>10555</v>
      </c>
      <c r="R2989" t="s">
        <v>15535</v>
      </c>
      <c r="S2989" t="s">
        <v>15536</v>
      </c>
      <c r="T2989" t="s">
        <v>15535</v>
      </c>
      <c r="U2989" t="s">
        <v>33</v>
      </c>
      <c r="V2989" t="s">
        <v>34</v>
      </c>
      <c r="W2989" t="s">
        <v>34</v>
      </c>
      <c r="X2989" t="s">
        <v>34</v>
      </c>
      <c r="Y2989" t="s">
        <v>34</v>
      </c>
      <c r="Z2989" t="s">
        <v>154</v>
      </c>
      <c r="AA2989" t="s">
        <v>15537</v>
      </c>
      <c r="AB2989" t="s">
        <v>145</v>
      </c>
      <c r="AC2989" t="s">
        <v>37</v>
      </c>
    </row>
    <row r="2990" spans="1:29">
      <c r="A2990" s="2" t="str">
        <f>+VLOOKUP(R2990,Aux!$B$3:$I$1107,8,0)</f>
        <v>MX002090</v>
      </c>
      <c r="B2990" s="2" t="str">
        <f>+VLOOKUP(U2990,Aux!$O$2:$P$23,2,0)</f>
        <v>FI</v>
      </c>
      <c r="C2990" t="str">
        <f t="shared" si="325"/>
        <v>MX002090FI</v>
      </c>
      <c r="D2990">
        <f t="shared" si="324"/>
        <v>2</v>
      </c>
      <c r="E2990" s="5">
        <f t="shared" si="320"/>
        <v>0.02</v>
      </c>
      <c r="F2990" s="5">
        <f t="shared" si="321"/>
        <v>0.2</v>
      </c>
      <c r="G2990" s="5">
        <f t="shared" si="322"/>
        <v>2</v>
      </c>
      <c r="H2990" t="str">
        <f t="shared" si="323"/>
        <v>002</v>
      </c>
      <c r="I2990" t="str">
        <f t="shared" si="326"/>
        <v>MX002090FI00002</v>
      </c>
      <c r="J2990" s="2"/>
      <c r="K2990" s="2" t="s">
        <v>15530</v>
      </c>
      <c r="L2990" s="2" t="s">
        <v>15538</v>
      </c>
      <c r="M2990" s="2" t="s">
        <v>15539</v>
      </c>
      <c r="N2990" s="2" t="s">
        <v>15540</v>
      </c>
      <c r="O2990" s="2" t="s">
        <v>15541</v>
      </c>
      <c r="P2990" s="2" t="s">
        <v>15542</v>
      </c>
      <c r="Q2990" t="s">
        <v>10555</v>
      </c>
      <c r="R2990" t="s">
        <v>15535</v>
      </c>
      <c r="S2990" t="s">
        <v>15543</v>
      </c>
      <c r="T2990" t="s">
        <v>15535</v>
      </c>
      <c r="U2990" t="s">
        <v>33</v>
      </c>
      <c r="V2990" t="s">
        <v>34</v>
      </c>
      <c r="W2990" t="s">
        <v>34</v>
      </c>
      <c r="X2990" t="s">
        <v>34</v>
      </c>
      <c r="Y2990" t="s">
        <v>34</v>
      </c>
      <c r="Z2990" t="s">
        <v>154</v>
      </c>
      <c r="AA2990" t="s">
        <v>15537</v>
      </c>
      <c r="AB2990" t="s">
        <v>145</v>
      </c>
      <c r="AC2990" t="s">
        <v>37</v>
      </c>
    </row>
    <row r="2991" spans="1:29">
      <c r="A2991" t="str">
        <f>+VLOOKUP(R2991,Aux!$B$3:$I$1107,8,0)</f>
        <v>PA000010</v>
      </c>
      <c r="B2991" t="str">
        <f>+VLOOKUP(U2991,Aux!$O$2:$P$23,2,0)</f>
        <v>FI</v>
      </c>
      <c r="C2991" t="str">
        <f t="shared" si="325"/>
        <v>PA000010FI</v>
      </c>
      <c r="D2991">
        <f t="shared" si="324"/>
        <v>1</v>
      </c>
      <c r="E2991" s="5">
        <f t="shared" si="320"/>
        <v>0.01</v>
      </c>
      <c r="F2991" s="5">
        <f t="shared" si="321"/>
        <v>0.1</v>
      </c>
      <c r="G2991" s="5">
        <f t="shared" si="322"/>
        <v>1</v>
      </c>
      <c r="H2991" t="str">
        <f t="shared" si="323"/>
        <v>001</v>
      </c>
      <c r="I2991" t="str">
        <f t="shared" si="326"/>
        <v>PA000010FI00001</v>
      </c>
      <c r="J2991" t="s">
        <v>15544</v>
      </c>
      <c r="K2991" t="s">
        <v>167</v>
      </c>
      <c r="M2991" t="s">
        <v>15545</v>
      </c>
      <c r="N2991" t="s">
        <v>15546</v>
      </c>
      <c r="O2991" t="s">
        <v>15547</v>
      </c>
      <c r="P2991" t="s">
        <v>15548</v>
      </c>
      <c r="Q2991" t="s">
        <v>15549</v>
      </c>
      <c r="R2991" t="s">
        <v>15550</v>
      </c>
      <c r="S2991" t="s">
        <v>15551</v>
      </c>
      <c r="T2991" t="s">
        <v>15552</v>
      </c>
      <c r="U2991" t="s">
        <v>143</v>
      </c>
      <c r="V2991" t="s">
        <v>34</v>
      </c>
      <c r="W2991" t="s">
        <v>34</v>
      </c>
      <c r="X2991" t="s">
        <v>34</v>
      </c>
      <c r="Y2991" t="s">
        <v>34</v>
      </c>
      <c r="Z2991" t="s">
        <v>174</v>
      </c>
      <c r="AA2991" t="s">
        <v>175</v>
      </c>
      <c r="AB2991" t="s">
        <v>34</v>
      </c>
      <c r="AC2991" t="s">
        <v>37</v>
      </c>
    </row>
    <row r="2992" spans="1:29">
      <c r="A2992" t="str">
        <f>+VLOOKUP(R2992,Aux!$B$3:$I$1107,8,0)</f>
        <v>PA000010</v>
      </c>
      <c r="B2992" t="str">
        <f>+VLOOKUP(U2992,Aux!$O$2:$P$23,2,0)</f>
        <v>FI</v>
      </c>
      <c r="C2992" t="str">
        <f t="shared" si="325"/>
        <v>PA000010FI</v>
      </c>
      <c r="D2992">
        <f t="shared" si="324"/>
        <v>2</v>
      </c>
      <c r="E2992" s="5">
        <f t="shared" si="320"/>
        <v>0.02</v>
      </c>
      <c r="F2992" s="5">
        <f t="shared" si="321"/>
        <v>0.2</v>
      </c>
      <c r="G2992" s="5">
        <f t="shared" si="322"/>
        <v>2</v>
      </c>
      <c r="H2992" t="str">
        <f t="shared" si="323"/>
        <v>002</v>
      </c>
      <c r="I2992" t="str">
        <f t="shared" si="326"/>
        <v>PA000010FI00002</v>
      </c>
      <c r="J2992" t="s">
        <v>15553</v>
      </c>
      <c r="K2992" t="s">
        <v>167</v>
      </c>
      <c r="M2992" t="s">
        <v>15554</v>
      </c>
      <c r="N2992" t="s">
        <v>15555</v>
      </c>
      <c r="O2992" t="s">
        <v>15556</v>
      </c>
      <c r="P2992" t="s">
        <v>15557</v>
      </c>
      <c r="Q2992" t="s">
        <v>15558</v>
      </c>
      <c r="R2992" t="s">
        <v>15550</v>
      </c>
      <c r="S2992" t="s">
        <v>15559</v>
      </c>
      <c r="T2992" t="s">
        <v>15560</v>
      </c>
      <c r="U2992" t="s">
        <v>143</v>
      </c>
      <c r="V2992" t="s">
        <v>34</v>
      </c>
      <c r="W2992" t="s">
        <v>34</v>
      </c>
      <c r="X2992" t="s">
        <v>34</v>
      </c>
      <c r="Y2992" t="s">
        <v>34</v>
      </c>
      <c r="Z2992" t="s">
        <v>174</v>
      </c>
      <c r="AA2992" t="s">
        <v>174</v>
      </c>
      <c r="AB2992" t="s">
        <v>145</v>
      </c>
      <c r="AC2992" t="s">
        <v>37</v>
      </c>
    </row>
    <row r="2993" spans="1:29">
      <c r="A2993" t="str">
        <f>+VLOOKUP(R2993,Aux!$B$3:$I$1107,8,0)</f>
        <v>PA000020</v>
      </c>
      <c r="B2993" t="str">
        <f>+VLOOKUP(U2993,Aux!$O$2:$P$23,2,0)</f>
        <v>FI</v>
      </c>
      <c r="C2993" t="str">
        <f t="shared" si="325"/>
        <v>PA000020FI</v>
      </c>
      <c r="D2993">
        <f t="shared" si="324"/>
        <v>1</v>
      </c>
      <c r="E2993" s="5">
        <f t="shared" si="320"/>
        <v>0.01</v>
      </c>
      <c r="F2993" s="5">
        <f t="shared" si="321"/>
        <v>0.1</v>
      </c>
      <c r="G2993" s="5">
        <f t="shared" si="322"/>
        <v>1</v>
      </c>
      <c r="H2993" t="str">
        <f t="shared" si="323"/>
        <v>001</v>
      </c>
      <c r="I2993" t="str">
        <f t="shared" si="326"/>
        <v>PA000020FI00001</v>
      </c>
      <c r="J2993" t="s">
        <v>15561</v>
      </c>
      <c r="K2993" t="s">
        <v>15562</v>
      </c>
      <c r="M2993" t="s">
        <v>15563</v>
      </c>
      <c r="N2993" t="s">
        <v>15564</v>
      </c>
      <c r="O2993" t="s">
        <v>15565</v>
      </c>
      <c r="P2993" t="s">
        <v>15566</v>
      </c>
      <c r="Q2993" t="s">
        <v>15549</v>
      </c>
      <c r="R2993" t="s">
        <v>15567</v>
      </c>
      <c r="S2993" t="s">
        <v>15568</v>
      </c>
      <c r="T2993" t="s">
        <v>15567</v>
      </c>
      <c r="U2993" t="s">
        <v>143</v>
      </c>
      <c r="V2993" t="s">
        <v>34</v>
      </c>
      <c r="W2993" t="s">
        <v>34</v>
      </c>
      <c r="X2993" t="s">
        <v>34</v>
      </c>
      <c r="Y2993" t="s">
        <v>34</v>
      </c>
      <c r="Z2993" t="s">
        <v>35</v>
      </c>
      <c r="AA2993" t="s">
        <v>1023</v>
      </c>
      <c r="AB2993" t="s">
        <v>145</v>
      </c>
      <c r="AC2993" t="s">
        <v>37</v>
      </c>
    </row>
    <row r="2994" spans="1:29">
      <c r="A2994" t="str">
        <f>+VLOOKUP(R2994,Aux!$B$3:$I$1107,8,0)</f>
        <v>PA000030</v>
      </c>
      <c r="B2994" t="str">
        <f>+VLOOKUP(U2994,Aux!$O$2:$P$23,2,0)</f>
        <v>FI</v>
      </c>
      <c r="C2994" t="str">
        <f t="shared" si="325"/>
        <v>PA000030FI</v>
      </c>
      <c r="D2994">
        <f t="shared" si="324"/>
        <v>1</v>
      </c>
      <c r="E2994" s="5">
        <f t="shared" si="320"/>
        <v>0.01</v>
      </c>
      <c r="F2994" s="5">
        <f t="shared" si="321"/>
        <v>0.1</v>
      </c>
      <c r="G2994" s="5">
        <f t="shared" si="322"/>
        <v>1</v>
      </c>
      <c r="H2994" t="str">
        <f t="shared" si="323"/>
        <v>001</v>
      </c>
      <c r="I2994" t="str">
        <f t="shared" si="326"/>
        <v>PA000030FI00001</v>
      </c>
      <c r="J2994" t="s">
        <v>15569</v>
      </c>
      <c r="K2994" t="s">
        <v>15570</v>
      </c>
      <c r="M2994" t="s">
        <v>15571</v>
      </c>
      <c r="N2994" t="s">
        <v>15572</v>
      </c>
      <c r="O2994" t="s">
        <v>15573</v>
      </c>
      <c r="P2994" t="s">
        <v>15574</v>
      </c>
      <c r="Q2994" t="s">
        <v>15549</v>
      </c>
      <c r="R2994" t="s">
        <v>15575</v>
      </c>
      <c r="S2994" t="s">
        <v>15576</v>
      </c>
      <c r="T2994" t="s">
        <v>15575</v>
      </c>
      <c r="U2994" t="s">
        <v>143</v>
      </c>
      <c r="V2994" t="s">
        <v>34</v>
      </c>
      <c r="W2994" t="s">
        <v>34</v>
      </c>
      <c r="X2994" t="s">
        <v>34</v>
      </c>
      <c r="Y2994" t="s">
        <v>34</v>
      </c>
      <c r="Z2994" t="s">
        <v>35</v>
      </c>
      <c r="AA2994" t="s">
        <v>1023</v>
      </c>
      <c r="AB2994" t="s">
        <v>145</v>
      </c>
      <c r="AC2994" t="s">
        <v>37</v>
      </c>
    </row>
    <row r="2995" spans="1:29">
      <c r="A2995" t="str">
        <f>+VLOOKUP(R2995,Aux!$B$3:$I$1107,8,0)</f>
        <v>PA000040</v>
      </c>
      <c r="B2995" t="str">
        <f>+VLOOKUP(U2995,Aux!$O$2:$P$23,2,0)</f>
        <v>FI</v>
      </c>
      <c r="C2995" t="str">
        <f t="shared" si="325"/>
        <v>PA000040FI</v>
      </c>
      <c r="D2995">
        <f t="shared" si="324"/>
        <v>1</v>
      </c>
      <c r="E2995" s="5">
        <f t="shared" si="320"/>
        <v>0.01</v>
      </c>
      <c r="F2995" s="5">
        <f t="shared" si="321"/>
        <v>0.1</v>
      </c>
      <c r="G2995" s="5">
        <f t="shared" si="322"/>
        <v>1</v>
      </c>
      <c r="H2995" t="str">
        <f t="shared" si="323"/>
        <v>001</v>
      </c>
      <c r="I2995" t="str">
        <f t="shared" si="326"/>
        <v>PA000040FI00001</v>
      </c>
      <c r="J2995" t="s">
        <v>15577</v>
      </c>
      <c r="K2995" t="s">
        <v>15578</v>
      </c>
      <c r="M2995" t="s">
        <v>15579</v>
      </c>
      <c r="N2995" t="s">
        <v>15580</v>
      </c>
      <c r="O2995" t="s">
        <v>15581</v>
      </c>
      <c r="P2995" t="s">
        <v>15582</v>
      </c>
      <c r="Q2995" t="s">
        <v>15549</v>
      </c>
      <c r="R2995" t="s">
        <v>15583</v>
      </c>
      <c r="S2995" t="s">
        <v>15584</v>
      </c>
      <c r="T2995" t="s">
        <v>15585</v>
      </c>
      <c r="U2995" t="s">
        <v>143</v>
      </c>
      <c r="V2995" t="s">
        <v>34</v>
      </c>
      <c r="W2995" t="s">
        <v>34</v>
      </c>
      <c r="X2995" t="s">
        <v>34</v>
      </c>
      <c r="Y2995" t="s">
        <v>34</v>
      </c>
      <c r="Z2995" t="s">
        <v>1488</v>
      </c>
      <c r="AA2995" t="s">
        <v>1503</v>
      </c>
      <c r="AB2995" t="s">
        <v>145</v>
      </c>
      <c r="AC2995" t="s">
        <v>37</v>
      </c>
    </row>
    <row r="2996" spans="1:29">
      <c r="A2996" t="str">
        <f>+VLOOKUP(R2996,Aux!$B$3:$I$1107,8,0)</f>
        <v>PA000040</v>
      </c>
      <c r="B2996" t="str">
        <f>+VLOOKUP(U2996,Aux!$O$2:$P$23,2,0)</f>
        <v>FI</v>
      </c>
      <c r="C2996" t="str">
        <f t="shared" si="325"/>
        <v>PA000040FI</v>
      </c>
      <c r="D2996">
        <f t="shared" si="324"/>
        <v>2</v>
      </c>
      <c r="E2996" s="5">
        <f t="shared" si="320"/>
        <v>0.02</v>
      </c>
      <c r="F2996" s="5">
        <f t="shared" si="321"/>
        <v>0.2</v>
      </c>
      <c r="G2996" s="5">
        <f t="shared" si="322"/>
        <v>2</v>
      </c>
      <c r="H2996" t="str">
        <f t="shared" si="323"/>
        <v>002</v>
      </c>
      <c r="I2996" t="str">
        <f t="shared" si="326"/>
        <v>PA000040FI00002</v>
      </c>
      <c r="J2996" t="s">
        <v>15586</v>
      </c>
      <c r="K2996" t="s">
        <v>15578</v>
      </c>
      <c r="M2996" t="s">
        <v>15587</v>
      </c>
      <c r="N2996" t="s">
        <v>15588</v>
      </c>
      <c r="O2996" t="s">
        <v>15589</v>
      </c>
      <c r="P2996" t="s">
        <v>15590</v>
      </c>
      <c r="Q2996" t="s">
        <v>15549</v>
      </c>
      <c r="R2996" t="s">
        <v>15583</v>
      </c>
      <c r="S2996" t="s">
        <v>15591</v>
      </c>
      <c r="T2996" t="s">
        <v>15592</v>
      </c>
      <c r="U2996" t="s">
        <v>143</v>
      </c>
      <c r="V2996" t="s">
        <v>34</v>
      </c>
      <c r="W2996" t="s">
        <v>34</v>
      </c>
      <c r="X2996" t="s">
        <v>34</v>
      </c>
      <c r="Y2996" t="s">
        <v>34</v>
      </c>
      <c r="Z2996" t="s">
        <v>1488</v>
      </c>
      <c r="AA2996" t="s">
        <v>5610</v>
      </c>
      <c r="AB2996" t="s">
        <v>145</v>
      </c>
      <c r="AC2996" t="s">
        <v>37</v>
      </c>
    </row>
    <row r="2997" spans="1:29">
      <c r="A2997" t="str">
        <f>+VLOOKUP(R2997,Aux!$B$3:$I$1107,8,0)</f>
        <v>PA000040</v>
      </c>
      <c r="B2997" t="str">
        <f>+VLOOKUP(U2997,Aux!$O$2:$P$23,2,0)</f>
        <v>FI</v>
      </c>
      <c r="C2997" t="str">
        <f t="shared" si="325"/>
        <v>PA000040FI</v>
      </c>
      <c r="D2997">
        <f t="shared" si="324"/>
        <v>3</v>
      </c>
      <c r="E2997" s="5">
        <f t="shared" si="320"/>
        <v>0.03</v>
      </c>
      <c r="F2997" s="5">
        <f t="shared" si="321"/>
        <v>0.3</v>
      </c>
      <c r="G2997" s="5">
        <f t="shared" si="322"/>
        <v>3</v>
      </c>
      <c r="H2997" t="str">
        <f t="shared" si="323"/>
        <v>003</v>
      </c>
      <c r="I2997" t="str">
        <f t="shared" si="326"/>
        <v>PA000040FI00003</v>
      </c>
      <c r="J2997" t="s">
        <v>15593</v>
      </c>
      <c r="K2997" t="s">
        <v>15578</v>
      </c>
      <c r="M2997" t="s">
        <v>15594</v>
      </c>
      <c r="N2997" t="s">
        <v>15595</v>
      </c>
      <c r="O2997" t="s">
        <v>15596</v>
      </c>
      <c r="P2997" t="s">
        <v>15597</v>
      </c>
      <c r="Q2997" t="s">
        <v>15549</v>
      </c>
      <c r="R2997" t="s">
        <v>15583</v>
      </c>
      <c r="S2997" t="s">
        <v>15591</v>
      </c>
      <c r="T2997" t="s">
        <v>15592</v>
      </c>
      <c r="U2997" t="s">
        <v>143</v>
      </c>
      <c r="V2997" t="s">
        <v>34</v>
      </c>
      <c r="W2997" t="s">
        <v>34</v>
      </c>
      <c r="X2997" t="s">
        <v>34</v>
      </c>
      <c r="Y2997" t="s">
        <v>34</v>
      </c>
      <c r="Z2997" t="s">
        <v>1488</v>
      </c>
      <c r="AA2997" t="s">
        <v>5610</v>
      </c>
      <c r="AB2997" t="s">
        <v>145</v>
      </c>
      <c r="AC2997" t="s">
        <v>37</v>
      </c>
    </row>
    <row r="2998" spans="1:29">
      <c r="A2998" t="str">
        <f>+VLOOKUP(R2998,Aux!$B$3:$I$1107,8,0)</f>
        <v>PA000050</v>
      </c>
      <c r="B2998" t="str">
        <f>+VLOOKUP(U2998,Aux!$O$2:$P$23,2,0)</f>
        <v>EQ</v>
      </c>
      <c r="C2998" t="str">
        <f t="shared" si="325"/>
        <v>PA000050EQ</v>
      </c>
      <c r="D2998">
        <f t="shared" si="324"/>
        <v>1</v>
      </c>
      <c r="E2998" s="5">
        <f t="shared" si="320"/>
        <v>0.01</v>
      </c>
      <c r="F2998" s="5">
        <f t="shared" si="321"/>
        <v>0.1</v>
      </c>
      <c r="G2998" s="5">
        <f t="shared" si="322"/>
        <v>1</v>
      </c>
      <c r="H2998" t="str">
        <f t="shared" si="323"/>
        <v>001</v>
      </c>
      <c r="I2998" t="str">
        <f t="shared" si="326"/>
        <v>PA000050EQ00001</v>
      </c>
      <c r="J2998" t="s">
        <v>15598</v>
      </c>
      <c r="K2998" t="s">
        <v>15599</v>
      </c>
      <c r="M2998" t="s">
        <v>15600</v>
      </c>
      <c r="N2998" t="s">
        <v>15601</v>
      </c>
      <c r="O2998" t="s">
        <v>15602</v>
      </c>
      <c r="P2998" t="s">
        <v>15603</v>
      </c>
      <c r="Q2998" t="s">
        <v>15549</v>
      </c>
      <c r="R2998" t="s">
        <v>15604</v>
      </c>
      <c r="S2998" t="s">
        <v>15604</v>
      </c>
      <c r="T2998" t="s">
        <v>15604</v>
      </c>
      <c r="U2998" t="s">
        <v>130</v>
      </c>
      <c r="V2998" t="s">
        <v>154</v>
      </c>
      <c r="W2998" t="s">
        <v>6096</v>
      </c>
      <c r="X2998" t="s">
        <v>964</v>
      </c>
      <c r="Y2998" t="s">
        <v>6096</v>
      </c>
      <c r="Z2998" t="s">
        <v>311</v>
      </c>
      <c r="AA2998" t="s">
        <v>6097</v>
      </c>
      <c r="AB2998" t="s">
        <v>6096</v>
      </c>
      <c r="AC2998" t="s">
        <v>37</v>
      </c>
    </row>
    <row r="2999" spans="1:29">
      <c r="A2999" t="str">
        <f>+VLOOKUP(R2999,Aux!$B$3:$I$1107,8,0)</f>
        <v>PA000060</v>
      </c>
      <c r="B2999" t="str">
        <f>+VLOOKUP(U2999,Aux!$O$2:$P$23,2,0)</f>
        <v>FI</v>
      </c>
      <c r="C2999" t="str">
        <f t="shared" si="325"/>
        <v>PA000060FI</v>
      </c>
      <c r="D2999">
        <f t="shared" si="324"/>
        <v>1</v>
      </c>
      <c r="E2999" s="5">
        <f t="shared" si="320"/>
        <v>0.01</v>
      </c>
      <c r="F2999" s="5">
        <f t="shared" si="321"/>
        <v>0.1</v>
      </c>
      <c r="G2999" s="5">
        <f t="shared" si="322"/>
        <v>1</v>
      </c>
      <c r="H2999" t="str">
        <f t="shared" si="323"/>
        <v>001</v>
      </c>
      <c r="I2999" t="str">
        <f t="shared" si="326"/>
        <v>PA000060FI00001</v>
      </c>
      <c r="J2999" t="s">
        <v>15605</v>
      </c>
      <c r="K2999" t="s">
        <v>15606</v>
      </c>
      <c r="M2999" t="s">
        <v>15607</v>
      </c>
      <c r="N2999" t="s">
        <v>15608</v>
      </c>
      <c r="O2999" t="s">
        <v>15609</v>
      </c>
      <c r="P2999" t="s">
        <v>15610</v>
      </c>
      <c r="Q2999" t="s">
        <v>15549</v>
      </c>
      <c r="R2999" t="s">
        <v>15611</v>
      </c>
      <c r="S2999" t="s">
        <v>15612</v>
      </c>
      <c r="T2999" t="s">
        <v>15613</v>
      </c>
      <c r="U2999" t="s">
        <v>143</v>
      </c>
      <c r="V2999" t="s">
        <v>34</v>
      </c>
      <c r="W2999" t="s">
        <v>34</v>
      </c>
      <c r="X2999" t="s">
        <v>34</v>
      </c>
      <c r="Y2999" t="s">
        <v>34</v>
      </c>
      <c r="Z2999" t="s">
        <v>174</v>
      </c>
      <c r="AA2999" t="s">
        <v>174</v>
      </c>
      <c r="AB2999" t="s">
        <v>34</v>
      </c>
      <c r="AC2999" t="s">
        <v>37</v>
      </c>
    </row>
    <row r="3000" spans="1:29">
      <c r="A3000" t="str">
        <f>+VLOOKUP(R3000,Aux!$B$3:$I$1107,8,0)</f>
        <v>PA000070</v>
      </c>
      <c r="B3000" t="str">
        <f>+VLOOKUP(U3000,Aux!$O$2:$P$23,2,0)</f>
        <v>FI</v>
      </c>
      <c r="C3000" t="str">
        <f t="shared" si="325"/>
        <v>PA000070FI</v>
      </c>
      <c r="D3000">
        <f t="shared" si="324"/>
        <v>1</v>
      </c>
      <c r="E3000" s="5">
        <f t="shared" si="320"/>
        <v>0.01</v>
      </c>
      <c r="F3000" s="5">
        <f t="shared" si="321"/>
        <v>0.1</v>
      </c>
      <c r="G3000" s="5">
        <f t="shared" si="322"/>
        <v>1</v>
      </c>
      <c r="H3000" t="str">
        <f t="shared" si="323"/>
        <v>001</v>
      </c>
      <c r="I3000" t="str">
        <f t="shared" si="326"/>
        <v>PA000070FI00001</v>
      </c>
      <c r="J3000" t="s">
        <v>15614</v>
      </c>
      <c r="K3000" t="s">
        <v>15615</v>
      </c>
      <c r="M3000" t="s">
        <v>15616</v>
      </c>
      <c r="N3000" t="s">
        <v>15617</v>
      </c>
      <c r="O3000" t="s">
        <v>15618</v>
      </c>
      <c r="P3000" t="s">
        <v>15619</v>
      </c>
      <c r="Q3000" t="s">
        <v>15549</v>
      </c>
      <c r="R3000" t="s">
        <v>15620</v>
      </c>
      <c r="S3000" t="s">
        <v>15621</v>
      </c>
      <c r="T3000" t="s">
        <v>15620</v>
      </c>
      <c r="U3000" t="s">
        <v>143</v>
      </c>
      <c r="V3000" t="s">
        <v>34</v>
      </c>
      <c r="W3000" t="s">
        <v>34</v>
      </c>
      <c r="X3000" t="s">
        <v>34</v>
      </c>
      <c r="Y3000" t="s">
        <v>34</v>
      </c>
      <c r="Z3000" t="s">
        <v>35</v>
      </c>
      <c r="AA3000" t="s">
        <v>1023</v>
      </c>
      <c r="AB3000" t="s">
        <v>145</v>
      </c>
      <c r="AC3000" t="s">
        <v>37</v>
      </c>
    </row>
    <row r="3001" spans="1:29">
      <c r="A3001" t="str">
        <f>+VLOOKUP(R3001,Aux!$B$3:$I$1107,8,0)</f>
        <v>PA000070</v>
      </c>
      <c r="B3001" t="str">
        <f>+VLOOKUP(U3001,Aux!$O$2:$P$23,2,0)</f>
        <v>FI</v>
      </c>
      <c r="C3001" t="str">
        <f t="shared" si="325"/>
        <v>PA000070FI</v>
      </c>
      <c r="D3001">
        <f t="shared" si="324"/>
        <v>2</v>
      </c>
      <c r="E3001" s="5">
        <f t="shared" si="320"/>
        <v>0.02</v>
      </c>
      <c r="F3001" s="5">
        <f t="shared" si="321"/>
        <v>0.2</v>
      </c>
      <c r="G3001" s="5">
        <f t="shared" si="322"/>
        <v>2</v>
      </c>
      <c r="H3001" t="str">
        <f t="shared" si="323"/>
        <v>002</v>
      </c>
      <c r="I3001" t="str">
        <f t="shared" si="326"/>
        <v>PA000070FI00002</v>
      </c>
      <c r="J3001" t="s">
        <v>15622</v>
      </c>
      <c r="K3001" t="s">
        <v>15615</v>
      </c>
      <c r="M3001" t="s">
        <v>15623</v>
      </c>
      <c r="N3001" t="s">
        <v>15624</v>
      </c>
      <c r="O3001" t="s">
        <v>15625</v>
      </c>
      <c r="P3001" t="s">
        <v>15626</v>
      </c>
      <c r="Q3001" t="s">
        <v>15549</v>
      </c>
      <c r="R3001" t="s">
        <v>15620</v>
      </c>
      <c r="S3001" t="s">
        <v>15621</v>
      </c>
      <c r="T3001" t="s">
        <v>15620</v>
      </c>
      <c r="U3001" t="s">
        <v>143</v>
      </c>
      <c r="V3001" t="s">
        <v>34</v>
      </c>
      <c r="W3001" t="s">
        <v>34</v>
      </c>
      <c r="X3001" t="s">
        <v>34</v>
      </c>
      <c r="Y3001" t="s">
        <v>34</v>
      </c>
      <c r="Z3001" t="s">
        <v>35</v>
      </c>
      <c r="AA3001" t="s">
        <v>1023</v>
      </c>
      <c r="AB3001" t="s">
        <v>145</v>
      </c>
      <c r="AC3001" t="s">
        <v>37</v>
      </c>
    </row>
    <row r="3002" spans="1:29">
      <c r="A3002" t="str">
        <f>+VLOOKUP(R3002,Aux!$B$3:$I$1107,8,0)</f>
        <v>PA000070</v>
      </c>
      <c r="B3002" t="str">
        <f>+VLOOKUP(U3002,Aux!$O$2:$P$23,2,0)</f>
        <v>FI</v>
      </c>
      <c r="C3002" t="str">
        <f t="shared" si="325"/>
        <v>PA000070FI</v>
      </c>
      <c r="D3002">
        <f t="shared" si="324"/>
        <v>3</v>
      </c>
      <c r="E3002" s="5">
        <f t="shared" si="320"/>
        <v>0.03</v>
      </c>
      <c r="F3002" s="5">
        <f t="shared" si="321"/>
        <v>0.3</v>
      </c>
      <c r="G3002" s="5">
        <f t="shared" si="322"/>
        <v>3</v>
      </c>
      <c r="H3002" t="str">
        <f t="shared" si="323"/>
        <v>003</v>
      </c>
      <c r="I3002" t="str">
        <f t="shared" si="326"/>
        <v>PA000070FI00003</v>
      </c>
      <c r="J3002" t="s">
        <v>15627</v>
      </c>
      <c r="K3002" t="s">
        <v>15615</v>
      </c>
      <c r="M3002" t="s">
        <v>15628</v>
      </c>
      <c r="N3002" t="s">
        <v>15629</v>
      </c>
      <c r="O3002" t="s">
        <v>15630</v>
      </c>
      <c r="P3002" t="s">
        <v>15631</v>
      </c>
      <c r="Q3002" t="s">
        <v>11639</v>
      </c>
      <c r="R3002" t="s">
        <v>15620</v>
      </c>
      <c r="S3002" t="s">
        <v>15621</v>
      </c>
      <c r="T3002" t="s">
        <v>15620</v>
      </c>
      <c r="U3002" t="s">
        <v>143</v>
      </c>
      <c r="V3002" t="s">
        <v>34</v>
      </c>
      <c r="W3002" t="s">
        <v>34</v>
      </c>
      <c r="X3002" t="s">
        <v>34</v>
      </c>
      <c r="Y3002" t="s">
        <v>34</v>
      </c>
      <c r="Z3002" t="s">
        <v>35</v>
      </c>
      <c r="AA3002" t="s">
        <v>1023</v>
      </c>
      <c r="AB3002" t="s">
        <v>145</v>
      </c>
      <c r="AC3002" t="s">
        <v>37</v>
      </c>
    </row>
    <row r="3003" spans="1:29">
      <c r="A3003" t="str">
        <f>+VLOOKUP(R3003,Aux!$B$3:$I$1107,8,0)</f>
        <v>PA000080</v>
      </c>
      <c r="B3003" t="str">
        <f>+VLOOKUP(U3003,Aux!$O$2:$P$23,2,0)</f>
        <v>FI</v>
      </c>
      <c r="C3003" t="str">
        <f t="shared" si="325"/>
        <v>PA000080FI</v>
      </c>
      <c r="D3003">
        <f t="shared" si="324"/>
        <v>1</v>
      </c>
      <c r="E3003" s="5">
        <f t="shared" si="320"/>
        <v>0.01</v>
      </c>
      <c r="F3003" s="5">
        <f t="shared" si="321"/>
        <v>0.1</v>
      </c>
      <c r="G3003" s="5">
        <f t="shared" si="322"/>
        <v>1</v>
      </c>
      <c r="H3003" t="str">
        <f t="shared" si="323"/>
        <v>001</v>
      </c>
      <c r="I3003" t="str">
        <f t="shared" si="326"/>
        <v>PA000080FI00001</v>
      </c>
      <c r="J3003" t="s">
        <v>15632</v>
      </c>
      <c r="K3003" t="s">
        <v>15633</v>
      </c>
      <c r="M3003" t="s">
        <v>15634</v>
      </c>
      <c r="N3003" t="s">
        <v>15635</v>
      </c>
      <c r="O3003" t="s">
        <v>15636</v>
      </c>
      <c r="P3003" t="s">
        <v>15637</v>
      </c>
      <c r="Q3003" t="s">
        <v>15549</v>
      </c>
      <c r="R3003" t="s">
        <v>15638</v>
      </c>
      <c r="S3003" t="s">
        <v>15639</v>
      </c>
      <c r="T3003" t="s">
        <v>15638</v>
      </c>
      <c r="U3003" t="s">
        <v>143</v>
      </c>
      <c r="V3003" t="s">
        <v>34</v>
      </c>
      <c r="W3003" t="s">
        <v>34</v>
      </c>
      <c r="X3003" t="s">
        <v>34</v>
      </c>
      <c r="Y3003" t="s">
        <v>34</v>
      </c>
      <c r="Z3003" t="s">
        <v>35</v>
      </c>
      <c r="AA3003" t="s">
        <v>1023</v>
      </c>
      <c r="AB3003" t="s">
        <v>145</v>
      </c>
      <c r="AC3003" t="s">
        <v>37</v>
      </c>
    </row>
    <row r="3004" spans="1:29">
      <c r="A3004" t="str">
        <f>+VLOOKUP(R3004,Aux!$B$3:$I$1107,8,0)</f>
        <v>PA000090</v>
      </c>
      <c r="B3004" t="str">
        <f>+VLOOKUP(U3004,Aux!$O$2:$P$23,2,0)</f>
        <v>FI</v>
      </c>
      <c r="C3004" t="str">
        <f t="shared" si="325"/>
        <v>PA000090FI</v>
      </c>
      <c r="D3004">
        <f t="shared" si="324"/>
        <v>1</v>
      </c>
      <c r="E3004" s="5">
        <f t="shared" si="320"/>
        <v>0.01</v>
      </c>
      <c r="F3004" s="5">
        <f t="shared" si="321"/>
        <v>0.1</v>
      </c>
      <c r="G3004" s="5">
        <f t="shared" si="322"/>
        <v>1</v>
      </c>
      <c r="H3004" t="str">
        <f t="shared" si="323"/>
        <v>001</v>
      </c>
      <c r="I3004" t="str">
        <f t="shared" si="326"/>
        <v>PA000090FI00001</v>
      </c>
      <c r="J3004" t="s">
        <v>15640</v>
      </c>
      <c r="K3004" t="s">
        <v>15641</v>
      </c>
      <c r="M3004" t="s">
        <v>15642</v>
      </c>
      <c r="N3004" t="s">
        <v>15643</v>
      </c>
      <c r="O3004" t="s">
        <v>15644</v>
      </c>
      <c r="P3004" t="s">
        <v>15645</v>
      </c>
      <c r="Q3004" t="s">
        <v>15549</v>
      </c>
      <c r="R3004" t="s">
        <v>15646</v>
      </c>
      <c r="S3004" t="s">
        <v>15647</v>
      </c>
      <c r="T3004" t="s">
        <v>15648</v>
      </c>
      <c r="U3004" t="s">
        <v>487</v>
      </c>
      <c r="V3004" t="s">
        <v>34</v>
      </c>
      <c r="W3004" t="s">
        <v>34</v>
      </c>
      <c r="X3004" t="s">
        <v>34</v>
      </c>
      <c r="Y3004" t="s">
        <v>34</v>
      </c>
      <c r="Z3004" t="s">
        <v>398</v>
      </c>
      <c r="AA3004" t="s">
        <v>399</v>
      </c>
      <c r="AB3004" t="s">
        <v>34</v>
      </c>
      <c r="AC3004" t="s">
        <v>37</v>
      </c>
    </row>
    <row r="3005" spans="1:29">
      <c r="A3005" s="2" t="str">
        <f>+VLOOKUP(R3005,Aux!$B$3:$I$1107,8,0)</f>
        <v>PE000010</v>
      </c>
      <c r="B3005" s="2" t="str">
        <f>+VLOOKUP(U3005,Aux!$O$2:$P$23,2,0)</f>
        <v>EQ</v>
      </c>
      <c r="C3005" t="str">
        <f t="shared" si="325"/>
        <v>PE000010EQ</v>
      </c>
      <c r="D3005">
        <f t="shared" si="324"/>
        <v>1</v>
      </c>
      <c r="E3005" s="5">
        <f t="shared" si="320"/>
        <v>0.01</v>
      </c>
      <c r="F3005" s="5">
        <f t="shared" si="321"/>
        <v>0.1</v>
      </c>
      <c r="G3005" s="5">
        <f t="shared" si="322"/>
        <v>1</v>
      </c>
      <c r="H3005" t="str">
        <f t="shared" si="323"/>
        <v>001</v>
      </c>
      <c r="I3005" t="str">
        <f t="shared" si="326"/>
        <v>PE000010EQ00001</v>
      </c>
      <c r="J3005" s="2" t="s">
        <v>15649</v>
      </c>
      <c r="K3005" s="2" t="s">
        <v>15650</v>
      </c>
      <c r="L3005" s="2"/>
      <c r="M3005" s="2" t="s">
        <v>15651</v>
      </c>
      <c r="N3005" s="2" t="s">
        <v>15652</v>
      </c>
      <c r="O3005" s="2" t="s">
        <v>15653</v>
      </c>
      <c r="P3005" s="2" t="s">
        <v>15654</v>
      </c>
      <c r="Q3005" t="s">
        <v>7111</v>
      </c>
      <c r="R3005" t="s">
        <v>15655</v>
      </c>
      <c r="S3005" t="s">
        <v>15655</v>
      </c>
      <c r="T3005" t="s">
        <v>15655</v>
      </c>
      <c r="U3005" t="s">
        <v>130</v>
      </c>
      <c r="V3005" t="s">
        <v>131</v>
      </c>
      <c r="W3005" t="s">
        <v>132</v>
      </c>
      <c r="X3005" t="s">
        <v>133</v>
      </c>
      <c r="Y3005" t="s">
        <v>3857</v>
      </c>
      <c r="Z3005" t="s">
        <v>131</v>
      </c>
      <c r="AA3005" t="s">
        <v>135</v>
      </c>
      <c r="AB3005" t="s">
        <v>136</v>
      </c>
      <c r="AC3005" t="s">
        <v>37</v>
      </c>
    </row>
    <row r="3006" spans="1:29">
      <c r="A3006" t="str">
        <f>+VLOOKUP(R3006,Aux!$B$3:$I$1107,8,0)</f>
        <v>PE000020</v>
      </c>
      <c r="B3006" t="str">
        <f>+VLOOKUP(U3006,Aux!$O$2:$P$23,2,0)</f>
        <v>FI</v>
      </c>
      <c r="C3006" t="str">
        <f t="shared" si="325"/>
        <v>PE000020FI</v>
      </c>
      <c r="D3006">
        <f t="shared" si="324"/>
        <v>1</v>
      </c>
      <c r="E3006" s="5">
        <f t="shared" si="320"/>
        <v>0.01</v>
      </c>
      <c r="F3006" s="5">
        <f t="shared" si="321"/>
        <v>0.1</v>
      </c>
      <c r="G3006" s="5">
        <f t="shared" si="322"/>
        <v>1</v>
      </c>
      <c r="H3006" t="str">
        <f t="shared" si="323"/>
        <v>001</v>
      </c>
      <c r="I3006" t="str">
        <f t="shared" si="326"/>
        <v>PE000020FI00001</v>
      </c>
      <c r="J3006" t="s">
        <v>15656</v>
      </c>
      <c r="K3006" t="s">
        <v>15657</v>
      </c>
      <c r="M3006" t="s">
        <v>15658</v>
      </c>
      <c r="N3006" t="s">
        <v>15659</v>
      </c>
      <c r="O3006" t="s">
        <v>15660</v>
      </c>
      <c r="P3006" t="s">
        <v>15661</v>
      </c>
      <c r="Q3006" t="s">
        <v>7111</v>
      </c>
      <c r="R3006" t="s">
        <v>15662</v>
      </c>
      <c r="S3006" t="s">
        <v>15663</v>
      </c>
      <c r="T3006" t="s">
        <v>15662</v>
      </c>
      <c r="U3006" t="s">
        <v>143</v>
      </c>
      <c r="V3006" t="s">
        <v>34</v>
      </c>
      <c r="W3006" t="s">
        <v>34</v>
      </c>
      <c r="X3006" t="s">
        <v>34</v>
      </c>
      <c r="Y3006" t="s">
        <v>34</v>
      </c>
      <c r="Z3006" t="s">
        <v>131</v>
      </c>
      <c r="AA3006" t="s">
        <v>144</v>
      </c>
      <c r="AB3006" t="s">
        <v>34</v>
      </c>
      <c r="AC3006" t="s">
        <v>37</v>
      </c>
    </row>
    <row r="3007" spans="1:29">
      <c r="A3007" t="str">
        <f>+VLOOKUP(R3007,Aux!$B$3:$I$1107,8,0)</f>
        <v>PE000030</v>
      </c>
      <c r="B3007" t="str">
        <f>+VLOOKUP(U3007,Aux!$O$2:$P$23,2,0)</f>
        <v>EQ</v>
      </c>
      <c r="C3007" t="str">
        <f t="shared" si="325"/>
        <v>PE000030EQ</v>
      </c>
      <c r="D3007">
        <f t="shared" si="324"/>
        <v>1</v>
      </c>
      <c r="E3007" s="5">
        <f t="shared" si="320"/>
        <v>0.01</v>
      </c>
      <c r="F3007" s="5">
        <f t="shared" si="321"/>
        <v>0.1</v>
      </c>
      <c r="G3007" s="5">
        <f t="shared" si="322"/>
        <v>1</v>
      </c>
      <c r="H3007" t="str">
        <f t="shared" si="323"/>
        <v>001</v>
      </c>
      <c r="I3007" t="str">
        <f t="shared" si="326"/>
        <v>PE000030EQ00001</v>
      </c>
      <c r="J3007" t="s">
        <v>15664</v>
      </c>
      <c r="K3007" t="s">
        <v>15665</v>
      </c>
      <c r="M3007" t="s">
        <v>15666</v>
      </c>
      <c r="N3007" t="s">
        <v>15667</v>
      </c>
      <c r="O3007">
        <v>2162834</v>
      </c>
      <c r="P3007" t="s">
        <v>15668</v>
      </c>
      <c r="Q3007" t="s">
        <v>7111</v>
      </c>
      <c r="R3007" t="s">
        <v>15669</v>
      </c>
      <c r="S3007" t="s">
        <v>15669</v>
      </c>
      <c r="T3007" t="s">
        <v>15669</v>
      </c>
      <c r="U3007" t="s">
        <v>130</v>
      </c>
      <c r="V3007" t="s">
        <v>131</v>
      </c>
      <c r="W3007" t="s">
        <v>132</v>
      </c>
      <c r="X3007" t="s">
        <v>133</v>
      </c>
      <c r="Y3007" t="s">
        <v>134</v>
      </c>
      <c r="Z3007" t="s">
        <v>131</v>
      </c>
      <c r="AA3007" t="s">
        <v>135</v>
      </c>
      <c r="AB3007" t="s">
        <v>4287</v>
      </c>
      <c r="AC3007" t="s">
        <v>37</v>
      </c>
    </row>
    <row r="3008" spans="1:29">
      <c r="A3008" t="str">
        <f>+VLOOKUP(R3008,Aux!$B$3:$I$1107,8,0)</f>
        <v>PE000030</v>
      </c>
      <c r="B3008" t="str">
        <f>+VLOOKUP(U3008,Aux!$O$2:$P$23,2,0)</f>
        <v>EQ</v>
      </c>
      <c r="C3008" t="str">
        <f t="shared" si="325"/>
        <v>PE000030EQ</v>
      </c>
      <c r="D3008">
        <f t="shared" si="324"/>
        <v>2</v>
      </c>
      <c r="E3008" s="5">
        <f t="shared" si="320"/>
        <v>0.02</v>
      </c>
      <c r="F3008" s="5">
        <f t="shared" si="321"/>
        <v>0.2</v>
      </c>
      <c r="G3008" s="5">
        <f t="shared" si="322"/>
        <v>2</v>
      </c>
      <c r="H3008" t="str">
        <f t="shared" si="323"/>
        <v>002</v>
      </c>
      <c r="I3008" t="str">
        <f t="shared" si="326"/>
        <v>PE000030EQ00002</v>
      </c>
      <c r="J3008" t="s">
        <v>15670</v>
      </c>
      <c r="K3008" t="s">
        <v>15671</v>
      </c>
      <c r="M3008" t="s">
        <v>15672</v>
      </c>
      <c r="N3008" t="s">
        <v>15673</v>
      </c>
      <c r="O3008">
        <v>2224091</v>
      </c>
      <c r="P3008" t="s">
        <v>15674</v>
      </c>
      <c r="Q3008" t="s">
        <v>7111</v>
      </c>
      <c r="R3008" t="s">
        <v>15669</v>
      </c>
      <c r="S3008" t="s">
        <v>15669</v>
      </c>
      <c r="T3008" t="s">
        <v>15669</v>
      </c>
      <c r="U3008" t="s">
        <v>130</v>
      </c>
      <c r="V3008" t="s">
        <v>131</v>
      </c>
      <c r="W3008" t="s">
        <v>132</v>
      </c>
      <c r="X3008" t="s">
        <v>133</v>
      </c>
      <c r="Y3008" t="s">
        <v>134</v>
      </c>
      <c r="Z3008" t="s">
        <v>131</v>
      </c>
      <c r="AA3008" t="s">
        <v>135</v>
      </c>
      <c r="AB3008" t="s">
        <v>4287</v>
      </c>
      <c r="AC3008" t="s">
        <v>37</v>
      </c>
    </row>
    <row r="3009" spans="1:29">
      <c r="A3009" t="str">
        <f>+VLOOKUP(R3009,Aux!$B$3:$I$1107,8,0)</f>
        <v>PE000030</v>
      </c>
      <c r="B3009" t="str">
        <f>+VLOOKUP(U3009,Aux!$O$2:$P$23,2,0)</f>
        <v>FI</v>
      </c>
      <c r="C3009" t="str">
        <f t="shared" si="325"/>
        <v>PE000030FI</v>
      </c>
      <c r="D3009">
        <f t="shared" si="324"/>
        <v>1</v>
      </c>
      <c r="E3009" s="5">
        <f t="shared" si="320"/>
        <v>0.01</v>
      </c>
      <c r="F3009" s="5">
        <f t="shared" si="321"/>
        <v>0.1</v>
      </c>
      <c r="G3009" s="5">
        <f t="shared" si="322"/>
        <v>1</v>
      </c>
      <c r="H3009" t="str">
        <f t="shared" si="323"/>
        <v>001</v>
      </c>
      <c r="I3009" t="str">
        <f t="shared" si="326"/>
        <v>PE000030FI00001</v>
      </c>
      <c r="J3009" t="s">
        <v>15675</v>
      </c>
      <c r="K3009" t="s">
        <v>15676</v>
      </c>
      <c r="M3009" t="s">
        <v>15677</v>
      </c>
      <c r="N3009" t="s">
        <v>15678</v>
      </c>
      <c r="O3009" t="s">
        <v>15679</v>
      </c>
      <c r="P3009" t="s">
        <v>15680</v>
      </c>
      <c r="Q3009" t="s">
        <v>7111</v>
      </c>
      <c r="R3009" t="s">
        <v>15669</v>
      </c>
      <c r="S3009" t="s">
        <v>15681</v>
      </c>
      <c r="T3009" t="s">
        <v>15669</v>
      </c>
      <c r="U3009" t="s">
        <v>143</v>
      </c>
      <c r="V3009" t="s">
        <v>131</v>
      </c>
      <c r="W3009" t="s">
        <v>132</v>
      </c>
      <c r="X3009" t="s">
        <v>133</v>
      </c>
      <c r="Y3009" t="s">
        <v>134</v>
      </c>
      <c r="Z3009" t="s">
        <v>131</v>
      </c>
      <c r="AA3009" t="s">
        <v>144</v>
      </c>
      <c r="AB3009" t="s">
        <v>145</v>
      </c>
      <c r="AC3009" t="s">
        <v>37</v>
      </c>
    </row>
    <row r="3010" spans="1:29">
      <c r="A3010" t="str">
        <f>+VLOOKUP(R3010,Aux!$B$3:$I$1107,8,0)</f>
        <v>PE000040</v>
      </c>
      <c r="B3010" t="str">
        <f>+VLOOKUP(U3010,Aux!$O$2:$P$23,2,0)</f>
        <v>EQ</v>
      </c>
      <c r="C3010" t="str">
        <f t="shared" si="325"/>
        <v>PE000040EQ</v>
      </c>
      <c r="D3010">
        <f t="shared" si="324"/>
        <v>1</v>
      </c>
      <c r="E3010" s="5">
        <f t="shared" ref="E3010:E3073" si="327">+D3010/100</f>
        <v>0.01</v>
      </c>
      <c r="F3010" s="5">
        <f t="shared" ref="F3010:F3073" si="328">+MOD(E3010*10,10)</f>
        <v>0.1</v>
      </c>
      <c r="G3010" s="5">
        <f t="shared" ref="G3010:G3073" si="329">+MOD(D3010,10)</f>
        <v>1</v>
      </c>
      <c r="H3010" t="str">
        <f t="shared" ref="H3010:H3073" si="330">+INT(E3010)&amp;INT(F3010)&amp;INT(G3010)</f>
        <v>001</v>
      </c>
      <c r="I3010" t="str">
        <f t="shared" si="326"/>
        <v>PE000040EQ00001</v>
      </c>
      <c r="J3010" t="s">
        <v>15682</v>
      </c>
      <c r="K3010" t="s">
        <v>15683</v>
      </c>
      <c r="M3010" t="s">
        <v>15684</v>
      </c>
      <c r="N3010" t="s">
        <v>15685</v>
      </c>
      <c r="O3010" t="s">
        <v>15686</v>
      </c>
      <c r="P3010" t="s">
        <v>15687</v>
      </c>
      <c r="Q3010" t="s">
        <v>7111</v>
      </c>
      <c r="R3010" t="s">
        <v>15688</v>
      </c>
      <c r="S3010" t="s">
        <v>15688</v>
      </c>
      <c r="T3010" t="s">
        <v>15688</v>
      </c>
      <c r="U3010" t="s">
        <v>130</v>
      </c>
      <c r="V3010" t="s">
        <v>154</v>
      </c>
      <c r="W3010" t="s">
        <v>963</v>
      </c>
      <c r="X3010" t="s">
        <v>964</v>
      </c>
      <c r="Y3010" t="s">
        <v>1547</v>
      </c>
      <c r="Z3010" t="s">
        <v>154</v>
      </c>
      <c r="AA3010" t="s">
        <v>155</v>
      </c>
      <c r="AB3010" t="s">
        <v>8812</v>
      </c>
      <c r="AC3010" t="s">
        <v>37</v>
      </c>
    </row>
    <row r="3011" spans="1:29">
      <c r="A3011" t="str">
        <f>+VLOOKUP(R3011,Aux!$B$3:$I$1107,8,0)</f>
        <v>PE000050</v>
      </c>
      <c r="B3011" t="str">
        <f>+VLOOKUP(U3011,Aux!$O$2:$P$23,2,0)</f>
        <v>EQ</v>
      </c>
      <c r="C3011" t="str">
        <f t="shared" si="325"/>
        <v>PE000050EQ</v>
      </c>
      <c r="D3011">
        <f t="shared" ref="D3011:D3074" si="331">+IF(C3011=C3010,D3010+1,1)</f>
        <v>1</v>
      </c>
      <c r="E3011" s="5">
        <f t="shared" si="327"/>
        <v>0.01</v>
      </c>
      <c r="F3011" s="5">
        <f t="shared" si="328"/>
        <v>0.1</v>
      </c>
      <c r="G3011" s="5">
        <f t="shared" si="329"/>
        <v>1</v>
      </c>
      <c r="H3011" t="str">
        <f t="shared" si="330"/>
        <v>001</v>
      </c>
      <c r="I3011" t="str">
        <f t="shared" si="326"/>
        <v>PE000050EQ00001</v>
      </c>
      <c r="J3011" t="s">
        <v>15689</v>
      </c>
      <c r="K3011" t="s">
        <v>15690</v>
      </c>
      <c r="M3011" t="s">
        <v>15691</v>
      </c>
      <c r="N3011" t="s">
        <v>15692</v>
      </c>
      <c r="O3011" t="s">
        <v>15693</v>
      </c>
      <c r="P3011" t="s">
        <v>15694</v>
      </c>
      <c r="Q3011" t="s">
        <v>7111</v>
      </c>
      <c r="R3011" t="s">
        <v>15695</v>
      </c>
      <c r="S3011" t="s">
        <v>15695</v>
      </c>
      <c r="T3011" t="s">
        <v>15695</v>
      </c>
      <c r="U3011" t="s">
        <v>130</v>
      </c>
      <c r="V3011" t="s">
        <v>131</v>
      </c>
      <c r="W3011" t="s">
        <v>132</v>
      </c>
      <c r="X3011" t="s">
        <v>133</v>
      </c>
      <c r="Y3011" t="s">
        <v>134</v>
      </c>
      <c r="Z3011" t="s">
        <v>131</v>
      </c>
      <c r="AA3011" t="s">
        <v>135</v>
      </c>
      <c r="AB3011" t="s">
        <v>4287</v>
      </c>
      <c r="AC3011" t="s">
        <v>37</v>
      </c>
    </row>
    <row r="3012" spans="1:29">
      <c r="A3012" t="str">
        <f>+VLOOKUP(R3012,Aux!$B$3:$I$1107,8,0)</f>
        <v>PE000060</v>
      </c>
      <c r="B3012" t="str">
        <f>+VLOOKUP(U3012,Aux!$O$2:$P$23,2,0)</f>
        <v>EQ</v>
      </c>
      <c r="C3012" t="str">
        <f t="shared" si="325"/>
        <v>PE000060EQ</v>
      </c>
      <c r="D3012">
        <f t="shared" si="331"/>
        <v>1</v>
      </c>
      <c r="E3012" s="5">
        <f t="shared" si="327"/>
        <v>0.01</v>
      </c>
      <c r="F3012" s="5">
        <f t="shared" si="328"/>
        <v>0.1</v>
      </c>
      <c r="G3012" s="5">
        <f t="shared" si="329"/>
        <v>1</v>
      </c>
      <c r="H3012" t="str">
        <f t="shared" si="330"/>
        <v>001</v>
      </c>
      <c r="I3012" t="str">
        <f t="shared" si="326"/>
        <v>PE000060EQ00001</v>
      </c>
      <c r="J3012" t="s">
        <v>15696</v>
      </c>
      <c r="K3012" t="s">
        <v>15697</v>
      </c>
      <c r="M3012" t="s">
        <v>15698</v>
      </c>
      <c r="N3012" t="s">
        <v>15699</v>
      </c>
      <c r="O3012">
        <v>2067854</v>
      </c>
      <c r="P3012" t="s">
        <v>15700</v>
      </c>
      <c r="Q3012" t="s">
        <v>7111</v>
      </c>
      <c r="R3012" t="s">
        <v>15701</v>
      </c>
      <c r="S3012" t="s">
        <v>15701</v>
      </c>
      <c r="T3012" t="s">
        <v>15701</v>
      </c>
      <c r="U3012" t="s">
        <v>130</v>
      </c>
      <c r="V3012" t="s">
        <v>35</v>
      </c>
      <c r="W3012" t="s">
        <v>1023</v>
      </c>
      <c r="X3012" t="s">
        <v>1023</v>
      </c>
      <c r="Y3012" t="s">
        <v>1125</v>
      </c>
      <c r="Z3012" t="s">
        <v>35</v>
      </c>
      <c r="AA3012" t="s">
        <v>1126</v>
      </c>
      <c r="AB3012" t="s">
        <v>1023</v>
      </c>
      <c r="AC3012" t="s">
        <v>37</v>
      </c>
    </row>
    <row r="3013" spans="1:29">
      <c r="A3013" t="str">
        <f>+VLOOKUP(R3013,Aux!$B$3:$I$1107,8,0)</f>
        <v>PE000060</v>
      </c>
      <c r="B3013" t="str">
        <f>+VLOOKUP(U3013,Aux!$O$2:$P$23,2,0)</f>
        <v>FI</v>
      </c>
      <c r="C3013" t="str">
        <f t="shared" si="325"/>
        <v>PE000060FI</v>
      </c>
      <c r="D3013">
        <f t="shared" si="331"/>
        <v>1</v>
      </c>
      <c r="E3013" s="5">
        <f t="shared" si="327"/>
        <v>0.01</v>
      </c>
      <c r="F3013" s="5">
        <f t="shared" si="328"/>
        <v>0.1</v>
      </c>
      <c r="G3013" s="5">
        <f t="shared" si="329"/>
        <v>1</v>
      </c>
      <c r="H3013" t="str">
        <f t="shared" si="330"/>
        <v>001</v>
      </c>
      <c r="I3013" t="str">
        <f t="shared" si="326"/>
        <v>PE000060FI00001</v>
      </c>
      <c r="J3013" t="s">
        <v>15702</v>
      </c>
      <c r="K3013" t="s">
        <v>15703</v>
      </c>
      <c r="M3013" t="s">
        <v>15704</v>
      </c>
      <c r="N3013" t="s">
        <v>15705</v>
      </c>
      <c r="O3013" t="s">
        <v>15706</v>
      </c>
      <c r="P3013" t="s">
        <v>15707</v>
      </c>
      <c r="Q3013" t="s">
        <v>7111</v>
      </c>
      <c r="R3013" t="s">
        <v>15701</v>
      </c>
      <c r="S3013" t="s">
        <v>15708</v>
      </c>
      <c r="T3013" t="s">
        <v>15701</v>
      </c>
      <c r="U3013" t="s">
        <v>143</v>
      </c>
      <c r="V3013" t="s">
        <v>35</v>
      </c>
      <c r="W3013" t="s">
        <v>1023</v>
      </c>
      <c r="X3013" t="s">
        <v>1023</v>
      </c>
      <c r="Y3013" t="s">
        <v>1125</v>
      </c>
      <c r="Z3013" t="s">
        <v>35</v>
      </c>
      <c r="AA3013" t="s">
        <v>1023</v>
      </c>
      <c r="AB3013" t="s">
        <v>145</v>
      </c>
      <c r="AC3013" t="s">
        <v>37</v>
      </c>
    </row>
    <row r="3014" spans="1:29">
      <c r="A3014" t="str">
        <f>+VLOOKUP(R3014,Aux!$B$3:$I$1107,8,0)</f>
        <v>PE000060</v>
      </c>
      <c r="B3014" t="str">
        <f>+VLOOKUP(U3014,Aux!$O$2:$P$23,2,0)</f>
        <v>FI</v>
      </c>
      <c r="C3014" t="str">
        <f t="shared" si="325"/>
        <v>PE000060FI</v>
      </c>
      <c r="D3014">
        <f t="shared" si="331"/>
        <v>2</v>
      </c>
      <c r="E3014" s="5">
        <f t="shared" si="327"/>
        <v>0.02</v>
      </c>
      <c r="F3014" s="5">
        <f t="shared" si="328"/>
        <v>0.2</v>
      </c>
      <c r="G3014" s="5">
        <f t="shared" si="329"/>
        <v>2</v>
      </c>
      <c r="H3014" t="str">
        <f t="shared" si="330"/>
        <v>002</v>
      </c>
      <c r="I3014" t="str">
        <f t="shared" si="326"/>
        <v>PE000060FI00002</v>
      </c>
      <c r="J3014" t="s">
        <v>15709</v>
      </c>
      <c r="K3014" t="s">
        <v>15703</v>
      </c>
      <c r="M3014" t="s">
        <v>15710</v>
      </c>
      <c r="N3014" t="s">
        <v>15711</v>
      </c>
      <c r="O3014" t="s">
        <v>15712</v>
      </c>
      <c r="P3014" t="s">
        <v>15713</v>
      </c>
      <c r="Q3014" t="s">
        <v>7111</v>
      </c>
      <c r="R3014" t="s">
        <v>15701</v>
      </c>
      <c r="S3014" t="s">
        <v>15708</v>
      </c>
      <c r="T3014" t="s">
        <v>15714</v>
      </c>
      <c r="U3014" t="s">
        <v>143</v>
      </c>
      <c r="V3014" t="s">
        <v>34</v>
      </c>
      <c r="W3014" t="s">
        <v>34</v>
      </c>
      <c r="X3014" t="s">
        <v>34</v>
      </c>
      <c r="Y3014" t="s">
        <v>34</v>
      </c>
      <c r="Z3014" t="s">
        <v>35</v>
      </c>
      <c r="AA3014" t="s">
        <v>1023</v>
      </c>
      <c r="AB3014" t="s">
        <v>145</v>
      </c>
      <c r="AC3014" t="s">
        <v>37</v>
      </c>
    </row>
    <row r="3015" spans="1:29">
      <c r="A3015" t="str">
        <f>+VLOOKUP(R3015,Aux!$B$3:$I$1107,8,0)</f>
        <v>PE000060</v>
      </c>
      <c r="B3015" t="str">
        <f>+VLOOKUP(U3015,Aux!$O$2:$P$23,2,0)</f>
        <v>FI</v>
      </c>
      <c r="C3015" t="str">
        <f t="shared" si="325"/>
        <v>PE000060FI</v>
      </c>
      <c r="D3015">
        <f t="shared" si="331"/>
        <v>3</v>
      </c>
      <c r="E3015" s="5">
        <f t="shared" si="327"/>
        <v>0.03</v>
      </c>
      <c r="F3015" s="5">
        <f t="shared" si="328"/>
        <v>0.3</v>
      </c>
      <c r="G3015" s="5">
        <f t="shared" si="329"/>
        <v>3</v>
      </c>
      <c r="H3015" t="str">
        <f t="shared" si="330"/>
        <v>003</v>
      </c>
      <c r="I3015" t="str">
        <f t="shared" si="326"/>
        <v>PE000060FI00003</v>
      </c>
      <c r="J3015" t="s">
        <v>15715</v>
      </c>
      <c r="K3015" t="s">
        <v>15703</v>
      </c>
      <c r="M3015" t="s">
        <v>15716</v>
      </c>
      <c r="N3015" t="s">
        <v>15717</v>
      </c>
      <c r="O3015" t="s">
        <v>15718</v>
      </c>
      <c r="P3015" t="s">
        <v>15719</v>
      </c>
      <c r="Q3015" t="s">
        <v>7111</v>
      </c>
      <c r="R3015" t="s">
        <v>15701</v>
      </c>
      <c r="S3015" t="s">
        <v>15708</v>
      </c>
      <c r="T3015" t="s">
        <v>15714</v>
      </c>
      <c r="U3015" t="s">
        <v>143</v>
      </c>
      <c r="V3015" t="s">
        <v>34</v>
      </c>
      <c r="W3015" t="s">
        <v>34</v>
      </c>
      <c r="X3015" t="s">
        <v>34</v>
      </c>
      <c r="Y3015" t="s">
        <v>34</v>
      </c>
      <c r="Z3015" t="s">
        <v>35</v>
      </c>
      <c r="AA3015" t="s">
        <v>1023</v>
      </c>
      <c r="AB3015" t="s">
        <v>145</v>
      </c>
      <c r="AC3015" t="s">
        <v>37</v>
      </c>
    </row>
    <row r="3016" spans="1:29">
      <c r="A3016" t="str">
        <f>+VLOOKUP(R3016,Aux!$B$3:$I$1107,8,0)</f>
        <v>PE000060</v>
      </c>
      <c r="B3016" t="str">
        <f>+VLOOKUP(U3016,Aux!$O$2:$P$23,2,0)</f>
        <v>FI</v>
      </c>
      <c r="C3016" t="str">
        <f t="shared" si="325"/>
        <v>PE000060FI</v>
      </c>
      <c r="D3016">
        <f t="shared" si="331"/>
        <v>4</v>
      </c>
      <c r="E3016" s="5">
        <f t="shared" si="327"/>
        <v>0.04</v>
      </c>
      <c r="F3016" s="5">
        <f t="shared" si="328"/>
        <v>0.4</v>
      </c>
      <c r="G3016" s="5">
        <f t="shared" si="329"/>
        <v>4</v>
      </c>
      <c r="H3016" t="str">
        <f t="shared" si="330"/>
        <v>004</v>
      </c>
      <c r="I3016" t="str">
        <f t="shared" si="326"/>
        <v>PE000060FI00004</v>
      </c>
      <c r="J3016" t="s">
        <v>15720</v>
      </c>
      <c r="K3016" t="s">
        <v>15703</v>
      </c>
      <c r="M3016" t="s">
        <v>15721</v>
      </c>
      <c r="N3016" t="s">
        <v>15722</v>
      </c>
      <c r="O3016" t="s">
        <v>15723</v>
      </c>
      <c r="P3016" t="s">
        <v>15724</v>
      </c>
      <c r="Q3016" t="s">
        <v>7111</v>
      </c>
      <c r="R3016" t="s">
        <v>15701</v>
      </c>
      <c r="S3016" t="s">
        <v>15708</v>
      </c>
      <c r="T3016" t="s">
        <v>15714</v>
      </c>
      <c r="U3016" t="s">
        <v>143</v>
      </c>
      <c r="V3016" t="s">
        <v>34</v>
      </c>
      <c r="W3016" t="s">
        <v>34</v>
      </c>
      <c r="X3016" t="s">
        <v>34</v>
      </c>
      <c r="Y3016" t="s">
        <v>34</v>
      </c>
      <c r="Z3016" t="s">
        <v>35</v>
      </c>
      <c r="AA3016" t="s">
        <v>1023</v>
      </c>
      <c r="AB3016" t="s">
        <v>145</v>
      </c>
      <c r="AC3016" t="s">
        <v>37</v>
      </c>
    </row>
    <row r="3017" spans="1:29">
      <c r="A3017" t="str">
        <f>+VLOOKUP(R3017,Aux!$B$3:$I$1107,8,0)</f>
        <v>PE000070</v>
      </c>
      <c r="B3017" t="str">
        <f>+VLOOKUP(U3017,Aux!$O$2:$P$23,2,0)</f>
        <v>FI</v>
      </c>
      <c r="C3017" t="str">
        <f t="shared" si="325"/>
        <v>PE000070FI</v>
      </c>
      <c r="D3017">
        <f t="shared" si="331"/>
        <v>1</v>
      </c>
      <c r="E3017" s="5">
        <f t="shared" si="327"/>
        <v>0.01</v>
      </c>
      <c r="F3017" s="5">
        <f t="shared" si="328"/>
        <v>0.1</v>
      </c>
      <c r="G3017" s="5">
        <f t="shared" si="329"/>
        <v>1</v>
      </c>
      <c r="H3017" t="str">
        <f t="shared" si="330"/>
        <v>001</v>
      </c>
      <c r="I3017" t="str">
        <f t="shared" si="326"/>
        <v>PE000070FI00001</v>
      </c>
      <c r="J3017" t="s">
        <v>15725</v>
      </c>
      <c r="K3017" t="s">
        <v>15726</v>
      </c>
      <c r="M3017" t="s">
        <v>15727</v>
      </c>
      <c r="N3017" t="s">
        <v>15728</v>
      </c>
      <c r="O3017" t="s">
        <v>15729</v>
      </c>
      <c r="P3017" t="s">
        <v>15730</v>
      </c>
      <c r="Q3017" t="s">
        <v>7111</v>
      </c>
      <c r="R3017" t="s">
        <v>15731</v>
      </c>
      <c r="S3017" t="s">
        <v>15732</v>
      </c>
      <c r="T3017" t="s">
        <v>15733</v>
      </c>
      <c r="U3017" t="s">
        <v>2445</v>
      </c>
      <c r="V3017" t="s">
        <v>35</v>
      </c>
      <c r="W3017" t="s">
        <v>1023</v>
      </c>
      <c r="X3017" t="s">
        <v>1023</v>
      </c>
      <c r="Y3017" t="s">
        <v>13912</v>
      </c>
      <c r="Z3017" t="s">
        <v>35</v>
      </c>
      <c r="AA3017" t="s">
        <v>1023</v>
      </c>
      <c r="AB3017" t="s">
        <v>145</v>
      </c>
      <c r="AC3017" t="s">
        <v>37</v>
      </c>
    </row>
    <row r="3018" spans="1:29">
      <c r="A3018" t="str">
        <f>+VLOOKUP(R3018,Aux!$B$3:$I$1107,8,0)</f>
        <v>PE000070</v>
      </c>
      <c r="B3018" t="str">
        <f>+VLOOKUP(U3018,Aux!$O$2:$P$23,2,0)</f>
        <v>FI</v>
      </c>
      <c r="C3018" t="str">
        <f t="shared" si="325"/>
        <v>PE000070FI</v>
      </c>
      <c r="D3018">
        <f t="shared" si="331"/>
        <v>2</v>
      </c>
      <c r="E3018" s="5">
        <f t="shared" si="327"/>
        <v>0.02</v>
      </c>
      <c r="F3018" s="5">
        <f t="shared" si="328"/>
        <v>0.2</v>
      </c>
      <c r="G3018" s="5">
        <f t="shared" si="329"/>
        <v>2</v>
      </c>
      <c r="H3018" t="str">
        <f t="shared" si="330"/>
        <v>002</v>
      </c>
      <c r="I3018" t="str">
        <f t="shared" si="326"/>
        <v>PE000070FI00002</v>
      </c>
      <c r="J3018" t="s">
        <v>15734</v>
      </c>
      <c r="K3018" t="s">
        <v>15726</v>
      </c>
      <c r="M3018" t="s">
        <v>15735</v>
      </c>
      <c r="N3018" t="s">
        <v>15736</v>
      </c>
      <c r="O3018" t="s">
        <v>15737</v>
      </c>
      <c r="P3018" t="s">
        <v>15738</v>
      </c>
      <c r="Q3018" t="s">
        <v>7111</v>
      </c>
      <c r="R3018" t="s">
        <v>15731</v>
      </c>
      <c r="S3018" t="s">
        <v>15739</v>
      </c>
      <c r="T3018" t="s">
        <v>15740</v>
      </c>
      <c r="U3018" t="s">
        <v>143</v>
      </c>
      <c r="V3018" t="s">
        <v>34</v>
      </c>
      <c r="W3018" t="s">
        <v>34</v>
      </c>
      <c r="X3018" t="s">
        <v>34</v>
      </c>
      <c r="Y3018" t="s">
        <v>34</v>
      </c>
      <c r="Z3018" t="s">
        <v>35</v>
      </c>
      <c r="AA3018" t="s">
        <v>1023</v>
      </c>
      <c r="AB3018" t="s">
        <v>145</v>
      </c>
      <c r="AC3018" t="s">
        <v>37</v>
      </c>
    </row>
    <row r="3019" spans="1:29">
      <c r="A3019" t="str">
        <f>+VLOOKUP(R3019,Aux!$B$3:$I$1107,8,0)</f>
        <v>PE000070</v>
      </c>
      <c r="B3019" t="str">
        <f>+VLOOKUP(U3019,Aux!$O$2:$P$23,2,0)</f>
        <v>FI</v>
      </c>
      <c r="C3019" t="str">
        <f t="shared" si="325"/>
        <v>PE000070FI</v>
      </c>
      <c r="D3019">
        <f t="shared" si="331"/>
        <v>3</v>
      </c>
      <c r="E3019" s="5">
        <f t="shared" si="327"/>
        <v>0.03</v>
      </c>
      <c r="F3019" s="5">
        <f t="shared" si="328"/>
        <v>0.3</v>
      </c>
      <c r="G3019" s="5">
        <f t="shared" si="329"/>
        <v>3</v>
      </c>
      <c r="H3019" t="str">
        <f t="shared" si="330"/>
        <v>003</v>
      </c>
      <c r="I3019" t="str">
        <f t="shared" si="326"/>
        <v>PE000070FI00003</v>
      </c>
      <c r="J3019" t="s">
        <v>15741</v>
      </c>
      <c r="K3019" t="s">
        <v>15726</v>
      </c>
      <c r="M3019" t="s">
        <v>15742</v>
      </c>
      <c r="N3019" t="s">
        <v>15743</v>
      </c>
      <c r="O3019" t="s">
        <v>15744</v>
      </c>
      <c r="P3019" t="s">
        <v>15745</v>
      </c>
      <c r="Q3019" t="s">
        <v>7111</v>
      </c>
      <c r="R3019" t="s">
        <v>15731</v>
      </c>
      <c r="S3019" t="s">
        <v>15732</v>
      </c>
      <c r="T3019" t="s">
        <v>15733</v>
      </c>
      <c r="U3019" t="s">
        <v>143</v>
      </c>
      <c r="V3019" t="s">
        <v>35</v>
      </c>
      <c r="W3019" t="s">
        <v>1023</v>
      </c>
      <c r="X3019" t="s">
        <v>1023</v>
      </c>
      <c r="Y3019" t="s">
        <v>13912</v>
      </c>
      <c r="Z3019" t="s">
        <v>35</v>
      </c>
      <c r="AA3019" t="s">
        <v>1023</v>
      </c>
      <c r="AB3019" t="s">
        <v>145</v>
      </c>
      <c r="AC3019" t="s">
        <v>37</v>
      </c>
    </row>
    <row r="3020" spans="1:29">
      <c r="A3020" t="str">
        <f>+VLOOKUP(R3020,Aux!$B$3:$I$1107,8,0)</f>
        <v>PE000070</v>
      </c>
      <c r="B3020" t="str">
        <f>+VLOOKUP(U3020,Aux!$O$2:$P$23,2,0)</f>
        <v>FI</v>
      </c>
      <c r="C3020" t="str">
        <f t="shared" si="325"/>
        <v>PE000070FI</v>
      </c>
      <c r="D3020">
        <f t="shared" si="331"/>
        <v>4</v>
      </c>
      <c r="E3020" s="5">
        <f t="shared" si="327"/>
        <v>0.04</v>
      </c>
      <c r="F3020" s="5">
        <f t="shared" si="328"/>
        <v>0.4</v>
      </c>
      <c r="G3020" s="5">
        <f t="shared" si="329"/>
        <v>4</v>
      </c>
      <c r="H3020" t="str">
        <f t="shared" si="330"/>
        <v>004</v>
      </c>
      <c r="I3020" t="str">
        <f t="shared" si="326"/>
        <v>PE000070FI00004</v>
      </c>
      <c r="J3020" t="s">
        <v>15746</v>
      </c>
      <c r="K3020" t="s">
        <v>15726</v>
      </c>
      <c r="M3020" t="s">
        <v>15747</v>
      </c>
      <c r="N3020" t="s">
        <v>15748</v>
      </c>
      <c r="O3020" t="s">
        <v>15749</v>
      </c>
      <c r="P3020" t="s">
        <v>15750</v>
      </c>
      <c r="Q3020" t="s">
        <v>7111</v>
      </c>
      <c r="R3020" t="s">
        <v>15731</v>
      </c>
      <c r="S3020" t="s">
        <v>15732</v>
      </c>
      <c r="T3020" t="s">
        <v>15733</v>
      </c>
      <c r="U3020" t="s">
        <v>143</v>
      </c>
      <c r="V3020" t="s">
        <v>35</v>
      </c>
      <c r="W3020" t="s">
        <v>1023</v>
      </c>
      <c r="X3020" t="s">
        <v>1023</v>
      </c>
      <c r="Y3020" t="s">
        <v>13912</v>
      </c>
      <c r="Z3020" t="s">
        <v>35</v>
      </c>
      <c r="AA3020" t="s">
        <v>1023</v>
      </c>
      <c r="AB3020" t="s">
        <v>145</v>
      </c>
      <c r="AC3020" t="s">
        <v>37</v>
      </c>
    </row>
    <row r="3021" spans="1:29">
      <c r="A3021" t="str">
        <f>+VLOOKUP(R3021,Aux!$B$3:$I$1107,8,0)</f>
        <v>PE000080</v>
      </c>
      <c r="B3021" t="str">
        <f>+VLOOKUP(U3021,Aux!$O$2:$P$23,2,0)</f>
        <v>EQ</v>
      </c>
      <c r="C3021" t="str">
        <f t="shared" si="325"/>
        <v>PE000080EQ</v>
      </c>
      <c r="D3021">
        <f t="shared" si="331"/>
        <v>1</v>
      </c>
      <c r="E3021" s="5">
        <f t="shared" si="327"/>
        <v>0.01</v>
      </c>
      <c r="F3021" s="5">
        <f t="shared" si="328"/>
        <v>0.1</v>
      </c>
      <c r="G3021" s="5">
        <f t="shared" si="329"/>
        <v>1</v>
      </c>
      <c r="H3021" t="str">
        <f t="shared" si="330"/>
        <v>001</v>
      </c>
      <c r="I3021" t="str">
        <f t="shared" si="326"/>
        <v>PE000080EQ00001</v>
      </c>
      <c r="J3021" t="s">
        <v>15751</v>
      </c>
      <c r="K3021" t="s">
        <v>15752</v>
      </c>
      <c r="M3021" t="s">
        <v>15753</v>
      </c>
      <c r="N3021" t="s">
        <v>15754</v>
      </c>
      <c r="O3021">
        <v>2080174</v>
      </c>
      <c r="P3021" t="s">
        <v>15755</v>
      </c>
      <c r="Q3021" t="s">
        <v>7111</v>
      </c>
      <c r="R3021" t="s">
        <v>15756</v>
      </c>
      <c r="S3021" t="s">
        <v>15757</v>
      </c>
      <c r="T3021" t="s">
        <v>15757</v>
      </c>
      <c r="U3021" t="s">
        <v>130</v>
      </c>
      <c r="V3021" t="s">
        <v>35</v>
      </c>
      <c r="W3021" t="s">
        <v>1023</v>
      </c>
      <c r="X3021" t="s">
        <v>1023</v>
      </c>
      <c r="Y3021" t="s">
        <v>1125</v>
      </c>
      <c r="Z3021" t="s">
        <v>35</v>
      </c>
      <c r="AA3021" t="s">
        <v>1126</v>
      </c>
      <c r="AB3021" t="s">
        <v>1023</v>
      </c>
      <c r="AC3021" t="s">
        <v>37</v>
      </c>
    </row>
    <row r="3022" spans="1:29">
      <c r="A3022" t="str">
        <f>+VLOOKUP(R3022,Aux!$B$3:$I$1107,8,0)</f>
        <v>PE000080</v>
      </c>
      <c r="B3022" t="str">
        <f>+VLOOKUP(U3022,Aux!$O$2:$P$23,2,0)</f>
        <v>FI</v>
      </c>
      <c r="C3022" t="str">
        <f t="shared" si="325"/>
        <v>PE000080FI</v>
      </c>
      <c r="D3022">
        <f t="shared" si="331"/>
        <v>1</v>
      </c>
      <c r="E3022" s="5">
        <f t="shared" si="327"/>
        <v>0.01</v>
      </c>
      <c r="F3022" s="5">
        <f t="shared" si="328"/>
        <v>0.1</v>
      </c>
      <c r="G3022" s="5">
        <f t="shared" si="329"/>
        <v>1</v>
      </c>
      <c r="H3022" t="str">
        <f t="shared" si="330"/>
        <v>001</v>
      </c>
      <c r="I3022" t="str">
        <f t="shared" si="326"/>
        <v>PE000080FI00001</v>
      </c>
      <c r="J3022" t="s">
        <v>15758</v>
      </c>
      <c r="K3022" t="s">
        <v>15759</v>
      </c>
      <c r="M3022" t="s">
        <v>15760</v>
      </c>
      <c r="N3022" t="s">
        <v>15761</v>
      </c>
      <c r="O3022" t="s">
        <v>15762</v>
      </c>
      <c r="P3022" t="s">
        <v>15763</v>
      </c>
      <c r="Q3022" t="s">
        <v>7111</v>
      </c>
      <c r="R3022" t="s">
        <v>15756</v>
      </c>
      <c r="S3022" t="s">
        <v>15764</v>
      </c>
      <c r="T3022" t="s">
        <v>15757</v>
      </c>
      <c r="U3022" t="s">
        <v>143</v>
      </c>
      <c r="V3022" t="s">
        <v>35</v>
      </c>
      <c r="W3022" t="s">
        <v>1023</v>
      </c>
      <c r="X3022" t="s">
        <v>1023</v>
      </c>
      <c r="Y3022" t="s">
        <v>1125</v>
      </c>
      <c r="Z3022" t="s">
        <v>35</v>
      </c>
      <c r="AA3022" t="s">
        <v>1023</v>
      </c>
      <c r="AB3022" t="s">
        <v>145</v>
      </c>
      <c r="AC3022" t="s">
        <v>37</v>
      </c>
    </row>
    <row r="3023" spans="1:29">
      <c r="A3023" t="str">
        <f>+VLOOKUP(R3023,Aux!$B$3:$I$1107,8,0)</f>
        <v>PE000080</v>
      </c>
      <c r="B3023" t="str">
        <f>+VLOOKUP(U3023,Aux!$O$2:$P$23,2,0)</f>
        <v>FI</v>
      </c>
      <c r="C3023" t="str">
        <f t="shared" si="325"/>
        <v>PE000080FI</v>
      </c>
      <c r="D3023">
        <f t="shared" si="331"/>
        <v>2</v>
      </c>
      <c r="E3023" s="5">
        <f t="shared" si="327"/>
        <v>0.02</v>
      </c>
      <c r="F3023" s="5">
        <f t="shared" si="328"/>
        <v>0.2</v>
      </c>
      <c r="G3023" s="5">
        <f t="shared" si="329"/>
        <v>2</v>
      </c>
      <c r="H3023" t="str">
        <f t="shared" si="330"/>
        <v>002</v>
      </c>
      <c r="I3023" t="str">
        <f t="shared" si="326"/>
        <v>PE000080FI00002</v>
      </c>
      <c r="J3023" t="s">
        <v>15765</v>
      </c>
      <c r="K3023" t="s">
        <v>15759</v>
      </c>
      <c r="M3023" t="s">
        <v>15766</v>
      </c>
      <c r="N3023" t="s">
        <v>15767</v>
      </c>
      <c r="O3023" t="s">
        <v>15768</v>
      </c>
      <c r="P3023" t="s">
        <v>15769</v>
      </c>
      <c r="Q3023" t="s">
        <v>7111</v>
      </c>
      <c r="R3023" t="s">
        <v>15756</v>
      </c>
      <c r="S3023" t="s">
        <v>15764</v>
      </c>
      <c r="T3023" t="s">
        <v>15757</v>
      </c>
      <c r="U3023" t="s">
        <v>143</v>
      </c>
      <c r="V3023" t="s">
        <v>35</v>
      </c>
      <c r="W3023" t="s">
        <v>1023</v>
      </c>
      <c r="X3023" t="s">
        <v>1023</v>
      </c>
      <c r="Y3023" t="s">
        <v>1125</v>
      </c>
      <c r="Z3023" t="s">
        <v>35</v>
      </c>
      <c r="AA3023" t="s">
        <v>1023</v>
      </c>
      <c r="AB3023" t="s">
        <v>145</v>
      </c>
      <c r="AC3023" t="s">
        <v>37</v>
      </c>
    </row>
    <row r="3024" spans="1:29">
      <c r="A3024" t="str">
        <f>+VLOOKUP(R3024,Aux!$B$3:$I$1107,8,0)</f>
        <v>PE000080</v>
      </c>
      <c r="B3024" t="str">
        <f>+VLOOKUP(U3024,Aux!$O$2:$P$23,2,0)</f>
        <v>FI</v>
      </c>
      <c r="C3024" t="str">
        <f t="shared" si="325"/>
        <v>PE000080FI</v>
      </c>
      <c r="D3024">
        <f t="shared" si="331"/>
        <v>3</v>
      </c>
      <c r="E3024" s="5">
        <f t="shared" si="327"/>
        <v>0.03</v>
      </c>
      <c r="F3024" s="5">
        <f t="shared" si="328"/>
        <v>0.3</v>
      </c>
      <c r="G3024" s="5">
        <f t="shared" si="329"/>
        <v>3</v>
      </c>
      <c r="H3024" t="str">
        <f t="shared" si="330"/>
        <v>003</v>
      </c>
      <c r="I3024" t="str">
        <f t="shared" si="326"/>
        <v>PE000080FI00003</v>
      </c>
      <c r="J3024" t="s">
        <v>15770</v>
      </c>
      <c r="K3024" t="s">
        <v>15759</v>
      </c>
      <c r="M3024" t="s">
        <v>15771</v>
      </c>
      <c r="N3024" t="s">
        <v>15772</v>
      </c>
      <c r="O3024" t="s">
        <v>15773</v>
      </c>
      <c r="P3024" t="s">
        <v>15774</v>
      </c>
      <c r="Q3024" t="s">
        <v>7111</v>
      </c>
      <c r="R3024" t="s">
        <v>15756</v>
      </c>
      <c r="S3024" t="s">
        <v>15775</v>
      </c>
      <c r="T3024" t="s">
        <v>15776</v>
      </c>
      <c r="U3024" t="s">
        <v>143</v>
      </c>
      <c r="V3024" t="s">
        <v>34</v>
      </c>
      <c r="W3024" t="s">
        <v>34</v>
      </c>
      <c r="X3024" t="s">
        <v>34</v>
      </c>
      <c r="Y3024" t="s">
        <v>34</v>
      </c>
      <c r="Z3024" t="s">
        <v>35</v>
      </c>
      <c r="AA3024" t="s">
        <v>1023</v>
      </c>
      <c r="AB3024" t="s">
        <v>145</v>
      </c>
      <c r="AC3024" t="s">
        <v>37</v>
      </c>
    </row>
    <row r="3025" spans="1:29">
      <c r="A3025" t="str">
        <f>+VLOOKUP(R3025,Aux!$B$3:$I$1107,8,0)</f>
        <v>PE000080</v>
      </c>
      <c r="B3025" t="str">
        <f>+VLOOKUP(U3025,Aux!$O$2:$P$23,2,0)</f>
        <v>FI</v>
      </c>
      <c r="C3025" t="str">
        <f t="shared" si="325"/>
        <v>PE000080FI</v>
      </c>
      <c r="D3025">
        <f t="shared" si="331"/>
        <v>4</v>
      </c>
      <c r="E3025" s="5">
        <f t="shared" si="327"/>
        <v>0.04</v>
      </c>
      <c r="F3025" s="5">
        <f t="shared" si="328"/>
        <v>0.4</v>
      </c>
      <c r="G3025" s="5">
        <f t="shared" si="329"/>
        <v>4</v>
      </c>
      <c r="H3025" t="str">
        <f t="shared" si="330"/>
        <v>004</v>
      </c>
      <c r="I3025" t="str">
        <f t="shared" si="326"/>
        <v>PE000080FI00004</v>
      </c>
      <c r="J3025" t="s">
        <v>15777</v>
      </c>
      <c r="K3025" t="s">
        <v>15759</v>
      </c>
      <c r="M3025" t="s">
        <v>15778</v>
      </c>
      <c r="N3025" t="s">
        <v>15779</v>
      </c>
      <c r="O3025" t="s">
        <v>15780</v>
      </c>
      <c r="P3025" t="s">
        <v>15781</v>
      </c>
      <c r="Q3025" t="s">
        <v>7111</v>
      </c>
      <c r="R3025" t="s">
        <v>15756</v>
      </c>
      <c r="S3025" t="s">
        <v>15782</v>
      </c>
      <c r="T3025" t="s">
        <v>15783</v>
      </c>
      <c r="U3025" t="s">
        <v>143</v>
      </c>
      <c r="V3025" t="s">
        <v>34</v>
      </c>
      <c r="W3025" t="s">
        <v>34</v>
      </c>
      <c r="X3025" t="s">
        <v>34</v>
      </c>
      <c r="Y3025" t="s">
        <v>34</v>
      </c>
      <c r="Z3025" t="s">
        <v>35</v>
      </c>
      <c r="AA3025" t="s">
        <v>1023</v>
      </c>
      <c r="AB3025" t="s">
        <v>145</v>
      </c>
      <c r="AC3025" t="s">
        <v>37</v>
      </c>
    </row>
    <row r="3026" spans="1:29">
      <c r="A3026" t="str">
        <f>+VLOOKUP(R3026,Aux!$B$3:$I$1107,8,0)</f>
        <v>PE000090</v>
      </c>
      <c r="B3026" t="str">
        <f>+VLOOKUP(U3026,Aux!$O$2:$P$23,2,0)</f>
        <v>EQ</v>
      </c>
      <c r="C3026" t="str">
        <f t="shared" si="325"/>
        <v>PE000090EQ</v>
      </c>
      <c r="D3026">
        <f t="shared" si="331"/>
        <v>1</v>
      </c>
      <c r="E3026" s="5">
        <f t="shared" si="327"/>
        <v>0.01</v>
      </c>
      <c r="F3026" s="5">
        <f t="shared" si="328"/>
        <v>0.1</v>
      </c>
      <c r="G3026" s="5">
        <f t="shared" si="329"/>
        <v>1</v>
      </c>
      <c r="H3026" t="str">
        <f t="shared" si="330"/>
        <v>001</v>
      </c>
      <c r="I3026" t="str">
        <f t="shared" si="326"/>
        <v>PE000090EQ00001</v>
      </c>
      <c r="J3026" t="s">
        <v>15784</v>
      </c>
      <c r="K3026" t="s">
        <v>15785</v>
      </c>
      <c r="M3026" t="s">
        <v>15786</v>
      </c>
      <c r="N3026" t="s">
        <v>15787</v>
      </c>
      <c r="O3026">
        <v>2315575</v>
      </c>
      <c r="P3026" t="s">
        <v>15788</v>
      </c>
      <c r="Q3026" t="s">
        <v>7111</v>
      </c>
      <c r="R3026" t="s">
        <v>15789</v>
      </c>
      <c r="S3026" t="s">
        <v>15789</v>
      </c>
      <c r="T3026" t="s">
        <v>15789</v>
      </c>
      <c r="U3026" t="s">
        <v>130</v>
      </c>
      <c r="V3026" t="s">
        <v>35</v>
      </c>
      <c r="W3026" t="s">
        <v>1457</v>
      </c>
      <c r="X3026" t="s">
        <v>1458</v>
      </c>
      <c r="Y3026" t="s">
        <v>1459</v>
      </c>
      <c r="Z3026" t="s">
        <v>35</v>
      </c>
      <c r="AA3026" t="s">
        <v>1460</v>
      </c>
      <c r="AB3026" t="s">
        <v>1461</v>
      </c>
      <c r="AC3026" t="s">
        <v>37</v>
      </c>
    </row>
    <row r="3027" spans="1:29">
      <c r="A3027" t="str">
        <f>+VLOOKUP(R3027,Aux!$B$3:$I$1107,8,0)</f>
        <v>PE000100</v>
      </c>
      <c r="B3027" t="str">
        <f>+VLOOKUP(U3027,Aux!$O$2:$P$23,2,0)</f>
        <v>EQ</v>
      </c>
      <c r="C3027" t="str">
        <f t="shared" si="325"/>
        <v>PE000100EQ</v>
      </c>
      <c r="D3027">
        <f t="shared" si="331"/>
        <v>1</v>
      </c>
      <c r="E3027" s="5">
        <f t="shared" si="327"/>
        <v>0.01</v>
      </c>
      <c r="F3027" s="5">
        <f t="shared" si="328"/>
        <v>0.1</v>
      </c>
      <c r="G3027" s="5">
        <f t="shared" si="329"/>
        <v>1</v>
      </c>
      <c r="H3027" t="str">
        <f t="shared" si="330"/>
        <v>001</v>
      </c>
      <c r="I3027" t="str">
        <f t="shared" si="326"/>
        <v>PE000100EQ00001</v>
      </c>
      <c r="J3027" t="s">
        <v>15790</v>
      </c>
      <c r="K3027" t="s">
        <v>15791</v>
      </c>
      <c r="M3027" t="s">
        <v>15792</v>
      </c>
      <c r="N3027" t="s">
        <v>15793</v>
      </c>
      <c r="O3027" t="s">
        <v>15794</v>
      </c>
      <c r="P3027" t="s">
        <v>15795</v>
      </c>
      <c r="Q3027" t="s">
        <v>7111</v>
      </c>
      <c r="R3027" t="s">
        <v>15796</v>
      </c>
      <c r="S3027" t="s">
        <v>15797</v>
      </c>
      <c r="T3027" t="s">
        <v>15798</v>
      </c>
      <c r="U3027" t="s">
        <v>130</v>
      </c>
      <c r="V3027" t="s">
        <v>145</v>
      </c>
      <c r="W3027" t="s">
        <v>145</v>
      </c>
      <c r="X3027" t="s">
        <v>145</v>
      </c>
      <c r="Y3027" t="s">
        <v>145</v>
      </c>
      <c r="Z3027" t="s">
        <v>35</v>
      </c>
      <c r="AA3027" t="s">
        <v>1126</v>
      </c>
      <c r="AB3027" t="s">
        <v>1023</v>
      </c>
      <c r="AC3027" t="s">
        <v>37</v>
      </c>
    </row>
    <row r="3028" spans="1:29">
      <c r="A3028" t="str">
        <f>+VLOOKUP(R3028,Aux!$B$3:$I$1107,8,0)</f>
        <v>PE000110</v>
      </c>
      <c r="B3028" t="str">
        <f>+VLOOKUP(U3028,Aux!$O$2:$P$23,2,0)</f>
        <v>FI</v>
      </c>
      <c r="C3028" t="str">
        <f t="shared" si="325"/>
        <v>PE000110FI</v>
      </c>
      <c r="D3028">
        <f t="shared" si="331"/>
        <v>1</v>
      </c>
      <c r="E3028" s="5">
        <f t="shared" si="327"/>
        <v>0.01</v>
      </c>
      <c r="F3028" s="5">
        <f t="shared" si="328"/>
        <v>0.1</v>
      </c>
      <c r="G3028" s="5">
        <f t="shared" si="329"/>
        <v>1</v>
      </c>
      <c r="H3028" t="str">
        <f t="shared" si="330"/>
        <v>001</v>
      </c>
      <c r="I3028" t="str">
        <f t="shared" si="326"/>
        <v>PE000110FI00001</v>
      </c>
      <c r="J3028" t="s">
        <v>15799</v>
      </c>
      <c r="K3028" t="s">
        <v>15800</v>
      </c>
      <c r="M3028" t="s">
        <v>15801</v>
      </c>
      <c r="N3028" t="s">
        <v>15802</v>
      </c>
      <c r="O3028" t="s">
        <v>15803</v>
      </c>
      <c r="P3028" t="s">
        <v>15804</v>
      </c>
      <c r="Q3028" t="s">
        <v>7111</v>
      </c>
      <c r="R3028" t="s">
        <v>15805</v>
      </c>
      <c r="S3028" t="s">
        <v>15806</v>
      </c>
      <c r="T3028" t="s">
        <v>15807</v>
      </c>
      <c r="U3028" t="s">
        <v>143</v>
      </c>
      <c r="V3028" t="s">
        <v>34</v>
      </c>
      <c r="W3028" t="s">
        <v>34</v>
      </c>
      <c r="X3028" t="s">
        <v>34</v>
      </c>
      <c r="Y3028" t="s">
        <v>34</v>
      </c>
      <c r="Z3028" t="s">
        <v>174</v>
      </c>
      <c r="AA3028" t="s">
        <v>174</v>
      </c>
      <c r="AB3028" t="s">
        <v>145</v>
      </c>
      <c r="AC3028" t="s">
        <v>37</v>
      </c>
    </row>
    <row r="3029" spans="1:29">
      <c r="A3029" t="str">
        <f>+VLOOKUP(R3029,Aux!$B$3:$I$1107,8,0)</f>
        <v>PE000120</v>
      </c>
      <c r="B3029" t="str">
        <f>+VLOOKUP(U3029,Aux!$O$2:$P$23,2,0)</f>
        <v>EQ</v>
      </c>
      <c r="C3029" t="str">
        <f t="shared" si="325"/>
        <v>PE000120EQ</v>
      </c>
      <c r="D3029">
        <f t="shared" si="331"/>
        <v>1</v>
      </c>
      <c r="E3029" s="5">
        <f t="shared" si="327"/>
        <v>0.01</v>
      </c>
      <c r="F3029" s="5">
        <f t="shared" si="328"/>
        <v>0.1</v>
      </c>
      <c r="G3029" s="5">
        <f t="shared" si="329"/>
        <v>1</v>
      </c>
      <c r="H3029" t="str">
        <f t="shared" si="330"/>
        <v>001</v>
      </c>
      <c r="I3029" t="str">
        <f t="shared" si="326"/>
        <v>PE000120EQ00001</v>
      </c>
      <c r="J3029" t="s">
        <v>15808</v>
      </c>
      <c r="K3029" t="s">
        <v>15809</v>
      </c>
      <c r="M3029" t="s">
        <v>15810</v>
      </c>
      <c r="N3029" t="s">
        <v>15811</v>
      </c>
      <c r="O3029" t="s">
        <v>15812</v>
      </c>
      <c r="P3029" t="s">
        <v>15813</v>
      </c>
      <c r="Q3029" t="s">
        <v>7111</v>
      </c>
      <c r="R3029" t="s">
        <v>15814</v>
      </c>
      <c r="S3029" t="s">
        <v>15814</v>
      </c>
      <c r="T3029" t="s">
        <v>15814</v>
      </c>
      <c r="U3029" t="s">
        <v>130</v>
      </c>
      <c r="V3029" t="s">
        <v>189</v>
      </c>
      <c r="W3029" t="s">
        <v>234</v>
      </c>
      <c r="X3029" t="s">
        <v>189</v>
      </c>
      <c r="Y3029" t="s">
        <v>10548</v>
      </c>
      <c r="Z3029" t="s">
        <v>189</v>
      </c>
      <c r="AA3029" t="s">
        <v>234</v>
      </c>
      <c r="AB3029" t="s">
        <v>236</v>
      </c>
      <c r="AC3029" t="s">
        <v>37</v>
      </c>
    </row>
    <row r="3030" spans="1:29">
      <c r="A3030" t="str">
        <f>+VLOOKUP(R3030,Aux!$B$3:$I$1107,8,0)</f>
        <v>PE000130</v>
      </c>
      <c r="B3030" t="str">
        <f>+VLOOKUP(U3030,Aux!$O$2:$P$23,2,0)</f>
        <v>EQ</v>
      </c>
      <c r="C3030" t="str">
        <f t="shared" si="325"/>
        <v>PE000130EQ</v>
      </c>
      <c r="D3030">
        <f t="shared" si="331"/>
        <v>1</v>
      </c>
      <c r="E3030" s="5">
        <f t="shared" si="327"/>
        <v>0.01</v>
      </c>
      <c r="F3030" s="5">
        <f t="shared" si="328"/>
        <v>0.1</v>
      </c>
      <c r="G3030" s="5">
        <f t="shared" si="329"/>
        <v>1</v>
      </c>
      <c r="H3030" t="str">
        <f t="shared" si="330"/>
        <v>001</v>
      </c>
      <c r="I3030" t="str">
        <f t="shared" si="326"/>
        <v>PE000130EQ00001</v>
      </c>
      <c r="J3030" t="s">
        <v>15815</v>
      </c>
      <c r="K3030" t="s">
        <v>15816</v>
      </c>
      <c r="M3030" t="s">
        <v>15817</v>
      </c>
      <c r="N3030" t="s">
        <v>15818</v>
      </c>
      <c r="O3030">
        <v>2035594</v>
      </c>
      <c r="P3030" t="s">
        <v>15819</v>
      </c>
      <c r="Q3030" t="s">
        <v>7111</v>
      </c>
      <c r="R3030" t="s">
        <v>15820</v>
      </c>
      <c r="S3030" t="s">
        <v>15820</v>
      </c>
      <c r="T3030" t="s">
        <v>15820</v>
      </c>
      <c r="U3030" t="s">
        <v>130</v>
      </c>
      <c r="V3030" t="s">
        <v>131</v>
      </c>
      <c r="W3030" t="s">
        <v>132</v>
      </c>
      <c r="X3030" t="s">
        <v>133</v>
      </c>
      <c r="Y3030" t="s">
        <v>3857</v>
      </c>
      <c r="Z3030" t="s">
        <v>131</v>
      </c>
      <c r="AA3030" t="s">
        <v>135</v>
      </c>
      <c r="AB3030" t="s">
        <v>136</v>
      </c>
      <c r="AC3030" t="s">
        <v>37</v>
      </c>
    </row>
    <row r="3031" spans="1:29">
      <c r="A3031" t="str">
        <f>+VLOOKUP(R3031,Aux!$B$3:$I$1107,8,0)</f>
        <v>PE000140</v>
      </c>
      <c r="B3031" t="str">
        <f>+VLOOKUP(U3031,Aux!$O$2:$P$23,2,0)</f>
        <v>EQ</v>
      </c>
      <c r="C3031" t="str">
        <f t="shared" si="325"/>
        <v>PE000140EQ</v>
      </c>
      <c r="D3031">
        <f t="shared" si="331"/>
        <v>1</v>
      </c>
      <c r="E3031" s="5">
        <f t="shared" si="327"/>
        <v>0.01</v>
      </c>
      <c r="F3031" s="5">
        <f t="shared" si="328"/>
        <v>0.1</v>
      </c>
      <c r="G3031" s="5">
        <f t="shared" si="329"/>
        <v>1</v>
      </c>
      <c r="H3031" t="str">
        <f t="shared" si="330"/>
        <v>001</v>
      </c>
      <c r="I3031" t="str">
        <f t="shared" si="326"/>
        <v>PE000140EQ00001</v>
      </c>
      <c r="J3031" t="s">
        <v>15821</v>
      </c>
      <c r="K3031" t="s">
        <v>15822</v>
      </c>
      <c r="M3031" t="s">
        <v>15823</v>
      </c>
      <c r="N3031" t="s">
        <v>15824</v>
      </c>
      <c r="O3031">
        <v>2037653</v>
      </c>
      <c r="P3031" t="s">
        <v>15825</v>
      </c>
      <c r="Q3031" t="s">
        <v>7111</v>
      </c>
      <c r="R3031" t="s">
        <v>15826</v>
      </c>
      <c r="S3031" t="s">
        <v>15826</v>
      </c>
      <c r="T3031" t="s">
        <v>15826</v>
      </c>
      <c r="U3031" t="s">
        <v>130</v>
      </c>
      <c r="V3031" t="s">
        <v>131</v>
      </c>
      <c r="W3031" t="s">
        <v>132</v>
      </c>
      <c r="X3031" t="s">
        <v>133</v>
      </c>
      <c r="Y3031" t="s">
        <v>134</v>
      </c>
      <c r="Z3031" t="s">
        <v>131</v>
      </c>
      <c r="AA3031" t="s">
        <v>135</v>
      </c>
      <c r="AB3031" t="s">
        <v>136</v>
      </c>
      <c r="AC3031" t="s">
        <v>37</v>
      </c>
    </row>
    <row r="3032" spans="1:29">
      <c r="A3032" s="2" t="str">
        <f>+VLOOKUP(R3032,Aux!$B$3:$I$1107,8,0)</f>
        <v>PE000150</v>
      </c>
      <c r="B3032" s="2" t="str">
        <f>+VLOOKUP(U3032,Aux!$O$2:$P$23,2,0)</f>
        <v>EQ</v>
      </c>
      <c r="C3032" t="str">
        <f t="shared" si="325"/>
        <v>PE000150EQ</v>
      </c>
      <c r="D3032">
        <f t="shared" si="331"/>
        <v>1</v>
      </c>
      <c r="E3032" s="5">
        <f t="shared" si="327"/>
        <v>0.01</v>
      </c>
      <c r="F3032" s="5">
        <f t="shared" si="328"/>
        <v>0.1</v>
      </c>
      <c r="G3032" s="5">
        <f t="shared" si="329"/>
        <v>1</v>
      </c>
      <c r="H3032" t="str">
        <f t="shared" si="330"/>
        <v>001</v>
      </c>
      <c r="I3032" t="str">
        <f t="shared" si="326"/>
        <v>PE000150EQ00001</v>
      </c>
      <c r="J3032" s="2" t="s">
        <v>15827</v>
      </c>
      <c r="K3032" s="2" t="s">
        <v>15828</v>
      </c>
      <c r="L3032" s="2"/>
      <c r="M3032" s="2" t="s">
        <v>15829</v>
      </c>
      <c r="N3032" s="2" t="s">
        <v>15830</v>
      </c>
      <c r="O3032" s="2" t="s">
        <v>15831</v>
      </c>
      <c r="P3032" s="2" t="s">
        <v>15832</v>
      </c>
      <c r="Q3032" t="s">
        <v>7111</v>
      </c>
      <c r="R3032" t="s">
        <v>15833</v>
      </c>
      <c r="S3032" t="s">
        <v>15833</v>
      </c>
      <c r="T3032" t="s">
        <v>15833</v>
      </c>
      <c r="U3032" t="s">
        <v>130</v>
      </c>
      <c r="V3032" t="s">
        <v>189</v>
      </c>
      <c r="W3032" t="s">
        <v>234</v>
      </c>
      <c r="X3032" t="s">
        <v>189</v>
      </c>
      <c r="Y3032" t="s">
        <v>13588</v>
      </c>
      <c r="Z3032" t="s">
        <v>189</v>
      </c>
      <c r="AA3032" t="s">
        <v>234</v>
      </c>
      <c r="AB3032" t="s">
        <v>11654</v>
      </c>
      <c r="AC3032" t="s">
        <v>37</v>
      </c>
    </row>
    <row r="3033" spans="1:29">
      <c r="A3033" t="str">
        <f>+VLOOKUP(R3033,Aux!$B$3:$I$1107,8,0)</f>
        <v>PE000160</v>
      </c>
      <c r="B3033" t="str">
        <f>+VLOOKUP(U3033,Aux!$O$2:$P$23,2,0)</f>
        <v>EQ</v>
      </c>
      <c r="C3033" t="str">
        <f t="shared" si="325"/>
        <v>PE000160EQ</v>
      </c>
      <c r="D3033">
        <f t="shared" si="331"/>
        <v>1</v>
      </c>
      <c r="E3033" s="5">
        <f t="shared" si="327"/>
        <v>0.01</v>
      </c>
      <c r="F3033" s="5">
        <f t="shared" si="328"/>
        <v>0.1</v>
      </c>
      <c r="G3033" s="5">
        <f t="shared" si="329"/>
        <v>1</v>
      </c>
      <c r="H3033" t="str">
        <f t="shared" si="330"/>
        <v>001</v>
      </c>
      <c r="I3033" t="str">
        <f t="shared" si="326"/>
        <v>PE000160EQ00001</v>
      </c>
      <c r="J3033" t="s">
        <v>15834</v>
      </c>
      <c r="K3033" t="s">
        <v>15835</v>
      </c>
      <c r="M3033" t="s">
        <v>15836</v>
      </c>
      <c r="N3033" t="s">
        <v>15837</v>
      </c>
      <c r="O3033" t="s">
        <v>15838</v>
      </c>
      <c r="P3033" t="s">
        <v>15839</v>
      </c>
      <c r="Q3033" t="s">
        <v>7111</v>
      </c>
      <c r="R3033" t="s">
        <v>15840</v>
      </c>
      <c r="S3033" t="s">
        <v>15840</v>
      </c>
      <c r="T3033" t="s">
        <v>15840</v>
      </c>
      <c r="U3033" t="s">
        <v>1231</v>
      </c>
      <c r="V3033" t="s">
        <v>189</v>
      </c>
      <c r="W3033" t="s">
        <v>3611</v>
      </c>
      <c r="X3033" t="s">
        <v>189</v>
      </c>
      <c r="Y3033" t="s">
        <v>3611</v>
      </c>
      <c r="Z3033" t="s">
        <v>189</v>
      </c>
      <c r="AA3033" t="s">
        <v>3611</v>
      </c>
      <c r="AB3033" t="s">
        <v>3612</v>
      </c>
      <c r="AC3033" t="s">
        <v>37</v>
      </c>
    </row>
    <row r="3034" spans="1:29">
      <c r="A3034" t="str">
        <f>+VLOOKUP(R3034,Aux!$B$3:$I$1107,8,0)</f>
        <v>PE000160</v>
      </c>
      <c r="B3034" t="str">
        <f>+VLOOKUP(U3034,Aux!$O$2:$P$23,2,0)</f>
        <v>EQ</v>
      </c>
      <c r="C3034" t="str">
        <f t="shared" si="325"/>
        <v>PE000160EQ</v>
      </c>
      <c r="D3034">
        <f t="shared" si="331"/>
        <v>2</v>
      </c>
      <c r="E3034" s="5">
        <f t="shared" si="327"/>
        <v>0.02</v>
      </c>
      <c r="F3034" s="5">
        <f t="shared" si="328"/>
        <v>0.2</v>
      </c>
      <c r="G3034" s="5">
        <f t="shared" si="329"/>
        <v>2</v>
      </c>
      <c r="H3034" t="str">
        <f t="shared" si="330"/>
        <v>002</v>
      </c>
      <c r="I3034" t="str">
        <f t="shared" si="326"/>
        <v>PE000160EQ00002</v>
      </c>
      <c r="J3034" t="s">
        <v>15841</v>
      </c>
      <c r="K3034" t="s">
        <v>15842</v>
      </c>
      <c r="M3034" t="s">
        <v>15843</v>
      </c>
      <c r="N3034" t="s">
        <v>15844</v>
      </c>
      <c r="O3034">
        <v>2441674</v>
      </c>
      <c r="P3034" t="s">
        <v>15845</v>
      </c>
      <c r="Q3034" t="s">
        <v>7111</v>
      </c>
      <c r="R3034" t="s">
        <v>15840</v>
      </c>
      <c r="S3034" t="s">
        <v>15840</v>
      </c>
      <c r="T3034" t="s">
        <v>15840</v>
      </c>
      <c r="U3034" t="s">
        <v>130</v>
      </c>
      <c r="V3034" t="s">
        <v>189</v>
      </c>
      <c r="W3034" t="s">
        <v>3611</v>
      </c>
      <c r="X3034" t="s">
        <v>189</v>
      </c>
      <c r="Y3034" t="s">
        <v>3611</v>
      </c>
      <c r="Z3034" t="s">
        <v>189</v>
      </c>
      <c r="AA3034" t="s">
        <v>3611</v>
      </c>
      <c r="AB3034" t="s">
        <v>3612</v>
      </c>
      <c r="AC3034" t="s">
        <v>37</v>
      </c>
    </row>
    <row r="3035" spans="1:29">
      <c r="A3035" t="str">
        <f>+VLOOKUP(R3035,Aux!$B$3:$I$1107,8,0)</f>
        <v>PE000160</v>
      </c>
      <c r="B3035" t="str">
        <f>+VLOOKUP(U3035,Aux!$O$2:$P$23,2,0)</f>
        <v>EQ</v>
      </c>
      <c r="C3035" t="str">
        <f t="shared" si="325"/>
        <v>PE000160EQ</v>
      </c>
      <c r="D3035">
        <f t="shared" si="331"/>
        <v>3</v>
      </c>
      <c r="E3035" s="5">
        <f t="shared" si="327"/>
        <v>0.03</v>
      </c>
      <c r="F3035" s="5">
        <f t="shared" si="328"/>
        <v>0.3</v>
      </c>
      <c r="G3035" s="5">
        <f t="shared" si="329"/>
        <v>3</v>
      </c>
      <c r="H3035" t="str">
        <f t="shared" si="330"/>
        <v>003</v>
      </c>
      <c r="I3035" t="str">
        <f t="shared" si="326"/>
        <v>PE000160EQ00003</v>
      </c>
      <c r="J3035" t="s">
        <v>15846</v>
      </c>
      <c r="K3035" t="s">
        <v>15847</v>
      </c>
      <c r="M3035" t="s">
        <v>15848</v>
      </c>
      <c r="N3035" t="s">
        <v>15849</v>
      </c>
      <c r="O3035">
        <v>2441704</v>
      </c>
      <c r="P3035" t="s">
        <v>15850</v>
      </c>
      <c r="Q3035" t="s">
        <v>7111</v>
      </c>
      <c r="R3035" t="s">
        <v>15840</v>
      </c>
      <c r="S3035" t="s">
        <v>15840</v>
      </c>
      <c r="T3035" t="s">
        <v>15840</v>
      </c>
      <c r="U3035" t="s">
        <v>130</v>
      </c>
      <c r="V3035" t="s">
        <v>189</v>
      </c>
      <c r="W3035" t="s">
        <v>3611</v>
      </c>
      <c r="X3035" t="s">
        <v>189</v>
      </c>
      <c r="Y3035" t="s">
        <v>3611</v>
      </c>
      <c r="Z3035" t="s">
        <v>189</v>
      </c>
      <c r="AA3035" t="s">
        <v>3611</v>
      </c>
      <c r="AB3035" t="s">
        <v>3612</v>
      </c>
      <c r="AC3035" t="s">
        <v>37</v>
      </c>
    </row>
    <row r="3036" spans="1:29">
      <c r="A3036" t="str">
        <f>+VLOOKUP(R3036,Aux!$B$3:$I$1107,8,0)</f>
        <v>PE000160</v>
      </c>
      <c r="B3036" t="str">
        <f>+VLOOKUP(U3036,Aux!$O$2:$P$23,2,0)</f>
        <v>FI</v>
      </c>
      <c r="C3036" t="str">
        <f t="shared" si="325"/>
        <v>PE000160FI</v>
      </c>
      <c r="D3036">
        <f t="shared" si="331"/>
        <v>1</v>
      </c>
      <c r="E3036" s="5">
        <f t="shared" si="327"/>
        <v>0.01</v>
      </c>
      <c r="F3036" s="5">
        <f t="shared" si="328"/>
        <v>0.1</v>
      </c>
      <c r="G3036" s="5">
        <f t="shared" si="329"/>
        <v>1</v>
      </c>
      <c r="H3036" t="str">
        <f t="shared" si="330"/>
        <v>001</v>
      </c>
      <c r="I3036" t="str">
        <f t="shared" si="326"/>
        <v>PE000160FI00001</v>
      </c>
      <c r="J3036" t="s">
        <v>15851</v>
      </c>
      <c r="K3036" t="s">
        <v>15852</v>
      </c>
      <c r="M3036" t="s">
        <v>15853</v>
      </c>
      <c r="N3036" t="s">
        <v>15854</v>
      </c>
      <c r="O3036" t="s">
        <v>15855</v>
      </c>
      <c r="P3036" t="s">
        <v>15856</v>
      </c>
      <c r="Q3036" t="s">
        <v>7111</v>
      </c>
      <c r="R3036" t="s">
        <v>15840</v>
      </c>
      <c r="S3036" t="s">
        <v>15857</v>
      </c>
      <c r="T3036" t="s">
        <v>15840</v>
      </c>
      <c r="U3036" t="s">
        <v>143</v>
      </c>
      <c r="V3036" t="s">
        <v>189</v>
      </c>
      <c r="W3036" t="s">
        <v>3611</v>
      </c>
      <c r="X3036" t="s">
        <v>189</v>
      </c>
      <c r="Y3036" t="s">
        <v>3611</v>
      </c>
      <c r="Z3036" t="s">
        <v>189</v>
      </c>
      <c r="AA3036" t="s">
        <v>4686</v>
      </c>
      <c r="AB3036" t="s">
        <v>145</v>
      </c>
      <c r="AC3036" t="s">
        <v>37</v>
      </c>
    </row>
    <row r="3037" spans="1:29">
      <c r="A3037" t="str">
        <f>+VLOOKUP(R3037,Aux!$B$3:$I$1107,8,0)</f>
        <v>PE000170</v>
      </c>
      <c r="B3037" t="str">
        <f>+VLOOKUP(U3037,Aux!$O$2:$P$23,2,0)</f>
        <v>EQ</v>
      </c>
      <c r="C3037" t="str">
        <f t="shared" si="325"/>
        <v>PE000170EQ</v>
      </c>
      <c r="D3037">
        <f t="shared" si="331"/>
        <v>1</v>
      </c>
      <c r="E3037" s="5">
        <f t="shared" si="327"/>
        <v>0.01</v>
      </c>
      <c r="F3037" s="5">
        <f t="shared" si="328"/>
        <v>0.1</v>
      </c>
      <c r="G3037" s="5">
        <f t="shared" si="329"/>
        <v>1</v>
      </c>
      <c r="H3037" t="str">
        <f t="shared" si="330"/>
        <v>001</v>
      </c>
      <c r="I3037" t="str">
        <f t="shared" si="326"/>
        <v>PE000170EQ00001</v>
      </c>
      <c r="J3037" t="s">
        <v>15858</v>
      </c>
      <c r="K3037" t="s">
        <v>15859</v>
      </c>
      <c r="M3037" t="s">
        <v>15860</v>
      </c>
      <c r="N3037" t="s">
        <v>15861</v>
      </c>
      <c r="O3037">
        <v>2894988</v>
      </c>
      <c r="P3037" t="s">
        <v>15862</v>
      </c>
      <c r="Q3037" t="s">
        <v>7111</v>
      </c>
      <c r="R3037" t="s">
        <v>15863</v>
      </c>
      <c r="S3037" t="s">
        <v>15863</v>
      </c>
      <c r="T3037" t="s">
        <v>15863</v>
      </c>
      <c r="U3037" t="s">
        <v>130</v>
      </c>
      <c r="V3037" t="s">
        <v>189</v>
      </c>
      <c r="W3037" t="s">
        <v>234</v>
      </c>
      <c r="X3037" t="s">
        <v>189</v>
      </c>
      <c r="Y3037" t="s">
        <v>11653</v>
      </c>
      <c r="Z3037" t="s">
        <v>189</v>
      </c>
      <c r="AA3037" t="s">
        <v>234</v>
      </c>
      <c r="AB3037" t="s">
        <v>11654</v>
      </c>
      <c r="AC3037" t="s">
        <v>37</v>
      </c>
    </row>
    <row r="3038" spans="1:29">
      <c r="A3038" t="str">
        <f>+VLOOKUP(R3038,Aux!$B$3:$I$1107,8,0)</f>
        <v>PE000170</v>
      </c>
      <c r="B3038" t="str">
        <f>+VLOOKUP(U3038,Aux!$O$2:$P$23,2,0)</f>
        <v>EQ</v>
      </c>
      <c r="C3038" t="str">
        <f t="shared" si="325"/>
        <v>PE000170EQ</v>
      </c>
      <c r="D3038">
        <f t="shared" si="331"/>
        <v>2</v>
      </c>
      <c r="E3038" s="5">
        <f t="shared" si="327"/>
        <v>0.02</v>
      </c>
      <c r="F3038" s="5">
        <f t="shared" si="328"/>
        <v>0.2</v>
      </c>
      <c r="G3038" s="5">
        <f t="shared" si="329"/>
        <v>2</v>
      </c>
      <c r="H3038" t="str">
        <f t="shared" si="330"/>
        <v>002</v>
      </c>
      <c r="I3038" t="str">
        <f t="shared" si="326"/>
        <v>PE000170EQ00002</v>
      </c>
      <c r="J3038" t="s">
        <v>15864</v>
      </c>
      <c r="K3038" t="s">
        <v>15865</v>
      </c>
      <c r="M3038" t="s">
        <v>15866</v>
      </c>
      <c r="N3038" t="s">
        <v>15867</v>
      </c>
      <c r="O3038">
        <v>2210476</v>
      </c>
      <c r="P3038" t="s">
        <v>15868</v>
      </c>
      <c r="Q3038" t="s">
        <v>7111</v>
      </c>
      <c r="R3038" t="s">
        <v>15863</v>
      </c>
      <c r="S3038" t="s">
        <v>15863</v>
      </c>
      <c r="T3038" t="s">
        <v>15863</v>
      </c>
      <c r="U3038" t="s">
        <v>1231</v>
      </c>
      <c r="V3038" t="s">
        <v>189</v>
      </c>
      <c r="W3038" t="s">
        <v>234</v>
      </c>
      <c r="X3038" t="s">
        <v>189</v>
      </c>
      <c r="Y3038" t="s">
        <v>11653</v>
      </c>
      <c r="Z3038" t="s">
        <v>189</v>
      </c>
      <c r="AA3038" t="s">
        <v>234</v>
      </c>
      <c r="AB3038" t="s">
        <v>11654</v>
      </c>
      <c r="AC3038" t="s">
        <v>37</v>
      </c>
    </row>
    <row r="3039" spans="1:29">
      <c r="A3039" t="str">
        <f>+VLOOKUP(R3039,Aux!$B$3:$I$1107,8,0)</f>
        <v>PE000180</v>
      </c>
      <c r="B3039" t="str">
        <f>+VLOOKUP(U3039,Aux!$O$2:$P$23,2,0)</f>
        <v>EQ</v>
      </c>
      <c r="C3039" t="str">
        <f t="shared" si="325"/>
        <v>PE000180EQ</v>
      </c>
      <c r="D3039">
        <f t="shared" si="331"/>
        <v>1</v>
      </c>
      <c r="E3039" s="5">
        <f t="shared" si="327"/>
        <v>0.01</v>
      </c>
      <c r="F3039" s="5">
        <f t="shared" si="328"/>
        <v>0.1</v>
      </c>
      <c r="G3039" s="5">
        <f t="shared" si="329"/>
        <v>1</v>
      </c>
      <c r="H3039" t="str">
        <f t="shared" si="330"/>
        <v>001</v>
      </c>
      <c r="I3039" t="str">
        <f t="shared" si="326"/>
        <v>PE000180EQ00001</v>
      </c>
      <c r="J3039" t="s">
        <v>15869</v>
      </c>
      <c r="K3039" t="s">
        <v>15870</v>
      </c>
      <c r="M3039" t="s">
        <v>15871</v>
      </c>
      <c r="N3039" t="s">
        <v>15872</v>
      </c>
      <c r="O3039">
        <v>2378062</v>
      </c>
      <c r="P3039" t="s">
        <v>15873</v>
      </c>
      <c r="Q3039" t="s">
        <v>7111</v>
      </c>
      <c r="R3039" t="s">
        <v>15874</v>
      </c>
      <c r="S3039" t="s">
        <v>15874</v>
      </c>
      <c r="T3039" t="s">
        <v>15874</v>
      </c>
      <c r="U3039" t="s">
        <v>130</v>
      </c>
      <c r="V3039" t="s">
        <v>311</v>
      </c>
      <c r="W3039" t="s">
        <v>6084</v>
      </c>
      <c r="X3039" t="s">
        <v>6085</v>
      </c>
      <c r="Y3039" t="s">
        <v>15875</v>
      </c>
      <c r="Z3039" t="s">
        <v>311</v>
      </c>
      <c r="AA3039" t="s">
        <v>6087</v>
      </c>
      <c r="AB3039" t="s">
        <v>6088</v>
      </c>
      <c r="AC3039" t="s">
        <v>37</v>
      </c>
    </row>
    <row r="3040" spans="1:29">
      <c r="A3040" t="str">
        <f>+VLOOKUP(R3040,Aux!$B$3:$I$1107,8,0)</f>
        <v>PE000190</v>
      </c>
      <c r="B3040" t="str">
        <f>+VLOOKUP(U3040,Aux!$O$2:$P$23,2,0)</f>
        <v>EQ</v>
      </c>
      <c r="C3040" t="str">
        <f t="shared" si="325"/>
        <v>PE000190EQ</v>
      </c>
      <c r="D3040">
        <f t="shared" si="331"/>
        <v>1</v>
      </c>
      <c r="E3040" s="5">
        <f t="shared" si="327"/>
        <v>0.01</v>
      </c>
      <c r="F3040" s="5">
        <f t="shared" si="328"/>
        <v>0.1</v>
      </c>
      <c r="G3040" s="5">
        <f t="shared" si="329"/>
        <v>1</v>
      </c>
      <c r="H3040" t="str">
        <f t="shared" si="330"/>
        <v>001</v>
      </c>
      <c r="I3040" t="str">
        <f t="shared" si="326"/>
        <v>PE000190EQ00001</v>
      </c>
      <c r="J3040" t="s">
        <v>15876</v>
      </c>
      <c r="K3040" t="s">
        <v>15877</v>
      </c>
      <c r="M3040" t="s">
        <v>15878</v>
      </c>
      <c r="N3040" t="s">
        <v>15879</v>
      </c>
      <c r="O3040" t="s">
        <v>15880</v>
      </c>
      <c r="P3040" t="s">
        <v>15881</v>
      </c>
      <c r="Q3040" t="s">
        <v>7111</v>
      </c>
      <c r="R3040" t="s">
        <v>15882</v>
      </c>
      <c r="S3040" t="s">
        <v>15883</v>
      </c>
      <c r="T3040" t="s">
        <v>15883</v>
      </c>
      <c r="U3040" t="s">
        <v>130</v>
      </c>
      <c r="V3040" t="s">
        <v>189</v>
      </c>
      <c r="W3040" t="s">
        <v>234</v>
      </c>
      <c r="X3040" t="s">
        <v>189</v>
      </c>
      <c r="Y3040" t="s">
        <v>10548</v>
      </c>
      <c r="Z3040" t="s">
        <v>189</v>
      </c>
      <c r="AA3040" t="s">
        <v>234</v>
      </c>
      <c r="AB3040" t="s">
        <v>236</v>
      </c>
      <c r="AC3040" t="s">
        <v>37</v>
      </c>
    </row>
    <row r="3041" spans="1:29">
      <c r="A3041" t="str">
        <f>+VLOOKUP(R3041,Aux!$B$3:$I$1107,8,0)</f>
        <v>PE000200</v>
      </c>
      <c r="B3041" t="str">
        <f>+VLOOKUP(U3041,Aux!$O$2:$P$23,2,0)</f>
        <v>EQ</v>
      </c>
      <c r="C3041" t="str">
        <f t="shared" si="325"/>
        <v>PE000200EQ</v>
      </c>
      <c r="D3041">
        <f t="shared" si="331"/>
        <v>1</v>
      </c>
      <c r="E3041" s="5">
        <f t="shared" si="327"/>
        <v>0.01</v>
      </c>
      <c r="F3041" s="5">
        <f t="shared" si="328"/>
        <v>0.1</v>
      </c>
      <c r="G3041" s="5">
        <f t="shared" si="329"/>
        <v>1</v>
      </c>
      <c r="H3041" t="str">
        <f t="shared" si="330"/>
        <v>001</v>
      </c>
      <c r="I3041" t="str">
        <f t="shared" si="326"/>
        <v>PE000200EQ00001</v>
      </c>
      <c r="J3041" t="s">
        <v>15884</v>
      </c>
      <c r="K3041" t="s">
        <v>15885</v>
      </c>
      <c r="M3041" t="s">
        <v>15886</v>
      </c>
      <c r="N3041" t="s">
        <v>15887</v>
      </c>
      <c r="O3041">
        <v>2166698</v>
      </c>
      <c r="P3041" t="s">
        <v>15888</v>
      </c>
      <c r="Q3041" t="s">
        <v>7111</v>
      </c>
      <c r="R3041" t="s">
        <v>15889</v>
      </c>
      <c r="S3041" t="s">
        <v>15890</v>
      </c>
      <c r="T3041" t="s">
        <v>15890</v>
      </c>
      <c r="U3041" t="s">
        <v>130</v>
      </c>
      <c r="V3041" t="s">
        <v>189</v>
      </c>
      <c r="W3041" t="s">
        <v>234</v>
      </c>
      <c r="X3041" t="s">
        <v>189</v>
      </c>
      <c r="Y3041" t="s">
        <v>10548</v>
      </c>
      <c r="Z3041" t="s">
        <v>189</v>
      </c>
      <c r="AA3041" t="s">
        <v>234</v>
      </c>
      <c r="AB3041" t="s">
        <v>236</v>
      </c>
      <c r="AC3041" t="s">
        <v>37</v>
      </c>
    </row>
    <row r="3042" spans="1:29">
      <c r="A3042" t="str">
        <f>+VLOOKUP(R3042,Aux!$B$3:$I$1107,8,0)</f>
        <v>PE000200</v>
      </c>
      <c r="B3042" t="str">
        <f>+VLOOKUP(U3042,Aux!$O$2:$P$23,2,0)</f>
        <v>EQ</v>
      </c>
      <c r="C3042" t="str">
        <f t="shared" si="325"/>
        <v>PE000200EQ</v>
      </c>
      <c r="D3042">
        <f t="shared" si="331"/>
        <v>2</v>
      </c>
      <c r="E3042" s="5">
        <f t="shared" si="327"/>
        <v>0.02</v>
      </c>
      <c r="F3042" s="5">
        <f t="shared" si="328"/>
        <v>0.2</v>
      </c>
      <c r="G3042" s="5">
        <f t="shared" si="329"/>
        <v>2</v>
      </c>
      <c r="H3042" t="str">
        <f t="shared" si="330"/>
        <v>002</v>
      </c>
      <c r="I3042" t="str">
        <f t="shared" si="326"/>
        <v>PE000200EQ00002</v>
      </c>
      <c r="J3042" t="s">
        <v>15891</v>
      </c>
      <c r="K3042" t="s">
        <v>15892</v>
      </c>
      <c r="M3042" t="s">
        <v>15893</v>
      </c>
      <c r="N3042" t="s">
        <v>15894</v>
      </c>
      <c r="O3042">
        <v>2599379</v>
      </c>
      <c r="P3042" t="s">
        <v>15895</v>
      </c>
      <c r="Q3042" t="s">
        <v>7111</v>
      </c>
      <c r="R3042" t="s">
        <v>15889</v>
      </c>
      <c r="S3042" t="s">
        <v>15890</v>
      </c>
      <c r="T3042" t="s">
        <v>15890</v>
      </c>
      <c r="U3042" t="s">
        <v>130</v>
      </c>
      <c r="V3042" t="s">
        <v>189</v>
      </c>
      <c r="W3042" t="s">
        <v>234</v>
      </c>
      <c r="X3042" t="s">
        <v>189</v>
      </c>
      <c r="Y3042" t="s">
        <v>10548</v>
      </c>
      <c r="Z3042" t="s">
        <v>189</v>
      </c>
      <c r="AA3042" t="s">
        <v>234</v>
      </c>
      <c r="AB3042" t="s">
        <v>236</v>
      </c>
      <c r="AC3042" t="s">
        <v>37</v>
      </c>
    </row>
    <row r="3043" spans="1:29">
      <c r="A3043" t="str">
        <f>+VLOOKUP(R3043,Aux!$B$3:$I$1107,8,0)</f>
        <v>PE000200</v>
      </c>
      <c r="B3043" t="str">
        <f>+VLOOKUP(U3043,Aux!$O$2:$P$23,2,0)</f>
        <v>FI</v>
      </c>
      <c r="C3043" t="str">
        <f t="shared" si="325"/>
        <v>PE000200FI</v>
      </c>
      <c r="D3043">
        <f t="shared" si="331"/>
        <v>1</v>
      </c>
      <c r="E3043" s="5">
        <f t="shared" si="327"/>
        <v>0.01</v>
      </c>
      <c r="F3043" s="5">
        <f t="shared" si="328"/>
        <v>0.1</v>
      </c>
      <c r="G3043" s="5">
        <f t="shared" si="329"/>
        <v>1</v>
      </c>
      <c r="H3043" t="str">
        <f t="shared" si="330"/>
        <v>001</v>
      </c>
      <c r="I3043" t="str">
        <f t="shared" si="326"/>
        <v>PE000200FI00001</v>
      </c>
      <c r="J3043" t="s">
        <v>15896</v>
      </c>
      <c r="K3043" t="s">
        <v>15897</v>
      </c>
      <c r="M3043" t="s">
        <v>15898</v>
      </c>
      <c r="N3043" t="s">
        <v>15899</v>
      </c>
      <c r="O3043" t="s">
        <v>15900</v>
      </c>
      <c r="P3043" t="s">
        <v>15901</v>
      </c>
      <c r="Q3043" t="s">
        <v>7111</v>
      </c>
      <c r="R3043" t="s">
        <v>15889</v>
      </c>
      <c r="S3043" t="s">
        <v>15902</v>
      </c>
      <c r="T3043" t="s">
        <v>15890</v>
      </c>
      <c r="U3043" t="s">
        <v>143</v>
      </c>
      <c r="V3043" t="s">
        <v>189</v>
      </c>
      <c r="W3043" t="s">
        <v>234</v>
      </c>
      <c r="X3043" t="s">
        <v>189</v>
      </c>
      <c r="Y3043" t="s">
        <v>10548</v>
      </c>
      <c r="Z3043" t="s">
        <v>189</v>
      </c>
      <c r="AA3043" t="s">
        <v>234</v>
      </c>
      <c r="AB3043" t="s">
        <v>145</v>
      </c>
      <c r="AC3043" t="s">
        <v>37</v>
      </c>
    </row>
    <row r="3044" spans="1:29">
      <c r="A3044" t="str">
        <f>+VLOOKUP(R3044,Aux!$B$3:$I$1107,8,0)</f>
        <v>PE000210</v>
      </c>
      <c r="B3044" t="str">
        <f>+VLOOKUP(U3044,Aux!$O$2:$P$23,2,0)</f>
        <v>EQ</v>
      </c>
      <c r="C3044" t="str">
        <f t="shared" si="325"/>
        <v>PE000210EQ</v>
      </c>
      <c r="D3044">
        <f t="shared" si="331"/>
        <v>1</v>
      </c>
      <c r="E3044" s="5">
        <f t="shared" si="327"/>
        <v>0.01</v>
      </c>
      <c r="F3044" s="5">
        <f t="shared" si="328"/>
        <v>0.1</v>
      </c>
      <c r="G3044" s="5">
        <f t="shared" si="329"/>
        <v>1</v>
      </c>
      <c r="H3044" t="str">
        <f t="shared" si="330"/>
        <v>001</v>
      </c>
      <c r="I3044" t="str">
        <f t="shared" si="326"/>
        <v>PE000210EQ00001</v>
      </c>
      <c r="J3044" t="s">
        <v>15903</v>
      </c>
      <c r="K3044" t="s">
        <v>15904</v>
      </c>
      <c r="M3044" t="s">
        <v>15905</v>
      </c>
      <c r="N3044" t="s">
        <v>15906</v>
      </c>
      <c r="O3044" t="s">
        <v>15907</v>
      </c>
      <c r="P3044" t="s">
        <v>15908</v>
      </c>
      <c r="Q3044" t="s">
        <v>7111</v>
      </c>
      <c r="R3044" t="s">
        <v>15909</v>
      </c>
      <c r="S3044" t="s">
        <v>15909</v>
      </c>
      <c r="T3044" t="s">
        <v>15909</v>
      </c>
      <c r="U3044" t="s">
        <v>130</v>
      </c>
      <c r="V3044" t="s">
        <v>189</v>
      </c>
      <c r="W3044" t="s">
        <v>234</v>
      </c>
      <c r="X3044" t="s">
        <v>189</v>
      </c>
      <c r="Y3044" t="s">
        <v>11653</v>
      </c>
      <c r="Z3044" t="s">
        <v>189</v>
      </c>
      <c r="AA3044" t="s">
        <v>234</v>
      </c>
      <c r="AB3044" t="s">
        <v>11654</v>
      </c>
      <c r="AC3044" t="s">
        <v>37</v>
      </c>
    </row>
    <row r="3045" spans="1:29">
      <c r="A3045" s="2" t="str">
        <f>+VLOOKUP(R3045,Aux!$B$3:$I$1107,8,0)</f>
        <v>PE000220</v>
      </c>
      <c r="B3045" s="2" t="str">
        <f>+VLOOKUP(U3045,Aux!$O$2:$P$23,2,0)</f>
        <v>EQ</v>
      </c>
      <c r="C3045" t="str">
        <f t="shared" si="325"/>
        <v>PE000220EQ</v>
      </c>
      <c r="D3045">
        <f t="shared" si="331"/>
        <v>1</v>
      </c>
      <c r="E3045" s="5">
        <f t="shared" si="327"/>
        <v>0.01</v>
      </c>
      <c r="F3045" s="5">
        <f t="shared" si="328"/>
        <v>0.1</v>
      </c>
      <c r="G3045" s="5">
        <f t="shared" si="329"/>
        <v>1</v>
      </c>
      <c r="H3045" t="str">
        <f t="shared" si="330"/>
        <v>001</v>
      </c>
      <c r="I3045" t="str">
        <f t="shared" si="326"/>
        <v>PE000220EQ00001</v>
      </c>
      <c r="J3045" s="2" t="s">
        <v>15910</v>
      </c>
      <c r="K3045" s="2" t="s">
        <v>15911</v>
      </c>
      <c r="L3045" s="2"/>
      <c r="M3045" s="2" t="s">
        <v>15912</v>
      </c>
      <c r="N3045" s="2" t="s">
        <v>15913</v>
      </c>
      <c r="O3045" s="2" t="s">
        <v>15914</v>
      </c>
      <c r="P3045" s="2" t="s">
        <v>15915</v>
      </c>
      <c r="Q3045" t="s">
        <v>7111</v>
      </c>
      <c r="R3045" t="s">
        <v>15916</v>
      </c>
      <c r="S3045" t="s">
        <v>15916</v>
      </c>
      <c r="T3045" t="s">
        <v>15916</v>
      </c>
      <c r="U3045" t="s">
        <v>130</v>
      </c>
      <c r="V3045" t="s">
        <v>189</v>
      </c>
      <c r="W3045" t="s">
        <v>234</v>
      </c>
      <c r="X3045" t="s">
        <v>189</v>
      </c>
      <c r="Y3045" t="s">
        <v>10548</v>
      </c>
      <c r="Z3045" t="s">
        <v>189</v>
      </c>
      <c r="AA3045" t="s">
        <v>234</v>
      </c>
      <c r="AB3045" t="s">
        <v>236</v>
      </c>
      <c r="AC3045" t="s">
        <v>37</v>
      </c>
    </row>
    <row r="3046" spans="1:29">
      <c r="A3046" t="str">
        <f>+VLOOKUP(R3046,Aux!$B$3:$I$1107,8,0)</f>
        <v>PE000230</v>
      </c>
      <c r="B3046" t="str">
        <f>+VLOOKUP(U3046,Aux!$O$2:$P$23,2,0)</f>
        <v>EQ</v>
      </c>
      <c r="C3046" t="str">
        <f t="shared" si="325"/>
        <v>PE000230EQ</v>
      </c>
      <c r="D3046">
        <f t="shared" si="331"/>
        <v>1</v>
      </c>
      <c r="E3046" s="5">
        <f t="shared" si="327"/>
        <v>0.01</v>
      </c>
      <c r="F3046" s="5">
        <f t="shared" si="328"/>
        <v>0.1</v>
      </c>
      <c r="G3046" s="5">
        <f t="shared" si="329"/>
        <v>1</v>
      </c>
      <c r="H3046" t="str">
        <f t="shared" si="330"/>
        <v>001</v>
      </c>
      <c r="I3046" t="str">
        <f t="shared" si="326"/>
        <v>PE000230EQ00001</v>
      </c>
      <c r="J3046" t="s">
        <v>15917</v>
      </c>
      <c r="K3046" t="s">
        <v>15918</v>
      </c>
      <c r="M3046" t="s">
        <v>15919</v>
      </c>
      <c r="N3046" t="s">
        <v>15920</v>
      </c>
      <c r="O3046">
        <v>2230924</v>
      </c>
      <c r="P3046" t="s">
        <v>15921</v>
      </c>
      <c r="Q3046" t="s">
        <v>7111</v>
      </c>
      <c r="R3046" t="s">
        <v>15922</v>
      </c>
      <c r="S3046" t="s">
        <v>15923</v>
      </c>
      <c r="T3046" t="s">
        <v>15924</v>
      </c>
      <c r="U3046" t="s">
        <v>130</v>
      </c>
      <c r="V3046" t="s">
        <v>189</v>
      </c>
      <c r="W3046" t="s">
        <v>234</v>
      </c>
      <c r="X3046" t="s">
        <v>189</v>
      </c>
      <c r="Y3046" t="s">
        <v>10548</v>
      </c>
      <c r="Z3046" t="s">
        <v>189</v>
      </c>
      <c r="AA3046" t="s">
        <v>234</v>
      </c>
      <c r="AB3046" t="s">
        <v>236</v>
      </c>
      <c r="AC3046" t="s">
        <v>37</v>
      </c>
    </row>
    <row r="3047" spans="1:29">
      <c r="A3047" t="str">
        <f>+VLOOKUP(R3047,Aux!$B$3:$I$1107,8,0)</f>
        <v>PE000240</v>
      </c>
      <c r="B3047" t="str">
        <f>+VLOOKUP(U3047,Aux!$O$2:$P$23,2,0)</f>
        <v>EQ</v>
      </c>
      <c r="C3047" t="str">
        <f t="shared" si="325"/>
        <v>PE000240EQ</v>
      </c>
      <c r="D3047">
        <f t="shared" si="331"/>
        <v>1</v>
      </c>
      <c r="E3047" s="5">
        <f t="shared" si="327"/>
        <v>0.01</v>
      </c>
      <c r="F3047" s="5">
        <f t="shared" si="328"/>
        <v>0.1</v>
      </c>
      <c r="G3047" s="5">
        <f t="shared" si="329"/>
        <v>1</v>
      </c>
      <c r="H3047" t="str">
        <f t="shared" si="330"/>
        <v>001</v>
      </c>
      <c r="I3047" t="str">
        <f t="shared" si="326"/>
        <v>PE000240EQ00001</v>
      </c>
      <c r="J3047" t="s">
        <v>15925</v>
      </c>
      <c r="K3047" t="s">
        <v>15926</v>
      </c>
      <c r="M3047" t="s">
        <v>15927</v>
      </c>
      <c r="N3047" t="s">
        <v>15928</v>
      </c>
      <c r="O3047">
        <v>2209957</v>
      </c>
      <c r="P3047" t="s">
        <v>15929</v>
      </c>
      <c r="Q3047" t="s">
        <v>7111</v>
      </c>
      <c r="R3047" t="s">
        <v>15930</v>
      </c>
      <c r="S3047" t="s">
        <v>15930</v>
      </c>
      <c r="T3047" t="s">
        <v>15930</v>
      </c>
      <c r="U3047" t="s">
        <v>130</v>
      </c>
      <c r="V3047" t="s">
        <v>189</v>
      </c>
      <c r="W3047" t="s">
        <v>234</v>
      </c>
      <c r="X3047" t="s">
        <v>189</v>
      </c>
      <c r="Y3047" t="s">
        <v>10548</v>
      </c>
      <c r="Z3047" t="s">
        <v>189</v>
      </c>
      <c r="AA3047" t="s">
        <v>234</v>
      </c>
      <c r="AB3047" t="s">
        <v>236</v>
      </c>
      <c r="AC3047" t="s">
        <v>37</v>
      </c>
    </row>
    <row r="3048" spans="1:29">
      <c r="A3048" t="str">
        <f>+VLOOKUP(R3048,Aux!$B$3:$I$1107,8,0)</f>
        <v>PE000250</v>
      </c>
      <c r="B3048" t="str">
        <f>+VLOOKUP(U3048,Aux!$O$2:$P$23,2,0)</f>
        <v>FI</v>
      </c>
      <c r="C3048" t="str">
        <f t="shared" si="325"/>
        <v>PE000250FI</v>
      </c>
      <c r="D3048">
        <f t="shared" si="331"/>
        <v>1</v>
      </c>
      <c r="E3048" s="5">
        <f t="shared" si="327"/>
        <v>0.01</v>
      </c>
      <c r="F3048" s="5">
        <f t="shared" si="328"/>
        <v>0.1</v>
      </c>
      <c r="G3048" s="5">
        <f t="shared" si="329"/>
        <v>1</v>
      </c>
      <c r="H3048" t="str">
        <f t="shared" si="330"/>
        <v>001</v>
      </c>
      <c r="I3048" t="str">
        <f t="shared" si="326"/>
        <v>PE000250FI00001</v>
      </c>
      <c r="J3048" t="s">
        <v>15931</v>
      </c>
      <c r="K3048" t="s">
        <v>15932</v>
      </c>
      <c r="M3048" t="s">
        <v>15933</v>
      </c>
      <c r="N3048" t="s">
        <v>15934</v>
      </c>
      <c r="O3048" t="s">
        <v>15935</v>
      </c>
      <c r="P3048" t="s">
        <v>15936</v>
      </c>
      <c r="Q3048" t="s">
        <v>7111</v>
      </c>
      <c r="R3048" t="s">
        <v>15937</v>
      </c>
      <c r="S3048" t="s">
        <v>15938</v>
      </c>
      <c r="T3048" t="s">
        <v>15937</v>
      </c>
      <c r="U3048" t="s">
        <v>143</v>
      </c>
      <c r="V3048" t="s">
        <v>34</v>
      </c>
      <c r="W3048" t="s">
        <v>34</v>
      </c>
      <c r="X3048" t="s">
        <v>34</v>
      </c>
      <c r="Y3048" t="s">
        <v>34</v>
      </c>
      <c r="Z3048" t="s">
        <v>174</v>
      </c>
      <c r="AA3048" t="s">
        <v>174</v>
      </c>
      <c r="AB3048" t="s">
        <v>145</v>
      </c>
      <c r="AC3048" t="s">
        <v>37</v>
      </c>
    </row>
    <row r="3049" spans="1:29">
      <c r="A3049" t="str">
        <f>+VLOOKUP(R3049,Aux!$B$3:$I$1107,8,0)</f>
        <v>PE000260</v>
      </c>
      <c r="B3049" t="str">
        <f>+VLOOKUP(U3049,Aux!$O$2:$P$23,2,0)</f>
        <v>EQ</v>
      </c>
      <c r="C3049" t="str">
        <f t="shared" si="325"/>
        <v>PE000260EQ</v>
      </c>
      <c r="D3049">
        <f t="shared" si="331"/>
        <v>1</v>
      </c>
      <c r="E3049" s="5">
        <f t="shared" si="327"/>
        <v>0.01</v>
      </c>
      <c r="F3049" s="5">
        <f t="shared" si="328"/>
        <v>0.1</v>
      </c>
      <c r="G3049" s="5">
        <f t="shared" si="329"/>
        <v>1</v>
      </c>
      <c r="H3049" t="str">
        <f t="shared" si="330"/>
        <v>001</v>
      </c>
      <c r="I3049" t="str">
        <f t="shared" si="326"/>
        <v>PE000260EQ00001</v>
      </c>
      <c r="J3049" t="s">
        <v>15939</v>
      </c>
      <c r="K3049" t="s">
        <v>15940</v>
      </c>
      <c r="M3049" t="s">
        <v>15941</v>
      </c>
      <c r="N3049" t="s">
        <v>15942</v>
      </c>
      <c r="O3049">
        <v>2152448</v>
      </c>
      <c r="P3049" t="s">
        <v>15943</v>
      </c>
      <c r="Q3049" t="s">
        <v>7111</v>
      </c>
      <c r="R3049" t="s">
        <v>15944</v>
      </c>
      <c r="S3049" t="s">
        <v>15944</v>
      </c>
      <c r="T3049" t="s">
        <v>15944</v>
      </c>
      <c r="U3049" t="s">
        <v>130</v>
      </c>
      <c r="V3049" t="s">
        <v>189</v>
      </c>
      <c r="W3049" t="s">
        <v>234</v>
      </c>
      <c r="X3049" t="s">
        <v>189</v>
      </c>
      <c r="Y3049" t="s">
        <v>5476</v>
      </c>
      <c r="Z3049" t="s">
        <v>189</v>
      </c>
      <c r="AA3049" t="s">
        <v>5477</v>
      </c>
      <c r="AB3049" t="s">
        <v>5478</v>
      </c>
      <c r="AC3049" t="s">
        <v>37</v>
      </c>
    </row>
    <row r="3050" spans="1:29">
      <c r="A3050" t="str">
        <f>+VLOOKUP(R3050,Aux!$B$3:$I$1107,8,0)</f>
        <v>PE000260</v>
      </c>
      <c r="B3050" t="str">
        <f>+VLOOKUP(U3050,Aux!$O$2:$P$23,2,0)</f>
        <v>EQ</v>
      </c>
      <c r="C3050" t="str">
        <f t="shared" si="325"/>
        <v>PE000260EQ</v>
      </c>
      <c r="D3050">
        <f t="shared" si="331"/>
        <v>2</v>
      </c>
      <c r="E3050" s="5">
        <f t="shared" si="327"/>
        <v>0.02</v>
      </c>
      <c r="F3050" s="5">
        <f t="shared" si="328"/>
        <v>0.2</v>
      </c>
      <c r="G3050" s="5">
        <f t="shared" si="329"/>
        <v>2</v>
      </c>
      <c r="H3050" t="str">
        <f t="shared" si="330"/>
        <v>002</v>
      </c>
      <c r="I3050" t="str">
        <f t="shared" si="326"/>
        <v>PE000260EQ00002</v>
      </c>
      <c r="J3050" t="s">
        <v>15945</v>
      </c>
      <c r="K3050" t="s">
        <v>15946</v>
      </c>
      <c r="M3050" t="s">
        <v>15947</v>
      </c>
      <c r="N3050" t="s">
        <v>15948</v>
      </c>
      <c r="O3050">
        <v>2152426</v>
      </c>
      <c r="P3050" t="s">
        <v>15949</v>
      </c>
      <c r="Q3050" t="s">
        <v>7111</v>
      </c>
      <c r="R3050" t="s">
        <v>15944</v>
      </c>
      <c r="S3050" t="s">
        <v>15944</v>
      </c>
      <c r="T3050" t="s">
        <v>15944</v>
      </c>
      <c r="U3050" t="s">
        <v>130</v>
      </c>
      <c r="V3050" t="s">
        <v>189</v>
      </c>
      <c r="W3050" t="s">
        <v>234</v>
      </c>
      <c r="X3050" t="s">
        <v>189</v>
      </c>
      <c r="Y3050" t="s">
        <v>5476</v>
      </c>
      <c r="Z3050" t="s">
        <v>189</v>
      </c>
      <c r="AA3050" t="s">
        <v>5477</v>
      </c>
      <c r="AB3050" t="s">
        <v>5478</v>
      </c>
      <c r="AC3050" t="s">
        <v>37</v>
      </c>
    </row>
    <row r="3051" spans="1:29">
      <c r="A3051" t="str">
        <f>+VLOOKUP(R3051,Aux!$B$3:$I$1107,8,0)</f>
        <v>PE000270</v>
      </c>
      <c r="B3051" t="str">
        <f>+VLOOKUP(U3051,Aux!$O$2:$P$23,2,0)</f>
        <v>FI</v>
      </c>
      <c r="C3051" t="str">
        <f t="shared" si="325"/>
        <v>PE000270FI</v>
      </c>
      <c r="D3051">
        <f t="shared" si="331"/>
        <v>1</v>
      </c>
      <c r="E3051" s="5">
        <f t="shared" si="327"/>
        <v>0.01</v>
      </c>
      <c r="F3051" s="5">
        <f t="shared" si="328"/>
        <v>0.1</v>
      </c>
      <c r="G3051" s="5">
        <f t="shared" si="329"/>
        <v>1</v>
      </c>
      <c r="H3051" t="str">
        <f t="shared" si="330"/>
        <v>001</v>
      </c>
      <c r="I3051" t="str">
        <f t="shared" si="326"/>
        <v>PE000270FI00001</v>
      </c>
      <c r="J3051" t="s">
        <v>15950</v>
      </c>
      <c r="K3051" t="s">
        <v>15951</v>
      </c>
      <c r="M3051" t="s">
        <v>15952</v>
      </c>
      <c r="N3051" t="s">
        <v>15953</v>
      </c>
      <c r="O3051" t="s">
        <v>15954</v>
      </c>
      <c r="P3051" t="s">
        <v>15955</v>
      </c>
      <c r="Q3051" t="s">
        <v>7111</v>
      </c>
      <c r="R3051" t="s">
        <v>15956</v>
      </c>
      <c r="S3051" t="s">
        <v>15957</v>
      </c>
      <c r="T3051" t="s">
        <v>15956</v>
      </c>
      <c r="U3051" t="s">
        <v>143</v>
      </c>
      <c r="V3051" t="s">
        <v>34</v>
      </c>
      <c r="W3051" t="s">
        <v>34</v>
      </c>
      <c r="X3051" t="s">
        <v>34</v>
      </c>
      <c r="Y3051" t="s">
        <v>34</v>
      </c>
      <c r="Z3051" t="s">
        <v>131</v>
      </c>
      <c r="AA3051" t="s">
        <v>144</v>
      </c>
      <c r="AB3051" t="s">
        <v>34</v>
      </c>
      <c r="AC3051" t="s">
        <v>37</v>
      </c>
    </row>
    <row r="3052" spans="1:29">
      <c r="A3052" t="str">
        <f>+VLOOKUP(R3052,Aux!$B$3:$I$1107,8,0)</f>
        <v>PE000290</v>
      </c>
      <c r="B3052" t="str">
        <f>+VLOOKUP(U3052,Aux!$O$2:$P$23,2,0)</f>
        <v>EQ</v>
      </c>
      <c r="C3052" t="str">
        <f t="shared" si="325"/>
        <v>PE000290EQ</v>
      </c>
      <c r="D3052">
        <f t="shared" si="331"/>
        <v>1</v>
      </c>
      <c r="E3052" s="5">
        <f t="shared" si="327"/>
        <v>0.01</v>
      </c>
      <c r="F3052" s="5">
        <f t="shared" si="328"/>
        <v>0.1</v>
      </c>
      <c r="G3052" s="5">
        <f t="shared" si="329"/>
        <v>1</v>
      </c>
      <c r="H3052" t="str">
        <f t="shared" si="330"/>
        <v>001</v>
      </c>
      <c r="I3052" t="str">
        <f t="shared" si="326"/>
        <v>PE000290EQ00001</v>
      </c>
      <c r="J3052" t="s">
        <v>15958</v>
      </c>
      <c r="K3052" t="s">
        <v>15959</v>
      </c>
      <c r="M3052" t="s">
        <v>15960</v>
      </c>
      <c r="N3052" t="s">
        <v>15961</v>
      </c>
      <c r="O3052">
        <v>2089364</v>
      </c>
      <c r="P3052" t="s">
        <v>15962</v>
      </c>
      <c r="Q3052" t="s">
        <v>7111</v>
      </c>
      <c r="R3052" t="s">
        <v>15963</v>
      </c>
      <c r="S3052" t="s">
        <v>15963</v>
      </c>
      <c r="T3052" t="s">
        <v>15964</v>
      </c>
      <c r="U3052" t="s">
        <v>130</v>
      </c>
      <c r="V3052" t="s">
        <v>131</v>
      </c>
      <c r="W3052" t="s">
        <v>132</v>
      </c>
      <c r="X3052" t="s">
        <v>133</v>
      </c>
      <c r="Y3052" t="s">
        <v>3857</v>
      </c>
      <c r="Z3052" t="s">
        <v>35</v>
      </c>
      <c r="AA3052" t="s">
        <v>7058</v>
      </c>
      <c r="AB3052" t="s">
        <v>10496</v>
      </c>
      <c r="AC3052" t="s">
        <v>37</v>
      </c>
    </row>
    <row r="3053" spans="1:29">
      <c r="A3053" t="str">
        <f>+VLOOKUP(R3053,Aux!$B$3:$I$1107,8,0)</f>
        <v>PE000300</v>
      </c>
      <c r="B3053" t="str">
        <f>+VLOOKUP(U3053,Aux!$O$2:$P$23,2,0)</f>
        <v>EQ</v>
      </c>
      <c r="C3053" t="str">
        <f t="shared" ref="C3053:C3116" si="332">+A3053&amp;B3053</f>
        <v>PE000300EQ</v>
      </c>
      <c r="D3053">
        <f t="shared" si="331"/>
        <v>1</v>
      </c>
      <c r="E3053" s="5">
        <f t="shared" si="327"/>
        <v>0.01</v>
      </c>
      <c r="F3053" s="5">
        <f t="shared" si="328"/>
        <v>0.1</v>
      </c>
      <c r="G3053" s="5">
        <f t="shared" si="329"/>
        <v>1</v>
      </c>
      <c r="H3053" t="str">
        <f t="shared" si="330"/>
        <v>001</v>
      </c>
      <c r="I3053" t="str">
        <f t="shared" ref="I3053:I3116" si="333">+C3053&amp;"00"&amp;H3053</f>
        <v>PE000300EQ00001</v>
      </c>
      <c r="J3053" t="s">
        <v>15965</v>
      </c>
      <c r="K3053" t="s">
        <v>15966</v>
      </c>
      <c r="M3053" t="s">
        <v>15967</v>
      </c>
      <c r="N3053" t="s">
        <v>15968</v>
      </c>
      <c r="O3053" t="s">
        <v>15969</v>
      </c>
      <c r="P3053" t="s">
        <v>15970</v>
      </c>
      <c r="Q3053" t="s">
        <v>7111</v>
      </c>
      <c r="R3053" t="s">
        <v>15971</v>
      </c>
      <c r="S3053" t="s">
        <v>15971</v>
      </c>
      <c r="T3053" t="s">
        <v>15971</v>
      </c>
      <c r="U3053" t="s">
        <v>130</v>
      </c>
      <c r="V3053" t="s">
        <v>131</v>
      </c>
      <c r="W3053" t="s">
        <v>6009</v>
      </c>
      <c r="X3053" t="s">
        <v>133</v>
      </c>
      <c r="Y3053" t="s">
        <v>9999</v>
      </c>
      <c r="Z3053" t="s">
        <v>131</v>
      </c>
      <c r="AA3053" t="s">
        <v>135</v>
      </c>
      <c r="AB3053" t="s">
        <v>6009</v>
      </c>
      <c r="AC3053" t="s">
        <v>37</v>
      </c>
    </row>
    <row r="3054" spans="1:29">
      <c r="A3054" t="str">
        <f>+VLOOKUP(R3054,Aux!$B$3:$I$1107,8,0)</f>
        <v>PE000300</v>
      </c>
      <c r="B3054" t="str">
        <f>+VLOOKUP(U3054,Aux!$O$2:$P$23,2,0)</f>
        <v>FI</v>
      </c>
      <c r="C3054" t="str">
        <f t="shared" si="332"/>
        <v>PE000300FI</v>
      </c>
      <c r="D3054">
        <f t="shared" si="331"/>
        <v>1</v>
      </c>
      <c r="E3054" s="5">
        <f t="shared" si="327"/>
        <v>0.01</v>
      </c>
      <c r="F3054" s="5">
        <f t="shared" si="328"/>
        <v>0.1</v>
      </c>
      <c r="G3054" s="5">
        <f t="shared" si="329"/>
        <v>1</v>
      </c>
      <c r="H3054" t="str">
        <f t="shared" si="330"/>
        <v>001</v>
      </c>
      <c r="I3054" t="str">
        <f t="shared" si="333"/>
        <v>PE000300FI00001</v>
      </c>
      <c r="J3054" t="s">
        <v>15972</v>
      </c>
      <c r="K3054" t="s">
        <v>15973</v>
      </c>
      <c r="M3054" t="s">
        <v>15974</v>
      </c>
      <c r="N3054" t="s">
        <v>15975</v>
      </c>
      <c r="O3054" t="s">
        <v>15976</v>
      </c>
      <c r="P3054" t="s">
        <v>15977</v>
      </c>
      <c r="Q3054" t="s">
        <v>7111</v>
      </c>
      <c r="R3054" t="s">
        <v>15971</v>
      </c>
      <c r="S3054" t="s">
        <v>15978</v>
      </c>
      <c r="T3054" t="s">
        <v>15971</v>
      </c>
      <c r="U3054" t="s">
        <v>143</v>
      </c>
      <c r="V3054" t="s">
        <v>131</v>
      </c>
      <c r="W3054" t="s">
        <v>6009</v>
      </c>
      <c r="X3054" t="s">
        <v>133</v>
      </c>
      <c r="Y3054" t="s">
        <v>9999</v>
      </c>
      <c r="Z3054" t="s">
        <v>131</v>
      </c>
      <c r="AA3054" t="s">
        <v>144</v>
      </c>
      <c r="AB3054" t="s">
        <v>145</v>
      </c>
      <c r="AC3054" t="s">
        <v>37</v>
      </c>
    </row>
    <row r="3055" spans="1:29">
      <c r="A3055" t="str">
        <f>+VLOOKUP(R3055,Aux!$B$3:$I$1107,8,0)</f>
        <v>PE000300</v>
      </c>
      <c r="B3055" t="str">
        <f>+VLOOKUP(U3055,Aux!$O$2:$P$23,2,0)</f>
        <v>FI</v>
      </c>
      <c r="C3055" t="str">
        <f t="shared" si="332"/>
        <v>PE000300FI</v>
      </c>
      <c r="D3055">
        <f t="shared" si="331"/>
        <v>2</v>
      </c>
      <c r="E3055" s="5">
        <f t="shared" si="327"/>
        <v>0.02</v>
      </c>
      <c r="F3055" s="5">
        <f t="shared" si="328"/>
        <v>0.2</v>
      </c>
      <c r="G3055" s="5">
        <f t="shared" si="329"/>
        <v>2</v>
      </c>
      <c r="H3055" t="str">
        <f t="shared" si="330"/>
        <v>002</v>
      </c>
      <c r="I3055" t="str">
        <f t="shared" si="333"/>
        <v>PE000300FI00002</v>
      </c>
      <c r="J3055" t="s">
        <v>15979</v>
      </c>
      <c r="K3055" t="s">
        <v>15973</v>
      </c>
      <c r="M3055" t="s">
        <v>15980</v>
      </c>
      <c r="N3055" t="s">
        <v>15981</v>
      </c>
      <c r="O3055" t="s">
        <v>15982</v>
      </c>
      <c r="P3055" t="s">
        <v>15983</v>
      </c>
      <c r="Q3055" t="s">
        <v>7111</v>
      </c>
      <c r="R3055" t="s">
        <v>15971</v>
      </c>
      <c r="S3055" t="s">
        <v>15978</v>
      </c>
      <c r="T3055" t="s">
        <v>15971</v>
      </c>
      <c r="U3055" t="s">
        <v>143</v>
      </c>
      <c r="V3055" t="s">
        <v>131</v>
      </c>
      <c r="W3055" t="s">
        <v>6009</v>
      </c>
      <c r="X3055" t="s">
        <v>133</v>
      </c>
      <c r="Y3055" t="s">
        <v>9999</v>
      </c>
      <c r="Z3055" t="s">
        <v>131</v>
      </c>
      <c r="AA3055" t="s">
        <v>144</v>
      </c>
      <c r="AB3055" t="s">
        <v>145</v>
      </c>
      <c r="AC3055" t="s">
        <v>37</v>
      </c>
    </row>
    <row r="3056" spans="1:29">
      <c r="A3056" t="str">
        <f>+VLOOKUP(R3056,Aux!$B$3:$I$1107,8,0)</f>
        <v>PE000310</v>
      </c>
      <c r="B3056" t="str">
        <f>+VLOOKUP(U3056,Aux!$O$2:$P$23,2,0)</f>
        <v>EQ</v>
      </c>
      <c r="C3056" t="str">
        <f t="shared" si="332"/>
        <v>PE000310EQ</v>
      </c>
      <c r="D3056">
        <f t="shared" si="331"/>
        <v>1</v>
      </c>
      <c r="E3056" s="5">
        <f t="shared" si="327"/>
        <v>0.01</v>
      </c>
      <c r="F3056" s="5">
        <f t="shared" si="328"/>
        <v>0.1</v>
      </c>
      <c r="G3056" s="5">
        <f t="shared" si="329"/>
        <v>1</v>
      </c>
      <c r="H3056" t="str">
        <f t="shared" si="330"/>
        <v>001</v>
      </c>
      <c r="I3056" t="str">
        <f t="shared" si="333"/>
        <v>PE000310EQ00001</v>
      </c>
      <c r="J3056" t="s">
        <v>15984</v>
      </c>
      <c r="K3056" t="s">
        <v>15985</v>
      </c>
      <c r="M3056" t="s">
        <v>15986</v>
      </c>
      <c r="N3056" t="s">
        <v>15987</v>
      </c>
      <c r="O3056">
        <v>2232878</v>
      </c>
      <c r="P3056" t="s">
        <v>15988</v>
      </c>
      <c r="Q3056" t="s">
        <v>7111</v>
      </c>
      <c r="R3056" t="s">
        <v>15989</v>
      </c>
      <c r="S3056" t="s">
        <v>15989</v>
      </c>
      <c r="T3056" t="s">
        <v>15989</v>
      </c>
      <c r="U3056" t="s">
        <v>130</v>
      </c>
      <c r="V3056" t="s">
        <v>35</v>
      </c>
      <c r="W3056" t="s">
        <v>1023</v>
      </c>
      <c r="X3056" t="s">
        <v>1023</v>
      </c>
      <c r="Y3056" t="s">
        <v>1125</v>
      </c>
      <c r="Z3056" t="s">
        <v>35</v>
      </c>
      <c r="AA3056" t="s">
        <v>1126</v>
      </c>
      <c r="AB3056" t="s">
        <v>1023</v>
      </c>
      <c r="AC3056" t="s">
        <v>37</v>
      </c>
    </row>
    <row r="3057" spans="1:29">
      <c r="A3057" t="str">
        <f>+VLOOKUP(R3057,Aux!$B$3:$I$1107,8,0)</f>
        <v>PE000320</v>
      </c>
      <c r="B3057" t="str">
        <f>+VLOOKUP(U3057,Aux!$O$2:$P$23,2,0)</f>
        <v>EQ</v>
      </c>
      <c r="C3057" t="str">
        <f t="shared" si="332"/>
        <v>PE000320EQ</v>
      </c>
      <c r="D3057">
        <f t="shared" si="331"/>
        <v>1</v>
      </c>
      <c r="E3057" s="5">
        <f t="shared" si="327"/>
        <v>0.01</v>
      </c>
      <c r="F3057" s="5">
        <f t="shared" si="328"/>
        <v>0.1</v>
      </c>
      <c r="G3057" s="5">
        <f t="shared" si="329"/>
        <v>1</v>
      </c>
      <c r="H3057" t="str">
        <f t="shared" si="330"/>
        <v>001</v>
      </c>
      <c r="I3057" t="str">
        <f t="shared" si="333"/>
        <v>PE000320EQ00001</v>
      </c>
      <c r="J3057" t="s">
        <v>15990</v>
      </c>
      <c r="K3057" t="s">
        <v>15991</v>
      </c>
      <c r="M3057" t="s">
        <v>15992</v>
      </c>
      <c r="N3057" t="s">
        <v>15993</v>
      </c>
      <c r="O3057" t="s">
        <v>15994</v>
      </c>
      <c r="P3057" t="s">
        <v>15995</v>
      </c>
      <c r="Q3057" t="s">
        <v>7111</v>
      </c>
      <c r="R3057" t="s">
        <v>15996</v>
      </c>
      <c r="S3057" t="s">
        <v>15996</v>
      </c>
      <c r="T3057" t="s">
        <v>15996</v>
      </c>
      <c r="U3057" t="s">
        <v>130</v>
      </c>
      <c r="V3057" t="s">
        <v>35</v>
      </c>
      <c r="W3057" t="s">
        <v>10368</v>
      </c>
      <c r="X3057" t="s">
        <v>1458</v>
      </c>
      <c r="Y3057" t="s">
        <v>14463</v>
      </c>
      <c r="Z3057" t="s">
        <v>35</v>
      </c>
      <c r="AA3057" t="s">
        <v>7058</v>
      </c>
      <c r="AB3057" t="s">
        <v>10496</v>
      </c>
      <c r="AC3057" t="s">
        <v>37</v>
      </c>
    </row>
    <row r="3058" spans="1:29">
      <c r="A3058" s="2" t="str">
        <f>+VLOOKUP(R3058,Aux!$B$3:$I$1107,8,0)</f>
        <v>PE000330</v>
      </c>
      <c r="B3058" s="2" t="str">
        <f>+VLOOKUP(U3058,Aux!$O$2:$P$23,2,0)</f>
        <v>EQ</v>
      </c>
      <c r="C3058" t="str">
        <f t="shared" si="332"/>
        <v>PE000330EQ</v>
      </c>
      <c r="D3058">
        <f t="shared" si="331"/>
        <v>1</v>
      </c>
      <c r="E3058" s="5">
        <f t="shared" si="327"/>
        <v>0.01</v>
      </c>
      <c r="F3058" s="5">
        <f t="shared" si="328"/>
        <v>0.1</v>
      </c>
      <c r="G3058" s="5">
        <f t="shared" si="329"/>
        <v>1</v>
      </c>
      <c r="H3058" t="str">
        <f t="shared" si="330"/>
        <v>001</v>
      </c>
      <c r="I3058" t="str">
        <f t="shared" si="333"/>
        <v>PE000330EQ00001</v>
      </c>
      <c r="J3058" s="2" t="s">
        <v>15997</v>
      </c>
      <c r="K3058" s="2" t="s">
        <v>15998</v>
      </c>
      <c r="L3058" s="2"/>
      <c r="M3058" s="2" t="s">
        <v>15999</v>
      </c>
      <c r="N3058" s="2" t="s">
        <v>16000</v>
      </c>
      <c r="O3058" s="2" t="s">
        <v>16001</v>
      </c>
      <c r="P3058" s="2" t="s">
        <v>16002</v>
      </c>
      <c r="Q3058" t="s">
        <v>7111</v>
      </c>
      <c r="R3058" t="s">
        <v>16003</v>
      </c>
      <c r="S3058" t="s">
        <v>16003</v>
      </c>
      <c r="T3058" t="s">
        <v>16004</v>
      </c>
      <c r="U3058" t="s">
        <v>130</v>
      </c>
      <c r="V3058" t="s">
        <v>35</v>
      </c>
      <c r="W3058" t="s">
        <v>5993</v>
      </c>
      <c r="X3058" t="s">
        <v>5993</v>
      </c>
      <c r="Y3058" t="s">
        <v>6520</v>
      </c>
      <c r="Z3058" t="s">
        <v>35</v>
      </c>
      <c r="AA3058" t="s">
        <v>5993</v>
      </c>
      <c r="AB3058" t="s">
        <v>8777</v>
      </c>
      <c r="AC3058" t="s">
        <v>37</v>
      </c>
    </row>
    <row r="3059" spans="1:29">
      <c r="A3059" t="str">
        <f>+VLOOKUP(R3059,Aux!$B$3:$I$1107,8,0)</f>
        <v>PE000340</v>
      </c>
      <c r="B3059" t="str">
        <f>+VLOOKUP(U3059,Aux!$O$2:$P$23,2,0)</f>
        <v>EQ</v>
      </c>
      <c r="C3059" t="str">
        <f t="shared" si="332"/>
        <v>PE000340EQ</v>
      </c>
      <c r="D3059">
        <f t="shared" si="331"/>
        <v>1</v>
      </c>
      <c r="E3059" s="5">
        <f t="shared" si="327"/>
        <v>0.01</v>
      </c>
      <c r="F3059" s="5">
        <f t="shared" si="328"/>
        <v>0.1</v>
      </c>
      <c r="G3059" s="5">
        <f t="shared" si="329"/>
        <v>1</v>
      </c>
      <c r="H3059" t="str">
        <f t="shared" si="330"/>
        <v>001</v>
      </c>
      <c r="I3059" t="str">
        <f t="shared" si="333"/>
        <v>PE000340EQ00001</v>
      </c>
      <c r="J3059" t="s">
        <v>16005</v>
      </c>
      <c r="K3059" t="s">
        <v>16006</v>
      </c>
      <c r="M3059" t="s">
        <v>16007</v>
      </c>
      <c r="N3059" t="s">
        <v>16008</v>
      </c>
      <c r="O3059">
        <v>2206044</v>
      </c>
      <c r="P3059" t="s">
        <v>16009</v>
      </c>
      <c r="Q3059" t="s">
        <v>7111</v>
      </c>
      <c r="R3059" t="s">
        <v>16010</v>
      </c>
      <c r="S3059" t="s">
        <v>16011</v>
      </c>
      <c r="T3059" t="s">
        <v>16012</v>
      </c>
      <c r="U3059" t="s">
        <v>130</v>
      </c>
      <c r="V3059" t="s">
        <v>174</v>
      </c>
      <c r="W3059" t="s">
        <v>2262</v>
      </c>
      <c r="X3059" t="s">
        <v>174</v>
      </c>
      <c r="Y3059" t="s">
        <v>2262</v>
      </c>
      <c r="Z3059" t="s">
        <v>174</v>
      </c>
      <c r="AA3059" t="s">
        <v>174</v>
      </c>
      <c r="AB3059" t="s">
        <v>1521</v>
      </c>
      <c r="AC3059" t="s">
        <v>37</v>
      </c>
    </row>
    <row r="3060" spans="1:29">
      <c r="A3060" t="str">
        <f>+VLOOKUP(R3060,Aux!$B$3:$I$1107,8,0)</f>
        <v>PE000350</v>
      </c>
      <c r="B3060" t="str">
        <f>+VLOOKUP(U3060,Aux!$O$2:$P$23,2,0)</f>
        <v>EQ</v>
      </c>
      <c r="C3060" t="str">
        <f t="shared" si="332"/>
        <v>PE000350EQ</v>
      </c>
      <c r="D3060">
        <f t="shared" si="331"/>
        <v>1</v>
      </c>
      <c r="E3060" s="5">
        <f t="shared" si="327"/>
        <v>0.01</v>
      </c>
      <c r="F3060" s="5">
        <f t="shared" si="328"/>
        <v>0.1</v>
      </c>
      <c r="G3060" s="5">
        <f t="shared" si="329"/>
        <v>1</v>
      </c>
      <c r="H3060" t="str">
        <f t="shared" si="330"/>
        <v>001</v>
      </c>
      <c r="I3060" t="str">
        <f t="shared" si="333"/>
        <v>PE000350EQ00001</v>
      </c>
      <c r="J3060" t="s">
        <v>16013</v>
      </c>
      <c r="K3060" t="s">
        <v>16014</v>
      </c>
      <c r="M3060" t="s">
        <v>16015</v>
      </c>
      <c r="N3060" t="s">
        <v>16016</v>
      </c>
      <c r="O3060">
        <v>2000859</v>
      </c>
      <c r="P3060" t="s">
        <v>16017</v>
      </c>
      <c r="Q3060" t="s">
        <v>7111</v>
      </c>
      <c r="R3060" t="s">
        <v>16018</v>
      </c>
      <c r="S3060" t="s">
        <v>16018</v>
      </c>
      <c r="T3060" t="s">
        <v>16019</v>
      </c>
      <c r="U3060" t="s">
        <v>130</v>
      </c>
      <c r="V3060" t="s">
        <v>131</v>
      </c>
      <c r="W3060" t="s">
        <v>132</v>
      </c>
      <c r="X3060" t="s">
        <v>133</v>
      </c>
      <c r="Y3060" t="s">
        <v>3857</v>
      </c>
      <c r="Z3060" t="s">
        <v>131</v>
      </c>
      <c r="AA3060" t="s">
        <v>135</v>
      </c>
      <c r="AB3060" t="s">
        <v>136</v>
      </c>
      <c r="AC3060" t="s">
        <v>37</v>
      </c>
    </row>
    <row r="3061" spans="1:29">
      <c r="A3061" t="str">
        <f>+VLOOKUP(R3061,Aux!$B$3:$I$1107,8,0)</f>
        <v>PE000360</v>
      </c>
      <c r="B3061" t="str">
        <f>+VLOOKUP(U3061,Aux!$O$2:$P$23,2,0)</f>
        <v>EQ</v>
      </c>
      <c r="C3061" t="str">
        <f t="shared" si="332"/>
        <v>PE000360EQ</v>
      </c>
      <c r="D3061">
        <f t="shared" si="331"/>
        <v>1</v>
      </c>
      <c r="E3061" s="5">
        <f t="shared" si="327"/>
        <v>0.01</v>
      </c>
      <c r="F3061" s="5">
        <f t="shared" si="328"/>
        <v>0.1</v>
      </c>
      <c r="G3061" s="5">
        <f t="shared" si="329"/>
        <v>1</v>
      </c>
      <c r="H3061" t="str">
        <f t="shared" si="330"/>
        <v>001</v>
      </c>
      <c r="I3061" t="str">
        <f t="shared" si="333"/>
        <v>PE000360EQ00001</v>
      </c>
      <c r="J3061" t="s">
        <v>16020</v>
      </c>
      <c r="K3061" t="s">
        <v>16021</v>
      </c>
      <c r="M3061" t="s">
        <v>16022</v>
      </c>
      <c r="N3061" t="s">
        <v>16023</v>
      </c>
      <c r="O3061">
        <v>2311335</v>
      </c>
      <c r="P3061" t="s">
        <v>16024</v>
      </c>
      <c r="Q3061" t="s">
        <v>7111</v>
      </c>
      <c r="R3061" t="s">
        <v>16025</v>
      </c>
      <c r="S3061" t="s">
        <v>16026</v>
      </c>
      <c r="T3061" t="s">
        <v>16026</v>
      </c>
      <c r="U3061" t="s">
        <v>130</v>
      </c>
      <c r="V3061" t="s">
        <v>1472</v>
      </c>
      <c r="W3061" t="s">
        <v>1473</v>
      </c>
      <c r="X3061" t="s">
        <v>1474</v>
      </c>
      <c r="Y3061" t="s">
        <v>16027</v>
      </c>
      <c r="Z3061" t="s">
        <v>1488</v>
      </c>
      <c r="AA3061" t="s">
        <v>1473</v>
      </c>
      <c r="AB3061" t="s">
        <v>3335</v>
      </c>
      <c r="AC3061" t="s">
        <v>37</v>
      </c>
    </row>
    <row r="3062" spans="1:29">
      <c r="A3062" t="str">
        <f>+VLOOKUP(R3062,Aux!$B$3:$I$1107,8,0)</f>
        <v>PE000370</v>
      </c>
      <c r="B3062" t="str">
        <f>+VLOOKUP(U3062,Aux!$O$2:$P$23,2,0)</f>
        <v>EQ</v>
      </c>
      <c r="C3062" t="str">
        <f t="shared" si="332"/>
        <v>PE000370EQ</v>
      </c>
      <c r="D3062">
        <f t="shared" si="331"/>
        <v>1</v>
      </c>
      <c r="E3062" s="5">
        <f t="shared" si="327"/>
        <v>0.01</v>
      </c>
      <c r="F3062" s="5">
        <f t="shared" si="328"/>
        <v>0.1</v>
      </c>
      <c r="G3062" s="5">
        <f t="shared" si="329"/>
        <v>1</v>
      </c>
      <c r="H3062" t="str">
        <f t="shared" si="330"/>
        <v>001</v>
      </c>
      <c r="I3062" t="str">
        <f t="shared" si="333"/>
        <v>PE000370EQ00001</v>
      </c>
      <c r="J3062" t="s">
        <v>16028</v>
      </c>
      <c r="K3062" t="s">
        <v>16029</v>
      </c>
      <c r="M3062" t="s">
        <v>16030</v>
      </c>
      <c r="N3062" t="s">
        <v>16031</v>
      </c>
      <c r="O3062" t="s">
        <v>16032</v>
      </c>
      <c r="P3062" t="s">
        <v>16033</v>
      </c>
      <c r="Q3062" t="s">
        <v>7111</v>
      </c>
      <c r="R3062" t="s">
        <v>16034</v>
      </c>
      <c r="S3062" t="s">
        <v>16034</v>
      </c>
      <c r="T3062" t="s">
        <v>16035</v>
      </c>
      <c r="U3062" t="s">
        <v>130</v>
      </c>
      <c r="V3062" t="s">
        <v>189</v>
      </c>
      <c r="W3062" t="s">
        <v>234</v>
      </c>
      <c r="X3062" t="s">
        <v>189</v>
      </c>
      <c r="Y3062" t="s">
        <v>5476</v>
      </c>
      <c r="Z3062" t="s">
        <v>189</v>
      </c>
      <c r="AA3062" t="s">
        <v>5477</v>
      </c>
      <c r="AB3062" t="s">
        <v>5478</v>
      </c>
      <c r="AC3062" t="s">
        <v>37</v>
      </c>
    </row>
    <row r="3063" spans="1:29">
      <c r="A3063" t="str">
        <f>+VLOOKUP(R3063,Aux!$B$3:$I$1107,8,0)</f>
        <v>PE000380</v>
      </c>
      <c r="B3063" t="str">
        <f>+VLOOKUP(U3063,Aux!$O$2:$P$23,2,0)</f>
        <v>EQ</v>
      </c>
      <c r="C3063" t="str">
        <f t="shared" si="332"/>
        <v>PE000380EQ</v>
      </c>
      <c r="D3063">
        <f t="shared" si="331"/>
        <v>1</v>
      </c>
      <c r="E3063" s="5">
        <f t="shared" si="327"/>
        <v>0.01</v>
      </c>
      <c r="F3063" s="5">
        <f t="shared" si="328"/>
        <v>0.1</v>
      </c>
      <c r="G3063" s="5">
        <f t="shared" si="329"/>
        <v>1</v>
      </c>
      <c r="H3063" t="str">
        <f t="shared" si="330"/>
        <v>001</v>
      </c>
      <c r="I3063" t="str">
        <f t="shared" si="333"/>
        <v>PE000380EQ00001</v>
      </c>
      <c r="J3063" t="s">
        <v>16036</v>
      </c>
      <c r="K3063" t="s">
        <v>16037</v>
      </c>
      <c r="M3063" t="s">
        <v>16038</v>
      </c>
      <c r="N3063" t="s">
        <v>16039</v>
      </c>
      <c r="O3063" t="s">
        <v>16040</v>
      </c>
      <c r="P3063" t="s">
        <v>16041</v>
      </c>
      <c r="Q3063" t="s">
        <v>7111</v>
      </c>
      <c r="R3063" t="s">
        <v>16042</v>
      </c>
      <c r="S3063" t="s">
        <v>16042</v>
      </c>
      <c r="T3063" t="s">
        <v>16042</v>
      </c>
      <c r="U3063" t="s">
        <v>130</v>
      </c>
      <c r="V3063" t="s">
        <v>174</v>
      </c>
      <c r="W3063" t="s">
        <v>2262</v>
      </c>
      <c r="X3063" t="s">
        <v>174</v>
      </c>
      <c r="Y3063" t="s">
        <v>2262</v>
      </c>
      <c r="Z3063" t="s">
        <v>174</v>
      </c>
      <c r="AA3063" t="s">
        <v>174</v>
      </c>
      <c r="AB3063" t="s">
        <v>1521</v>
      </c>
      <c r="AC3063" t="s">
        <v>37</v>
      </c>
    </row>
    <row r="3064" spans="1:29">
      <c r="A3064" t="str">
        <f>+VLOOKUP(R3064,Aux!$B$3:$I$1107,8,0)</f>
        <v>PE000390</v>
      </c>
      <c r="B3064" t="str">
        <f>+VLOOKUP(U3064,Aux!$O$2:$P$23,2,0)</f>
        <v>EQ</v>
      </c>
      <c r="C3064" t="str">
        <f t="shared" si="332"/>
        <v>PE000390EQ</v>
      </c>
      <c r="D3064">
        <f t="shared" si="331"/>
        <v>1</v>
      </c>
      <c r="E3064" s="5">
        <f t="shared" si="327"/>
        <v>0.01</v>
      </c>
      <c r="F3064" s="5">
        <f t="shared" si="328"/>
        <v>0.1</v>
      </c>
      <c r="G3064" s="5">
        <f t="shared" si="329"/>
        <v>1</v>
      </c>
      <c r="H3064" t="str">
        <f t="shared" si="330"/>
        <v>001</v>
      </c>
      <c r="I3064" t="str">
        <f t="shared" si="333"/>
        <v>PE000390EQ00001</v>
      </c>
      <c r="J3064" t="s">
        <v>16043</v>
      </c>
      <c r="K3064" t="s">
        <v>16044</v>
      </c>
      <c r="M3064" t="s">
        <v>16045</v>
      </c>
      <c r="N3064" t="s">
        <v>16046</v>
      </c>
      <c r="O3064" t="s">
        <v>16047</v>
      </c>
      <c r="P3064" t="s">
        <v>16048</v>
      </c>
      <c r="Q3064" t="s">
        <v>7111</v>
      </c>
      <c r="R3064" t="s">
        <v>16049</v>
      </c>
      <c r="S3064" t="s">
        <v>16049</v>
      </c>
      <c r="T3064" t="s">
        <v>16049</v>
      </c>
      <c r="U3064" t="s">
        <v>130</v>
      </c>
      <c r="V3064" t="s">
        <v>174</v>
      </c>
      <c r="W3064" t="s">
        <v>1519</v>
      </c>
      <c r="X3064" t="s">
        <v>174</v>
      </c>
      <c r="Y3064" t="s">
        <v>5942</v>
      </c>
      <c r="Z3064" t="s">
        <v>174</v>
      </c>
      <c r="AA3064" t="s">
        <v>174</v>
      </c>
      <c r="AB3064" t="s">
        <v>175</v>
      </c>
      <c r="AC3064" t="s">
        <v>37</v>
      </c>
    </row>
    <row r="3065" spans="1:29">
      <c r="A3065" t="str">
        <f>+VLOOKUP(R3065,Aux!$B$3:$I$1107,8,0)</f>
        <v>PE000400</v>
      </c>
      <c r="B3065" t="str">
        <f>+VLOOKUP(U3065,Aux!$O$2:$P$23,2,0)</f>
        <v>EQ</v>
      </c>
      <c r="C3065" t="str">
        <f t="shared" si="332"/>
        <v>PE000400EQ</v>
      </c>
      <c r="D3065">
        <f t="shared" si="331"/>
        <v>1</v>
      </c>
      <c r="E3065" s="5">
        <f t="shared" si="327"/>
        <v>0.01</v>
      </c>
      <c r="F3065" s="5">
        <f t="shared" si="328"/>
        <v>0.1</v>
      </c>
      <c r="G3065" s="5">
        <f t="shared" si="329"/>
        <v>1</v>
      </c>
      <c r="H3065" t="str">
        <f t="shared" si="330"/>
        <v>001</v>
      </c>
      <c r="I3065" t="str">
        <f t="shared" si="333"/>
        <v>PE000400EQ00001</v>
      </c>
      <c r="J3065" t="s">
        <v>16050</v>
      </c>
      <c r="K3065" t="s">
        <v>16051</v>
      </c>
      <c r="M3065" t="s">
        <v>16052</v>
      </c>
      <c r="N3065" t="s">
        <v>16053</v>
      </c>
      <c r="O3065" t="s">
        <v>16054</v>
      </c>
      <c r="P3065" t="s">
        <v>16055</v>
      </c>
      <c r="Q3065" t="s">
        <v>7111</v>
      </c>
      <c r="R3065" t="s">
        <v>16056</v>
      </c>
      <c r="S3065" t="s">
        <v>16056</v>
      </c>
      <c r="T3065" t="s">
        <v>16056</v>
      </c>
      <c r="U3065" t="s">
        <v>130</v>
      </c>
      <c r="V3065" t="s">
        <v>174</v>
      </c>
      <c r="W3065" t="s">
        <v>1519</v>
      </c>
      <c r="X3065" t="s">
        <v>174</v>
      </c>
      <c r="Y3065" t="s">
        <v>1520</v>
      </c>
      <c r="Z3065" t="s">
        <v>174</v>
      </c>
      <c r="AA3065" t="s">
        <v>174</v>
      </c>
      <c r="AB3065" t="s">
        <v>1521</v>
      </c>
      <c r="AC3065" t="s">
        <v>37</v>
      </c>
    </row>
    <row r="3066" spans="1:29">
      <c r="A3066" t="str">
        <f>+VLOOKUP(R3066,Aux!$B$3:$I$1107,8,0)</f>
        <v>PE000410</v>
      </c>
      <c r="B3066" t="str">
        <f>+VLOOKUP(U3066,Aux!$O$2:$P$23,2,0)</f>
        <v>EQ</v>
      </c>
      <c r="C3066" t="str">
        <f t="shared" si="332"/>
        <v>PE000410EQ</v>
      </c>
      <c r="D3066">
        <f t="shared" si="331"/>
        <v>1</v>
      </c>
      <c r="E3066" s="5">
        <f t="shared" si="327"/>
        <v>0.01</v>
      </c>
      <c r="F3066" s="5">
        <f t="shared" si="328"/>
        <v>0.1</v>
      </c>
      <c r="G3066" s="5">
        <f t="shared" si="329"/>
        <v>1</v>
      </c>
      <c r="H3066" t="str">
        <f t="shared" si="330"/>
        <v>001</v>
      </c>
      <c r="I3066" t="str">
        <f t="shared" si="333"/>
        <v>PE000410EQ00001</v>
      </c>
      <c r="J3066" t="s">
        <v>16057</v>
      </c>
      <c r="K3066" t="s">
        <v>16058</v>
      </c>
      <c r="M3066" t="s">
        <v>16059</v>
      </c>
      <c r="N3066" t="s">
        <v>16060</v>
      </c>
      <c r="O3066">
        <v>2324128</v>
      </c>
      <c r="P3066" t="s">
        <v>16061</v>
      </c>
      <c r="Q3066" t="s">
        <v>7111</v>
      </c>
      <c r="R3066" t="s">
        <v>16062</v>
      </c>
      <c r="S3066" t="s">
        <v>16062</v>
      </c>
      <c r="T3066" t="s">
        <v>16062</v>
      </c>
      <c r="U3066" t="s">
        <v>130</v>
      </c>
      <c r="V3066" t="s">
        <v>189</v>
      </c>
      <c r="W3066" t="s">
        <v>190</v>
      </c>
      <c r="X3066" t="s">
        <v>189</v>
      </c>
      <c r="Y3066" t="s">
        <v>4166</v>
      </c>
      <c r="Z3066" t="s">
        <v>189</v>
      </c>
      <c r="AA3066" t="s">
        <v>190</v>
      </c>
      <c r="AB3066" t="s">
        <v>10714</v>
      </c>
      <c r="AC3066" t="s">
        <v>37</v>
      </c>
    </row>
    <row r="3067" spans="1:29">
      <c r="A3067" t="str">
        <f>+VLOOKUP(R3067,Aux!$B$3:$I$1107,8,0)</f>
        <v>PE000420</v>
      </c>
      <c r="B3067" t="str">
        <f>+VLOOKUP(U3067,Aux!$O$2:$P$23,2,0)</f>
        <v>EQ</v>
      </c>
      <c r="C3067" t="str">
        <f t="shared" si="332"/>
        <v>PE000420EQ</v>
      </c>
      <c r="D3067">
        <f t="shared" si="331"/>
        <v>1</v>
      </c>
      <c r="E3067" s="5">
        <f t="shared" si="327"/>
        <v>0.01</v>
      </c>
      <c r="F3067" s="5">
        <f t="shared" si="328"/>
        <v>0.1</v>
      </c>
      <c r="G3067" s="5">
        <f t="shared" si="329"/>
        <v>1</v>
      </c>
      <c r="H3067" t="str">
        <f t="shared" si="330"/>
        <v>001</v>
      </c>
      <c r="I3067" t="str">
        <f t="shared" si="333"/>
        <v>PE000420EQ00001</v>
      </c>
      <c r="J3067" t="s">
        <v>16063</v>
      </c>
      <c r="K3067" t="s">
        <v>16064</v>
      </c>
      <c r="M3067" t="s">
        <v>16065</v>
      </c>
      <c r="N3067" t="s">
        <v>16066</v>
      </c>
      <c r="O3067" t="s">
        <v>16067</v>
      </c>
      <c r="P3067" t="s">
        <v>16068</v>
      </c>
      <c r="Q3067" t="s">
        <v>7111</v>
      </c>
      <c r="R3067" t="s">
        <v>16069</v>
      </c>
      <c r="S3067" t="s">
        <v>16069</v>
      </c>
      <c r="T3067" t="s">
        <v>16069</v>
      </c>
      <c r="U3067" t="s">
        <v>130</v>
      </c>
      <c r="V3067" t="s">
        <v>311</v>
      </c>
      <c r="W3067" t="s">
        <v>8135</v>
      </c>
      <c r="X3067" t="s">
        <v>2911</v>
      </c>
      <c r="Y3067" t="s">
        <v>6982</v>
      </c>
      <c r="Z3067" t="s">
        <v>311</v>
      </c>
      <c r="AA3067" t="s">
        <v>3303</v>
      </c>
      <c r="AB3067" t="s">
        <v>6982</v>
      </c>
      <c r="AC3067" t="s">
        <v>37</v>
      </c>
    </row>
    <row r="3068" spans="1:29">
      <c r="A3068" t="str">
        <f>+VLOOKUP(R3068,Aux!$B$3:$I$1107,8,0)</f>
        <v>PE000430</v>
      </c>
      <c r="B3068" t="str">
        <f>+VLOOKUP(U3068,Aux!$O$2:$P$23,2,0)</f>
        <v>FI</v>
      </c>
      <c r="C3068" t="str">
        <f t="shared" si="332"/>
        <v>PE000430FI</v>
      </c>
      <c r="D3068">
        <f t="shared" si="331"/>
        <v>1</v>
      </c>
      <c r="E3068" s="5">
        <f t="shared" si="327"/>
        <v>0.01</v>
      </c>
      <c r="F3068" s="5">
        <f t="shared" si="328"/>
        <v>0.1</v>
      </c>
      <c r="G3068" s="5">
        <f t="shared" si="329"/>
        <v>1</v>
      </c>
      <c r="H3068" t="str">
        <f t="shared" si="330"/>
        <v>001</v>
      </c>
      <c r="I3068" t="str">
        <f t="shared" si="333"/>
        <v>PE000430FI00001</v>
      </c>
      <c r="J3068" t="s">
        <v>16070</v>
      </c>
      <c r="K3068" t="s">
        <v>16071</v>
      </c>
      <c r="M3068" t="s">
        <v>16072</v>
      </c>
      <c r="N3068" t="s">
        <v>16073</v>
      </c>
      <c r="O3068" t="s">
        <v>16074</v>
      </c>
      <c r="P3068" t="s">
        <v>16075</v>
      </c>
      <c r="Q3068" t="s">
        <v>7111</v>
      </c>
      <c r="R3068" t="s">
        <v>16076</v>
      </c>
      <c r="S3068" t="s">
        <v>16077</v>
      </c>
      <c r="T3068" t="s">
        <v>16076</v>
      </c>
      <c r="U3068" t="s">
        <v>143</v>
      </c>
      <c r="V3068" t="s">
        <v>34</v>
      </c>
      <c r="W3068" t="s">
        <v>34</v>
      </c>
      <c r="X3068" t="s">
        <v>34</v>
      </c>
      <c r="Y3068" t="s">
        <v>34</v>
      </c>
      <c r="Z3068" t="s">
        <v>174</v>
      </c>
      <c r="AA3068" t="s">
        <v>174</v>
      </c>
      <c r="AB3068" t="s">
        <v>145</v>
      </c>
      <c r="AC3068" t="s">
        <v>37</v>
      </c>
    </row>
    <row r="3069" spans="1:29">
      <c r="A3069" t="str">
        <f>+VLOOKUP(R3069,Aux!$B$3:$I$1107,8,0)</f>
        <v>PE000440</v>
      </c>
      <c r="B3069" t="str">
        <f>+VLOOKUP(U3069,Aux!$O$2:$P$23,2,0)</f>
        <v>EQ</v>
      </c>
      <c r="C3069" t="str">
        <f t="shared" si="332"/>
        <v>PE000440EQ</v>
      </c>
      <c r="D3069">
        <f t="shared" si="331"/>
        <v>1</v>
      </c>
      <c r="E3069" s="5">
        <f t="shared" si="327"/>
        <v>0.01</v>
      </c>
      <c r="F3069" s="5">
        <f t="shared" si="328"/>
        <v>0.1</v>
      </c>
      <c r="G3069" s="5">
        <f t="shared" si="329"/>
        <v>1</v>
      </c>
      <c r="H3069" t="str">
        <f t="shared" si="330"/>
        <v>001</v>
      </c>
      <c r="I3069" t="str">
        <f t="shared" si="333"/>
        <v>PE000440EQ00001</v>
      </c>
      <c r="J3069" t="s">
        <v>16078</v>
      </c>
      <c r="K3069" t="s">
        <v>16079</v>
      </c>
      <c r="M3069" t="s">
        <v>16080</v>
      </c>
      <c r="N3069" t="s">
        <v>16081</v>
      </c>
      <c r="O3069">
        <v>2320126</v>
      </c>
      <c r="P3069" t="s">
        <v>16082</v>
      </c>
      <c r="Q3069" t="s">
        <v>7111</v>
      </c>
      <c r="R3069" t="s">
        <v>16083</v>
      </c>
      <c r="S3069" t="s">
        <v>16083</v>
      </c>
      <c r="T3069" t="s">
        <v>16083</v>
      </c>
      <c r="U3069" t="s">
        <v>130</v>
      </c>
      <c r="V3069" t="s">
        <v>154</v>
      </c>
      <c r="W3069" t="s">
        <v>8295</v>
      </c>
      <c r="X3069" t="s">
        <v>201</v>
      </c>
      <c r="Y3069" t="s">
        <v>8295</v>
      </c>
      <c r="Z3069" t="s">
        <v>154</v>
      </c>
      <c r="AA3069" t="s">
        <v>8296</v>
      </c>
      <c r="AB3069" t="s">
        <v>8297</v>
      </c>
      <c r="AC3069" t="s">
        <v>37</v>
      </c>
    </row>
    <row r="3070" spans="1:29">
      <c r="A3070" s="2" t="str">
        <f>+VLOOKUP(R3070,Aux!$B$3:$I$1107,8,0)</f>
        <v>PE000450</v>
      </c>
      <c r="B3070" s="2" t="str">
        <f>+VLOOKUP(U3070,Aux!$O$2:$P$23,2,0)</f>
        <v>EQ</v>
      </c>
      <c r="C3070" t="str">
        <f t="shared" si="332"/>
        <v>PE000450EQ</v>
      </c>
      <c r="D3070">
        <f t="shared" si="331"/>
        <v>1</v>
      </c>
      <c r="E3070" s="5">
        <f t="shared" si="327"/>
        <v>0.01</v>
      </c>
      <c r="F3070" s="5">
        <f t="shared" si="328"/>
        <v>0.1</v>
      </c>
      <c r="G3070" s="5">
        <f t="shared" si="329"/>
        <v>1</v>
      </c>
      <c r="H3070" t="str">
        <f t="shared" si="330"/>
        <v>001</v>
      </c>
      <c r="I3070" t="str">
        <f t="shared" si="333"/>
        <v>PE000450EQ00001</v>
      </c>
      <c r="J3070" s="2" t="s">
        <v>16084</v>
      </c>
      <c r="K3070" s="2" t="s">
        <v>16085</v>
      </c>
      <c r="L3070" s="2"/>
      <c r="M3070" s="2" t="s">
        <v>16086</v>
      </c>
      <c r="N3070" s="2" t="s">
        <v>16087</v>
      </c>
      <c r="O3070" s="2" t="s">
        <v>16088</v>
      </c>
      <c r="P3070" s="2" t="s">
        <v>16089</v>
      </c>
      <c r="Q3070" t="s">
        <v>7111</v>
      </c>
      <c r="R3070" t="s">
        <v>16090</v>
      </c>
      <c r="S3070" t="s">
        <v>16090</v>
      </c>
      <c r="T3070" t="s">
        <v>16090</v>
      </c>
      <c r="U3070" t="s">
        <v>130</v>
      </c>
      <c r="V3070" t="s">
        <v>145</v>
      </c>
      <c r="W3070" t="s">
        <v>145</v>
      </c>
      <c r="X3070" t="s">
        <v>145</v>
      </c>
      <c r="Y3070" t="s">
        <v>145</v>
      </c>
      <c r="Z3070" t="s">
        <v>35</v>
      </c>
      <c r="AA3070" t="s">
        <v>7058</v>
      </c>
      <c r="AB3070" t="s">
        <v>10496</v>
      </c>
      <c r="AC3070" t="s">
        <v>37</v>
      </c>
    </row>
    <row r="3071" spans="1:29">
      <c r="A3071" t="str">
        <f>+VLOOKUP(R3071,Aux!$B$3:$I$1107,8,0)</f>
        <v>PE000460</v>
      </c>
      <c r="B3071" t="str">
        <f>+VLOOKUP(U3071,Aux!$O$2:$P$23,2,0)</f>
        <v>EQ</v>
      </c>
      <c r="C3071" t="str">
        <f t="shared" si="332"/>
        <v>PE000460EQ</v>
      </c>
      <c r="D3071">
        <f t="shared" si="331"/>
        <v>1</v>
      </c>
      <c r="E3071" s="5">
        <f t="shared" si="327"/>
        <v>0.01</v>
      </c>
      <c r="F3071" s="5">
        <f t="shared" si="328"/>
        <v>0.1</v>
      </c>
      <c r="G3071" s="5">
        <f t="shared" si="329"/>
        <v>1</v>
      </c>
      <c r="H3071" t="str">
        <f t="shared" si="330"/>
        <v>001</v>
      </c>
      <c r="I3071" t="str">
        <f t="shared" si="333"/>
        <v>PE000460EQ00001</v>
      </c>
      <c r="J3071" t="s">
        <v>16091</v>
      </c>
      <c r="K3071" t="s">
        <v>16092</v>
      </c>
      <c r="M3071" t="s">
        <v>16093</v>
      </c>
      <c r="N3071" t="s">
        <v>16094</v>
      </c>
      <c r="O3071" t="s">
        <v>16095</v>
      </c>
      <c r="P3071" t="s">
        <v>16096</v>
      </c>
      <c r="Q3071" t="s">
        <v>7111</v>
      </c>
      <c r="R3071" t="s">
        <v>16097</v>
      </c>
      <c r="S3071" t="s">
        <v>16097</v>
      </c>
      <c r="T3071" t="s">
        <v>16097</v>
      </c>
      <c r="U3071" t="s">
        <v>130</v>
      </c>
      <c r="V3071" t="s">
        <v>189</v>
      </c>
      <c r="W3071" t="s">
        <v>234</v>
      </c>
      <c r="X3071" t="s">
        <v>189</v>
      </c>
      <c r="Y3071" t="s">
        <v>10548</v>
      </c>
      <c r="Z3071" t="s">
        <v>35</v>
      </c>
      <c r="AA3071" t="s">
        <v>6589</v>
      </c>
      <c r="AB3071" t="s">
        <v>6590</v>
      </c>
      <c r="AC3071" t="s">
        <v>37</v>
      </c>
    </row>
    <row r="3072" spans="1:29">
      <c r="A3072" t="str">
        <f>+VLOOKUP(R3072,Aux!$B$3:$I$1107,8,0)</f>
        <v>PE000460</v>
      </c>
      <c r="B3072" t="str">
        <f>+VLOOKUP(U3072,Aux!$O$2:$P$23,2,0)</f>
        <v>EQ</v>
      </c>
      <c r="C3072" t="str">
        <f t="shared" si="332"/>
        <v>PE000460EQ</v>
      </c>
      <c r="D3072">
        <f t="shared" si="331"/>
        <v>2</v>
      </c>
      <c r="E3072" s="5">
        <f t="shared" si="327"/>
        <v>0.02</v>
      </c>
      <c r="F3072" s="5">
        <f t="shared" si="328"/>
        <v>0.2</v>
      </c>
      <c r="G3072" s="5">
        <f t="shared" si="329"/>
        <v>2</v>
      </c>
      <c r="H3072" t="str">
        <f t="shared" si="330"/>
        <v>002</v>
      </c>
      <c r="I3072" t="str">
        <f t="shared" si="333"/>
        <v>PE000460EQ00002</v>
      </c>
      <c r="J3072" t="s">
        <v>16098</v>
      </c>
      <c r="K3072" t="s">
        <v>16099</v>
      </c>
      <c r="M3072" t="s">
        <v>16100</v>
      </c>
      <c r="N3072" t="s">
        <v>16101</v>
      </c>
      <c r="O3072" t="s">
        <v>16102</v>
      </c>
      <c r="P3072" t="s">
        <v>16103</v>
      </c>
      <c r="Q3072" t="s">
        <v>7111</v>
      </c>
      <c r="R3072" t="s">
        <v>16097</v>
      </c>
      <c r="S3072" t="s">
        <v>16097</v>
      </c>
      <c r="T3072" t="s">
        <v>16097</v>
      </c>
      <c r="U3072" t="s">
        <v>1231</v>
      </c>
      <c r="V3072" t="s">
        <v>189</v>
      </c>
      <c r="W3072" t="s">
        <v>234</v>
      </c>
      <c r="X3072" t="s">
        <v>189</v>
      </c>
      <c r="Y3072" t="s">
        <v>10548</v>
      </c>
      <c r="Z3072" t="s">
        <v>35</v>
      </c>
      <c r="AA3072" t="s">
        <v>6589</v>
      </c>
      <c r="AB3072" t="s">
        <v>6590</v>
      </c>
      <c r="AC3072" t="s">
        <v>37</v>
      </c>
    </row>
    <row r="3073" spans="1:29">
      <c r="A3073" t="str">
        <f>+VLOOKUP(R3073,Aux!$B$3:$I$1107,8,0)</f>
        <v>PE000470</v>
      </c>
      <c r="B3073" t="str">
        <f>+VLOOKUP(U3073,Aux!$O$2:$P$23,2,0)</f>
        <v>EQ</v>
      </c>
      <c r="C3073" t="str">
        <f t="shared" si="332"/>
        <v>PE000470EQ</v>
      </c>
      <c r="D3073">
        <f t="shared" si="331"/>
        <v>1</v>
      </c>
      <c r="E3073" s="5">
        <f t="shared" si="327"/>
        <v>0.01</v>
      </c>
      <c r="F3073" s="5">
        <f t="shared" si="328"/>
        <v>0.1</v>
      </c>
      <c r="G3073" s="5">
        <f t="shared" si="329"/>
        <v>1</v>
      </c>
      <c r="H3073" t="str">
        <f t="shared" si="330"/>
        <v>001</v>
      </c>
      <c r="I3073" t="str">
        <f t="shared" si="333"/>
        <v>PE000470EQ00001</v>
      </c>
      <c r="J3073" t="s">
        <v>16104</v>
      </c>
      <c r="K3073" t="s">
        <v>16105</v>
      </c>
      <c r="M3073" t="s">
        <v>16106</v>
      </c>
      <c r="N3073" t="s">
        <v>16107</v>
      </c>
      <c r="O3073" t="s">
        <v>16108</v>
      </c>
      <c r="P3073" t="s">
        <v>16109</v>
      </c>
      <c r="Q3073" t="s">
        <v>7111</v>
      </c>
      <c r="R3073" t="s">
        <v>16110</v>
      </c>
      <c r="S3073" t="s">
        <v>16110</v>
      </c>
      <c r="T3073" t="s">
        <v>16110</v>
      </c>
      <c r="U3073" t="s">
        <v>1231</v>
      </c>
      <c r="V3073" t="s">
        <v>154</v>
      </c>
      <c r="W3073" t="s">
        <v>1540</v>
      </c>
      <c r="X3073" t="s">
        <v>201</v>
      </c>
      <c r="Y3073" t="s">
        <v>1540</v>
      </c>
      <c r="Z3073" t="s">
        <v>154</v>
      </c>
      <c r="AA3073" t="s">
        <v>966</v>
      </c>
      <c r="AB3073" t="s">
        <v>967</v>
      </c>
      <c r="AC3073" t="s">
        <v>37</v>
      </c>
    </row>
    <row r="3074" spans="1:29">
      <c r="A3074" t="str">
        <f>+VLOOKUP(R3074,Aux!$B$3:$I$1107,8,0)</f>
        <v>PE000470</v>
      </c>
      <c r="B3074" t="str">
        <f>+VLOOKUP(U3074,Aux!$O$2:$P$23,2,0)</f>
        <v>EQ</v>
      </c>
      <c r="C3074" t="str">
        <f t="shared" si="332"/>
        <v>PE000470EQ</v>
      </c>
      <c r="D3074">
        <f t="shared" si="331"/>
        <v>2</v>
      </c>
      <c r="E3074" s="5">
        <f t="shared" ref="E3074:E3137" si="334">+D3074/100</f>
        <v>0.02</v>
      </c>
      <c r="F3074" s="5">
        <f t="shared" ref="F3074:F3137" si="335">+MOD(E3074*10,10)</f>
        <v>0.2</v>
      </c>
      <c r="G3074" s="5">
        <f t="shared" ref="G3074:G3137" si="336">+MOD(D3074,10)</f>
        <v>2</v>
      </c>
      <c r="H3074" t="str">
        <f t="shared" ref="H3074:H3137" si="337">+INT(E3074)&amp;INT(F3074)&amp;INT(G3074)</f>
        <v>002</v>
      </c>
      <c r="I3074" t="str">
        <f t="shared" si="333"/>
        <v>PE000470EQ00002</v>
      </c>
      <c r="J3074" t="s">
        <v>16111</v>
      </c>
      <c r="K3074" t="s">
        <v>16112</v>
      </c>
      <c r="M3074" t="s">
        <v>16113</v>
      </c>
      <c r="N3074" t="s">
        <v>16114</v>
      </c>
      <c r="O3074">
        <v>2096580</v>
      </c>
      <c r="P3074" t="s">
        <v>16115</v>
      </c>
      <c r="Q3074" t="s">
        <v>7111</v>
      </c>
      <c r="R3074" t="s">
        <v>16110</v>
      </c>
      <c r="S3074" t="s">
        <v>16110</v>
      </c>
      <c r="T3074" t="s">
        <v>16110</v>
      </c>
      <c r="U3074" t="s">
        <v>130</v>
      </c>
      <c r="V3074" t="s">
        <v>154</v>
      </c>
      <c r="W3074" t="s">
        <v>1540</v>
      </c>
      <c r="X3074" t="s">
        <v>201</v>
      </c>
      <c r="Y3074" t="s">
        <v>1540</v>
      </c>
      <c r="Z3074" t="s">
        <v>154</v>
      </c>
      <c r="AA3074" t="s">
        <v>966</v>
      </c>
      <c r="AB3074" t="s">
        <v>967</v>
      </c>
      <c r="AC3074" t="s">
        <v>37</v>
      </c>
    </row>
    <row r="3075" spans="1:29">
      <c r="A3075" t="str">
        <f>+VLOOKUP(R3075,Aux!$B$3:$I$1107,8,0)</f>
        <v>PE000480</v>
      </c>
      <c r="B3075" t="str">
        <f>+VLOOKUP(U3075,Aux!$O$2:$P$23,2,0)</f>
        <v>EQ</v>
      </c>
      <c r="C3075" t="str">
        <f t="shared" si="332"/>
        <v>PE000480EQ</v>
      </c>
      <c r="D3075">
        <f t="shared" ref="D3075:D3138" si="338">+IF(C3075=C3074,D3074+1,1)</f>
        <v>1</v>
      </c>
      <c r="E3075" s="5">
        <f t="shared" si="334"/>
        <v>0.01</v>
      </c>
      <c r="F3075" s="5">
        <f t="shared" si="335"/>
        <v>0.1</v>
      </c>
      <c r="G3075" s="5">
        <f t="shared" si="336"/>
        <v>1</v>
      </c>
      <c r="H3075" t="str">
        <f t="shared" si="337"/>
        <v>001</v>
      </c>
      <c r="I3075" t="str">
        <f t="shared" si="333"/>
        <v>PE000480EQ00001</v>
      </c>
      <c r="J3075" t="s">
        <v>16116</v>
      </c>
      <c r="K3075" t="s">
        <v>16117</v>
      </c>
      <c r="M3075" t="s">
        <v>16118</v>
      </c>
      <c r="N3075" t="s">
        <v>16119</v>
      </c>
      <c r="O3075" t="s">
        <v>16120</v>
      </c>
      <c r="P3075" t="s">
        <v>16121</v>
      </c>
      <c r="Q3075" t="s">
        <v>7111</v>
      </c>
      <c r="R3075" t="s">
        <v>16122</v>
      </c>
      <c r="S3075" t="s">
        <v>16122</v>
      </c>
      <c r="T3075" t="s">
        <v>16122</v>
      </c>
      <c r="U3075" t="s">
        <v>130</v>
      </c>
      <c r="V3075" t="s">
        <v>189</v>
      </c>
      <c r="W3075" t="s">
        <v>234</v>
      </c>
      <c r="X3075" t="s">
        <v>189</v>
      </c>
      <c r="Y3075" t="s">
        <v>13579</v>
      </c>
      <c r="Z3075" t="s">
        <v>189</v>
      </c>
      <c r="AA3075" t="s">
        <v>234</v>
      </c>
      <c r="AB3075" t="s">
        <v>11654</v>
      </c>
      <c r="AC3075" t="s">
        <v>37</v>
      </c>
    </row>
    <row r="3076" spans="1:29">
      <c r="A3076" t="str">
        <f>+VLOOKUP(R3076,Aux!$B$3:$I$1107,8,0)</f>
        <v>PE000490</v>
      </c>
      <c r="B3076" t="str">
        <f>+VLOOKUP(U3076,Aux!$O$2:$P$23,2,0)</f>
        <v>FI</v>
      </c>
      <c r="C3076" t="str">
        <f t="shared" si="332"/>
        <v>PE000490FI</v>
      </c>
      <c r="D3076">
        <f t="shared" si="338"/>
        <v>1</v>
      </c>
      <c r="E3076" s="5">
        <f t="shared" si="334"/>
        <v>0.01</v>
      </c>
      <c r="F3076" s="5">
        <f t="shared" si="335"/>
        <v>0.1</v>
      </c>
      <c r="G3076" s="5">
        <f t="shared" si="336"/>
        <v>1</v>
      </c>
      <c r="H3076" t="str">
        <f t="shared" si="337"/>
        <v>001</v>
      </c>
      <c r="I3076" t="str">
        <f t="shared" si="333"/>
        <v>PE000490FI00001</v>
      </c>
      <c r="J3076" t="s">
        <v>16123</v>
      </c>
      <c r="K3076" t="s">
        <v>16124</v>
      </c>
      <c r="M3076" t="s">
        <v>16125</v>
      </c>
      <c r="N3076" t="s">
        <v>16126</v>
      </c>
      <c r="O3076" t="s">
        <v>16127</v>
      </c>
      <c r="P3076" t="s">
        <v>16128</v>
      </c>
      <c r="Q3076" t="s">
        <v>7111</v>
      </c>
      <c r="R3076" t="s">
        <v>16129</v>
      </c>
      <c r="S3076" t="s">
        <v>16130</v>
      </c>
      <c r="T3076" t="s">
        <v>16131</v>
      </c>
      <c r="U3076" t="s">
        <v>143</v>
      </c>
      <c r="V3076" t="s">
        <v>34</v>
      </c>
      <c r="W3076" t="s">
        <v>34</v>
      </c>
      <c r="X3076" t="s">
        <v>34</v>
      </c>
      <c r="Y3076" t="s">
        <v>34</v>
      </c>
      <c r="Z3076" t="s">
        <v>975</v>
      </c>
      <c r="AA3076" t="s">
        <v>976</v>
      </c>
      <c r="AB3076" t="s">
        <v>34</v>
      </c>
      <c r="AC3076" t="s">
        <v>37</v>
      </c>
    </row>
    <row r="3077" spans="1:29">
      <c r="A3077" t="str">
        <f>+VLOOKUP(R3077,Aux!$B$3:$I$1107,8,0)</f>
        <v>PE000500</v>
      </c>
      <c r="B3077" t="str">
        <f>+VLOOKUP(U3077,Aux!$O$2:$P$23,2,0)</f>
        <v>FI</v>
      </c>
      <c r="C3077" t="str">
        <f t="shared" si="332"/>
        <v>PE000500FI</v>
      </c>
      <c r="D3077">
        <f t="shared" si="338"/>
        <v>1</v>
      </c>
      <c r="E3077" s="5">
        <f t="shared" si="334"/>
        <v>0.01</v>
      </c>
      <c r="F3077" s="5">
        <f t="shared" si="335"/>
        <v>0.1</v>
      </c>
      <c r="G3077" s="5">
        <f t="shared" si="336"/>
        <v>1</v>
      </c>
      <c r="H3077" t="str">
        <f t="shared" si="337"/>
        <v>001</v>
      </c>
      <c r="I3077" t="str">
        <f t="shared" si="333"/>
        <v>PE000500FI00001</v>
      </c>
      <c r="J3077" t="s">
        <v>16132</v>
      </c>
      <c r="K3077" t="s">
        <v>16133</v>
      </c>
      <c r="M3077" t="s">
        <v>16134</v>
      </c>
      <c r="N3077" t="s">
        <v>16135</v>
      </c>
      <c r="O3077" t="s">
        <v>16136</v>
      </c>
      <c r="P3077" t="s">
        <v>16137</v>
      </c>
      <c r="Q3077" t="s">
        <v>7111</v>
      </c>
      <c r="R3077" t="s">
        <v>16138</v>
      </c>
      <c r="S3077" t="s">
        <v>16139</v>
      </c>
      <c r="T3077" t="s">
        <v>16138</v>
      </c>
      <c r="U3077" t="s">
        <v>143</v>
      </c>
      <c r="V3077" t="s">
        <v>34</v>
      </c>
      <c r="W3077" t="s">
        <v>34</v>
      </c>
      <c r="X3077" t="s">
        <v>34</v>
      </c>
      <c r="Y3077" t="s">
        <v>34</v>
      </c>
      <c r="Z3077" t="s">
        <v>174</v>
      </c>
      <c r="AA3077" t="s">
        <v>175</v>
      </c>
      <c r="AB3077" t="s">
        <v>34</v>
      </c>
      <c r="AC3077" t="s">
        <v>37</v>
      </c>
    </row>
    <row r="3078" spans="1:29">
      <c r="A3078" t="str">
        <f>+VLOOKUP(R3078,Aux!$B$3:$I$1107,8,0)</f>
        <v>PE000510</v>
      </c>
      <c r="B3078" t="str">
        <f>+VLOOKUP(U3078,Aux!$O$2:$P$23,2,0)</f>
        <v>EQ</v>
      </c>
      <c r="C3078" t="str">
        <f t="shared" si="332"/>
        <v>PE000510EQ</v>
      </c>
      <c r="D3078">
        <f t="shared" si="338"/>
        <v>1</v>
      </c>
      <c r="E3078" s="5">
        <f t="shared" si="334"/>
        <v>0.01</v>
      </c>
      <c r="F3078" s="5">
        <f t="shared" si="335"/>
        <v>0.1</v>
      </c>
      <c r="G3078" s="5">
        <f t="shared" si="336"/>
        <v>1</v>
      </c>
      <c r="H3078" t="str">
        <f t="shared" si="337"/>
        <v>001</v>
      </c>
      <c r="I3078" t="str">
        <f t="shared" si="333"/>
        <v>PE000510EQ00001</v>
      </c>
      <c r="J3078" t="s">
        <v>16140</v>
      </c>
      <c r="K3078" t="s">
        <v>16141</v>
      </c>
      <c r="M3078" t="s">
        <v>16142</v>
      </c>
      <c r="N3078" t="s">
        <v>16143</v>
      </c>
      <c r="O3078" t="s">
        <v>16144</v>
      </c>
      <c r="P3078" t="s">
        <v>16145</v>
      </c>
      <c r="Q3078" t="s">
        <v>7111</v>
      </c>
      <c r="R3078" t="s">
        <v>16146</v>
      </c>
      <c r="S3078" t="s">
        <v>16146</v>
      </c>
      <c r="T3078" t="s">
        <v>16146</v>
      </c>
      <c r="U3078" t="s">
        <v>130</v>
      </c>
      <c r="V3078" t="s">
        <v>131</v>
      </c>
      <c r="W3078" t="s">
        <v>3642</v>
      </c>
      <c r="X3078" t="s">
        <v>3642</v>
      </c>
      <c r="Y3078" t="s">
        <v>6056</v>
      </c>
      <c r="Z3078" t="s">
        <v>131</v>
      </c>
      <c r="AA3078" t="s">
        <v>3644</v>
      </c>
      <c r="AB3078" t="s">
        <v>3645</v>
      </c>
      <c r="AC3078" t="s">
        <v>37</v>
      </c>
    </row>
    <row r="3079" spans="1:29">
      <c r="A3079" t="str">
        <f>+VLOOKUP(R3079,Aux!$B$3:$I$1107,8,0)</f>
        <v>PE000520</v>
      </c>
      <c r="B3079" t="str">
        <f>+VLOOKUP(U3079,Aux!$O$2:$P$23,2,0)</f>
        <v>FI</v>
      </c>
      <c r="C3079" t="str">
        <f t="shared" si="332"/>
        <v>PE000520FI</v>
      </c>
      <c r="D3079">
        <f t="shared" si="338"/>
        <v>1</v>
      </c>
      <c r="E3079" s="5">
        <f t="shared" si="334"/>
        <v>0.01</v>
      </c>
      <c r="F3079" s="5">
        <f t="shared" si="335"/>
        <v>0.1</v>
      </c>
      <c r="G3079" s="5">
        <f t="shared" si="336"/>
        <v>1</v>
      </c>
      <c r="H3079" t="str">
        <f t="shared" si="337"/>
        <v>001</v>
      </c>
      <c r="I3079" t="str">
        <f t="shared" si="333"/>
        <v>PE000520FI00001</v>
      </c>
      <c r="J3079" t="s">
        <v>16147</v>
      </c>
      <c r="K3079" t="s">
        <v>16148</v>
      </c>
      <c r="M3079" t="s">
        <v>16149</v>
      </c>
      <c r="N3079" t="s">
        <v>16150</v>
      </c>
      <c r="O3079" t="s">
        <v>16151</v>
      </c>
      <c r="P3079" t="s">
        <v>16152</v>
      </c>
      <c r="Q3079" t="s">
        <v>7111</v>
      </c>
      <c r="R3079" t="s">
        <v>16153</v>
      </c>
      <c r="S3079" t="s">
        <v>16154</v>
      </c>
      <c r="T3079" t="s">
        <v>16153</v>
      </c>
      <c r="U3079" t="s">
        <v>143</v>
      </c>
      <c r="V3079" t="s">
        <v>34</v>
      </c>
      <c r="W3079" t="s">
        <v>34</v>
      </c>
      <c r="X3079" t="s">
        <v>34</v>
      </c>
      <c r="Y3079" t="s">
        <v>34</v>
      </c>
      <c r="Z3079" t="s">
        <v>5421</v>
      </c>
      <c r="AA3079" t="s">
        <v>5422</v>
      </c>
      <c r="AB3079" t="s">
        <v>34</v>
      </c>
      <c r="AC3079" t="s">
        <v>37</v>
      </c>
    </row>
    <row r="3080" spans="1:29">
      <c r="A3080" t="str">
        <f>+VLOOKUP(R3080,Aux!$B$3:$I$1107,8,0)</f>
        <v>PE000530</v>
      </c>
      <c r="B3080" t="str">
        <f>+VLOOKUP(U3080,Aux!$O$2:$P$23,2,0)</f>
        <v>EQ</v>
      </c>
      <c r="C3080" t="str">
        <f t="shared" si="332"/>
        <v>PE000530EQ</v>
      </c>
      <c r="D3080">
        <f t="shared" si="338"/>
        <v>1</v>
      </c>
      <c r="E3080" s="5">
        <f t="shared" si="334"/>
        <v>0.01</v>
      </c>
      <c r="F3080" s="5">
        <f t="shared" si="335"/>
        <v>0.1</v>
      </c>
      <c r="G3080" s="5">
        <f t="shared" si="336"/>
        <v>1</v>
      </c>
      <c r="H3080" t="str">
        <f t="shared" si="337"/>
        <v>001</v>
      </c>
      <c r="I3080" t="str">
        <f t="shared" si="333"/>
        <v>PE000530EQ00001</v>
      </c>
      <c r="J3080" t="s">
        <v>16155</v>
      </c>
      <c r="K3080" t="s">
        <v>16156</v>
      </c>
      <c r="M3080" t="s">
        <v>16157</v>
      </c>
      <c r="N3080" t="s">
        <v>16158</v>
      </c>
      <c r="O3080" t="s">
        <v>16159</v>
      </c>
      <c r="P3080" t="s">
        <v>16160</v>
      </c>
      <c r="Q3080" t="s">
        <v>7111</v>
      </c>
      <c r="R3080" t="s">
        <v>16161</v>
      </c>
      <c r="S3080" t="s">
        <v>16161</v>
      </c>
      <c r="T3080" t="s">
        <v>16162</v>
      </c>
      <c r="U3080" t="s">
        <v>130</v>
      </c>
      <c r="V3080" t="s">
        <v>35</v>
      </c>
      <c r="W3080" t="s">
        <v>1023</v>
      </c>
      <c r="X3080" t="s">
        <v>1023</v>
      </c>
      <c r="Y3080" t="s">
        <v>1125</v>
      </c>
      <c r="Z3080" t="s">
        <v>35</v>
      </c>
      <c r="AA3080" t="s">
        <v>1126</v>
      </c>
      <c r="AB3080" t="s">
        <v>1023</v>
      </c>
      <c r="AC3080" t="s">
        <v>37</v>
      </c>
    </row>
    <row r="3081" spans="1:29">
      <c r="A3081" t="str">
        <f>+VLOOKUP(R3081,Aux!$B$3:$I$1107,8,0)</f>
        <v>PE000530</v>
      </c>
      <c r="B3081" t="str">
        <f>+VLOOKUP(U3081,Aux!$O$2:$P$23,2,0)</f>
        <v>EQ</v>
      </c>
      <c r="C3081" t="str">
        <f t="shared" si="332"/>
        <v>PE000530EQ</v>
      </c>
      <c r="D3081">
        <f t="shared" si="338"/>
        <v>2</v>
      </c>
      <c r="E3081" s="5">
        <f t="shared" si="334"/>
        <v>0.02</v>
      </c>
      <c r="F3081" s="5">
        <f t="shared" si="335"/>
        <v>0.2</v>
      </c>
      <c r="G3081" s="5">
        <f t="shared" si="336"/>
        <v>2</v>
      </c>
      <c r="H3081" t="str">
        <f t="shared" si="337"/>
        <v>002</v>
      </c>
      <c r="I3081" t="str">
        <f t="shared" si="333"/>
        <v>PE000530EQ00002</v>
      </c>
      <c r="J3081" t="s">
        <v>16163</v>
      </c>
      <c r="K3081" t="s">
        <v>16164</v>
      </c>
      <c r="M3081" t="s">
        <v>16165</v>
      </c>
      <c r="N3081" t="s">
        <v>16166</v>
      </c>
      <c r="O3081" t="s">
        <v>16167</v>
      </c>
      <c r="P3081" t="s">
        <v>16168</v>
      </c>
      <c r="Q3081" t="s">
        <v>7111</v>
      </c>
      <c r="R3081" t="s">
        <v>16161</v>
      </c>
      <c r="S3081" t="s">
        <v>16161</v>
      </c>
      <c r="T3081" t="s">
        <v>16162</v>
      </c>
      <c r="U3081" t="s">
        <v>130</v>
      </c>
      <c r="V3081" t="s">
        <v>35</v>
      </c>
      <c r="W3081" t="s">
        <v>1023</v>
      </c>
      <c r="X3081" t="s">
        <v>1023</v>
      </c>
      <c r="Y3081" t="s">
        <v>1125</v>
      </c>
      <c r="Z3081" t="s">
        <v>35</v>
      </c>
      <c r="AA3081" t="s">
        <v>1126</v>
      </c>
      <c r="AB3081" t="s">
        <v>1023</v>
      </c>
      <c r="AC3081" t="s">
        <v>37</v>
      </c>
    </row>
    <row r="3082" spans="1:29">
      <c r="A3082" t="str">
        <f>+VLOOKUP(R3082,Aux!$B$3:$I$1107,8,0)</f>
        <v>PE000530</v>
      </c>
      <c r="B3082" t="str">
        <f>+VLOOKUP(U3082,Aux!$O$2:$P$23,2,0)</f>
        <v>FI</v>
      </c>
      <c r="C3082" t="str">
        <f t="shared" si="332"/>
        <v>PE000530FI</v>
      </c>
      <c r="D3082">
        <f t="shared" si="338"/>
        <v>1</v>
      </c>
      <c r="E3082" s="5">
        <f t="shared" si="334"/>
        <v>0.01</v>
      </c>
      <c r="F3082" s="5">
        <f t="shared" si="335"/>
        <v>0.1</v>
      </c>
      <c r="G3082" s="5">
        <f t="shared" si="336"/>
        <v>1</v>
      </c>
      <c r="H3082" t="str">
        <f t="shared" si="337"/>
        <v>001</v>
      </c>
      <c r="I3082" t="str">
        <f t="shared" si="333"/>
        <v>PE000530FI00001</v>
      </c>
      <c r="J3082" t="s">
        <v>16169</v>
      </c>
      <c r="K3082" t="s">
        <v>16170</v>
      </c>
      <c r="M3082" t="s">
        <v>16171</v>
      </c>
      <c r="N3082" t="s">
        <v>16172</v>
      </c>
      <c r="O3082" t="s">
        <v>16173</v>
      </c>
      <c r="P3082" t="s">
        <v>16174</v>
      </c>
      <c r="Q3082" t="s">
        <v>7111</v>
      </c>
      <c r="R3082" t="s">
        <v>16161</v>
      </c>
      <c r="S3082" t="s">
        <v>16175</v>
      </c>
      <c r="T3082" t="s">
        <v>16176</v>
      </c>
      <c r="U3082" t="s">
        <v>143</v>
      </c>
      <c r="V3082" t="s">
        <v>35</v>
      </c>
      <c r="W3082" t="s">
        <v>1023</v>
      </c>
      <c r="X3082" t="s">
        <v>1023</v>
      </c>
      <c r="Y3082" t="s">
        <v>1125</v>
      </c>
      <c r="Z3082" t="s">
        <v>35</v>
      </c>
      <c r="AA3082" t="s">
        <v>1407</v>
      </c>
      <c r="AB3082" t="s">
        <v>145</v>
      </c>
      <c r="AC3082" t="s">
        <v>37</v>
      </c>
    </row>
    <row r="3083" spans="1:29">
      <c r="A3083" t="str">
        <f>+VLOOKUP(R3083,Aux!$B$3:$I$1107,8,0)</f>
        <v>PE000530</v>
      </c>
      <c r="B3083" t="str">
        <f>+VLOOKUP(U3083,Aux!$O$2:$P$23,2,0)</f>
        <v>FI</v>
      </c>
      <c r="C3083" t="str">
        <f t="shared" si="332"/>
        <v>PE000530FI</v>
      </c>
      <c r="D3083">
        <f t="shared" si="338"/>
        <v>2</v>
      </c>
      <c r="E3083" s="5">
        <f t="shared" si="334"/>
        <v>0.02</v>
      </c>
      <c r="F3083" s="5">
        <f t="shared" si="335"/>
        <v>0.2</v>
      </c>
      <c r="G3083" s="5">
        <f t="shared" si="336"/>
        <v>2</v>
      </c>
      <c r="H3083" t="str">
        <f t="shared" si="337"/>
        <v>002</v>
      </c>
      <c r="I3083" t="str">
        <f t="shared" si="333"/>
        <v>PE000530FI00002</v>
      </c>
      <c r="J3083" t="s">
        <v>16177</v>
      </c>
      <c r="K3083" t="s">
        <v>16170</v>
      </c>
      <c r="M3083" t="s">
        <v>16178</v>
      </c>
      <c r="N3083" t="s">
        <v>16179</v>
      </c>
      <c r="O3083" t="s">
        <v>16180</v>
      </c>
      <c r="P3083" t="s">
        <v>16181</v>
      </c>
      <c r="Q3083" t="s">
        <v>7111</v>
      </c>
      <c r="R3083" t="s">
        <v>16161</v>
      </c>
      <c r="S3083" t="s">
        <v>16175</v>
      </c>
      <c r="T3083" t="s">
        <v>16176</v>
      </c>
      <c r="U3083" t="s">
        <v>143</v>
      </c>
      <c r="V3083" t="s">
        <v>35</v>
      </c>
      <c r="W3083" t="s">
        <v>1023</v>
      </c>
      <c r="X3083" t="s">
        <v>1023</v>
      </c>
      <c r="Y3083" t="s">
        <v>1125</v>
      </c>
      <c r="Z3083" t="s">
        <v>35</v>
      </c>
      <c r="AA3083" t="s">
        <v>1407</v>
      </c>
      <c r="AB3083" t="s">
        <v>145</v>
      </c>
      <c r="AC3083" t="s">
        <v>37</v>
      </c>
    </row>
    <row r="3084" spans="1:29">
      <c r="A3084" s="2" t="str">
        <f>+VLOOKUP(R3084,Aux!$B$3:$I$1107,8,0)</f>
        <v>PE000530</v>
      </c>
      <c r="B3084" s="2" t="str">
        <f>+VLOOKUP(U3084,Aux!$O$2:$P$23,2,0)</f>
        <v>FI</v>
      </c>
      <c r="C3084" t="str">
        <f t="shared" si="332"/>
        <v>PE000530FI</v>
      </c>
      <c r="D3084">
        <f t="shared" si="338"/>
        <v>3</v>
      </c>
      <c r="E3084" s="5">
        <f t="shared" si="334"/>
        <v>0.03</v>
      </c>
      <c r="F3084" s="5">
        <f t="shared" si="335"/>
        <v>0.3</v>
      </c>
      <c r="G3084" s="5">
        <f t="shared" si="336"/>
        <v>3</v>
      </c>
      <c r="H3084" t="str">
        <f t="shared" si="337"/>
        <v>003</v>
      </c>
      <c r="I3084" t="str">
        <f t="shared" si="333"/>
        <v>PE000530FI00003</v>
      </c>
      <c r="J3084" s="2" t="s">
        <v>16182</v>
      </c>
      <c r="K3084" s="2" t="s">
        <v>16170</v>
      </c>
      <c r="L3084" s="2"/>
      <c r="M3084" s="2" t="s">
        <v>16183</v>
      </c>
      <c r="N3084" s="2" t="s">
        <v>16184</v>
      </c>
      <c r="O3084" s="2" t="s">
        <v>16185</v>
      </c>
      <c r="P3084" s="2" t="s">
        <v>16186</v>
      </c>
      <c r="Q3084" t="s">
        <v>7111</v>
      </c>
      <c r="R3084" t="s">
        <v>16161</v>
      </c>
      <c r="S3084" t="s">
        <v>16175</v>
      </c>
      <c r="T3084" t="s">
        <v>16176</v>
      </c>
      <c r="U3084" t="s">
        <v>143</v>
      </c>
      <c r="V3084" t="s">
        <v>35</v>
      </c>
      <c r="W3084" t="s">
        <v>1023</v>
      </c>
      <c r="X3084" t="s">
        <v>1023</v>
      </c>
      <c r="Y3084" t="s">
        <v>1125</v>
      </c>
      <c r="Z3084" t="s">
        <v>35</v>
      </c>
      <c r="AA3084" t="s">
        <v>1407</v>
      </c>
      <c r="AB3084" t="s">
        <v>145</v>
      </c>
      <c r="AC3084" t="s">
        <v>37</v>
      </c>
    </row>
    <row r="3085" spans="1:29">
      <c r="A3085" s="2" t="str">
        <f>+VLOOKUP(R3085,Aux!$B$3:$I$1107,8,0)</f>
        <v>PE000530</v>
      </c>
      <c r="B3085" s="2" t="str">
        <f>+VLOOKUP(U3085,Aux!$O$2:$P$23,2,0)</f>
        <v>FI</v>
      </c>
      <c r="C3085" t="str">
        <f t="shared" si="332"/>
        <v>PE000530FI</v>
      </c>
      <c r="D3085">
        <f t="shared" si="338"/>
        <v>4</v>
      </c>
      <c r="E3085" s="5">
        <f t="shared" si="334"/>
        <v>0.04</v>
      </c>
      <c r="F3085" s="5">
        <f t="shared" si="335"/>
        <v>0.4</v>
      </c>
      <c r="G3085" s="5">
        <f t="shared" si="336"/>
        <v>4</v>
      </c>
      <c r="H3085" t="str">
        <f t="shared" si="337"/>
        <v>004</v>
      </c>
      <c r="I3085" t="str">
        <f t="shared" si="333"/>
        <v>PE000530FI00004</v>
      </c>
      <c r="J3085" s="2" t="s">
        <v>16187</v>
      </c>
      <c r="K3085" s="2" t="s">
        <v>16170</v>
      </c>
      <c r="L3085" s="2"/>
      <c r="M3085" s="2" t="s">
        <v>16188</v>
      </c>
      <c r="N3085" s="2" t="s">
        <v>16189</v>
      </c>
      <c r="O3085" s="2" t="s">
        <v>16190</v>
      </c>
      <c r="P3085" s="2" t="s">
        <v>16191</v>
      </c>
      <c r="Q3085" t="s">
        <v>7111</v>
      </c>
      <c r="R3085" t="s">
        <v>16161</v>
      </c>
      <c r="S3085" t="s">
        <v>16192</v>
      </c>
      <c r="T3085" t="s">
        <v>16193</v>
      </c>
      <c r="U3085" t="s">
        <v>143</v>
      </c>
      <c r="V3085" t="s">
        <v>34</v>
      </c>
      <c r="W3085" t="s">
        <v>34</v>
      </c>
      <c r="X3085" t="s">
        <v>34</v>
      </c>
      <c r="Y3085" t="s">
        <v>34</v>
      </c>
      <c r="Z3085" t="s">
        <v>35</v>
      </c>
      <c r="AA3085" t="s">
        <v>1407</v>
      </c>
      <c r="AB3085" t="s">
        <v>145</v>
      </c>
      <c r="AC3085" t="s">
        <v>37</v>
      </c>
    </row>
    <row r="3086" spans="1:29">
      <c r="A3086" t="str">
        <f>+VLOOKUP(R3086,Aux!$B$3:$I$1107,8,0)</f>
        <v>PE000530</v>
      </c>
      <c r="B3086" t="str">
        <f>+VLOOKUP(U3086,Aux!$O$2:$P$23,2,0)</f>
        <v>FI</v>
      </c>
      <c r="C3086" t="str">
        <f t="shared" si="332"/>
        <v>PE000530FI</v>
      </c>
      <c r="D3086">
        <f t="shared" si="338"/>
        <v>5</v>
      </c>
      <c r="E3086" s="5">
        <f t="shared" si="334"/>
        <v>0.05</v>
      </c>
      <c r="F3086" s="5">
        <f t="shared" si="335"/>
        <v>0.5</v>
      </c>
      <c r="G3086" s="5">
        <f t="shared" si="336"/>
        <v>5</v>
      </c>
      <c r="H3086" t="str">
        <f t="shared" si="337"/>
        <v>005</v>
      </c>
      <c r="I3086" t="str">
        <f t="shared" si="333"/>
        <v>PE000530FI00005</v>
      </c>
      <c r="J3086" t="s">
        <v>16194</v>
      </c>
      <c r="K3086" t="s">
        <v>16195</v>
      </c>
      <c r="M3086" t="s">
        <v>16196</v>
      </c>
      <c r="N3086" t="s">
        <v>16197</v>
      </c>
      <c r="O3086" t="s">
        <v>16198</v>
      </c>
      <c r="P3086" t="s">
        <v>16199</v>
      </c>
      <c r="Q3086" t="s">
        <v>7111</v>
      </c>
      <c r="R3086" t="s">
        <v>16161</v>
      </c>
      <c r="S3086" t="s">
        <v>16200</v>
      </c>
      <c r="T3086" t="s">
        <v>16162</v>
      </c>
      <c r="U3086" t="s">
        <v>143</v>
      </c>
      <c r="V3086" t="s">
        <v>35</v>
      </c>
      <c r="W3086" t="s">
        <v>1023</v>
      </c>
      <c r="X3086" t="s">
        <v>1023</v>
      </c>
      <c r="Y3086" t="s">
        <v>1125</v>
      </c>
      <c r="Z3086" t="s">
        <v>35</v>
      </c>
      <c r="AA3086" t="s">
        <v>1023</v>
      </c>
      <c r="AB3086" t="s">
        <v>145</v>
      </c>
      <c r="AC3086" t="s">
        <v>37</v>
      </c>
    </row>
    <row r="3087" spans="1:29">
      <c r="A3087" t="str">
        <f>+VLOOKUP(R3087,Aux!$B$3:$I$1107,8,0)</f>
        <v>PE000530</v>
      </c>
      <c r="B3087" t="str">
        <f>+VLOOKUP(U3087,Aux!$O$2:$P$23,2,0)</f>
        <v>FI</v>
      </c>
      <c r="C3087" t="str">
        <f t="shared" si="332"/>
        <v>PE000530FI</v>
      </c>
      <c r="D3087">
        <f t="shared" si="338"/>
        <v>6</v>
      </c>
      <c r="E3087" s="5">
        <f t="shared" si="334"/>
        <v>0.06</v>
      </c>
      <c r="F3087" s="5">
        <f t="shared" si="335"/>
        <v>0.6</v>
      </c>
      <c r="G3087" s="5">
        <f t="shared" si="336"/>
        <v>6</v>
      </c>
      <c r="H3087" t="str">
        <f t="shared" si="337"/>
        <v>006</v>
      </c>
      <c r="I3087" t="str">
        <f t="shared" si="333"/>
        <v>PE000530FI00006</v>
      </c>
      <c r="J3087" t="s">
        <v>16194</v>
      </c>
      <c r="K3087" t="s">
        <v>16195</v>
      </c>
      <c r="M3087" t="s">
        <v>16201</v>
      </c>
      <c r="N3087" t="s">
        <v>16202</v>
      </c>
      <c r="O3087" t="s">
        <v>16203</v>
      </c>
      <c r="P3087" t="s">
        <v>16204</v>
      </c>
      <c r="Q3087" t="s">
        <v>7111</v>
      </c>
      <c r="R3087" t="s">
        <v>16161</v>
      </c>
      <c r="S3087" t="s">
        <v>16200</v>
      </c>
      <c r="T3087" t="s">
        <v>16162</v>
      </c>
      <c r="U3087" t="s">
        <v>2627</v>
      </c>
      <c r="V3087" t="s">
        <v>35</v>
      </c>
      <c r="W3087" t="s">
        <v>1023</v>
      </c>
      <c r="X3087" t="s">
        <v>1023</v>
      </c>
      <c r="Y3087" t="s">
        <v>1125</v>
      </c>
      <c r="Z3087" t="s">
        <v>35</v>
      </c>
      <c r="AA3087" t="s">
        <v>1023</v>
      </c>
      <c r="AB3087" t="s">
        <v>145</v>
      </c>
      <c r="AC3087" t="s">
        <v>37</v>
      </c>
    </row>
    <row r="3088" spans="1:29">
      <c r="A3088" s="2" t="str">
        <f>+VLOOKUP(R3088,Aux!$B$3:$I$1107,8,0)</f>
        <v>PE000530</v>
      </c>
      <c r="B3088" s="2" t="str">
        <f>+VLOOKUP(U3088,Aux!$O$2:$P$23,2,0)</f>
        <v>FI</v>
      </c>
      <c r="C3088" t="str">
        <f t="shared" si="332"/>
        <v>PE000530FI</v>
      </c>
      <c r="D3088">
        <f t="shared" si="338"/>
        <v>7</v>
      </c>
      <c r="E3088" s="5">
        <f t="shared" si="334"/>
        <v>7.0000000000000007E-2</v>
      </c>
      <c r="F3088" s="5">
        <f t="shared" si="335"/>
        <v>0.70000000000000007</v>
      </c>
      <c r="G3088" s="5">
        <f t="shared" si="336"/>
        <v>7</v>
      </c>
      <c r="H3088" t="str">
        <f t="shared" si="337"/>
        <v>007</v>
      </c>
      <c r="I3088" t="str">
        <f t="shared" si="333"/>
        <v>PE000530FI00007</v>
      </c>
      <c r="J3088" s="2" t="s">
        <v>16205</v>
      </c>
      <c r="K3088" s="2" t="s">
        <v>16206</v>
      </c>
      <c r="L3088" s="2"/>
      <c r="M3088" s="2" t="s">
        <v>16207</v>
      </c>
      <c r="N3088" s="2" t="s">
        <v>16208</v>
      </c>
      <c r="O3088" s="2" t="s">
        <v>16209</v>
      </c>
      <c r="P3088" s="2" t="s">
        <v>16210</v>
      </c>
      <c r="Q3088" t="s">
        <v>7111</v>
      </c>
      <c r="R3088" t="s">
        <v>16161</v>
      </c>
      <c r="S3088" t="s">
        <v>16211</v>
      </c>
      <c r="T3088" t="s">
        <v>16212</v>
      </c>
      <c r="U3088" t="s">
        <v>143</v>
      </c>
      <c r="V3088" t="s">
        <v>34</v>
      </c>
      <c r="W3088" t="s">
        <v>34</v>
      </c>
      <c r="X3088" t="s">
        <v>34</v>
      </c>
      <c r="Y3088" t="s">
        <v>34</v>
      </c>
      <c r="Z3088" t="s">
        <v>131</v>
      </c>
      <c r="AA3088" t="s">
        <v>3781</v>
      </c>
      <c r="AB3088" t="s">
        <v>145</v>
      </c>
      <c r="AC3088" t="s">
        <v>37</v>
      </c>
    </row>
    <row r="3089" spans="1:29">
      <c r="A3089" t="str">
        <f>+VLOOKUP(R3089,Aux!$B$3:$I$1107,8,0)</f>
        <v>PE000530</v>
      </c>
      <c r="B3089" t="str">
        <f>+VLOOKUP(U3089,Aux!$O$2:$P$23,2,0)</f>
        <v>FI</v>
      </c>
      <c r="C3089" t="str">
        <f t="shared" si="332"/>
        <v>PE000530FI</v>
      </c>
      <c r="D3089">
        <f t="shared" si="338"/>
        <v>8</v>
      </c>
      <c r="E3089" s="5">
        <f t="shared" si="334"/>
        <v>0.08</v>
      </c>
      <c r="F3089" s="5">
        <f t="shared" si="335"/>
        <v>0.8</v>
      </c>
      <c r="G3089" s="5">
        <f t="shared" si="336"/>
        <v>8</v>
      </c>
      <c r="H3089" t="str">
        <f t="shared" si="337"/>
        <v>008</v>
      </c>
      <c r="I3089" t="str">
        <f t="shared" si="333"/>
        <v>PE000530FI00008</v>
      </c>
      <c r="J3089" t="s">
        <v>16213</v>
      </c>
      <c r="K3089" t="s">
        <v>16214</v>
      </c>
      <c r="M3089" t="s">
        <v>16215</v>
      </c>
      <c r="N3089" t="s">
        <v>16216</v>
      </c>
      <c r="O3089" t="s">
        <v>16217</v>
      </c>
      <c r="P3089" t="s">
        <v>16218</v>
      </c>
      <c r="Q3089" t="s">
        <v>7111</v>
      </c>
      <c r="R3089" t="s">
        <v>16161</v>
      </c>
      <c r="S3089" t="s">
        <v>16219</v>
      </c>
      <c r="T3089" t="s">
        <v>16220</v>
      </c>
      <c r="U3089" t="s">
        <v>143</v>
      </c>
      <c r="V3089" t="s">
        <v>34</v>
      </c>
      <c r="W3089" t="s">
        <v>34</v>
      </c>
      <c r="X3089" t="s">
        <v>34</v>
      </c>
      <c r="Y3089" t="s">
        <v>34</v>
      </c>
      <c r="Z3089" t="s">
        <v>35</v>
      </c>
      <c r="AA3089" t="s">
        <v>16221</v>
      </c>
      <c r="AB3089" t="s">
        <v>145</v>
      </c>
      <c r="AC3089" t="s">
        <v>37</v>
      </c>
    </row>
    <row r="3090" spans="1:29">
      <c r="A3090" s="2" t="str">
        <f>+VLOOKUP(R3090,Aux!$B$3:$I$1107,8,0)</f>
        <v>PE000530</v>
      </c>
      <c r="B3090" s="2" t="str">
        <f>+VLOOKUP(U3090,Aux!$O$2:$P$23,2,0)</f>
        <v>FI</v>
      </c>
      <c r="C3090" t="str">
        <f t="shared" si="332"/>
        <v>PE000530FI</v>
      </c>
      <c r="D3090">
        <f t="shared" si="338"/>
        <v>9</v>
      </c>
      <c r="E3090" s="5">
        <f t="shared" si="334"/>
        <v>0.09</v>
      </c>
      <c r="F3090" s="5">
        <f t="shared" si="335"/>
        <v>0.89999999999999991</v>
      </c>
      <c r="G3090" s="5">
        <f t="shared" si="336"/>
        <v>9</v>
      </c>
      <c r="H3090" t="str">
        <f t="shared" si="337"/>
        <v>009</v>
      </c>
      <c r="I3090" t="str">
        <f t="shared" si="333"/>
        <v>PE000530FI00009</v>
      </c>
      <c r="J3090" s="2" t="s">
        <v>16222</v>
      </c>
      <c r="K3090" s="2" t="s">
        <v>16214</v>
      </c>
      <c r="L3090" s="2"/>
      <c r="M3090" s="2" t="s">
        <v>16223</v>
      </c>
      <c r="N3090" s="2" t="s">
        <v>16224</v>
      </c>
      <c r="O3090" s="2" t="s">
        <v>16225</v>
      </c>
      <c r="P3090" s="2" t="s">
        <v>16226</v>
      </c>
      <c r="Q3090" t="s">
        <v>7111</v>
      </c>
      <c r="R3090" t="s">
        <v>16161</v>
      </c>
      <c r="S3090" t="s">
        <v>16227</v>
      </c>
      <c r="T3090" t="s">
        <v>16228</v>
      </c>
      <c r="U3090" t="s">
        <v>143</v>
      </c>
      <c r="V3090" t="s">
        <v>34</v>
      </c>
      <c r="W3090" t="s">
        <v>34</v>
      </c>
      <c r="X3090" t="s">
        <v>34</v>
      </c>
      <c r="Y3090" t="s">
        <v>34</v>
      </c>
      <c r="Z3090" t="s">
        <v>35</v>
      </c>
      <c r="AA3090" t="s">
        <v>2669</v>
      </c>
      <c r="AB3090" t="s">
        <v>145</v>
      </c>
      <c r="AC3090" t="s">
        <v>37</v>
      </c>
    </row>
    <row r="3091" spans="1:29">
      <c r="A3091" s="2" t="str">
        <f>+VLOOKUP(R3091,Aux!$B$3:$I$1107,8,0)</f>
        <v>PE000540</v>
      </c>
      <c r="B3091" s="2" t="str">
        <f>+VLOOKUP(U3091,Aux!$O$2:$P$23,2,0)</f>
        <v>EQ</v>
      </c>
      <c r="C3091" t="str">
        <f t="shared" si="332"/>
        <v>PE000540EQ</v>
      </c>
      <c r="D3091">
        <f t="shared" si="338"/>
        <v>1</v>
      </c>
      <c r="E3091" s="5">
        <f t="shared" si="334"/>
        <v>0.01</v>
      </c>
      <c r="F3091" s="5">
        <f t="shared" si="335"/>
        <v>0.1</v>
      </c>
      <c r="G3091" s="5">
        <f t="shared" si="336"/>
        <v>1</v>
      </c>
      <c r="H3091" t="str">
        <f t="shared" si="337"/>
        <v>001</v>
      </c>
      <c r="I3091" t="str">
        <f t="shared" si="333"/>
        <v>PE000540EQ00001</v>
      </c>
      <c r="J3091" s="2" t="s">
        <v>16229</v>
      </c>
      <c r="K3091" s="2" t="s">
        <v>16230</v>
      </c>
      <c r="L3091" s="2"/>
      <c r="M3091" s="2" t="s">
        <v>16231</v>
      </c>
      <c r="N3091" s="2" t="s">
        <v>16232</v>
      </c>
      <c r="O3091" s="2" t="s">
        <v>16233</v>
      </c>
      <c r="P3091" s="2" t="s">
        <v>16234</v>
      </c>
      <c r="Q3091" t="s">
        <v>7111</v>
      </c>
      <c r="R3091" t="s">
        <v>16235</v>
      </c>
      <c r="S3091" t="s">
        <v>16235</v>
      </c>
      <c r="T3091" t="s">
        <v>16235</v>
      </c>
      <c r="U3091" t="s">
        <v>130</v>
      </c>
      <c r="V3091" t="s">
        <v>131</v>
      </c>
      <c r="W3091" t="s">
        <v>8399</v>
      </c>
      <c r="X3091" t="s">
        <v>8398</v>
      </c>
      <c r="Y3091" t="s">
        <v>8399</v>
      </c>
      <c r="Z3091" t="s">
        <v>131</v>
      </c>
      <c r="AA3091" t="s">
        <v>135</v>
      </c>
      <c r="AB3091" t="s">
        <v>8399</v>
      </c>
      <c r="AC3091" t="s">
        <v>37</v>
      </c>
    </row>
    <row r="3092" spans="1:29">
      <c r="A3092" t="str">
        <f>+VLOOKUP(R3092,Aux!$B$3:$I$1107,8,0)</f>
        <v>PE000550</v>
      </c>
      <c r="B3092" t="str">
        <f>+VLOOKUP(U3092,Aux!$O$2:$P$23,2,0)</f>
        <v>EQ</v>
      </c>
      <c r="C3092" t="str">
        <f t="shared" si="332"/>
        <v>PE000550EQ</v>
      </c>
      <c r="D3092">
        <f t="shared" si="338"/>
        <v>1</v>
      </c>
      <c r="E3092" s="5">
        <f t="shared" si="334"/>
        <v>0.01</v>
      </c>
      <c r="F3092" s="5">
        <f t="shared" si="335"/>
        <v>0.1</v>
      </c>
      <c r="G3092" s="5">
        <f t="shared" si="336"/>
        <v>1</v>
      </c>
      <c r="H3092" t="str">
        <f t="shared" si="337"/>
        <v>001</v>
      </c>
      <c r="I3092" t="str">
        <f t="shared" si="333"/>
        <v>PE000550EQ00001</v>
      </c>
      <c r="J3092" t="s">
        <v>16236</v>
      </c>
      <c r="K3092" t="s">
        <v>16237</v>
      </c>
      <c r="M3092" t="s">
        <v>16238</v>
      </c>
      <c r="N3092" t="s">
        <v>16239</v>
      </c>
      <c r="O3092">
        <v>2471916</v>
      </c>
      <c r="P3092" t="s">
        <v>16240</v>
      </c>
      <c r="Q3092" t="s">
        <v>7111</v>
      </c>
      <c r="R3092" t="s">
        <v>16241</v>
      </c>
      <c r="S3092" t="s">
        <v>16241</v>
      </c>
      <c r="T3092" t="s">
        <v>16241</v>
      </c>
      <c r="U3092" t="s">
        <v>130</v>
      </c>
      <c r="V3092" t="s">
        <v>2669</v>
      </c>
      <c r="W3092" t="s">
        <v>2670</v>
      </c>
      <c r="X3092" t="s">
        <v>2669</v>
      </c>
      <c r="Y3092" t="s">
        <v>2671</v>
      </c>
      <c r="Z3092" t="s">
        <v>35</v>
      </c>
      <c r="AA3092" t="s">
        <v>2669</v>
      </c>
      <c r="AB3092" t="s">
        <v>6599</v>
      </c>
      <c r="AC3092" t="s">
        <v>37</v>
      </c>
    </row>
    <row r="3093" spans="1:29">
      <c r="A3093" s="2" t="str">
        <f>+VLOOKUP(R3093,Aux!$B$3:$I$1107,8,0)</f>
        <v>PE000560</v>
      </c>
      <c r="B3093" s="2" t="str">
        <f>+VLOOKUP(U3093,Aux!$O$2:$P$23,2,0)</f>
        <v>EQ</v>
      </c>
      <c r="C3093" t="str">
        <f t="shared" si="332"/>
        <v>PE000560EQ</v>
      </c>
      <c r="D3093">
        <f t="shared" si="338"/>
        <v>1</v>
      </c>
      <c r="E3093" s="5">
        <f t="shared" si="334"/>
        <v>0.01</v>
      </c>
      <c r="F3093" s="5">
        <f t="shared" si="335"/>
        <v>0.1</v>
      </c>
      <c r="G3093" s="5">
        <f t="shared" si="336"/>
        <v>1</v>
      </c>
      <c r="H3093" t="str">
        <f t="shared" si="337"/>
        <v>001</v>
      </c>
      <c r="I3093" t="str">
        <f t="shared" si="333"/>
        <v>PE000560EQ00001</v>
      </c>
      <c r="J3093" s="2" t="s">
        <v>16242</v>
      </c>
      <c r="K3093" s="2" t="s">
        <v>16243</v>
      </c>
      <c r="L3093" s="2"/>
      <c r="M3093" s="2" t="s">
        <v>16244</v>
      </c>
      <c r="N3093" s="2" t="s">
        <v>16245</v>
      </c>
      <c r="O3093" s="2" t="s">
        <v>16246</v>
      </c>
      <c r="P3093" s="2" t="s">
        <v>16247</v>
      </c>
      <c r="Q3093" t="s">
        <v>7111</v>
      </c>
      <c r="R3093" t="s">
        <v>16248</v>
      </c>
      <c r="S3093" t="s">
        <v>16249</v>
      </c>
      <c r="T3093" t="s">
        <v>16249</v>
      </c>
      <c r="U3093" t="s">
        <v>16250</v>
      </c>
      <c r="V3093" t="s">
        <v>145</v>
      </c>
      <c r="W3093" t="s">
        <v>145</v>
      </c>
      <c r="X3093" t="s">
        <v>145</v>
      </c>
      <c r="Y3093" t="s">
        <v>145</v>
      </c>
      <c r="Z3093" t="s">
        <v>145</v>
      </c>
      <c r="AA3093" t="s">
        <v>145</v>
      </c>
      <c r="AB3093" t="s">
        <v>145</v>
      </c>
      <c r="AC3093" t="s">
        <v>37</v>
      </c>
    </row>
    <row r="3094" spans="1:29">
      <c r="A3094" t="str">
        <f>+VLOOKUP(R3094,Aux!$B$3:$I$1107,8,0)</f>
        <v>PE000570</v>
      </c>
      <c r="B3094" t="str">
        <f>+VLOOKUP(U3094,Aux!$O$2:$P$23,2,0)</f>
        <v>FI</v>
      </c>
      <c r="C3094" t="str">
        <f t="shared" si="332"/>
        <v>PE000570FI</v>
      </c>
      <c r="D3094">
        <f t="shared" si="338"/>
        <v>1</v>
      </c>
      <c r="E3094" s="5">
        <f t="shared" si="334"/>
        <v>0.01</v>
      </c>
      <c r="F3094" s="5">
        <f t="shared" si="335"/>
        <v>0.1</v>
      </c>
      <c r="G3094" s="5">
        <f t="shared" si="336"/>
        <v>1</v>
      </c>
      <c r="H3094" t="str">
        <f t="shared" si="337"/>
        <v>001</v>
      </c>
      <c r="I3094" t="str">
        <f t="shared" si="333"/>
        <v>PE000570FI00001</v>
      </c>
      <c r="J3094" t="s">
        <v>16251</v>
      </c>
      <c r="K3094" t="s">
        <v>16252</v>
      </c>
      <c r="M3094" t="s">
        <v>16253</v>
      </c>
      <c r="N3094" t="s">
        <v>16254</v>
      </c>
      <c r="O3094" t="s">
        <v>16255</v>
      </c>
      <c r="P3094" t="s">
        <v>16256</v>
      </c>
      <c r="Q3094" t="s">
        <v>7111</v>
      </c>
      <c r="R3094" t="s">
        <v>16257</v>
      </c>
      <c r="S3094" t="s">
        <v>16258</v>
      </c>
      <c r="T3094" t="s">
        <v>16257</v>
      </c>
      <c r="U3094" t="s">
        <v>143</v>
      </c>
      <c r="V3094" t="s">
        <v>34</v>
      </c>
      <c r="W3094" t="s">
        <v>34</v>
      </c>
      <c r="X3094" t="s">
        <v>34</v>
      </c>
      <c r="Y3094" t="s">
        <v>34</v>
      </c>
      <c r="Z3094" t="s">
        <v>174</v>
      </c>
      <c r="AA3094" t="s">
        <v>175</v>
      </c>
      <c r="AB3094" t="s">
        <v>34</v>
      </c>
      <c r="AC3094" t="s">
        <v>37</v>
      </c>
    </row>
    <row r="3095" spans="1:29">
      <c r="A3095" t="str">
        <f>+VLOOKUP(R3095,Aux!$B$3:$I$1107,8,0)</f>
        <v>PE000570</v>
      </c>
      <c r="B3095" t="str">
        <f>+VLOOKUP(U3095,Aux!$O$2:$P$23,2,0)</f>
        <v>FI</v>
      </c>
      <c r="C3095" t="str">
        <f t="shared" si="332"/>
        <v>PE000570FI</v>
      </c>
      <c r="D3095">
        <f t="shared" si="338"/>
        <v>2</v>
      </c>
      <c r="E3095" s="5">
        <f t="shared" si="334"/>
        <v>0.02</v>
      </c>
      <c r="F3095" s="5">
        <f t="shared" si="335"/>
        <v>0.2</v>
      </c>
      <c r="G3095" s="5">
        <f t="shared" si="336"/>
        <v>2</v>
      </c>
      <c r="H3095" t="str">
        <f t="shared" si="337"/>
        <v>002</v>
      </c>
      <c r="I3095" t="str">
        <f t="shared" si="333"/>
        <v>PE000570FI00002</v>
      </c>
      <c r="J3095" t="s">
        <v>16259</v>
      </c>
      <c r="K3095" t="s">
        <v>16252</v>
      </c>
      <c r="M3095" t="s">
        <v>16260</v>
      </c>
      <c r="N3095" t="s">
        <v>16261</v>
      </c>
      <c r="O3095" t="s">
        <v>16262</v>
      </c>
      <c r="P3095" t="s">
        <v>16263</v>
      </c>
      <c r="Q3095" t="s">
        <v>7111</v>
      </c>
      <c r="R3095" t="s">
        <v>16257</v>
      </c>
      <c r="S3095" t="s">
        <v>16258</v>
      </c>
      <c r="T3095" t="s">
        <v>16257</v>
      </c>
      <c r="U3095" t="s">
        <v>143</v>
      </c>
      <c r="V3095" t="s">
        <v>34</v>
      </c>
      <c r="W3095" t="s">
        <v>34</v>
      </c>
      <c r="X3095" t="s">
        <v>34</v>
      </c>
      <c r="Y3095" t="s">
        <v>34</v>
      </c>
      <c r="Z3095" t="s">
        <v>174</v>
      </c>
      <c r="AA3095" t="s">
        <v>175</v>
      </c>
      <c r="AB3095" t="s">
        <v>34</v>
      </c>
      <c r="AC3095" t="s">
        <v>37</v>
      </c>
    </row>
    <row r="3096" spans="1:29">
      <c r="A3096" t="str">
        <f>+VLOOKUP(R3096,Aux!$B$3:$I$1107,8,0)</f>
        <v>PE000580</v>
      </c>
      <c r="B3096" t="str">
        <f>+VLOOKUP(U3096,Aux!$O$2:$P$23,2,0)</f>
        <v>EQ</v>
      </c>
      <c r="C3096" t="str">
        <f t="shared" si="332"/>
        <v>PE000580EQ</v>
      </c>
      <c r="D3096">
        <f t="shared" si="338"/>
        <v>1</v>
      </c>
      <c r="E3096" s="5">
        <f t="shared" si="334"/>
        <v>0.01</v>
      </c>
      <c r="F3096" s="5">
        <f t="shared" si="335"/>
        <v>0.1</v>
      </c>
      <c r="G3096" s="5">
        <f t="shared" si="336"/>
        <v>1</v>
      </c>
      <c r="H3096" t="str">
        <f t="shared" si="337"/>
        <v>001</v>
      </c>
      <c r="I3096" t="str">
        <f t="shared" si="333"/>
        <v>PE000580EQ00001</v>
      </c>
      <c r="J3096" t="s">
        <v>16264</v>
      </c>
      <c r="K3096" t="s">
        <v>16265</v>
      </c>
      <c r="M3096" t="s">
        <v>16266</v>
      </c>
      <c r="N3096" t="s">
        <v>16267</v>
      </c>
      <c r="O3096">
        <v>2517995</v>
      </c>
      <c r="P3096" t="s">
        <v>16268</v>
      </c>
      <c r="Q3096" t="s">
        <v>7111</v>
      </c>
      <c r="R3096" t="s">
        <v>16269</v>
      </c>
      <c r="S3096" t="s">
        <v>16269</v>
      </c>
      <c r="T3096" t="s">
        <v>16270</v>
      </c>
      <c r="U3096" t="s">
        <v>130</v>
      </c>
      <c r="V3096" t="s">
        <v>35</v>
      </c>
      <c r="W3096" t="s">
        <v>5993</v>
      </c>
      <c r="X3096" t="s">
        <v>5993</v>
      </c>
      <c r="Y3096" t="s">
        <v>6520</v>
      </c>
      <c r="Z3096" t="s">
        <v>35</v>
      </c>
      <c r="AA3096" t="s">
        <v>5993</v>
      </c>
      <c r="AB3096" t="s">
        <v>15209</v>
      </c>
      <c r="AC3096" t="s">
        <v>37</v>
      </c>
    </row>
    <row r="3097" spans="1:29">
      <c r="A3097" t="str">
        <f>+VLOOKUP(R3097,Aux!$B$3:$I$1107,8,0)</f>
        <v>PE000590</v>
      </c>
      <c r="B3097" t="str">
        <f>+VLOOKUP(U3097,Aux!$O$2:$P$23,2,0)</f>
        <v>FI</v>
      </c>
      <c r="C3097" t="str">
        <f t="shared" si="332"/>
        <v>PE000590FI</v>
      </c>
      <c r="D3097">
        <f t="shared" si="338"/>
        <v>1</v>
      </c>
      <c r="E3097" s="5">
        <f t="shared" si="334"/>
        <v>0.01</v>
      </c>
      <c r="F3097" s="5">
        <f t="shared" si="335"/>
        <v>0.1</v>
      </c>
      <c r="G3097" s="5">
        <f t="shared" si="336"/>
        <v>1</v>
      </c>
      <c r="H3097" t="str">
        <f t="shared" si="337"/>
        <v>001</v>
      </c>
      <c r="I3097" t="str">
        <f t="shared" si="333"/>
        <v>PE000590FI00001</v>
      </c>
      <c r="J3097" t="s">
        <v>16271</v>
      </c>
      <c r="K3097" t="s">
        <v>16272</v>
      </c>
      <c r="M3097" t="s">
        <v>16273</v>
      </c>
      <c r="N3097" t="s">
        <v>16274</v>
      </c>
      <c r="O3097" t="s">
        <v>16275</v>
      </c>
      <c r="P3097" t="s">
        <v>16276</v>
      </c>
      <c r="Q3097" t="s">
        <v>7111</v>
      </c>
      <c r="R3097" t="s">
        <v>16277</v>
      </c>
      <c r="S3097" t="s">
        <v>16278</v>
      </c>
      <c r="T3097" t="s">
        <v>16277</v>
      </c>
      <c r="U3097" t="s">
        <v>143</v>
      </c>
      <c r="V3097" t="s">
        <v>34</v>
      </c>
      <c r="W3097" t="s">
        <v>34</v>
      </c>
      <c r="X3097" t="s">
        <v>34</v>
      </c>
      <c r="Y3097" t="s">
        <v>34</v>
      </c>
      <c r="Z3097" t="s">
        <v>154</v>
      </c>
      <c r="AA3097" t="s">
        <v>16279</v>
      </c>
      <c r="AB3097" t="s">
        <v>34</v>
      </c>
      <c r="AC3097" t="s">
        <v>37</v>
      </c>
    </row>
    <row r="3098" spans="1:29">
      <c r="A3098" t="str">
        <f>+VLOOKUP(R3098,Aux!$B$3:$I$1107,8,0)</f>
        <v>PE000590</v>
      </c>
      <c r="B3098" t="str">
        <f>+VLOOKUP(U3098,Aux!$O$2:$P$23,2,0)</f>
        <v>FI</v>
      </c>
      <c r="C3098" t="str">
        <f t="shared" si="332"/>
        <v>PE000590FI</v>
      </c>
      <c r="D3098">
        <f t="shared" si="338"/>
        <v>2</v>
      </c>
      <c r="E3098" s="5">
        <f t="shared" si="334"/>
        <v>0.02</v>
      </c>
      <c r="F3098" s="5">
        <f t="shared" si="335"/>
        <v>0.2</v>
      </c>
      <c r="G3098" s="5">
        <f t="shared" si="336"/>
        <v>2</v>
      </c>
      <c r="H3098" t="str">
        <f t="shared" si="337"/>
        <v>002</v>
      </c>
      <c r="I3098" t="str">
        <f t="shared" si="333"/>
        <v>PE000590FI00002</v>
      </c>
      <c r="J3098" t="s">
        <v>16280</v>
      </c>
      <c r="K3098" t="s">
        <v>16272</v>
      </c>
      <c r="M3098" t="s">
        <v>16281</v>
      </c>
      <c r="N3098" t="s">
        <v>16282</v>
      </c>
      <c r="O3098" t="s">
        <v>16283</v>
      </c>
      <c r="P3098" t="s">
        <v>16284</v>
      </c>
      <c r="Q3098" t="s">
        <v>7111</v>
      </c>
      <c r="R3098" t="s">
        <v>16277</v>
      </c>
      <c r="S3098" t="s">
        <v>16278</v>
      </c>
      <c r="T3098" t="s">
        <v>16277</v>
      </c>
      <c r="U3098" t="s">
        <v>143</v>
      </c>
      <c r="V3098" t="s">
        <v>34</v>
      </c>
      <c r="W3098" t="s">
        <v>34</v>
      </c>
      <c r="X3098" t="s">
        <v>34</v>
      </c>
      <c r="Y3098" t="s">
        <v>34</v>
      </c>
      <c r="Z3098" t="s">
        <v>154</v>
      </c>
      <c r="AA3098" t="s">
        <v>16279</v>
      </c>
      <c r="AB3098" t="s">
        <v>34</v>
      </c>
      <c r="AC3098" t="s">
        <v>37</v>
      </c>
    </row>
    <row r="3099" spans="1:29">
      <c r="A3099" s="2" t="str">
        <f>+VLOOKUP(R3099,Aux!$B$3:$I$1107,8,0)</f>
        <v>PE000600</v>
      </c>
      <c r="B3099" s="2" t="str">
        <f>+VLOOKUP(U3099,Aux!$O$2:$P$23,2,0)</f>
        <v>EQ</v>
      </c>
      <c r="C3099" t="str">
        <f t="shared" si="332"/>
        <v>PE000600EQ</v>
      </c>
      <c r="D3099">
        <f t="shared" si="338"/>
        <v>1</v>
      </c>
      <c r="E3099" s="5">
        <f t="shared" si="334"/>
        <v>0.01</v>
      </c>
      <c r="F3099" s="5">
        <f t="shared" si="335"/>
        <v>0.1</v>
      </c>
      <c r="G3099" s="5">
        <f t="shared" si="336"/>
        <v>1</v>
      </c>
      <c r="H3099" t="str">
        <f t="shared" si="337"/>
        <v>001</v>
      </c>
      <c r="I3099" t="str">
        <f t="shared" si="333"/>
        <v>PE000600EQ00001</v>
      </c>
      <c r="J3099" s="2" t="s">
        <v>16285</v>
      </c>
      <c r="K3099" s="2" t="s">
        <v>16286</v>
      </c>
      <c r="L3099" s="2"/>
      <c r="M3099" s="2" t="s">
        <v>16287</v>
      </c>
      <c r="N3099" s="2" t="s">
        <v>16288</v>
      </c>
      <c r="O3099" s="2" t="s">
        <v>16289</v>
      </c>
      <c r="P3099" s="2" t="s">
        <v>16290</v>
      </c>
      <c r="Q3099" t="s">
        <v>7111</v>
      </c>
      <c r="R3099" t="s">
        <v>16291</v>
      </c>
      <c r="S3099" t="s">
        <v>16291</v>
      </c>
      <c r="T3099" t="s">
        <v>16291</v>
      </c>
      <c r="U3099" t="s">
        <v>130</v>
      </c>
      <c r="V3099" t="s">
        <v>189</v>
      </c>
      <c r="W3099" t="s">
        <v>234</v>
      </c>
      <c r="X3099" t="s">
        <v>189</v>
      </c>
      <c r="Y3099" t="s">
        <v>11653</v>
      </c>
      <c r="Z3099" t="s">
        <v>189</v>
      </c>
      <c r="AA3099" t="s">
        <v>234</v>
      </c>
      <c r="AB3099" t="s">
        <v>11654</v>
      </c>
      <c r="AC3099" t="s">
        <v>37</v>
      </c>
    </row>
    <row r="3100" spans="1:29">
      <c r="A3100" t="str">
        <f>+VLOOKUP(R3100,Aux!$B$3:$I$1107,8,0)</f>
        <v>PE000610</v>
      </c>
      <c r="B3100" t="str">
        <f>+VLOOKUP(U3100,Aux!$O$2:$P$23,2,0)</f>
        <v>EQ</v>
      </c>
      <c r="C3100" t="str">
        <f t="shared" si="332"/>
        <v>PE000610EQ</v>
      </c>
      <c r="D3100">
        <f t="shared" si="338"/>
        <v>1</v>
      </c>
      <c r="E3100" s="5">
        <f t="shared" si="334"/>
        <v>0.01</v>
      </c>
      <c r="F3100" s="5">
        <f t="shared" si="335"/>
        <v>0.1</v>
      </c>
      <c r="G3100" s="5">
        <f t="shared" si="336"/>
        <v>1</v>
      </c>
      <c r="H3100" t="str">
        <f t="shared" si="337"/>
        <v>001</v>
      </c>
      <c r="I3100" t="str">
        <f t="shared" si="333"/>
        <v>PE000610EQ00001</v>
      </c>
      <c r="J3100" t="s">
        <v>16292</v>
      </c>
      <c r="K3100" t="s">
        <v>16293</v>
      </c>
      <c r="M3100" t="s">
        <v>16294</v>
      </c>
      <c r="N3100" t="s">
        <v>16295</v>
      </c>
      <c r="O3100">
        <v>2485263</v>
      </c>
      <c r="P3100" t="s">
        <v>16296</v>
      </c>
      <c r="Q3100" t="s">
        <v>7111</v>
      </c>
      <c r="R3100" t="s">
        <v>16297</v>
      </c>
      <c r="S3100" t="s">
        <v>16297</v>
      </c>
      <c r="T3100" t="s">
        <v>16297</v>
      </c>
      <c r="U3100" t="s">
        <v>130</v>
      </c>
      <c r="V3100" t="s">
        <v>174</v>
      </c>
      <c r="W3100" t="s">
        <v>2262</v>
      </c>
      <c r="X3100" t="s">
        <v>174</v>
      </c>
      <c r="Y3100" t="s">
        <v>2262</v>
      </c>
      <c r="Z3100" t="s">
        <v>174</v>
      </c>
      <c r="AA3100" t="s">
        <v>174</v>
      </c>
      <c r="AB3100" t="s">
        <v>1521</v>
      </c>
      <c r="AC3100" t="s">
        <v>37</v>
      </c>
    </row>
    <row r="3101" spans="1:29">
      <c r="A3101" s="2" t="str">
        <f>+VLOOKUP(R3101,Aux!$B$3:$I$1107,8,0)</f>
        <v>PE000620</v>
      </c>
      <c r="B3101" s="2" t="str">
        <f>+VLOOKUP(U3101,Aux!$O$2:$P$23,2,0)</f>
        <v>FI</v>
      </c>
      <c r="C3101" t="str">
        <f t="shared" si="332"/>
        <v>PE000620FI</v>
      </c>
      <c r="D3101">
        <f t="shared" si="338"/>
        <v>1</v>
      </c>
      <c r="E3101" s="5">
        <f t="shared" si="334"/>
        <v>0.01</v>
      </c>
      <c r="F3101" s="5">
        <f t="shared" si="335"/>
        <v>0.1</v>
      </c>
      <c r="G3101" s="5">
        <f t="shared" si="336"/>
        <v>1</v>
      </c>
      <c r="H3101" t="str">
        <f t="shared" si="337"/>
        <v>001</v>
      </c>
      <c r="I3101" t="str">
        <f t="shared" si="333"/>
        <v>PE000620FI00001</v>
      </c>
      <c r="J3101" s="2" t="s">
        <v>16298</v>
      </c>
      <c r="K3101" s="2" t="s">
        <v>16299</v>
      </c>
      <c r="L3101" s="2"/>
      <c r="M3101" s="2" t="s">
        <v>16300</v>
      </c>
      <c r="N3101" s="2" t="s">
        <v>16301</v>
      </c>
      <c r="O3101" s="2" t="s">
        <v>16302</v>
      </c>
      <c r="P3101" s="2" t="s">
        <v>16303</v>
      </c>
      <c r="Q3101" t="s">
        <v>7111</v>
      </c>
      <c r="R3101" t="s">
        <v>16304</v>
      </c>
      <c r="S3101" t="s">
        <v>16305</v>
      </c>
      <c r="T3101" t="s">
        <v>16304</v>
      </c>
      <c r="U3101" t="s">
        <v>143</v>
      </c>
      <c r="V3101" t="s">
        <v>311</v>
      </c>
      <c r="W3101" t="s">
        <v>4600</v>
      </c>
      <c r="X3101" t="s">
        <v>2911</v>
      </c>
      <c r="Y3101" t="s">
        <v>9450</v>
      </c>
      <c r="Z3101" t="s">
        <v>311</v>
      </c>
      <c r="AA3101" t="s">
        <v>1396</v>
      </c>
      <c r="AB3101" t="s">
        <v>145</v>
      </c>
      <c r="AC3101" t="s">
        <v>37</v>
      </c>
    </row>
    <row r="3102" spans="1:29">
      <c r="A3102" t="str">
        <f>+VLOOKUP(R3102,Aux!$B$3:$I$1107,8,0)</f>
        <v>PE000630</v>
      </c>
      <c r="B3102" t="str">
        <f>+VLOOKUP(U3102,Aux!$O$2:$P$23,2,0)</f>
        <v>EQ</v>
      </c>
      <c r="C3102" t="str">
        <f t="shared" si="332"/>
        <v>PE000630EQ</v>
      </c>
      <c r="D3102">
        <f t="shared" si="338"/>
        <v>1</v>
      </c>
      <c r="E3102" s="5">
        <f t="shared" si="334"/>
        <v>0.01</v>
      </c>
      <c r="F3102" s="5">
        <f t="shared" si="335"/>
        <v>0.1</v>
      </c>
      <c r="G3102" s="5">
        <f t="shared" si="336"/>
        <v>1</v>
      </c>
      <c r="H3102" t="str">
        <f t="shared" si="337"/>
        <v>001</v>
      </c>
      <c r="I3102" t="str">
        <f t="shared" si="333"/>
        <v>PE000630EQ00001</v>
      </c>
      <c r="J3102" t="s">
        <v>16306</v>
      </c>
      <c r="K3102" t="s">
        <v>16307</v>
      </c>
      <c r="M3102" t="s">
        <v>16308</v>
      </c>
      <c r="N3102" t="s">
        <v>16309</v>
      </c>
      <c r="O3102">
        <v>2454746</v>
      </c>
      <c r="P3102" t="s">
        <v>16310</v>
      </c>
      <c r="Q3102" t="s">
        <v>7111</v>
      </c>
      <c r="R3102" t="s">
        <v>16311</v>
      </c>
      <c r="S3102" t="s">
        <v>16311</v>
      </c>
      <c r="T3102" t="s">
        <v>16312</v>
      </c>
      <c r="U3102" t="s">
        <v>130</v>
      </c>
      <c r="V3102" t="s">
        <v>311</v>
      </c>
      <c r="W3102" t="s">
        <v>4104</v>
      </c>
      <c r="X3102" t="s">
        <v>3301</v>
      </c>
      <c r="Y3102" t="s">
        <v>14249</v>
      </c>
      <c r="Z3102" t="s">
        <v>311</v>
      </c>
      <c r="AA3102" t="s">
        <v>7426</v>
      </c>
      <c r="AB3102" t="s">
        <v>9323</v>
      </c>
      <c r="AC3102" t="s">
        <v>37</v>
      </c>
    </row>
    <row r="3103" spans="1:29">
      <c r="A3103" s="2" t="str">
        <f>+VLOOKUP(R3103,Aux!$B$3:$I$1107,8,0)</f>
        <v>PE000640</v>
      </c>
      <c r="B3103" s="2" t="str">
        <f>+VLOOKUP(U3103,Aux!$O$2:$P$23,2,0)</f>
        <v>EQ</v>
      </c>
      <c r="C3103" t="str">
        <f t="shared" si="332"/>
        <v>PE000640EQ</v>
      </c>
      <c r="D3103">
        <f t="shared" si="338"/>
        <v>1</v>
      </c>
      <c r="E3103" s="5">
        <f t="shared" si="334"/>
        <v>0.01</v>
      </c>
      <c r="F3103" s="5">
        <f t="shared" si="335"/>
        <v>0.1</v>
      </c>
      <c r="G3103" s="5">
        <f t="shared" si="336"/>
        <v>1</v>
      </c>
      <c r="H3103" t="str">
        <f t="shared" si="337"/>
        <v>001</v>
      </c>
      <c r="I3103" t="str">
        <f t="shared" si="333"/>
        <v>PE000640EQ00001</v>
      </c>
      <c r="J3103" s="2" t="s">
        <v>16313</v>
      </c>
      <c r="K3103" s="2" t="s">
        <v>16314</v>
      </c>
      <c r="L3103" s="2"/>
      <c r="M3103" s="2" t="s">
        <v>16315</v>
      </c>
      <c r="N3103" s="2" t="s">
        <v>16316</v>
      </c>
      <c r="O3103" s="2" t="s">
        <v>16317</v>
      </c>
      <c r="P3103" s="2" t="s">
        <v>16318</v>
      </c>
      <c r="Q3103" t="s">
        <v>7111</v>
      </c>
      <c r="R3103" t="s">
        <v>16319</v>
      </c>
      <c r="S3103" t="s">
        <v>16319</v>
      </c>
      <c r="T3103" t="s">
        <v>16319</v>
      </c>
      <c r="U3103" t="s">
        <v>130</v>
      </c>
      <c r="V3103" t="s">
        <v>975</v>
      </c>
      <c r="W3103" t="s">
        <v>4479</v>
      </c>
      <c r="X3103" t="s">
        <v>975</v>
      </c>
      <c r="Y3103" t="s">
        <v>4480</v>
      </c>
      <c r="Z3103" t="s">
        <v>975</v>
      </c>
      <c r="AA3103" t="s">
        <v>4481</v>
      </c>
      <c r="AB3103" t="s">
        <v>976</v>
      </c>
      <c r="AC3103" t="s">
        <v>37</v>
      </c>
    </row>
    <row r="3104" spans="1:29">
      <c r="A3104" t="str">
        <f>+VLOOKUP(R3104,Aux!$B$3:$I$1107,8,0)</f>
        <v>PE000650</v>
      </c>
      <c r="B3104" t="str">
        <f>+VLOOKUP(U3104,Aux!$O$2:$P$23,2,0)</f>
        <v>EQ</v>
      </c>
      <c r="C3104" t="str">
        <f t="shared" si="332"/>
        <v>PE000650EQ</v>
      </c>
      <c r="D3104">
        <f t="shared" si="338"/>
        <v>1</v>
      </c>
      <c r="E3104" s="5">
        <f t="shared" si="334"/>
        <v>0.01</v>
      </c>
      <c r="F3104" s="5">
        <f t="shared" si="335"/>
        <v>0.1</v>
      </c>
      <c r="G3104" s="5">
        <f t="shared" si="336"/>
        <v>1</v>
      </c>
      <c r="H3104" t="str">
        <f t="shared" si="337"/>
        <v>001</v>
      </c>
      <c r="I3104" t="str">
        <f t="shared" si="333"/>
        <v>PE000650EQ00001</v>
      </c>
      <c r="J3104" t="s">
        <v>16320</v>
      </c>
      <c r="K3104" t="s">
        <v>16321</v>
      </c>
      <c r="M3104" t="s">
        <v>16322</v>
      </c>
      <c r="N3104" t="s">
        <v>16323</v>
      </c>
      <c r="O3104">
        <v>2560342</v>
      </c>
      <c r="P3104" t="s">
        <v>16324</v>
      </c>
      <c r="Q3104" t="s">
        <v>7111</v>
      </c>
      <c r="R3104" t="s">
        <v>16325</v>
      </c>
      <c r="S3104" t="s">
        <v>16325</v>
      </c>
      <c r="T3104" t="s">
        <v>16325</v>
      </c>
      <c r="U3104" t="s">
        <v>130</v>
      </c>
      <c r="V3104" t="s">
        <v>189</v>
      </c>
      <c r="W3104" t="s">
        <v>234</v>
      </c>
      <c r="X3104" t="s">
        <v>189</v>
      </c>
      <c r="Y3104" t="s">
        <v>5476</v>
      </c>
      <c r="Z3104" t="s">
        <v>189</v>
      </c>
      <c r="AA3104" t="s">
        <v>5477</v>
      </c>
      <c r="AB3104" t="s">
        <v>16326</v>
      </c>
      <c r="AC3104" t="s">
        <v>37</v>
      </c>
    </row>
    <row r="3105" spans="1:29">
      <c r="A3105" t="str">
        <f>+VLOOKUP(R3105,Aux!$B$3:$I$1107,8,0)</f>
        <v>PE000660</v>
      </c>
      <c r="B3105" t="str">
        <f>+VLOOKUP(U3105,Aux!$O$2:$P$23,2,0)</f>
        <v>EQ</v>
      </c>
      <c r="C3105" t="str">
        <f t="shared" si="332"/>
        <v>PE000660EQ</v>
      </c>
      <c r="D3105">
        <f t="shared" si="338"/>
        <v>1</v>
      </c>
      <c r="E3105" s="5">
        <f t="shared" si="334"/>
        <v>0.01</v>
      </c>
      <c r="F3105" s="5">
        <f t="shared" si="335"/>
        <v>0.1</v>
      </c>
      <c r="G3105" s="5">
        <f t="shared" si="336"/>
        <v>1</v>
      </c>
      <c r="H3105" t="str">
        <f t="shared" si="337"/>
        <v>001</v>
      </c>
      <c r="I3105" t="str">
        <f t="shared" si="333"/>
        <v>PE000660EQ00001</v>
      </c>
      <c r="J3105" t="s">
        <v>16327</v>
      </c>
      <c r="K3105" t="s">
        <v>16328</v>
      </c>
      <c r="M3105" t="s">
        <v>16329</v>
      </c>
      <c r="N3105" t="s">
        <v>16330</v>
      </c>
      <c r="O3105" t="s">
        <v>16331</v>
      </c>
      <c r="P3105" t="s">
        <v>16332</v>
      </c>
      <c r="Q3105" t="s">
        <v>7111</v>
      </c>
      <c r="R3105" t="s">
        <v>16333</v>
      </c>
      <c r="S3105" t="s">
        <v>16333</v>
      </c>
      <c r="T3105" t="s">
        <v>16333</v>
      </c>
      <c r="U3105" t="s">
        <v>130</v>
      </c>
      <c r="V3105" t="s">
        <v>189</v>
      </c>
      <c r="W3105" t="s">
        <v>234</v>
      </c>
      <c r="X3105" t="s">
        <v>189</v>
      </c>
      <c r="Y3105" t="s">
        <v>11653</v>
      </c>
      <c r="Z3105" t="s">
        <v>189</v>
      </c>
      <c r="AA3105" t="s">
        <v>234</v>
      </c>
      <c r="AB3105" t="s">
        <v>11654</v>
      </c>
      <c r="AC3105" t="s">
        <v>37</v>
      </c>
    </row>
    <row r="3106" spans="1:29">
      <c r="A3106" t="str">
        <f>+VLOOKUP(R3106,Aux!$B$3:$I$1107,8,0)</f>
        <v>PE000670</v>
      </c>
      <c r="B3106" t="str">
        <f>+VLOOKUP(U3106,Aux!$O$2:$P$23,2,0)</f>
        <v>EQ</v>
      </c>
      <c r="C3106" t="str">
        <f t="shared" si="332"/>
        <v>PE000670EQ</v>
      </c>
      <c r="D3106">
        <f t="shared" si="338"/>
        <v>1</v>
      </c>
      <c r="E3106" s="5">
        <f t="shared" si="334"/>
        <v>0.01</v>
      </c>
      <c r="F3106" s="5">
        <f t="shared" si="335"/>
        <v>0.1</v>
      </c>
      <c r="G3106" s="5">
        <f t="shared" si="336"/>
        <v>1</v>
      </c>
      <c r="H3106" t="str">
        <f t="shared" si="337"/>
        <v>001</v>
      </c>
      <c r="I3106" t="str">
        <f t="shared" si="333"/>
        <v>PE000670EQ00001</v>
      </c>
      <c r="J3106" t="s">
        <v>16334</v>
      </c>
      <c r="K3106" t="s">
        <v>16335</v>
      </c>
      <c r="M3106" t="s">
        <v>16336</v>
      </c>
      <c r="N3106" t="s">
        <v>16337</v>
      </c>
      <c r="O3106">
        <v>2595797</v>
      </c>
      <c r="P3106" t="s">
        <v>16338</v>
      </c>
      <c r="Q3106" t="s">
        <v>7111</v>
      </c>
      <c r="R3106" t="s">
        <v>16339</v>
      </c>
      <c r="S3106" t="s">
        <v>16339</v>
      </c>
      <c r="T3106" t="s">
        <v>16339</v>
      </c>
      <c r="U3106" t="s">
        <v>130</v>
      </c>
      <c r="V3106" t="s">
        <v>189</v>
      </c>
      <c r="W3106" t="s">
        <v>234</v>
      </c>
      <c r="X3106" t="s">
        <v>189</v>
      </c>
      <c r="Y3106" t="s">
        <v>10548</v>
      </c>
      <c r="Z3106" t="s">
        <v>189</v>
      </c>
      <c r="AA3106" t="s">
        <v>234</v>
      </c>
      <c r="AB3106" t="s">
        <v>236</v>
      </c>
      <c r="AC3106" t="s">
        <v>37</v>
      </c>
    </row>
    <row r="3107" spans="1:29">
      <c r="A3107" t="str">
        <f>+VLOOKUP(R3107,Aux!$B$3:$I$1107,8,0)</f>
        <v>PE000670</v>
      </c>
      <c r="B3107" t="str">
        <f>+VLOOKUP(U3107,Aux!$O$2:$P$23,2,0)</f>
        <v>FI</v>
      </c>
      <c r="C3107" t="str">
        <f t="shared" si="332"/>
        <v>PE000670FI</v>
      </c>
      <c r="D3107">
        <f t="shared" si="338"/>
        <v>1</v>
      </c>
      <c r="E3107" s="5">
        <f t="shared" si="334"/>
        <v>0.01</v>
      </c>
      <c r="F3107" s="5">
        <f t="shared" si="335"/>
        <v>0.1</v>
      </c>
      <c r="G3107" s="5">
        <f t="shared" si="336"/>
        <v>1</v>
      </c>
      <c r="H3107" t="str">
        <f t="shared" si="337"/>
        <v>001</v>
      </c>
      <c r="I3107" t="str">
        <f t="shared" si="333"/>
        <v>PE000670FI00001</v>
      </c>
      <c r="J3107" t="s">
        <v>16340</v>
      </c>
      <c r="K3107" t="s">
        <v>16341</v>
      </c>
      <c r="M3107" t="s">
        <v>16342</v>
      </c>
      <c r="N3107" t="s">
        <v>16343</v>
      </c>
      <c r="O3107" t="s">
        <v>16344</v>
      </c>
      <c r="P3107" t="s">
        <v>16345</v>
      </c>
      <c r="Q3107" t="s">
        <v>7111</v>
      </c>
      <c r="R3107" t="s">
        <v>16339</v>
      </c>
      <c r="S3107" t="s">
        <v>16346</v>
      </c>
      <c r="T3107" t="s">
        <v>16339</v>
      </c>
      <c r="U3107" t="s">
        <v>143</v>
      </c>
      <c r="V3107" t="s">
        <v>189</v>
      </c>
      <c r="W3107" t="s">
        <v>234</v>
      </c>
      <c r="X3107" t="s">
        <v>189</v>
      </c>
      <c r="Y3107" t="s">
        <v>10548</v>
      </c>
      <c r="Z3107" t="s">
        <v>189</v>
      </c>
      <c r="AA3107" t="s">
        <v>234</v>
      </c>
      <c r="AB3107" t="s">
        <v>145</v>
      </c>
      <c r="AC3107" t="s">
        <v>37</v>
      </c>
    </row>
    <row r="3108" spans="1:29">
      <c r="A3108" t="str">
        <f>+VLOOKUP(R3108,Aux!$B$3:$I$1107,8,0)</f>
        <v>PE000680</v>
      </c>
      <c r="B3108" t="str">
        <f>+VLOOKUP(U3108,Aux!$O$2:$P$23,2,0)</f>
        <v>EQ</v>
      </c>
      <c r="C3108" t="str">
        <f t="shared" si="332"/>
        <v>PE000680EQ</v>
      </c>
      <c r="D3108">
        <f t="shared" si="338"/>
        <v>1</v>
      </c>
      <c r="E3108" s="5">
        <f t="shared" si="334"/>
        <v>0.01</v>
      </c>
      <c r="F3108" s="5">
        <f t="shared" si="335"/>
        <v>0.1</v>
      </c>
      <c r="G3108" s="5">
        <f t="shared" si="336"/>
        <v>1</v>
      </c>
      <c r="H3108" t="str">
        <f t="shared" si="337"/>
        <v>001</v>
      </c>
      <c r="I3108" t="str">
        <f t="shared" si="333"/>
        <v>PE000680EQ00001</v>
      </c>
      <c r="J3108" t="s">
        <v>16347</v>
      </c>
      <c r="K3108" t="s">
        <v>16348</v>
      </c>
      <c r="M3108" t="s">
        <v>16349</v>
      </c>
      <c r="N3108" t="s">
        <v>16350</v>
      </c>
      <c r="O3108">
        <v>2543127</v>
      </c>
      <c r="P3108" t="s">
        <v>16351</v>
      </c>
      <c r="Q3108" t="s">
        <v>7111</v>
      </c>
      <c r="R3108" t="s">
        <v>16352</v>
      </c>
      <c r="S3108" t="s">
        <v>16352</v>
      </c>
      <c r="T3108" t="s">
        <v>16352</v>
      </c>
      <c r="U3108" t="s">
        <v>130</v>
      </c>
      <c r="V3108" t="s">
        <v>154</v>
      </c>
      <c r="W3108" t="s">
        <v>200</v>
      </c>
      <c r="X3108" t="s">
        <v>201</v>
      </c>
      <c r="Y3108" t="s">
        <v>7766</v>
      </c>
      <c r="Z3108" t="s">
        <v>311</v>
      </c>
      <c r="AA3108" t="s">
        <v>6087</v>
      </c>
      <c r="AB3108" t="s">
        <v>16353</v>
      </c>
      <c r="AC3108" t="s">
        <v>37</v>
      </c>
    </row>
    <row r="3109" spans="1:29">
      <c r="A3109" s="2" t="str">
        <f>+VLOOKUP(R3109,Aux!$B$3:$I$1107,8,0)</f>
        <v>PE000690</v>
      </c>
      <c r="B3109" s="2" t="str">
        <f>+VLOOKUP(U3109,Aux!$O$2:$P$23,2,0)</f>
        <v>EQ</v>
      </c>
      <c r="C3109" t="str">
        <f t="shared" si="332"/>
        <v>PE000690EQ</v>
      </c>
      <c r="D3109">
        <f t="shared" si="338"/>
        <v>1</v>
      </c>
      <c r="E3109" s="5">
        <f t="shared" si="334"/>
        <v>0.01</v>
      </c>
      <c r="F3109" s="5">
        <f t="shared" si="335"/>
        <v>0.1</v>
      </c>
      <c r="G3109" s="5">
        <f t="shared" si="336"/>
        <v>1</v>
      </c>
      <c r="H3109" t="str">
        <f t="shared" si="337"/>
        <v>001</v>
      </c>
      <c r="I3109" t="str">
        <f t="shared" si="333"/>
        <v>PE000690EQ00001</v>
      </c>
      <c r="J3109" s="2" t="s">
        <v>16354</v>
      </c>
      <c r="K3109" s="2" t="s">
        <v>16355</v>
      </c>
      <c r="L3109" s="2"/>
      <c r="M3109" s="2" t="s">
        <v>16356</v>
      </c>
      <c r="N3109" s="2" t="s">
        <v>16357</v>
      </c>
      <c r="O3109" s="2" t="s">
        <v>16358</v>
      </c>
      <c r="P3109" s="2" t="s">
        <v>16359</v>
      </c>
      <c r="Q3109" t="s">
        <v>7111</v>
      </c>
      <c r="R3109" t="s">
        <v>16360</v>
      </c>
      <c r="S3109" t="s">
        <v>16360</v>
      </c>
      <c r="T3109" t="s">
        <v>16360</v>
      </c>
      <c r="U3109" t="s">
        <v>130</v>
      </c>
      <c r="V3109" t="s">
        <v>2669</v>
      </c>
      <c r="W3109" t="s">
        <v>2670</v>
      </c>
      <c r="X3109" t="s">
        <v>2669</v>
      </c>
      <c r="Y3109" t="s">
        <v>2671</v>
      </c>
      <c r="Z3109" t="s">
        <v>35</v>
      </c>
      <c r="AA3109" t="s">
        <v>2669</v>
      </c>
      <c r="AB3109" t="s">
        <v>2672</v>
      </c>
      <c r="AC3109" t="s">
        <v>37</v>
      </c>
    </row>
    <row r="3110" spans="1:29">
      <c r="A3110" t="str">
        <f>+VLOOKUP(R3110,Aux!$B$3:$I$1107,8,0)</f>
        <v>PE000700</v>
      </c>
      <c r="B3110" t="str">
        <f>+VLOOKUP(U3110,Aux!$O$2:$P$23,2,0)</f>
        <v>EQ</v>
      </c>
      <c r="C3110" t="str">
        <f t="shared" si="332"/>
        <v>PE000700EQ</v>
      </c>
      <c r="D3110">
        <f t="shared" si="338"/>
        <v>1</v>
      </c>
      <c r="E3110" s="5">
        <f t="shared" si="334"/>
        <v>0.01</v>
      </c>
      <c r="F3110" s="5">
        <f t="shared" si="335"/>
        <v>0.1</v>
      </c>
      <c r="G3110" s="5">
        <f t="shared" si="336"/>
        <v>1</v>
      </c>
      <c r="H3110" t="str">
        <f t="shared" si="337"/>
        <v>001</v>
      </c>
      <c r="I3110" t="str">
        <f t="shared" si="333"/>
        <v>PE000700EQ00001</v>
      </c>
      <c r="J3110" t="s">
        <v>16361</v>
      </c>
      <c r="K3110" t="s">
        <v>16362</v>
      </c>
      <c r="M3110" t="s">
        <v>16363</v>
      </c>
      <c r="N3110" t="s">
        <v>16364</v>
      </c>
      <c r="O3110" t="s">
        <v>16365</v>
      </c>
      <c r="P3110" t="s">
        <v>16366</v>
      </c>
      <c r="Q3110" t="s">
        <v>7111</v>
      </c>
      <c r="R3110" t="s">
        <v>16367</v>
      </c>
      <c r="S3110" t="s">
        <v>16367</v>
      </c>
      <c r="T3110" t="s">
        <v>16367</v>
      </c>
      <c r="U3110" t="s">
        <v>130</v>
      </c>
      <c r="V3110" t="s">
        <v>189</v>
      </c>
      <c r="W3110" t="s">
        <v>234</v>
      </c>
      <c r="X3110" t="s">
        <v>189</v>
      </c>
      <c r="Y3110" t="s">
        <v>10548</v>
      </c>
      <c r="Z3110" t="s">
        <v>189</v>
      </c>
      <c r="AA3110" t="s">
        <v>234</v>
      </c>
      <c r="AB3110" t="s">
        <v>236</v>
      </c>
      <c r="AC3110" t="s">
        <v>37</v>
      </c>
    </row>
    <row r="3111" spans="1:29">
      <c r="A3111" t="str">
        <f>+VLOOKUP(R3111,Aux!$B$3:$I$1107,8,0)</f>
        <v>PE000700</v>
      </c>
      <c r="B3111" t="str">
        <f>+VLOOKUP(U3111,Aux!$O$2:$P$23,2,0)</f>
        <v>FI</v>
      </c>
      <c r="C3111" t="str">
        <f t="shared" si="332"/>
        <v>PE000700FI</v>
      </c>
      <c r="D3111">
        <f t="shared" si="338"/>
        <v>1</v>
      </c>
      <c r="E3111" s="5">
        <f t="shared" si="334"/>
        <v>0.01</v>
      </c>
      <c r="F3111" s="5">
        <f t="shared" si="335"/>
        <v>0.1</v>
      </c>
      <c r="G3111" s="5">
        <f t="shared" si="336"/>
        <v>1</v>
      </c>
      <c r="H3111" t="str">
        <f t="shared" si="337"/>
        <v>001</v>
      </c>
      <c r="I3111" t="str">
        <f t="shared" si="333"/>
        <v>PE000700FI00001</v>
      </c>
      <c r="J3111" t="s">
        <v>16368</v>
      </c>
      <c r="K3111" t="s">
        <v>16362</v>
      </c>
      <c r="M3111" t="s">
        <v>16369</v>
      </c>
      <c r="N3111" t="s">
        <v>16370</v>
      </c>
      <c r="O3111" t="s">
        <v>16371</v>
      </c>
      <c r="P3111" t="s">
        <v>16372</v>
      </c>
      <c r="Q3111" t="s">
        <v>7111</v>
      </c>
      <c r="R3111" t="s">
        <v>16367</v>
      </c>
      <c r="S3111" t="s">
        <v>16373</v>
      </c>
      <c r="T3111" t="s">
        <v>16367</v>
      </c>
      <c r="U3111" t="s">
        <v>143</v>
      </c>
      <c r="V3111" t="s">
        <v>189</v>
      </c>
      <c r="W3111" t="s">
        <v>234</v>
      </c>
      <c r="X3111" t="s">
        <v>189</v>
      </c>
      <c r="Y3111" t="s">
        <v>10548</v>
      </c>
      <c r="Z3111" t="s">
        <v>189</v>
      </c>
      <c r="AA3111" t="s">
        <v>234</v>
      </c>
      <c r="AB3111" t="s">
        <v>145</v>
      </c>
      <c r="AC3111" t="s">
        <v>37</v>
      </c>
    </row>
    <row r="3112" spans="1:29">
      <c r="A3112" t="str">
        <f>+VLOOKUP(R3112,Aux!$B$3:$I$1107,8,0)</f>
        <v>PE000700</v>
      </c>
      <c r="B3112" t="str">
        <f>+VLOOKUP(U3112,Aux!$O$2:$P$23,2,0)</f>
        <v>FI</v>
      </c>
      <c r="C3112" t="str">
        <f t="shared" si="332"/>
        <v>PE000700FI</v>
      </c>
      <c r="D3112">
        <f t="shared" si="338"/>
        <v>2</v>
      </c>
      <c r="E3112" s="5">
        <f t="shared" si="334"/>
        <v>0.02</v>
      </c>
      <c r="F3112" s="5">
        <f t="shared" si="335"/>
        <v>0.2</v>
      </c>
      <c r="G3112" s="5">
        <f t="shared" si="336"/>
        <v>2</v>
      </c>
      <c r="H3112" t="str">
        <f t="shared" si="337"/>
        <v>002</v>
      </c>
      <c r="I3112" t="str">
        <f t="shared" si="333"/>
        <v>PE000700FI00002</v>
      </c>
      <c r="J3112" t="s">
        <v>16368</v>
      </c>
      <c r="K3112" t="s">
        <v>16362</v>
      </c>
      <c r="M3112" t="s">
        <v>16374</v>
      </c>
      <c r="N3112" t="s">
        <v>16375</v>
      </c>
      <c r="O3112" t="s">
        <v>16376</v>
      </c>
      <c r="P3112" t="s">
        <v>16377</v>
      </c>
      <c r="Q3112" t="s">
        <v>7111</v>
      </c>
      <c r="R3112" t="s">
        <v>16367</v>
      </c>
      <c r="S3112" t="s">
        <v>16373</v>
      </c>
      <c r="T3112" t="s">
        <v>16367</v>
      </c>
      <c r="U3112" t="s">
        <v>2627</v>
      </c>
      <c r="V3112" t="s">
        <v>189</v>
      </c>
      <c r="W3112" t="s">
        <v>234</v>
      </c>
      <c r="X3112" t="s">
        <v>189</v>
      </c>
      <c r="Y3112" t="s">
        <v>10548</v>
      </c>
      <c r="Z3112" t="s">
        <v>189</v>
      </c>
      <c r="AA3112" t="s">
        <v>234</v>
      </c>
      <c r="AB3112" t="s">
        <v>145</v>
      </c>
      <c r="AC3112" t="s">
        <v>37</v>
      </c>
    </row>
    <row r="3113" spans="1:29">
      <c r="A3113" t="str">
        <f>+VLOOKUP(R3113,Aux!$B$3:$I$1107,8,0)</f>
        <v>PE000710</v>
      </c>
      <c r="B3113" t="str">
        <f>+VLOOKUP(U3113,Aux!$O$2:$P$23,2,0)</f>
        <v>FI</v>
      </c>
      <c r="C3113" t="str">
        <f t="shared" si="332"/>
        <v>PE000710FI</v>
      </c>
      <c r="D3113">
        <f t="shared" si="338"/>
        <v>1</v>
      </c>
      <c r="E3113" s="5">
        <f t="shared" si="334"/>
        <v>0.01</v>
      </c>
      <c r="F3113" s="5">
        <f t="shared" si="335"/>
        <v>0.1</v>
      </c>
      <c r="G3113" s="5">
        <f t="shared" si="336"/>
        <v>1</v>
      </c>
      <c r="H3113" t="str">
        <f t="shared" si="337"/>
        <v>001</v>
      </c>
      <c r="I3113" t="str">
        <f t="shared" si="333"/>
        <v>PE000710FI00001</v>
      </c>
      <c r="J3113" t="s">
        <v>16378</v>
      </c>
      <c r="K3113" t="s">
        <v>16379</v>
      </c>
      <c r="M3113" t="s">
        <v>16380</v>
      </c>
      <c r="N3113" t="s">
        <v>16381</v>
      </c>
      <c r="O3113" t="s">
        <v>16382</v>
      </c>
      <c r="P3113" t="s">
        <v>16383</v>
      </c>
      <c r="Q3113" t="s">
        <v>7111</v>
      </c>
      <c r="R3113" t="s">
        <v>16384</v>
      </c>
      <c r="S3113" t="s">
        <v>16385</v>
      </c>
      <c r="T3113" t="s">
        <v>16386</v>
      </c>
      <c r="U3113" t="s">
        <v>143</v>
      </c>
      <c r="V3113" t="s">
        <v>34</v>
      </c>
      <c r="W3113" t="s">
        <v>34</v>
      </c>
      <c r="X3113" t="s">
        <v>34</v>
      </c>
      <c r="Y3113" t="s">
        <v>34</v>
      </c>
      <c r="Z3113" t="s">
        <v>174</v>
      </c>
      <c r="AA3113" t="s">
        <v>174</v>
      </c>
      <c r="AB3113" t="s">
        <v>34</v>
      </c>
      <c r="AC3113" t="s">
        <v>37</v>
      </c>
    </row>
    <row r="3114" spans="1:29">
      <c r="A3114" t="str">
        <f>+VLOOKUP(R3114,Aux!$B$3:$I$1107,8,0)</f>
        <v>PE000710</v>
      </c>
      <c r="B3114" t="str">
        <f>+VLOOKUP(U3114,Aux!$O$2:$P$23,2,0)</f>
        <v>FI</v>
      </c>
      <c r="C3114" t="str">
        <f t="shared" si="332"/>
        <v>PE000710FI</v>
      </c>
      <c r="D3114">
        <f t="shared" si="338"/>
        <v>2</v>
      </c>
      <c r="E3114" s="5">
        <f t="shared" si="334"/>
        <v>0.02</v>
      </c>
      <c r="F3114" s="5">
        <f t="shared" si="335"/>
        <v>0.2</v>
      </c>
      <c r="G3114" s="5">
        <f t="shared" si="336"/>
        <v>2</v>
      </c>
      <c r="H3114" t="str">
        <f t="shared" si="337"/>
        <v>002</v>
      </c>
      <c r="I3114" t="str">
        <f t="shared" si="333"/>
        <v>PE000710FI00002</v>
      </c>
      <c r="J3114" t="s">
        <v>16378</v>
      </c>
      <c r="K3114" t="s">
        <v>16379</v>
      </c>
      <c r="M3114" t="s">
        <v>16387</v>
      </c>
      <c r="N3114" t="s">
        <v>16388</v>
      </c>
      <c r="O3114" t="s">
        <v>16389</v>
      </c>
      <c r="P3114" t="s">
        <v>16390</v>
      </c>
      <c r="Q3114" t="s">
        <v>7111</v>
      </c>
      <c r="R3114" t="s">
        <v>16384</v>
      </c>
      <c r="S3114" t="s">
        <v>16385</v>
      </c>
      <c r="T3114" t="s">
        <v>16386</v>
      </c>
      <c r="U3114" t="s">
        <v>2627</v>
      </c>
      <c r="V3114" t="s">
        <v>34</v>
      </c>
      <c r="W3114" t="s">
        <v>34</v>
      </c>
      <c r="X3114" t="s">
        <v>34</v>
      </c>
      <c r="Y3114" t="s">
        <v>34</v>
      </c>
      <c r="Z3114" t="s">
        <v>174</v>
      </c>
      <c r="AA3114" t="s">
        <v>174</v>
      </c>
      <c r="AB3114" t="s">
        <v>34</v>
      </c>
      <c r="AC3114" t="s">
        <v>37</v>
      </c>
    </row>
    <row r="3115" spans="1:29">
      <c r="A3115" t="str">
        <f>+VLOOKUP(R3115,Aux!$B$3:$I$1107,8,0)</f>
        <v>PE000720</v>
      </c>
      <c r="B3115" t="str">
        <f>+VLOOKUP(U3115,Aux!$O$2:$P$23,2,0)</f>
        <v>EQ</v>
      </c>
      <c r="C3115" t="str">
        <f t="shared" si="332"/>
        <v>PE000720EQ</v>
      </c>
      <c r="D3115">
        <f t="shared" si="338"/>
        <v>1</v>
      </c>
      <c r="E3115" s="5">
        <f t="shared" si="334"/>
        <v>0.01</v>
      </c>
      <c r="F3115" s="5">
        <f t="shared" si="335"/>
        <v>0.1</v>
      </c>
      <c r="G3115" s="5">
        <f t="shared" si="336"/>
        <v>1</v>
      </c>
      <c r="H3115" t="str">
        <f t="shared" si="337"/>
        <v>001</v>
      </c>
      <c r="I3115" t="str">
        <f t="shared" si="333"/>
        <v>PE000720EQ00001</v>
      </c>
      <c r="J3115" t="s">
        <v>16391</v>
      </c>
      <c r="K3115" t="s">
        <v>16392</v>
      </c>
      <c r="M3115" t="s">
        <v>16393</v>
      </c>
      <c r="N3115" t="s">
        <v>16394</v>
      </c>
      <c r="O3115">
        <v>2001551</v>
      </c>
      <c r="P3115" t="s">
        <v>16395</v>
      </c>
      <c r="Q3115" t="s">
        <v>7111</v>
      </c>
      <c r="R3115" t="s">
        <v>16396</v>
      </c>
      <c r="S3115" t="s">
        <v>16396</v>
      </c>
      <c r="T3115" t="s">
        <v>16396</v>
      </c>
      <c r="U3115" t="s">
        <v>130</v>
      </c>
      <c r="V3115" t="s">
        <v>189</v>
      </c>
      <c r="W3115" t="s">
        <v>234</v>
      </c>
      <c r="X3115" t="s">
        <v>189</v>
      </c>
      <c r="Y3115" t="s">
        <v>10548</v>
      </c>
      <c r="Z3115" t="s">
        <v>189</v>
      </c>
      <c r="AA3115" t="s">
        <v>234</v>
      </c>
      <c r="AB3115" t="s">
        <v>236</v>
      </c>
      <c r="AC3115" t="s">
        <v>37</v>
      </c>
    </row>
    <row r="3116" spans="1:29">
      <c r="A3116" t="str">
        <f>+VLOOKUP(R3116,Aux!$B$3:$I$1107,8,0)</f>
        <v>PE000730</v>
      </c>
      <c r="B3116" t="str">
        <f>+VLOOKUP(U3116,Aux!$O$2:$P$23,2,0)</f>
        <v>FI</v>
      </c>
      <c r="C3116" t="str">
        <f t="shared" si="332"/>
        <v>PE000730FI</v>
      </c>
      <c r="D3116">
        <f t="shared" si="338"/>
        <v>1</v>
      </c>
      <c r="E3116" s="5">
        <f t="shared" si="334"/>
        <v>0.01</v>
      </c>
      <c r="F3116" s="5">
        <f t="shared" si="335"/>
        <v>0.1</v>
      </c>
      <c r="G3116" s="5">
        <f t="shared" si="336"/>
        <v>1</v>
      </c>
      <c r="H3116" t="str">
        <f t="shared" si="337"/>
        <v>001</v>
      </c>
      <c r="I3116" t="str">
        <f t="shared" si="333"/>
        <v>PE000730FI00001</v>
      </c>
      <c r="J3116" t="s">
        <v>16397</v>
      </c>
      <c r="K3116" t="s">
        <v>16398</v>
      </c>
      <c r="M3116" t="s">
        <v>16399</v>
      </c>
      <c r="N3116" t="s">
        <v>16400</v>
      </c>
      <c r="O3116" t="s">
        <v>16401</v>
      </c>
      <c r="P3116" t="s">
        <v>16402</v>
      </c>
      <c r="Q3116" t="s">
        <v>7111</v>
      </c>
      <c r="R3116" t="s">
        <v>16403</v>
      </c>
      <c r="S3116" t="s">
        <v>16404</v>
      </c>
      <c r="T3116" t="s">
        <v>16403</v>
      </c>
      <c r="U3116" t="s">
        <v>143</v>
      </c>
      <c r="V3116" t="s">
        <v>34</v>
      </c>
      <c r="W3116" t="s">
        <v>34</v>
      </c>
      <c r="X3116" t="s">
        <v>34</v>
      </c>
      <c r="Y3116" t="s">
        <v>34</v>
      </c>
      <c r="Z3116" t="s">
        <v>975</v>
      </c>
      <c r="AA3116" t="s">
        <v>5721</v>
      </c>
      <c r="AB3116" t="s">
        <v>34</v>
      </c>
      <c r="AC3116" t="s">
        <v>37</v>
      </c>
    </row>
    <row r="3117" spans="1:29">
      <c r="A3117" t="str">
        <f>+VLOOKUP(R3117,Aux!$B$3:$I$1107,8,0)</f>
        <v>PE000740</v>
      </c>
      <c r="B3117" t="str">
        <f>+VLOOKUP(U3117,Aux!$O$2:$P$23,2,0)</f>
        <v>EQ</v>
      </c>
      <c r="C3117" t="str">
        <f t="shared" ref="C3117:C3180" si="339">+A3117&amp;B3117</f>
        <v>PE000740EQ</v>
      </c>
      <c r="D3117">
        <f t="shared" si="338"/>
        <v>1</v>
      </c>
      <c r="E3117" s="5">
        <f t="shared" si="334"/>
        <v>0.01</v>
      </c>
      <c r="F3117" s="5">
        <f t="shared" si="335"/>
        <v>0.1</v>
      </c>
      <c r="G3117" s="5">
        <f t="shared" si="336"/>
        <v>1</v>
      </c>
      <c r="H3117" t="str">
        <f t="shared" si="337"/>
        <v>001</v>
      </c>
      <c r="I3117" t="str">
        <f t="shared" ref="I3117:I3180" si="340">+C3117&amp;"00"&amp;H3117</f>
        <v>PE000740EQ00001</v>
      </c>
      <c r="J3117" t="s">
        <v>16405</v>
      </c>
      <c r="K3117" t="s">
        <v>16406</v>
      </c>
      <c r="M3117" t="s">
        <v>16407</v>
      </c>
      <c r="N3117" t="s">
        <v>16408</v>
      </c>
      <c r="O3117" t="s">
        <v>16409</v>
      </c>
      <c r="P3117" t="s">
        <v>16410</v>
      </c>
      <c r="Q3117" t="s">
        <v>7111</v>
      </c>
      <c r="R3117" t="s">
        <v>16411</v>
      </c>
      <c r="S3117" t="s">
        <v>16411</v>
      </c>
      <c r="T3117" t="s">
        <v>16411</v>
      </c>
      <c r="U3117" t="s">
        <v>130</v>
      </c>
      <c r="V3117" t="s">
        <v>131</v>
      </c>
      <c r="W3117" t="s">
        <v>132</v>
      </c>
      <c r="X3117" t="s">
        <v>133</v>
      </c>
      <c r="Y3117" t="s">
        <v>134</v>
      </c>
      <c r="Z3117" t="s">
        <v>131</v>
      </c>
      <c r="AA3117" t="s">
        <v>135</v>
      </c>
      <c r="AB3117" t="s">
        <v>136</v>
      </c>
      <c r="AC3117" t="s">
        <v>37</v>
      </c>
    </row>
    <row r="3118" spans="1:29">
      <c r="A3118" s="2" t="str">
        <f>+VLOOKUP(R3118,Aux!$B$3:$I$1107,8,0)</f>
        <v>PE000740</v>
      </c>
      <c r="B3118" s="2" t="str">
        <f>+VLOOKUP(U3118,Aux!$O$2:$P$23,2,0)</f>
        <v>FI</v>
      </c>
      <c r="C3118" t="str">
        <f t="shared" si="339"/>
        <v>PE000740FI</v>
      </c>
      <c r="D3118">
        <f t="shared" si="338"/>
        <v>1</v>
      </c>
      <c r="E3118" s="5">
        <f t="shared" si="334"/>
        <v>0.01</v>
      </c>
      <c r="F3118" s="5">
        <f t="shared" si="335"/>
        <v>0.1</v>
      </c>
      <c r="G3118" s="5">
        <f t="shared" si="336"/>
        <v>1</v>
      </c>
      <c r="H3118" t="str">
        <f t="shared" si="337"/>
        <v>001</v>
      </c>
      <c r="I3118" t="str">
        <f t="shared" si="340"/>
        <v>PE000740FI00001</v>
      </c>
      <c r="J3118" s="2" t="s">
        <v>16412</v>
      </c>
      <c r="K3118" s="2" t="s">
        <v>16413</v>
      </c>
      <c r="L3118" s="2"/>
      <c r="M3118" s="2" t="s">
        <v>16414</v>
      </c>
      <c r="N3118" s="2" t="s">
        <v>16415</v>
      </c>
      <c r="O3118" s="2" t="s">
        <v>16416</v>
      </c>
      <c r="P3118" s="2" t="s">
        <v>16417</v>
      </c>
      <c r="Q3118" t="s">
        <v>7111</v>
      </c>
      <c r="R3118" t="s">
        <v>16411</v>
      </c>
      <c r="S3118" t="s">
        <v>16418</v>
      </c>
      <c r="T3118" t="s">
        <v>16411</v>
      </c>
      <c r="U3118" t="s">
        <v>143</v>
      </c>
      <c r="V3118" t="s">
        <v>131</v>
      </c>
      <c r="W3118" t="s">
        <v>132</v>
      </c>
      <c r="X3118" t="s">
        <v>133</v>
      </c>
      <c r="Y3118" t="s">
        <v>134</v>
      </c>
      <c r="Z3118" t="s">
        <v>131</v>
      </c>
      <c r="AA3118" t="s">
        <v>144</v>
      </c>
      <c r="AB3118" t="s">
        <v>145</v>
      </c>
      <c r="AC3118" t="s">
        <v>37</v>
      </c>
    </row>
    <row r="3119" spans="1:29">
      <c r="A3119" t="str">
        <f>+VLOOKUP(R3119,Aux!$B$3:$I$1107,8,0)</f>
        <v>PE000750</v>
      </c>
      <c r="B3119" t="str">
        <f>+VLOOKUP(U3119,Aux!$O$2:$P$23,2,0)</f>
        <v>FI</v>
      </c>
      <c r="C3119" t="str">
        <f t="shared" si="339"/>
        <v>PE000750FI</v>
      </c>
      <c r="D3119">
        <f t="shared" si="338"/>
        <v>1</v>
      </c>
      <c r="E3119" s="5">
        <f t="shared" si="334"/>
        <v>0.01</v>
      </c>
      <c r="F3119" s="5">
        <f t="shared" si="335"/>
        <v>0.1</v>
      </c>
      <c r="G3119" s="5">
        <f t="shared" si="336"/>
        <v>1</v>
      </c>
      <c r="H3119" t="str">
        <f t="shared" si="337"/>
        <v>001</v>
      </c>
      <c r="I3119" t="str">
        <f t="shared" si="340"/>
        <v>PE000750FI00001</v>
      </c>
      <c r="J3119" t="s">
        <v>16419</v>
      </c>
      <c r="K3119" t="s">
        <v>16420</v>
      </c>
      <c r="M3119" t="s">
        <v>16421</v>
      </c>
      <c r="N3119" t="s">
        <v>16422</v>
      </c>
      <c r="O3119" t="s">
        <v>16423</v>
      </c>
      <c r="P3119" t="s">
        <v>16424</v>
      </c>
      <c r="Q3119" t="s">
        <v>7111</v>
      </c>
      <c r="R3119" t="s">
        <v>16425</v>
      </c>
      <c r="S3119" t="s">
        <v>16426</v>
      </c>
      <c r="T3119" t="s">
        <v>16425</v>
      </c>
      <c r="U3119" t="s">
        <v>143</v>
      </c>
      <c r="V3119" t="s">
        <v>34</v>
      </c>
      <c r="W3119" t="s">
        <v>34</v>
      </c>
      <c r="X3119" t="s">
        <v>34</v>
      </c>
      <c r="Y3119" t="s">
        <v>34</v>
      </c>
      <c r="Z3119" t="s">
        <v>975</v>
      </c>
      <c r="AA3119" t="s">
        <v>4602</v>
      </c>
      <c r="AB3119" t="s">
        <v>145</v>
      </c>
      <c r="AC3119" t="s">
        <v>37</v>
      </c>
    </row>
    <row r="3120" spans="1:29">
      <c r="A3120" t="str">
        <f>+VLOOKUP(R3120,Aux!$B$3:$I$1107,8,0)</f>
        <v>PE000760</v>
      </c>
      <c r="B3120" t="str">
        <f>+VLOOKUP(U3120,Aux!$O$2:$P$23,2,0)</f>
        <v>EQ</v>
      </c>
      <c r="C3120" t="str">
        <f t="shared" si="339"/>
        <v>PE000760EQ</v>
      </c>
      <c r="D3120">
        <f t="shared" si="338"/>
        <v>1</v>
      </c>
      <c r="E3120" s="5">
        <f t="shared" si="334"/>
        <v>0.01</v>
      </c>
      <c r="F3120" s="5">
        <f t="shared" si="335"/>
        <v>0.1</v>
      </c>
      <c r="G3120" s="5">
        <f t="shared" si="336"/>
        <v>1</v>
      </c>
      <c r="H3120" t="str">
        <f t="shared" si="337"/>
        <v>001</v>
      </c>
      <c r="I3120" t="str">
        <f t="shared" si="340"/>
        <v>PE000760EQ00001</v>
      </c>
      <c r="J3120" t="s">
        <v>16427</v>
      </c>
      <c r="K3120" t="s">
        <v>16428</v>
      </c>
      <c r="M3120" t="s">
        <v>16429</v>
      </c>
      <c r="N3120" t="s">
        <v>16430</v>
      </c>
      <c r="O3120" t="s">
        <v>16431</v>
      </c>
      <c r="P3120" t="s">
        <v>16432</v>
      </c>
      <c r="Q3120" t="s">
        <v>7111</v>
      </c>
      <c r="R3120" t="s">
        <v>16433</v>
      </c>
      <c r="S3120" t="s">
        <v>16433</v>
      </c>
      <c r="T3120" t="s">
        <v>16433</v>
      </c>
      <c r="U3120" t="s">
        <v>130</v>
      </c>
      <c r="V3120" t="s">
        <v>189</v>
      </c>
      <c r="W3120" t="s">
        <v>234</v>
      </c>
      <c r="X3120" t="s">
        <v>189</v>
      </c>
      <c r="Y3120" t="s">
        <v>11653</v>
      </c>
      <c r="Z3120" t="s">
        <v>189</v>
      </c>
      <c r="AA3120" t="s">
        <v>234</v>
      </c>
      <c r="AB3120" t="s">
        <v>11654</v>
      </c>
      <c r="AC3120" t="s">
        <v>37</v>
      </c>
    </row>
    <row r="3121" spans="1:29">
      <c r="A3121" t="str">
        <f>+VLOOKUP(R3121,Aux!$B$3:$I$1107,8,0)</f>
        <v>PE000770</v>
      </c>
      <c r="B3121" t="str">
        <f>+VLOOKUP(U3121,Aux!$O$2:$P$23,2,0)</f>
        <v>EQ</v>
      </c>
      <c r="C3121" t="str">
        <f t="shared" si="339"/>
        <v>PE000770EQ</v>
      </c>
      <c r="D3121">
        <f t="shared" si="338"/>
        <v>1</v>
      </c>
      <c r="E3121" s="5">
        <f t="shared" si="334"/>
        <v>0.01</v>
      </c>
      <c r="F3121" s="5">
        <f t="shared" si="335"/>
        <v>0.1</v>
      </c>
      <c r="G3121" s="5">
        <f t="shared" si="336"/>
        <v>1</v>
      </c>
      <c r="H3121" t="str">
        <f t="shared" si="337"/>
        <v>001</v>
      </c>
      <c r="I3121" t="str">
        <f t="shared" si="340"/>
        <v>PE000770EQ00001</v>
      </c>
      <c r="J3121" t="s">
        <v>16434</v>
      </c>
      <c r="K3121" t="s">
        <v>16435</v>
      </c>
      <c r="M3121" t="s">
        <v>16436</v>
      </c>
      <c r="N3121" t="s">
        <v>16437</v>
      </c>
      <c r="O3121">
        <v>2351933</v>
      </c>
      <c r="P3121" t="s">
        <v>16438</v>
      </c>
      <c r="Q3121" t="s">
        <v>7111</v>
      </c>
      <c r="R3121" t="s">
        <v>16439</v>
      </c>
      <c r="S3121" t="s">
        <v>16439</v>
      </c>
      <c r="T3121" t="s">
        <v>16440</v>
      </c>
      <c r="U3121" t="s">
        <v>130</v>
      </c>
      <c r="V3121" t="s">
        <v>975</v>
      </c>
      <c r="W3121" t="s">
        <v>4479</v>
      </c>
      <c r="X3121" t="s">
        <v>975</v>
      </c>
      <c r="Y3121" t="s">
        <v>7134</v>
      </c>
      <c r="Z3121" t="s">
        <v>975</v>
      </c>
      <c r="AA3121" t="s">
        <v>4481</v>
      </c>
      <c r="AB3121" t="s">
        <v>4602</v>
      </c>
      <c r="AC3121" t="s">
        <v>37</v>
      </c>
    </row>
    <row r="3122" spans="1:29">
      <c r="A3122" t="str">
        <f>+VLOOKUP(R3122,Aux!$B$3:$I$1107,8,0)</f>
        <v>PE000780</v>
      </c>
      <c r="B3122" t="str">
        <f>+VLOOKUP(U3122,Aux!$O$2:$P$23,2,0)</f>
        <v>EQ</v>
      </c>
      <c r="C3122" t="str">
        <f t="shared" si="339"/>
        <v>PE000780EQ</v>
      </c>
      <c r="D3122">
        <f t="shared" si="338"/>
        <v>1</v>
      </c>
      <c r="E3122" s="5">
        <f t="shared" si="334"/>
        <v>0.01</v>
      </c>
      <c r="F3122" s="5">
        <f t="shared" si="335"/>
        <v>0.1</v>
      </c>
      <c r="G3122" s="5">
        <f t="shared" si="336"/>
        <v>1</v>
      </c>
      <c r="H3122" t="str">
        <f t="shared" si="337"/>
        <v>001</v>
      </c>
      <c r="I3122" t="str">
        <f t="shared" si="340"/>
        <v>PE000780EQ00001</v>
      </c>
      <c r="J3122" t="s">
        <v>16441</v>
      </c>
      <c r="K3122" t="s">
        <v>16442</v>
      </c>
      <c r="M3122" t="s">
        <v>16443</v>
      </c>
      <c r="N3122" t="s">
        <v>16444</v>
      </c>
      <c r="O3122">
        <v>2224057</v>
      </c>
      <c r="P3122" t="s">
        <v>16445</v>
      </c>
      <c r="Q3122" t="s">
        <v>7111</v>
      </c>
      <c r="R3122" t="s">
        <v>16446</v>
      </c>
      <c r="S3122" t="s">
        <v>16446</v>
      </c>
      <c r="T3122" t="s">
        <v>16446</v>
      </c>
      <c r="U3122" t="s">
        <v>130</v>
      </c>
      <c r="V3122" t="s">
        <v>35</v>
      </c>
      <c r="W3122" t="s">
        <v>5993</v>
      </c>
      <c r="X3122" t="s">
        <v>5993</v>
      </c>
      <c r="Y3122" t="s">
        <v>6520</v>
      </c>
      <c r="Z3122" t="s">
        <v>5421</v>
      </c>
      <c r="AA3122" t="s">
        <v>5976</v>
      </c>
      <c r="AB3122" t="s">
        <v>7668</v>
      </c>
      <c r="AC3122" t="s">
        <v>37</v>
      </c>
    </row>
    <row r="3123" spans="1:29">
      <c r="A3123" s="2" t="str">
        <f>+VLOOKUP(R3123,Aux!$B$3:$I$1107,8,0)</f>
        <v>PE000790</v>
      </c>
      <c r="B3123" s="2" t="str">
        <f>+VLOOKUP(U3123,Aux!$O$2:$P$23,2,0)</f>
        <v>EQ</v>
      </c>
      <c r="C3123" t="str">
        <f t="shared" si="339"/>
        <v>PE000790EQ</v>
      </c>
      <c r="D3123">
        <f t="shared" si="338"/>
        <v>1</v>
      </c>
      <c r="E3123" s="5">
        <f t="shared" si="334"/>
        <v>0.01</v>
      </c>
      <c r="F3123" s="5">
        <f t="shared" si="335"/>
        <v>0.1</v>
      </c>
      <c r="G3123" s="5">
        <f t="shared" si="336"/>
        <v>1</v>
      </c>
      <c r="H3123" t="str">
        <f t="shared" si="337"/>
        <v>001</v>
      </c>
      <c r="I3123" t="str">
        <f t="shared" si="340"/>
        <v>PE000790EQ00001</v>
      </c>
      <c r="J3123" s="2" t="s">
        <v>16447</v>
      </c>
      <c r="K3123" s="2" t="s">
        <v>16448</v>
      </c>
      <c r="L3123" s="2"/>
      <c r="M3123" s="2" t="s">
        <v>16449</v>
      </c>
      <c r="N3123" s="2" t="s">
        <v>16450</v>
      </c>
      <c r="O3123" s="2" t="s">
        <v>16451</v>
      </c>
      <c r="P3123" s="2" t="s">
        <v>16452</v>
      </c>
      <c r="Q3123" t="s">
        <v>7111</v>
      </c>
      <c r="R3123" t="s">
        <v>16453</v>
      </c>
      <c r="S3123" t="s">
        <v>16453</v>
      </c>
      <c r="T3123" t="s">
        <v>16453</v>
      </c>
      <c r="U3123" t="s">
        <v>130</v>
      </c>
      <c r="V3123" t="s">
        <v>189</v>
      </c>
      <c r="W3123" t="s">
        <v>234</v>
      </c>
      <c r="X3123" t="s">
        <v>189</v>
      </c>
      <c r="Y3123" t="s">
        <v>11653</v>
      </c>
      <c r="Z3123" t="s">
        <v>189</v>
      </c>
      <c r="AA3123" t="s">
        <v>234</v>
      </c>
      <c r="AB3123" t="s">
        <v>11654</v>
      </c>
      <c r="AC3123" t="s">
        <v>37</v>
      </c>
    </row>
    <row r="3124" spans="1:29">
      <c r="A3124" t="str">
        <f>+VLOOKUP(R3124,Aux!$B$3:$I$1107,8,0)</f>
        <v>PE000800</v>
      </c>
      <c r="B3124" t="str">
        <f>+VLOOKUP(U3124,Aux!$O$2:$P$23,2,0)</f>
        <v>EQ</v>
      </c>
      <c r="C3124" t="str">
        <f t="shared" si="339"/>
        <v>PE000800EQ</v>
      </c>
      <c r="D3124">
        <f t="shared" si="338"/>
        <v>1</v>
      </c>
      <c r="E3124" s="5">
        <f t="shared" si="334"/>
        <v>0.01</v>
      </c>
      <c r="F3124" s="5">
        <f t="shared" si="335"/>
        <v>0.1</v>
      </c>
      <c r="G3124" s="5">
        <f t="shared" si="336"/>
        <v>1</v>
      </c>
      <c r="H3124" t="str">
        <f t="shared" si="337"/>
        <v>001</v>
      </c>
      <c r="I3124" t="str">
        <f t="shared" si="340"/>
        <v>PE000800EQ00001</v>
      </c>
      <c r="J3124" t="s">
        <v>16454</v>
      </c>
      <c r="K3124" t="s">
        <v>16455</v>
      </c>
      <c r="M3124" t="s">
        <v>16456</v>
      </c>
      <c r="N3124" t="s">
        <v>16457</v>
      </c>
      <c r="O3124" t="s">
        <v>16458</v>
      </c>
      <c r="P3124" t="s">
        <v>16459</v>
      </c>
      <c r="Q3124" t="s">
        <v>7111</v>
      </c>
      <c r="R3124" t="s">
        <v>16460</v>
      </c>
      <c r="S3124" t="s">
        <v>16460</v>
      </c>
      <c r="T3124" t="s">
        <v>16460</v>
      </c>
      <c r="U3124" t="s">
        <v>130</v>
      </c>
      <c r="V3124" t="s">
        <v>311</v>
      </c>
      <c r="W3124" t="s">
        <v>8135</v>
      </c>
      <c r="X3124" t="s">
        <v>2911</v>
      </c>
      <c r="Y3124" t="s">
        <v>6982</v>
      </c>
      <c r="Z3124" t="s">
        <v>311</v>
      </c>
      <c r="AA3124" t="s">
        <v>3303</v>
      </c>
      <c r="AB3124" t="s">
        <v>6982</v>
      </c>
      <c r="AC3124" t="s">
        <v>37</v>
      </c>
    </row>
    <row r="3125" spans="1:29">
      <c r="A3125" t="str">
        <f>+VLOOKUP(R3125,Aux!$B$3:$I$1107,8,0)</f>
        <v>PE000810</v>
      </c>
      <c r="B3125" t="str">
        <f>+VLOOKUP(U3125,Aux!$O$2:$P$23,2,0)</f>
        <v>FI</v>
      </c>
      <c r="C3125" t="str">
        <f t="shared" si="339"/>
        <v>PE000810FI</v>
      </c>
      <c r="D3125">
        <f t="shared" si="338"/>
        <v>1</v>
      </c>
      <c r="E3125" s="5">
        <f t="shared" si="334"/>
        <v>0.01</v>
      </c>
      <c r="F3125" s="5">
        <f t="shared" si="335"/>
        <v>0.1</v>
      </c>
      <c r="G3125" s="5">
        <f t="shared" si="336"/>
        <v>1</v>
      </c>
      <c r="H3125" t="str">
        <f t="shared" si="337"/>
        <v>001</v>
      </c>
      <c r="I3125" t="str">
        <f t="shared" si="340"/>
        <v>PE000810FI00001</v>
      </c>
      <c r="J3125" t="s">
        <v>16461</v>
      </c>
      <c r="K3125" t="s">
        <v>16462</v>
      </c>
      <c r="M3125" t="s">
        <v>16463</v>
      </c>
      <c r="N3125" t="s">
        <v>16464</v>
      </c>
      <c r="O3125" t="s">
        <v>16465</v>
      </c>
      <c r="P3125" t="s">
        <v>16466</v>
      </c>
      <c r="Q3125" t="s">
        <v>7111</v>
      </c>
      <c r="R3125" t="s">
        <v>16467</v>
      </c>
      <c r="S3125" t="s">
        <v>16468</v>
      </c>
      <c r="T3125" t="s">
        <v>16469</v>
      </c>
      <c r="U3125" t="s">
        <v>143</v>
      </c>
      <c r="V3125" t="s">
        <v>34</v>
      </c>
      <c r="W3125" t="s">
        <v>34</v>
      </c>
      <c r="X3125" t="s">
        <v>34</v>
      </c>
      <c r="Y3125" t="s">
        <v>34</v>
      </c>
      <c r="Z3125" t="s">
        <v>189</v>
      </c>
      <c r="AA3125" t="s">
        <v>1333</v>
      </c>
      <c r="AB3125" t="s">
        <v>34</v>
      </c>
      <c r="AC3125" t="s">
        <v>37</v>
      </c>
    </row>
    <row r="3126" spans="1:29">
      <c r="A3126" t="str">
        <f>+VLOOKUP(R3126,Aux!$B$3:$I$1107,8,0)</f>
        <v>PE000820</v>
      </c>
      <c r="B3126" t="str">
        <f>+VLOOKUP(U3126,Aux!$O$2:$P$23,2,0)</f>
        <v>EQ</v>
      </c>
      <c r="C3126" t="str">
        <f t="shared" si="339"/>
        <v>PE000820EQ</v>
      </c>
      <c r="D3126">
        <f t="shared" si="338"/>
        <v>1</v>
      </c>
      <c r="E3126" s="5">
        <f t="shared" si="334"/>
        <v>0.01</v>
      </c>
      <c r="F3126" s="5">
        <f t="shared" si="335"/>
        <v>0.1</v>
      </c>
      <c r="G3126" s="5">
        <f t="shared" si="336"/>
        <v>1</v>
      </c>
      <c r="H3126" t="str">
        <f t="shared" si="337"/>
        <v>001</v>
      </c>
      <c r="I3126" t="str">
        <f t="shared" si="340"/>
        <v>PE000820EQ00001</v>
      </c>
      <c r="J3126" t="s">
        <v>16470</v>
      </c>
      <c r="K3126" t="s">
        <v>16471</v>
      </c>
      <c r="M3126" t="s">
        <v>16472</v>
      </c>
      <c r="N3126" t="s">
        <v>16473</v>
      </c>
      <c r="O3126">
        <v>2088877</v>
      </c>
      <c r="P3126" t="s">
        <v>16474</v>
      </c>
      <c r="Q3126" t="s">
        <v>7111</v>
      </c>
      <c r="R3126" t="s">
        <v>16475</v>
      </c>
      <c r="S3126" t="s">
        <v>16475</v>
      </c>
      <c r="T3126" t="s">
        <v>16475</v>
      </c>
      <c r="U3126" t="s">
        <v>130</v>
      </c>
      <c r="V3126" t="s">
        <v>35</v>
      </c>
      <c r="W3126" t="s">
        <v>1023</v>
      </c>
      <c r="X3126" t="s">
        <v>1023</v>
      </c>
      <c r="Y3126" t="s">
        <v>1125</v>
      </c>
      <c r="Z3126" t="s">
        <v>35</v>
      </c>
      <c r="AA3126" t="s">
        <v>1126</v>
      </c>
      <c r="AB3126" t="s">
        <v>1023</v>
      </c>
      <c r="AC3126" t="s">
        <v>37</v>
      </c>
    </row>
    <row r="3127" spans="1:29">
      <c r="A3127" t="str">
        <f>+VLOOKUP(R3127,Aux!$B$3:$I$1107,8,0)</f>
        <v>PE000820</v>
      </c>
      <c r="B3127" t="str">
        <f>+VLOOKUP(U3127,Aux!$O$2:$P$23,2,0)</f>
        <v>FI</v>
      </c>
      <c r="C3127" t="str">
        <f t="shared" si="339"/>
        <v>PE000820FI</v>
      </c>
      <c r="D3127">
        <f t="shared" si="338"/>
        <v>1</v>
      </c>
      <c r="E3127" s="5">
        <f t="shared" si="334"/>
        <v>0.01</v>
      </c>
      <c r="F3127" s="5">
        <f t="shared" si="335"/>
        <v>0.1</v>
      </c>
      <c r="G3127" s="5">
        <f t="shared" si="336"/>
        <v>1</v>
      </c>
      <c r="H3127" t="str">
        <f t="shared" si="337"/>
        <v>001</v>
      </c>
      <c r="I3127" t="str">
        <f t="shared" si="340"/>
        <v>PE000820FI00001</v>
      </c>
      <c r="J3127" t="s">
        <v>16476</v>
      </c>
      <c r="K3127" t="s">
        <v>16477</v>
      </c>
      <c r="M3127" t="s">
        <v>16478</v>
      </c>
      <c r="N3127" t="s">
        <v>16479</v>
      </c>
      <c r="O3127" t="s">
        <v>16480</v>
      </c>
      <c r="P3127" t="s">
        <v>16481</v>
      </c>
      <c r="Q3127" t="s">
        <v>7111</v>
      </c>
      <c r="R3127" t="s">
        <v>16475</v>
      </c>
      <c r="S3127" t="s">
        <v>16482</v>
      </c>
      <c r="T3127" t="s">
        <v>16475</v>
      </c>
      <c r="U3127" t="s">
        <v>143</v>
      </c>
      <c r="V3127" t="s">
        <v>35</v>
      </c>
      <c r="W3127" t="s">
        <v>1023</v>
      </c>
      <c r="X3127" t="s">
        <v>1023</v>
      </c>
      <c r="Y3127" t="s">
        <v>1125</v>
      </c>
      <c r="Z3127" t="s">
        <v>35</v>
      </c>
      <c r="AA3127" t="s">
        <v>1023</v>
      </c>
      <c r="AB3127" t="s">
        <v>145</v>
      </c>
      <c r="AC3127" t="s">
        <v>37</v>
      </c>
    </row>
    <row r="3128" spans="1:29">
      <c r="A3128" t="str">
        <f>+VLOOKUP(R3128,Aux!$B$3:$I$1107,8,0)</f>
        <v>PE000830</v>
      </c>
      <c r="B3128" t="str">
        <f>+VLOOKUP(U3128,Aux!$O$2:$P$23,2,0)</f>
        <v>EQ</v>
      </c>
      <c r="C3128" t="str">
        <f t="shared" si="339"/>
        <v>PE000830EQ</v>
      </c>
      <c r="D3128">
        <f t="shared" si="338"/>
        <v>1</v>
      </c>
      <c r="E3128" s="5">
        <f t="shared" si="334"/>
        <v>0.01</v>
      </c>
      <c r="F3128" s="5">
        <f t="shared" si="335"/>
        <v>0.1</v>
      </c>
      <c r="G3128" s="5">
        <f t="shared" si="336"/>
        <v>1</v>
      </c>
      <c r="H3128" t="str">
        <f t="shared" si="337"/>
        <v>001</v>
      </c>
      <c r="I3128" t="str">
        <f t="shared" si="340"/>
        <v>PE000830EQ00001</v>
      </c>
      <c r="J3128" t="s">
        <v>16483</v>
      </c>
      <c r="K3128" t="s">
        <v>16484</v>
      </c>
      <c r="M3128" t="s">
        <v>16485</v>
      </c>
      <c r="N3128" t="s">
        <v>16486</v>
      </c>
      <c r="O3128">
        <v>2677929</v>
      </c>
      <c r="P3128" t="s">
        <v>16487</v>
      </c>
      <c r="Q3128" t="s">
        <v>7111</v>
      </c>
      <c r="R3128" t="s">
        <v>16488</v>
      </c>
      <c r="S3128" t="s">
        <v>16488</v>
      </c>
      <c r="T3128" t="s">
        <v>16489</v>
      </c>
      <c r="U3128" t="s">
        <v>130</v>
      </c>
      <c r="V3128" t="s">
        <v>189</v>
      </c>
      <c r="W3128" t="s">
        <v>234</v>
      </c>
      <c r="X3128" t="s">
        <v>189</v>
      </c>
      <c r="Y3128" t="s">
        <v>8601</v>
      </c>
      <c r="Z3128" t="s">
        <v>189</v>
      </c>
      <c r="AA3128" t="s">
        <v>234</v>
      </c>
      <c r="AB3128" t="s">
        <v>236</v>
      </c>
      <c r="AC3128" t="s">
        <v>37</v>
      </c>
    </row>
    <row r="3129" spans="1:29">
      <c r="A3129" t="str">
        <f>+VLOOKUP(R3129,Aux!$B$3:$I$1107,8,0)</f>
        <v>PE000840</v>
      </c>
      <c r="B3129" t="str">
        <f>+VLOOKUP(U3129,Aux!$O$2:$P$23,2,0)</f>
        <v>EQ</v>
      </c>
      <c r="C3129" t="str">
        <f t="shared" si="339"/>
        <v>PE000840EQ</v>
      </c>
      <c r="D3129">
        <f t="shared" si="338"/>
        <v>1</v>
      </c>
      <c r="E3129" s="5">
        <f t="shared" si="334"/>
        <v>0.01</v>
      </c>
      <c r="F3129" s="5">
        <f t="shared" si="335"/>
        <v>0.1</v>
      </c>
      <c r="G3129" s="5">
        <f t="shared" si="336"/>
        <v>1</v>
      </c>
      <c r="H3129" t="str">
        <f t="shared" si="337"/>
        <v>001</v>
      </c>
      <c r="I3129" t="str">
        <f t="shared" si="340"/>
        <v>PE000840EQ00001</v>
      </c>
      <c r="J3129" t="s">
        <v>16490</v>
      </c>
      <c r="K3129" t="s">
        <v>16491</v>
      </c>
      <c r="M3129" t="s">
        <v>16492</v>
      </c>
      <c r="N3129" t="s">
        <v>16493</v>
      </c>
      <c r="O3129" t="s">
        <v>16494</v>
      </c>
      <c r="P3129" t="s">
        <v>16495</v>
      </c>
      <c r="Q3129" t="s">
        <v>7111</v>
      </c>
      <c r="R3129" t="s">
        <v>16496</v>
      </c>
      <c r="S3129" t="s">
        <v>16496</v>
      </c>
      <c r="T3129" t="s">
        <v>16496</v>
      </c>
      <c r="U3129" t="s">
        <v>130</v>
      </c>
      <c r="V3129" t="s">
        <v>189</v>
      </c>
      <c r="W3129" t="s">
        <v>234</v>
      </c>
      <c r="X3129" t="s">
        <v>189</v>
      </c>
      <c r="Y3129" t="s">
        <v>10548</v>
      </c>
      <c r="Z3129" t="s">
        <v>189</v>
      </c>
      <c r="AA3129" t="s">
        <v>234</v>
      </c>
      <c r="AB3129" t="s">
        <v>236</v>
      </c>
      <c r="AC3129" t="s">
        <v>37</v>
      </c>
    </row>
    <row r="3130" spans="1:29">
      <c r="A3130" t="str">
        <f>+VLOOKUP(R3130,Aux!$B$3:$I$1107,8,0)</f>
        <v>PE000850</v>
      </c>
      <c r="B3130" t="str">
        <f>+VLOOKUP(U3130,Aux!$O$2:$P$23,2,0)</f>
        <v>EQ</v>
      </c>
      <c r="C3130" t="str">
        <f t="shared" si="339"/>
        <v>PE000850EQ</v>
      </c>
      <c r="D3130">
        <f t="shared" si="338"/>
        <v>1</v>
      </c>
      <c r="E3130" s="5">
        <f t="shared" si="334"/>
        <v>0.01</v>
      </c>
      <c r="F3130" s="5">
        <f t="shared" si="335"/>
        <v>0.1</v>
      </c>
      <c r="G3130" s="5">
        <f t="shared" si="336"/>
        <v>1</v>
      </c>
      <c r="H3130" t="str">
        <f t="shared" si="337"/>
        <v>001</v>
      </c>
      <c r="I3130" t="str">
        <f t="shared" si="340"/>
        <v>PE000850EQ00001</v>
      </c>
      <c r="J3130" t="s">
        <v>16497</v>
      </c>
      <c r="K3130" t="s">
        <v>16498</v>
      </c>
      <c r="M3130" t="s">
        <v>16499</v>
      </c>
      <c r="N3130" t="s">
        <v>16500</v>
      </c>
      <c r="O3130">
        <v>2595065</v>
      </c>
      <c r="P3130" t="s">
        <v>16501</v>
      </c>
      <c r="Q3130" t="s">
        <v>7111</v>
      </c>
      <c r="R3130" t="s">
        <v>16502</v>
      </c>
      <c r="S3130" t="s">
        <v>16502</v>
      </c>
      <c r="T3130" t="s">
        <v>16502</v>
      </c>
      <c r="U3130" t="s">
        <v>130</v>
      </c>
      <c r="V3130" t="s">
        <v>189</v>
      </c>
      <c r="W3130" t="s">
        <v>234</v>
      </c>
      <c r="X3130" t="s">
        <v>189</v>
      </c>
      <c r="Y3130" t="s">
        <v>10548</v>
      </c>
      <c r="Z3130" t="s">
        <v>189</v>
      </c>
      <c r="AA3130" t="s">
        <v>234</v>
      </c>
      <c r="AB3130" t="s">
        <v>236</v>
      </c>
      <c r="AC3130" t="s">
        <v>37</v>
      </c>
    </row>
    <row r="3131" spans="1:29">
      <c r="A3131" t="str">
        <f>+VLOOKUP(R3131,Aux!$B$3:$I$1107,8,0)</f>
        <v>PE000850</v>
      </c>
      <c r="B3131" t="str">
        <f>+VLOOKUP(U3131,Aux!$O$2:$P$23,2,0)</f>
        <v>EQ</v>
      </c>
      <c r="C3131" t="str">
        <f t="shared" si="339"/>
        <v>PE000850EQ</v>
      </c>
      <c r="D3131">
        <f t="shared" si="338"/>
        <v>2</v>
      </c>
      <c r="E3131" s="5">
        <f t="shared" si="334"/>
        <v>0.02</v>
      </c>
      <c r="F3131" s="5">
        <f t="shared" si="335"/>
        <v>0.2</v>
      </c>
      <c r="G3131" s="5">
        <f t="shared" si="336"/>
        <v>2</v>
      </c>
      <c r="H3131" t="str">
        <f t="shared" si="337"/>
        <v>002</v>
      </c>
      <c r="I3131" t="str">
        <f t="shared" si="340"/>
        <v>PE000850EQ00002</v>
      </c>
      <c r="J3131" t="s">
        <v>16503</v>
      </c>
      <c r="K3131" t="s">
        <v>16504</v>
      </c>
      <c r="M3131" t="s">
        <v>16505</v>
      </c>
      <c r="N3131" t="s">
        <v>16506</v>
      </c>
      <c r="O3131">
        <v>2819107</v>
      </c>
      <c r="P3131" t="s">
        <v>16507</v>
      </c>
      <c r="Q3131" t="s">
        <v>7111</v>
      </c>
      <c r="R3131" t="s">
        <v>16502</v>
      </c>
      <c r="S3131" t="s">
        <v>16502</v>
      </c>
      <c r="T3131" t="s">
        <v>16502</v>
      </c>
      <c r="U3131" t="s">
        <v>130</v>
      </c>
      <c r="V3131" t="s">
        <v>189</v>
      </c>
      <c r="W3131" t="s">
        <v>234</v>
      </c>
      <c r="X3131" t="s">
        <v>189</v>
      </c>
      <c r="Y3131" t="s">
        <v>10548</v>
      </c>
      <c r="Z3131" t="s">
        <v>189</v>
      </c>
      <c r="AA3131" t="s">
        <v>234</v>
      </c>
      <c r="AB3131" t="s">
        <v>236</v>
      </c>
      <c r="AC3131" t="s">
        <v>37</v>
      </c>
    </row>
    <row r="3132" spans="1:29">
      <c r="A3132" t="str">
        <f>+VLOOKUP(R3132,Aux!$B$3:$I$1107,8,0)</f>
        <v>PE000860</v>
      </c>
      <c r="B3132" t="str">
        <f>+VLOOKUP(U3132,Aux!$O$2:$P$23,2,0)</f>
        <v>EQ</v>
      </c>
      <c r="C3132" t="str">
        <f t="shared" si="339"/>
        <v>PE000860EQ</v>
      </c>
      <c r="D3132">
        <f t="shared" si="338"/>
        <v>1</v>
      </c>
      <c r="E3132" s="5">
        <f t="shared" si="334"/>
        <v>0.01</v>
      </c>
      <c r="F3132" s="5">
        <f t="shared" si="335"/>
        <v>0.1</v>
      </c>
      <c r="G3132" s="5">
        <f t="shared" si="336"/>
        <v>1</v>
      </c>
      <c r="H3132" t="str">
        <f t="shared" si="337"/>
        <v>001</v>
      </c>
      <c r="I3132" t="str">
        <f t="shared" si="340"/>
        <v>PE000860EQ00001</v>
      </c>
      <c r="J3132" t="s">
        <v>16508</v>
      </c>
      <c r="K3132" t="s">
        <v>16509</v>
      </c>
      <c r="M3132" t="s">
        <v>16510</v>
      </c>
      <c r="N3132" t="s">
        <v>16511</v>
      </c>
      <c r="O3132">
        <v>2823777</v>
      </c>
      <c r="P3132" t="s">
        <v>16512</v>
      </c>
      <c r="Q3132" t="s">
        <v>7111</v>
      </c>
      <c r="R3132" t="s">
        <v>16513</v>
      </c>
      <c r="S3132" t="s">
        <v>16513</v>
      </c>
      <c r="T3132" t="s">
        <v>16513</v>
      </c>
      <c r="U3132" t="s">
        <v>130</v>
      </c>
      <c r="V3132" t="s">
        <v>189</v>
      </c>
      <c r="W3132" t="s">
        <v>234</v>
      </c>
      <c r="X3132" t="s">
        <v>189</v>
      </c>
      <c r="Y3132" t="s">
        <v>8601</v>
      </c>
      <c r="Z3132" t="s">
        <v>189</v>
      </c>
      <c r="AA3132" t="s">
        <v>234</v>
      </c>
      <c r="AB3132" t="s">
        <v>236</v>
      </c>
      <c r="AC3132" t="s">
        <v>37</v>
      </c>
    </row>
    <row r="3133" spans="1:29">
      <c r="A3133" t="str">
        <f>+VLOOKUP(R3133,Aux!$B$3:$I$1107,8,0)</f>
        <v>PE000860</v>
      </c>
      <c r="B3133" t="str">
        <f>+VLOOKUP(U3133,Aux!$O$2:$P$23,2,0)</f>
        <v>FI</v>
      </c>
      <c r="C3133" t="str">
        <f t="shared" si="339"/>
        <v>PE000860FI</v>
      </c>
      <c r="D3133">
        <f t="shared" si="338"/>
        <v>1</v>
      </c>
      <c r="E3133" s="5">
        <f t="shared" si="334"/>
        <v>0.01</v>
      </c>
      <c r="F3133" s="5">
        <f t="shared" si="335"/>
        <v>0.1</v>
      </c>
      <c r="G3133" s="5">
        <f t="shared" si="336"/>
        <v>1</v>
      </c>
      <c r="H3133" t="str">
        <f t="shared" si="337"/>
        <v>001</v>
      </c>
      <c r="I3133" t="str">
        <f t="shared" si="340"/>
        <v>PE000860FI00001</v>
      </c>
      <c r="J3133" t="s">
        <v>16514</v>
      </c>
      <c r="K3133" t="s">
        <v>16509</v>
      </c>
      <c r="M3133" t="s">
        <v>16515</v>
      </c>
      <c r="N3133" t="s">
        <v>16516</v>
      </c>
      <c r="O3133" t="s">
        <v>16517</v>
      </c>
      <c r="P3133" t="s">
        <v>16518</v>
      </c>
      <c r="Q3133" t="s">
        <v>7111</v>
      </c>
      <c r="R3133" t="s">
        <v>16513</v>
      </c>
      <c r="S3133" t="s">
        <v>16519</v>
      </c>
      <c r="T3133" t="s">
        <v>16513</v>
      </c>
      <c r="U3133" t="s">
        <v>487</v>
      </c>
      <c r="V3133" t="s">
        <v>189</v>
      </c>
      <c r="W3133" t="s">
        <v>234</v>
      </c>
      <c r="X3133" t="s">
        <v>189</v>
      </c>
      <c r="Y3133" t="s">
        <v>8601</v>
      </c>
      <c r="Z3133" t="s">
        <v>189</v>
      </c>
      <c r="AA3133" t="s">
        <v>234</v>
      </c>
      <c r="AB3133" t="s">
        <v>145</v>
      </c>
      <c r="AC3133" t="s">
        <v>37</v>
      </c>
    </row>
    <row r="3134" spans="1:29">
      <c r="A3134" t="str">
        <f>+VLOOKUP(R3134,Aux!$B$3:$I$1107,8,0)</f>
        <v>PE000860</v>
      </c>
      <c r="B3134" t="str">
        <f>+VLOOKUP(U3134,Aux!$O$2:$P$23,2,0)</f>
        <v>FI</v>
      </c>
      <c r="C3134" t="str">
        <f t="shared" si="339"/>
        <v>PE000860FI</v>
      </c>
      <c r="D3134">
        <f t="shared" si="338"/>
        <v>2</v>
      </c>
      <c r="E3134" s="5">
        <f t="shared" si="334"/>
        <v>0.02</v>
      </c>
      <c r="F3134" s="5">
        <f t="shared" si="335"/>
        <v>0.2</v>
      </c>
      <c r="G3134" s="5">
        <f t="shared" si="336"/>
        <v>2</v>
      </c>
      <c r="H3134" t="str">
        <f t="shared" si="337"/>
        <v>002</v>
      </c>
      <c r="I3134" t="str">
        <f t="shared" si="340"/>
        <v>PE000860FI00002</v>
      </c>
      <c r="J3134" t="s">
        <v>16520</v>
      </c>
      <c r="K3134" t="s">
        <v>16509</v>
      </c>
      <c r="M3134" t="s">
        <v>16521</v>
      </c>
      <c r="N3134" t="s">
        <v>16522</v>
      </c>
      <c r="O3134" t="s">
        <v>16523</v>
      </c>
      <c r="P3134" t="s">
        <v>16524</v>
      </c>
      <c r="Q3134" t="s">
        <v>7111</v>
      </c>
      <c r="R3134" t="s">
        <v>16513</v>
      </c>
      <c r="S3134" t="s">
        <v>16519</v>
      </c>
      <c r="T3134" t="s">
        <v>16513</v>
      </c>
      <c r="U3134" t="s">
        <v>487</v>
      </c>
      <c r="V3134" t="s">
        <v>189</v>
      </c>
      <c r="W3134" t="s">
        <v>234</v>
      </c>
      <c r="X3134" t="s">
        <v>189</v>
      </c>
      <c r="Y3134" t="s">
        <v>8601</v>
      </c>
      <c r="Z3134" t="s">
        <v>189</v>
      </c>
      <c r="AA3134" t="s">
        <v>234</v>
      </c>
      <c r="AB3134" t="s">
        <v>145</v>
      </c>
      <c r="AC3134" t="s">
        <v>37</v>
      </c>
    </row>
    <row r="3135" spans="1:29">
      <c r="A3135" t="str">
        <f>+VLOOKUP(R3135,Aux!$B$3:$I$1107,8,0)</f>
        <v>PE000860</v>
      </c>
      <c r="B3135" t="str">
        <f>+VLOOKUP(U3135,Aux!$O$2:$P$23,2,0)</f>
        <v>FI</v>
      </c>
      <c r="C3135" t="str">
        <f t="shared" si="339"/>
        <v>PE000860FI</v>
      </c>
      <c r="D3135">
        <f t="shared" si="338"/>
        <v>3</v>
      </c>
      <c r="E3135" s="5">
        <f t="shared" si="334"/>
        <v>0.03</v>
      </c>
      <c r="F3135" s="5">
        <f t="shared" si="335"/>
        <v>0.3</v>
      </c>
      <c r="G3135" s="5">
        <f t="shared" si="336"/>
        <v>3</v>
      </c>
      <c r="H3135" t="str">
        <f t="shared" si="337"/>
        <v>003</v>
      </c>
      <c r="I3135" t="str">
        <f t="shared" si="340"/>
        <v>PE000860FI00003</v>
      </c>
      <c r="J3135" t="s">
        <v>16525</v>
      </c>
      <c r="K3135" t="s">
        <v>16509</v>
      </c>
      <c r="M3135" t="s">
        <v>16526</v>
      </c>
      <c r="N3135" t="s">
        <v>16527</v>
      </c>
      <c r="O3135" t="s">
        <v>16528</v>
      </c>
      <c r="P3135" t="s">
        <v>16529</v>
      </c>
      <c r="Q3135" t="s">
        <v>7111</v>
      </c>
      <c r="R3135" t="s">
        <v>16513</v>
      </c>
      <c r="S3135" t="s">
        <v>16519</v>
      </c>
      <c r="T3135" t="s">
        <v>16513</v>
      </c>
      <c r="U3135" t="s">
        <v>487</v>
      </c>
      <c r="V3135" t="s">
        <v>189</v>
      </c>
      <c r="W3135" t="s">
        <v>234</v>
      </c>
      <c r="X3135" t="s">
        <v>189</v>
      </c>
      <c r="Y3135" t="s">
        <v>8601</v>
      </c>
      <c r="Z3135" t="s">
        <v>189</v>
      </c>
      <c r="AA3135" t="s">
        <v>234</v>
      </c>
      <c r="AB3135" t="s">
        <v>145</v>
      </c>
      <c r="AC3135" t="s">
        <v>37</v>
      </c>
    </row>
    <row r="3136" spans="1:29">
      <c r="A3136" t="str">
        <f>+VLOOKUP(R3136,Aux!$B$3:$I$1107,8,0)</f>
        <v>PE000860</v>
      </c>
      <c r="B3136" t="str">
        <f>+VLOOKUP(U3136,Aux!$O$2:$P$23,2,0)</f>
        <v>FI</v>
      </c>
      <c r="C3136" t="str">
        <f t="shared" si="339"/>
        <v>PE000860FI</v>
      </c>
      <c r="D3136">
        <f t="shared" si="338"/>
        <v>4</v>
      </c>
      <c r="E3136" s="5">
        <f t="shared" si="334"/>
        <v>0.04</v>
      </c>
      <c r="F3136" s="5">
        <f t="shared" si="335"/>
        <v>0.4</v>
      </c>
      <c r="G3136" s="5">
        <f t="shared" si="336"/>
        <v>4</v>
      </c>
      <c r="H3136" t="str">
        <f t="shared" si="337"/>
        <v>004</v>
      </c>
      <c r="I3136" t="str">
        <f t="shared" si="340"/>
        <v>PE000860FI00004</v>
      </c>
      <c r="J3136" t="s">
        <v>16530</v>
      </c>
      <c r="K3136" t="s">
        <v>16509</v>
      </c>
      <c r="M3136" t="s">
        <v>16531</v>
      </c>
      <c r="N3136" t="s">
        <v>16532</v>
      </c>
      <c r="O3136" t="s">
        <v>16533</v>
      </c>
      <c r="P3136" t="s">
        <v>16534</v>
      </c>
      <c r="Q3136" t="s">
        <v>7111</v>
      </c>
      <c r="R3136" t="s">
        <v>16513</v>
      </c>
      <c r="S3136" t="s">
        <v>16519</v>
      </c>
      <c r="T3136" t="s">
        <v>16513</v>
      </c>
      <c r="U3136" t="s">
        <v>487</v>
      </c>
      <c r="V3136" t="s">
        <v>189</v>
      </c>
      <c r="W3136" t="s">
        <v>234</v>
      </c>
      <c r="X3136" t="s">
        <v>189</v>
      </c>
      <c r="Y3136" t="s">
        <v>8601</v>
      </c>
      <c r="Z3136" t="s">
        <v>189</v>
      </c>
      <c r="AA3136" t="s">
        <v>234</v>
      </c>
      <c r="AB3136" t="s">
        <v>145</v>
      </c>
      <c r="AC3136" t="s">
        <v>37</v>
      </c>
    </row>
    <row r="3137" spans="1:29">
      <c r="A3137" t="str">
        <f>+VLOOKUP(R3137,Aux!$B$3:$I$1107,8,0)</f>
        <v>PE000860</v>
      </c>
      <c r="B3137" t="str">
        <f>+VLOOKUP(U3137,Aux!$O$2:$P$23,2,0)</f>
        <v>FI</v>
      </c>
      <c r="C3137" t="str">
        <f t="shared" si="339"/>
        <v>PE000860FI</v>
      </c>
      <c r="D3137">
        <f t="shared" si="338"/>
        <v>5</v>
      </c>
      <c r="E3137" s="5">
        <f t="shared" si="334"/>
        <v>0.05</v>
      </c>
      <c r="F3137" s="5">
        <f t="shared" si="335"/>
        <v>0.5</v>
      </c>
      <c r="G3137" s="5">
        <f t="shared" si="336"/>
        <v>5</v>
      </c>
      <c r="H3137" t="str">
        <f t="shared" si="337"/>
        <v>005</v>
      </c>
      <c r="I3137" t="str">
        <f t="shared" si="340"/>
        <v>PE000860FI00005</v>
      </c>
      <c r="J3137" t="s">
        <v>16535</v>
      </c>
      <c r="K3137" t="s">
        <v>16509</v>
      </c>
      <c r="M3137" t="s">
        <v>16536</v>
      </c>
      <c r="N3137" t="s">
        <v>16537</v>
      </c>
      <c r="O3137" t="s">
        <v>16538</v>
      </c>
      <c r="P3137" t="s">
        <v>16539</v>
      </c>
      <c r="Q3137" t="s">
        <v>7111</v>
      </c>
      <c r="R3137" t="s">
        <v>16513</v>
      </c>
      <c r="S3137" t="s">
        <v>16519</v>
      </c>
      <c r="T3137" t="s">
        <v>16513</v>
      </c>
      <c r="U3137" t="s">
        <v>487</v>
      </c>
      <c r="V3137" t="s">
        <v>189</v>
      </c>
      <c r="W3137" t="s">
        <v>234</v>
      </c>
      <c r="X3137" t="s">
        <v>189</v>
      </c>
      <c r="Y3137" t="s">
        <v>8601</v>
      </c>
      <c r="Z3137" t="s">
        <v>189</v>
      </c>
      <c r="AA3137" t="s">
        <v>234</v>
      </c>
      <c r="AB3137" t="s">
        <v>145</v>
      </c>
      <c r="AC3137" t="s">
        <v>37</v>
      </c>
    </row>
    <row r="3138" spans="1:29">
      <c r="A3138" t="str">
        <f>+VLOOKUP(R3138,Aux!$B$3:$I$1107,8,0)</f>
        <v>PE000860</v>
      </c>
      <c r="B3138" t="str">
        <f>+VLOOKUP(U3138,Aux!$O$2:$P$23,2,0)</f>
        <v>FI</v>
      </c>
      <c r="C3138" t="str">
        <f t="shared" si="339"/>
        <v>PE000860FI</v>
      </c>
      <c r="D3138">
        <f t="shared" si="338"/>
        <v>6</v>
      </c>
      <c r="E3138" s="5">
        <f t="shared" ref="E3138:E3201" si="341">+D3138/100</f>
        <v>0.06</v>
      </c>
      <c r="F3138" s="5">
        <f t="shared" ref="F3138:F3201" si="342">+MOD(E3138*10,10)</f>
        <v>0.6</v>
      </c>
      <c r="G3138" s="5">
        <f t="shared" ref="G3138:G3166" si="343">+MOD(D3138,10)</f>
        <v>6</v>
      </c>
      <c r="H3138" t="str">
        <f t="shared" ref="H3138:H3201" si="344">+INT(E3138)&amp;INT(F3138)&amp;INT(G3138)</f>
        <v>006</v>
      </c>
      <c r="I3138" t="str">
        <f t="shared" si="340"/>
        <v>PE000860FI00006</v>
      </c>
      <c r="J3138" t="s">
        <v>16540</v>
      </c>
      <c r="K3138" t="s">
        <v>16509</v>
      </c>
      <c r="M3138" t="s">
        <v>16541</v>
      </c>
      <c r="N3138" t="s">
        <v>16542</v>
      </c>
      <c r="O3138" t="s">
        <v>16543</v>
      </c>
      <c r="P3138" t="s">
        <v>16544</v>
      </c>
      <c r="Q3138" t="s">
        <v>7111</v>
      </c>
      <c r="R3138" t="s">
        <v>16513</v>
      </c>
      <c r="S3138" t="s">
        <v>16519</v>
      </c>
      <c r="T3138" t="s">
        <v>16513</v>
      </c>
      <c r="U3138" t="s">
        <v>487</v>
      </c>
      <c r="V3138" t="s">
        <v>189</v>
      </c>
      <c r="W3138" t="s">
        <v>234</v>
      </c>
      <c r="X3138" t="s">
        <v>189</v>
      </c>
      <c r="Y3138" t="s">
        <v>8601</v>
      </c>
      <c r="Z3138" t="s">
        <v>189</v>
      </c>
      <c r="AA3138" t="s">
        <v>234</v>
      </c>
      <c r="AB3138" t="s">
        <v>145</v>
      </c>
      <c r="AC3138" t="s">
        <v>37</v>
      </c>
    </row>
    <row r="3139" spans="1:29">
      <c r="A3139" t="str">
        <f>+VLOOKUP(R3139,Aux!$B$3:$I$1107,8,0)</f>
        <v>PE000860</v>
      </c>
      <c r="B3139" t="str">
        <f>+VLOOKUP(U3139,Aux!$O$2:$P$23,2,0)</f>
        <v>FI</v>
      </c>
      <c r="C3139" t="str">
        <f t="shared" si="339"/>
        <v>PE000860FI</v>
      </c>
      <c r="D3139">
        <f t="shared" ref="D3139:D3202" si="345">+IF(C3139=C3138,D3138+1,1)</f>
        <v>7</v>
      </c>
      <c r="E3139" s="5">
        <f t="shared" si="341"/>
        <v>7.0000000000000007E-2</v>
      </c>
      <c r="F3139" s="5">
        <f t="shared" si="342"/>
        <v>0.70000000000000007</v>
      </c>
      <c r="G3139" s="5">
        <f t="shared" si="343"/>
        <v>7</v>
      </c>
      <c r="H3139" t="str">
        <f t="shared" si="344"/>
        <v>007</v>
      </c>
      <c r="I3139" t="str">
        <f t="shared" si="340"/>
        <v>PE000860FI00007</v>
      </c>
      <c r="J3139" t="s">
        <v>16545</v>
      </c>
      <c r="K3139" t="s">
        <v>16509</v>
      </c>
      <c r="M3139" t="s">
        <v>16546</v>
      </c>
      <c r="N3139" t="s">
        <v>16547</v>
      </c>
      <c r="O3139" t="s">
        <v>16548</v>
      </c>
      <c r="P3139" t="s">
        <v>16549</v>
      </c>
      <c r="Q3139" t="s">
        <v>7111</v>
      </c>
      <c r="R3139" t="s">
        <v>16513</v>
      </c>
      <c r="S3139" t="s">
        <v>16519</v>
      </c>
      <c r="T3139" t="s">
        <v>16513</v>
      </c>
      <c r="U3139" t="s">
        <v>487</v>
      </c>
      <c r="V3139" t="s">
        <v>189</v>
      </c>
      <c r="W3139" t="s">
        <v>234</v>
      </c>
      <c r="X3139" t="s">
        <v>189</v>
      </c>
      <c r="Y3139" t="s">
        <v>8601</v>
      </c>
      <c r="Z3139" t="s">
        <v>189</v>
      </c>
      <c r="AA3139" t="s">
        <v>234</v>
      </c>
      <c r="AB3139" t="s">
        <v>145</v>
      </c>
      <c r="AC3139" t="s">
        <v>37</v>
      </c>
    </row>
    <row r="3140" spans="1:29">
      <c r="A3140" t="str">
        <f>+VLOOKUP(R3140,Aux!$B$3:$I$1107,8,0)</f>
        <v>PE000860</v>
      </c>
      <c r="B3140" t="str">
        <f>+VLOOKUP(U3140,Aux!$O$2:$P$23,2,0)</f>
        <v>FI</v>
      </c>
      <c r="C3140" t="str">
        <f t="shared" si="339"/>
        <v>PE000860FI</v>
      </c>
      <c r="D3140">
        <f t="shared" si="345"/>
        <v>8</v>
      </c>
      <c r="E3140" s="5">
        <f t="shared" si="341"/>
        <v>0.08</v>
      </c>
      <c r="F3140" s="5">
        <f t="shared" si="342"/>
        <v>0.8</v>
      </c>
      <c r="G3140" s="5">
        <f t="shared" si="343"/>
        <v>8</v>
      </c>
      <c r="H3140" t="str">
        <f t="shared" si="344"/>
        <v>008</v>
      </c>
      <c r="I3140" t="str">
        <f t="shared" si="340"/>
        <v>PE000860FI00008</v>
      </c>
      <c r="J3140" t="s">
        <v>16545</v>
      </c>
      <c r="K3140" t="s">
        <v>16509</v>
      </c>
      <c r="M3140" t="s">
        <v>16550</v>
      </c>
      <c r="N3140" t="s">
        <v>16551</v>
      </c>
      <c r="O3140" t="s">
        <v>16552</v>
      </c>
      <c r="P3140" t="s">
        <v>16553</v>
      </c>
      <c r="Q3140" t="s">
        <v>7111</v>
      </c>
      <c r="R3140" t="s">
        <v>16513</v>
      </c>
      <c r="S3140" t="s">
        <v>16519</v>
      </c>
      <c r="T3140" t="s">
        <v>16513</v>
      </c>
      <c r="U3140" t="s">
        <v>143</v>
      </c>
      <c r="V3140" t="s">
        <v>189</v>
      </c>
      <c r="W3140" t="s">
        <v>234</v>
      </c>
      <c r="X3140" t="s">
        <v>189</v>
      </c>
      <c r="Y3140" t="s">
        <v>8601</v>
      </c>
      <c r="Z3140" t="s">
        <v>189</v>
      </c>
      <c r="AA3140" t="s">
        <v>234</v>
      </c>
      <c r="AB3140" t="s">
        <v>145</v>
      </c>
      <c r="AC3140" t="s">
        <v>37</v>
      </c>
    </row>
    <row r="3141" spans="1:29">
      <c r="A3141" t="str">
        <f>+VLOOKUP(R3141,Aux!$B$3:$I$1107,8,0)</f>
        <v>PE000870</v>
      </c>
      <c r="B3141" t="str">
        <f>+VLOOKUP(U3141,Aux!$O$2:$P$23,2,0)</f>
        <v>EQ</v>
      </c>
      <c r="C3141" t="str">
        <f t="shared" si="339"/>
        <v>PE000870EQ</v>
      </c>
      <c r="D3141">
        <f t="shared" si="345"/>
        <v>1</v>
      </c>
      <c r="E3141" s="5">
        <f t="shared" si="341"/>
        <v>0.01</v>
      </c>
      <c r="F3141" s="5">
        <f t="shared" si="342"/>
        <v>0.1</v>
      </c>
      <c r="G3141" s="5">
        <f t="shared" si="343"/>
        <v>1</v>
      </c>
      <c r="H3141" t="str">
        <f t="shared" si="344"/>
        <v>001</v>
      </c>
      <c r="I3141" t="str">
        <f t="shared" si="340"/>
        <v>PE000870EQ00001</v>
      </c>
      <c r="J3141" t="s">
        <v>16554</v>
      </c>
      <c r="K3141" t="s">
        <v>16555</v>
      </c>
      <c r="M3141" t="s">
        <v>16556</v>
      </c>
      <c r="N3141" t="s">
        <v>16557</v>
      </c>
      <c r="O3141">
        <v>2186986</v>
      </c>
      <c r="P3141" t="s">
        <v>16558</v>
      </c>
      <c r="Q3141" t="s">
        <v>7111</v>
      </c>
      <c r="R3141" t="s">
        <v>16559</v>
      </c>
      <c r="S3141" t="s">
        <v>16559</v>
      </c>
      <c r="T3141" t="s">
        <v>16559</v>
      </c>
      <c r="U3141" t="s">
        <v>130</v>
      </c>
      <c r="V3141" t="s">
        <v>1472</v>
      </c>
      <c r="W3141" t="s">
        <v>1485</v>
      </c>
      <c r="X3141" t="s">
        <v>1486</v>
      </c>
      <c r="Y3141" t="s">
        <v>1487</v>
      </c>
      <c r="Z3141" t="s">
        <v>1488</v>
      </c>
      <c r="AA3141" t="s">
        <v>1489</v>
      </c>
      <c r="AB3141" t="s">
        <v>1490</v>
      </c>
      <c r="AC3141" t="s">
        <v>37</v>
      </c>
    </row>
    <row r="3142" spans="1:29">
      <c r="A3142" t="str">
        <f>+VLOOKUP(R3142,Aux!$B$3:$I$1107,8,0)</f>
        <v>PE000880</v>
      </c>
      <c r="B3142" t="str">
        <f>+VLOOKUP(U3142,Aux!$O$2:$P$23,2,0)</f>
        <v>FI</v>
      </c>
      <c r="C3142" t="str">
        <f t="shared" si="339"/>
        <v>PE000880FI</v>
      </c>
      <c r="D3142">
        <f t="shared" si="345"/>
        <v>1</v>
      </c>
      <c r="E3142" s="5">
        <f t="shared" si="341"/>
        <v>0.01</v>
      </c>
      <c r="F3142" s="5">
        <f t="shared" si="342"/>
        <v>0.1</v>
      </c>
      <c r="G3142" s="5">
        <f t="shared" si="343"/>
        <v>1</v>
      </c>
      <c r="H3142" t="str">
        <f t="shared" si="344"/>
        <v>001</v>
      </c>
      <c r="I3142" t="str">
        <f t="shared" si="340"/>
        <v>PE000880FI00001</v>
      </c>
      <c r="J3142" t="s">
        <v>16560</v>
      </c>
      <c r="K3142" t="s">
        <v>16561</v>
      </c>
      <c r="M3142" t="s">
        <v>16562</v>
      </c>
      <c r="N3142" t="s">
        <v>16563</v>
      </c>
      <c r="O3142" t="s">
        <v>16564</v>
      </c>
      <c r="P3142" t="s">
        <v>16565</v>
      </c>
      <c r="Q3142" t="s">
        <v>7111</v>
      </c>
      <c r="R3142" t="s">
        <v>16566</v>
      </c>
      <c r="S3142" t="s">
        <v>16567</v>
      </c>
      <c r="T3142" t="s">
        <v>16568</v>
      </c>
      <c r="U3142" t="s">
        <v>143</v>
      </c>
      <c r="V3142" t="s">
        <v>34</v>
      </c>
      <c r="W3142" t="s">
        <v>34</v>
      </c>
      <c r="X3142" t="s">
        <v>34</v>
      </c>
      <c r="Y3142" t="s">
        <v>34</v>
      </c>
      <c r="Z3142" t="s">
        <v>975</v>
      </c>
      <c r="AA3142" t="s">
        <v>5721</v>
      </c>
      <c r="AB3142" t="s">
        <v>145</v>
      </c>
      <c r="AC3142" t="s">
        <v>37</v>
      </c>
    </row>
    <row r="3143" spans="1:29">
      <c r="A3143" t="str">
        <f>+VLOOKUP(R3143,Aux!$B$3:$I$1107,8,0)</f>
        <v>PE000890</v>
      </c>
      <c r="B3143" t="str">
        <f>+VLOOKUP(U3143,Aux!$O$2:$P$23,2,0)</f>
        <v>EQ</v>
      </c>
      <c r="C3143" t="str">
        <f t="shared" si="339"/>
        <v>PE000890EQ</v>
      </c>
      <c r="D3143">
        <f t="shared" si="345"/>
        <v>1</v>
      </c>
      <c r="E3143" s="5">
        <f t="shared" si="341"/>
        <v>0.01</v>
      </c>
      <c r="F3143" s="5">
        <f t="shared" si="342"/>
        <v>0.1</v>
      </c>
      <c r="G3143" s="5">
        <f t="shared" si="343"/>
        <v>1</v>
      </c>
      <c r="H3143" t="str">
        <f t="shared" si="344"/>
        <v>001</v>
      </c>
      <c r="I3143" t="str">
        <f t="shared" si="340"/>
        <v>PE000890EQ00001</v>
      </c>
      <c r="J3143" t="s">
        <v>16569</v>
      </c>
      <c r="K3143" t="s">
        <v>14187</v>
      </c>
      <c r="M3143" t="s">
        <v>16570</v>
      </c>
      <c r="N3143" t="s">
        <v>16571</v>
      </c>
      <c r="O3143" t="s">
        <v>16572</v>
      </c>
      <c r="P3143" t="s">
        <v>16573</v>
      </c>
      <c r="Q3143" t="s">
        <v>7111</v>
      </c>
      <c r="R3143" t="s">
        <v>16574</v>
      </c>
      <c r="S3143" t="s">
        <v>16574</v>
      </c>
      <c r="T3143" t="s">
        <v>16574</v>
      </c>
      <c r="U3143" t="s">
        <v>130</v>
      </c>
      <c r="V3143" t="s">
        <v>189</v>
      </c>
      <c r="W3143" t="s">
        <v>234</v>
      </c>
      <c r="X3143" t="s">
        <v>189</v>
      </c>
      <c r="Y3143" t="s">
        <v>10548</v>
      </c>
      <c r="Z3143" t="s">
        <v>189</v>
      </c>
      <c r="AA3143" t="s">
        <v>234</v>
      </c>
      <c r="AB3143" t="s">
        <v>236</v>
      </c>
      <c r="AC3143" t="s">
        <v>37</v>
      </c>
    </row>
    <row r="3144" spans="1:29">
      <c r="A3144" t="str">
        <f>+VLOOKUP(R3144,Aux!$B$3:$I$1107,8,0)</f>
        <v>PE000900</v>
      </c>
      <c r="B3144" t="str">
        <f>+VLOOKUP(U3144,Aux!$O$2:$P$23,2,0)</f>
        <v>EQ</v>
      </c>
      <c r="C3144" t="str">
        <f t="shared" si="339"/>
        <v>PE000900EQ</v>
      </c>
      <c r="D3144">
        <f t="shared" si="345"/>
        <v>1</v>
      </c>
      <c r="E3144" s="5">
        <f t="shared" si="341"/>
        <v>0.01</v>
      </c>
      <c r="F3144" s="5">
        <f t="shared" si="342"/>
        <v>0.1</v>
      </c>
      <c r="G3144" s="5">
        <f t="shared" si="343"/>
        <v>1</v>
      </c>
      <c r="H3144" t="str">
        <f t="shared" si="344"/>
        <v>001</v>
      </c>
      <c r="I3144" t="str">
        <f t="shared" si="340"/>
        <v>PE000900EQ00001</v>
      </c>
      <c r="J3144" t="s">
        <v>16575</v>
      </c>
      <c r="K3144" t="s">
        <v>16576</v>
      </c>
      <c r="M3144" t="s">
        <v>16577</v>
      </c>
      <c r="N3144" t="s">
        <v>16578</v>
      </c>
      <c r="O3144">
        <v>2185648</v>
      </c>
      <c r="P3144" t="s">
        <v>16579</v>
      </c>
      <c r="Q3144" t="s">
        <v>7111</v>
      </c>
      <c r="R3144" t="s">
        <v>16580</v>
      </c>
      <c r="S3144" t="s">
        <v>16580</v>
      </c>
      <c r="T3144" t="s">
        <v>16580</v>
      </c>
      <c r="U3144" t="s">
        <v>130</v>
      </c>
      <c r="V3144" t="s">
        <v>189</v>
      </c>
      <c r="W3144" t="s">
        <v>3611</v>
      </c>
      <c r="X3144" t="s">
        <v>189</v>
      </c>
      <c r="Y3144" t="s">
        <v>3611</v>
      </c>
      <c r="Z3144" t="s">
        <v>189</v>
      </c>
      <c r="AA3144" t="s">
        <v>3611</v>
      </c>
      <c r="AB3144" t="s">
        <v>3612</v>
      </c>
      <c r="AC3144" t="s">
        <v>37</v>
      </c>
    </row>
    <row r="3145" spans="1:29">
      <c r="A3145" t="str">
        <f>+VLOOKUP(R3145,Aux!$B$3:$I$1107,8,0)</f>
        <v>PE000900</v>
      </c>
      <c r="B3145" t="str">
        <f>+VLOOKUP(U3145,Aux!$O$2:$P$23,2,0)</f>
        <v>FI</v>
      </c>
      <c r="C3145" t="str">
        <f t="shared" si="339"/>
        <v>PE000900FI</v>
      </c>
      <c r="D3145">
        <f t="shared" si="345"/>
        <v>1</v>
      </c>
      <c r="E3145" s="5">
        <f t="shared" si="341"/>
        <v>0.01</v>
      </c>
      <c r="F3145" s="5">
        <f t="shared" si="342"/>
        <v>0.1</v>
      </c>
      <c r="G3145" s="5">
        <f t="shared" si="343"/>
        <v>1</v>
      </c>
      <c r="H3145" t="str">
        <f t="shared" si="344"/>
        <v>001</v>
      </c>
      <c r="I3145" t="str">
        <f t="shared" si="340"/>
        <v>PE000900FI00001</v>
      </c>
      <c r="J3145" t="s">
        <v>16581</v>
      </c>
      <c r="K3145" t="s">
        <v>16582</v>
      </c>
      <c r="M3145" t="s">
        <v>16583</v>
      </c>
      <c r="N3145" t="s">
        <v>16584</v>
      </c>
      <c r="O3145" t="s">
        <v>16585</v>
      </c>
      <c r="P3145" t="s">
        <v>16586</v>
      </c>
      <c r="Q3145" t="s">
        <v>7111</v>
      </c>
      <c r="R3145" t="s">
        <v>16580</v>
      </c>
      <c r="S3145" t="s">
        <v>16587</v>
      </c>
      <c r="T3145" t="s">
        <v>16580</v>
      </c>
      <c r="U3145" t="s">
        <v>143</v>
      </c>
      <c r="V3145" t="s">
        <v>189</v>
      </c>
      <c r="W3145" t="s">
        <v>3611</v>
      </c>
      <c r="X3145" t="s">
        <v>189</v>
      </c>
      <c r="Y3145" t="s">
        <v>3611</v>
      </c>
      <c r="Z3145" t="s">
        <v>189</v>
      </c>
      <c r="AA3145" t="s">
        <v>4686</v>
      </c>
      <c r="AB3145" t="s">
        <v>145</v>
      </c>
      <c r="AC3145" t="s">
        <v>37</v>
      </c>
    </row>
    <row r="3146" spans="1:29">
      <c r="A3146" t="str">
        <f>+VLOOKUP(R3146,Aux!$B$3:$I$1107,8,0)</f>
        <v>PE000910</v>
      </c>
      <c r="B3146" t="str">
        <f>+VLOOKUP(U3146,Aux!$O$2:$P$23,2,0)</f>
        <v>EQ</v>
      </c>
      <c r="C3146" t="str">
        <f t="shared" si="339"/>
        <v>PE000910EQ</v>
      </c>
      <c r="D3146">
        <f t="shared" si="345"/>
        <v>1</v>
      </c>
      <c r="E3146" s="5">
        <f t="shared" si="341"/>
        <v>0.01</v>
      </c>
      <c r="F3146" s="5">
        <f t="shared" si="342"/>
        <v>0.1</v>
      </c>
      <c r="G3146" s="5">
        <f t="shared" si="343"/>
        <v>1</v>
      </c>
      <c r="H3146" t="str">
        <f t="shared" si="344"/>
        <v>001</v>
      </c>
      <c r="I3146" t="str">
        <f t="shared" si="340"/>
        <v>PE000910EQ00001</v>
      </c>
      <c r="J3146" t="s">
        <v>16588</v>
      </c>
      <c r="K3146" t="s">
        <v>16589</v>
      </c>
      <c r="M3146" t="s">
        <v>16590</v>
      </c>
      <c r="N3146" t="s">
        <v>16591</v>
      </c>
      <c r="O3146">
        <v>2191753</v>
      </c>
      <c r="P3146" t="s">
        <v>16592</v>
      </c>
      <c r="Q3146" t="s">
        <v>7111</v>
      </c>
      <c r="R3146" t="s">
        <v>16593</v>
      </c>
      <c r="S3146" t="s">
        <v>16593</v>
      </c>
      <c r="T3146" t="s">
        <v>16594</v>
      </c>
      <c r="U3146" t="s">
        <v>5941</v>
      </c>
      <c r="V3146" t="s">
        <v>131</v>
      </c>
      <c r="W3146" t="s">
        <v>6009</v>
      </c>
      <c r="X3146" t="s">
        <v>133</v>
      </c>
      <c r="Y3146" t="s">
        <v>6010</v>
      </c>
      <c r="Z3146" t="s">
        <v>131</v>
      </c>
      <c r="AA3146" t="s">
        <v>135</v>
      </c>
      <c r="AB3146" t="s">
        <v>6009</v>
      </c>
      <c r="AC3146" t="s">
        <v>37</v>
      </c>
    </row>
    <row r="3147" spans="1:29">
      <c r="A3147" t="str">
        <f>+VLOOKUP(R3147,Aux!$B$3:$I$1107,8,0)</f>
        <v>PE000910</v>
      </c>
      <c r="B3147" t="str">
        <f>+VLOOKUP(U3147,Aux!$O$2:$P$23,2,0)</f>
        <v>EQ</v>
      </c>
      <c r="C3147" t="str">
        <f t="shared" si="339"/>
        <v>PE000910EQ</v>
      </c>
      <c r="D3147">
        <f t="shared" si="345"/>
        <v>2</v>
      </c>
      <c r="E3147" s="5">
        <f t="shared" si="341"/>
        <v>0.02</v>
      </c>
      <c r="F3147" s="5">
        <f t="shared" si="342"/>
        <v>0.2</v>
      </c>
      <c r="G3147" s="5">
        <f t="shared" si="343"/>
        <v>2</v>
      </c>
      <c r="H3147" t="str">
        <f t="shared" si="344"/>
        <v>002</v>
      </c>
      <c r="I3147" t="str">
        <f t="shared" si="340"/>
        <v>PE000910EQ00002</v>
      </c>
      <c r="J3147" t="s">
        <v>16595</v>
      </c>
      <c r="K3147" t="s">
        <v>16596</v>
      </c>
      <c r="M3147" t="s">
        <v>16597</v>
      </c>
      <c r="N3147" t="s">
        <v>16598</v>
      </c>
      <c r="O3147">
        <v>2191742</v>
      </c>
      <c r="P3147" t="s">
        <v>16599</v>
      </c>
      <c r="Q3147" t="s">
        <v>7111</v>
      </c>
      <c r="R3147" t="s">
        <v>16593</v>
      </c>
      <c r="S3147" t="s">
        <v>16593</v>
      </c>
      <c r="T3147" t="s">
        <v>16594</v>
      </c>
      <c r="U3147" t="s">
        <v>130</v>
      </c>
      <c r="V3147" t="s">
        <v>131</v>
      </c>
      <c r="W3147" t="s">
        <v>6009</v>
      </c>
      <c r="X3147" t="s">
        <v>133</v>
      </c>
      <c r="Y3147" t="s">
        <v>6010</v>
      </c>
      <c r="Z3147" t="s">
        <v>131</v>
      </c>
      <c r="AA3147" t="s">
        <v>135</v>
      </c>
      <c r="AB3147" t="s">
        <v>6009</v>
      </c>
      <c r="AC3147" t="s">
        <v>37</v>
      </c>
    </row>
    <row r="3148" spans="1:29">
      <c r="A3148" t="str">
        <f>+VLOOKUP(R3148,Aux!$B$3:$I$1107,8,0)</f>
        <v>PE000920</v>
      </c>
      <c r="B3148" t="str">
        <f>+VLOOKUP(U3148,Aux!$O$2:$P$23,2,0)</f>
        <v>EQ</v>
      </c>
      <c r="C3148" t="str">
        <f t="shared" si="339"/>
        <v>PE000920EQ</v>
      </c>
      <c r="D3148">
        <f t="shared" si="345"/>
        <v>1</v>
      </c>
      <c r="E3148" s="5">
        <f t="shared" si="341"/>
        <v>0.01</v>
      </c>
      <c r="F3148" s="5">
        <f t="shared" si="342"/>
        <v>0.1</v>
      </c>
      <c r="G3148" s="5">
        <f t="shared" si="343"/>
        <v>1</v>
      </c>
      <c r="H3148" t="str">
        <f t="shared" si="344"/>
        <v>001</v>
      </c>
      <c r="I3148" t="str">
        <f t="shared" si="340"/>
        <v>PE000920EQ00001</v>
      </c>
      <c r="J3148" t="s">
        <v>16600</v>
      </c>
      <c r="K3148" t="s">
        <v>16601</v>
      </c>
      <c r="M3148" t="s">
        <v>16602</v>
      </c>
      <c r="N3148" t="s">
        <v>16603</v>
      </c>
      <c r="O3148">
        <v>2236052</v>
      </c>
      <c r="P3148" t="s">
        <v>16604</v>
      </c>
      <c r="Q3148" t="s">
        <v>7111</v>
      </c>
      <c r="R3148" t="s">
        <v>16605</v>
      </c>
      <c r="S3148" t="s">
        <v>16605</v>
      </c>
      <c r="T3148" t="s">
        <v>16605</v>
      </c>
      <c r="U3148" t="s">
        <v>130</v>
      </c>
      <c r="V3148" t="s">
        <v>189</v>
      </c>
      <c r="W3148" t="s">
        <v>234</v>
      </c>
      <c r="X3148" t="s">
        <v>189</v>
      </c>
      <c r="Y3148" t="s">
        <v>10548</v>
      </c>
      <c r="Z3148" t="s">
        <v>189</v>
      </c>
      <c r="AA3148" t="s">
        <v>234</v>
      </c>
      <c r="AB3148" t="s">
        <v>236</v>
      </c>
      <c r="AC3148" t="s">
        <v>37</v>
      </c>
    </row>
    <row r="3149" spans="1:29">
      <c r="A3149" t="str">
        <f>+VLOOKUP(R3149,Aux!$B$3:$I$1107,8,0)</f>
        <v>PE000920</v>
      </c>
      <c r="B3149" t="str">
        <f>+VLOOKUP(U3149,Aux!$O$2:$P$23,2,0)</f>
        <v>EQ</v>
      </c>
      <c r="C3149" t="str">
        <f t="shared" si="339"/>
        <v>PE000920EQ</v>
      </c>
      <c r="D3149">
        <f t="shared" si="345"/>
        <v>2</v>
      </c>
      <c r="E3149" s="5">
        <f t="shared" si="341"/>
        <v>0.02</v>
      </c>
      <c r="F3149" s="5">
        <f t="shared" si="342"/>
        <v>0.2</v>
      </c>
      <c r="G3149" s="5">
        <f t="shared" si="343"/>
        <v>2</v>
      </c>
      <c r="H3149" t="str">
        <f t="shared" si="344"/>
        <v>002</v>
      </c>
      <c r="I3149" t="str">
        <f t="shared" si="340"/>
        <v>PE000920EQ00002</v>
      </c>
      <c r="J3149" t="s">
        <v>16606</v>
      </c>
      <c r="K3149" t="s">
        <v>16607</v>
      </c>
      <c r="M3149" t="s">
        <v>16608</v>
      </c>
      <c r="N3149" t="s">
        <v>16609</v>
      </c>
      <c r="O3149">
        <v>2236063</v>
      </c>
      <c r="P3149" t="s">
        <v>16610</v>
      </c>
      <c r="Q3149" t="s">
        <v>7111</v>
      </c>
      <c r="R3149" t="s">
        <v>16605</v>
      </c>
      <c r="S3149" t="s">
        <v>16605</v>
      </c>
      <c r="T3149" t="s">
        <v>16605</v>
      </c>
      <c r="U3149" t="s">
        <v>130</v>
      </c>
      <c r="V3149" t="s">
        <v>189</v>
      </c>
      <c r="W3149" t="s">
        <v>234</v>
      </c>
      <c r="X3149" t="s">
        <v>189</v>
      </c>
      <c r="Y3149" t="s">
        <v>10548</v>
      </c>
      <c r="Z3149" t="s">
        <v>189</v>
      </c>
      <c r="AA3149" t="s">
        <v>234</v>
      </c>
      <c r="AB3149" t="s">
        <v>236</v>
      </c>
      <c r="AC3149" t="s">
        <v>37</v>
      </c>
    </row>
    <row r="3150" spans="1:29">
      <c r="A3150" t="str">
        <f>+VLOOKUP(R3150,Aux!$B$3:$I$1107,8,0)</f>
        <v>PE000920</v>
      </c>
      <c r="B3150" t="str">
        <f>+VLOOKUP(U3150,Aux!$O$2:$P$23,2,0)</f>
        <v>FI</v>
      </c>
      <c r="C3150" t="str">
        <f t="shared" si="339"/>
        <v>PE000920FI</v>
      </c>
      <c r="D3150">
        <f t="shared" si="345"/>
        <v>1</v>
      </c>
      <c r="E3150" s="5">
        <f t="shared" si="341"/>
        <v>0.01</v>
      </c>
      <c r="F3150" s="5">
        <f t="shared" si="342"/>
        <v>0.1</v>
      </c>
      <c r="G3150" s="5">
        <f t="shared" si="343"/>
        <v>1</v>
      </c>
      <c r="H3150" t="str">
        <f t="shared" si="344"/>
        <v>001</v>
      </c>
      <c r="I3150" t="str">
        <f t="shared" si="340"/>
        <v>PE000920FI00001</v>
      </c>
      <c r="J3150" t="s">
        <v>16611</v>
      </c>
      <c r="K3150" t="s">
        <v>9955</v>
      </c>
      <c r="M3150" t="s">
        <v>16612</v>
      </c>
      <c r="N3150" t="s">
        <v>16613</v>
      </c>
      <c r="O3150" t="s">
        <v>16614</v>
      </c>
      <c r="P3150" t="s">
        <v>16615</v>
      </c>
      <c r="Q3150" t="s">
        <v>7111</v>
      </c>
      <c r="R3150" t="s">
        <v>16605</v>
      </c>
      <c r="S3150" t="s">
        <v>16616</v>
      </c>
      <c r="T3150" t="s">
        <v>16605</v>
      </c>
      <c r="U3150" t="s">
        <v>143</v>
      </c>
      <c r="V3150" t="s">
        <v>189</v>
      </c>
      <c r="W3150" t="s">
        <v>234</v>
      </c>
      <c r="X3150" t="s">
        <v>189</v>
      </c>
      <c r="Y3150" t="s">
        <v>10548</v>
      </c>
      <c r="Z3150" t="s">
        <v>189</v>
      </c>
      <c r="AA3150" t="s">
        <v>234</v>
      </c>
      <c r="AB3150" t="s">
        <v>145</v>
      </c>
      <c r="AC3150" t="s">
        <v>37</v>
      </c>
    </row>
    <row r="3151" spans="1:29">
      <c r="A3151" t="str">
        <f>+VLOOKUP(R3151,Aux!$B$3:$I$1107,8,0)</f>
        <v>PY000010</v>
      </c>
      <c r="B3151" t="str">
        <f>+VLOOKUP(U3151,Aux!$O$2:$P$23,2,0)</f>
        <v>FI</v>
      </c>
      <c r="C3151" t="str">
        <f t="shared" si="339"/>
        <v>PY000010FI</v>
      </c>
      <c r="D3151">
        <f t="shared" si="345"/>
        <v>1</v>
      </c>
      <c r="E3151" s="5">
        <f t="shared" si="341"/>
        <v>0.01</v>
      </c>
      <c r="F3151" s="5">
        <f t="shared" si="342"/>
        <v>0.1</v>
      </c>
      <c r="G3151" s="5">
        <f t="shared" si="343"/>
        <v>1</v>
      </c>
      <c r="H3151" t="str">
        <f t="shared" si="344"/>
        <v>001</v>
      </c>
      <c r="I3151" t="str">
        <f t="shared" si="340"/>
        <v>PY000010FI00001</v>
      </c>
      <c r="J3151" t="s">
        <v>16617</v>
      </c>
      <c r="K3151" t="s">
        <v>12283</v>
      </c>
      <c r="M3151" t="s">
        <v>16618</v>
      </c>
      <c r="N3151" t="s">
        <v>16619</v>
      </c>
      <c r="O3151" t="s">
        <v>16620</v>
      </c>
      <c r="P3151" t="s">
        <v>16621</v>
      </c>
      <c r="Q3151" t="s">
        <v>11639</v>
      </c>
      <c r="R3151" t="s">
        <v>16622</v>
      </c>
      <c r="S3151" t="s">
        <v>12289</v>
      </c>
      <c r="T3151" t="s">
        <v>12288</v>
      </c>
      <c r="U3151" t="s">
        <v>143</v>
      </c>
      <c r="V3151" t="s">
        <v>35</v>
      </c>
      <c r="W3151" t="s">
        <v>10368</v>
      </c>
      <c r="X3151" t="s">
        <v>1458</v>
      </c>
      <c r="Y3151" t="s">
        <v>12290</v>
      </c>
      <c r="Z3151" t="s">
        <v>398</v>
      </c>
      <c r="AA3151" t="s">
        <v>12291</v>
      </c>
      <c r="AB3151" t="s">
        <v>145</v>
      </c>
      <c r="AC3151" t="s">
        <v>37</v>
      </c>
    </row>
    <row r="3152" spans="1:29">
      <c r="A3152" t="str">
        <f>+VLOOKUP(R3152,Aux!$B$3:$I$1107,8,0)</f>
        <v>PY000020</v>
      </c>
      <c r="B3152" t="str">
        <f>+VLOOKUP(U3152,Aux!$O$2:$P$23,2,0)</f>
        <v>FI</v>
      </c>
      <c r="C3152" t="str">
        <f t="shared" si="339"/>
        <v>PY000020FI</v>
      </c>
      <c r="D3152">
        <f t="shared" si="345"/>
        <v>1</v>
      </c>
      <c r="E3152" s="5">
        <f t="shared" si="341"/>
        <v>0.01</v>
      </c>
      <c r="F3152" s="5">
        <f t="shared" si="342"/>
        <v>0.1</v>
      </c>
      <c r="G3152" s="5">
        <f t="shared" si="343"/>
        <v>1</v>
      </c>
      <c r="H3152" t="str">
        <f t="shared" si="344"/>
        <v>001</v>
      </c>
      <c r="I3152" t="str">
        <f t="shared" si="340"/>
        <v>PY000020FI00001</v>
      </c>
      <c r="J3152" t="s">
        <v>16623</v>
      </c>
      <c r="K3152" t="s">
        <v>16624</v>
      </c>
      <c r="M3152" t="s">
        <v>16625</v>
      </c>
      <c r="N3152" t="s">
        <v>16626</v>
      </c>
      <c r="O3152" t="s">
        <v>16627</v>
      </c>
      <c r="P3152" t="s">
        <v>16628</v>
      </c>
      <c r="Q3152" t="s">
        <v>11639</v>
      </c>
      <c r="R3152" t="s">
        <v>16629</v>
      </c>
      <c r="S3152" t="s">
        <v>16630</v>
      </c>
      <c r="T3152" t="s">
        <v>16631</v>
      </c>
      <c r="U3152" t="s">
        <v>143</v>
      </c>
      <c r="V3152" t="s">
        <v>34</v>
      </c>
      <c r="W3152" t="s">
        <v>34</v>
      </c>
      <c r="X3152" t="s">
        <v>34</v>
      </c>
      <c r="Y3152" t="s">
        <v>34</v>
      </c>
      <c r="Z3152" t="s">
        <v>154</v>
      </c>
      <c r="AA3152" t="s">
        <v>2446</v>
      </c>
      <c r="AB3152" t="s">
        <v>34</v>
      </c>
      <c r="AC3152" t="s">
        <v>37</v>
      </c>
    </row>
    <row r="3153" spans="1:29">
      <c r="A3153" t="str">
        <f>+VLOOKUP(R3153,Aux!$B$3:$I$1107,8,0)</f>
        <v>PY000050</v>
      </c>
      <c r="B3153" t="str">
        <f>+VLOOKUP(U3153,Aux!$O$2:$P$23,2,0)</f>
        <v>FI</v>
      </c>
      <c r="C3153" t="str">
        <f t="shared" si="339"/>
        <v>PY000050FI</v>
      </c>
      <c r="D3153">
        <f t="shared" si="345"/>
        <v>1</v>
      </c>
      <c r="E3153" s="5">
        <f t="shared" si="341"/>
        <v>0.01</v>
      </c>
      <c r="F3153" s="5">
        <f t="shared" si="342"/>
        <v>0.1</v>
      </c>
      <c r="G3153" s="5">
        <f t="shared" si="343"/>
        <v>1</v>
      </c>
      <c r="H3153" t="str">
        <f t="shared" si="344"/>
        <v>001</v>
      </c>
      <c r="I3153" t="str">
        <f t="shared" si="340"/>
        <v>PY000050FI00001</v>
      </c>
      <c r="J3153" t="s">
        <v>16632</v>
      </c>
      <c r="K3153" t="s">
        <v>16633</v>
      </c>
      <c r="M3153" t="s">
        <v>16634</v>
      </c>
      <c r="N3153" t="s">
        <v>16635</v>
      </c>
      <c r="O3153" t="s">
        <v>16636</v>
      </c>
      <c r="P3153" t="s">
        <v>16637</v>
      </c>
      <c r="Q3153" t="s">
        <v>11639</v>
      </c>
      <c r="R3153" t="s">
        <v>16638</v>
      </c>
      <c r="S3153" t="s">
        <v>16639</v>
      </c>
      <c r="T3153" t="s">
        <v>16640</v>
      </c>
      <c r="U3153" t="s">
        <v>143</v>
      </c>
      <c r="V3153" t="s">
        <v>34</v>
      </c>
      <c r="W3153" t="s">
        <v>34</v>
      </c>
      <c r="X3153" t="s">
        <v>34</v>
      </c>
      <c r="Y3153" t="s">
        <v>34</v>
      </c>
      <c r="Z3153" t="s">
        <v>398</v>
      </c>
      <c r="AA3153" t="s">
        <v>399</v>
      </c>
      <c r="AB3153" t="s">
        <v>34</v>
      </c>
      <c r="AC3153" t="s">
        <v>37</v>
      </c>
    </row>
    <row r="3154" spans="1:29">
      <c r="A3154" s="2" t="str">
        <f>+VLOOKUP(R3154,Aux!$B$3:$I$1107,8,0)</f>
        <v>PY000050</v>
      </c>
      <c r="B3154" s="2" t="str">
        <f>+VLOOKUP(U3154,Aux!$O$2:$P$23,2,0)</f>
        <v>FI</v>
      </c>
      <c r="C3154" t="str">
        <f t="shared" si="339"/>
        <v>PY000050FI</v>
      </c>
      <c r="D3154">
        <f t="shared" si="345"/>
        <v>2</v>
      </c>
      <c r="E3154" s="5">
        <f t="shared" si="341"/>
        <v>0.02</v>
      </c>
      <c r="F3154" s="5">
        <f t="shared" si="342"/>
        <v>0.2</v>
      </c>
      <c r="G3154" s="5">
        <f t="shared" si="343"/>
        <v>2</v>
      </c>
      <c r="H3154" t="str">
        <f t="shared" si="344"/>
        <v>002</v>
      </c>
      <c r="I3154" t="str">
        <f t="shared" si="340"/>
        <v>PY000050FI00002</v>
      </c>
      <c r="J3154" s="2" t="s">
        <v>16632</v>
      </c>
      <c r="K3154" s="2" t="s">
        <v>16633</v>
      </c>
      <c r="L3154" s="2"/>
      <c r="M3154" s="2" t="s">
        <v>16641</v>
      </c>
      <c r="N3154" s="2" t="s">
        <v>16642</v>
      </c>
      <c r="O3154" s="2" t="s">
        <v>16643</v>
      </c>
      <c r="P3154" s="2" t="s">
        <v>16644</v>
      </c>
      <c r="Q3154" t="s">
        <v>11639</v>
      </c>
      <c r="R3154" t="s">
        <v>16638</v>
      </c>
      <c r="S3154" t="s">
        <v>16639</v>
      </c>
      <c r="T3154" t="s">
        <v>16640</v>
      </c>
      <c r="U3154" t="s">
        <v>143</v>
      </c>
      <c r="V3154" t="s">
        <v>34</v>
      </c>
      <c r="W3154" t="s">
        <v>34</v>
      </c>
      <c r="X3154" t="s">
        <v>34</v>
      </c>
      <c r="Y3154" t="s">
        <v>34</v>
      </c>
      <c r="Z3154" t="s">
        <v>398</v>
      </c>
      <c r="AA3154" t="s">
        <v>399</v>
      </c>
      <c r="AB3154" t="s">
        <v>34</v>
      </c>
      <c r="AC3154" t="s">
        <v>37</v>
      </c>
    </row>
    <row r="3155" spans="1:29">
      <c r="A3155" t="str">
        <f>+VLOOKUP(R3155,Aux!$B$3:$I$1107,8,0)</f>
        <v>PY000050</v>
      </c>
      <c r="B3155" t="str">
        <f>+VLOOKUP(U3155,Aux!$O$2:$P$23,2,0)</f>
        <v>FI</v>
      </c>
      <c r="C3155" t="str">
        <f t="shared" si="339"/>
        <v>PY000050FI</v>
      </c>
      <c r="D3155">
        <f t="shared" si="345"/>
        <v>3</v>
      </c>
      <c r="E3155" s="5">
        <f t="shared" si="341"/>
        <v>0.03</v>
      </c>
      <c r="F3155" s="5">
        <f t="shared" si="342"/>
        <v>0.3</v>
      </c>
      <c r="G3155" s="5">
        <f t="shared" si="343"/>
        <v>3</v>
      </c>
      <c r="H3155" t="str">
        <f t="shared" si="344"/>
        <v>003</v>
      </c>
      <c r="I3155" t="str">
        <f t="shared" si="340"/>
        <v>PY000050FI00003</v>
      </c>
      <c r="J3155" t="s">
        <v>16645</v>
      </c>
      <c r="K3155" t="s">
        <v>16633</v>
      </c>
      <c r="M3155" t="s">
        <v>16646</v>
      </c>
      <c r="N3155" t="s">
        <v>16647</v>
      </c>
      <c r="O3155" t="s">
        <v>16648</v>
      </c>
      <c r="P3155" t="s">
        <v>16649</v>
      </c>
      <c r="Q3155" t="s">
        <v>11639</v>
      </c>
      <c r="R3155" t="s">
        <v>16638</v>
      </c>
      <c r="S3155" t="s">
        <v>16639</v>
      </c>
      <c r="T3155" t="s">
        <v>16640</v>
      </c>
      <c r="U3155" t="s">
        <v>143</v>
      </c>
      <c r="V3155" t="s">
        <v>34</v>
      </c>
      <c r="W3155" t="s">
        <v>34</v>
      </c>
      <c r="X3155" t="s">
        <v>34</v>
      </c>
      <c r="Y3155" t="s">
        <v>34</v>
      </c>
      <c r="Z3155" t="s">
        <v>398</v>
      </c>
      <c r="AA3155" t="s">
        <v>399</v>
      </c>
      <c r="AB3155" t="s">
        <v>34</v>
      </c>
      <c r="AC3155" t="s">
        <v>37</v>
      </c>
    </row>
    <row r="3156" spans="1:29">
      <c r="A3156" t="str">
        <f>+VLOOKUP(R3156,Aux!$B$3:$I$1107,8,0)</f>
        <v>PY000050</v>
      </c>
      <c r="B3156" t="str">
        <f>+VLOOKUP(U3156,Aux!$O$2:$P$23,2,0)</f>
        <v>FI</v>
      </c>
      <c r="C3156" t="str">
        <f t="shared" si="339"/>
        <v>PY000050FI</v>
      </c>
      <c r="D3156">
        <f t="shared" si="345"/>
        <v>4</v>
      </c>
      <c r="E3156" s="5">
        <f t="shared" si="341"/>
        <v>0.04</v>
      </c>
      <c r="F3156" s="5">
        <f t="shared" si="342"/>
        <v>0.4</v>
      </c>
      <c r="G3156" s="5">
        <f t="shared" si="343"/>
        <v>4</v>
      </c>
      <c r="H3156" t="str">
        <f t="shared" si="344"/>
        <v>004</v>
      </c>
      <c r="I3156" t="str">
        <f t="shared" si="340"/>
        <v>PY000050FI00004</v>
      </c>
      <c r="J3156" t="s">
        <v>16650</v>
      </c>
      <c r="K3156" t="s">
        <v>16633</v>
      </c>
      <c r="M3156" t="s">
        <v>16651</v>
      </c>
      <c r="N3156" t="s">
        <v>16652</v>
      </c>
      <c r="O3156" t="s">
        <v>16653</v>
      </c>
      <c r="P3156" t="s">
        <v>16654</v>
      </c>
      <c r="Q3156" t="s">
        <v>11639</v>
      </c>
      <c r="R3156" t="s">
        <v>16638</v>
      </c>
      <c r="S3156" t="s">
        <v>16639</v>
      </c>
      <c r="T3156" t="s">
        <v>16640</v>
      </c>
      <c r="U3156" t="s">
        <v>143</v>
      </c>
      <c r="V3156" t="s">
        <v>34</v>
      </c>
      <c r="W3156" t="s">
        <v>34</v>
      </c>
      <c r="X3156" t="s">
        <v>34</v>
      </c>
      <c r="Y3156" t="s">
        <v>34</v>
      </c>
      <c r="Z3156" t="s">
        <v>398</v>
      </c>
      <c r="AA3156" t="s">
        <v>399</v>
      </c>
      <c r="AB3156" t="s">
        <v>34</v>
      </c>
      <c r="AC3156" t="s">
        <v>37</v>
      </c>
    </row>
    <row r="3157" spans="1:29">
      <c r="A3157" t="str">
        <f>+VLOOKUP(R3157,Aux!$B$3:$I$1107,8,0)</f>
        <v>SV000020</v>
      </c>
      <c r="B3157" t="str">
        <f>+VLOOKUP(U3157,Aux!$O$2:$P$23,2,0)</f>
        <v>FI</v>
      </c>
      <c r="C3157" t="str">
        <f t="shared" si="339"/>
        <v>SV000020FI</v>
      </c>
      <c r="D3157">
        <f t="shared" si="345"/>
        <v>1</v>
      </c>
      <c r="E3157" s="5">
        <f t="shared" si="341"/>
        <v>0.01</v>
      </c>
      <c r="F3157" s="5">
        <f t="shared" si="342"/>
        <v>0.1</v>
      </c>
      <c r="G3157" s="5">
        <f t="shared" si="343"/>
        <v>1</v>
      </c>
      <c r="H3157" t="str">
        <f t="shared" si="344"/>
        <v>001</v>
      </c>
      <c r="I3157" t="str">
        <f t="shared" si="340"/>
        <v>SV000020FI00001</v>
      </c>
      <c r="J3157" t="s">
        <v>16655</v>
      </c>
      <c r="K3157" t="s">
        <v>16656</v>
      </c>
      <c r="M3157" t="s">
        <v>16657</v>
      </c>
      <c r="N3157" t="s">
        <v>16658</v>
      </c>
      <c r="O3157" t="s">
        <v>16659</v>
      </c>
      <c r="P3157" t="s">
        <v>16660</v>
      </c>
      <c r="Q3157" t="s">
        <v>15558</v>
      </c>
      <c r="R3157" t="s">
        <v>16661</v>
      </c>
      <c r="S3157" t="s">
        <v>16662</v>
      </c>
      <c r="T3157" t="s">
        <v>16661</v>
      </c>
      <c r="U3157" t="s">
        <v>143</v>
      </c>
      <c r="V3157" t="s">
        <v>34</v>
      </c>
      <c r="W3157" t="s">
        <v>34</v>
      </c>
      <c r="X3157" t="s">
        <v>34</v>
      </c>
      <c r="Y3157" t="s">
        <v>34</v>
      </c>
      <c r="Z3157" t="s">
        <v>35</v>
      </c>
      <c r="AA3157" t="s">
        <v>1023</v>
      </c>
      <c r="AB3157" t="s">
        <v>145</v>
      </c>
      <c r="AC3157" t="s">
        <v>37</v>
      </c>
    </row>
    <row r="3158" spans="1:29">
      <c r="A3158" t="str">
        <f>+VLOOKUP(R3158,Aux!$B$3:$I$1107,8,0)</f>
        <v>SV000030</v>
      </c>
      <c r="B3158" t="str">
        <f>+VLOOKUP(U3158,Aux!$O$2:$P$23,2,0)</f>
        <v>FI</v>
      </c>
      <c r="C3158" t="str">
        <f t="shared" si="339"/>
        <v>SV000030FI</v>
      </c>
      <c r="D3158">
        <f t="shared" si="345"/>
        <v>1</v>
      </c>
      <c r="E3158" s="5">
        <f t="shared" si="341"/>
        <v>0.01</v>
      </c>
      <c r="F3158" s="5">
        <f t="shared" si="342"/>
        <v>0.1</v>
      </c>
      <c r="G3158" s="5">
        <f t="shared" si="343"/>
        <v>1</v>
      </c>
      <c r="H3158" t="str">
        <f t="shared" si="344"/>
        <v>001</v>
      </c>
      <c r="I3158" t="str">
        <f t="shared" si="340"/>
        <v>SV000030FI00001</v>
      </c>
      <c r="J3158" t="s">
        <v>16663</v>
      </c>
      <c r="K3158" t="s">
        <v>16664</v>
      </c>
      <c r="M3158" t="s">
        <v>16665</v>
      </c>
      <c r="N3158" t="s">
        <v>16666</v>
      </c>
      <c r="O3158" t="s">
        <v>16667</v>
      </c>
      <c r="P3158" t="s">
        <v>16668</v>
      </c>
      <c r="Q3158" t="s">
        <v>15558</v>
      </c>
      <c r="R3158" t="s">
        <v>16669</v>
      </c>
      <c r="S3158" t="s">
        <v>16670</v>
      </c>
      <c r="T3158" t="s">
        <v>16671</v>
      </c>
      <c r="U3158" t="s">
        <v>143</v>
      </c>
      <c r="V3158" t="s">
        <v>34</v>
      </c>
      <c r="W3158" t="s">
        <v>34</v>
      </c>
      <c r="X3158" t="s">
        <v>34</v>
      </c>
      <c r="Y3158" t="s">
        <v>34</v>
      </c>
      <c r="Z3158" t="s">
        <v>398</v>
      </c>
      <c r="AA3158" t="s">
        <v>399</v>
      </c>
      <c r="AB3158" t="s">
        <v>34</v>
      </c>
      <c r="AC3158" t="s">
        <v>37</v>
      </c>
    </row>
    <row r="3159" spans="1:29">
      <c r="A3159" t="str">
        <f>+VLOOKUP(R3159,Aux!$B$3:$I$1107,8,0)</f>
        <v>SV000040</v>
      </c>
      <c r="B3159" t="str">
        <f>+VLOOKUP(U3159,Aux!$O$2:$P$23,2,0)</f>
        <v>FI</v>
      </c>
      <c r="C3159" t="str">
        <f t="shared" si="339"/>
        <v>SV000040FI</v>
      </c>
      <c r="D3159">
        <f t="shared" si="345"/>
        <v>1</v>
      </c>
      <c r="E3159" s="5">
        <f t="shared" si="341"/>
        <v>0.01</v>
      </c>
      <c r="F3159" s="5">
        <f t="shared" si="342"/>
        <v>0.1</v>
      </c>
      <c r="G3159" s="5">
        <f t="shared" si="343"/>
        <v>1</v>
      </c>
      <c r="H3159" t="str">
        <f t="shared" si="344"/>
        <v>001</v>
      </c>
      <c r="I3159" t="str">
        <f t="shared" si="340"/>
        <v>SV000040FI00001</v>
      </c>
      <c r="J3159" t="s">
        <v>16672</v>
      </c>
      <c r="K3159" t="s">
        <v>16673</v>
      </c>
      <c r="M3159" t="s">
        <v>16674</v>
      </c>
      <c r="N3159" t="s">
        <v>16675</v>
      </c>
      <c r="O3159" t="s">
        <v>16676</v>
      </c>
      <c r="P3159" t="s">
        <v>16677</v>
      </c>
      <c r="Q3159" t="s">
        <v>15558</v>
      </c>
      <c r="R3159" t="s">
        <v>16678</v>
      </c>
      <c r="S3159" t="s">
        <v>16679</v>
      </c>
      <c r="T3159" t="s">
        <v>16678</v>
      </c>
      <c r="U3159" t="s">
        <v>143</v>
      </c>
      <c r="V3159" t="s">
        <v>34</v>
      </c>
      <c r="W3159" t="s">
        <v>34</v>
      </c>
      <c r="X3159" t="s">
        <v>34</v>
      </c>
      <c r="Y3159" t="s">
        <v>34</v>
      </c>
      <c r="Z3159" t="s">
        <v>311</v>
      </c>
      <c r="AA3159" t="s">
        <v>1396</v>
      </c>
      <c r="AB3159" t="s">
        <v>34</v>
      </c>
      <c r="AC3159" t="s">
        <v>37</v>
      </c>
    </row>
    <row r="3160" spans="1:29">
      <c r="A3160" t="str">
        <f>+VLOOKUP(R3160,Aux!$B$3:$I$1107,8,0)</f>
        <v>TT000010</v>
      </c>
      <c r="B3160" t="str">
        <f>+VLOOKUP(U3160,Aux!$O$2:$P$23,2,0)</f>
        <v>FI</v>
      </c>
      <c r="C3160" t="str">
        <f t="shared" si="339"/>
        <v>TT000010FI</v>
      </c>
      <c r="D3160">
        <f t="shared" si="345"/>
        <v>1</v>
      </c>
      <c r="E3160" s="5">
        <f t="shared" si="341"/>
        <v>0.01</v>
      </c>
      <c r="F3160" s="5">
        <f t="shared" si="342"/>
        <v>0.1</v>
      </c>
      <c r="G3160" s="5">
        <f t="shared" si="343"/>
        <v>1</v>
      </c>
      <c r="H3160" t="str">
        <f t="shared" si="344"/>
        <v>001</v>
      </c>
      <c r="I3160" t="str">
        <f t="shared" si="340"/>
        <v>TT000010FI00001</v>
      </c>
      <c r="J3160" t="s">
        <v>16680</v>
      </c>
      <c r="K3160" t="s">
        <v>16681</v>
      </c>
      <c r="M3160" t="s">
        <v>16682</v>
      </c>
      <c r="N3160" t="s">
        <v>16683</v>
      </c>
      <c r="O3160" t="s">
        <v>16684</v>
      </c>
      <c r="P3160" t="s">
        <v>16685</v>
      </c>
      <c r="Q3160" t="s">
        <v>16686</v>
      </c>
      <c r="R3160" t="s">
        <v>16687</v>
      </c>
      <c r="S3160" t="s">
        <v>16688</v>
      </c>
      <c r="T3160" t="s">
        <v>16687</v>
      </c>
      <c r="U3160" t="s">
        <v>143</v>
      </c>
      <c r="V3160" t="s">
        <v>34</v>
      </c>
      <c r="W3160" t="s">
        <v>34</v>
      </c>
      <c r="X3160" t="s">
        <v>34</v>
      </c>
      <c r="Y3160" t="s">
        <v>34</v>
      </c>
      <c r="Z3160" t="s">
        <v>174</v>
      </c>
      <c r="AA3160" t="s">
        <v>175</v>
      </c>
      <c r="AB3160" t="s">
        <v>34</v>
      </c>
      <c r="AC3160" t="s">
        <v>37</v>
      </c>
    </row>
    <row r="3161" spans="1:29">
      <c r="A3161" t="str">
        <f>+VLOOKUP(R3161,Aux!$B$3:$I$1107,8,0)</f>
        <v>UR000010</v>
      </c>
      <c r="B3161" t="str">
        <f>+VLOOKUP(U3161,Aux!$O$2:$P$23,2,0)</f>
        <v>FI</v>
      </c>
      <c r="C3161" t="str">
        <f t="shared" si="339"/>
        <v>UR000010FI</v>
      </c>
      <c r="D3161">
        <f t="shared" si="345"/>
        <v>1</v>
      </c>
      <c r="E3161" s="5">
        <f t="shared" si="341"/>
        <v>0.01</v>
      </c>
      <c r="F3161" s="5">
        <f t="shared" si="342"/>
        <v>0.1</v>
      </c>
      <c r="G3161" s="5">
        <f t="shared" si="343"/>
        <v>1</v>
      </c>
      <c r="H3161" t="str">
        <f t="shared" si="344"/>
        <v>001</v>
      </c>
      <c r="I3161" t="str">
        <f t="shared" si="340"/>
        <v>UR000010FI00001</v>
      </c>
      <c r="J3161" t="s">
        <v>16689</v>
      </c>
      <c r="K3161" t="s">
        <v>16690</v>
      </c>
      <c r="M3161" t="s">
        <v>16691</v>
      </c>
      <c r="N3161" t="s">
        <v>16692</v>
      </c>
      <c r="O3161" t="s">
        <v>16693</v>
      </c>
      <c r="P3161" t="s">
        <v>16694</v>
      </c>
      <c r="Q3161" t="s">
        <v>4410</v>
      </c>
      <c r="R3161" t="s">
        <v>16695</v>
      </c>
      <c r="S3161" t="s">
        <v>16696</v>
      </c>
      <c r="T3161" t="s">
        <v>16695</v>
      </c>
      <c r="U3161" t="s">
        <v>143</v>
      </c>
      <c r="V3161" t="s">
        <v>34</v>
      </c>
      <c r="W3161" t="s">
        <v>34</v>
      </c>
      <c r="X3161" t="s">
        <v>34</v>
      </c>
      <c r="Y3161" t="s">
        <v>34</v>
      </c>
      <c r="Z3161" t="s">
        <v>154</v>
      </c>
      <c r="AA3161" t="s">
        <v>155</v>
      </c>
      <c r="AB3161" t="s">
        <v>145</v>
      </c>
      <c r="AC3161" t="s">
        <v>37</v>
      </c>
    </row>
    <row r="3162" spans="1:29">
      <c r="A3162" t="str">
        <f>+VLOOKUP(R3162,Aux!$B$3:$I$1107,8,0)</f>
        <v>UR000030</v>
      </c>
      <c r="B3162" t="str">
        <f>+VLOOKUP(U3162,Aux!$O$2:$P$23,2,0)</f>
        <v>FI</v>
      </c>
      <c r="C3162" t="str">
        <f t="shared" si="339"/>
        <v>UR000030FI</v>
      </c>
      <c r="D3162">
        <f t="shared" si="345"/>
        <v>1</v>
      </c>
      <c r="E3162" s="5">
        <f t="shared" si="341"/>
        <v>0.01</v>
      </c>
      <c r="F3162" s="5">
        <f t="shared" si="342"/>
        <v>0.1</v>
      </c>
      <c r="G3162" s="5">
        <f t="shared" si="343"/>
        <v>1</v>
      </c>
      <c r="H3162" t="str">
        <f t="shared" si="344"/>
        <v>001</v>
      </c>
      <c r="I3162" t="str">
        <f t="shared" si="340"/>
        <v>UR000030FI00001</v>
      </c>
      <c r="J3162" t="s">
        <v>16697</v>
      </c>
      <c r="K3162" t="s">
        <v>16698</v>
      </c>
      <c r="M3162" t="s">
        <v>16699</v>
      </c>
      <c r="N3162" t="s">
        <v>16700</v>
      </c>
      <c r="O3162" t="s">
        <v>16701</v>
      </c>
      <c r="P3162" t="s">
        <v>16702</v>
      </c>
      <c r="Q3162" t="s">
        <v>4410</v>
      </c>
      <c r="R3162" t="s">
        <v>16703</v>
      </c>
      <c r="S3162" t="s">
        <v>16704</v>
      </c>
      <c r="T3162" t="s">
        <v>16705</v>
      </c>
      <c r="U3162" t="s">
        <v>487</v>
      </c>
      <c r="V3162" t="s">
        <v>34</v>
      </c>
      <c r="W3162" t="s">
        <v>34</v>
      </c>
      <c r="X3162" t="s">
        <v>34</v>
      </c>
      <c r="Y3162" t="s">
        <v>34</v>
      </c>
      <c r="Z3162" t="s">
        <v>398</v>
      </c>
      <c r="AA3162" t="s">
        <v>399</v>
      </c>
      <c r="AB3162" t="s">
        <v>34</v>
      </c>
      <c r="AC3162" t="s">
        <v>37</v>
      </c>
    </row>
    <row r="3163" spans="1:29">
      <c r="A3163" t="str">
        <f>+VLOOKUP(R3163,Aux!$B$3:$I$1107,8,0)</f>
        <v>US000010</v>
      </c>
      <c r="B3163" t="str">
        <f>+VLOOKUP(U3163,Aux!$O$2:$P$23,2,0)</f>
        <v>EQ</v>
      </c>
      <c r="C3163" t="str">
        <f t="shared" si="339"/>
        <v>US000010EQ</v>
      </c>
      <c r="D3163">
        <f t="shared" si="345"/>
        <v>1</v>
      </c>
      <c r="E3163" s="5">
        <f t="shared" si="341"/>
        <v>0.01</v>
      </c>
      <c r="F3163" s="5">
        <f t="shared" si="342"/>
        <v>0.1</v>
      </c>
      <c r="G3163" s="5">
        <f t="shared" si="343"/>
        <v>1</v>
      </c>
      <c r="H3163" t="str">
        <f t="shared" si="344"/>
        <v>001</v>
      </c>
      <c r="I3163" t="str">
        <f t="shared" si="340"/>
        <v>US000010EQ00001</v>
      </c>
      <c r="J3163" t="s">
        <v>16706</v>
      </c>
      <c r="K3163" t="s">
        <v>16707</v>
      </c>
      <c r="M3163" t="s">
        <v>16708</v>
      </c>
      <c r="N3163" t="s">
        <v>16709</v>
      </c>
      <c r="O3163">
        <v>2180201</v>
      </c>
      <c r="P3163" t="s">
        <v>16710</v>
      </c>
      <c r="Q3163" t="s">
        <v>16711</v>
      </c>
      <c r="R3163" t="s">
        <v>16712</v>
      </c>
      <c r="S3163" t="s">
        <v>16712</v>
      </c>
      <c r="T3163" t="s">
        <v>16712</v>
      </c>
      <c r="U3163" t="s">
        <v>130</v>
      </c>
      <c r="V3163" t="s">
        <v>154</v>
      </c>
      <c r="W3163" t="s">
        <v>200</v>
      </c>
      <c r="X3163" t="s">
        <v>201</v>
      </c>
      <c r="Y3163" t="s">
        <v>7766</v>
      </c>
      <c r="Z3163" t="s">
        <v>154</v>
      </c>
      <c r="AA3163" t="s">
        <v>200</v>
      </c>
      <c r="AB3163" t="s">
        <v>16713</v>
      </c>
      <c r="AC3163" t="s">
        <v>37</v>
      </c>
    </row>
    <row r="3164" spans="1:29">
      <c r="A3164" t="str">
        <f>+VLOOKUP(R3164,Aux!$B$3:$I$1107,8,0)</f>
        <v>VE000010</v>
      </c>
      <c r="B3164" t="str">
        <f>+VLOOKUP(U3164,Aux!$O$2:$P$23,2,0)</f>
        <v>FI</v>
      </c>
      <c r="C3164" t="str">
        <f t="shared" si="339"/>
        <v>VE000010FI</v>
      </c>
      <c r="D3164">
        <f t="shared" si="345"/>
        <v>1</v>
      </c>
      <c r="E3164" s="5">
        <f t="shared" si="341"/>
        <v>0.01</v>
      </c>
      <c r="F3164" s="5">
        <f t="shared" si="342"/>
        <v>0.1</v>
      </c>
      <c r="G3164" s="5">
        <f t="shared" si="343"/>
        <v>1</v>
      </c>
      <c r="H3164" t="str">
        <f t="shared" si="344"/>
        <v>001</v>
      </c>
      <c r="I3164" t="str">
        <f t="shared" si="340"/>
        <v>VE000010FI00001</v>
      </c>
      <c r="J3164" t="s">
        <v>16714</v>
      </c>
      <c r="K3164" t="s">
        <v>16715</v>
      </c>
      <c r="M3164" t="s">
        <v>16716</v>
      </c>
      <c r="N3164" t="s">
        <v>16717</v>
      </c>
      <c r="O3164" t="s">
        <v>16718</v>
      </c>
      <c r="P3164" t="s">
        <v>16719</v>
      </c>
      <c r="Q3164" t="s">
        <v>16720</v>
      </c>
      <c r="R3164" t="s">
        <v>16721</v>
      </c>
      <c r="S3164" t="s">
        <v>16722</v>
      </c>
      <c r="T3164" t="s">
        <v>16721</v>
      </c>
      <c r="U3164" t="s">
        <v>487</v>
      </c>
      <c r="V3164" t="s">
        <v>34</v>
      </c>
      <c r="W3164" t="s">
        <v>34</v>
      </c>
      <c r="X3164" t="s">
        <v>34</v>
      </c>
      <c r="Y3164" t="s">
        <v>34</v>
      </c>
      <c r="Z3164" t="s">
        <v>398</v>
      </c>
      <c r="AA3164" t="s">
        <v>12291</v>
      </c>
      <c r="AB3164" t="s">
        <v>145</v>
      </c>
      <c r="AC3164" t="s">
        <v>37</v>
      </c>
    </row>
    <row r="3165" spans="1:29">
      <c r="A3165" s="2" t="str">
        <f>+VLOOKUP(R3165,Aux!$B$3:$I$1107,8,0)</f>
        <v>VE000020</v>
      </c>
      <c r="B3165" s="2" t="str">
        <f>+VLOOKUP(U3165,Aux!$O$2:$P$23,2,0)</f>
        <v>FI</v>
      </c>
      <c r="C3165" t="str">
        <f t="shared" si="339"/>
        <v>VE000020FI</v>
      </c>
      <c r="D3165">
        <f t="shared" si="345"/>
        <v>1</v>
      </c>
      <c r="E3165" s="5">
        <f t="shared" si="341"/>
        <v>0.01</v>
      </c>
      <c r="F3165" s="5">
        <f t="shared" si="342"/>
        <v>0.1</v>
      </c>
      <c r="G3165" s="5">
        <f t="shared" si="343"/>
        <v>1</v>
      </c>
      <c r="H3165" t="str">
        <f t="shared" si="344"/>
        <v>001</v>
      </c>
      <c r="I3165" t="str">
        <f t="shared" si="340"/>
        <v>VE000020FI00001</v>
      </c>
      <c r="J3165" s="2" t="s">
        <v>16723</v>
      </c>
      <c r="K3165" s="2" t="s">
        <v>16724</v>
      </c>
      <c r="L3165" s="2"/>
      <c r="M3165" s="2" t="s">
        <v>16725</v>
      </c>
      <c r="N3165" s="2" t="s">
        <v>16726</v>
      </c>
      <c r="O3165" s="2" t="s">
        <v>16727</v>
      </c>
      <c r="P3165" s="2" t="s">
        <v>16728</v>
      </c>
      <c r="Q3165" t="s">
        <v>16720</v>
      </c>
      <c r="R3165" t="s">
        <v>16729</v>
      </c>
      <c r="S3165" t="s">
        <v>16730</v>
      </c>
      <c r="T3165" t="s">
        <v>16729</v>
      </c>
      <c r="U3165" t="s">
        <v>143</v>
      </c>
      <c r="V3165" t="s">
        <v>34</v>
      </c>
      <c r="W3165" t="s">
        <v>34</v>
      </c>
      <c r="X3165" t="s">
        <v>34</v>
      </c>
      <c r="Y3165" t="s">
        <v>34</v>
      </c>
      <c r="Z3165" t="s">
        <v>975</v>
      </c>
      <c r="AA3165" t="s">
        <v>4482</v>
      </c>
      <c r="AB3165" t="s">
        <v>34</v>
      </c>
      <c r="AC3165" t="s">
        <v>37</v>
      </c>
    </row>
    <row r="3166" spans="1:29">
      <c r="A3166" s="2" t="str">
        <f>+VLOOKUP(R3166,Aux!$B$3:$I$1107,8,0)</f>
        <v>VE000020</v>
      </c>
      <c r="B3166" s="2" t="str">
        <f>+VLOOKUP(U3166,Aux!$O$2:$P$23,2,0)</f>
        <v>FI</v>
      </c>
      <c r="C3166" t="str">
        <f t="shared" si="339"/>
        <v>VE000020FI</v>
      </c>
      <c r="D3166">
        <f t="shared" si="345"/>
        <v>2</v>
      </c>
      <c r="E3166" s="5">
        <f t="shared" si="341"/>
        <v>0.02</v>
      </c>
      <c r="F3166" s="5">
        <f t="shared" si="342"/>
        <v>0.2</v>
      </c>
      <c r="G3166" s="5">
        <f t="shared" si="343"/>
        <v>2</v>
      </c>
      <c r="H3166" t="str">
        <f t="shared" si="344"/>
        <v>002</v>
      </c>
      <c r="I3166" t="str">
        <f t="shared" si="340"/>
        <v>VE000020FI00002</v>
      </c>
      <c r="J3166" s="2" t="s">
        <v>16731</v>
      </c>
      <c r="K3166" s="2" t="s">
        <v>16724</v>
      </c>
      <c r="L3166" s="2"/>
      <c r="M3166" s="2" t="s">
        <v>16732</v>
      </c>
      <c r="N3166" s="2" t="s">
        <v>16733</v>
      </c>
      <c r="O3166" s="2" t="s">
        <v>16734</v>
      </c>
      <c r="P3166" s="2" t="s">
        <v>16735</v>
      </c>
      <c r="Q3166" t="s">
        <v>16720</v>
      </c>
      <c r="R3166" t="s">
        <v>16729</v>
      </c>
      <c r="S3166" t="s">
        <v>16730</v>
      </c>
      <c r="T3166" t="s">
        <v>16729</v>
      </c>
      <c r="U3166" t="s">
        <v>143</v>
      </c>
      <c r="V3166" t="s">
        <v>34</v>
      </c>
      <c r="W3166" t="s">
        <v>34</v>
      </c>
      <c r="X3166" t="s">
        <v>34</v>
      </c>
      <c r="Y3166" t="s">
        <v>34</v>
      </c>
      <c r="Z3166" t="s">
        <v>975</v>
      </c>
      <c r="AA3166" t="s">
        <v>4482</v>
      </c>
      <c r="AB3166" t="s">
        <v>34</v>
      </c>
      <c r="AC3166" t="s">
        <v>37</v>
      </c>
    </row>
  </sheetData>
  <autoFilter ref="A1:AB3166" xr:uid="{00000000-0009-0000-0000-000000000000}">
    <sortState xmlns:xlrd2="http://schemas.microsoft.com/office/spreadsheetml/2017/richdata2" ref="A2:AB3166">
      <sortCondition ref="C1:C3166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D1109"/>
  <sheetViews>
    <sheetView workbookViewId="0"/>
  </sheetViews>
  <sheetFormatPr defaultColWidth="10.85546875" defaultRowHeight="15"/>
  <cols>
    <col min="1" max="1" width="76.28515625" style="4" bestFit="1" customWidth="1"/>
    <col min="2" max="2" width="24.28515625" style="4" bestFit="1" customWidth="1"/>
    <col min="3" max="3" width="27.42578125" style="4" bestFit="1" customWidth="1"/>
    <col min="4" max="4" width="27.42578125" style="4" customWidth="1"/>
  </cols>
  <sheetData>
    <row r="1" spans="1:3">
      <c r="A1" t="s">
        <v>14</v>
      </c>
      <c r="B1" t="s">
        <v>18</v>
      </c>
      <c r="C1" t="s">
        <v>22</v>
      </c>
    </row>
    <row r="2" spans="1:3">
      <c r="A2" t="s">
        <v>31</v>
      </c>
      <c r="C2" t="s">
        <v>35</v>
      </c>
    </row>
    <row r="3" spans="1:3">
      <c r="A3" t="s">
        <v>129</v>
      </c>
      <c r="B3" t="s">
        <v>131</v>
      </c>
      <c r="C3" t="s">
        <v>131</v>
      </c>
    </row>
    <row r="4" spans="1:3">
      <c r="A4" t="s">
        <v>152</v>
      </c>
      <c r="C4" t="s">
        <v>154</v>
      </c>
    </row>
    <row r="5" spans="1:3">
      <c r="A5" t="s">
        <v>172</v>
      </c>
      <c r="C5" t="s">
        <v>174</v>
      </c>
    </row>
    <row r="6" spans="1:3">
      <c r="A6" t="s">
        <v>178</v>
      </c>
    </row>
    <row r="7" spans="1:3">
      <c r="A7" t="s">
        <v>181</v>
      </c>
    </row>
    <row r="8" spans="1:3">
      <c r="A8" t="s">
        <v>187</v>
      </c>
      <c r="C8" t="s">
        <v>189</v>
      </c>
    </row>
    <row r="9" spans="1:3">
      <c r="A9" t="s">
        <v>199</v>
      </c>
      <c r="B9" t="s">
        <v>154</v>
      </c>
      <c r="C9" t="s">
        <v>154</v>
      </c>
    </row>
    <row r="10" spans="1:3">
      <c r="A10" t="s">
        <v>210</v>
      </c>
      <c r="C10" t="s">
        <v>174</v>
      </c>
    </row>
    <row r="11" spans="1:3">
      <c r="A11" t="s">
        <v>218</v>
      </c>
      <c r="C11" t="s">
        <v>131</v>
      </c>
    </row>
    <row r="12" spans="1:3">
      <c r="A12" t="s">
        <v>225</v>
      </c>
    </row>
    <row r="13" spans="1:3">
      <c r="A13" t="s">
        <v>233</v>
      </c>
      <c r="B13" t="s">
        <v>189</v>
      </c>
      <c r="C13" t="s">
        <v>189</v>
      </c>
    </row>
    <row r="14" spans="1:3">
      <c r="A14" t="s">
        <v>241</v>
      </c>
    </row>
    <row r="15" spans="1:3">
      <c r="A15" t="s">
        <v>244</v>
      </c>
    </row>
    <row r="16" spans="1:3">
      <c r="A16" t="s">
        <v>247</v>
      </c>
    </row>
    <row r="17" spans="1:3">
      <c r="A17" t="s">
        <v>263</v>
      </c>
    </row>
    <row r="18" spans="1:3">
      <c r="A18" t="s">
        <v>306</v>
      </c>
      <c r="B18" t="s">
        <v>154</v>
      </c>
      <c r="C18" t="s">
        <v>311</v>
      </c>
    </row>
    <row r="19" spans="1:3">
      <c r="A19" t="s">
        <v>331</v>
      </c>
      <c r="B19" t="s">
        <v>311</v>
      </c>
      <c r="C19" t="s">
        <v>335</v>
      </c>
    </row>
    <row r="20" spans="1:3">
      <c r="A20" t="s">
        <v>344</v>
      </c>
      <c r="C20" t="s">
        <v>131</v>
      </c>
    </row>
    <row r="21" spans="1:3">
      <c r="A21" t="s">
        <v>365</v>
      </c>
      <c r="B21" t="s">
        <v>311</v>
      </c>
      <c r="C21" t="s">
        <v>311</v>
      </c>
    </row>
    <row r="22" spans="1:3">
      <c r="A22" t="s">
        <v>388</v>
      </c>
    </row>
    <row r="23" spans="1:3">
      <c r="A23" t="s">
        <v>395</v>
      </c>
      <c r="C23" t="s">
        <v>398</v>
      </c>
    </row>
    <row r="24" spans="1:3">
      <c r="A24" t="s">
        <v>951</v>
      </c>
    </row>
    <row r="25" spans="1:3">
      <c r="A25" t="s">
        <v>960</v>
      </c>
      <c r="B25" t="s">
        <v>154</v>
      </c>
      <c r="C25" t="s">
        <v>154</v>
      </c>
    </row>
    <row r="26" spans="1:3">
      <c r="A26" t="s">
        <v>973</v>
      </c>
      <c r="C26" t="s">
        <v>975</v>
      </c>
    </row>
    <row r="27" spans="1:3">
      <c r="A27" t="s">
        <v>992</v>
      </c>
      <c r="C27" t="s">
        <v>35</v>
      </c>
    </row>
    <row r="28" spans="1:3">
      <c r="A28" t="s">
        <v>1016</v>
      </c>
      <c r="C28" t="s">
        <v>35</v>
      </c>
    </row>
    <row r="29" spans="1:3">
      <c r="A29" t="s">
        <v>1029</v>
      </c>
      <c r="C29" t="s">
        <v>35</v>
      </c>
    </row>
    <row r="30" spans="1:3">
      <c r="A30" t="s">
        <v>1047</v>
      </c>
      <c r="C30" t="s">
        <v>35</v>
      </c>
    </row>
    <row r="31" spans="1:3">
      <c r="A31" t="s">
        <v>1050</v>
      </c>
      <c r="C31" t="s">
        <v>35</v>
      </c>
    </row>
    <row r="32" spans="1:3">
      <c r="A32" t="s">
        <v>1074</v>
      </c>
      <c r="C32" t="s">
        <v>35</v>
      </c>
    </row>
    <row r="33" spans="1:3">
      <c r="A33" t="s">
        <v>1091</v>
      </c>
      <c r="C33" t="s">
        <v>35</v>
      </c>
    </row>
    <row r="34" spans="1:3">
      <c r="A34" t="s">
        <v>1106</v>
      </c>
      <c r="C34" t="s">
        <v>35</v>
      </c>
    </row>
    <row r="35" spans="1:3">
      <c r="A35" t="s">
        <v>1124</v>
      </c>
      <c r="B35" t="s">
        <v>35</v>
      </c>
      <c r="C35" t="s">
        <v>35</v>
      </c>
    </row>
    <row r="36" spans="1:3">
      <c r="A36" t="s">
        <v>1124</v>
      </c>
      <c r="C36" t="s">
        <v>35</v>
      </c>
    </row>
    <row r="37" spans="1:3">
      <c r="A37" t="s">
        <v>1200</v>
      </c>
      <c r="C37" t="s">
        <v>35</v>
      </c>
    </row>
    <row r="38" spans="1:3">
      <c r="A38" t="s">
        <v>1225</v>
      </c>
      <c r="B38" t="s">
        <v>35</v>
      </c>
      <c r="C38" t="s">
        <v>35</v>
      </c>
    </row>
    <row r="39" spans="1:3">
      <c r="A39" t="s">
        <v>1250</v>
      </c>
      <c r="C39" t="s">
        <v>35</v>
      </c>
    </row>
    <row r="40" spans="1:3">
      <c r="A40" t="s">
        <v>1260</v>
      </c>
      <c r="B40" t="s">
        <v>35</v>
      </c>
      <c r="C40" t="s">
        <v>35</v>
      </c>
    </row>
    <row r="41" spans="1:3">
      <c r="A41" t="s">
        <v>1266</v>
      </c>
      <c r="C41" t="s">
        <v>35</v>
      </c>
    </row>
    <row r="42" spans="1:3">
      <c r="A42" t="s">
        <v>1279</v>
      </c>
      <c r="B42" t="s">
        <v>35</v>
      </c>
      <c r="C42" t="s">
        <v>35</v>
      </c>
    </row>
    <row r="43" spans="1:3">
      <c r="A43" t="s">
        <v>1325</v>
      </c>
      <c r="C43" t="s">
        <v>35</v>
      </c>
    </row>
    <row r="44" spans="1:3">
      <c r="A44" t="s">
        <v>1332</v>
      </c>
      <c r="C44" t="s">
        <v>189</v>
      </c>
    </row>
    <row r="45" spans="1:3">
      <c r="A45" t="s">
        <v>1339</v>
      </c>
      <c r="B45" t="s">
        <v>35</v>
      </c>
      <c r="C45" t="s">
        <v>35</v>
      </c>
    </row>
    <row r="46" spans="1:3">
      <c r="A46" t="s">
        <v>1394</v>
      </c>
      <c r="C46" t="s">
        <v>311</v>
      </c>
    </row>
    <row r="47" spans="1:3">
      <c r="A47" t="s">
        <v>1399</v>
      </c>
    </row>
    <row r="48" spans="1:3">
      <c r="A48" t="s">
        <v>1406</v>
      </c>
      <c r="C48" t="s">
        <v>35</v>
      </c>
    </row>
    <row r="49" spans="1:3">
      <c r="A49" t="s">
        <v>1416</v>
      </c>
      <c r="B49" t="s">
        <v>145</v>
      </c>
      <c r="C49" t="s">
        <v>335</v>
      </c>
    </row>
    <row r="50" spans="1:3">
      <c r="A50" t="s">
        <v>1421</v>
      </c>
    </row>
    <row r="51" spans="1:3">
      <c r="A51" t="s">
        <v>1428</v>
      </c>
      <c r="C51" t="s">
        <v>311</v>
      </c>
    </row>
    <row r="52" spans="1:3">
      <c r="A52" t="s">
        <v>1442</v>
      </c>
      <c r="B52" t="s">
        <v>1443</v>
      </c>
      <c r="C52" t="s">
        <v>335</v>
      </c>
    </row>
    <row r="53" spans="1:3">
      <c r="A53" t="s">
        <v>1455</v>
      </c>
      <c r="B53" t="s">
        <v>35</v>
      </c>
      <c r="C53" t="s">
        <v>35</v>
      </c>
    </row>
    <row r="54" spans="1:3">
      <c r="A54" t="s">
        <v>1464</v>
      </c>
    </row>
    <row r="55" spans="1:3">
      <c r="A55" t="s">
        <v>1471</v>
      </c>
      <c r="B55" t="s">
        <v>1472</v>
      </c>
      <c r="C55" t="s">
        <v>335</v>
      </c>
    </row>
    <row r="56" spans="1:3">
      <c r="A56" t="s">
        <v>1483</v>
      </c>
      <c r="B56" t="s">
        <v>1472</v>
      </c>
      <c r="C56" t="s">
        <v>1488</v>
      </c>
    </row>
    <row r="57" spans="1:3">
      <c r="A57" t="s">
        <v>1511</v>
      </c>
      <c r="C57" t="s">
        <v>35</v>
      </c>
    </row>
    <row r="58" spans="1:3">
      <c r="A58" t="s">
        <v>1518</v>
      </c>
      <c r="B58" t="s">
        <v>174</v>
      </c>
      <c r="C58" t="s">
        <v>174</v>
      </c>
    </row>
    <row r="59" spans="1:3">
      <c r="A59" t="s">
        <v>1539</v>
      </c>
      <c r="B59" t="s">
        <v>154</v>
      </c>
      <c r="C59" t="s">
        <v>154</v>
      </c>
    </row>
    <row r="60" spans="1:3">
      <c r="A60" t="s">
        <v>1546</v>
      </c>
      <c r="B60" t="s">
        <v>154</v>
      </c>
      <c r="C60" t="s">
        <v>189</v>
      </c>
    </row>
    <row r="61" spans="1:3">
      <c r="A61" t="s">
        <v>1560</v>
      </c>
      <c r="C61" t="s">
        <v>311</v>
      </c>
    </row>
    <row r="62" spans="1:3">
      <c r="A62" t="s">
        <v>1572</v>
      </c>
    </row>
    <row r="63" spans="1:3">
      <c r="A63" t="s">
        <v>1575</v>
      </c>
      <c r="C63" t="s">
        <v>35</v>
      </c>
    </row>
    <row r="64" spans="1:3">
      <c r="A64" t="s">
        <v>1577</v>
      </c>
    </row>
    <row r="65" spans="1:3">
      <c r="A65" t="s">
        <v>2205</v>
      </c>
    </row>
    <row r="66" spans="1:3">
      <c r="A66" t="s">
        <v>2210</v>
      </c>
    </row>
    <row r="67" spans="1:3">
      <c r="A67" t="s">
        <v>2216</v>
      </c>
      <c r="B67" t="s">
        <v>189</v>
      </c>
      <c r="C67" t="s">
        <v>189</v>
      </c>
    </row>
    <row r="68" spans="1:3">
      <c r="A68" t="s">
        <v>2249</v>
      </c>
      <c r="B68" t="s">
        <v>174</v>
      </c>
      <c r="C68" t="s">
        <v>174</v>
      </c>
    </row>
    <row r="69" spans="1:3">
      <c r="A69" t="s">
        <v>2260</v>
      </c>
      <c r="B69" t="s">
        <v>174</v>
      </c>
      <c r="C69" t="s">
        <v>174</v>
      </c>
    </row>
    <row r="70" spans="1:3">
      <c r="A70" t="s">
        <v>2267</v>
      </c>
      <c r="C70" t="s">
        <v>174</v>
      </c>
    </row>
    <row r="71" spans="1:3">
      <c r="A71" t="s">
        <v>2284</v>
      </c>
      <c r="C71" t="s">
        <v>35</v>
      </c>
    </row>
    <row r="72" spans="1:3">
      <c r="A72" t="s">
        <v>2343</v>
      </c>
      <c r="C72" t="s">
        <v>35</v>
      </c>
    </row>
    <row r="73" spans="1:3">
      <c r="A73" t="s">
        <v>2355</v>
      </c>
      <c r="C73" t="s">
        <v>35</v>
      </c>
    </row>
    <row r="74" spans="1:3">
      <c r="A74" t="s">
        <v>2408</v>
      </c>
    </row>
    <row r="75" spans="1:3">
      <c r="A75" t="s">
        <v>2416</v>
      </c>
      <c r="C75" t="s">
        <v>975</v>
      </c>
    </row>
    <row r="76" spans="1:3">
      <c r="A76" t="s">
        <v>2442</v>
      </c>
      <c r="C76" t="s">
        <v>154</v>
      </c>
    </row>
    <row r="77" spans="1:3">
      <c r="A77" t="s">
        <v>2454</v>
      </c>
    </row>
    <row r="78" spans="1:3">
      <c r="A78" t="s">
        <v>2460</v>
      </c>
      <c r="C78" t="s">
        <v>311</v>
      </c>
    </row>
    <row r="79" spans="1:3">
      <c r="A79" t="s">
        <v>2465</v>
      </c>
      <c r="C79" t="s">
        <v>398</v>
      </c>
    </row>
    <row r="80" spans="1:3">
      <c r="A80" t="s">
        <v>2485</v>
      </c>
      <c r="C80" t="s">
        <v>398</v>
      </c>
    </row>
    <row r="81" spans="1:3">
      <c r="A81" t="s">
        <v>2639</v>
      </c>
    </row>
    <row r="82" spans="1:3">
      <c r="A82" t="s">
        <v>2644</v>
      </c>
    </row>
    <row r="83" spans="1:3">
      <c r="A83" t="s">
        <v>2650</v>
      </c>
      <c r="C83" t="s">
        <v>311</v>
      </c>
    </row>
    <row r="84" spans="1:3">
      <c r="A84" t="s">
        <v>2659</v>
      </c>
    </row>
    <row r="85" spans="1:3">
      <c r="A85" t="s">
        <v>2668</v>
      </c>
      <c r="B85" t="s">
        <v>2669</v>
      </c>
      <c r="C85" t="s">
        <v>35</v>
      </c>
    </row>
    <row r="86" spans="1:3">
      <c r="A86" t="s">
        <v>2675</v>
      </c>
    </row>
    <row r="87" spans="1:3">
      <c r="A87" t="s">
        <v>2678</v>
      </c>
    </row>
    <row r="88" spans="1:3">
      <c r="A88" t="s">
        <v>2686</v>
      </c>
      <c r="C88" t="s">
        <v>35</v>
      </c>
    </row>
    <row r="89" spans="1:3">
      <c r="A89" t="s">
        <v>2724</v>
      </c>
      <c r="B89" t="s">
        <v>154</v>
      </c>
      <c r="C89" t="s">
        <v>154</v>
      </c>
    </row>
    <row r="90" spans="1:3">
      <c r="A90" t="s">
        <v>2731</v>
      </c>
      <c r="C90" t="s">
        <v>311</v>
      </c>
    </row>
    <row r="91" spans="1:3">
      <c r="A91" t="s">
        <v>2735</v>
      </c>
    </row>
    <row r="92" spans="1:3">
      <c r="A92" t="s">
        <v>2738</v>
      </c>
    </row>
    <row r="93" spans="1:3">
      <c r="A93" t="s">
        <v>2741</v>
      </c>
    </row>
    <row r="94" spans="1:3">
      <c r="A94" t="s">
        <v>2746</v>
      </c>
    </row>
    <row r="95" spans="1:3">
      <c r="A95" t="s">
        <v>2754</v>
      </c>
      <c r="C95" t="s">
        <v>35</v>
      </c>
    </row>
    <row r="96" spans="1:3">
      <c r="A96" t="s">
        <v>2761</v>
      </c>
      <c r="C96" t="s">
        <v>35</v>
      </c>
    </row>
    <row r="97" spans="1:3">
      <c r="A97" t="s">
        <v>2806</v>
      </c>
      <c r="B97" t="s">
        <v>2669</v>
      </c>
      <c r="C97" t="s">
        <v>35</v>
      </c>
    </row>
    <row r="98" spans="1:3">
      <c r="A98" t="s">
        <v>2852</v>
      </c>
      <c r="C98" t="s">
        <v>398</v>
      </c>
    </row>
    <row r="99" spans="1:3">
      <c r="A99" t="s">
        <v>2877</v>
      </c>
    </row>
    <row r="100" spans="1:3">
      <c r="A100" t="s">
        <v>2888</v>
      </c>
    </row>
    <row r="101" spans="1:3">
      <c r="A101" t="s">
        <v>2891</v>
      </c>
      <c r="C101" t="s">
        <v>35</v>
      </c>
    </row>
    <row r="102" spans="1:3">
      <c r="A102" t="s">
        <v>2908</v>
      </c>
      <c r="B102" t="s">
        <v>311</v>
      </c>
      <c r="C102" t="s">
        <v>1488</v>
      </c>
    </row>
    <row r="103" spans="1:3">
      <c r="A103" t="s">
        <v>2918</v>
      </c>
      <c r="C103" t="s">
        <v>311</v>
      </c>
    </row>
    <row r="104" spans="1:3">
      <c r="A104" t="s">
        <v>2927</v>
      </c>
      <c r="C104" t="s">
        <v>189</v>
      </c>
    </row>
    <row r="105" spans="1:3">
      <c r="A105" t="s">
        <v>2938</v>
      </c>
      <c r="B105" t="s">
        <v>174</v>
      </c>
      <c r="C105" t="s">
        <v>174</v>
      </c>
    </row>
    <row r="106" spans="1:3">
      <c r="A106" t="s">
        <v>2945</v>
      </c>
      <c r="C106" t="s">
        <v>131</v>
      </c>
    </row>
    <row r="107" spans="1:3">
      <c r="A107" t="s">
        <v>2955</v>
      </c>
      <c r="C107" t="s">
        <v>131</v>
      </c>
    </row>
    <row r="108" spans="1:3">
      <c r="A108" t="s">
        <v>2955</v>
      </c>
      <c r="C108" t="s">
        <v>35</v>
      </c>
    </row>
    <row r="109" spans="1:3">
      <c r="A109" t="s">
        <v>2972</v>
      </c>
      <c r="C109" t="s">
        <v>35</v>
      </c>
    </row>
    <row r="110" spans="1:3">
      <c r="A110" t="s">
        <v>2980</v>
      </c>
      <c r="B110" t="s">
        <v>174</v>
      </c>
      <c r="C110" t="s">
        <v>174</v>
      </c>
    </row>
    <row r="111" spans="1:3">
      <c r="A111" t="s">
        <v>2987</v>
      </c>
      <c r="B111" t="s">
        <v>145</v>
      </c>
      <c r="C111" t="s">
        <v>174</v>
      </c>
    </row>
    <row r="112" spans="1:3">
      <c r="A112" t="s">
        <v>2990</v>
      </c>
    </row>
    <row r="113" spans="1:3">
      <c r="A113" t="s">
        <v>2993</v>
      </c>
    </row>
    <row r="114" spans="1:3">
      <c r="A114" t="s">
        <v>3006</v>
      </c>
      <c r="C114" t="s">
        <v>154</v>
      </c>
    </row>
    <row r="115" spans="1:3">
      <c r="A115" t="s">
        <v>3009</v>
      </c>
      <c r="C115" t="s">
        <v>335</v>
      </c>
    </row>
    <row r="116" spans="1:3">
      <c r="A116" t="s">
        <v>3017</v>
      </c>
      <c r="C116" t="s">
        <v>311</v>
      </c>
    </row>
    <row r="117" spans="1:3">
      <c r="A117" t="s">
        <v>3034</v>
      </c>
      <c r="B117" t="s">
        <v>174</v>
      </c>
      <c r="C117" t="s">
        <v>174</v>
      </c>
    </row>
    <row r="118" spans="1:3">
      <c r="A118" t="s">
        <v>3042</v>
      </c>
      <c r="B118" t="s">
        <v>174</v>
      </c>
      <c r="C118" t="s">
        <v>174</v>
      </c>
    </row>
    <row r="119" spans="1:3">
      <c r="A119" t="s">
        <v>3063</v>
      </c>
      <c r="C119" t="s">
        <v>398</v>
      </c>
    </row>
    <row r="120" spans="1:3">
      <c r="A120" t="s">
        <v>3071</v>
      </c>
      <c r="C120" t="s">
        <v>35</v>
      </c>
    </row>
    <row r="121" spans="1:3">
      <c r="A121" t="s">
        <v>3083</v>
      </c>
      <c r="B121" t="s">
        <v>174</v>
      </c>
      <c r="C121" t="s">
        <v>174</v>
      </c>
    </row>
    <row r="122" spans="1:3">
      <c r="A122" t="s">
        <v>3086</v>
      </c>
      <c r="C122" t="s">
        <v>131</v>
      </c>
    </row>
    <row r="123" spans="1:3">
      <c r="A123" t="s">
        <v>3089</v>
      </c>
      <c r="C123" t="s">
        <v>131</v>
      </c>
    </row>
    <row r="124" spans="1:3">
      <c r="A124" t="s">
        <v>3094</v>
      </c>
    </row>
    <row r="125" spans="1:3">
      <c r="A125" t="s">
        <v>3100</v>
      </c>
      <c r="C125" t="s">
        <v>311</v>
      </c>
    </row>
    <row r="126" spans="1:3">
      <c r="A126" t="s">
        <v>3114</v>
      </c>
    </row>
    <row r="127" spans="1:3">
      <c r="A127" t="s">
        <v>3117</v>
      </c>
    </row>
    <row r="128" spans="1:3">
      <c r="A128" t="s">
        <v>3120</v>
      </c>
    </row>
    <row r="129" spans="1:3">
      <c r="A129" t="s">
        <v>3123</v>
      </c>
    </row>
    <row r="130" spans="1:3">
      <c r="A130" t="s">
        <v>3126</v>
      </c>
    </row>
    <row r="131" spans="1:3">
      <c r="A131" t="s">
        <v>3135</v>
      </c>
    </row>
    <row r="132" spans="1:3">
      <c r="A132" t="s">
        <v>3138</v>
      </c>
    </row>
    <row r="133" spans="1:3">
      <c r="A133" t="s">
        <v>3143</v>
      </c>
    </row>
    <row r="134" spans="1:3">
      <c r="A134" t="s">
        <v>3155</v>
      </c>
      <c r="C134" t="s">
        <v>35</v>
      </c>
    </row>
    <row r="135" spans="1:3">
      <c r="A135" t="s">
        <v>3162</v>
      </c>
      <c r="C135" t="s">
        <v>174</v>
      </c>
    </row>
    <row r="136" spans="1:3">
      <c r="A136" t="s">
        <v>3174</v>
      </c>
      <c r="C136" t="s">
        <v>174</v>
      </c>
    </row>
    <row r="137" spans="1:3">
      <c r="A137" t="s">
        <v>3185</v>
      </c>
      <c r="C137" t="s">
        <v>174</v>
      </c>
    </row>
    <row r="138" spans="1:3">
      <c r="A138" t="s">
        <v>3228</v>
      </c>
      <c r="C138" t="s">
        <v>174</v>
      </c>
    </row>
    <row r="139" spans="1:3">
      <c r="A139" t="s">
        <v>3260</v>
      </c>
    </row>
    <row r="140" spans="1:3">
      <c r="A140" t="s">
        <v>3263</v>
      </c>
    </row>
    <row r="141" spans="1:3">
      <c r="A141" t="s">
        <v>3270</v>
      </c>
      <c r="B141" t="s">
        <v>1443</v>
      </c>
      <c r="C141" t="s">
        <v>335</v>
      </c>
    </row>
    <row r="142" spans="1:3">
      <c r="A142" t="s">
        <v>3276</v>
      </c>
      <c r="C142" t="s">
        <v>35</v>
      </c>
    </row>
    <row r="143" spans="1:3">
      <c r="A143" t="s">
        <v>3276</v>
      </c>
    </row>
    <row r="144" spans="1:3">
      <c r="A144" t="s">
        <v>3299</v>
      </c>
      <c r="B144" t="s">
        <v>311</v>
      </c>
      <c r="C144" t="s">
        <v>311</v>
      </c>
    </row>
    <row r="145" spans="1:3">
      <c r="A145" t="s">
        <v>3326</v>
      </c>
    </row>
    <row r="146" spans="1:3">
      <c r="A146" t="s">
        <v>3333</v>
      </c>
      <c r="B146" t="s">
        <v>1472</v>
      </c>
      <c r="C146" t="s">
        <v>1488</v>
      </c>
    </row>
    <row r="147" spans="1:3">
      <c r="A147" t="s">
        <v>3341</v>
      </c>
      <c r="B147" t="s">
        <v>154</v>
      </c>
      <c r="C147" t="s">
        <v>154</v>
      </c>
    </row>
    <row r="148" spans="1:3">
      <c r="A148" t="s">
        <v>3348</v>
      </c>
      <c r="B148" t="s">
        <v>35</v>
      </c>
      <c r="C148" t="s">
        <v>35</v>
      </c>
    </row>
    <row r="149" spans="1:3">
      <c r="A149" t="s">
        <v>3348</v>
      </c>
      <c r="C149" t="s">
        <v>35</v>
      </c>
    </row>
    <row r="150" spans="1:3">
      <c r="A150" t="s">
        <v>3498</v>
      </c>
      <c r="B150" t="s">
        <v>35</v>
      </c>
      <c r="C150" t="s">
        <v>35</v>
      </c>
    </row>
    <row r="151" spans="1:3">
      <c r="A151" t="s">
        <v>3501</v>
      </c>
    </row>
    <row r="152" spans="1:3">
      <c r="A152" t="s">
        <v>3513</v>
      </c>
      <c r="B152" t="s">
        <v>35</v>
      </c>
      <c r="C152" t="s">
        <v>35</v>
      </c>
    </row>
    <row r="153" spans="1:3">
      <c r="A153" t="s">
        <v>3513</v>
      </c>
      <c r="C153" t="s">
        <v>35</v>
      </c>
    </row>
    <row r="154" spans="1:3">
      <c r="A154" t="s">
        <v>3601</v>
      </c>
    </row>
    <row r="155" spans="1:3">
      <c r="A155" t="s">
        <v>3604</v>
      </c>
    </row>
    <row r="156" spans="1:3">
      <c r="A156" t="s">
        <v>3610</v>
      </c>
      <c r="B156" t="s">
        <v>189</v>
      </c>
      <c r="C156" t="s">
        <v>189</v>
      </c>
    </row>
    <row r="157" spans="1:3">
      <c r="A157" t="s">
        <v>3618</v>
      </c>
      <c r="C157" t="s">
        <v>35</v>
      </c>
    </row>
    <row r="158" spans="1:3">
      <c r="A158" t="s">
        <v>3639</v>
      </c>
      <c r="B158" t="s">
        <v>131</v>
      </c>
      <c r="C158" t="s">
        <v>131</v>
      </c>
    </row>
    <row r="159" spans="1:3">
      <c r="A159" t="s">
        <v>3651</v>
      </c>
      <c r="C159" t="s">
        <v>154</v>
      </c>
    </row>
    <row r="160" spans="1:3">
      <c r="A160" t="s">
        <v>3655</v>
      </c>
    </row>
    <row r="161" spans="1:3">
      <c r="A161" t="s">
        <v>3658</v>
      </c>
      <c r="C161" t="s">
        <v>35</v>
      </c>
    </row>
    <row r="162" spans="1:3">
      <c r="A162" t="s">
        <v>3669</v>
      </c>
      <c r="C162" t="s">
        <v>975</v>
      </c>
    </row>
    <row r="163" spans="1:3">
      <c r="A163" t="s">
        <v>3691</v>
      </c>
    </row>
    <row r="164" spans="1:3">
      <c r="A164" t="s">
        <v>3698</v>
      </c>
    </row>
    <row r="165" spans="1:3">
      <c r="A165" t="s">
        <v>3704</v>
      </c>
      <c r="C165" t="s">
        <v>174</v>
      </c>
    </row>
    <row r="166" spans="1:3">
      <c r="A166" t="s">
        <v>3716</v>
      </c>
    </row>
    <row r="167" spans="1:3">
      <c r="A167" t="s">
        <v>3719</v>
      </c>
    </row>
    <row r="168" spans="1:3">
      <c r="A168" t="s">
        <v>3727</v>
      </c>
      <c r="B168" t="s">
        <v>131</v>
      </c>
      <c r="C168" t="s">
        <v>131</v>
      </c>
    </row>
    <row r="169" spans="1:3">
      <c r="A169" t="s">
        <v>3738</v>
      </c>
      <c r="B169" t="s">
        <v>2669</v>
      </c>
      <c r="C169" t="s">
        <v>35</v>
      </c>
    </row>
    <row r="170" spans="1:3">
      <c r="A170" t="s">
        <v>3738</v>
      </c>
      <c r="B170" t="s">
        <v>2669</v>
      </c>
      <c r="C170" t="s">
        <v>131</v>
      </c>
    </row>
    <row r="171" spans="1:3">
      <c r="A171" t="s">
        <v>3796</v>
      </c>
      <c r="C171" t="s">
        <v>154</v>
      </c>
    </row>
    <row r="172" spans="1:3">
      <c r="A172" t="s">
        <v>3831</v>
      </c>
      <c r="C172" t="s">
        <v>154</v>
      </c>
    </row>
    <row r="173" spans="1:3">
      <c r="A173" t="s">
        <v>3843</v>
      </c>
    </row>
    <row r="174" spans="1:3">
      <c r="A174" t="s">
        <v>3849</v>
      </c>
      <c r="C174" t="s">
        <v>131</v>
      </c>
    </row>
    <row r="175" spans="1:3">
      <c r="A175" t="s">
        <v>3856</v>
      </c>
      <c r="B175" t="s">
        <v>131</v>
      </c>
      <c r="C175" t="s">
        <v>131</v>
      </c>
    </row>
    <row r="176" spans="1:3">
      <c r="A176" t="s">
        <v>3879</v>
      </c>
      <c r="C176" t="s">
        <v>398</v>
      </c>
    </row>
    <row r="177" spans="1:3">
      <c r="A177" t="s">
        <v>3879</v>
      </c>
    </row>
    <row r="178" spans="1:3">
      <c r="A178" t="s">
        <v>4068</v>
      </c>
    </row>
    <row r="179" spans="1:3">
      <c r="A179" t="s">
        <v>4073</v>
      </c>
      <c r="C179" t="s">
        <v>131</v>
      </c>
    </row>
    <row r="180" spans="1:3">
      <c r="A180" t="s">
        <v>4088</v>
      </c>
      <c r="B180" t="s">
        <v>189</v>
      </c>
      <c r="C180" t="s">
        <v>189</v>
      </c>
    </row>
    <row r="181" spans="1:3">
      <c r="A181" t="s">
        <v>4102</v>
      </c>
      <c r="B181" t="s">
        <v>311</v>
      </c>
      <c r="C181" t="s">
        <v>311</v>
      </c>
    </row>
    <row r="182" spans="1:3">
      <c r="A182" t="s">
        <v>4113</v>
      </c>
      <c r="C182" t="s">
        <v>131</v>
      </c>
    </row>
    <row r="183" spans="1:3">
      <c r="A183" t="s">
        <v>4135</v>
      </c>
    </row>
    <row r="184" spans="1:3">
      <c r="A184" t="s">
        <v>4138</v>
      </c>
    </row>
    <row r="185" spans="1:3">
      <c r="A185" t="s">
        <v>4141</v>
      </c>
    </row>
    <row r="186" spans="1:3">
      <c r="A186" t="s">
        <v>4148</v>
      </c>
      <c r="C186" t="s">
        <v>131</v>
      </c>
    </row>
    <row r="187" spans="1:3">
      <c r="A187" t="s">
        <v>4155</v>
      </c>
      <c r="C187" t="s">
        <v>975</v>
      </c>
    </row>
    <row r="188" spans="1:3">
      <c r="A188" t="s">
        <v>4165</v>
      </c>
      <c r="B188" t="s">
        <v>189</v>
      </c>
      <c r="C188" t="s">
        <v>189</v>
      </c>
    </row>
    <row r="189" spans="1:3">
      <c r="A189" t="s">
        <v>4191</v>
      </c>
      <c r="B189" t="s">
        <v>311</v>
      </c>
      <c r="C189" t="s">
        <v>311</v>
      </c>
    </row>
    <row r="190" spans="1:3">
      <c r="A190" t="s">
        <v>4198</v>
      </c>
      <c r="C190" t="s">
        <v>35</v>
      </c>
    </row>
    <row r="191" spans="1:3">
      <c r="A191" t="s">
        <v>4213</v>
      </c>
      <c r="B191" t="s">
        <v>174</v>
      </c>
      <c r="C191" t="s">
        <v>174</v>
      </c>
    </row>
    <row r="192" spans="1:3">
      <c r="A192" t="s">
        <v>4221</v>
      </c>
      <c r="C192" t="s">
        <v>35</v>
      </c>
    </row>
    <row r="193" spans="1:3">
      <c r="A193" t="s">
        <v>4254</v>
      </c>
      <c r="C193" t="s">
        <v>154</v>
      </c>
    </row>
    <row r="194" spans="1:3">
      <c r="A194" t="s">
        <v>4265</v>
      </c>
      <c r="B194" t="s">
        <v>311</v>
      </c>
      <c r="C194" t="s">
        <v>154</v>
      </c>
    </row>
    <row r="195" spans="1:3">
      <c r="A195" t="s">
        <v>4274</v>
      </c>
      <c r="B195" t="s">
        <v>131</v>
      </c>
      <c r="C195" t="s">
        <v>131</v>
      </c>
    </row>
    <row r="196" spans="1:3">
      <c r="A196" t="s">
        <v>4286</v>
      </c>
      <c r="B196" t="s">
        <v>131</v>
      </c>
      <c r="C196" t="s">
        <v>131</v>
      </c>
    </row>
    <row r="197" spans="1:3">
      <c r="A197" t="s">
        <v>4298</v>
      </c>
      <c r="C197" t="s">
        <v>131</v>
      </c>
    </row>
    <row r="198" spans="1:3">
      <c r="A198" t="s">
        <v>4302</v>
      </c>
      <c r="C198" t="s">
        <v>131</v>
      </c>
    </row>
    <row r="199" spans="1:3">
      <c r="A199" t="s">
        <v>4322</v>
      </c>
    </row>
    <row r="200" spans="1:3">
      <c r="A200" t="s">
        <v>4328</v>
      </c>
      <c r="C200" t="s">
        <v>174</v>
      </c>
    </row>
    <row r="201" spans="1:3">
      <c r="A201" t="s">
        <v>4328</v>
      </c>
      <c r="C201" t="s">
        <v>398</v>
      </c>
    </row>
    <row r="202" spans="1:3">
      <c r="A202" t="s">
        <v>4354</v>
      </c>
    </row>
    <row r="203" spans="1:3">
      <c r="A203" t="s">
        <v>4403</v>
      </c>
      <c r="C203" t="s">
        <v>154</v>
      </c>
    </row>
    <row r="204" spans="1:3">
      <c r="A204" t="s">
        <v>4413</v>
      </c>
      <c r="C204" t="s">
        <v>335</v>
      </c>
    </row>
    <row r="205" spans="1:3">
      <c r="A205" t="s">
        <v>4426</v>
      </c>
      <c r="C205" t="s">
        <v>154</v>
      </c>
    </row>
    <row r="206" spans="1:3">
      <c r="A206" t="s">
        <v>4447</v>
      </c>
      <c r="B206" t="s">
        <v>131</v>
      </c>
      <c r="C206" t="s">
        <v>131</v>
      </c>
    </row>
    <row r="207" spans="1:3">
      <c r="A207" t="s">
        <v>4466</v>
      </c>
      <c r="B207" t="s">
        <v>174</v>
      </c>
      <c r="C207" t="s">
        <v>174</v>
      </c>
    </row>
    <row r="208" spans="1:3">
      <c r="A208" t="s">
        <v>4466</v>
      </c>
      <c r="B208" t="s">
        <v>975</v>
      </c>
      <c r="C208" t="s">
        <v>975</v>
      </c>
    </row>
    <row r="209" spans="1:3">
      <c r="A209" t="s">
        <v>4553</v>
      </c>
      <c r="C209" t="s">
        <v>975</v>
      </c>
    </row>
    <row r="210" spans="1:3">
      <c r="A210" t="s">
        <v>4583</v>
      </c>
    </row>
    <row r="211" spans="1:3">
      <c r="A211" t="s">
        <v>4589</v>
      </c>
      <c r="C211" t="s">
        <v>131</v>
      </c>
    </row>
    <row r="212" spans="1:3">
      <c r="A212" t="s">
        <v>4599</v>
      </c>
      <c r="B212" t="s">
        <v>311</v>
      </c>
      <c r="C212" t="s">
        <v>975</v>
      </c>
    </row>
    <row r="213" spans="1:3">
      <c r="A213" t="s">
        <v>4608</v>
      </c>
      <c r="C213" t="s">
        <v>189</v>
      </c>
    </row>
    <row r="214" spans="1:3">
      <c r="A214" t="s">
        <v>4617</v>
      </c>
      <c r="C214" t="s">
        <v>35</v>
      </c>
    </row>
    <row r="215" spans="1:3">
      <c r="A215" t="s">
        <v>4625</v>
      </c>
      <c r="B215" t="s">
        <v>975</v>
      </c>
      <c r="C215" t="s">
        <v>975</v>
      </c>
    </row>
    <row r="216" spans="1:3">
      <c r="A216" t="s">
        <v>4628</v>
      </c>
    </row>
    <row r="217" spans="1:3">
      <c r="A217" t="s">
        <v>4639</v>
      </c>
      <c r="C217" t="s">
        <v>154</v>
      </c>
    </row>
    <row r="218" spans="1:3">
      <c r="A218" t="s">
        <v>4651</v>
      </c>
      <c r="C218" t="s">
        <v>154</v>
      </c>
    </row>
    <row r="219" spans="1:3">
      <c r="A219" t="s">
        <v>4659</v>
      </c>
    </row>
    <row r="220" spans="1:3">
      <c r="A220" t="s">
        <v>4669</v>
      </c>
      <c r="C220" t="s">
        <v>35</v>
      </c>
    </row>
    <row r="221" spans="1:3">
      <c r="A221" t="s">
        <v>4679</v>
      </c>
      <c r="C221" t="s">
        <v>189</v>
      </c>
    </row>
    <row r="222" spans="1:3">
      <c r="A222" t="s">
        <v>4689</v>
      </c>
    </row>
    <row r="223" spans="1:3">
      <c r="A223" t="s">
        <v>4698</v>
      </c>
    </row>
    <row r="224" spans="1:3">
      <c r="A224" t="s">
        <v>4705</v>
      </c>
      <c r="C224" t="s">
        <v>398</v>
      </c>
    </row>
    <row r="225" spans="1:3">
      <c r="A225" t="s">
        <v>4705</v>
      </c>
      <c r="C225" t="s">
        <v>35</v>
      </c>
    </row>
    <row r="226" spans="1:3">
      <c r="A226" t="s">
        <v>4888</v>
      </c>
      <c r="C226" t="s">
        <v>398</v>
      </c>
    </row>
    <row r="227" spans="1:3">
      <c r="A227" t="s">
        <v>4888</v>
      </c>
      <c r="C227" t="s">
        <v>35</v>
      </c>
    </row>
    <row r="228" spans="1:3">
      <c r="A228" t="s">
        <v>4909</v>
      </c>
      <c r="C228" t="s">
        <v>398</v>
      </c>
    </row>
    <row r="229" spans="1:3">
      <c r="A229" t="s">
        <v>4936</v>
      </c>
      <c r="C229" t="s">
        <v>398</v>
      </c>
    </row>
    <row r="230" spans="1:3">
      <c r="A230" t="s">
        <v>4945</v>
      </c>
      <c r="C230" t="s">
        <v>398</v>
      </c>
    </row>
    <row r="231" spans="1:3">
      <c r="A231" t="s">
        <v>4954</v>
      </c>
      <c r="C231" t="s">
        <v>398</v>
      </c>
    </row>
    <row r="232" spans="1:3">
      <c r="A232" t="s">
        <v>4992</v>
      </c>
      <c r="C232" t="s">
        <v>398</v>
      </c>
    </row>
    <row r="233" spans="1:3">
      <c r="A233" t="s">
        <v>5032</v>
      </c>
      <c r="C233" t="s">
        <v>398</v>
      </c>
    </row>
    <row r="234" spans="1:3">
      <c r="A234" t="s">
        <v>5073</v>
      </c>
      <c r="C234" t="s">
        <v>398</v>
      </c>
    </row>
    <row r="235" spans="1:3">
      <c r="A235" t="s">
        <v>5107</v>
      </c>
    </row>
    <row r="236" spans="1:3">
      <c r="A236" t="s">
        <v>5110</v>
      </c>
      <c r="C236" t="s">
        <v>398</v>
      </c>
    </row>
    <row r="237" spans="1:3">
      <c r="A237" t="s">
        <v>5132</v>
      </c>
      <c r="C237" t="s">
        <v>398</v>
      </c>
    </row>
    <row r="238" spans="1:3">
      <c r="A238" t="s">
        <v>5137</v>
      </c>
      <c r="C238" t="s">
        <v>398</v>
      </c>
    </row>
    <row r="239" spans="1:3">
      <c r="A239" t="s">
        <v>5158</v>
      </c>
      <c r="C239" t="s">
        <v>398</v>
      </c>
    </row>
    <row r="240" spans="1:3">
      <c r="A240" t="s">
        <v>5192</v>
      </c>
      <c r="C240" t="s">
        <v>35</v>
      </c>
    </row>
    <row r="241" spans="1:3">
      <c r="A241" t="s">
        <v>5200</v>
      </c>
      <c r="C241" t="s">
        <v>1488</v>
      </c>
    </row>
    <row r="242" spans="1:3">
      <c r="A242" t="s">
        <v>5206</v>
      </c>
      <c r="C242" t="s">
        <v>35</v>
      </c>
    </row>
    <row r="243" spans="1:3">
      <c r="A243" t="s">
        <v>5215</v>
      </c>
      <c r="C243" t="s">
        <v>154</v>
      </c>
    </row>
    <row r="244" spans="1:3">
      <c r="A244" t="s">
        <v>5219</v>
      </c>
    </row>
    <row r="245" spans="1:3">
      <c r="A245" t="s">
        <v>5229</v>
      </c>
      <c r="C245" t="s">
        <v>335</v>
      </c>
    </row>
    <row r="246" spans="1:3">
      <c r="A246" t="s">
        <v>5235</v>
      </c>
      <c r="B246" t="s">
        <v>131</v>
      </c>
      <c r="C246" t="s">
        <v>131</v>
      </c>
    </row>
    <row r="247" spans="1:3">
      <c r="A247" t="s">
        <v>5272</v>
      </c>
      <c r="C247" t="s">
        <v>35</v>
      </c>
    </row>
    <row r="248" spans="1:3">
      <c r="A248" t="s">
        <v>5277</v>
      </c>
      <c r="C248" t="s">
        <v>311</v>
      </c>
    </row>
    <row r="249" spans="1:3">
      <c r="A249" t="s">
        <v>5286</v>
      </c>
      <c r="C249" t="s">
        <v>189</v>
      </c>
    </row>
    <row r="250" spans="1:3">
      <c r="A250" t="s">
        <v>5301</v>
      </c>
    </row>
    <row r="251" spans="1:3">
      <c r="A251" t="s">
        <v>5308</v>
      </c>
      <c r="C251" t="s">
        <v>174</v>
      </c>
    </row>
    <row r="252" spans="1:3">
      <c r="A252" t="s">
        <v>5313</v>
      </c>
    </row>
    <row r="253" spans="1:3">
      <c r="A253" t="s">
        <v>5316</v>
      </c>
      <c r="C253" t="s">
        <v>975</v>
      </c>
    </row>
    <row r="254" spans="1:3">
      <c r="A254" t="s">
        <v>5323</v>
      </c>
      <c r="C254" t="s">
        <v>189</v>
      </c>
    </row>
    <row r="255" spans="1:3">
      <c r="A255" t="s">
        <v>5341</v>
      </c>
      <c r="C255" t="s">
        <v>311</v>
      </c>
    </row>
    <row r="256" spans="1:3">
      <c r="A256" t="s">
        <v>5378</v>
      </c>
      <c r="B256" t="s">
        <v>131</v>
      </c>
      <c r="C256" t="s">
        <v>131</v>
      </c>
    </row>
    <row r="257" spans="1:3">
      <c r="A257" t="s">
        <v>5394</v>
      </c>
      <c r="C257" t="s">
        <v>131</v>
      </c>
    </row>
    <row r="258" spans="1:3">
      <c r="A258" t="s">
        <v>5412</v>
      </c>
      <c r="C258" t="s">
        <v>5421</v>
      </c>
    </row>
    <row r="259" spans="1:3">
      <c r="A259" t="s">
        <v>5442</v>
      </c>
      <c r="C259" t="s">
        <v>35</v>
      </c>
    </row>
    <row r="260" spans="1:3">
      <c r="A260" t="s">
        <v>5446</v>
      </c>
    </row>
    <row r="261" spans="1:3">
      <c r="A261" t="s">
        <v>5456</v>
      </c>
      <c r="C261" t="s">
        <v>311</v>
      </c>
    </row>
    <row r="262" spans="1:3">
      <c r="A262" t="s">
        <v>5460</v>
      </c>
      <c r="C262" t="s">
        <v>35</v>
      </c>
    </row>
    <row r="263" spans="1:3">
      <c r="A263" t="s">
        <v>5474</v>
      </c>
      <c r="B263" t="s">
        <v>189</v>
      </c>
      <c r="C263" t="s">
        <v>189</v>
      </c>
    </row>
    <row r="264" spans="1:3">
      <c r="A264" t="s">
        <v>5484</v>
      </c>
      <c r="C264" t="s">
        <v>1488</v>
      </c>
    </row>
    <row r="265" spans="1:3">
      <c r="A265" t="s">
        <v>5495</v>
      </c>
      <c r="C265" t="s">
        <v>35</v>
      </c>
    </row>
    <row r="266" spans="1:3">
      <c r="A266" t="s">
        <v>5518</v>
      </c>
      <c r="B266" t="s">
        <v>975</v>
      </c>
      <c r="C266" t="s">
        <v>311</v>
      </c>
    </row>
    <row r="267" spans="1:3">
      <c r="A267" t="s">
        <v>5523</v>
      </c>
    </row>
    <row r="268" spans="1:3">
      <c r="A268" t="s">
        <v>5529</v>
      </c>
      <c r="B268" t="s">
        <v>189</v>
      </c>
      <c r="C268" t="s">
        <v>189</v>
      </c>
    </row>
    <row r="269" spans="1:3">
      <c r="A269" t="s">
        <v>5537</v>
      </c>
      <c r="C269" t="s">
        <v>311</v>
      </c>
    </row>
    <row r="270" spans="1:3">
      <c r="A270" t="s">
        <v>5541</v>
      </c>
      <c r="C270" t="s">
        <v>154</v>
      </c>
    </row>
    <row r="271" spans="1:3">
      <c r="A271" t="s">
        <v>5548</v>
      </c>
      <c r="C271" t="s">
        <v>174</v>
      </c>
    </row>
    <row r="272" spans="1:3">
      <c r="A272" t="s">
        <v>5556</v>
      </c>
    </row>
    <row r="273" spans="1:3">
      <c r="A273" t="s">
        <v>5559</v>
      </c>
    </row>
    <row r="274" spans="1:3">
      <c r="A274" t="s">
        <v>5562</v>
      </c>
    </row>
    <row r="275" spans="1:3">
      <c r="A275" t="s">
        <v>5585</v>
      </c>
    </row>
    <row r="276" spans="1:3">
      <c r="A276" t="s">
        <v>5588</v>
      </c>
    </row>
    <row r="277" spans="1:3">
      <c r="A277" t="s">
        <v>5591</v>
      </c>
    </row>
    <row r="278" spans="1:3">
      <c r="A278" t="s">
        <v>5594</v>
      </c>
    </row>
    <row r="279" spans="1:3">
      <c r="A279" t="s">
        <v>5601</v>
      </c>
      <c r="C279" t="s">
        <v>975</v>
      </c>
    </row>
    <row r="280" spans="1:3">
      <c r="A280" t="s">
        <v>5608</v>
      </c>
      <c r="C280" t="s">
        <v>1488</v>
      </c>
    </row>
    <row r="281" spans="1:3">
      <c r="A281" t="s">
        <v>5620</v>
      </c>
      <c r="B281" t="s">
        <v>311</v>
      </c>
      <c r="C281" t="s">
        <v>35</v>
      </c>
    </row>
    <row r="282" spans="1:3">
      <c r="A282" t="s">
        <v>5632</v>
      </c>
    </row>
    <row r="283" spans="1:3">
      <c r="A283" t="s">
        <v>5654</v>
      </c>
      <c r="C283" t="s">
        <v>975</v>
      </c>
    </row>
    <row r="284" spans="1:3">
      <c r="A284" t="s">
        <v>5660</v>
      </c>
      <c r="C284" t="s">
        <v>311</v>
      </c>
    </row>
    <row r="285" spans="1:3">
      <c r="A285" t="s">
        <v>5681</v>
      </c>
    </row>
    <row r="286" spans="1:3">
      <c r="A286" t="s">
        <v>5689</v>
      </c>
      <c r="B286" t="s">
        <v>174</v>
      </c>
      <c r="C286" t="s">
        <v>174</v>
      </c>
    </row>
    <row r="287" spans="1:3">
      <c r="A287" t="s">
        <v>5705</v>
      </c>
      <c r="B287" t="s">
        <v>975</v>
      </c>
      <c r="C287" t="s">
        <v>975</v>
      </c>
    </row>
    <row r="288" spans="1:3">
      <c r="A288" t="s">
        <v>5735</v>
      </c>
      <c r="B288" t="s">
        <v>975</v>
      </c>
      <c r="C288" t="s">
        <v>174</v>
      </c>
    </row>
    <row r="289" spans="1:3">
      <c r="A289" t="s">
        <v>5740</v>
      </c>
    </row>
    <row r="290" spans="1:3">
      <c r="A290" t="s">
        <v>5743</v>
      </c>
    </row>
    <row r="291" spans="1:3">
      <c r="A291" t="s">
        <v>5746</v>
      </c>
    </row>
    <row r="292" spans="1:3">
      <c r="A292" t="s">
        <v>5764</v>
      </c>
    </row>
    <row r="293" spans="1:3">
      <c r="A293" t="s">
        <v>5767</v>
      </c>
    </row>
    <row r="294" spans="1:3">
      <c r="A294" t="s">
        <v>5800</v>
      </c>
      <c r="B294" t="s">
        <v>975</v>
      </c>
      <c r="C294" t="s">
        <v>975</v>
      </c>
    </row>
    <row r="295" spans="1:3">
      <c r="A295" t="s">
        <v>5918</v>
      </c>
      <c r="C295" t="s">
        <v>174</v>
      </c>
    </row>
    <row r="296" spans="1:3">
      <c r="A296" t="s">
        <v>5930</v>
      </c>
      <c r="C296" t="s">
        <v>174</v>
      </c>
    </row>
    <row r="297" spans="1:3">
      <c r="A297" t="s">
        <v>5939</v>
      </c>
      <c r="B297" t="s">
        <v>174</v>
      </c>
      <c r="C297" t="s">
        <v>174</v>
      </c>
    </row>
    <row r="298" spans="1:3">
      <c r="A298" t="s">
        <v>5956</v>
      </c>
      <c r="B298" t="s">
        <v>311</v>
      </c>
      <c r="C298" t="s">
        <v>311</v>
      </c>
    </row>
    <row r="299" spans="1:3">
      <c r="A299" t="s">
        <v>5965</v>
      </c>
      <c r="B299" t="s">
        <v>2669</v>
      </c>
      <c r="C299" t="s">
        <v>35</v>
      </c>
    </row>
    <row r="300" spans="1:3">
      <c r="A300" t="s">
        <v>5972</v>
      </c>
      <c r="B300" t="s">
        <v>5421</v>
      </c>
      <c r="C300" t="s">
        <v>5421</v>
      </c>
    </row>
    <row r="301" spans="1:3">
      <c r="A301" t="s">
        <v>5983</v>
      </c>
      <c r="B301" t="s">
        <v>311</v>
      </c>
      <c r="C301" t="s">
        <v>311</v>
      </c>
    </row>
    <row r="302" spans="1:3">
      <c r="A302" t="s">
        <v>5991</v>
      </c>
      <c r="B302" t="s">
        <v>35</v>
      </c>
      <c r="C302" t="s">
        <v>35</v>
      </c>
    </row>
    <row r="303" spans="1:3">
      <c r="A303" t="s">
        <v>6001</v>
      </c>
      <c r="B303" t="s">
        <v>174</v>
      </c>
      <c r="C303" t="s">
        <v>174</v>
      </c>
    </row>
    <row r="304" spans="1:3">
      <c r="A304" t="s">
        <v>6008</v>
      </c>
      <c r="B304" t="s">
        <v>131</v>
      </c>
      <c r="C304" t="s">
        <v>131</v>
      </c>
    </row>
    <row r="305" spans="1:3">
      <c r="A305" t="s">
        <v>6023</v>
      </c>
      <c r="C305" t="s">
        <v>154</v>
      </c>
    </row>
    <row r="306" spans="1:3">
      <c r="A306" t="s">
        <v>6032</v>
      </c>
      <c r="B306" t="s">
        <v>311</v>
      </c>
      <c r="C306" t="s">
        <v>311</v>
      </c>
    </row>
    <row r="307" spans="1:3">
      <c r="A307" t="s">
        <v>6040</v>
      </c>
      <c r="B307" t="s">
        <v>311</v>
      </c>
      <c r="C307" t="s">
        <v>311</v>
      </c>
    </row>
    <row r="308" spans="1:3">
      <c r="A308" t="s">
        <v>6047</v>
      </c>
      <c r="B308" t="s">
        <v>154</v>
      </c>
      <c r="C308" t="s">
        <v>154</v>
      </c>
    </row>
    <row r="309" spans="1:3">
      <c r="A309" t="s">
        <v>6054</v>
      </c>
      <c r="B309" t="s">
        <v>131</v>
      </c>
      <c r="C309" t="s">
        <v>131</v>
      </c>
    </row>
    <row r="310" spans="1:3">
      <c r="A310" t="s">
        <v>6063</v>
      </c>
      <c r="B310" t="s">
        <v>154</v>
      </c>
      <c r="C310" t="s">
        <v>335</v>
      </c>
    </row>
    <row r="311" spans="1:3">
      <c r="A311" t="s">
        <v>6063</v>
      </c>
      <c r="C311" t="s">
        <v>311</v>
      </c>
    </row>
    <row r="312" spans="1:3">
      <c r="A312" t="s">
        <v>6083</v>
      </c>
      <c r="B312" t="s">
        <v>311</v>
      </c>
      <c r="C312" t="s">
        <v>311</v>
      </c>
    </row>
    <row r="313" spans="1:3">
      <c r="A313" t="s">
        <v>6095</v>
      </c>
      <c r="B313" t="s">
        <v>154</v>
      </c>
      <c r="C313" t="s">
        <v>311</v>
      </c>
    </row>
    <row r="314" spans="1:3">
      <c r="A314" t="s">
        <v>6122</v>
      </c>
      <c r="B314" t="s">
        <v>311</v>
      </c>
      <c r="C314" t="s">
        <v>311</v>
      </c>
    </row>
    <row r="315" spans="1:3">
      <c r="A315" t="s">
        <v>6129</v>
      </c>
      <c r="B315" t="s">
        <v>35</v>
      </c>
      <c r="C315" t="s">
        <v>35</v>
      </c>
    </row>
    <row r="316" spans="1:3">
      <c r="A316" t="s">
        <v>6136</v>
      </c>
      <c r="B316" t="s">
        <v>35</v>
      </c>
      <c r="C316" t="s">
        <v>35</v>
      </c>
    </row>
    <row r="317" spans="1:3">
      <c r="A317" t="s">
        <v>6188</v>
      </c>
      <c r="C317" t="s">
        <v>35</v>
      </c>
    </row>
    <row r="318" spans="1:3">
      <c r="A318" t="s">
        <v>6202</v>
      </c>
      <c r="C318" t="s">
        <v>35</v>
      </c>
    </row>
    <row r="319" spans="1:3">
      <c r="A319" t="s">
        <v>6211</v>
      </c>
      <c r="B319" t="s">
        <v>35</v>
      </c>
      <c r="C319" t="s">
        <v>35</v>
      </c>
    </row>
    <row r="320" spans="1:3">
      <c r="A320" t="s">
        <v>6254</v>
      </c>
      <c r="B320" t="s">
        <v>35</v>
      </c>
      <c r="C320" t="s">
        <v>35</v>
      </c>
    </row>
    <row r="321" spans="1:3">
      <c r="A321" t="s">
        <v>6261</v>
      </c>
      <c r="B321" t="s">
        <v>35</v>
      </c>
      <c r="C321" t="s">
        <v>35</v>
      </c>
    </row>
    <row r="322" spans="1:3">
      <c r="A322" t="s">
        <v>6305</v>
      </c>
      <c r="C322" t="s">
        <v>35</v>
      </c>
    </row>
    <row r="323" spans="1:3">
      <c r="A323" t="s">
        <v>6319</v>
      </c>
      <c r="B323" t="s">
        <v>35</v>
      </c>
      <c r="C323" t="s">
        <v>35</v>
      </c>
    </row>
    <row r="324" spans="1:3">
      <c r="A324" t="s">
        <v>6332</v>
      </c>
      <c r="B324" t="s">
        <v>35</v>
      </c>
      <c r="C324" t="s">
        <v>35</v>
      </c>
    </row>
    <row r="325" spans="1:3">
      <c r="A325" t="s">
        <v>6407</v>
      </c>
      <c r="B325" t="s">
        <v>35</v>
      </c>
      <c r="C325" t="s">
        <v>35</v>
      </c>
    </row>
    <row r="326" spans="1:3">
      <c r="A326" t="s">
        <v>6423</v>
      </c>
      <c r="B326" t="s">
        <v>35</v>
      </c>
      <c r="C326" t="s">
        <v>35</v>
      </c>
    </row>
    <row r="327" spans="1:3">
      <c r="A327" t="s">
        <v>6430</v>
      </c>
      <c r="B327" t="s">
        <v>35</v>
      </c>
      <c r="C327" t="s">
        <v>35</v>
      </c>
    </row>
    <row r="328" spans="1:3">
      <c r="A328" t="s">
        <v>6438</v>
      </c>
      <c r="B328" t="s">
        <v>35</v>
      </c>
      <c r="C328" t="s">
        <v>35</v>
      </c>
    </row>
    <row r="329" spans="1:3">
      <c r="A329" t="s">
        <v>6447</v>
      </c>
      <c r="C329" t="s">
        <v>398</v>
      </c>
    </row>
    <row r="330" spans="1:3">
      <c r="A330" t="s">
        <v>6457</v>
      </c>
      <c r="B330" t="s">
        <v>35</v>
      </c>
      <c r="C330" t="s">
        <v>35</v>
      </c>
    </row>
    <row r="331" spans="1:3">
      <c r="A331" t="s">
        <v>6471</v>
      </c>
      <c r="B331" t="s">
        <v>35</v>
      </c>
      <c r="C331" t="s">
        <v>35</v>
      </c>
    </row>
    <row r="332" spans="1:3">
      <c r="A332" t="s">
        <v>6478</v>
      </c>
      <c r="C332" t="s">
        <v>35</v>
      </c>
    </row>
    <row r="333" spans="1:3">
      <c r="A333" t="s">
        <v>6494</v>
      </c>
      <c r="B333" t="s">
        <v>35</v>
      </c>
      <c r="C333" t="s">
        <v>35</v>
      </c>
    </row>
    <row r="334" spans="1:3">
      <c r="A334" t="s">
        <v>6501</v>
      </c>
      <c r="C334" t="s">
        <v>35</v>
      </c>
    </row>
    <row r="335" spans="1:3">
      <c r="A335" t="s">
        <v>6519</v>
      </c>
      <c r="B335" t="s">
        <v>35</v>
      </c>
      <c r="C335" t="s">
        <v>35</v>
      </c>
    </row>
    <row r="336" spans="1:3">
      <c r="A336" t="s">
        <v>6528</v>
      </c>
      <c r="B336" t="s">
        <v>311</v>
      </c>
      <c r="C336" t="s">
        <v>311</v>
      </c>
    </row>
    <row r="337" spans="1:3">
      <c r="A337" t="s">
        <v>6538</v>
      </c>
      <c r="B337" t="s">
        <v>5421</v>
      </c>
      <c r="C337" t="s">
        <v>5421</v>
      </c>
    </row>
    <row r="338" spans="1:3">
      <c r="A338" t="s">
        <v>6550</v>
      </c>
      <c r="B338" t="s">
        <v>311</v>
      </c>
      <c r="C338" t="s">
        <v>311</v>
      </c>
    </row>
    <row r="339" spans="1:3">
      <c r="A339" t="s">
        <v>6558</v>
      </c>
      <c r="B339" t="s">
        <v>35</v>
      </c>
      <c r="C339" t="s">
        <v>35</v>
      </c>
    </row>
    <row r="340" spans="1:3">
      <c r="A340" t="s">
        <v>6566</v>
      </c>
      <c r="B340" t="s">
        <v>2669</v>
      </c>
      <c r="C340" t="s">
        <v>35</v>
      </c>
    </row>
    <row r="341" spans="1:3">
      <c r="A341" t="s">
        <v>6581</v>
      </c>
      <c r="B341" t="s">
        <v>2669</v>
      </c>
      <c r="C341" t="s">
        <v>35</v>
      </c>
    </row>
    <row r="342" spans="1:3">
      <c r="A342" t="s">
        <v>6588</v>
      </c>
      <c r="B342" t="s">
        <v>189</v>
      </c>
      <c r="C342" t="s">
        <v>35</v>
      </c>
    </row>
    <row r="343" spans="1:3">
      <c r="A343" t="s">
        <v>6597</v>
      </c>
      <c r="B343" t="s">
        <v>2669</v>
      </c>
      <c r="C343" t="s">
        <v>35</v>
      </c>
    </row>
    <row r="344" spans="1:3">
      <c r="A344" t="s">
        <v>6606</v>
      </c>
      <c r="B344" t="s">
        <v>131</v>
      </c>
      <c r="C344" t="s">
        <v>131</v>
      </c>
    </row>
    <row r="345" spans="1:3">
      <c r="A345" t="s">
        <v>6614</v>
      </c>
      <c r="B345" t="s">
        <v>131</v>
      </c>
      <c r="C345" t="s">
        <v>131</v>
      </c>
    </row>
    <row r="346" spans="1:3">
      <c r="A346" t="s">
        <v>6622</v>
      </c>
      <c r="B346" t="s">
        <v>189</v>
      </c>
      <c r="C346" t="s">
        <v>189</v>
      </c>
    </row>
    <row r="347" spans="1:3">
      <c r="A347" t="s">
        <v>6676</v>
      </c>
      <c r="C347" t="s">
        <v>398</v>
      </c>
    </row>
    <row r="348" spans="1:3">
      <c r="A348" t="s">
        <v>6709</v>
      </c>
      <c r="B348" t="s">
        <v>131</v>
      </c>
      <c r="C348" t="s">
        <v>131</v>
      </c>
    </row>
    <row r="349" spans="1:3">
      <c r="A349" t="s">
        <v>6755</v>
      </c>
      <c r="B349" t="s">
        <v>311</v>
      </c>
      <c r="C349" t="s">
        <v>35</v>
      </c>
    </row>
    <row r="350" spans="1:3">
      <c r="A350" t="s">
        <v>6762</v>
      </c>
      <c r="C350" t="s">
        <v>35</v>
      </c>
    </row>
    <row r="351" spans="1:3">
      <c r="A351" t="s">
        <v>6770</v>
      </c>
      <c r="B351" t="s">
        <v>131</v>
      </c>
      <c r="C351" t="s">
        <v>131</v>
      </c>
    </row>
    <row r="352" spans="1:3">
      <c r="A352" t="s">
        <v>6776</v>
      </c>
      <c r="B352" t="s">
        <v>154</v>
      </c>
      <c r="C352" t="s">
        <v>154</v>
      </c>
    </row>
    <row r="353" spans="1:3">
      <c r="A353" t="s">
        <v>6783</v>
      </c>
      <c r="B353" t="s">
        <v>975</v>
      </c>
      <c r="C353" t="s">
        <v>975</v>
      </c>
    </row>
    <row r="354" spans="1:3">
      <c r="A354" t="s">
        <v>6792</v>
      </c>
      <c r="C354" t="s">
        <v>131</v>
      </c>
    </row>
    <row r="355" spans="1:3">
      <c r="A355" t="s">
        <v>6800</v>
      </c>
      <c r="C355" t="s">
        <v>174</v>
      </c>
    </row>
    <row r="356" spans="1:3">
      <c r="A356" t="s">
        <v>6807</v>
      </c>
      <c r="B356" t="s">
        <v>174</v>
      </c>
      <c r="C356" t="s">
        <v>174</v>
      </c>
    </row>
    <row r="357" spans="1:3">
      <c r="A357" t="s">
        <v>6833</v>
      </c>
      <c r="B357" t="s">
        <v>174</v>
      </c>
      <c r="C357" t="s">
        <v>174</v>
      </c>
    </row>
    <row r="358" spans="1:3">
      <c r="A358" t="s">
        <v>6841</v>
      </c>
      <c r="B358" t="s">
        <v>35</v>
      </c>
      <c r="C358" t="s">
        <v>35</v>
      </c>
    </row>
    <row r="359" spans="1:3">
      <c r="A359" t="s">
        <v>6850</v>
      </c>
      <c r="B359" t="s">
        <v>35</v>
      </c>
      <c r="C359" t="s">
        <v>35</v>
      </c>
    </row>
    <row r="360" spans="1:3">
      <c r="A360" t="s">
        <v>6856</v>
      </c>
      <c r="B360" t="s">
        <v>131</v>
      </c>
      <c r="C360" t="s">
        <v>131</v>
      </c>
    </row>
    <row r="361" spans="1:3">
      <c r="A361" t="s">
        <v>6868</v>
      </c>
      <c r="B361" t="s">
        <v>174</v>
      </c>
      <c r="C361" t="s">
        <v>174</v>
      </c>
    </row>
    <row r="362" spans="1:3">
      <c r="A362" t="s">
        <v>6877</v>
      </c>
      <c r="B362" t="s">
        <v>154</v>
      </c>
      <c r="C362" t="s">
        <v>311</v>
      </c>
    </row>
    <row r="363" spans="1:3">
      <c r="A363" t="s">
        <v>6887</v>
      </c>
      <c r="B363" t="s">
        <v>174</v>
      </c>
      <c r="C363" t="s">
        <v>174</v>
      </c>
    </row>
    <row r="364" spans="1:3">
      <c r="A364" t="s">
        <v>6903</v>
      </c>
      <c r="B364" t="s">
        <v>174</v>
      </c>
      <c r="C364" t="s">
        <v>174</v>
      </c>
    </row>
    <row r="365" spans="1:3">
      <c r="A365" t="s">
        <v>6912</v>
      </c>
      <c r="B365" t="s">
        <v>174</v>
      </c>
      <c r="C365" t="s">
        <v>174</v>
      </c>
    </row>
    <row r="366" spans="1:3">
      <c r="A366" t="s">
        <v>6923</v>
      </c>
      <c r="B366" t="s">
        <v>174</v>
      </c>
      <c r="C366" t="s">
        <v>174</v>
      </c>
    </row>
    <row r="367" spans="1:3">
      <c r="A367" t="s">
        <v>6931</v>
      </c>
      <c r="B367" t="s">
        <v>174</v>
      </c>
      <c r="C367" t="s">
        <v>174</v>
      </c>
    </row>
    <row r="368" spans="1:3">
      <c r="A368" t="s">
        <v>6950</v>
      </c>
      <c r="B368" t="s">
        <v>174</v>
      </c>
      <c r="C368" t="s">
        <v>174</v>
      </c>
    </row>
    <row r="369" spans="1:3">
      <c r="A369" t="s">
        <v>6964</v>
      </c>
      <c r="B369" t="s">
        <v>174</v>
      </c>
      <c r="C369" t="s">
        <v>174</v>
      </c>
    </row>
    <row r="370" spans="1:3">
      <c r="A370" t="s">
        <v>6971</v>
      </c>
      <c r="B370" t="s">
        <v>189</v>
      </c>
      <c r="C370" t="s">
        <v>189</v>
      </c>
    </row>
    <row r="371" spans="1:3">
      <c r="A371" t="s">
        <v>6980</v>
      </c>
      <c r="B371" t="s">
        <v>311</v>
      </c>
      <c r="C371" t="s">
        <v>311</v>
      </c>
    </row>
    <row r="372" spans="1:3">
      <c r="A372" t="s">
        <v>6988</v>
      </c>
      <c r="B372" t="s">
        <v>174</v>
      </c>
      <c r="C372" t="s">
        <v>174</v>
      </c>
    </row>
    <row r="373" spans="1:3">
      <c r="A373" t="s">
        <v>7000</v>
      </c>
      <c r="B373" t="s">
        <v>311</v>
      </c>
      <c r="C373" t="s">
        <v>189</v>
      </c>
    </row>
    <row r="374" spans="1:3">
      <c r="A374" t="s">
        <v>7009</v>
      </c>
      <c r="B374" t="s">
        <v>189</v>
      </c>
      <c r="C374" t="s">
        <v>189</v>
      </c>
    </row>
    <row r="375" spans="1:3">
      <c r="A375" t="s">
        <v>7057</v>
      </c>
      <c r="B375" t="s">
        <v>1443</v>
      </c>
      <c r="C375" t="s">
        <v>35</v>
      </c>
    </row>
    <row r="376" spans="1:3">
      <c r="A376" t="s">
        <v>7073</v>
      </c>
      <c r="C376" t="s">
        <v>1488</v>
      </c>
    </row>
    <row r="377" spans="1:3">
      <c r="A377" t="s">
        <v>7082</v>
      </c>
      <c r="B377" t="s">
        <v>311</v>
      </c>
      <c r="C377" t="s">
        <v>35</v>
      </c>
    </row>
    <row r="378" spans="1:3">
      <c r="A378" t="s">
        <v>7089</v>
      </c>
      <c r="B378" t="s">
        <v>154</v>
      </c>
      <c r="C378" t="s">
        <v>335</v>
      </c>
    </row>
    <row r="379" spans="1:3">
      <c r="A379" t="s">
        <v>7103</v>
      </c>
      <c r="C379" t="s">
        <v>398</v>
      </c>
    </row>
    <row r="380" spans="1:3">
      <c r="A380" t="s">
        <v>7123</v>
      </c>
      <c r="B380" t="s">
        <v>154</v>
      </c>
      <c r="C380" t="s">
        <v>154</v>
      </c>
    </row>
    <row r="381" spans="1:3">
      <c r="A381" t="s">
        <v>7123</v>
      </c>
      <c r="B381" t="s">
        <v>975</v>
      </c>
      <c r="C381" t="s">
        <v>975</v>
      </c>
    </row>
    <row r="382" spans="1:3">
      <c r="A382" t="s">
        <v>7145</v>
      </c>
      <c r="B382" t="s">
        <v>975</v>
      </c>
      <c r="C382" t="s">
        <v>975</v>
      </c>
    </row>
    <row r="383" spans="1:3">
      <c r="A383" t="s">
        <v>7145</v>
      </c>
      <c r="B383" t="s">
        <v>975</v>
      </c>
      <c r="C383" t="s">
        <v>131</v>
      </c>
    </row>
    <row r="384" spans="1:3">
      <c r="A384" t="s">
        <v>7186</v>
      </c>
      <c r="B384" t="s">
        <v>174</v>
      </c>
      <c r="C384" t="s">
        <v>174</v>
      </c>
    </row>
    <row r="385" spans="1:3">
      <c r="A385" t="s">
        <v>7200</v>
      </c>
      <c r="B385" t="s">
        <v>311</v>
      </c>
      <c r="C385" t="s">
        <v>311</v>
      </c>
    </row>
    <row r="386" spans="1:3">
      <c r="A386" t="s">
        <v>7209</v>
      </c>
      <c r="B386" t="s">
        <v>311</v>
      </c>
      <c r="C386" t="s">
        <v>35</v>
      </c>
    </row>
    <row r="387" spans="1:3">
      <c r="A387" t="s">
        <v>7217</v>
      </c>
      <c r="B387" t="s">
        <v>2669</v>
      </c>
      <c r="C387" t="s">
        <v>35</v>
      </c>
    </row>
    <row r="388" spans="1:3">
      <c r="A388" t="s">
        <v>7225</v>
      </c>
      <c r="B388" t="s">
        <v>5421</v>
      </c>
      <c r="C388" t="s">
        <v>5421</v>
      </c>
    </row>
    <row r="389" spans="1:3">
      <c r="A389" t="s">
        <v>7232</v>
      </c>
      <c r="B389" t="s">
        <v>311</v>
      </c>
      <c r="C389" t="s">
        <v>35</v>
      </c>
    </row>
    <row r="390" spans="1:3">
      <c r="A390" t="s">
        <v>7239</v>
      </c>
      <c r="B390" t="s">
        <v>189</v>
      </c>
      <c r="C390" t="s">
        <v>189</v>
      </c>
    </row>
    <row r="391" spans="1:3">
      <c r="A391" t="s">
        <v>7248</v>
      </c>
      <c r="B391" t="s">
        <v>154</v>
      </c>
      <c r="C391" t="s">
        <v>154</v>
      </c>
    </row>
    <row r="392" spans="1:3">
      <c r="A392" t="s">
        <v>7256</v>
      </c>
      <c r="B392" t="s">
        <v>174</v>
      </c>
      <c r="C392" t="s">
        <v>174</v>
      </c>
    </row>
    <row r="393" spans="1:3">
      <c r="A393" t="s">
        <v>7263</v>
      </c>
      <c r="C393" t="s">
        <v>189</v>
      </c>
    </row>
    <row r="394" spans="1:3">
      <c r="A394" t="s">
        <v>7271</v>
      </c>
      <c r="B394" t="s">
        <v>174</v>
      </c>
      <c r="C394" t="s">
        <v>174</v>
      </c>
    </row>
    <row r="395" spans="1:3">
      <c r="A395" t="s">
        <v>7285</v>
      </c>
      <c r="B395" t="s">
        <v>154</v>
      </c>
      <c r="C395" t="s">
        <v>154</v>
      </c>
    </row>
    <row r="396" spans="1:3">
      <c r="A396" t="s">
        <v>7329</v>
      </c>
      <c r="B396" t="s">
        <v>975</v>
      </c>
      <c r="C396" t="s">
        <v>975</v>
      </c>
    </row>
    <row r="397" spans="1:3">
      <c r="A397" t="s">
        <v>7329</v>
      </c>
      <c r="B397" t="s">
        <v>975</v>
      </c>
      <c r="C397" t="s">
        <v>189</v>
      </c>
    </row>
    <row r="398" spans="1:3">
      <c r="A398" t="s">
        <v>7369</v>
      </c>
      <c r="B398" t="s">
        <v>174</v>
      </c>
      <c r="C398" t="s">
        <v>174</v>
      </c>
    </row>
    <row r="399" spans="1:3">
      <c r="A399" t="s">
        <v>7376</v>
      </c>
      <c r="B399" t="s">
        <v>174</v>
      </c>
      <c r="C399" t="s">
        <v>174</v>
      </c>
    </row>
    <row r="400" spans="1:3">
      <c r="A400" t="s">
        <v>7383</v>
      </c>
      <c r="B400" t="s">
        <v>174</v>
      </c>
      <c r="C400" t="s">
        <v>174</v>
      </c>
    </row>
    <row r="401" spans="1:3">
      <c r="A401" t="s">
        <v>7390</v>
      </c>
      <c r="B401" t="s">
        <v>174</v>
      </c>
      <c r="C401" t="s">
        <v>174</v>
      </c>
    </row>
    <row r="402" spans="1:3">
      <c r="A402" t="s">
        <v>7397</v>
      </c>
      <c r="B402" t="s">
        <v>311</v>
      </c>
      <c r="C402" t="s">
        <v>311</v>
      </c>
    </row>
    <row r="403" spans="1:3">
      <c r="A403" t="s">
        <v>7410</v>
      </c>
      <c r="B403" t="s">
        <v>189</v>
      </c>
      <c r="C403" t="s">
        <v>189</v>
      </c>
    </row>
    <row r="404" spans="1:3">
      <c r="A404" t="s">
        <v>7416</v>
      </c>
      <c r="B404" t="s">
        <v>189</v>
      </c>
      <c r="C404" t="s">
        <v>189</v>
      </c>
    </row>
    <row r="405" spans="1:3">
      <c r="A405" t="s">
        <v>7424</v>
      </c>
      <c r="B405" t="s">
        <v>311</v>
      </c>
      <c r="C405" t="s">
        <v>311</v>
      </c>
    </row>
    <row r="406" spans="1:3">
      <c r="A406" t="s">
        <v>7433</v>
      </c>
      <c r="B406" t="s">
        <v>311</v>
      </c>
      <c r="C406" t="s">
        <v>35</v>
      </c>
    </row>
    <row r="407" spans="1:3">
      <c r="A407" t="s">
        <v>7441</v>
      </c>
      <c r="B407" t="s">
        <v>189</v>
      </c>
      <c r="C407" t="s">
        <v>189</v>
      </c>
    </row>
    <row r="408" spans="1:3">
      <c r="A408" t="s">
        <v>7450</v>
      </c>
      <c r="B408" t="s">
        <v>189</v>
      </c>
      <c r="C408" t="s">
        <v>189</v>
      </c>
    </row>
    <row r="409" spans="1:3">
      <c r="A409" t="s">
        <v>7465</v>
      </c>
      <c r="C409" t="s">
        <v>189</v>
      </c>
    </row>
    <row r="410" spans="1:3">
      <c r="A410" t="s">
        <v>7487</v>
      </c>
      <c r="B410" t="s">
        <v>5421</v>
      </c>
      <c r="C410" t="s">
        <v>5421</v>
      </c>
    </row>
    <row r="411" spans="1:3">
      <c r="A411" t="s">
        <v>7494</v>
      </c>
      <c r="B411" t="s">
        <v>154</v>
      </c>
      <c r="C411" t="s">
        <v>154</v>
      </c>
    </row>
    <row r="412" spans="1:3">
      <c r="A412" t="s">
        <v>7502</v>
      </c>
      <c r="B412" t="s">
        <v>311</v>
      </c>
      <c r="C412" t="s">
        <v>311</v>
      </c>
    </row>
    <row r="413" spans="1:3">
      <c r="A413" t="s">
        <v>7510</v>
      </c>
      <c r="B413" t="s">
        <v>311</v>
      </c>
      <c r="C413" t="s">
        <v>311</v>
      </c>
    </row>
    <row r="414" spans="1:3">
      <c r="A414" t="s">
        <v>7522</v>
      </c>
      <c r="B414" t="s">
        <v>2669</v>
      </c>
      <c r="C414" t="s">
        <v>35</v>
      </c>
    </row>
    <row r="415" spans="1:3">
      <c r="A415" t="s">
        <v>7530</v>
      </c>
      <c r="B415" t="s">
        <v>189</v>
      </c>
      <c r="C415" t="s">
        <v>189</v>
      </c>
    </row>
    <row r="416" spans="1:3">
      <c r="A416" t="s">
        <v>7585</v>
      </c>
      <c r="C416" t="s">
        <v>1488</v>
      </c>
    </row>
    <row r="417" spans="1:3">
      <c r="A417" t="s">
        <v>7604</v>
      </c>
      <c r="B417" t="s">
        <v>154</v>
      </c>
      <c r="C417" t="s">
        <v>311</v>
      </c>
    </row>
    <row r="418" spans="1:3">
      <c r="A418" t="s">
        <v>7638</v>
      </c>
      <c r="B418" t="s">
        <v>311</v>
      </c>
      <c r="C418" t="s">
        <v>311</v>
      </c>
    </row>
    <row r="419" spans="1:3">
      <c r="A419" t="s">
        <v>7645</v>
      </c>
      <c r="B419" t="s">
        <v>311</v>
      </c>
      <c r="C419" t="s">
        <v>311</v>
      </c>
    </row>
    <row r="420" spans="1:3">
      <c r="A420" t="s">
        <v>7574</v>
      </c>
      <c r="C420" t="s">
        <v>189</v>
      </c>
    </row>
    <row r="421" spans="1:3">
      <c r="A421" t="s">
        <v>7658</v>
      </c>
      <c r="B421" t="s">
        <v>311</v>
      </c>
      <c r="C421" t="s">
        <v>311</v>
      </c>
    </row>
    <row r="422" spans="1:3">
      <c r="A422" t="s">
        <v>7665</v>
      </c>
      <c r="B422" t="s">
        <v>5421</v>
      </c>
      <c r="C422" t="s">
        <v>5421</v>
      </c>
    </row>
    <row r="423" spans="1:3">
      <c r="A423" t="s">
        <v>7675</v>
      </c>
      <c r="B423" t="s">
        <v>2669</v>
      </c>
      <c r="C423" t="s">
        <v>35</v>
      </c>
    </row>
    <row r="424" spans="1:3">
      <c r="A424" t="s">
        <v>7683</v>
      </c>
      <c r="C424" t="s">
        <v>154</v>
      </c>
    </row>
    <row r="425" spans="1:3">
      <c r="A425" t="s">
        <v>7692</v>
      </c>
      <c r="B425" t="s">
        <v>5421</v>
      </c>
      <c r="C425" t="s">
        <v>5421</v>
      </c>
    </row>
    <row r="426" spans="1:3">
      <c r="A426" t="s">
        <v>7706</v>
      </c>
      <c r="B426" t="s">
        <v>35</v>
      </c>
      <c r="C426" t="s">
        <v>35</v>
      </c>
    </row>
    <row r="427" spans="1:3">
      <c r="A427" t="s">
        <v>7714</v>
      </c>
      <c r="B427" t="s">
        <v>2669</v>
      </c>
      <c r="C427" t="s">
        <v>35</v>
      </c>
    </row>
    <row r="428" spans="1:3">
      <c r="A428" t="s">
        <v>7722</v>
      </c>
      <c r="B428" t="s">
        <v>154</v>
      </c>
      <c r="C428" t="s">
        <v>154</v>
      </c>
    </row>
    <row r="429" spans="1:3">
      <c r="A429" t="s">
        <v>7731</v>
      </c>
      <c r="B429" t="s">
        <v>154</v>
      </c>
      <c r="C429" t="s">
        <v>154</v>
      </c>
    </row>
    <row r="430" spans="1:3">
      <c r="A430" t="s">
        <v>7741</v>
      </c>
      <c r="B430" t="s">
        <v>5421</v>
      </c>
      <c r="C430" t="s">
        <v>5421</v>
      </c>
    </row>
    <row r="431" spans="1:3">
      <c r="A431" t="s">
        <v>7748</v>
      </c>
      <c r="C431" t="s">
        <v>189</v>
      </c>
    </row>
    <row r="432" spans="1:3">
      <c r="A432" t="s">
        <v>7757</v>
      </c>
      <c r="B432" t="s">
        <v>311</v>
      </c>
      <c r="C432" t="s">
        <v>311</v>
      </c>
    </row>
    <row r="433" spans="1:3">
      <c r="A433" t="s">
        <v>7765</v>
      </c>
      <c r="B433" t="s">
        <v>154</v>
      </c>
      <c r="C433" t="s">
        <v>311</v>
      </c>
    </row>
    <row r="434" spans="1:3">
      <c r="A434" t="s">
        <v>7773</v>
      </c>
      <c r="B434" t="s">
        <v>35</v>
      </c>
      <c r="C434" t="s">
        <v>35</v>
      </c>
    </row>
    <row r="435" spans="1:3">
      <c r="A435" t="s">
        <v>7780</v>
      </c>
      <c r="B435" t="s">
        <v>35</v>
      </c>
      <c r="C435" t="s">
        <v>35</v>
      </c>
    </row>
    <row r="436" spans="1:3">
      <c r="A436" t="s">
        <v>7840</v>
      </c>
      <c r="B436" t="s">
        <v>35</v>
      </c>
      <c r="C436" t="s">
        <v>35</v>
      </c>
    </row>
    <row r="437" spans="1:3">
      <c r="A437" t="s">
        <v>7881</v>
      </c>
      <c r="B437" t="s">
        <v>131</v>
      </c>
      <c r="C437" t="s">
        <v>131</v>
      </c>
    </row>
    <row r="438" spans="1:3">
      <c r="A438" t="s">
        <v>7950</v>
      </c>
      <c r="B438" t="s">
        <v>1472</v>
      </c>
      <c r="C438" t="s">
        <v>35</v>
      </c>
    </row>
    <row r="439" spans="1:3">
      <c r="A439" t="s">
        <v>7957</v>
      </c>
      <c r="B439" t="s">
        <v>2669</v>
      </c>
      <c r="C439" t="s">
        <v>35</v>
      </c>
    </row>
    <row r="440" spans="1:3">
      <c r="A440" t="s">
        <v>7964</v>
      </c>
      <c r="B440" t="s">
        <v>154</v>
      </c>
      <c r="C440" t="s">
        <v>154</v>
      </c>
    </row>
    <row r="441" spans="1:3">
      <c r="A441" t="s">
        <v>7979</v>
      </c>
      <c r="B441" t="s">
        <v>154</v>
      </c>
      <c r="C441" t="s">
        <v>154</v>
      </c>
    </row>
    <row r="442" spans="1:3">
      <c r="A442" t="s">
        <v>7987</v>
      </c>
      <c r="B442" t="s">
        <v>189</v>
      </c>
      <c r="C442" t="s">
        <v>189</v>
      </c>
    </row>
    <row r="443" spans="1:3">
      <c r="A443" t="s">
        <v>8024</v>
      </c>
      <c r="B443" t="s">
        <v>311</v>
      </c>
      <c r="C443" t="s">
        <v>311</v>
      </c>
    </row>
    <row r="444" spans="1:3">
      <c r="A444" t="s">
        <v>8030</v>
      </c>
      <c r="B444" t="s">
        <v>154</v>
      </c>
      <c r="C444" t="s">
        <v>311</v>
      </c>
    </row>
    <row r="445" spans="1:3">
      <c r="A445" t="s">
        <v>8084</v>
      </c>
      <c r="B445" t="s">
        <v>174</v>
      </c>
      <c r="C445" t="s">
        <v>174</v>
      </c>
    </row>
    <row r="446" spans="1:3">
      <c r="A446" t="s">
        <v>8103</v>
      </c>
      <c r="B446" t="s">
        <v>1443</v>
      </c>
      <c r="C446" t="s">
        <v>335</v>
      </c>
    </row>
    <row r="447" spans="1:3">
      <c r="A447" t="s">
        <v>8110</v>
      </c>
      <c r="B447" t="s">
        <v>154</v>
      </c>
      <c r="C447" t="s">
        <v>311</v>
      </c>
    </row>
    <row r="448" spans="1:3">
      <c r="A448" t="s">
        <v>8117</v>
      </c>
      <c r="B448" t="s">
        <v>2669</v>
      </c>
      <c r="C448" t="s">
        <v>35</v>
      </c>
    </row>
    <row r="449" spans="1:3">
      <c r="A449" t="s">
        <v>8126</v>
      </c>
      <c r="B449" t="s">
        <v>154</v>
      </c>
      <c r="C449" t="s">
        <v>154</v>
      </c>
    </row>
    <row r="450" spans="1:3">
      <c r="A450" t="s">
        <v>8134</v>
      </c>
      <c r="B450" t="s">
        <v>311</v>
      </c>
      <c r="C450" t="s">
        <v>311</v>
      </c>
    </row>
    <row r="451" spans="1:3">
      <c r="A451" t="s">
        <v>8148</v>
      </c>
      <c r="B451" t="s">
        <v>311</v>
      </c>
      <c r="C451" t="s">
        <v>311</v>
      </c>
    </row>
    <row r="452" spans="1:3">
      <c r="A452" t="s">
        <v>8155</v>
      </c>
      <c r="B452" t="s">
        <v>2669</v>
      </c>
      <c r="C452" t="s">
        <v>35</v>
      </c>
    </row>
    <row r="453" spans="1:3">
      <c r="A453" t="s">
        <v>8163</v>
      </c>
      <c r="B453" t="s">
        <v>975</v>
      </c>
      <c r="C453" t="s">
        <v>975</v>
      </c>
    </row>
    <row r="454" spans="1:3">
      <c r="A454" t="s">
        <v>8173</v>
      </c>
      <c r="B454" t="s">
        <v>131</v>
      </c>
      <c r="C454" t="s">
        <v>131</v>
      </c>
    </row>
    <row r="455" spans="1:3">
      <c r="A455" t="s">
        <v>8180</v>
      </c>
      <c r="B455" t="s">
        <v>311</v>
      </c>
      <c r="C455" t="s">
        <v>311</v>
      </c>
    </row>
    <row r="456" spans="1:3">
      <c r="A456" t="s">
        <v>8187</v>
      </c>
      <c r="B456" t="s">
        <v>189</v>
      </c>
      <c r="C456" t="s">
        <v>189</v>
      </c>
    </row>
    <row r="457" spans="1:3">
      <c r="A457" t="s">
        <v>8209</v>
      </c>
      <c r="B457" t="s">
        <v>311</v>
      </c>
      <c r="C457" t="s">
        <v>311</v>
      </c>
    </row>
    <row r="458" spans="1:3">
      <c r="A458" t="s">
        <v>8215</v>
      </c>
      <c r="B458" t="s">
        <v>154</v>
      </c>
      <c r="C458" t="s">
        <v>311</v>
      </c>
    </row>
    <row r="459" spans="1:3">
      <c r="A459" t="s">
        <v>8222</v>
      </c>
      <c r="B459" t="s">
        <v>131</v>
      </c>
      <c r="C459" t="s">
        <v>131</v>
      </c>
    </row>
    <row r="460" spans="1:3">
      <c r="A460" t="s">
        <v>8280</v>
      </c>
      <c r="B460" t="s">
        <v>311</v>
      </c>
      <c r="C460" t="s">
        <v>311</v>
      </c>
    </row>
    <row r="461" spans="1:3">
      <c r="A461" t="s">
        <v>8286</v>
      </c>
      <c r="B461" t="s">
        <v>189</v>
      </c>
      <c r="C461" t="s">
        <v>189</v>
      </c>
    </row>
    <row r="462" spans="1:3">
      <c r="A462" t="s">
        <v>8293</v>
      </c>
      <c r="B462" t="s">
        <v>154</v>
      </c>
      <c r="C462" t="s">
        <v>154</v>
      </c>
    </row>
    <row r="463" spans="1:3">
      <c r="A463" t="s">
        <v>8304</v>
      </c>
      <c r="B463" t="s">
        <v>131</v>
      </c>
      <c r="C463" t="s">
        <v>131</v>
      </c>
    </row>
    <row r="464" spans="1:3">
      <c r="A464" t="s">
        <v>8347</v>
      </c>
      <c r="B464" t="s">
        <v>189</v>
      </c>
      <c r="C464" t="s">
        <v>189</v>
      </c>
    </row>
    <row r="465" spans="1:3">
      <c r="A465" t="s">
        <v>8355</v>
      </c>
      <c r="B465" t="s">
        <v>154</v>
      </c>
      <c r="C465" t="s">
        <v>311</v>
      </c>
    </row>
    <row r="466" spans="1:3">
      <c r="A466" t="s">
        <v>8362</v>
      </c>
      <c r="B466" t="s">
        <v>311</v>
      </c>
      <c r="C466" t="s">
        <v>311</v>
      </c>
    </row>
    <row r="467" spans="1:3">
      <c r="A467" t="s">
        <v>8370</v>
      </c>
      <c r="B467" t="s">
        <v>2669</v>
      </c>
      <c r="C467" t="s">
        <v>35</v>
      </c>
    </row>
    <row r="468" spans="1:3">
      <c r="A468" t="s">
        <v>8378</v>
      </c>
      <c r="B468" t="s">
        <v>1472</v>
      </c>
      <c r="C468" t="s">
        <v>1488</v>
      </c>
    </row>
    <row r="469" spans="1:3">
      <c r="A469" t="s">
        <v>8387</v>
      </c>
      <c r="C469" t="s">
        <v>154</v>
      </c>
    </row>
    <row r="470" spans="1:3">
      <c r="A470" t="s">
        <v>8396</v>
      </c>
      <c r="B470" t="s">
        <v>131</v>
      </c>
      <c r="C470" t="s">
        <v>131</v>
      </c>
    </row>
    <row r="471" spans="1:3">
      <c r="A471" t="s">
        <v>8413</v>
      </c>
      <c r="B471" t="s">
        <v>311</v>
      </c>
      <c r="C471" t="s">
        <v>311</v>
      </c>
    </row>
    <row r="472" spans="1:3">
      <c r="A472" t="s">
        <v>8420</v>
      </c>
      <c r="B472" t="s">
        <v>5421</v>
      </c>
      <c r="C472" t="s">
        <v>5421</v>
      </c>
    </row>
    <row r="473" spans="1:3">
      <c r="A473" t="s">
        <v>8428</v>
      </c>
      <c r="C473" t="s">
        <v>154</v>
      </c>
    </row>
    <row r="474" spans="1:3">
      <c r="A474" t="s">
        <v>8428</v>
      </c>
      <c r="C474" t="s">
        <v>975</v>
      </c>
    </row>
    <row r="475" spans="1:3">
      <c r="A475" t="s">
        <v>8488</v>
      </c>
      <c r="C475" t="s">
        <v>975</v>
      </c>
    </row>
    <row r="476" spans="1:3">
      <c r="A476" t="s">
        <v>8497</v>
      </c>
      <c r="B476" t="s">
        <v>5421</v>
      </c>
      <c r="C476" t="s">
        <v>5421</v>
      </c>
    </row>
    <row r="477" spans="1:3">
      <c r="A477" t="s">
        <v>8504</v>
      </c>
      <c r="B477" t="s">
        <v>975</v>
      </c>
      <c r="C477" t="s">
        <v>975</v>
      </c>
    </row>
    <row r="478" spans="1:3">
      <c r="A478" t="s">
        <v>8530</v>
      </c>
      <c r="B478" t="s">
        <v>1472</v>
      </c>
      <c r="C478" t="s">
        <v>1488</v>
      </c>
    </row>
    <row r="479" spans="1:3">
      <c r="A479" t="s">
        <v>8569</v>
      </c>
      <c r="B479" t="s">
        <v>174</v>
      </c>
      <c r="C479" t="s">
        <v>975</v>
      </c>
    </row>
    <row r="480" spans="1:3">
      <c r="A480" t="s">
        <v>8577</v>
      </c>
      <c r="C480" t="s">
        <v>154</v>
      </c>
    </row>
    <row r="481" spans="1:3">
      <c r="A481" t="s">
        <v>8585</v>
      </c>
      <c r="B481" t="s">
        <v>5421</v>
      </c>
      <c r="C481" t="s">
        <v>5421</v>
      </c>
    </row>
    <row r="482" spans="1:3">
      <c r="A482" t="s">
        <v>8593</v>
      </c>
      <c r="B482" t="s">
        <v>1443</v>
      </c>
      <c r="C482" t="s">
        <v>35</v>
      </c>
    </row>
    <row r="483" spans="1:3">
      <c r="A483" t="s">
        <v>8600</v>
      </c>
      <c r="B483" t="s">
        <v>189</v>
      </c>
      <c r="C483" t="s">
        <v>189</v>
      </c>
    </row>
    <row r="484" spans="1:3">
      <c r="A484" t="s">
        <v>8608</v>
      </c>
      <c r="B484" t="s">
        <v>311</v>
      </c>
      <c r="C484" t="s">
        <v>35</v>
      </c>
    </row>
    <row r="485" spans="1:3">
      <c r="A485" t="s">
        <v>8616</v>
      </c>
      <c r="B485" t="s">
        <v>975</v>
      </c>
      <c r="C485" t="s">
        <v>975</v>
      </c>
    </row>
    <row r="486" spans="1:3">
      <c r="A486" t="s">
        <v>8622</v>
      </c>
      <c r="B486" t="s">
        <v>311</v>
      </c>
      <c r="C486" t="s">
        <v>975</v>
      </c>
    </row>
    <row r="487" spans="1:3">
      <c r="A487" t="s">
        <v>8628</v>
      </c>
      <c r="B487" t="s">
        <v>975</v>
      </c>
      <c r="C487" t="s">
        <v>975</v>
      </c>
    </row>
    <row r="488" spans="1:3">
      <c r="A488" t="s">
        <v>8760</v>
      </c>
      <c r="B488" t="s">
        <v>311</v>
      </c>
      <c r="C488" t="s">
        <v>311</v>
      </c>
    </row>
    <row r="489" spans="1:3">
      <c r="A489" t="s">
        <v>8768</v>
      </c>
      <c r="C489" t="s">
        <v>35</v>
      </c>
    </row>
    <row r="490" spans="1:3">
      <c r="A490" t="s">
        <v>8776</v>
      </c>
      <c r="B490" t="s">
        <v>35</v>
      </c>
      <c r="C490" t="s">
        <v>35</v>
      </c>
    </row>
    <row r="491" spans="1:3">
      <c r="A491" t="s">
        <v>8783</v>
      </c>
      <c r="B491" t="s">
        <v>154</v>
      </c>
      <c r="C491" t="s">
        <v>311</v>
      </c>
    </row>
    <row r="492" spans="1:3">
      <c r="A492" t="s">
        <v>8791</v>
      </c>
      <c r="B492" t="s">
        <v>1443</v>
      </c>
      <c r="C492" t="s">
        <v>335</v>
      </c>
    </row>
    <row r="493" spans="1:3">
      <c r="A493" t="s">
        <v>8801</v>
      </c>
      <c r="B493" t="s">
        <v>5421</v>
      </c>
      <c r="C493" t="s">
        <v>5421</v>
      </c>
    </row>
    <row r="494" spans="1:3">
      <c r="A494" t="s">
        <v>8811</v>
      </c>
      <c r="B494" t="s">
        <v>154</v>
      </c>
      <c r="C494" t="s">
        <v>154</v>
      </c>
    </row>
    <row r="495" spans="1:3">
      <c r="A495" t="s">
        <v>8819</v>
      </c>
      <c r="B495" t="s">
        <v>975</v>
      </c>
      <c r="C495" t="s">
        <v>975</v>
      </c>
    </row>
    <row r="496" spans="1:3">
      <c r="A496" t="s">
        <v>8827</v>
      </c>
      <c r="C496" t="s">
        <v>975</v>
      </c>
    </row>
    <row r="497" spans="1:3">
      <c r="A497" t="s">
        <v>8841</v>
      </c>
      <c r="B497" t="s">
        <v>5421</v>
      </c>
      <c r="C497" t="s">
        <v>311</v>
      </c>
    </row>
    <row r="498" spans="1:3">
      <c r="A498" t="s">
        <v>8851</v>
      </c>
      <c r="B498" t="s">
        <v>131</v>
      </c>
      <c r="C498" t="s">
        <v>131</v>
      </c>
    </row>
    <row r="499" spans="1:3">
      <c r="A499" t="s">
        <v>8858</v>
      </c>
      <c r="C499" t="s">
        <v>975</v>
      </c>
    </row>
    <row r="500" spans="1:3">
      <c r="A500" t="s">
        <v>8867</v>
      </c>
      <c r="B500" t="s">
        <v>154</v>
      </c>
      <c r="C500" t="s">
        <v>311</v>
      </c>
    </row>
    <row r="501" spans="1:3">
      <c r="A501" t="s">
        <v>8875</v>
      </c>
      <c r="C501" t="s">
        <v>1488</v>
      </c>
    </row>
    <row r="502" spans="1:3">
      <c r="A502" t="s">
        <v>8884</v>
      </c>
      <c r="C502" t="s">
        <v>5421</v>
      </c>
    </row>
    <row r="503" spans="1:3">
      <c r="A503" t="s">
        <v>8894</v>
      </c>
      <c r="B503" t="s">
        <v>174</v>
      </c>
      <c r="C503" t="s">
        <v>174</v>
      </c>
    </row>
    <row r="504" spans="1:3">
      <c r="A504" t="s">
        <v>8901</v>
      </c>
      <c r="B504" t="s">
        <v>975</v>
      </c>
      <c r="C504" t="s">
        <v>975</v>
      </c>
    </row>
    <row r="505" spans="1:3">
      <c r="A505" t="s">
        <v>8909</v>
      </c>
      <c r="B505" t="s">
        <v>311</v>
      </c>
      <c r="C505" t="s">
        <v>311</v>
      </c>
    </row>
    <row r="506" spans="1:3">
      <c r="A506" t="s">
        <v>8917</v>
      </c>
      <c r="C506" t="s">
        <v>975</v>
      </c>
    </row>
    <row r="507" spans="1:3">
      <c r="A507" t="s">
        <v>8932</v>
      </c>
      <c r="B507" t="s">
        <v>311</v>
      </c>
      <c r="C507" t="s">
        <v>311</v>
      </c>
    </row>
    <row r="508" spans="1:3">
      <c r="A508" t="s">
        <v>8940</v>
      </c>
      <c r="B508" t="s">
        <v>311</v>
      </c>
      <c r="C508" t="s">
        <v>311</v>
      </c>
    </row>
    <row r="509" spans="1:3">
      <c r="A509" t="s">
        <v>8947</v>
      </c>
      <c r="B509" t="s">
        <v>154</v>
      </c>
      <c r="C509" t="s">
        <v>154</v>
      </c>
    </row>
    <row r="510" spans="1:3">
      <c r="A510" t="s">
        <v>8981</v>
      </c>
      <c r="C510" t="s">
        <v>189</v>
      </c>
    </row>
    <row r="511" spans="1:3">
      <c r="A511" t="s">
        <v>8999</v>
      </c>
      <c r="B511" t="s">
        <v>154</v>
      </c>
      <c r="C511" t="s">
        <v>154</v>
      </c>
    </row>
    <row r="512" spans="1:3">
      <c r="A512" t="s">
        <v>9011</v>
      </c>
      <c r="B512" t="s">
        <v>2669</v>
      </c>
      <c r="C512" t="s">
        <v>35</v>
      </c>
    </row>
    <row r="513" spans="1:3">
      <c r="A513" t="s">
        <v>9019</v>
      </c>
      <c r="B513" t="s">
        <v>131</v>
      </c>
      <c r="C513" t="s">
        <v>975</v>
      </c>
    </row>
    <row r="514" spans="1:3">
      <c r="A514" t="s">
        <v>9026</v>
      </c>
      <c r="B514" t="s">
        <v>311</v>
      </c>
      <c r="C514" t="s">
        <v>311</v>
      </c>
    </row>
    <row r="515" spans="1:3">
      <c r="A515" t="s">
        <v>9034</v>
      </c>
      <c r="C515" t="s">
        <v>975</v>
      </c>
    </row>
    <row r="516" spans="1:3">
      <c r="A516" t="s">
        <v>9042</v>
      </c>
      <c r="B516" t="s">
        <v>311</v>
      </c>
      <c r="C516" t="s">
        <v>311</v>
      </c>
    </row>
    <row r="517" spans="1:3">
      <c r="A517" t="s">
        <v>9049</v>
      </c>
      <c r="B517" t="s">
        <v>131</v>
      </c>
      <c r="C517" t="s">
        <v>311</v>
      </c>
    </row>
    <row r="518" spans="1:3">
      <c r="A518" t="s">
        <v>9057</v>
      </c>
      <c r="B518" t="s">
        <v>1472</v>
      </c>
      <c r="C518" t="s">
        <v>1488</v>
      </c>
    </row>
    <row r="519" spans="1:3">
      <c r="A519" t="s">
        <v>9065</v>
      </c>
      <c r="B519" t="s">
        <v>311</v>
      </c>
      <c r="C519" t="s">
        <v>311</v>
      </c>
    </row>
    <row r="520" spans="1:3">
      <c r="A520" t="s">
        <v>9078</v>
      </c>
      <c r="B520" t="s">
        <v>2669</v>
      </c>
      <c r="C520" t="s">
        <v>35</v>
      </c>
    </row>
    <row r="521" spans="1:3">
      <c r="A521" t="s">
        <v>9086</v>
      </c>
      <c r="B521" t="s">
        <v>131</v>
      </c>
      <c r="C521" t="s">
        <v>131</v>
      </c>
    </row>
    <row r="522" spans="1:3">
      <c r="A522" t="s">
        <v>9094</v>
      </c>
      <c r="B522" t="s">
        <v>35</v>
      </c>
      <c r="C522" t="s">
        <v>5421</v>
      </c>
    </row>
    <row r="523" spans="1:3">
      <c r="A523" t="s">
        <v>9101</v>
      </c>
      <c r="B523" t="s">
        <v>189</v>
      </c>
      <c r="C523" t="s">
        <v>189</v>
      </c>
    </row>
    <row r="524" spans="1:3">
      <c r="A524" t="s">
        <v>9148</v>
      </c>
      <c r="B524" t="s">
        <v>1472</v>
      </c>
      <c r="C524" t="s">
        <v>311</v>
      </c>
    </row>
    <row r="525" spans="1:3">
      <c r="A525" t="s">
        <v>9158</v>
      </c>
      <c r="B525" t="s">
        <v>311</v>
      </c>
      <c r="C525" t="s">
        <v>311</v>
      </c>
    </row>
    <row r="526" spans="1:3">
      <c r="A526" t="s">
        <v>9165</v>
      </c>
      <c r="B526" t="s">
        <v>311</v>
      </c>
      <c r="C526" t="s">
        <v>35</v>
      </c>
    </row>
    <row r="527" spans="1:3">
      <c r="A527" t="s">
        <v>9172</v>
      </c>
      <c r="B527" t="s">
        <v>154</v>
      </c>
      <c r="C527" t="s">
        <v>154</v>
      </c>
    </row>
    <row r="528" spans="1:3">
      <c r="A528" t="s">
        <v>9179</v>
      </c>
      <c r="B528" t="s">
        <v>1472</v>
      </c>
      <c r="C528" t="s">
        <v>1488</v>
      </c>
    </row>
    <row r="529" spans="1:3">
      <c r="A529" t="s">
        <v>9192</v>
      </c>
      <c r="B529" t="s">
        <v>5421</v>
      </c>
      <c r="C529" t="s">
        <v>35</v>
      </c>
    </row>
    <row r="530" spans="1:3">
      <c r="A530" t="s">
        <v>9199</v>
      </c>
      <c r="B530" t="s">
        <v>131</v>
      </c>
      <c r="C530" t="s">
        <v>975</v>
      </c>
    </row>
    <row r="531" spans="1:3">
      <c r="A531" t="s">
        <v>9206</v>
      </c>
      <c r="B531" t="s">
        <v>131</v>
      </c>
      <c r="C531" t="s">
        <v>131</v>
      </c>
    </row>
    <row r="532" spans="1:3">
      <c r="A532" t="s">
        <v>9213</v>
      </c>
      <c r="C532" t="s">
        <v>174</v>
      </c>
    </row>
    <row r="533" spans="1:3">
      <c r="A533" t="s">
        <v>9220</v>
      </c>
      <c r="B533" t="s">
        <v>1472</v>
      </c>
      <c r="C533" t="s">
        <v>1488</v>
      </c>
    </row>
    <row r="534" spans="1:3">
      <c r="A534" t="s">
        <v>9234</v>
      </c>
      <c r="C534" t="s">
        <v>131</v>
      </c>
    </row>
    <row r="535" spans="1:3">
      <c r="A535" t="s">
        <v>9249</v>
      </c>
      <c r="B535" t="s">
        <v>1443</v>
      </c>
      <c r="C535" t="s">
        <v>335</v>
      </c>
    </row>
    <row r="536" spans="1:3">
      <c r="A536" t="s">
        <v>9257</v>
      </c>
      <c r="B536" t="s">
        <v>154</v>
      </c>
      <c r="C536" t="s">
        <v>154</v>
      </c>
    </row>
    <row r="537" spans="1:3">
      <c r="A537" t="s">
        <v>9265</v>
      </c>
      <c r="B537" t="s">
        <v>174</v>
      </c>
      <c r="C537" t="s">
        <v>174</v>
      </c>
    </row>
    <row r="538" spans="1:3">
      <c r="A538" t="s">
        <v>9273</v>
      </c>
      <c r="B538" t="s">
        <v>311</v>
      </c>
      <c r="C538" t="s">
        <v>35</v>
      </c>
    </row>
    <row r="539" spans="1:3">
      <c r="A539" t="s">
        <v>9279</v>
      </c>
      <c r="B539" t="s">
        <v>311</v>
      </c>
      <c r="C539" t="s">
        <v>311</v>
      </c>
    </row>
    <row r="540" spans="1:3">
      <c r="A540" t="s">
        <v>9294</v>
      </c>
      <c r="B540" t="s">
        <v>975</v>
      </c>
      <c r="C540" t="s">
        <v>975</v>
      </c>
    </row>
    <row r="541" spans="1:3">
      <c r="A541" t="s">
        <v>9320</v>
      </c>
      <c r="B541" t="s">
        <v>311</v>
      </c>
      <c r="C541" t="s">
        <v>311</v>
      </c>
    </row>
    <row r="542" spans="1:3">
      <c r="A542" t="s">
        <v>9330</v>
      </c>
      <c r="C542" t="s">
        <v>35</v>
      </c>
    </row>
    <row r="543" spans="1:3">
      <c r="A543" t="s">
        <v>9338</v>
      </c>
      <c r="B543" t="s">
        <v>189</v>
      </c>
      <c r="C543" t="s">
        <v>189</v>
      </c>
    </row>
    <row r="544" spans="1:3">
      <c r="A544" t="s">
        <v>9345</v>
      </c>
      <c r="C544" t="s">
        <v>189</v>
      </c>
    </row>
    <row r="545" spans="1:3">
      <c r="A545" t="s">
        <v>9353</v>
      </c>
      <c r="B545" t="s">
        <v>189</v>
      </c>
      <c r="C545" t="s">
        <v>189</v>
      </c>
    </row>
    <row r="546" spans="1:3">
      <c r="A546" t="s">
        <v>9366</v>
      </c>
      <c r="C546" t="s">
        <v>131</v>
      </c>
    </row>
    <row r="547" spans="1:3">
      <c r="A547" t="s">
        <v>9374</v>
      </c>
      <c r="B547" t="s">
        <v>189</v>
      </c>
      <c r="C547" t="s">
        <v>189</v>
      </c>
    </row>
    <row r="548" spans="1:3">
      <c r="A548" t="s">
        <v>9439</v>
      </c>
      <c r="B548" t="s">
        <v>154</v>
      </c>
      <c r="C548" t="s">
        <v>35</v>
      </c>
    </row>
    <row r="549" spans="1:3">
      <c r="A549" t="s">
        <v>9449</v>
      </c>
      <c r="B549" t="s">
        <v>311</v>
      </c>
      <c r="C549" t="s">
        <v>311</v>
      </c>
    </row>
    <row r="550" spans="1:3">
      <c r="A550" t="s">
        <v>9464</v>
      </c>
      <c r="C550" t="s">
        <v>131</v>
      </c>
    </row>
    <row r="551" spans="1:3">
      <c r="A551" t="s">
        <v>9478</v>
      </c>
      <c r="B551" t="s">
        <v>311</v>
      </c>
      <c r="C551" t="s">
        <v>35</v>
      </c>
    </row>
    <row r="552" spans="1:3">
      <c r="A552" t="s">
        <v>9486</v>
      </c>
      <c r="C552" t="s">
        <v>189</v>
      </c>
    </row>
    <row r="553" spans="1:3">
      <c r="A553" t="s">
        <v>9520</v>
      </c>
      <c r="C553" t="s">
        <v>1488</v>
      </c>
    </row>
    <row r="554" spans="1:3">
      <c r="A554" t="s">
        <v>9529</v>
      </c>
      <c r="B554" t="s">
        <v>311</v>
      </c>
      <c r="C554" t="s">
        <v>311</v>
      </c>
    </row>
    <row r="555" spans="1:3">
      <c r="A555" t="s">
        <v>9535</v>
      </c>
      <c r="B555" t="s">
        <v>154</v>
      </c>
      <c r="C555" t="s">
        <v>154</v>
      </c>
    </row>
    <row r="556" spans="1:3">
      <c r="A556" t="s">
        <v>9543</v>
      </c>
      <c r="B556" t="s">
        <v>35</v>
      </c>
      <c r="C556" t="s">
        <v>35</v>
      </c>
    </row>
    <row r="557" spans="1:3">
      <c r="A557" t="s">
        <v>9550</v>
      </c>
      <c r="C557" t="s">
        <v>154</v>
      </c>
    </row>
    <row r="558" spans="1:3">
      <c r="A558" t="s">
        <v>9559</v>
      </c>
      <c r="B558" t="s">
        <v>174</v>
      </c>
      <c r="C558" t="s">
        <v>174</v>
      </c>
    </row>
    <row r="559" spans="1:3">
      <c r="A559" t="s">
        <v>9601</v>
      </c>
      <c r="B559" t="s">
        <v>35</v>
      </c>
      <c r="C559" t="s">
        <v>35</v>
      </c>
    </row>
    <row r="560" spans="1:3">
      <c r="A560" t="s">
        <v>9608</v>
      </c>
      <c r="B560" t="s">
        <v>35</v>
      </c>
      <c r="C560" t="s">
        <v>35</v>
      </c>
    </row>
    <row r="561" spans="1:3">
      <c r="A561" t="s">
        <v>9615</v>
      </c>
      <c r="B561" t="s">
        <v>35</v>
      </c>
      <c r="C561" t="s">
        <v>35</v>
      </c>
    </row>
    <row r="562" spans="1:3">
      <c r="A562" t="s">
        <v>9622</v>
      </c>
      <c r="B562" t="s">
        <v>154</v>
      </c>
      <c r="C562" t="s">
        <v>154</v>
      </c>
    </row>
    <row r="563" spans="1:3">
      <c r="A563" t="s">
        <v>9628</v>
      </c>
      <c r="B563" t="s">
        <v>174</v>
      </c>
      <c r="C563" t="s">
        <v>174</v>
      </c>
    </row>
    <row r="564" spans="1:3">
      <c r="A564" t="s">
        <v>9634</v>
      </c>
      <c r="B564" t="s">
        <v>1472</v>
      </c>
      <c r="C564" t="s">
        <v>35</v>
      </c>
    </row>
    <row r="565" spans="1:3">
      <c r="A565" t="s">
        <v>9641</v>
      </c>
      <c r="B565" t="s">
        <v>154</v>
      </c>
      <c r="C565" t="s">
        <v>975</v>
      </c>
    </row>
    <row r="566" spans="1:3">
      <c r="A566" t="s">
        <v>9648</v>
      </c>
      <c r="B566" t="s">
        <v>189</v>
      </c>
      <c r="C566" t="s">
        <v>189</v>
      </c>
    </row>
    <row r="567" spans="1:3">
      <c r="A567" t="s">
        <v>9655</v>
      </c>
      <c r="B567" t="s">
        <v>131</v>
      </c>
      <c r="C567" t="s">
        <v>131</v>
      </c>
    </row>
    <row r="568" spans="1:3">
      <c r="A568" t="s">
        <v>9662</v>
      </c>
      <c r="C568" t="s">
        <v>311</v>
      </c>
    </row>
    <row r="569" spans="1:3">
      <c r="A569" t="s">
        <v>9675</v>
      </c>
      <c r="B569" t="s">
        <v>35</v>
      </c>
      <c r="C569" t="s">
        <v>35</v>
      </c>
    </row>
    <row r="570" spans="1:3">
      <c r="A570" t="s">
        <v>9681</v>
      </c>
      <c r="B570" t="s">
        <v>35</v>
      </c>
      <c r="C570" t="s">
        <v>35</v>
      </c>
    </row>
    <row r="571" spans="1:3">
      <c r="A571" t="s">
        <v>9705</v>
      </c>
      <c r="B571" t="s">
        <v>35</v>
      </c>
      <c r="C571" t="s">
        <v>35</v>
      </c>
    </row>
    <row r="572" spans="1:3">
      <c r="A572" t="s">
        <v>9733</v>
      </c>
      <c r="B572" t="s">
        <v>5421</v>
      </c>
      <c r="C572" t="s">
        <v>5421</v>
      </c>
    </row>
    <row r="573" spans="1:3">
      <c r="A573" t="s">
        <v>9740</v>
      </c>
      <c r="B573" t="s">
        <v>35</v>
      </c>
      <c r="C573" t="s">
        <v>35</v>
      </c>
    </row>
    <row r="574" spans="1:3">
      <c r="A574" t="s">
        <v>9746</v>
      </c>
      <c r="B574" t="s">
        <v>154</v>
      </c>
      <c r="C574" t="s">
        <v>154</v>
      </c>
    </row>
    <row r="575" spans="1:3">
      <c r="A575" t="s">
        <v>9753</v>
      </c>
      <c r="B575" t="s">
        <v>1472</v>
      </c>
      <c r="C575" t="s">
        <v>1488</v>
      </c>
    </row>
    <row r="576" spans="1:3">
      <c r="A576" t="s">
        <v>9760</v>
      </c>
      <c r="B576" t="s">
        <v>131</v>
      </c>
      <c r="C576" t="s">
        <v>131</v>
      </c>
    </row>
    <row r="577" spans="1:3">
      <c r="A577" t="s">
        <v>9767</v>
      </c>
      <c r="B577" t="s">
        <v>5421</v>
      </c>
      <c r="C577" t="s">
        <v>5421</v>
      </c>
    </row>
    <row r="578" spans="1:3">
      <c r="A578" t="s">
        <v>9773</v>
      </c>
      <c r="B578" t="s">
        <v>189</v>
      </c>
      <c r="C578" t="s">
        <v>189</v>
      </c>
    </row>
    <row r="579" spans="1:3">
      <c r="A579" t="s">
        <v>9786</v>
      </c>
      <c r="B579" t="s">
        <v>131</v>
      </c>
      <c r="C579" t="s">
        <v>131</v>
      </c>
    </row>
    <row r="580" spans="1:3">
      <c r="A580" t="s">
        <v>9795</v>
      </c>
      <c r="C580" t="s">
        <v>174</v>
      </c>
    </row>
    <row r="581" spans="1:3">
      <c r="A581" t="s">
        <v>9804</v>
      </c>
      <c r="C581" t="s">
        <v>189</v>
      </c>
    </row>
    <row r="582" spans="1:3">
      <c r="A582" t="s">
        <v>9853</v>
      </c>
      <c r="B582" t="s">
        <v>189</v>
      </c>
      <c r="C582" t="s">
        <v>189</v>
      </c>
    </row>
    <row r="583" spans="1:3">
      <c r="A583" t="s">
        <v>9859</v>
      </c>
      <c r="B583" t="s">
        <v>189</v>
      </c>
      <c r="C583" t="s">
        <v>189</v>
      </c>
    </row>
    <row r="584" spans="1:3">
      <c r="A584" t="s">
        <v>9866</v>
      </c>
      <c r="B584" t="s">
        <v>131</v>
      </c>
      <c r="C584" t="s">
        <v>131</v>
      </c>
    </row>
    <row r="585" spans="1:3">
      <c r="A585" t="s">
        <v>9900</v>
      </c>
      <c r="B585" t="s">
        <v>2669</v>
      </c>
      <c r="C585" t="s">
        <v>311</v>
      </c>
    </row>
    <row r="586" spans="1:3">
      <c r="A586" t="s">
        <v>9907</v>
      </c>
      <c r="C586" t="s">
        <v>35</v>
      </c>
    </row>
    <row r="587" spans="1:3">
      <c r="A587" t="s">
        <v>9914</v>
      </c>
      <c r="C587" t="s">
        <v>398</v>
      </c>
    </row>
    <row r="588" spans="1:3">
      <c r="A588" t="s">
        <v>9931</v>
      </c>
      <c r="B588" t="s">
        <v>131</v>
      </c>
      <c r="C588" t="s">
        <v>131</v>
      </c>
    </row>
    <row r="589" spans="1:3">
      <c r="A589" t="s">
        <v>9941</v>
      </c>
      <c r="B589" t="s">
        <v>131</v>
      </c>
      <c r="C589" t="s">
        <v>189</v>
      </c>
    </row>
    <row r="590" spans="1:3">
      <c r="A590" t="s">
        <v>9947</v>
      </c>
      <c r="B590" t="s">
        <v>154</v>
      </c>
      <c r="C590" t="s">
        <v>189</v>
      </c>
    </row>
    <row r="591" spans="1:3">
      <c r="A591" t="s">
        <v>9953</v>
      </c>
      <c r="B591" t="s">
        <v>174</v>
      </c>
      <c r="C591" t="s">
        <v>174</v>
      </c>
    </row>
    <row r="592" spans="1:3">
      <c r="A592" t="s">
        <v>9959</v>
      </c>
      <c r="B592" t="s">
        <v>189</v>
      </c>
      <c r="C592" t="s">
        <v>189</v>
      </c>
    </row>
    <row r="593" spans="1:3">
      <c r="A593" t="s">
        <v>9965</v>
      </c>
      <c r="B593" t="s">
        <v>154</v>
      </c>
      <c r="C593" t="s">
        <v>154</v>
      </c>
    </row>
    <row r="594" spans="1:3">
      <c r="A594" t="s">
        <v>9972</v>
      </c>
      <c r="B594" t="s">
        <v>131</v>
      </c>
      <c r="C594" t="s">
        <v>131</v>
      </c>
    </row>
    <row r="595" spans="1:3">
      <c r="A595" t="s">
        <v>9978</v>
      </c>
      <c r="B595" t="s">
        <v>154</v>
      </c>
      <c r="C595" t="s">
        <v>154</v>
      </c>
    </row>
    <row r="596" spans="1:3">
      <c r="A596" t="s">
        <v>9985</v>
      </c>
      <c r="B596" t="s">
        <v>189</v>
      </c>
      <c r="C596" t="s">
        <v>189</v>
      </c>
    </row>
    <row r="597" spans="1:3">
      <c r="A597" t="s">
        <v>9992</v>
      </c>
      <c r="B597" t="s">
        <v>5421</v>
      </c>
      <c r="C597" t="s">
        <v>5421</v>
      </c>
    </row>
    <row r="598" spans="1:3">
      <c r="A598" t="s">
        <v>9998</v>
      </c>
      <c r="B598" t="s">
        <v>131</v>
      </c>
      <c r="C598" t="s">
        <v>131</v>
      </c>
    </row>
    <row r="599" spans="1:3">
      <c r="A599" t="s">
        <v>10010</v>
      </c>
      <c r="B599" t="s">
        <v>174</v>
      </c>
      <c r="C599" t="s">
        <v>174</v>
      </c>
    </row>
    <row r="600" spans="1:3">
      <c r="A600" t="s">
        <v>10037</v>
      </c>
      <c r="C600" t="s">
        <v>35</v>
      </c>
    </row>
    <row r="601" spans="1:3">
      <c r="A601" t="s">
        <v>10044</v>
      </c>
      <c r="B601" t="s">
        <v>189</v>
      </c>
      <c r="C601" t="s">
        <v>189</v>
      </c>
    </row>
    <row r="602" spans="1:3">
      <c r="A602" t="s">
        <v>10052</v>
      </c>
      <c r="B602" t="s">
        <v>154</v>
      </c>
      <c r="C602" t="s">
        <v>154</v>
      </c>
    </row>
    <row r="603" spans="1:3">
      <c r="A603" t="s">
        <v>10059</v>
      </c>
      <c r="B603" t="s">
        <v>131</v>
      </c>
      <c r="C603" t="s">
        <v>131</v>
      </c>
    </row>
    <row r="604" spans="1:3">
      <c r="A604" t="s">
        <v>10066</v>
      </c>
      <c r="B604" t="s">
        <v>154</v>
      </c>
      <c r="C604" t="s">
        <v>154</v>
      </c>
    </row>
    <row r="605" spans="1:3">
      <c r="A605" t="s">
        <v>10073</v>
      </c>
      <c r="B605" t="s">
        <v>131</v>
      </c>
      <c r="C605" t="s">
        <v>131</v>
      </c>
    </row>
    <row r="606" spans="1:3">
      <c r="A606" t="s">
        <v>10092</v>
      </c>
      <c r="B606" t="s">
        <v>154</v>
      </c>
      <c r="C606" t="s">
        <v>154</v>
      </c>
    </row>
    <row r="607" spans="1:3">
      <c r="A607" t="s">
        <v>10100</v>
      </c>
      <c r="C607" t="s">
        <v>311</v>
      </c>
    </row>
    <row r="608" spans="1:3">
      <c r="A608" t="s">
        <v>10109</v>
      </c>
      <c r="B608" t="s">
        <v>174</v>
      </c>
      <c r="C608" t="s">
        <v>174</v>
      </c>
    </row>
    <row r="609" spans="1:3">
      <c r="A609" t="s">
        <v>10116</v>
      </c>
      <c r="B609" t="s">
        <v>174</v>
      </c>
      <c r="C609" t="s">
        <v>174</v>
      </c>
    </row>
    <row r="610" spans="1:3">
      <c r="A610" t="s">
        <v>10123</v>
      </c>
      <c r="B610" t="s">
        <v>1472</v>
      </c>
      <c r="C610" t="s">
        <v>1488</v>
      </c>
    </row>
    <row r="611" spans="1:3">
      <c r="A611" t="s">
        <v>10143</v>
      </c>
      <c r="C611" t="s">
        <v>975</v>
      </c>
    </row>
    <row r="612" spans="1:3">
      <c r="A612" t="s">
        <v>10176</v>
      </c>
      <c r="B612" t="s">
        <v>131</v>
      </c>
      <c r="C612" t="s">
        <v>131</v>
      </c>
    </row>
    <row r="613" spans="1:3">
      <c r="A613" t="s">
        <v>10183</v>
      </c>
      <c r="B613" t="s">
        <v>131</v>
      </c>
      <c r="C613" t="s">
        <v>131</v>
      </c>
    </row>
    <row r="614" spans="1:3">
      <c r="A614" t="s">
        <v>10189</v>
      </c>
      <c r="B614" t="s">
        <v>189</v>
      </c>
      <c r="C614" t="s">
        <v>189</v>
      </c>
    </row>
    <row r="615" spans="1:3">
      <c r="A615" t="s">
        <v>10225</v>
      </c>
      <c r="B615" t="s">
        <v>174</v>
      </c>
      <c r="C615" t="s">
        <v>174</v>
      </c>
    </row>
    <row r="616" spans="1:3">
      <c r="A616" t="s">
        <v>10232</v>
      </c>
      <c r="B616" t="s">
        <v>311</v>
      </c>
      <c r="C616" t="s">
        <v>311</v>
      </c>
    </row>
    <row r="617" spans="1:3">
      <c r="A617" t="s">
        <v>10238</v>
      </c>
      <c r="B617" t="s">
        <v>131</v>
      </c>
      <c r="C617" t="s">
        <v>131</v>
      </c>
    </row>
    <row r="618" spans="1:3">
      <c r="A618" t="s">
        <v>10245</v>
      </c>
      <c r="B618" t="s">
        <v>311</v>
      </c>
      <c r="C618" t="s">
        <v>311</v>
      </c>
    </row>
    <row r="619" spans="1:3">
      <c r="A619" t="s">
        <v>10252</v>
      </c>
      <c r="B619" t="s">
        <v>975</v>
      </c>
      <c r="C619" t="s">
        <v>174</v>
      </c>
    </row>
    <row r="620" spans="1:3">
      <c r="A620" t="s">
        <v>10259</v>
      </c>
      <c r="B620" t="s">
        <v>154</v>
      </c>
      <c r="C620" t="s">
        <v>35</v>
      </c>
    </row>
    <row r="621" spans="1:3">
      <c r="A621" t="s">
        <v>10266</v>
      </c>
      <c r="B621" t="s">
        <v>311</v>
      </c>
      <c r="C621" t="s">
        <v>311</v>
      </c>
    </row>
    <row r="622" spans="1:3">
      <c r="A622" t="s">
        <v>10273</v>
      </c>
      <c r="B622" t="s">
        <v>189</v>
      </c>
      <c r="C622" t="s">
        <v>189</v>
      </c>
    </row>
    <row r="623" spans="1:3">
      <c r="A623" t="s">
        <v>10281</v>
      </c>
      <c r="B623" t="s">
        <v>174</v>
      </c>
      <c r="C623" t="s">
        <v>174</v>
      </c>
    </row>
    <row r="624" spans="1:3">
      <c r="A624" t="s">
        <v>10287</v>
      </c>
      <c r="B624" t="s">
        <v>174</v>
      </c>
      <c r="C624" t="s">
        <v>174</v>
      </c>
    </row>
    <row r="625" spans="1:3">
      <c r="A625" t="s">
        <v>10301</v>
      </c>
      <c r="B625" t="s">
        <v>174</v>
      </c>
      <c r="C625" t="s">
        <v>174</v>
      </c>
    </row>
    <row r="626" spans="1:3">
      <c r="A626" t="s">
        <v>10316</v>
      </c>
      <c r="B626" t="s">
        <v>174</v>
      </c>
      <c r="C626" t="s">
        <v>174</v>
      </c>
    </row>
    <row r="627" spans="1:3">
      <c r="A627" t="s">
        <v>10328</v>
      </c>
      <c r="B627" t="s">
        <v>174</v>
      </c>
      <c r="C627" t="s">
        <v>174</v>
      </c>
    </row>
    <row r="628" spans="1:3">
      <c r="A628" t="s">
        <v>10347</v>
      </c>
      <c r="B628" t="s">
        <v>311</v>
      </c>
      <c r="C628" t="s">
        <v>311</v>
      </c>
    </row>
    <row r="629" spans="1:3">
      <c r="A629" t="s">
        <v>10360</v>
      </c>
      <c r="B629" t="s">
        <v>189</v>
      </c>
      <c r="C629" t="s">
        <v>189</v>
      </c>
    </row>
    <row r="630" spans="1:3">
      <c r="A630" t="s">
        <v>10366</v>
      </c>
      <c r="B630" t="s">
        <v>35</v>
      </c>
      <c r="C630" t="s">
        <v>35</v>
      </c>
    </row>
    <row r="631" spans="1:3">
      <c r="A631" t="s">
        <v>10376</v>
      </c>
      <c r="B631" t="s">
        <v>311</v>
      </c>
      <c r="C631" t="s">
        <v>311</v>
      </c>
    </row>
    <row r="632" spans="1:3">
      <c r="A632" t="s">
        <v>10383</v>
      </c>
      <c r="B632" t="s">
        <v>174</v>
      </c>
      <c r="C632" t="s">
        <v>975</v>
      </c>
    </row>
    <row r="633" spans="1:3">
      <c r="A633" t="s">
        <v>10390</v>
      </c>
      <c r="C633" t="s">
        <v>975</v>
      </c>
    </row>
    <row r="634" spans="1:3">
      <c r="A634" t="s">
        <v>10397</v>
      </c>
      <c r="B634" t="s">
        <v>154</v>
      </c>
      <c r="C634" t="s">
        <v>154</v>
      </c>
    </row>
    <row r="635" spans="1:3">
      <c r="A635" t="s">
        <v>10403</v>
      </c>
      <c r="B635" t="s">
        <v>35</v>
      </c>
      <c r="C635" t="s">
        <v>35</v>
      </c>
    </row>
    <row r="636" spans="1:3">
      <c r="A636" t="s">
        <v>10410</v>
      </c>
      <c r="C636" t="s">
        <v>311</v>
      </c>
    </row>
    <row r="637" spans="1:3">
      <c r="A637" t="s">
        <v>10418</v>
      </c>
      <c r="B637" t="s">
        <v>131</v>
      </c>
      <c r="C637" t="s">
        <v>131</v>
      </c>
    </row>
    <row r="638" spans="1:3">
      <c r="A638" t="s">
        <v>10425</v>
      </c>
      <c r="B638" t="s">
        <v>154</v>
      </c>
      <c r="C638" t="s">
        <v>154</v>
      </c>
    </row>
    <row r="639" spans="1:3">
      <c r="A639" t="s">
        <v>10432</v>
      </c>
      <c r="B639" t="s">
        <v>311</v>
      </c>
      <c r="C639" t="s">
        <v>35</v>
      </c>
    </row>
    <row r="640" spans="1:3">
      <c r="A640" t="s">
        <v>10439</v>
      </c>
      <c r="B640" t="s">
        <v>2669</v>
      </c>
      <c r="C640" t="s">
        <v>35</v>
      </c>
    </row>
    <row r="641" spans="1:3">
      <c r="A641" t="s">
        <v>10446</v>
      </c>
      <c r="B641" t="s">
        <v>5421</v>
      </c>
      <c r="C641" t="s">
        <v>5421</v>
      </c>
    </row>
    <row r="642" spans="1:3">
      <c r="A642" t="s">
        <v>10452</v>
      </c>
      <c r="B642" t="s">
        <v>189</v>
      </c>
      <c r="C642" t="s">
        <v>189</v>
      </c>
    </row>
    <row r="643" spans="1:3">
      <c r="A643" t="s">
        <v>10458</v>
      </c>
      <c r="B643" t="s">
        <v>35</v>
      </c>
      <c r="C643" t="s">
        <v>189</v>
      </c>
    </row>
    <row r="644" spans="1:3">
      <c r="A644" t="s">
        <v>10465</v>
      </c>
      <c r="B644" t="s">
        <v>131</v>
      </c>
      <c r="C644" t="s">
        <v>131</v>
      </c>
    </row>
    <row r="645" spans="1:3">
      <c r="A645" t="s">
        <v>10472</v>
      </c>
      <c r="B645" t="s">
        <v>174</v>
      </c>
      <c r="C645" t="s">
        <v>174</v>
      </c>
    </row>
    <row r="646" spans="1:3">
      <c r="A646" t="s">
        <v>10480</v>
      </c>
      <c r="C646" t="s">
        <v>311</v>
      </c>
    </row>
    <row r="647" spans="1:3">
      <c r="A647" t="s">
        <v>10488</v>
      </c>
      <c r="B647" t="s">
        <v>35</v>
      </c>
      <c r="C647" t="s">
        <v>35</v>
      </c>
    </row>
    <row r="648" spans="1:3">
      <c r="A648" t="s">
        <v>10495</v>
      </c>
      <c r="B648" t="s">
        <v>35</v>
      </c>
      <c r="C648" t="s">
        <v>35</v>
      </c>
    </row>
    <row r="649" spans="1:3">
      <c r="A649" t="s">
        <v>10503</v>
      </c>
      <c r="B649" t="s">
        <v>154</v>
      </c>
      <c r="C649" t="s">
        <v>35</v>
      </c>
    </row>
    <row r="650" spans="1:3">
      <c r="A650" t="s">
        <v>10510</v>
      </c>
      <c r="B650" t="s">
        <v>35</v>
      </c>
      <c r="C650" t="s">
        <v>35</v>
      </c>
    </row>
    <row r="651" spans="1:3">
      <c r="A651" t="s">
        <v>10528</v>
      </c>
      <c r="B651" t="s">
        <v>35</v>
      </c>
      <c r="C651" t="s">
        <v>35</v>
      </c>
    </row>
    <row r="652" spans="1:3">
      <c r="A652" t="s">
        <v>10535</v>
      </c>
      <c r="B652" t="s">
        <v>189</v>
      </c>
      <c r="C652" t="s">
        <v>189</v>
      </c>
    </row>
    <row r="653" spans="1:3">
      <c r="A653" t="s">
        <v>10541</v>
      </c>
      <c r="B653" t="s">
        <v>174</v>
      </c>
      <c r="C653" t="s">
        <v>174</v>
      </c>
    </row>
    <row r="654" spans="1:3">
      <c r="A654" t="s">
        <v>10547</v>
      </c>
      <c r="B654" t="s">
        <v>189</v>
      </c>
      <c r="C654" t="s">
        <v>189</v>
      </c>
    </row>
    <row r="655" spans="1:3">
      <c r="A655" t="s">
        <v>10563</v>
      </c>
      <c r="B655" t="s">
        <v>131</v>
      </c>
      <c r="C655" t="s">
        <v>131</v>
      </c>
    </row>
    <row r="656" spans="1:3">
      <c r="A656" t="s">
        <v>10569</v>
      </c>
      <c r="B656" t="s">
        <v>154</v>
      </c>
      <c r="C656" t="s">
        <v>154</v>
      </c>
    </row>
    <row r="657" spans="1:3">
      <c r="A657" t="s">
        <v>10576</v>
      </c>
      <c r="B657" t="s">
        <v>35</v>
      </c>
      <c r="C657" t="s">
        <v>35</v>
      </c>
    </row>
    <row r="658" spans="1:3">
      <c r="A658" t="s">
        <v>10582</v>
      </c>
      <c r="B658" t="s">
        <v>35</v>
      </c>
      <c r="C658" t="s">
        <v>35</v>
      </c>
    </row>
    <row r="659" spans="1:3">
      <c r="A659" t="s">
        <v>10589</v>
      </c>
      <c r="B659" t="s">
        <v>189</v>
      </c>
      <c r="C659" t="s">
        <v>189</v>
      </c>
    </row>
    <row r="660" spans="1:3">
      <c r="A660" t="s">
        <v>10595</v>
      </c>
      <c r="B660" t="s">
        <v>2669</v>
      </c>
      <c r="C660" t="s">
        <v>35</v>
      </c>
    </row>
    <row r="661" spans="1:3">
      <c r="A661" t="s">
        <v>10608</v>
      </c>
      <c r="B661" t="s">
        <v>311</v>
      </c>
      <c r="C661" t="s">
        <v>311</v>
      </c>
    </row>
    <row r="662" spans="1:3">
      <c r="A662" t="s">
        <v>10615</v>
      </c>
      <c r="B662" t="s">
        <v>2669</v>
      </c>
      <c r="C662" t="s">
        <v>35</v>
      </c>
    </row>
    <row r="663" spans="1:3">
      <c r="A663" t="s">
        <v>10621</v>
      </c>
      <c r="B663" t="s">
        <v>154</v>
      </c>
      <c r="C663" t="s">
        <v>154</v>
      </c>
    </row>
    <row r="664" spans="1:3">
      <c r="A664" t="s">
        <v>10627</v>
      </c>
      <c r="B664" t="s">
        <v>154</v>
      </c>
      <c r="C664" t="s">
        <v>154</v>
      </c>
    </row>
    <row r="665" spans="1:3">
      <c r="A665" t="s">
        <v>10633</v>
      </c>
      <c r="B665" t="s">
        <v>154</v>
      </c>
      <c r="C665" t="s">
        <v>154</v>
      </c>
    </row>
    <row r="666" spans="1:3">
      <c r="A666" t="s">
        <v>10639</v>
      </c>
      <c r="B666" t="s">
        <v>154</v>
      </c>
      <c r="C666" t="s">
        <v>35</v>
      </c>
    </row>
    <row r="667" spans="1:3">
      <c r="A667" t="s">
        <v>10645</v>
      </c>
      <c r="B667" t="s">
        <v>154</v>
      </c>
      <c r="C667" t="s">
        <v>35</v>
      </c>
    </row>
    <row r="668" spans="1:3">
      <c r="A668" t="s">
        <v>10652</v>
      </c>
      <c r="B668" t="s">
        <v>311</v>
      </c>
      <c r="C668" t="s">
        <v>311</v>
      </c>
    </row>
    <row r="669" spans="1:3">
      <c r="A669" t="s">
        <v>10659</v>
      </c>
      <c r="C669" t="s">
        <v>335</v>
      </c>
    </row>
    <row r="670" spans="1:3">
      <c r="A670" t="s">
        <v>10667</v>
      </c>
      <c r="B670" t="s">
        <v>311</v>
      </c>
      <c r="C670" t="s">
        <v>311</v>
      </c>
    </row>
    <row r="671" spans="1:3">
      <c r="A671" t="s">
        <v>10691</v>
      </c>
      <c r="C671" t="s">
        <v>35</v>
      </c>
    </row>
    <row r="672" spans="1:3">
      <c r="A672" t="s">
        <v>10699</v>
      </c>
      <c r="B672" t="s">
        <v>154</v>
      </c>
      <c r="C672" t="s">
        <v>154</v>
      </c>
    </row>
    <row r="673" spans="1:3">
      <c r="A673" t="s">
        <v>10706</v>
      </c>
      <c r="B673" t="s">
        <v>131</v>
      </c>
      <c r="C673" t="s">
        <v>131</v>
      </c>
    </row>
    <row r="674" spans="1:3">
      <c r="A674" t="s">
        <v>10713</v>
      </c>
      <c r="B674" t="s">
        <v>154</v>
      </c>
      <c r="C674" t="s">
        <v>189</v>
      </c>
    </row>
    <row r="675" spans="1:3">
      <c r="A675" t="s">
        <v>10720</v>
      </c>
      <c r="B675" t="s">
        <v>154</v>
      </c>
      <c r="C675" t="s">
        <v>35</v>
      </c>
    </row>
    <row r="676" spans="1:3">
      <c r="A676" t="s">
        <v>10727</v>
      </c>
      <c r="B676" t="s">
        <v>131</v>
      </c>
      <c r="C676" t="s">
        <v>131</v>
      </c>
    </row>
    <row r="677" spans="1:3">
      <c r="A677" t="s">
        <v>10746</v>
      </c>
      <c r="B677" t="s">
        <v>131</v>
      </c>
      <c r="C677" t="s">
        <v>131</v>
      </c>
    </row>
    <row r="678" spans="1:3">
      <c r="A678" t="s">
        <v>10753</v>
      </c>
      <c r="B678" t="s">
        <v>35</v>
      </c>
      <c r="C678" t="s">
        <v>35</v>
      </c>
    </row>
    <row r="679" spans="1:3">
      <c r="A679" t="s">
        <v>10761</v>
      </c>
      <c r="B679" t="s">
        <v>35</v>
      </c>
      <c r="C679" t="s">
        <v>35</v>
      </c>
    </row>
    <row r="680" spans="1:3">
      <c r="A680" t="s">
        <v>10781</v>
      </c>
      <c r="B680" t="s">
        <v>154</v>
      </c>
      <c r="C680" t="s">
        <v>154</v>
      </c>
    </row>
    <row r="681" spans="1:3">
      <c r="A681" t="s">
        <v>10787</v>
      </c>
      <c r="B681" t="s">
        <v>131</v>
      </c>
      <c r="C681" t="s">
        <v>131</v>
      </c>
    </row>
    <row r="682" spans="1:3">
      <c r="A682" t="s">
        <v>10794</v>
      </c>
      <c r="B682" t="s">
        <v>189</v>
      </c>
      <c r="C682" t="s">
        <v>189</v>
      </c>
    </row>
    <row r="683" spans="1:3">
      <c r="A683" t="s">
        <v>10800</v>
      </c>
      <c r="B683" t="s">
        <v>189</v>
      </c>
      <c r="C683" t="s">
        <v>189</v>
      </c>
    </row>
    <row r="684" spans="1:3">
      <c r="A684" t="s">
        <v>10835</v>
      </c>
      <c r="B684" t="s">
        <v>311</v>
      </c>
      <c r="C684" t="s">
        <v>311</v>
      </c>
    </row>
    <row r="685" spans="1:3">
      <c r="A685" t="s">
        <v>10842</v>
      </c>
      <c r="B685" t="s">
        <v>1443</v>
      </c>
      <c r="C685" t="s">
        <v>335</v>
      </c>
    </row>
    <row r="686" spans="1:3">
      <c r="A686" t="s">
        <v>10849</v>
      </c>
      <c r="B686" t="s">
        <v>189</v>
      </c>
      <c r="C686" t="s">
        <v>189</v>
      </c>
    </row>
    <row r="687" spans="1:3">
      <c r="A687" t="s">
        <v>10856</v>
      </c>
      <c r="B687" t="s">
        <v>189</v>
      </c>
      <c r="C687" t="s">
        <v>189</v>
      </c>
    </row>
    <row r="688" spans="1:3">
      <c r="A688" t="s">
        <v>10863</v>
      </c>
      <c r="B688" t="s">
        <v>189</v>
      </c>
      <c r="C688" t="s">
        <v>154</v>
      </c>
    </row>
    <row r="689" spans="1:3">
      <c r="A689" t="s">
        <v>10871</v>
      </c>
      <c r="B689" t="s">
        <v>1472</v>
      </c>
      <c r="C689" t="s">
        <v>1488</v>
      </c>
    </row>
    <row r="690" spans="1:3">
      <c r="A690" t="s">
        <v>10879</v>
      </c>
      <c r="C690" t="s">
        <v>174</v>
      </c>
    </row>
    <row r="691" spans="1:3">
      <c r="A691" t="s">
        <v>10896</v>
      </c>
      <c r="B691" t="s">
        <v>131</v>
      </c>
      <c r="C691" t="s">
        <v>131</v>
      </c>
    </row>
    <row r="692" spans="1:3">
      <c r="A692" t="s">
        <v>10904</v>
      </c>
      <c r="B692" t="s">
        <v>131</v>
      </c>
      <c r="C692" t="s">
        <v>131</v>
      </c>
    </row>
    <row r="693" spans="1:3">
      <c r="A693" t="s">
        <v>10910</v>
      </c>
      <c r="B693" t="s">
        <v>131</v>
      </c>
      <c r="C693" t="s">
        <v>131</v>
      </c>
    </row>
    <row r="694" spans="1:3">
      <c r="A694" t="s">
        <v>10916</v>
      </c>
      <c r="B694" t="s">
        <v>131</v>
      </c>
      <c r="C694" t="s">
        <v>131</v>
      </c>
    </row>
    <row r="695" spans="1:3">
      <c r="A695" t="s">
        <v>10923</v>
      </c>
      <c r="C695" t="s">
        <v>1488</v>
      </c>
    </row>
    <row r="696" spans="1:3">
      <c r="A696" t="s">
        <v>10931</v>
      </c>
      <c r="B696" t="s">
        <v>131</v>
      </c>
      <c r="C696" t="s">
        <v>131</v>
      </c>
    </row>
    <row r="697" spans="1:3">
      <c r="A697" t="s">
        <v>10937</v>
      </c>
      <c r="B697" t="s">
        <v>2669</v>
      </c>
      <c r="C697" t="s">
        <v>35</v>
      </c>
    </row>
    <row r="698" spans="1:3">
      <c r="A698" t="s">
        <v>10944</v>
      </c>
      <c r="B698" t="s">
        <v>189</v>
      </c>
      <c r="C698" t="s">
        <v>189</v>
      </c>
    </row>
    <row r="699" spans="1:3">
      <c r="A699" t="s">
        <v>10950</v>
      </c>
      <c r="B699" t="s">
        <v>154</v>
      </c>
      <c r="C699" t="s">
        <v>35</v>
      </c>
    </row>
    <row r="700" spans="1:3">
      <c r="A700" t="s">
        <v>10959</v>
      </c>
      <c r="C700" t="s">
        <v>975</v>
      </c>
    </row>
    <row r="701" spans="1:3">
      <c r="A701" t="s">
        <v>10967</v>
      </c>
      <c r="B701" t="s">
        <v>131</v>
      </c>
      <c r="C701" t="s">
        <v>131</v>
      </c>
    </row>
    <row r="702" spans="1:3">
      <c r="A702" t="s">
        <v>10974</v>
      </c>
      <c r="B702" t="s">
        <v>154</v>
      </c>
      <c r="C702" t="s">
        <v>311</v>
      </c>
    </row>
    <row r="703" spans="1:3">
      <c r="A703" t="s">
        <v>10994</v>
      </c>
      <c r="B703" t="s">
        <v>35</v>
      </c>
      <c r="C703" t="s">
        <v>35</v>
      </c>
    </row>
    <row r="704" spans="1:3">
      <c r="A704" t="s">
        <v>11013</v>
      </c>
      <c r="B704" t="s">
        <v>35</v>
      </c>
      <c r="C704" t="s">
        <v>35</v>
      </c>
    </row>
    <row r="705" spans="1:3">
      <c r="A705" t="s">
        <v>11025</v>
      </c>
      <c r="B705" t="s">
        <v>35</v>
      </c>
      <c r="C705" t="s">
        <v>35</v>
      </c>
    </row>
    <row r="706" spans="1:3">
      <c r="A706" t="s">
        <v>11043</v>
      </c>
      <c r="B706" t="s">
        <v>35</v>
      </c>
      <c r="C706" t="s">
        <v>35</v>
      </c>
    </row>
    <row r="707" spans="1:3">
      <c r="A707" t="s">
        <v>11076</v>
      </c>
      <c r="B707" t="s">
        <v>35</v>
      </c>
      <c r="C707" t="s">
        <v>35</v>
      </c>
    </row>
    <row r="708" spans="1:3">
      <c r="A708" t="s">
        <v>11083</v>
      </c>
      <c r="C708" t="s">
        <v>35</v>
      </c>
    </row>
    <row r="709" spans="1:3">
      <c r="A709" t="s">
        <v>11106</v>
      </c>
      <c r="B709" t="s">
        <v>35</v>
      </c>
      <c r="C709" t="s">
        <v>35</v>
      </c>
    </row>
    <row r="710" spans="1:3">
      <c r="A710" t="s">
        <v>11154</v>
      </c>
      <c r="B710" t="s">
        <v>975</v>
      </c>
      <c r="C710" t="s">
        <v>975</v>
      </c>
    </row>
    <row r="711" spans="1:3">
      <c r="A711" t="s">
        <v>11161</v>
      </c>
      <c r="B711" t="s">
        <v>35</v>
      </c>
      <c r="C711" t="s">
        <v>35</v>
      </c>
    </row>
    <row r="712" spans="1:3">
      <c r="A712" t="s">
        <v>11169</v>
      </c>
      <c r="B712" t="s">
        <v>35</v>
      </c>
      <c r="C712" t="s">
        <v>35</v>
      </c>
    </row>
    <row r="713" spans="1:3">
      <c r="A713" t="s">
        <v>11176</v>
      </c>
      <c r="B713" t="s">
        <v>975</v>
      </c>
      <c r="C713" t="s">
        <v>975</v>
      </c>
    </row>
    <row r="714" spans="1:3">
      <c r="A714" t="s">
        <v>11189</v>
      </c>
      <c r="B714" t="s">
        <v>189</v>
      </c>
      <c r="C714" t="s">
        <v>189</v>
      </c>
    </row>
    <row r="715" spans="1:3">
      <c r="A715" t="s">
        <v>11196</v>
      </c>
      <c r="B715" t="s">
        <v>189</v>
      </c>
      <c r="C715" t="s">
        <v>189</v>
      </c>
    </row>
    <row r="716" spans="1:3">
      <c r="A716" t="s">
        <v>11203</v>
      </c>
      <c r="B716" t="s">
        <v>174</v>
      </c>
      <c r="C716" t="s">
        <v>174</v>
      </c>
    </row>
    <row r="717" spans="1:3">
      <c r="A717" t="s">
        <v>11204</v>
      </c>
      <c r="B717" t="s">
        <v>174</v>
      </c>
      <c r="C717" t="s">
        <v>174</v>
      </c>
    </row>
    <row r="718" spans="1:3">
      <c r="A718" t="s">
        <v>11217</v>
      </c>
      <c r="B718" t="s">
        <v>189</v>
      </c>
      <c r="C718" t="s">
        <v>189</v>
      </c>
    </row>
    <row r="719" spans="1:3">
      <c r="A719" t="s">
        <v>11230</v>
      </c>
      <c r="B719" t="s">
        <v>189</v>
      </c>
      <c r="C719" t="s">
        <v>189</v>
      </c>
    </row>
    <row r="720" spans="1:3">
      <c r="A720" t="s">
        <v>11236</v>
      </c>
      <c r="B720" t="s">
        <v>174</v>
      </c>
      <c r="C720" t="s">
        <v>174</v>
      </c>
    </row>
    <row r="721" spans="1:3">
      <c r="A721" t="s">
        <v>11245</v>
      </c>
      <c r="C721" t="s">
        <v>398</v>
      </c>
    </row>
    <row r="722" spans="1:3">
      <c r="A722" t="s">
        <v>11264</v>
      </c>
      <c r="C722" t="s">
        <v>1488</v>
      </c>
    </row>
    <row r="723" spans="1:3">
      <c r="A723" t="s">
        <v>11279</v>
      </c>
      <c r="B723" t="s">
        <v>311</v>
      </c>
      <c r="C723" t="s">
        <v>311</v>
      </c>
    </row>
    <row r="724" spans="1:3">
      <c r="A724" t="s">
        <v>11286</v>
      </c>
      <c r="B724" t="s">
        <v>154</v>
      </c>
      <c r="C724" t="s">
        <v>154</v>
      </c>
    </row>
    <row r="725" spans="1:3">
      <c r="A725" t="s">
        <v>11292</v>
      </c>
      <c r="B725" t="s">
        <v>154</v>
      </c>
      <c r="C725" t="s">
        <v>154</v>
      </c>
    </row>
    <row r="726" spans="1:3">
      <c r="A726" t="s">
        <v>11299</v>
      </c>
      <c r="B726" t="s">
        <v>35</v>
      </c>
      <c r="C726" t="s">
        <v>35</v>
      </c>
    </row>
    <row r="727" spans="1:3">
      <c r="A727" t="s">
        <v>11311</v>
      </c>
      <c r="C727" t="s">
        <v>35</v>
      </c>
    </row>
    <row r="728" spans="1:3">
      <c r="A728" t="s">
        <v>11320</v>
      </c>
      <c r="B728" t="s">
        <v>975</v>
      </c>
      <c r="C728" t="s">
        <v>975</v>
      </c>
    </row>
    <row r="729" spans="1:3">
      <c r="A729" t="s">
        <v>11360</v>
      </c>
      <c r="C729" t="s">
        <v>174</v>
      </c>
    </row>
    <row r="730" spans="1:3">
      <c r="A730" t="s">
        <v>11368</v>
      </c>
      <c r="B730" t="s">
        <v>174</v>
      </c>
      <c r="C730" t="s">
        <v>174</v>
      </c>
    </row>
    <row r="731" spans="1:3">
      <c r="A731" t="s">
        <v>11383</v>
      </c>
      <c r="B731" t="s">
        <v>1472</v>
      </c>
      <c r="C731" t="s">
        <v>1488</v>
      </c>
    </row>
    <row r="732" spans="1:3">
      <c r="A732" t="s">
        <v>11391</v>
      </c>
      <c r="C732" t="s">
        <v>174</v>
      </c>
    </row>
    <row r="733" spans="1:3">
      <c r="A733" t="s">
        <v>11405</v>
      </c>
      <c r="B733" t="s">
        <v>189</v>
      </c>
      <c r="C733" t="s">
        <v>189</v>
      </c>
    </row>
    <row r="734" spans="1:3">
      <c r="A734" t="s">
        <v>11412</v>
      </c>
      <c r="B734" t="s">
        <v>311</v>
      </c>
      <c r="C734" t="s">
        <v>311</v>
      </c>
    </row>
    <row r="735" spans="1:3">
      <c r="A735" t="s">
        <v>11419</v>
      </c>
      <c r="C735" t="s">
        <v>154</v>
      </c>
    </row>
    <row r="736" spans="1:3">
      <c r="A736" t="s">
        <v>11427</v>
      </c>
      <c r="B736" t="s">
        <v>975</v>
      </c>
      <c r="C736" t="s">
        <v>975</v>
      </c>
    </row>
    <row r="737" spans="1:3">
      <c r="A737" t="s">
        <v>11446</v>
      </c>
      <c r="B737" t="s">
        <v>174</v>
      </c>
      <c r="C737" t="s">
        <v>174</v>
      </c>
    </row>
    <row r="738" spans="1:3">
      <c r="A738" t="s">
        <v>11453</v>
      </c>
      <c r="B738" t="s">
        <v>975</v>
      </c>
      <c r="C738" t="s">
        <v>975</v>
      </c>
    </row>
    <row r="739" spans="1:3">
      <c r="A739" t="s">
        <v>11468</v>
      </c>
      <c r="C739" t="s">
        <v>35</v>
      </c>
    </row>
    <row r="740" spans="1:3">
      <c r="A740" t="s">
        <v>11479</v>
      </c>
      <c r="B740" t="s">
        <v>975</v>
      </c>
      <c r="C740" t="s">
        <v>975</v>
      </c>
    </row>
    <row r="741" spans="1:3">
      <c r="A741" t="s">
        <v>11479</v>
      </c>
      <c r="C741" t="s">
        <v>975</v>
      </c>
    </row>
    <row r="742" spans="1:3">
      <c r="A742" t="s">
        <v>11499</v>
      </c>
      <c r="B742" t="s">
        <v>189</v>
      </c>
      <c r="C742" t="s">
        <v>189</v>
      </c>
    </row>
    <row r="743" spans="1:3">
      <c r="A743" t="s">
        <v>11511</v>
      </c>
      <c r="B743" t="s">
        <v>35</v>
      </c>
      <c r="C743" t="s">
        <v>35</v>
      </c>
    </row>
    <row r="744" spans="1:3">
      <c r="A744" t="s">
        <v>11511</v>
      </c>
      <c r="C744" t="s">
        <v>35</v>
      </c>
    </row>
    <row r="745" spans="1:3">
      <c r="A745" t="s">
        <v>11542</v>
      </c>
      <c r="B745" t="s">
        <v>35</v>
      </c>
      <c r="C745" t="s">
        <v>35</v>
      </c>
    </row>
    <row r="746" spans="1:3">
      <c r="A746" t="s">
        <v>11549</v>
      </c>
      <c r="B746" t="s">
        <v>35</v>
      </c>
      <c r="C746" t="s">
        <v>35</v>
      </c>
    </row>
    <row r="747" spans="1:3">
      <c r="A747" t="s">
        <v>11563</v>
      </c>
      <c r="B747" t="s">
        <v>131</v>
      </c>
      <c r="C747" t="s">
        <v>131</v>
      </c>
    </row>
    <row r="748" spans="1:3">
      <c r="A748" t="s">
        <v>11570</v>
      </c>
      <c r="B748" t="s">
        <v>35</v>
      </c>
      <c r="C748" t="s">
        <v>35</v>
      </c>
    </row>
    <row r="749" spans="1:3">
      <c r="A749" t="s">
        <v>11582</v>
      </c>
      <c r="B749" t="s">
        <v>174</v>
      </c>
      <c r="C749" t="s">
        <v>174</v>
      </c>
    </row>
    <row r="750" spans="1:3">
      <c r="A750" t="s">
        <v>11589</v>
      </c>
      <c r="B750" t="s">
        <v>174</v>
      </c>
      <c r="C750" t="s">
        <v>174</v>
      </c>
    </row>
    <row r="751" spans="1:3">
      <c r="A751" t="s">
        <v>11596</v>
      </c>
      <c r="B751" t="s">
        <v>1472</v>
      </c>
      <c r="C751" t="s">
        <v>1488</v>
      </c>
    </row>
    <row r="752" spans="1:3">
      <c r="A752" t="s">
        <v>11652</v>
      </c>
      <c r="B752" t="s">
        <v>189</v>
      </c>
      <c r="C752" t="s">
        <v>189</v>
      </c>
    </row>
    <row r="753" spans="1:3">
      <c r="A753" t="s">
        <v>11661</v>
      </c>
      <c r="B753" t="s">
        <v>154</v>
      </c>
      <c r="C753" t="s">
        <v>154</v>
      </c>
    </row>
    <row r="754" spans="1:3">
      <c r="A754" t="s">
        <v>11668</v>
      </c>
      <c r="C754" t="s">
        <v>975</v>
      </c>
    </row>
    <row r="755" spans="1:3">
      <c r="A755" t="s">
        <v>11676</v>
      </c>
      <c r="B755" t="s">
        <v>311</v>
      </c>
      <c r="C755" t="s">
        <v>975</v>
      </c>
    </row>
    <row r="756" spans="1:3">
      <c r="A756" t="s">
        <v>11683</v>
      </c>
      <c r="B756" t="s">
        <v>975</v>
      </c>
      <c r="C756" t="s">
        <v>975</v>
      </c>
    </row>
    <row r="757" spans="1:3">
      <c r="A757" t="s">
        <v>11689</v>
      </c>
      <c r="B757" t="s">
        <v>131</v>
      </c>
      <c r="C757" t="s">
        <v>131</v>
      </c>
    </row>
    <row r="758" spans="1:3">
      <c r="A758" t="s">
        <v>11696</v>
      </c>
      <c r="B758" t="s">
        <v>174</v>
      </c>
      <c r="C758" t="s">
        <v>975</v>
      </c>
    </row>
    <row r="759" spans="1:3">
      <c r="A759" t="s">
        <v>11703</v>
      </c>
      <c r="B759" t="s">
        <v>189</v>
      </c>
      <c r="C759" t="s">
        <v>189</v>
      </c>
    </row>
    <row r="760" spans="1:3">
      <c r="A760" t="s">
        <v>11710</v>
      </c>
      <c r="B760" t="s">
        <v>174</v>
      </c>
      <c r="C760" t="s">
        <v>975</v>
      </c>
    </row>
    <row r="761" spans="1:3">
      <c r="A761" t="s">
        <v>11718</v>
      </c>
      <c r="C761" t="s">
        <v>35</v>
      </c>
    </row>
    <row r="762" spans="1:3">
      <c r="A762" t="s">
        <v>11735</v>
      </c>
      <c r="B762" t="s">
        <v>154</v>
      </c>
      <c r="C762" t="s">
        <v>189</v>
      </c>
    </row>
    <row r="763" spans="1:3">
      <c r="A763" t="s">
        <v>11743</v>
      </c>
      <c r="B763" t="s">
        <v>189</v>
      </c>
      <c r="C763" t="s">
        <v>189</v>
      </c>
    </row>
    <row r="764" spans="1:3">
      <c r="A764" t="s">
        <v>11756</v>
      </c>
      <c r="C764" t="s">
        <v>174</v>
      </c>
    </row>
    <row r="765" spans="1:3">
      <c r="A765" t="s">
        <v>11765</v>
      </c>
      <c r="C765" t="s">
        <v>154</v>
      </c>
    </row>
    <row r="766" spans="1:3">
      <c r="A766" t="s">
        <v>11778</v>
      </c>
      <c r="B766" t="s">
        <v>35</v>
      </c>
      <c r="C766" t="s">
        <v>35</v>
      </c>
    </row>
    <row r="767" spans="1:3">
      <c r="A767" t="s">
        <v>11784</v>
      </c>
      <c r="B767" t="s">
        <v>975</v>
      </c>
      <c r="C767" t="s">
        <v>35</v>
      </c>
    </row>
    <row r="768" spans="1:3">
      <c r="A768" t="s">
        <v>11792</v>
      </c>
      <c r="C768" t="s">
        <v>154</v>
      </c>
    </row>
    <row r="769" spans="1:3">
      <c r="A769" t="s">
        <v>11801</v>
      </c>
      <c r="C769" t="s">
        <v>35</v>
      </c>
    </row>
    <row r="770" spans="1:3">
      <c r="A770" t="s">
        <v>11814</v>
      </c>
      <c r="C770" t="s">
        <v>398</v>
      </c>
    </row>
    <row r="771" spans="1:3">
      <c r="A771" t="s">
        <v>11831</v>
      </c>
      <c r="C771" t="s">
        <v>154</v>
      </c>
    </row>
    <row r="772" spans="1:3">
      <c r="A772" t="s">
        <v>11839</v>
      </c>
      <c r="C772" t="s">
        <v>174</v>
      </c>
    </row>
    <row r="773" spans="1:3">
      <c r="A773" t="s">
        <v>11855</v>
      </c>
      <c r="C773" t="s">
        <v>398</v>
      </c>
    </row>
    <row r="774" spans="1:3">
      <c r="A774" t="s">
        <v>11884</v>
      </c>
      <c r="C774" t="s">
        <v>154</v>
      </c>
    </row>
    <row r="775" spans="1:3">
      <c r="A775" t="s">
        <v>11893</v>
      </c>
      <c r="C775" t="s">
        <v>35</v>
      </c>
    </row>
    <row r="776" spans="1:3">
      <c r="A776" t="s">
        <v>11901</v>
      </c>
      <c r="C776" t="s">
        <v>35</v>
      </c>
    </row>
    <row r="777" spans="1:3">
      <c r="A777" t="s">
        <v>11910</v>
      </c>
      <c r="C777" t="s">
        <v>189</v>
      </c>
    </row>
    <row r="778" spans="1:3">
      <c r="A778" t="s">
        <v>11918</v>
      </c>
      <c r="C778" t="s">
        <v>131</v>
      </c>
    </row>
    <row r="779" spans="1:3">
      <c r="A779" t="s">
        <v>11931</v>
      </c>
      <c r="C779" t="s">
        <v>174</v>
      </c>
    </row>
    <row r="780" spans="1:3">
      <c r="A780" t="s">
        <v>11943</v>
      </c>
      <c r="C780" t="s">
        <v>398</v>
      </c>
    </row>
    <row r="781" spans="1:3">
      <c r="A781" t="s">
        <v>11951</v>
      </c>
      <c r="B781" t="s">
        <v>189</v>
      </c>
      <c r="C781" t="s">
        <v>189</v>
      </c>
    </row>
    <row r="782" spans="1:3">
      <c r="A782" t="s">
        <v>11959</v>
      </c>
      <c r="C782" t="s">
        <v>35</v>
      </c>
    </row>
    <row r="783" spans="1:3">
      <c r="A783" t="s">
        <v>11968</v>
      </c>
      <c r="B783" t="s">
        <v>1472</v>
      </c>
      <c r="C783" t="s">
        <v>1488</v>
      </c>
    </row>
    <row r="784" spans="1:3">
      <c r="A784" t="s">
        <v>12033</v>
      </c>
      <c r="C784" t="s">
        <v>35</v>
      </c>
    </row>
    <row r="785" spans="1:3">
      <c r="A785" t="s">
        <v>12047</v>
      </c>
      <c r="C785" t="s">
        <v>174</v>
      </c>
    </row>
    <row r="786" spans="1:3">
      <c r="A786" t="s">
        <v>12055</v>
      </c>
      <c r="B786" t="s">
        <v>154</v>
      </c>
      <c r="C786" t="s">
        <v>189</v>
      </c>
    </row>
    <row r="787" spans="1:3">
      <c r="A787" t="s">
        <v>12055</v>
      </c>
      <c r="B787" t="s">
        <v>154</v>
      </c>
      <c r="C787" t="s">
        <v>131</v>
      </c>
    </row>
    <row r="788" spans="1:3">
      <c r="A788" t="s">
        <v>12055</v>
      </c>
      <c r="B788" t="s">
        <v>311</v>
      </c>
      <c r="C788" t="s">
        <v>311</v>
      </c>
    </row>
    <row r="789" spans="1:3">
      <c r="A789" t="s">
        <v>12111</v>
      </c>
      <c r="B789" t="s">
        <v>189</v>
      </c>
      <c r="C789" t="s">
        <v>189</v>
      </c>
    </row>
    <row r="790" spans="1:3">
      <c r="A790" t="s">
        <v>12129</v>
      </c>
      <c r="C790" t="s">
        <v>35</v>
      </c>
    </row>
    <row r="791" spans="1:3">
      <c r="A791" t="s">
        <v>12137</v>
      </c>
      <c r="B791" t="s">
        <v>311</v>
      </c>
      <c r="C791" t="s">
        <v>311</v>
      </c>
    </row>
    <row r="792" spans="1:3">
      <c r="A792" t="s">
        <v>12158</v>
      </c>
      <c r="B792" t="s">
        <v>1472</v>
      </c>
      <c r="C792" t="s">
        <v>1488</v>
      </c>
    </row>
    <row r="793" spans="1:3">
      <c r="A793" t="s">
        <v>12227</v>
      </c>
      <c r="B793" t="s">
        <v>131</v>
      </c>
      <c r="C793" t="s">
        <v>131</v>
      </c>
    </row>
    <row r="794" spans="1:3">
      <c r="A794" t="s">
        <v>12237</v>
      </c>
    </row>
    <row r="795" spans="1:3">
      <c r="A795" t="s">
        <v>12244</v>
      </c>
      <c r="B795" t="s">
        <v>1472</v>
      </c>
      <c r="C795" t="s">
        <v>1488</v>
      </c>
    </row>
    <row r="796" spans="1:3">
      <c r="A796" t="s">
        <v>12258</v>
      </c>
    </row>
    <row r="797" spans="1:3">
      <c r="A797" t="s">
        <v>12269</v>
      </c>
      <c r="B797" t="s">
        <v>35</v>
      </c>
      <c r="C797" t="s">
        <v>35</v>
      </c>
    </row>
    <row r="798" spans="1:3">
      <c r="A798" t="s">
        <v>12275</v>
      </c>
      <c r="C798" t="s">
        <v>35</v>
      </c>
    </row>
    <row r="799" spans="1:3">
      <c r="A799" t="s">
        <v>12288</v>
      </c>
      <c r="B799" t="s">
        <v>35</v>
      </c>
      <c r="C799" t="s">
        <v>398</v>
      </c>
    </row>
    <row r="800" spans="1:3">
      <c r="A800" t="s">
        <v>12298</v>
      </c>
      <c r="C800" t="s">
        <v>398</v>
      </c>
    </row>
    <row r="801" spans="1:3">
      <c r="A801" t="s">
        <v>12307</v>
      </c>
      <c r="B801" t="s">
        <v>35</v>
      </c>
      <c r="C801" t="s">
        <v>35</v>
      </c>
    </row>
    <row r="802" spans="1:3">
      <c r="A802" t="s">
        <v>12315</v>
      </c>
      <c r="C802" t="s">
        <v>35</v>
      </c>
    </row>
    <row r="803" spans="1:3">
      <c r="A803" t="s">
        <v>12323</v>
      </c>
      <c r="C803" t="s">
        <v>35</v>
      </c>
    </row>
    <row r="804" spans="1:3">
      <c r="A804" t="s">
        <v>12357</v>
      </c>
      <c r="B804" t="s">
        <v>131</v>
      </c>
      <c r="C804" t="s">
        <v>131</v>
      </c>
    </row>
    <row r="805" spans="1:3">
      <c r="A805" t="s">
        <v>12371</v>
      </c>
      <c r="B805" t="s">
        <v>189</v>
      </c>
      <c r="C805" t="s">
        <v>189</v>
      </c>
    </row>
    <row r="806" spans="1:3">
      <c r="A806" t="s">
        <v>12378</v>
      </c>
      <c r="B806" t="s">
        <v>35</v>
      </c>
      <c r="C806" t="s">
        <v>35</v>
      </c>
    </row>
    <row r="807" spans="1:3">
      <c r="A807" t="s">
        <v>12386</v>
      </c>
      <c r="C807" t="s">
        <v>398</v>
      </c>
    </row>
    <row r="808" spans="1:3">
      <c r="A808" t="s">
        <v>12481</v>
      </c>
      <c r="C808" t="s">
        <v>398</v>
      </c>
    </row>
    <row r="809" spans="1:3">
      <c r="A809" t="s">
        <v>12613</v>
      </c>
      <c r="B809" t="s">
        <v>189</v>
      </c>
      <c r="C809" t="s">
        <v>189</v>
      </c>
    </row>
    <row r="810" spans="1:3">
      <c r="A810" t="s">
        <v>12679</v>
      </c>
      <c r="C810" t="s">
        <v>398</v>
      </c>
    </row>
    <row r="811" spans="1:3">
      <c r="A811" t="s">
        <v>12687</v>
      </c>
      <c r="C811" t="s">
        <v>35</v>
      </c>
    </row>
    <row r="812" spans="1:3">
      <c r="A812" t="s">
        <v>12695</v>
      </c>
      <c r="C812" t="s">
        <v>398</v>
      </c>
    </row>
    <row r="813" spans="1:3">
      <c r="A813" t="s">
        <v>12863</v>
      </c>
      <c r="C813" t="s">
        <v>174</v>
      </c>
    </row>
    <row r="814" spans="1:3">
      <c r="A814" t="s">
        <v>12888</v>
      </c>
      <c r="B814" t="s">
        <v>35</v>
      </c>
      <c r="C814" t="s">
        <v>35</v>
      </c>
    </row>
    <row r="815" spans="1:3">
      <c r="A815" t="s">
        <v>12895</v>
      </c>
      <c r="B815" t="s">
        <v>189</v>
      </c>
      <c r="C815" t="s">
        <v>189</v>
      </c>
    </row>
    <row r="816" spans="1:3">
      <c r="A816" t="s">
        <v>12895</v>
      </c>
      <c r="B816" t="s">
        <v>189</v>
      </c>
    </row>
    <row r="817" spans="1:3">
      <c r="A817" t="s">
        <v>12920</v>
      </c>
      <c r="C817" t="s">
        <v>189</v>
      </c>
    </row>
    <row r="818" spans="1:3">
      <c r="A818" t="s">
        <v>12928</v>
      </c>
      <c r="B818" t="s">
        <v>131</v>
      </c>
      <c r="C818" t="s">
        <v>131</v>
      </c>
    </row>
    <row r="819" spans="1:3">
      <c r="A819" t="s">
        <v>12963</v>
      </c>
      <c r="C819" t="s">
        <v>174</v>
      </c>
    </row>
    <row r="820" spans="1:3">
      <c r="A820" t="s">
        <v>12970</v>
      </c>
      <c r="C820" t="s">
        <v>174</v>
      </c>
    </row>
    <row r="821" spans="1:3">
      <c r="A821" t="s">
        <v>12988</v>
      </c>
      <c r="C821" t="s">
        <v>35</v>
      </c>
    </row>
    <row r="822" spans="1:3">
      <c r="A822" t="s">
        <v>13002</v>
      </c>
      <c r="B822" t="s">
        <v>2669</v>
      </c>
      <c r="C822" t="s">
        <v>35</v>
      </c>
    </row>
    <row r="823" spans="1:3">
      <c r="A823" t="s">
        <v>13012</v>
      </c>
      <c r="B823" t="s">
        <v>2669</v>
      </c>
      <c r="C823" t="s">
        <v>35</v>
      </c>
    </row>
    <row r="824" spans="1:3">
      <c r="A824" t="s">
        <v>13021</v>
      </c>
      <c r="B824" t="s">
        <v>35</v>
      </c>
      <c r="C824" t="s">
        <v>35</v>
      </c>
    </row>
    <row r="825" spans="1:3">
      <c r="A825" t="s">
        <v>13032</v>
      </c>
      <c r="C825" t="s">
        <v>35</v>
      </c>
    </row>
    <row r="826" spans="1:3">
      <c r="A826" t="s">
        <v>13041</v>
      </c>
      <c r="B826" t="s">
        <v>311</v>
      </c>
      <c r="C826" t="s">
        <v>311</v>
      </c>
    </row>
    <row r="827" spans="1:3">
      <c r="A827" t="s">
        <v>13054</v>
      </c>
      <c r="B827" t="s">
        <v>131</v>
      </c>
      <c r="C827" t="s">
        <v>131</v>
      </c>
    </row>
    <row r="828" spans="1:3">
      <c r="A828" t="s">
        <v>13062</v>
      </c>
      <c r="C828" t="s">
        <v>311</v>
      </c>
    </row>
    <row r="829" spans="1:3">
      <c r="A829" t="s">
        <v>13075</v>
      </c>
      <c r="B829" t="s">
        <v>154</v>
      </c>
      <c r="C829" t="s">
        <v>311</v>
      </c>
    </row>
    <row r="830" spans="1:3">
      <c r="A830" t="s">
        <v>13089</v>
      </c>
      <c r="B830" t="s">
        <v>35</v>
      </c>
      <c r="C830" t="s">
        <v>35</v>
      </c>
    </row>
    <row r="831" spans="1:3">
      <c r="A831" t="s">
        <v>13096</v>
      </c>
      <c r="B831" t="s">
        <v>311</v>
      </c>
      <c r="C831" t="s">
        <v>311</v>
      </c>
    </row>
    <row r="832" spans="1:3">
      <c r="A832" t="s">
        <v>13115</v>
      </c>
      <c r="B832" t="s">
        <v>2669</v>
      </c>
      <c r="C832" t="s">
        <v>35</v>
      </c>
    </row>
    <row r="833" spans="1:3">
      <c r="A833" t="s">
        <v>13122</v>
      </c>
      <c r="C833" t="s">
        <v>1488</v>
      </c>
    </row>
    <row r="834" spans="1:3">
      <c r="A834" t="s">
        <v>13130</v>
      </c>
      <c r="B834" t="s">
        <v>131</v>
      </c>
      <c r="C834" t="s">
        <v>131</v>
      </c>
    </row>
    <row r="835" spans="1:3">
      <c r="A835" t="s">
        <v>13137</v>
      </c>
      <c r="B835" t="s">
        <v>311</v>
      </c>
      <c r="C835" t="s">
        <v>35</v>
      </c>
    </row>
    <row r="836" spans="1:3">
      <c r="A836" t="s">
        <v>13143</v>
      </c>
      <c r="B836" t="s">
        <v>35</v>
      </c>
      <c r="C836" t="s">
        <v>35</v>
      </c>
    </row>
    <row r="837" spans="1:3">
      <c r="A837" t="s">
        <v>13152</v>
      </c>
      <c r="B837" t="s">
        <v>35</v>
      </c>
      <c r="C837" t="s">
        <v>35</v>
      </c>
    </row>
    <row r="838" spans="1:3">
      <c r="A838" t="s">
        <v>13172</v>
      </c>
      <c r="B838" t="s">
        <v>189</v>
      </c>
      <c r="C838" t="s">
        <v>189</v>
      </c>
    </row>
    <row r="839" spans="1:3">
      <c r="A839" t="s">
        <v>13179</v>
      </c>
      <c r="C839" t="s">
        <v>311</v>
      </c>
    </row>
    <row r="840" spans="1:3">
      <c r="A840" t="s">
        <v>13198</v>
      </c>
      <c r="C840" t="s">
        <v>35</v>
      </c>
    </row>
    <row r="841" spans="1:3">
      <c r="A841" t="s">
        <v>13206</v>
      </c>
      <c r="C841" t="s">
        <v>35</v>
      </c>
    </row>
    <row r="842" spans="1:3">
      <c r="A842" t="s">
        <v>13214</v>
      </c>
      <c r="B842" t="s">
        <v>311</v>
      </c>
      <c r="C842" t="s">
        <v>311</v>
      </c>
    </row>
    <row r="843" spans="1:3">
      <c r="A843" t="s">
        <v>13228</v>
      </c>
      <c r="C843" t="s">
        <v>174</v>
      </c>
    </row>
    <row r="844" spans="1:3">
      <c r="A844" t="s">
        <v>13236</v>
      </c>
      <c r="C844" t="s">
        <v>35</v>
      </c>
    </row>
    <row r="845" spans="1:3">
      <c r="A845" t="s">
        <v>13244</v>
      </c>
      <c r="C845" t="s">
        <v>131</v>
      </c>
    </row>
    <row r="846" spans="1:3">
      <c r="A846" t="s">
        <v>13253</v>
      </c>
      <c r="C846" t="s">
        <v>35</v>
      </c>
    </row>
    <row r="847" spans="1:3">
      <c r="A847" t="s">
        <v>13264</v>
      </c>
      <c r="B847" t="s">
        <v>311</v>
      </c>
      <c r="C847" t="s">
        <v>311</v>
      </c>
    </row>
    <row r="848" spans="1:3">
      <c r="A848" t="s">
        <v>13298</v>
      </c>
      <c r="B848" t="s">
        <v>154</v>
      </c>
      <c r="C848" t="s">
        <v>154</v>
      </c>
    </row>
    <row r="849" spans="1:3">
      <c r="A849" t="s">
        <v>13312</v>
      </c>
      <c r="B849" t="s">
        <v>154</v>
      </c>
      <c r="C849" t="s">
        <v>154</v>
      </c>
    </row>
    <row r="850" spans="1:3">
      <c r="A850" t="s">
        <v>13341</v>
      </c>
      <c r="C850" t="s">
        <v>35</v>
      </c>
    </row>
    <row r="851" spans="1:3">
      <c r="A851" t="s">
        <v>13353</v>
      </c>
      <c r="C851" t="s">
        <v>311</v>
      </c>
    </row>
    <row r="852" spans="1:3">
      <c r="A852" t="s">
        <v>13362</v>
      </c>
      <c r="C852" t="s">
        <v>975</v>
      </c>
    </row>
    <row r="853" spans="1:3">
      <c r="A853" t="s">
        <v>13370</v>
      </c>
      <c r="C853" t="s">
        <v>35</v>
      </c>
    </row>
    <row r="854" spans="1:3">
      <c r="A854" t="s">
        <v>13379</v>
      </c>
      <c r="B854" t="s">
        <v>2669</v>
      </c>
      <c r="C854" t="s">
        <v>35</v>
      </c>
    </row>
    <row r="855" spans="1:3">
      <c r="A855" t="s">
        <v>13386</v>
      </c>
      <c r="B855" t="s">
        <v>2669</v>
      </c>
      <c r="C855" t="s">
        <v>35</v>
      </c>
    </row>
    <row r="856" spans="1:3">
      <c r="A856" t="s">
        <v>13399</v>
      </c>
      <c r="B856" t="s">
        <v>2669</v>
      </c>
      <c r="C856" t="s">
        <v>35</v>
      </c>
    </row>
    <row r="857" spans="1:3">
      <c r="A857" t="s">
        <v>13414</v>
      </c>
      <c r="C857" t="s">
        <v>35</v>
      </c>
    </row>
    <row r="858" spans="1:3">
      <c r="A858" t="s">
        <v>13433</v>
      </c>
      <c r="B858" t="s">
        <v>2669</v>
      </c>
      <c r="C858" t="s">
        <v>35</v>
      </c>
    </row>
    <row r="859" spans="1:3">
      <c r="A859" t="s">
        <v>13442</v>
      </c>
      <c r="B859" t="s">
        <v>2669</v>
      </c>
      <c r="C859" t="s">
        <v>35</v>
      </c>
    </row>
    <row r="860" spans="1:3">
      <c r="A860" t="s">
        <v>13442</v>
      </c>
      <c r="C860" t="s">
        <v>35</v>
      </c>
    </row>
    <row r="861" spans="1:3">
      <c r="A861" t="s">
        <v>13443</v>
      </c>
      <c r="C861" t="s">
        <v>35</v>
      </c>
    </row>
    <row r="862" spans="1:3">
      <c r="A862" t="s">
        <v>13498</v>
      </c>
      <c r="C862" t="s">
        <v>35</v>
      </c>
    </row>
    <row r="863" spans="1:3">
      <c r="A863" t="s">
        <v>13507</v>
      </c>
      <c r="B863" t="s">
        <v>35</v>
      </c>
      <c r="C863" t="s">
        <v>35</v>
      </c>
    </row>
    <row r="864" spans="1:3">
      <c r="A864" t="s">
        <v>13521</v>
      </c>
      <c r="B864" t="s">
        <v>131</v>
      </c>
      <c r="C864" t="s">
        <v>131</v>
      </c>
    </row>
    <row r="865" spans="1:3">
      <c r="A865" t="s">
        <v>13547</v>
      </c>
      <c r="C865" t="s">
        <v>35</v>
      </c>
    </row>
    <row r="866" spans="1:3">
      <c r="A866" t="s">
        <v>13547</v>
      </c>
      <c r="C866" t="s">
        <v>311</v>
      </c>
    </row>
    <row r="867" spans="1:3">
      <c r="A867" t="s">
        <v>13355</v>
      </c>
      <c r="C867" t="s">
        <v>311</v>
      </c>
    </row>
    <row r="868" spans="1:3">
      <c r="A868" t="s">
        <v>13578</v>
      </c>
      <c r="B868" t="s">
        <v>189</v>
      </c>
      <c r="C868" t="s">
        <v>189</v>
      </c>
    </row>
    <row r="869" spans="1:3">
      <c r="A869" t="s">
        <v>13586</v>
      </c>
      <c r="B869" t="s">
        <v>189</v>
      </c>
      <c r="C869" t="s">
        <v>189</v>
      </c>
    </row>
    <row r="870" spans="1:3">
      <c r="A870" t="s">
        <v>13594</v>
      </c>
      <c r="C870" t="s">
        <v>311</v>
      </c>
    </row>
    <row r="871" spans="1:3">
      <c r="A871" t="s">
        <v>13603</v>
      </c>
      <c r="B871" t="s">
        <v>5421</v>
      </c>
      <c r="C871" t="s">
        <v>5421</v>
      </c>
    </row>
    <row r="872" spans="1:3">
      <c r="A872" t="s">
        <v>13633</v>
      </c>
      <c r="B872" t="s">
        <v>35</v>
      </c>
      <c r="C872" t="s">
        <v>35</v>
      </c>
    </row>
    <row r="873" spans="1:3">
      <c r="A873" t="s">
        <v>13641</v>
      </c>
      <c r="C873" t="s">
        <v>35</v>
      </c>
    </row>
    <row r="874" spans="1:3">
      <c r="A874" t="s">
        <v>13649</v>
      </c>
      <c r="B874" t="s">
        <v>154</v>
      </c>
      <c r="C874" t="s">
        <v>154</v>
      </c>
    </row>
    <row r="875" spans="1:3">
      <c r="A875" t="s">
        <v>13656</v>
      </c>
      <c r="B875" t="s">
        <v>131</v>
      </c>
      <c r="C875" t="s">
        <v>131</v>
      </c>
    </row>
    <row r="876" spans="1:3">
      <c r="A876" t="s">
        <v>13669</v>
      </c>
      <c r="B876" t="s">
        <v>154</v>
      </c>
      <c r="C876" t="s">
        <v>311</v>
      </c>
    </row>
    <row r="877" spans="1:3">
      <c r="A877" t="s">
        <v>13699</v>
      </c>
      <c r="B877" t="s">
        <v>154</v>
      </c>
      <c r="C877" t="s">
        <v>154</v>
      </c>
    </row>
    <row r="878" spans="1:3">
      <c r="A878" t="s">
        <v>13712</v>
      </c>
      <c r="B878" t="s">
        <v>154</v>
      </c>
      <c r="C878" t="s">
        <v>154</v>
      </c>
    </row>
    <row r="879" spans="1:3">
      <c r="A879" t="s">
        <v>13725</v>
      </c>
      <c r="B879" t="s">
        <v>154</v>
      </c>
      <c r="C879" t="s">
        <v>154</v>
      </c>
    </row>
    <row r="880" spans="1:3">
      <c r="A880" t="s">
        <v>13738</v>
      </c>
      <c r="C880" t="s">
        <v>311</v>
      </c>
    </row>
    <row r="881" spans="1:3">
      <c r="A881" t="s">
        <v>13761</v>
      </c>
      <c r="B881" t="s">
        <v>131</v>
      </c>
      <c r="C881" t="s">
        <v>131</v>
      </c>
    </row>
    <row r="882" spans="1:3">
      <c r="A882" t="s">
        <v>13802</v>
      </c>
      <c r="B882" t="s">
        <v>154</v>
      </c>
      <c r="C882" t="s">
        <v>131</v>
      </c>
    </row>
    <row r="883" spans="1:3">
      <c r="A883" t="s">
        <v>13808</v>
      </c>
      <c r="B883" t="s">
        <v>189</v>
      </c>
      <c r="C883" t="s">
        <v>189</v>
      </c>
    </row>
    <row r="884" spans="1:3">
      <c r="A884" t="s">
        <v>13832</v>
      </c>
      <c r="B884" t="s">
        <v>131</v>
      </c>
      <c r="C884" t="s">
        <v>131</v>
      </c>
    </row>
    <row r="885" spans="1:3">
      <c r="A885" t="s">
        <v>13839</v>
      </c>
      <c r="B885" t="s">
        <v>35</v>
      </c>
      <c r="C885" t="s">
        <v>35</v>
      </c>
    </row>
    <row r="886" spans="1:3">
      <c r="A886" t="s">
        <v>13846</v>
      </c>
      <c r="B886" t="s">
        <v>311</v>
      </c>
      <c r="C886" t="s">
        <v>311</v>
      </c>
    </row>
    <row r="887" spans="1:3">
      <c r="A887" t="s">
        <v>13859</v>
      </c>
      <c r="B887" t="s">
        <v>35</v>
      </c>
      <c r="C887" t="s">
        <v>35</v>
      </c>
    </row>
    <row r="888" spans="1:3">
      <c r="A888" t="s">
        <v>13889</v>
      </c>
      <c r="B888" t="s">
        <v>35</v>
      </c>
      <c r="C888" t="s">
        <v>35</v>
      </c>
    </row>
    <row r="889" spans="1:3">
      <c r="A889" t="s">
        <v>13910</v>
      </c>
      <c r="B889" t="s">
        <v>35</v>
      </c>
      <c r="C889" t="s">
        <v>35</v>
      </c>
    </row>
    <row r="890" spans="1:3">
      <c r="A890" t="s">
        <v>13915</v>
      </c>
    </row>
    <row r="891" spans="1:3">
      <c r="A891" t="s">
        <v>13924</v>
      </c>
      <c r="B891" t="s">
        <v>35</v>
      </c>
      <c r="C891" t="s">
        <v>35</v>
      </c>
    </row>
    <row r="892" spans="1:3">
      <c r="A892" t="s">
        <v>13957</v>
      </c>
      <c r="B892" t="s">
        <v>2669</v>
      </c>
      <c r="C892" t="s">
        <v>35</v>
      </c>
    </row>
    <row r="893" spans="1:3">
      <c r="A893" t="s">
        <v>13958</v>
      </c>
      <c r="B893" t="s">
        <v>2669</v>
      </c>
      <c r="C893" t="s">
        <v>35</v>
      </c>
    </row>
    <row r="894" spans="1:3">
      <c r="A894" t="s">
        <v>13975</v>
      </c>
      <c r="B894" t="s">
        <v>131</v>
      </c>
      <c r="C894" t="s">
        <v>131</v>
      </c>
    </row>
    <row r="895" spans="1:3">
      <c r="A895" t="s">
        <v>13997</v>
      </c>
      <c r="C895" t="s">
        <v>189</v>
      </c>
    </row>
    <row r="896" spans="1:3">
      <c r="A896" t="s">
        <v>14004</v>
      </c>
      <c r="B896" t="s">
        <v>311</v>
      </c>
      <c r="C896" t="s">
        <v>189</v>
      </c>
    </row>
    <row r="897" spans="1:3">
      <c r="A897" t="s">
        <v>14017</v>
      </c>
      <c r="C897" t="s">
        <v>311</v>
      </c>
    </row>
    <row r="898" spans="1:3">
      <c r="A898" t="s">
        <v>14025</v>
      </c>
      <c r="B898" t="s">
        <v>154</v>
      </c>
      <c r="C898" t="s">
        <v>131</v>
      </c>
    </row>
    <row r="899" spans="1:3">
      <c r="A899" t="s">
        <v>14048</v>
      </c>
      <c r="B899" t="s">
        <v>131</v>
      </c>
      <c r="C899" t="s">
        <v>131</v>
      </c>
    </row>
    <row r="900" spans="1:3">
      <c r="A900" t="s">
        <v>14065</v>
      </c>
    </row>
    <row r="901" spans="1:3">
      <c r="A901" t="s">
        <v>14091</v>
      </c>
      <c r="B901" t="s">
        <v>189</v>
      </c>
      <c r="C901" t="s">
        <v>189</v>
      </c>
    </row>
    <row r="902" spans="1:3">
      <c r="A902" t="s">
        <v>14098</v>
      </c>
      <c r="B902" t="s">
        <v>131</v>
      </c>
      <c r="C902" t="s">
        <v>131</v>
      </c>
    </row>
    <row r="903" spans="1:3">
      <c r="A903" t="s">
        <v>14105</v>
      </c>
      <c r="B903" t="s">
        <v>2669</v>
      </c>
      <c r="C903" t="s">
        <v>35</v>
      </c>
    </row>
    <row r="904" spans="1:3">
      <c r="A904" t="s">
        <v>14113</v>
      </c>
      <c r="B904" t="s">
        <v>311</v>
      </c>
      <c r="C904" t="s">
        <v>311</v>
      </c>
    </row>
    <row r="905" spans="1:3">
      <c r="A905" t="s">
        <v>14126</v>
      </c>
      <c r="B905" t="s">
        <v>1472</v>
      </c>
      <c r="C905" t="s">
        <v>1488</v>
      </c>
    </row>
    <row r="906" spans="1:3">
      <c r="A906" t="s">
        <v>14142</v>
      </c>
      <c r="B906" t="s">
        <v>154</v>
      </c>
      <c r="C906" t="s">
        <v>154</v>
      </c>
    </row>
    <row r="907" spans="1:3">
      <c r="A907" t="s">
        <v>14164</v>
      </c>
      <c r="B907" t="s">
        <v>311</v>
      </c>
      <c r="C907" t="s">
        <v>311</v>
      </c>
    </row>
    <row r="908" spans="1:3">
      <c r="A908" t="s">
        <v>14170</v>
      </c>
      <c r="B908" t="s">
        <v>189</v>
      </c>
      <c r="C908" t="s">
        <v>189</v>
      </c>
    </row>
    <row r="909" spans="1:3">
      <c r="A909" t="s">
        <v>14177</v>
      </c>
      <c r="B909" t="s">
        <v>311</v>
      </c>
      <c r="C909" t="s">
        <v>311</v>
      </c>
    </row>
    <row r="910" spans="1:3">
      <c r="A910" t="s">
        <v>14185</v>
      </c>
      <c r="B910" t="s">
        <v>1472</v>
      </c>
      <c r="C910" t="s">
        <v>1488</v>
      </c>
    </row>
    <row r="911" spans="1:3">
      <c r="A911" t="s">
        <v>14242</v>
      </c>
      <c r="B911" t="s">
        <v>154</v>
      </c>
      <c r="C911" t="s">
        <v>154</v>
      </c>
    </row>
    <row r="912" spans="1:3">
      <c r="A912" t="s">
        <v>14248</v>
      </c>
      <c r="B912" t="s">
        <v>311</v>
      </c>
      <c r="C912" t="s">
        <v>311</v>
      </c>
    </row>
    <row r="913" spans="1:3">
      <c r="A913" t="s">
        <v>14262</v>
      </c>
      <c r="B913" t="s">
        <v>311</v>
      </c>
      <c r="C913" t="s">
        <v>311</v>
      </c>
    </row>
    <row r="914" spans="1:3">
      <c r="A914" t="s">
        <v>14270</v>
      </c>
      <c r="C914" t="s">
        <v>35</v>
      </c>
    </row>
    <row r="915" spans="1:3">
      <c r="A915" t="s">
        <v>14278</v>
      </c>
      <c r="B915" t="s">
        <v>154</v>
      </c>
      <c r="C915" t="s">
        <v>154</v>
      </c>
    </row>
    <row r="916" spans="1:3">
      <c r="A916" t="s">
        <v>14285</v>
      </c>
      <c r="C916" t="s">
        <v>35</v>
      </c>
    </row>
    <row r="917" spans="1:3">
      <c r="A917" t="s">
        <v>14297</v>
      </c>
      <c r="B917" t="s">
        <v>131</v>
      </c>
      <c r="C917" t="s">
        <v>131</v>
      </c>
    </row>
    <row r="918" spans="1:3">
      <c r="A918" t="s">
        <v>14310</v>
      </c>
      <c r="B918" t="s">
        <v>189</v>
      </c>
      <c r="C918" t="s">
        <v>189</v>
      </c>
    </row>
    <row r="919" spans="1:3">
      <c r="A919" t="s">
        <v>14316</v>
      </c>
      <c r="B919" t="s">
        <v>189</v>
      </c>
      <c r="C919" t="s">
        <v>189</v>
      </c>
    </row>
    <row r="920" spans="1:3">
      <c r="A920" t="s">
        <v>14324</v>
      </c>
      <c r="C920" t="s">
        <v>35</v>
      </c>
    </row>
    <row r="921" spans="1:3">
      <c r="A921" t="s">
        <v>14385</v>
      </c>
      <c r="B921" t="s">
        <v>174</v>
      </c>
      <c r="C921" t="s">
        <v>174</v>
      </c>
    </row>
    <row r="922" spans="1:3">
      <c r="A922" t="s">
        <v>14410</v>
      </c>
      <c r="B922" t="s">
        <v>145</v>
      </c>
      <c r="C922" t="s">
        <v>35</v>
      </c>
    </row>
    <row r="923" spans="1:3">
      <c r="A923" t="s">
        <v>14418</v>
      </c>
      <c r="C923" t="s">
        <v>311</v>
      </c>
    </row>
    <row r="924" spans="1:3">
      <c r="A924" t="s">
        <v>14428</v>
      </c>
      <c r="C924" t="s">
        <v>311</v>
      </c>
    </row>
    <row r="925" spans="1:3">
      <c r="A925" t="s">
        <v>14435</v>
      </c>
      <c r="C925" t="s">
        <v>311</v>
      </c>
    </row>
    <row r="926" spans="1:3">
      <c r="A926" t="s">
        <v>14454</v>
      </c>
      <c r="C926" t="s">
        <v>35</v>
      </c>
    </row>
    <row r="927" spans="1:3">
      <c r="A927" t="s">
        <v>14461</v>
      </c>
      <c r="B927" t="s">
        <v>35</v>
      </c>
      <c r="C927" t="s">
        <v>35</v>
      </c>
    </row>
    <row r="928" spans="1:3">
      <c r="A928" t="s">
        <v>14465</v>
      </c>
      <c r="C928" t="s">
        <v>5421</v>
      </c>
    </row>
    <row r="929" spans="1:3">
      <c r="A929" t="s">
        <v>14485</v>
      </c>
      <c r="C929" t="s">
        <v>35</v>
      </c>
    </row>
    <row r="930" spans="1:3">
      <c r="A930" t="s">
        <v>14493</v>
      </c>
      <c r="B930" t="s">
        <v>131</v>
      </c>
      <c r="C930" t="s">
        <v>131</v>
      </c>
    </row>
    <row r="931" spans="1:3">
      <c r="A931" t="s">
        <v>14508</v>
      </c>
      <c r="B931" t="s">
        <v>131</v>
      </c>
      <c r="C931" t="s">
        <v>131</v>
      </c>
    </row>
    <row r="932" spans="1:3">
      <c r="A932" t="s">
        <v>14514</v>
      </c>
      <c r="C932" t="s">
        <v>398</v>
      </c>
    </row>
    <row r="933" spans="1:3">
      <c r="A933" t="s">
        <v>14694</v>
      </c>
      <c r="B933" t="s">
        <v>2669</v>
      </c>
      <c r="C933" t="s">
        <v>35</v>
      </c>
    </row>
    <row r="934" spans="1:3">
      <c r="A934" t="s">
        <v>14703</v>
      </c>
      <c r="B934" t="s">
        <v>1472</v>
      </c>
      <c r="C934" t="s">
        <v>1488</v>
      </c>
    </row>
    <row r="935" spans="1:3">
      <c r="A935" t="s">
        <v>14709</v>
      </c>
      <c r="C935" t="s">
        <v>35</v>
      </c>
    </row>
    <row r="936" spans="1:3">
      <c r="A936" t="s">
        <v>14714</v>
      </c>
    </row>
    <row r="937" spans="1:3">
      <c r="A937" t="s">
        <v>14731</v>
      </c>
      <c r="C937" t="s">
        <v>311</v>
      </c>
    </row>
    <row r="938" spans="1:3">
      <c r="A938" t="s">
        <v>14738</v>
      </c>
      <c r="B938" t="s">
        <v>189</v>
      </c>
      <c r="C938" t="s">
        <v>189</v>
      </c>
    </row>
    <row r="939" spans="1:3">
      <c r="A939" t="s">
        <v>14781</v>
      </c>
      <c r="C939" t="s">
        <v>154</v>
      </c>
    </row>
    <row r="940" spans="1:3">
      <c r="A940" t="s">
        <v>14799</v>
      </c>
      <c r="C940" t="s">
        <v>174</v>
      </c>
    </row>
    <row r="941" spans="1:3">
      <c r="A941" t="s">
        <v>14807</v>
      </c>
      <c r="C941" t="s">
        <v>335</v>
      </c>
    </row>
    <row r="942" spans="1:3">
      <c r="A942" t="s">
        <v>14816</v>
      </c>
      <c r="B942" t="s">
        <v>189</v>
      </c>
      <c r="C942" t="s">
        <v>189</v>
      </c>
    </row>
    <row r="943" spans="1:3">
      <c r="A943" t="s">
        <v>14819</v>
      </c>
    </row>
    <row r="944" spans="1:3">
      <c r="A944" t="s">
        <v>14830</v>
      </c>
      <c r="B944" t="s">
        <v>35</v>
      </c>
      <c r="C944" t="s">
        <v>35</v>
      </c>
    </row>
    <row r="945" spans="1:3">
      <c r="A945" t="s">
        <v>14838</v>
      </c>
      <c r="C945" t="s">
        <v>35</v>
      </c>
    </row>
    <row r="946" spans="1:3">
      <c r="A946" t="s">
        <v>14850</v>
      </c>
      <c r="C946" t="s">
        <v>398</v>
      </c>
    </row>
    <row r="947" spans="1:3">
      <c r="A947" t="s">
        <v>14858</v>
      </c>
      <c r="C947" t="s">
        <v>174</v>
      </c>
    </row>
    <row r="948" spans="1:3">
      <c r="A948" t="s">
        <v>14869</v>
      </c>
    </row>
    <row r="949" spans="1:3">
      <c r="A949" t="s">
        <v>12094</v>
      </c>
      <c r="B949" t="s">
        <v>311</v>
      </c>
      <c r="C949" t="s">
        <v>311</v>
      </c>
    </row>
    <row r="950" spans="1:3">
      <c r="A950" t="s">
        <v>14902</v>
      </c>
      <c r="B950" t="s">
        <v>2669</v>
      </c>
      <c r="C950" t="s">
        <v>35</v>
      </c>
    </row>
    <row r="951" spans="1:3">
      <c r="A951" t="s">
        <v>14908</v>
      </c>
      <c r="C951" t="s">
        <v>35</v>
      </c>
    </row>
    <row r="952" spans="1:3">
      <c r="A952" t="s">
        <v>14910</v>
      </c>
      <c r="C952" t="s">
        <v>35</v>
      </c>
    </row>
    <row r="953" spans="1:3">
      <c r="A953" t="s">
        <v>14919</v>
      </c>
    </row>
    <row r="954" spans="1:3">
      <c r="A954" t="s">
        <v>14926</v>
      </c>
      <c r="C954" t="s">
        <v>154</v>
      </c>
    </row>
    <row r="955" spans="1:3">
      <c r="A955" t="s">
        <v>14934</v>
      </c>
      <c r="C955" t="s">
        <v>975</v>
      </c>
    </row>
    <row r="956" spans="1:3">
      <c r="A956" t="s">
        <v>14942</v>
      </c>
      <c r="B956" t="s">
        <v>154</v>
      </c>
      <c r="C956" t="s">
        <v>154</v>
      </c>
    </row>
    <row r="957" spans="1:3">
      <c r="A957" t="s">
        <v>14950</v>
      </c>
      <c r="C957" t="s">
        <v>311</v>
      </c>
    </row>
    <row r="958" spans="1:3">
      <c r="A958" t="s">
        <v>14964</v>
      </c>
      <c r="B958" t="s">
        <v>131</v>
      </c>
      <c r="C958" t="s">
        <v>131</v>
      </c>
    </row>
    <row r="959" spans="1:3">
      <c r="A959" t="s">
        <v>14971</v>
      </c>
      <c r="B959" t="s">
        <v>131</v>
      </c>
      <c r="C959" t="s">
        <v>131</v>
      </c>
    </row>
    <row r="960" spans="1:3">
      <c r="A960" t="s">
        <v>14978</v>
      </c>
      <c r="C960" t="s">
        <v>975</v>
      </c>
    </row>
    <row r="961" spans="1:3">
      <c r="A961" t="s">
        <v>14987</v>
      </c>
      <c r="C961" t="s">
        <v>154</v>
      </c>
    </row>
    <row r="962" spans="1:3">
      <c r="A962" t="s">
        <v>14994</v>
      </c>
      <c r="B962" t="s">
        <v>189</v>
      </c>
      <c r="C962" t="s">
        <v>189</v>
      </c>
    </row>
    <row r="963" spans="1:3">
      <c r="A963" t="s">
        <v>15001</v>
      </c>
      <c r="C963" t="s">
        <v>975</v>
      </c>
    </row>
    <row r="964" spans="1:3">
      <c r="A964" t="s">
        <v>15145</v>
      </c>
      <c r="B964" t="s">
        <v>2669</v>
      </c>
      <c r="C964" t="s">
        <v>35</v>
      </c>
    </row>
    <row r="965" spans="1:3">
      <c r="A965" t="s">
        <v>15156</v>
      </c>
    </row>
    <row r="966" spans="1:3">
      <c r="A966" t="s">
        <v>15159</v>
      </c>
    </row>
    <row r="967" spans="1:3">
      <c r="A967" t="s">
        <v>15176</v>
      </c>
      <c r="B967" t="s">
        <v>2669</v>
      </c>
      <c r="C967" t="s">
        <v>35</v>
      </c>
    </row>
    <row r="968" spans="1:3">
      <c r="A968" t="s">
        <v>15184</v>
      </c>
      <c r="B968" t="s">
        <v>154</v>
      </c>
      <c r="C968" t="s">
        <v>154</v>
      </c>
    </row>
    <row r="969" spans="1:3">
      <c r="A969" t="s">
        <v>15192</v>
      </c>
      <c r="B969" t="s">
        <v>154</v>
      </c>
      <c r="C969" t="s">
        <v>154</v>
      </c>
    </row>
    <row r="970" spans="1:3">
      <c r="A970" t="s">
        <v>15199</v>
      </c>
      <c r="B970" t="s">
        <v>145</v>
      </c>
      <c r="C970" t="s">
        <v>35</v>
      </c>
    </row>
    <row r="971" spans="1:3">
      <c r="A971" t="s">
        <v>15207</v>
      </c>
      <c r="B971" t="s">
        <v>35</v>
      </c>
      <c r="C971" t="s">
        <v>35</v>
      </c>
    </row>
    <row r="972" spans="1:3">
      <c r="A972" t="s">
        <v>15222</v>
      </c>
      <c r="B972" t="s">
        <v>311</v>
      </c>
      <c r="C972" t="s">
        <v>311</v>
      </c>
    </row>
    <row r="973" spans="1:3">
      <c r="A973" t="s">
        <v>15235</v>
      </c>
      <c r="B973" t="s">
        <v>35</v>
      </c>
      <c r="C973" t="s">
        <v>35</v>
      </c>
    </row>
    <row r="974" spans="1:3">
      <c r="A974" t="s">
        <v>15249</v>
      </c>
      <c r="C974" t="s">
        <v>35</v>
      </c>
    </row>
    <row r="975" spans="1:3">
      <c r="A975" t="s">
        <v>15257</v>
      </c>
      <c r="B975" t="s">
        <v>145</v>
      </c>
      <c r="C975" t="s">
        <v>35</v>
      </c>
    </row>
    <row r="976" spans="1:3">
      <c r="A976" t="s">
        <v>15261</v>
      </c>
    </row>
    <row r="977" spans="1:3">
      <c r="A977" t="s">
        <v>15276</v>
      </c>
      <c r="B977" t="s">
        <v>311</v>
      </c>
      <c r="C977" t="s">
        <v>311</v>
      </c>
    </row>
    <row r="978" spans="1:3">
      <c r="A978" t="s">
        <v>12074</v>
      </c>
      <c r="C978" t="s">
        <v>131</v>
      </c>
    </row>
    <row r="979" spans="1:3">
      <c r="A979" t="s">
        <v>15290</v>
      </c>
      <c r="C979" t="s">
        <v>335</v>
      </c>
    </row>
    <row r="980" spans="1:3">
      <c r="A980" t="s">
        <v>15304</v>
      </c>
      <c r="B980" t="s">
        <v>1472</v>
      </c>
      <c r="C980" t="s">
        <v>154</v>
      </c>
    </row>
    <row r="981" spans="1:3">
      <c r="A981" t="s">
        <v>15316</v>
      </c>
      <c r="B981" t="s">
        <v>975</v>
      </c>
      <c r="C981" t="s">
        <v>189</v>
      </c>
    </row>
    <row r="982" spans="1:3">
      <c r="A982" t="s">
        <v>15328</v>
      </c>
      <c r="B982" t="s">
        <v>189</v>
      </c>
      <c r="C982" t="s">
        <v>189</v>
      </c>
    </row>
    <row r="983" spans="1:3">
      <c r="A983" t="s">
        <v>15335</v>
      </c>
      <c r="C983" t="s">
        <v>35</v>
      </c>
    </row>
    <row r="984" spans="1:3">
      <c r="A984" t="s">
        <v>15347</v>
      </c>
      <c r="B984" t="s">
        <v>1472</v>
      </c>
      <c r="C984" t="s">
        <v>1488</v>
      </c>
    </row>
    <row r="985" spans="1:3">
      <c r="A985" t="s">
        <v>15361</v>
      </c>
      <c r="C985" t="s">
        <v>398</v>
      </c>
    </row>
    <row r="986" spans="1:3">
      <c r="A986" t="s">
        <v>15390</v>
      </c>
      <c r="C986" t="s">
        <v>398</v>
      </c>
    </row>
    <row r="987" spans="1:3">
      <c r="A987" t="s">
        <v>15404</v>
      </c>
      <c r="B987" t="s">
        <v>35</v>
      </c>
      <c r="C987" t="s">
        <v>35</v>
      </c>
    </row>
    <row r="988" spans="1:3">
      <c r="A988" t="s">
        <v>15404</v>
      </c>
      <c r="C988" t="s">
        <v>35</v>
      </c>
    </row>
    <row r="989" spans="1:3">
      <c r="A989" t="s">
        <v>15467</v>
      </c>
      <c r="B989" t="s">
        <v>145</v>
      </c>
      <c r="C989" t="s">
        <v>35</v>
      </c>
    </row>
    <row r="990" spans="1:3">
      <c r="A990" t="s">
        <v>15474</v>
      </c>
      <c r="B990" t="s">
        <v>311</v>
      </c>
      <c r="C990" t="s">
        <v>311</v>
      </c>
    </row>
    <row r="991" spans="1:3">
      <c r="A991" t="s">
        <v>15493</v>
      </c>
      <c r="B991" t="s">
        <v>311</v>
      </c>
      <c r="C991" t="s">
        <v>311</v>
      </c>
    </row>
    <row r="992" spans="1:3">
      <c r="A992" t="s">
        <v>15501</v>
      </c>
      <c r="B992" t="s">
        <v>975</v>
      </c>
      <c r="C992" t="s">
        <v>975</v>
      </c>
    </row>
    <row r="993" spans="1:3">
      <c r="A993" t="s">
        <v>15504</v>
      </c>
      <c r="C993" t="s">
        <v>154</v>
      </c>
    </row>
    <row r="994" spans="1:3">
      <c r="A994" t="s">
        <v>15504</v>
      </c>
      <c r="C994" t="s">
        <v>311</v>
      </c>
    </row>
    <row r="995" spans="1:3">
      <c r="A995" t="s">
        <v>15528</v>
      </c>
      <c r="B995" t="s">
        <v>131</v>
      </c>
      <c r="C995" t="s">
        <v>131</v>
      </c>
    </row>
    <row r="996" spans="1:3">
      <c r="A996" t="s">
        <v>15535</v>
      </c>
      <c r="C996" t="s">
        <v>154</v>
      </c>
    </row>
    <row r="997" spans="1:3">
      <c r="A997" t="s">
        <v>15550</v>
      </c>
      <c r="C997" t="s">
        <v>174</v>
      </c>
    </row>
    <row r="998" spans="1:3">
      <c r="A998" t="s">
        <v>15567</v>
      </c>
      <c r="C998" t="s">
        <v>35</v>
      </c>
    </row>
    <row r="999" spans="1:3">
      <c r="A999" t="s">
        <v>15575</v>
      </c>
      <c r="C999" t="s">
        <v>35</v>
      </c>
    </row>
    <row r="1000" spans="1:3">
      <c r="A1000" t="s">
        <v>15583</v>
      </c>
      <c r="C1000" t="s">
        <v>1488</v>
      </c>
    </row>
    <row r="1001" spans="1:3">
      <c r="A1001" t="s">
        <v>15604</v>
      </c>
      <c r="B1001" t="s">
        <v>154</v>
      </c>
      <c r="C1001" t="s">
        <v>311</v>
      </c>
    </row>
    <row r="1002" spans="1:3">
      <c r="A1002" t="s">
        <v>15611</v>
      </c>
      <c r="C1002" t="s">
        <v>174</v>
      </c>
    </row>
    <row r="1003" spans="1:3">
      <c r="A1003" t="s">
        <v>15620</v>
      </c>
      <c r="C1003" t="s">
        <v>35</v>
      </c>
    </row>
    <row r="1004" spans="1:3">
      <c r="A1004" t="s">
        <v>15638</v>
      </c>
      <c r="C1004" t="s">
        <v>35</v>
      </c>
    </row>
    <row r="1005" spans="1:3">
      <c r="A1005" t="s">
        <v>15646</v>
      </c>
      <c r="C1005" t="s">
        <v>398</v>
      </c>
    </row>
    <row r="1006" spans="1:3">
      <c r="A1006" t="s">
        <v>15655</v>
      </c>
      <c r="B1006" t="s">
        <v>131</v>
      </c>
      <c r="C1006" t="s">
        <v>131</v>
      </c>
    </row>
    <row r="1007" spans="1:3">
      <c r="A1007" t="s">
        <v>15662</v>
      </c>
      <c r="C1007" t="s">
        <v>131</v>
      </c>
    </row>
    <row r="1008" spans="1:3">
      <c r="A1008" t="s">
        <v>15669</v>
      </c>
      <c r="B1008" t="s">
        <v>131</v>
      </c>
      <c r="C1008" t="s">
        <v>131</v>
      </c>
    </row>
    <row r="1009" spans="1:3">
      <c r="A1009" t="s">
        <v>15688</v>
      </c>
      <c r="B1009" t="s">
        <v>154</v>
      </c>
      <c r="C1009" t="s">
        <v>154</v>
      </c>
    </row>
    <row r="1010" spans="1:3">
      <c r="A1010" t="s">
        <v>15695</v>
      </c>
      <c r="B1010" t="s">
        <v>131</v>
      </c>
      <c r="C1010" t="s">
        <v>131</v>
      </c>
    </row>
    <row r="1011" spans="1:3">
      <c r="A1011" t="s">
        <v>15701</v>
      </c>
      <c r="B1011" t="s">
        <v>35</v>
      </c>
      <c r="C1011" t="s">
        <v>35</v>
      </c>
    </row>
    <row r="1012" spans="1:3">
      <c r="A1012" t="s">
        <v>15731</v>
      </c>
      <c r="B1012" t="s">
        <v>35</v>
      </c>
      <c r="C1012" t="s">
        <v>35</v>
      </c>
    </row>
    <row r="1013" spans="1:3">
      <c r="A1013" t="s">
        <v>15756</v>
      </c>
      <c r="B1013" t="s">
        <v>35</v>
      </c>
      <c r="C1013" t="s">
        <v>35</v>
      </c>
    </row>
    <row r="1014" spans="1:3">
      <c r="A1014" t="s">
        <v>15789</v>
      </c>
      <c r="B1014" t="s">
        <v>35</v>
      </c>
      <c r="C1014" t="s">
        <v>35</v>
      </c>
    </row>
    <row r="1015" spans="1:3">
      <c r="A1015" t="s">
        <v>15796</v>
      </c>
      <c r="B1015" t="s">
        <v>145</v>
      </c>
      <c r="C1015" t="s">
        <v>35</v>
      </c>
    </row>
    <row r="1016" spans="1:3">
      <c r="A1016" t="s">
        <v>15805</v>
      </c>
      <c r="C1016" t="s">
        <v>174</v>
      </c>
    </row>
    <row r="1017" spans="1:3">
      <c r="A1017" t="s">
        <v>15814</v>
      </c>
      <c r="B1017" t="s">
        <v>189</v>
      </c>
      <c r="C1017" t="s">
        <v>189</v>
      </c>
    </row>
    <row r="1018" spans="1:3">
      <c r="A1018" t="s">
        <v>15820</v>
      </c>
      <c r="B1018" t="s">
        <v>131</v>
      </c>
      <c r="C1018" t="s">
        <v>131</v>
      </c>
    </row>
    <row r="1019" spans="1:3">
      <c r="A1019" t="s">
        <v>15826</v>
      </c>
      <c r="B1019" t="s">
        <v>131</v>
      </c>
      <c r="C1019" t="s">
        <v>131</v>
      </c>
    </row>
    <row r="1020" spans="1:3">
      <c r="A1020" t="s">
        <v>15833</v>
      </c>
      <c r="B1020" t="s">
        <v>189</v>
      </c>
      <c r="C1020" t="s">
        <v>189</v>
      </c>
    </row>
    <row r="1021" spans="1:3">
      <c r="A1021" t="s">
        <v>15840</v>
      </c>
      <c r="B1021" t="s">
        <v>189</v>
      </c>
      <c r="C1021" t="s">
        <v>189</v>
      </c>
    </row>
    <row r="1022" spans="1:3">
      <c r="A1022" t="s">
        <v>15863</v>
      </c>
      <c r="B1022" t="s">
        <v>189</v>
      </c>
      <c r="C1022" t="s">
        <v>189</v>
      </c>
    </row>
    <row r="1023" spans="1:3">
      <c r="A1023" t="s">
        <v>15874</v>
      </c>
      <c r="B1023" t="s">
        <v>311</v>
      </c>
      <c r="C1023" t="s">
        <v>311</v>
      </c>
    </row>
    <row r="1024" spans="1:3">
      <c r="A1024" t="s">
        <v>15882</v>
      </c>
      <c r="B1024" t="s">
        <v>189</v>
      </c>
      <c r="C1024" t="s">
        <v>189</v>
      </c>
    </row>
    <row r="1025" spans="1:3">
      <c r="A1025" t="s">
        <v>15889</v>
      </c>
      <c r="B1025" t="s">
        <v>189</v>
      </c>
      <c r="C1025" t="s">
        <v>189</v>
      </c>
    </row>
    <row r="1026" spans="1:3">
      <c r="A1026" t="s">
        <v>15909</v>
      </c>
      <c r="B1026" t="s">
        <v>189</v>
      </c>
      <c r="C1026" t="s">
        <v>189</v>
      </c>
    </row>
    <row r="1027" spans="1:3">
      <c r="A1027" t="s">
        <v>15916</v>
      </c>
      <c r="B1027" t="s">
        <v>189</v>
      </c>
      <c r="C1027" t="s">
        <v>189</v>
      </c>
    </row>
    <row r="1028" spans="1:3">
      <c r="A1028" t="s">
        <v>15922</v>
      </c>
      <c r="B1028" t="s">
        <v>189</v>
      </c>
      <c r="C1028" t="s">
        <v>189</v>
      </c>
    </row>
    <row r="1029" spans="1:3">
      <c r="A1029" t="s">
        <v>15930</v>
      </c>
      <c r="B1029" t="s">
        <v>189</v>
      </c>
      <c r="C1029" t="s">
        <v>189</v>
      </c>
    </row>
    <row r="1030" spans="1:3">
      <c r="A1030" t="s">
        <v>15937</v>
      </c>
      <c r="C1030" t="s">
        <v>174</v>
      </c>
    </row>
    <row r="1031" spans="1:3">
      <c r="A1031" t="s">
        <v>15944</v>
      </c>
      <c r="B1031" t="s">
        <v>189</v>
      </c>
      <c r="C1031" t="s">
        <v>189</v>
      </c>
    </row>
    <row r="1032" spans="1:3">
      <c r="A1032" t="s">
        <v>15956</v>
      </c>
      <c r="C1032" t="s">
        <v>131</v>
      </c>
    </row>
    <row r="1033" spans="1:3">
      <c r="A1033" t="s">
        <v>15963</v>
      </c>
      <c r="B1033" t="s">
        <v>131</v>
      </c>
      <c r="C1033" t="s">
        <v>35</v>
      </c>
    </row>
    <row r="1034" spans="1:3">
      <c r="A1034" t="s">
        <v>15971</v>
      </c>
      <c r="B1034" t="s">
        <v>131</v>
      </c>
      <c r="C1034" t="s">
        <v>131</v>
      </c>
    </row>
    <row r="1035" spans="1:3">
      <c r="A1035" t="s">
        <v>15989</v>
      </c>
      <c r="B1035" t="s">
        <v>35</v>
      </c>
      <c r="C1035" t="s">
        <v>35</v>
      </c>
    </row>
    <row r="1036" spans="1:3">
      <c r="A1036" t="s">
        <v>15996</v>
      </c>
      <c r="B1036" t="s">
        <v>35</v>
      </c>
      <c r="C1036" t="s">
        <v>35</v>
      </c>
    </row>
    <row r="1037" spans="1:3">
      <c r="A1037" t="s">
        <v>16003</v>
      </c>
      <c r="B1037" t="s">
        <v>35</v>
      </c>
      <c r="C1037" t="s">
        <v>35</v>
      </c>
    </row>
    <row r="1038" spans="1:3">
      <c r="A1038" t="s">
        <v>16010</v>
      </c>
      <c r="B1038" t="s">
        <v>174</v>
      </c>
      <c r="C1038" t="s">
        <v>174</v>
      </c>
    </row>
    <row r="1039" spans="1:3">
      <c r="A1039" t="s">
        <v>16018</v>
      </c>
      <c r="B1039" t="s">
        <v>131</v>
      </c>
      <c r="C1039" t="s">
        <v>131</v>
      </c>
    </row>
    <row r="1040" spans="1:3">
      <c r="A1040" t="s">
        <v>16025</v>
      </c>
      <c r="B1040" t="s">
        <v>1472</v>
      </c>
      <c r="C1040" t="s">
        <v>1488</v>
      </c>
    </row>
    <row r="1041" spans="1:3">
      <c r="A1041" t="s">
        <v>16034</v>
      </c>
      <c r="B1041" t="s">
        <v>189</v>
      </c>
      <c r="C1041" t="s">
        <v>189</v>
      </c>
    </row>
    <row r="1042" spans="1:3">
      <c r="A1042" t="s">
        <v>16042</v>
      </c>
      <c r="B1042" t="s">
        <v>174</v>
      </c>
      <c r="C1042" t="s">
        <v>174</v>
      </c>
    </row>
    <row r="1043" spans="1:3">
      <c r="A1043" t="s">
        <v>16049</v>
      </c>
      <c r="B1043" t="s">
        <v>174</v>
      </c>
      <c r="C1043" t="s">
        <v>174</v>
      </c>
    </row>
    <row r="1044" spans="1:3">
      <c r="A1044" t="s">
        <v>16056</v>
      </c>
      <c r="B1044" t="s">
        <v>174</v>
      </c>
      <c r="C1044" t="s">
        <v>174</v>
      </c>
    </row>
    <row r="1045" spans="1:3">
      <c r="A1045" t="s">
        <v>16062</v>
      </c>
      <c r="B1045" t="s">
        <v>189</v>
      </c>
      <c r="C1045" t="s">
        <v>189</v>
      </c>
    </row>
    <row r="1046" spans="1:3">
      <c r="A1046" t="s">
        <v>16069</v>
      </c>
      <c r="B1046" t="s">
        <v>311</v>
      </c>
      <c r="C1046" t="s">
        <v>311</v>
      </c>
    </row>
    <row r="1047" spans="1:3">
      <c r="A1047" t="s">
        <v>16076</v>
      </c>
      <c r="C1047" t="s">
        <v>174</v>
      </c>
    </row>
    <row r="1048" spans="1:3">
      <c r="A1048" t="s">
        <v>16083</v>
      </c>
      <c r="B1048" t="s">
        <v>154</v>
      </c>
      <c r="C1048" t="s">
        <v>154</v>
      </c>
    </row>
    <row r="1049" spans="1:3">
      <c r="A1049" t="s">
        <v>16090</v>
      </c>
      <c r="B1049" t="s">
        <v>145</v>
      </c>
      <c r="C1049" t="s">
        <v>35</v>
      </c>
    </row>
    <row r="1050" spans="1:3">
      <c r="A1050" t="s">
        <v>16097</v>
      </c>
      <c r="B1050" t="s">
        <v>189</v>
      </c>
      <c r="C1050" t="s">
        <v>35</v>
      </c>
    </row>
    <row r="1051" spans="1:3">
      <c r="A1051" t="s">
        <v>16110</v>
      </c>
      <c r="B1051" t="s">
        <v>154</v>
      </c>
      <c r="C1051" t="s">
        <v>154</v>
      </c>
    </row>
    <row r="1052" spans="1:3">
      <c r="A1052" t="s">
        <v>16122</v>
      </c>
      <c r="B1052" t="s">
        <v>189</v>
      </c>
      <c r="C1052" t="s">
        <v>189</v>
      </c>
    </row>
    <row r="1053" spans="1:3">
      <c r="A1053" t="s">
        <v>16129</v>
      </c>
      <c r="C1053" t="s">
        <v>975</v>
      </c>
    </row>
    <row r="1054" spans="1:3">
      <c r="A1054" t="s">
        <v>16138</v>
      </c>
      <c r="C1054" t="s">
        <v>174</v>
      </c>
    </row>
    <row r="1055" spans="1:3">
      <c r="A1055" t="s">
        <v>16146</v>
      </c>
      <c r="B1055" t="s">
        <v>131</v>
      </c>
      <c r="C1055" t="s">
        <v>131</v>
      </c>
    </row>
    <row r="1056" spans="1:3">
      <c r="A1056" t="s">
        <v>16153</v>
      </c>
      <c r="C1056" t="s">
        <v>5421</v>
      </c>
    </row>
    <row r="1057" spans="1:3">
      <c r="A1057" t="s">
        <v>16161</v>
      </c>
      <c r="B1057" t="s">
        <v>35</v>
      </c>
      <c r="C1057" t="s">
        <v>35</v>
      </c>
    </row>
    <row r="1058" spans="1:3">
      <c r="A1058" t="s">
        <v>16161</v>
      </c>
      <c r="B1058" t="s">
        <v>35</v>
      </c>
      <c r="C1058" t="s">
        <v>131</v>
      </c>
    </row>
    <row r="1059" spans="1:3">
      <c r="A1059" t="s">
        <v>16235</v>
      </c>
      <c r="B1059" t="s">
        <v>131</v>
      </c>
      <c r="C1059" t="s">
        <v>131</v>
      </c>
    </row>
    <row r="1060" spans="1:3">
      <c r="A1060" t="s">
        <v>16241</v>
      </c>
      <c r="B1060" t="s">
        <v>2669</v>
      </c>
      <c r="C1060" t="s">
        <v>35</v>
      </c>
    </row>
    <row r="1061" spans="1:3">
      <c r="A1061" t="s">
        <v>16248</v>
      </c>
      <c r="B1061" t="s">
        <v>145</v>
      </c>
      <c r="C1061" t="s">
        <v>145</v>
      </c>
    </row>
    <row r="1062" spans="1:3">
      <c r="A1062" t="s">
        <v>16257</v>
      </c>
      <c r="C1062" t="s">
        <v>174</v>
      </c>
    </row>
    <row r="1063" spans="1:3">
      <c r="A1063" t="s">
        <v>16269</v>
      </c>
      <c r="B1063" t="s">
        <v>35</v>
      </c>
      <c r="C1063" t="s">
        <v>35</v>
      </c>
    </row>
    <row r="1064" spans="1:3">
      <c r="A1064" t="s">
        <v>16277</v>
      </c>
      <c r="C1064" t="s">
        <v>154</v>
      </c>
    </row>
    <row r="1065" spans="1:3">
      <c r="A1065" t="s">
        <v>16291</v>
      </c>
      <c r="B1065" t="s">
        <v>189</v>
      </c>
      <c r="C1065" t="s">
        <v>189</v>
      </c>
    </row>
    <row r="1066" spans="1:3">
      <c r="A1066" t="s">
        <v>16297</v>
      </c>
      <c r="B1066" t="s">
        <v>174</v>
      </c>
      <c r="C1066" t="s">
        <v>174</v>
      </c>
    </row>
    <row r="1067" spans="1:3">
      <c r="A1067" t="s">
        <v>16304</v>
      </c>
      <c r="B1067" t="s">
        <v>311</v>
      </c>
      <c r="C1067" t="s">
        <v>311</v>
      </c>
    </row>
    <row r="1068" spans="1:3">
      <c r="A1068" t="s">
        <v>16311</v>
      </c>
      <c r="B1068" t="s">
        <v>311</v>
      </c>
      <c r="C1068" t="s">
        <v>311</v>
      </c>
    </row>
    <row r="1069" spans="1:3">
      <c r="A1069" t="s">
        <v>16319</v>
      </c>
      <c r="B1069" t="s">
        <v>975</v>
      </c>
      <c r="C1069" t="s">
        <v>975</v>
      </c>
    </row>
    <row r="1070" spans="1:3">
      <c r="A1070" t="s">
        <v>16325</v>
      </c>
      <c r="B1070" t="s">
        <v>189</v>
      </c>
      <c r="C1070" t="s">
        <v>189</v>
      </c>
    </row>
    <row r="1071" spans="1:3">
      <c r="A1071" t="s">
        <v>16333</v>
      </c>
      <c r="B1071" t="s">
        <v>189</v>
      </c>
      <c r="C1071" t="s">
        <v>189</v>
      </c>
    </row>
    <row r="1072" spans="1:3">
      <c r="A1072" t="s">
        <v>16339</v>
      </c>
      <c r="B1072" t="s">
        <v>189</v>
      </c>
      <c r="C1072" t="s">
        <v>189</v>
      </c>
    </row>
    <row r="1073" spans="1:3">
      <c r="A1073" t="s">
        <v>16352</v>
      </c>
      <c r="B1073" t="s">
        <v>154</v>
      </c>
      <c r="C1073" t="s">
        <v>311</v>
      </c>
    </row>
    <row r="1074" spans="1:3">
      <c r="A1074" t="s">
        <v>16360</v>
      </c>
      <c r="B1074" t="s">
        <v>2669</v>
      </c>
      <c r="C1074" t="s">
        <v>35</v>
      </c>
    </row>
    <row r="1075" spans="1:3">
      <c r="A1075" t="s">
        <v>16367</v>
      </c>
      <c r="B1075" t="s">
        <v>189</v>
      </c>
      <c r="C1075" t="s">
        <v>189</v>
      </c>
    </row>
    <row r="1076" spans="1:3">
      <c r="A1076" t="s">
        <v>16384</v>
      </c>
      <c r="C1076" t="s">
        <v>174</v>
      </c>
    </row>
    <row r="1077" spans="1:3">
      <c r="A1077" t="s">
        <v>16396</v>
      </c>
      <c r="B1077" t="s">
        <v>189</v>
      </c>
      <c r="C1077" t="s">
        <v>189</v>
      </c>
    </row>
    <row r="1078" spans="1:3">
      <c r="A1078" t="s">
        <v>16403</v>
      </c>
      <c r="C1078" t="s">
        <v>975</v>
      </c>
    </row>
    <row r="1079" spans="1:3">
      <c r="A1079" t="s">
        <v>16411</v>
      </c>
      <c r="B1079" t="s">
        <v>131</v>
      </c>
      <c r="C1079" t="s">
        <v>131</v>
      </c>
    </row>
    <row r="1080" spans="1:3">
      <c r="A1080" t="s">
        <v>16425</v>
      </c>
      <c r="C1080" t="s">
        <v>975</v>
      </c>
    </row>
    <row r="1081" spans="1:3">
      <c r="A1081" t="s">
        <v>16433</v>
      </c>
      <c r="B1081" t="s">
        <v>189</v>
      </c>
      <c r="C1081" t="s">
        <v>189</v>
      </c>
    </row>
    <row r="1082" spans="1:3">
      <c r="A1082" t="s">
        <v>16439</v>
      </c>
      <c r="B1082" t="s">
        <v>975</v>
      </c>
      <c r="C1082" t="s">
        <v>975</v>
      </c>
    </row>
    <row r="1083" spans="1:3">
      <c r="A1083" t="s">
        <v>16446</v>
      </c>
      <c r="B1083" t="s">
        <v>35</v>
      </c>
      <c r="C1083" t="s">
        <v>5421</v>
      </c>
    </row>
    <row r="1084" spans="1:3">
      <c r="A1084" t="s">
        <v>16453</v>
      </c>
      <c r="B1084" t="s">
        <v>189</v>
      </c>
      <c r="C1084" t="s">
        <v>189</v>
      </c>
    </row>
    <row r="1085" spans="1:3">
      <c r="A1085" t="s">
        <v>16460</v>
      </c>
      <c r="B1085" t="s">
        <v>311</v>
      </c>
      <c r="C1085" t="s">
        <v>311</v>
      </c>
    </row>
    <row r="1086" spans="1:3">
      <c r="A1086" t="s">
        <v>16467</v>
      </c>
      <c r="C1086" t="s">
        <v>189</v>
      </c>
    </row>
    <row r="1087" spans="1:3">
      <c r="A1087" t="s">
        <v>16475</v>
      </c>
      <c r="B1087" t="s">
        <v>35</v>
      </c>
      <c r="C1087" t="s">
        <v>35</v>
      </c>
    </row>
    <row r="1088" spans="1:3">
      <c r="A1088" t="s">
        <v>16488</v>
      </c>
      <c r="B1088" t="s">
        <v>189</v>
      </c>
      <c r="C1088" t="s">
        <v>189</v>
      </c>
    </row>
    <row r="1089" spans="1:3">
      <c r="A1089" t="s">
        <v>16496</v>
      </c>
      <c r="B1089" t="s">
        <v>189</v>
      </c>
      <c r="C1089" t="s">
        <v>189</v>
      </c>
    </row>
    <row r="1090" spans="1:3">
      <c r="A1090" t="s">
        <v>16502</v>
      </c>
      <c r="B1090" t="s">
        <v>189</v>
      </c>
      <c r="C1090" t="s">
        <v>189</v>
      </c>
    </row>
    <row r="1091" spans="1:3">
      <c r="A1091" t="s">
        <v>16513</v>
      </c>
      <c r="B1091" t="s">
        <v>189</v>
      </c>
      <c r="C1091" t="s">
        <v>189</v>
      </c>
    </row>
    <row r="1092" spans="1:3">
      <c r="A1092" t="s">
        <v>16559</v>
      </c>
      <c r="B1092" t="s">
        <v>1472</v>
      </c>
      <c r="C1092" t="s">
        <v>1488</v>
      </c>
    </row>
    <row r="1093" spans="1:3">
      <c r="A1093" t="s">
        <v>16566</v>
      </c>
      <c r="C1093" t="s">
        <v>975</v>
      </c>
    </row>
    <row r="1094" spans="1:3">
      <c r="A1094" t="s">
        <v>16574</v>
      </c>
      <c r="B1094" t="s">
        <v>189</v>
      </c>
      <c r="C1094" t="s">
        <v>189</v>
      </c>
    </row>
    <row r="1095" spans="1:3">
      <c r="A1095" t="s">
        <v>16580</v>
      </c>
      <c r="B1095" t="s">
        <v>189</v>
      </c>
      <c r="C1095" t="s">
        <v>189</v>
      </c>
    </row>
    <row r="1096" spans="1:3">
      <c r="A1096" t="s">
        <v>16593</v>
      </c>
      <c r="B1096" t="s">
        <v>131</v>
      </c>
      <c r="C1096" t="s">
        <v>131</v>
      </c>
    </row>
    <row r="1097" spans="1:3">
      <c r="A1097" t="s">
        <v>16605</v>
      </c>
      <c r="B1097" t="s">
        <v>189</v>
      </c>
      <c r="C1097" t="s">
        <v>189</v>
      </c>
    </row>
    <row r="1098" spans="1:3">
      <c r="A1098" t="s">
        <v>16622</v>
      </c>
      <c r="B1098" t="s">
        <v>35</v>
      </c>
      <c r="C1098" t="s">
        <v>398</v>
      </c>
    </row>
    <row r="1099" spans="1:3">
      <c r="A1099" t="s">
        <v>16629</v>
      </c>
      <c r="C1099" t="s">
        <v>154</v>
      </c>
    </row>
    <row r="1100" spans="1:3">
      <c r="A1100" t="s">
        <v>16638</v>
      </c>
      <c r="C1100" t="s">
        <v>398</v>
      </c>
    </row>
    <row r="1101" spans="1:3">
      <c r="A1101" t="s">
        <v>16661</v>
      </c>
      <c r="C1101" t="s">
        <v>35</v>
      </c>
    </row>
    <row r="1102" spans="1:3">
      <c r="A1102" t="s">
        <v>16669</v>
      </c>
      <c r="C1102" t="s">
        <v>398</v>
      </c>
    </row>
    <row r="1103" spans="1:3">
      <c r="A1103" t="s">
        <v>16678</v>
      </c>
      <c r="C1103" t="s">
        <v>311</v>
      </c>
    </row>
    <row r="1104" spans="1:3">
      <c r="A1104" t="s">
        <v>16687</v>
      </c>
      <c r="C1104" t="s">
        <v>174</v>
      </c>
    </row>
    <row r="1105" spans="1:3">
      <c r="A1105" t="s">
        <v>16695</v>
      </c>
      <c r="C1105" t="s">
        <v>154</v>
      </c>
    </row>
    <row r="1106" spans="1:3">
      <c r="A1106" t="s">
        <v>16703</v>
      </c>
      <c r="C1106" t="s">
        <v>398</v>
      </c>
    </row>
    <row r="1107" spans="1:3">
      <c r="A1107" t="s">
        <v>16712</v>
      </c>
      <c r="B1107" t="s">
        <v>154</v>
      </c>
      <c r="C1107" t="s">
        <v>154</v>
      </c>
    </row>
    <row r="1108" spans="1:3">
      <c r="A1108" t="s">
        <v>16721</v>
      </c>
      <c r="C1108" t="s">
        <v>398</v>
      </c>
    </row>
    <row r="1109" spans="1:3">
      <c r="A1109" t="s">
        <v>16729</v>
      </c>
      <c r="C1109" t="s">
        <v>975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P1107"/>
  <sheetViews>
    <sheetView workbookViewId="0">
      <selection activeCell="B29" sqref="B29"/>
    </sheetView>
  </sheetViews>
  <sheetFormatPr defaultColWidth="10.85546875" defaultRowHeight="15"/>
  <cols>
    <col min="2" max="2" width="76.28515625" style="4" bestFit="1" customWidth="1"/>
    <col min="9" max="9" width="17" style="4" bestFit="1" customWidth="1"/>
    <col min="15" max="15" width="19.7109375" style="4" bestFit="1" customWidth="1"/>
  </cols>
  <sheetData>
    <row r="1" spans="1:16">
      <c r="B1" t="s">
        <v>14</v>
      </c>
      <c r="O1" t="s">
        <v>17</v>
      </c>
    </row>
    <row r="2" spans="1:16">
      <c r="A2" t="s">
        <v>48</v>
      </c>
      <c r="B2" t="s">
        <v>48</v>
      </c>
      <c r="C2" t="s">
        <v>16736</v>
      </c>
      <c r="D2" t="s">
        <v>16737</v>
      </c>
      <c r="E2" t="s">
        <v>16738</v>
      </c>
      <c r="F2" t="s">
        <v>16739</v>
      </c>
      <c r="G2" t="s">
        <v>16740</v>
      </c>
      <c r="H2" t="s">
        <v>16741</v>
      </c>
      <c r="I2" t="s">
        <v>0</v>
      </c>
      <c r="O2" t="s">
        <v>48</v>
      </c>
      <c r="P2" t="s">
        <v>16742</v>
      </c>
    </row>
    <row r="3" spans="1:16">
      <c r="A3" t="s">
        <v>30</v>
      </c>
      <c r="B3" t="s">
        <v>31</v>
      </c>
      <c r="C3">
        <v>1</v>
      </c>
      <c r="D3" t="str">
        <f t="shared" ref="D3:D66" si="0">+VLOOKUP(A3,$L$3:$M$22,2,)</f>
        <v>AR</v>
      </c>
      <c r="E3" s="5">
        <f t="shared" ref="E3:E66" si="1">+C3/100</f>
        <v>0.01</v>
      </c>
      <c r="F3" s="5">
        <f t="shared" ref="F3:F66" si="2">+MOD(E3*10,10)</f>
        <v>0.1</v>
      </c>
      <c r="G3" s="5">
        <f t="shared" ref="G3:G66" si="3">+MOD(C3,10)</f>
        <v>1</v>
      </c>
      <c r="H3" t="str">
        <f t="shared" ref="H3:H66" si="4">+INT(E3)&amp;INT(F3)&amp;INT(G3)</f>
        <v>001</v>
      </c>
      <c r="I3" t="str">
        <f t="shared" ref="I3:I66" si="5">+D3&amp;"00"&amp;H3&amp;"0"</f>
        <v>AR000010</v>
      </c>
      <c r="L3" t="s">
        <v>30</v>
      </c>
      <c r="M3" t="s">
        <v>16743</v>
      </c>
      <c r="O3" t="s">
        <v>33</v>
      </c>
      <c r="P3" t="s">
        <v>16742</v>
      </c>
    </row>
    <row r="4" spans="1:16">
      <c r="A4" t="s">
        <v>30</v>
      </c>
      <c r="B4" t="s">
        <v>129</v>
      </c>
      <c r="C4">
        <v>2</v>
      </c>
      <c r="D4" t="str">
        <f t="shared" si="0"/>
        <v>AR</v>
      </c>
      <c r="E4" s="5">
        <f t="shared" si="1"/>
        <v>0.02</v>
      </c>
      <c r="F4" s="5">
        <f t="shared" si="2"/>
        <v>0.2</v>
      </c>
      <c r="G4" s="5">
        <f t="shared" si="3"/>
        <v>2</v>
      </c>
      <c r="H4" t="str">
        <f t="shared" si="4"/>
        <v>002</v>
      </c>
      <c r="I4" t="str">
        <f t="shared" si="5"/>
        <v>AR000020</v>
      </c>
      <c r="L4" t="s">
        <v>5929</v>
      </c>
      <c r="M4" t="s">
        <v>16744</v>
      </c>
      <c r="O4" t="s">
        <v>86</v>
      </c>
      <c r="P4" t="s">
        <v>16742</v>
      </c>
    </row>
    <row r="5" spans="1:16">
      <c r="A5" t="s">
        <v>30</v>
      </c>
      <c r="B5" t="s">
        <v>152</v>
      </c>
      <c r="C5">
        <v>3</v>
      </c>
      <c r="D5" t="str">
        <f t="shared" si="0"/>
        <v>AR</v>
      </c>
      <c r="E5" s="5">
        <f t="shared" si="1"/>
        <v>0.03</v>
      </c>
      <c r="F5" s="5">
        <f t="shared" si="2"/>
        <v>0.3</v>
      </c>
      <c r="G5" s="5">
        <f t="shared" si="3"/>
        <v>3</v>
      </c>
      <c r="H5" t="str">
        <f t="shared" si="4"/>
        <v>003</v>
      </c>
      <c r="I5" t="str">
        <f t="shared" si="5"/>
        <v>AR000030</v>
      </c>
      <c r="L5" t="s">
        <v>1577</v>
      </c>
      <c r="M5" t="s">
        <v>1577</v>
      </c>
      <c r="O5" t="s">
        <v>130</v>
      </c>
      <c r="P5" t="s">
        <v>16745</v>
      </c>
    </row>
    <row r="6" spans="1:16">
      <c r="A6" t="s">
        <v>30</v>
      </c>
      <c r="B6" t="s">
        <v>172</v>
      </c>
      <c r="C6">
        <v>4</v>
      </c>
      <c r="D6" t="str">
        <f t="shared" si="0"/>
        <v>AR</v>
      </c>
      <c r="E6" s="5">
        <f t="shared" si="1"/>
        <v>0.04</v>
      </c>
      <c r="F6" s="5">
        <f t="shared" si="2"/>
        <v>0.4</v>
      </c>
      <c r="G6" s="5">
        <f t="shared" si="3"/>
        <v>4</v>
      </c>
      <c r="H6" t="str">
        <f t="shared" si="4"/>
        <v>004</v>
      </c>
      <c r="I6" t="str">
        <f t="shared" si="5"/>
        <v>AR000040</v>
      </c>
      <c r="L6" t="s">
        <v>7328</v>
      </c>
      <c r="M6" t="s">
        <v>16746</v>
      </c>
      <c r="O6" t="s">
        <v>143</v>
      </c>
      <c r="P6" t="s">
        <v>16742</v>
      </c>
    </row>
    <row r="7" spans="1:16">
      <c r="A7" t="s">
        <v>30</v>
      </c>
      <c r="B7" t="s">
        <v>178</v>
      </c>
      <c r="C7">
        <v>5</v>
      </c>
      <c r="D7" t="str">
        <f t="shared" si="0"/>
        <v>AR</v>
      </c>
      <c r="E7" s="5">
        <f t="shared" si="1"/>
        <v>0.05</v>
      </c>
      <c r="F7" s="5">
        <f t="shared" si="2"/>
        <v>0.5</v>
      </c>
      <c r="G7" s="5">
        <f t="shared" si="3"/>
        <v>5</v>
      </c>
      <c r="H7" t="str">
        <f t="shared" si="4"/>
        <v>005</v>
      </c>
      <c r="I7" t="str">
        <f t="shared" si="5"/>
        <v>AR000050</v>
      </c>
      <c r="L7" t="s">
        <v>10943</v>
      </c>
      <c r="M7" t="s">
        <v>16747</v>
      </c>
      <c r="O7" t="s">
        <v>375</v>
      </c>
      <c r="P7" t="s">
        <v>16742</v>
      </c>
    </row>
    <row r="8" spans="1:16">
      <c r="A8" t="s">
        <v>30</v>
      </c>
      <c r="B8" t="s">
        <v>181</v>
      </c>
      <c r="C8">
        <v>6</v>
      </c>
      <c r="D8" t="str">
        <f t="shared" si="0"/>
        <v>AR</v>
      </c>
      <c r="E8" s="5">
        <f t="shared" si="1"/>
        <v>0.06</v>
      </c>
      <c r="F8" s="5">
        <f t="shared" si="2"/>
        <v>0.6</v>
      </c>
      <c r="G8" s="5">
        <f t="shared" si="3"/>
        <v>6</v>
      </c>
      <c r="H8" t="str">
        <f t="shared" si="4"/>
        <v>006</v>
      </c>
      <c r="I8" t="str">
        <f t="shared" si="5"/>
        <v>AR000060</v>
      </c>
      <c r="L8" t="s">
        <v>11791</v>
      </c>
      <c r="M8" t="s">
        <v>16748</v>
      </c>
      <c r="O8" t="s">
        <v>487</v>
      </c>
      <c r="P8" t="s">
        <v>16742</v>
      </c>
    </row>
    <row r="9" spans="1:16">
      <c r="A9" t="s">
        <v>30</v>
      </c>
      <c r="B9" t="s">
        <v>187</v>
      </c>
      <c r="C9">
        <v>7</v>
      </c>
      <c r="D9" t="str">
        <f t="shared" si="0"/>
        <v>AR</v>
      </c>
      <c r="E9" s="5">
        <f t="shared" si="1"/>
        <v>7.0000000000000007E-2</v>
      </c>
      <c r="F9" s="5">
        <f t="shared" si="2"/>
        <v>0.70000000000000007</v>
      </c>
      <c r="G9" s="5">
        <f t="shared" si="3"/>
        <v>7</v>
      </c>
      <c r="H9" t="str">
        <f t="shared" si="4"/>
        <v>007</v>
      </c>
      <c r="I9" t="str">
        <f t="shared" si="5"/>
        <v>AR000070</v>
      </c>
      <c r="L9" t="s">
        <v>11830</v>
      </c>
      <c r="M9" t="s">
        <v>16749</v>
      </c>
      <c r="O9" t="s">
        <v>1231</v>
      </c>
      <c r="P9" t="s">
        <v>16745</v>
      </c>
    </row>
    <row r="10" spans="1:16">
      <c r="A10" t="s">
        <v>30</v>
      </c>
      <c r="B10" t="s">
        <v>199</v>
      </c>
      <c r="C10">
        <v>8</v>
      </c>
      <c r="D10" t="str">
        <f t="shared" si="0"/>
        <v>AR</v>
      </c>
      <c r="E10" s="5">
        <f t="shared" si="1"/>
        <v>0.08</v>
      </c>
      <c r="F10" s="5">
        <f t="shared" si="2"/>
        <v>0.8</v>
      </c>
      <c r="G10" s="5">
        <f t="shared" si="3"/>
        <v>8</v>
      </c>
      <c r="H10" t="str">
        <f t="shared" si="4"/>
        <v>008</v>
      </c>
      <c r="I10" t="str">
        <f t="shared" si="5"/>
        <v>AR000080</v>
      </c>
      <c r="L10" t="s">
        <v>11883</v>
      </c>
      <c r="M10" t="s">
        <v>11315</v>
      </c>
      <c r="O10" t="s">
        <v>2390</v>
      </c>
      <c r="P10" t="s">
        <v>16742</v>
      </c>
    </row>
    <row r="11" spans="1:16">
      <c r="A11" t="s">
        <v>30</v>
      </c>
      <c r="B11" t="s">
        <v>210</v>
      </c>
      <c r="C11">
        <v>9</v>
      </c>
      <c r="D11" t="str">
        <f t="shared" si="0"/>
        <v>AR</v>
      </c>
      <c r="E11" s="5">
        <f t="shared" si="1"/>
        <v>0.09</v>
      </c>
      <c r="F11" s="5">
        <f t="shared" si="2"/>
        <v>0.89999999999999991</v>
      </c>
      <c r="G11" s="5">
        <f t="shared" si="3"/>
        <v>9</v>
      </c>
      <c r="H11" t="str">
        <f t="shared" si="4"/>
        <v>009</v>
      </c>
      <c r="I11" t="str">
        <f t="shared" si="5"/>
        <v>AR000090</v>
      </c>
      <c r="L11" t="s">
        <v>16711</v>
      </c>
      <c r="M11" t="s">
        <v>16750</v>
      </c>
      <c r="O11" t="s">
        <v>2445</v>
      </c>
      <c r="P11" t="s">
        <v>16742</v>
      </c>
    </row>
    <row r="12" spans="1:16">
      <c r="A12" t="s">
        <v>30</v>
      </c>
      <c r="B12" t="s">
        <v>218</v>
      </c>
      <c r="C12">
        <v>10</v>
      </c>
      <c r="D12" t="str">
        <f t="shared" si="0"/>
        <v>AR</v>
      </c>
      <c r="E12" s="5">
        <f t="shared" si="1"/>
        <v>0.1</v>
      </c>
      <c r="F12" s="5">
        <f t="shared" si="2"/>
        <v>1</v>
      </c>
      <c r="G12" s="5">
        <f t="shared" si="3"/>
        <v>0</v>
      </c>
      <c r="H12" t="str">
        <f t="shared" si="4"/>
        <v>010</v>
      </c>
      <c r="I12" t="str">
        <f t="shared" si="5"/>
        <v>AR000100</v>
      </c>
      <c r="L12" t="s">
        <v>11630</v>
      </c>
      <c r="M12" t="s">
        <v>16751</v>
      </c>
      <c r="O12" t="s">
        <v>2627</v>
      </c>
      <c r="P12" t="s">
        <v>16742</v>
      </c>
    </row>
    <row r="13" spans="1:16">
      <c r="A13" t="s">
        <v>30</v>
      </c>
      <c r="B13" t="s">
        <v>225</v>
      </c>
      <c r="C13">
        <v>11</v>
      </c>
      <c r="D13" t="str">
        <f t="shared" si="0"/>
        <v>AR</v>
      </c>
      <c r="E13" s="5">
        <f t="shared" si="1"/>
        <v>0.11</v>
      </c>
      <c r="F13" s="5">
        <f t="shared" si="2"/>
        <v>1.1000000000000001</v>
      </c>
      <c r="G13" s="5">
        <f t="shared" si="3"/>
        <v>1</v>
      </c>
      <c r="H13" t="str">
        <f t="shared" si="4"/>
        <v>011</v>
      </c>
      <c r="I13" t="str">
        <f t="shared" si="5"/>
        <v>AR000110</v>
      </c>
      <c r="L13" t="s">
        <v>11958</v>
      </c>
      <c r="M13" t="s">
        <v>16752</v>
      </c>
      <c r="O13" t="s">
        <v>2332</v>
      </c>
      <c r="P13" t="s">
        <v>16742</v>
      </c>
    </row>
    <row r="14" spans="1:16">
      <c r="A14" t="s">
        <v>30</v>
      </c>
      <c r="B14" t="s">
        <v>233</v>
      </c>
      <c r="C14">
        <v>12</v>
      </c>
      <c r="D14" t="str">
        <f t="shared" si="0"/>
        <v>AR</v>
      </c>
      <c r="E14" s="5">
        <f t="shared" si="1"/>
        <v>0.12</v>
      </c>
      <c r="F14" s="5">
        <f t="shared" si="2"/>
        <v>1.2</v>
      </c>
      <c r="G14" s="5">
        <f t="shared" si="3"/>
        <v>2</v>
      </c>
      <c r="H14" t="str">
        <f t="shared" si="4"/>
        <v>012</v>
      </c>
      <c r="I14" t="str">
        <f t="shared" si="5"/>
        <v>AR000120</v>
      </c>
      <c r="L14" t="s">
        <v>11967</v>
      </c>
      <c r="M14" t="s">
        <v>16753</v>
      </c>
      <c r="O14" t="s">
        <v>5813</v>
      </c>
      <c r="P14" t="s">
        <v>16742</v>
      </c>
    </row>
    <row r="15" spans="1:16">
      <c r="A15" t="s">
        <v>30</v>
      </c>
      <c r="B15" t="s">
        <v>241</v>
      </c>
      <c r="C15">
        <v>13</v>
      </c>
      <c r="D15" t="str">
        <f t="shared" si="0"/>
        <v>AR</v>
      </c>
      <c r="E15" s="5">
        <f t="shared" si="1"/>
        <v>0.13</v>
      </c>
      <c r="F15" s="5">
        <f t="shared" si="2"/>
        <v>1.3</v>
      </c>
      <c r="G15" s="5">
        <f t="shared" si="3"/>
        <v>3</v>
      </c>
      <c r="H15" t="str">
        <f t="shared" si="4"/>
        <v>013</v>
      </c>
      <c r="I15" t="str">
        <f t="shared" si="5"/>
        <v>AR000130</v>
      </c>
      <c r="L15" t="s">
        <v>10555</v>
      </c>
      <c r="M15" t="s">
        <v>16754</v>
      </c>
      <c r="O15" t="s">
        <v>5941</v>
      </c>
      <c r="P15" t="s">
        <v>16745</v>
      </c>
    </row>
    <row r="16" spans="1:16">
      <c r="A16" t="s">
        <v>30</v>
      </c>
      <c r="B16" t="s">
        <v>244</v>
      </c>
      <c r="C16">
        <v>14</v>
      </c>
      <c r="D16" t="str">
        <f t="shared" si="0"/>
        <v>AR</v>
      </c>
      <c r="E16" s="5">
        <f t="shared" si="1"/>
        <v>0.14000000000000001</v>
      </c>
      <c r="F16" s="5">
        <f t="shared" si="2"/>
        <v>1.4000000000000001</v>
      </c>
      <c r="G16" s="5">
        <f t="shared" si="3"/>
        <v>4</v>
      </c>
      <c r="H16" t="str">
        <f t="shared" si="4"/>
        <v>014</v>
      </c>
      <c r="I16" t="str">
        <f t="shared" si="5"/>
        <v>AR000140</v>
      </c>
      <c r="L16" t="s">
        <v>15549</v>
      </c>
      <c r="M16" t="s">
        <v>16755</v>
      </c>
      <c r="O16" t="s">
        <v>5949</v>
      </c>
      <c r="P16" t="s">
        <v>16745</v>
      </c>
    </row>
    <row r="17" spans="1:16">
      <c r="A17" t="s">
        <v>30</v>
      </c>
      <c r="B17" t="s">
        <v>247</v>
      </c>
      <c r="C17">
        <v>15</v>
      </c>
      <c r="D17" t="str">
        <f t="shared" si="0"/>
        <v>AR</v>
      </c>
      <c r="E17" s="5">
        <f t="shared" si="1"/>
        <v>0.15</v>
      </c>
      <c r="F17" s="5">
        <f t="shared" si="2"/>
        <v>1.5</v>
      </c>
      <c r="G17" s="5">
        <f t="shared" si="3"/>
        <v>5</v>
      </c>
      <c r="H17" t="str">
        <f t="shared" si="4"/>
        <v>015</v>
      </c>
      <c r="I17" t="str">
        <f t="shared" si="5"/>
        <v>AR000150</v>
      </c>
      <c r="L17" t="s">
        <v>11639</v>
      </c>
      <c r="M17" t="s">
        <v>16756</v>
      </c>
      <c r="O17" t="s">
        <v>6137</v>
      </c>
      <c r="P17" t="s">
        <v>16745</v>
      </c>
    </row>
    <row r="18" spans="1:16">
      <c r="A18" t="s">
        <v>30</v>
      </c>
      <c r="B18" t="s">
        <v>263</v>
      </c>
      <c r="C18">
        <v>16</v>
      </c>
      <c r="D18" t="str">
        <f t="shared" si="0"/>
        <v>AR</v>
      </c>
      <c r="E18" s="5">
        <f t="shared" si="1"/>
        <v>0.16</v>
      </c>
      <c r="F18" s="5">
        <f t="shared" si="2"/>
        <v>1.6</v>
      </c>
      <c r="G18" s="5">
        <f t="shared" si="3"/>
        <v>6</v>
      </c>
      <c r="H18" t="str">
        <f t="shared" si="4"/>
        <v>016</v>
      </c>
      <c r="I18" t="str">
        <f t="shared" si="5"/>
        <v>AR000160</v>
      </c>
      <c r="L18" t="s">
        <v>7111</v>
      </c>
      <c r="M18" t="s">
        <v>16757</v>
      </c>
      <c r="O18" t="s">
        <v>6144</v>
      </c>
      <c r="P18" t="s">
        <v>16745</v>
      </c>
    </row>
    <row r="19" spans="1:16">
      <c r="A19" t="s">
        <v>30</v>
      </c>
      <c r="B19" t="s">
        <v>306</v>
      </c>
      <c r="C19">
        <v>17</v>
      </c>
      <c r="D19" t="str">
        <f t="shared" si="0"/>
        <v>AR</v>
      </c>
      <c r="E19" s="5">
        <f t="shared" si="1"/>
        <v>0.17</v>
      </c>
      <c r="F19" s="5">
        <f t="shared" si="2"/>
        <v>1.7000000000000002</v>
      </c>
      <c r="G19" s="5">
        <f t="shared" si="3"/>
        <v>7</v>
      </c>
      <c r="H19" t="str">
        <f t="shared" si="4"/>
        <v>017</v>
      </c>
      <c r="I19" t="str">
        <f t="shared" si="5"/>
        <v>AR000170</v>
      </c>
      <c r="L19" t="s">
        <v>15558</v>
      </c>
      <c r="M19" t="s">
        <v>16758</v>
      </c>
      <c r="O19" t="s">
        <v>6539</v>
      </c>
      <c r="P19" t="s">
        <v>16745</v>
      </c>
    </row>
    <row r="20" spans="1:16">
      <c r="A20" t="s">
        <v>30</v>
      </c>
      <c r="B20" t="s">
        <v>331</v>
      </c>
      <c r="C20">
        <v>18</v>
      </c>
      <c r="D20" t="str">
        <f t="shared" si="0"/>
        <v>AR</v>
      </c>
      <c r="E20" s="5">
        <f t="shared" si="1"/>
        <v>0.18</v>
      </c>
      <c r="F20" s="5">
        <f t="shared" si="2"/>
        <v>1.7999999999999998</v>
      </c>
      <c r="G20" s="5">
        <f t="shared" si="3"/>
        <v>8</v>
      </c>
      <c r="H20" t="str">
        <f t="shared" si="4"/>
        <v>018</v>
      </c>
      <c r="I20" t="str">
        <f t="shared" si="5"/>
        <v>AR000180</v>
      </c>
      <c r="L20" t="s">
        <v>16686</v>
      </c>
      <c r="M20" t="s">
        <v>16759</v>
      </c>
      <c r="O20" t="s">
        <v>1586</v>
      </c>
      <c r="P20" t="s">
        <v>1577</v>
      </c>
    </row>
    <row r="21" spans="1:16">
      <c r="A21" t="s">
        <v>30</v>
      </c>
      <c r="B21" t="s">
        <v>344</v>
      </c>
      <c r="C21">
        <v>19</v>
      </c>
      <c r="D21" t="str">
        <f t="shared" si="0"/>
        <v>AR</v>
      </c>
      <c r="E21" s="5">
        <f t="shared" si="1"/>
        <v>0.19</v>
      </c>
      <c r="F21" s="5">
        <f t="shared" si="2"/>
        <v>1.9</v>
      </c>
      <c r="G21" s="5">
        <f t="shared" si="3"/>
        <v>9</v>
      </c>
      <c r="H21" t="str">
        <f t="shared" si="4"/>
        <v>019</v>
      </c>
      <c r="I21" t="str">
        <f t="shared" si="5"/>
        <v>AR000190</v>
      </c>
      <c r="L21" t="s">
        <v>4410</v>
      </c>
      <c r="M21" t="s">
        <v>16760</v>
      </c>
      <c r="O21" t="s">
        <v>11147</v>
      </c>
      <c r="P21" t="s">
        <v>16742</v>
      </c>
    </row>
    <row r="22" spans="1:16">
      <c r="A22" t="s">
        <v>30</v>
      </c>
      <c r="B22" t="s">
        <v>365</v>
      </c>
      <c r="C22">
        <v>20</v>
      </c>
      <c r="D22" t="str">
        <f t="shared" si="0"/>
        <v>AR</v>
      </c>
      <c r="E22" s="5">
        <f t="shared" si="1"/>
        <v>0.2</v>
      </c>
      <c r="F22" s="5">
        <f t="shared" si="2"/>
        <v>2</v>
      </c>
      <c r="G22" s="5">
        <f t="shared" si="3"/>
        <v>0</v>
      </c>
      <c r="H22" t="str">
        <f t="shared" si="4"/>
        <v>020</v>
      </c>
      <c r="I22" t="str">
        <f t="shared" si="5"/>
        <v>AR000200</v>
      </c>
      <c r="L22" t="s">
        <v>16720</v>
      </c>
      <c r="M22" t="s">
        <v>16761</v>
      </c>
      <c r="O22" t="s">
        <v>12889</v>
      </c>
      <c r="P22" t="s">
        <v>16745</v>
      </c>
    </row>
    <row r="23" spans="1:16">
      <c r="A23" t="s">
        <v>30</v>
      </c>
      <c r="B23" t="s">
        <v>388</v>
      </c>
      <c r="C23">
        <v>21</v>
      </c>
      <c r="D23" t="str">
        <f t="shared" si="0"/>
        <v>AR</v>
      </c>
      <c r="E23" s="5">
        <f t="shared" si="1"/>
        <v>0.21</v>
      </c>
      <c r="F23" s="5">
        <f t="shared" si="2"/>
        <v>2.1</v>
      </c>
      <c r="G23" s="5">
        <f t="shared" si="3"/>
        <v>1</v>
      </c>
      <c r="H23" t="str">
        <f t="shared" si="4"/>
        <v>021</v>
      </c>
      <c r="I23" t="str">
        <f t="shared" si="5"/>
        <v>AR000210</v>
      </c>
      <c r="O23" t="s">
        <v>16250</v>
      </c>
      <c r="P23" t="s">
        <v>16745</v>
      </c>
    </row>
    <row r="24" spans="1:16">
      <c r="A24" t="s">
        <v>30</v>
      </c>
      <c r="B24" t="s">
        <v>395</v>
      </c>
      <c r="C24">
        <v>22</v>
      </c>
      <c r="D24" t="str">
        <f t="shared" si="0"/>
        <v>AR</v>
      </c>
      <c r="E24" s="5">
        <f t="shared" si="1"/>
        <v>0.22</v>
      </c>
      <c r="F24" s="5">
        <f t="shared" si="2"/>
        <v>2.2000000000000002</v>
      </c>
      <c r="G24" s="5">
        <f t="shared" si="3"/>
        <v>2</v>
      </c>
      <c r="H24" t="str">
        <f t="shared" si="4"/>
        <v>022</v>
      </c>
      <c r="I24" t="str">
        <f t="shared" si="5"/>
        <v>AR000220</v>
      </c>
    </row>
    <row r="25" spans="1:16">
      <c r="A25" t="s">
        <v>30</v>
      </c>
      <c r="B25" t="s">
        <v>951</v>
      </c>
      <c r="C25">
        <v>23</v>
      </c>
      <c r="D25" t="str">
        <f t="shared" si="0"/>
        <v>AR</v>
      </c>
      <c r="E25" s="5">
        <f t="shared" si="1"/>
        <v>0.23</v>
      </c>
      <c r="F25" s="5">
        <f t="shared" si="2"/>
        <v>2.3000000000000003</v>
      </c>
      <c r="G25" s="5">
        <f t="shared" si="3"/>
        <v>3</v>
      </c>
      <c r="H25" t="str">
        <f t="shared" si="4"/>
        <v>023</v>
      </c>
      <c r="I25" t="str">
        <f t="shared" si="5"/>
        <v>AR000230</v>
      </c>
    </row>
    <row r="26" spans="1:16">
      <c r="A26" t="s">
        <v>30</v>
      </c>
      <c r="B26" t="s">
        <v>960</v>
      </c>
      <c r="C26">
        <v>24</v>
      </c>
      <c r="D26" t="str">
        <f t="shared" si="0"/>
        <v>AR</v>
      </c>
      <c r="E26" s="5">
        <f t="shared" si="1"/>
        <v>0.24</v>
      </c>
      <c r="F26" s="5">
        <f t="shared" si="2"/>
        <v>2.4</v>
      </c>
      <c r="G26" s="5">
        <f t="shared" si="3"/>
        <v>4</v>
      </c>
      <c r="H26" t="str">
        <f t="shared" si="4"/>
        <v>024</v>
      </c>
      <c r="I26" t="str">
        <f t="shared" si="5"/>
        <v>AR000240</v>
      </c>
    </row>
    <row r="27" spans="1:16">
      <c r="A27" t="s">
        <v>30</v>
      </c>
      <c r="B27" t="s">
        <v>973</v>
      </c>
      <c r="C27">
        <v>25</v>
      </c>
      <c r="D27" t="str">
        <f t="shared" si="0"/>
        <v>AR</v>
      </c>
      <c r="E27" s="5">
        <f t="shared" si="1"/>
        <v>0.25</v>
      </c>
      <c r="F27" s="5">
        <f t="shared" si="2"/>
        <v>2.5</v>
      </c>
      <c r="G27" s="5">
        <f t="shared" si="3"/>
        <v>5</v>
      </c>
      <c r="H27" t="str">
        <f t="shared" si="4"/>
        <v>025</v>
      </c>
      <c r="I27" t="str">
        <f t="shared" si="5"/>
        <v>AR000250</v>
      </c>
    </row>
    <row r="28" spans="1:16">
      <c r="A28" t="s">
        <v>30</v>
      </c>
      <c r="B28" t="s">
        <v>992</v>
      </c>
      <c r="C28">
        <v>26</v>
      </c>
      <c r="D28" t="str">
        <f t="shared" si="0"/>
        <v>AR</v>
      </c>
      <c r="E28" s="5">
        <f t="shared" si="1"/>
        <v>0.26</v>
      </c>
      <c r="F28" s="5">
        <f t="shared" si="2"/>
        <v>2.6</v>
      </c>
      <c r="G28" s="5">
        <f t="shared" si="3"/>
        <v>6</v>
      </c>
      <c r="H28" t="str">
        <f t="shared" si="4"/>
        <v>026</v>
      </c>
      <c r="I28" t="str">
        <f t="shared" si="5"/>
        <v>AR000260</v>
      </c>
    </row>
    <row r="29" spans="1:16">
      <c r="A29" t="s">
        <v>30</v>
      </c>
      <c r="B29" t="s">
        <v>1016</v>
      </c>
      <c r="C29">
        <v>27</v>
      </c>
      <c r="D29" t="str">
        <f t="shared" si="0"/>
        <v>AR</v>
      </c>
      <c r="E29" s="5">
        <f t="shared" si="1"/>
        <v>0.27</v>
      </c>
      <c r="F29" s="5">
        <f t="shared" si="2"/>
        <v>2.7</v>
      </c>
      <c r="G29" s="5">
        <f t="shared" si="3"/>
        <v>7</v>
      </c>
      <c r="H29" t="str">
        <f t="shared" si="4"/>
        <v>027</v>
      </c>
      <c r="I29" t="str">
        <f t="shared" si="5"/>
        <v>AR000270</v>
      </c>
    </row>
    <row r="30" spans="1:16">
      <c r="A30" t="s">
        <v>30</v>
      </c>
      <c r="B30" t="s">
        <v>1029</v>
      </c>
      <c r="C30">
        <v>28</v>
      </c>
      <c r="D30" t="str">
        <f t="shared" si="0"/>
        <v>AR</v>
      </c>
      <c r="E30" s="5">
        <f t="shared" si="1"/>
        <v>0.28000000000000003</v>
      </c>
      <c r="F30" s="5">
        <f t="shared" si="2"/>
        <v>2.8000000000000003</v>
      </c>
      <c r="G30" s="5">
        <f t="shared" si="3"/>
        <v>8</v>
      </c>
      <c r="H30" t="str">
        <f t="shared" si="4"/>
        <v>028</v>
      </c>
      <c r="I30" t="str">
        <f t="shared" si="5"/>
        <v>AR000280</v>
      </c>
    </row>
    <row r="31" spans="1:16">
      <c r="A31" t="s">
        <v>30</v>
      </c>
      <c r="B31" t="s">
        <v>1047</v>
      </c>
      <c r="C31">
        <v>29</v>
      </c>
      <c r="D31" t="str">
        <f t="shared" si="0"/>
        <v>AR</v>
      </c>
      <c r="E31" s="5">
        <f t="shared" si="1"/>
        <v>0.28999999999999998</v>
      </c>
      <c r="F31" s="5">
        <f t="shared" si="2"/>
        <v>2.9</v>
      </c>
      <c r="G31" s="5">
        <f t="shared" si="3"/>
        <v>9</v>
      </c>
      <c r="H31" t="str">
        <f t="shared" si="4"/>
        <v>029</v>
      </c>
      <c r="I31" t="str">
        <f t="shared" si="5"/>
        <v>AR000290</v>
      </c>
    </row>
    <row r="32" spans="1:16">
      <c r="A32" t="s">
        <v>30</v>
      </c>
      <c r="B32" t="s">
        <v>1050</v>
      </c>
      <c r="C32">
        <v>30</v>
      </c>
      <c r="D32" t="str">
        <f t="shared" si="0"/>
        <v>AR</v>
      </c>
      <c r="E32" s="5">
        <f t="shared" si="1"/>
        <v>0.3</v>
      </c>
      <c r="F32" s="5">
        <f t="shared" si="2"/>
        <v>3</v>
      </c>
      <c r="G32" s="5">
        <f t="shared" si="3"/>
        <v>0</v>
      </c>
      <c r="H32" t="str">
        <f t="shared" si="4"/>
        <v>030</v>
      </c>
      <c r="I32" t="str">
        <f t="shared" si="5"/>
        <v>AR000300</v>
      </c>
    </row>
    <row r="33" spans="1:9">
      <c r="A33" t="s">
        <v>30</v>
      </c>
      <c r="B33" t="s">
        <v>1074</v>
      </c>
      <c r="C33">
        <v>31</v>
      </c>
      <c r="D33" t="str">
        <f t="shared" si="0"/>
        <v>AR</v>
      </c>
      <c r="E33" s="5">
        <f t="shared" si="1"/>
        <v>0.31</v>
      </c>
      <c r="F33" s="5">
        <f t="shared" si="2"/>
        <v>3.1</v>
      </c>
      <c r="G33" s="5">
        <f t="shared" si="3"/>
        <v>1</v>
      </c>
      <c r="H33" t="str">
        <f t="shared" si="4"/>
        <v>031</v>
      </c>
      <c r="I33" t="str">
        <f t="shared" si="5"/>
        <v>AR000310</v>
      </c>
    </row>
    <row r="34" spans="1:9">
      <c r="A34" t="s">
        <v>30</v>
      </c>
      <c r="B34" t="s">
        <v>1091</v>
      </c>
      <c r="C34">
        <v>32</v>
      </c>
      <c r="D34" t="str">
        <f t="shared" si="0"/>
        <v>AR</v>
      </c>
      <c r="E34" s="5">
        <f t="shared" si="1"/>
        <v>0.32</v>
      </c>
      <c r="F34" s="5">
        <f t="shared" si="2"/>
        <v>3.2</v>
      </c>
      <c r="G34" s="5">
        <f t="shared" si="3"/>
        <v>2</v>
      </c>
      <c r="H34" t="str">
        <f t="shared" si="4"/>
        <v>032</v>
      </c>
      <c r="I34" t="str">
        <f t="shared" si="5"/>
        <v>AR000320</v>
      </c>
    </row>
    <row r="35" spans="1:9">
      <c r="A35" t="s">
        <v>30</v>
      </c>
      <c r="B35" t="s">
        <v>1106</v>
      </c>
      <c r="C35">
        <v>33</v>
      </c>
      <c r="D35" t="str">
        <f t="shared" si="0"/>
        <v>AR</v>
      </c>
      <c r="E35" s="5">
        <f t="shared" si="1"/>
        <v>0.33</v>
      </c>
      <c r="F35" s="5">
        <f t="shared" si="2"/>
        <v>3.3000000000000003</v>
      </c>
      <c r="G35" s="5">
        <f t="shared" si="3"/>
        <v>3</v>
      </c>
      <c r="H35" t="str">
        <f t="shared" si="4"/>
        <v>033</v>
      </c>
      <c r="I35" t="str">
        <f t="shared" si="5"/>
        <v>AR000330</v>
      </c>
    </row>
    <row r="36" spans="1:9">
      <c r="A36" t="s">
        <v>30</v>
      </c>
      <c r="B36" t="s">
        <v>1124</v>
      </c>
      <c r="C36">
        <v>34</v>
      </c>
      <c r="D36" t="str">
        <f t="shared" si="0"/>
        <v>AR</v>
      </c>
      <c r="E36" s="5">
        <f t="shared" si="1"/>
        <v>0.34</v>
      </c>
      <c r="F36" s="5">
        <f t="shared" si="2"/>
        <v>3.4000000000000004</v>
      </c>
      <c r="G36" s="5">
        <f t="shared" si="3"/>
        <v>4</v>
      </c>
      <c r="H36" t="str">
        <f t="shared" si="4"/>
        <v>034</v>
      </c>
      <c r="I36" t="str">
        <f t="shared" si="5"/>
        <v>AR000340</v>
      </c>
    </row>
    <row r="37" spans="1:9">
      <c r="A37" t="s">
        <v>30</v>
      </c>
      <c r="B37" t="s">
        <v>1200</v>
      </c>
      <c r="C37">
        <v>35</v>
      </c>
      <c r="D37" t="str">
        <f t="shared" si="0"/>
        <v>AR</v>
      </c>
      <c r="E37" s="5">
        <f t="shared" si="1"/>
        <v>0.35</v>
      </c>
      <c r="F37" s="5">
        <f t="shared" si="2"/>
        <v>3.5</v>
      </c>
      <c r="G37" s="5">
        <f t="shared" si="3"/>
        <v>5</v>
      </c>
      <c r="H37" t="str">
        <f t="shared" si="4"/>
        <v>035</v>
      </c>
      <c r="I37" t="str">
        <f t="shared" si="5"/>
        <v>AR000350</v>
      </c>
    </row>
    <row r="38" spans="1:9">
      <c r="A38" t="s">
        <v>30</v>
      </c>
      <c r="B38" t="s">
        <v>1225</v>
      </c>
      <c r="C38">
        <v>36</v>
      </c>
      <c r="D38" t="str">
        <f t="shared" si="0"/>
        <v>AR</v>
      </c>
      <c r="E38" s="5">
        <f t="shared" si="1"/>
        <v>0.36</v>
      </c>
      <c r="F38" s="5">
        <f t="shared" si="2"/>
        <v>3.5999999999999996</v>
      </c>
      <c r="G38" s="5">
        <f t="shared" si="3"/>
        <v>6</v>
      </c>
      <c r="H38" t="str">
        <f t="shared" si="4"/>
        <v>036</v>
      </c>
      <c r="I38" t="str">
        <f t="shared" si="5"/>
        <v>AR000360</v>
      </c>
    </row>
    <row r="39" spans="1:9">
      <c r="A39" t="s">
        <v>30</v>
      </c>
      <c r="B39" t="s">
        <v>1250</v>
      </c>
      <c r="C39">
        <v>37</v>
      </c>
      <c r="D39" t="str">
        <f t="shared" si="0"/>
        <v>AR</v>
      </c>
      <c r="E39" s="5">
        <f t="shared" si="1"/>
        <v>0.37</v>
      </c>
      <c r="F39" s="5">
        <f t="shared" si="2"/>
        <v>3.7</v>
      </c>
      <c r="G39" s="5">
        <f t="shared" si="3"/>
        <v>7</v>
      </c>
      <c r="H39" t="str">
        <f t="shared" si="4"/>
        <v>037</v>
      </c>
      <c r="I39" t="str">
        <f t="shared" si="5"/>
        <v>AR000370</v>
      </c>
    </row>
    <row r="40" spans="1:9">
      <c r="A40" t="s">
        <v>30</v>
      </c>
      <c r="B40" t="s">
        <v>1260</v>
      </c>
      <c r="C40">
        <v>38</v>
      </c>
      <c r="D40" t="str">
        <f t="shared" si="0"/>
        <v>AR</v>
      </c>
      <c r="E40" s="5">
        <f t="shared" si="1"/>
        <v>0.38</v>
      </c>
      <c r="F40" s="5">
        <f t="shared" si="2"/>
        <v>3.8</v>
      </c>
      <c r="G40" s="5">
        <f t="shared" si="3"/>
        <v>8</v>
      </c>
      <c r="H40" t="str">
        <f t="shared" si="4"/>
        <v>038</v>
      </c>
      <c r="I40" t="str">
        <f t="shared" si="5"/>
        <v>AR000380</v>
      </c>
    </row>
    <row r="41" spans="1:9">
      <c r="A41" t="s">
        <v>30</v>
      </c>
      <c r="B41" t="s">
        <v>1266</v>
      </c>
      <c r="C41">
        <v>39</v>
      </c>
      <c r="D41" t="str">
        <f t="shared" si="0"/>
        <v>AR</v>
      </c>
      <c r="E41" s="5">
        <f t="shared" si="1"/>
        <v>0.39</v>
      </c>
      <c r="F41" s="5">
        <f t="shared" si="2"/>
        <v>3.9000000000000004</v>
      </c>
      <c r="G41" s="5">
        <f t="shared" si="3"/>
        <v>9</v>
      </c>
      <c r="H41" t="str">
        <f t="shared" si="4"/>
        <v>039</v>
      </c>
      <c r="I41" t="str">
        <f t="shared" si="5"/>
        <v>AR000390</v>
      </c>
    </row>
    <row r="42" spans="1:9">
      <c r="A42" t="s">
        <v>30</v>
      </c>
      <c r="B42" t="s">
        <v>1279</v>
      </c>
      <c r="C42">
        <v>40</v>
      </c>
      <c r="D42" t="str">
        <f t="shared" si="0"/>
        <v>AR</v>
      </c>
      <c r="E42" s="5">
        <f t="shared" si="1"/>
        <v>0.4</v>
      </c>
      <c r="F42" s="5">
        <f t="shared" si="2"/>
        <v>4</v>
      </c>
      <c r="G42" s="5">
        <f t="shared" si="3"/>
        <v>0</v>
      </c>
      <c r="H42" t="str">
        <f t="shared" si="4"/>
        <v>040</v>
      </c>
      <c r="I42" t="str">
        <f t="shared" si="5"/>
        <v>AR000400</v>
      </c>
    </row>
    <row r="43" spans="1:9">
      <c r="A43" t="s">
        <v>30</v>
      </c>
      <c r="B43" t="s">
        <v>1325</v>
      </c>
      <c r="C43">
        <v>41</v>
      </c>
      <c r="D43" t="str">
        <f t="shared" si="0"/>
        <v>AR</v>
      </c>
      <c r="E43" s="5">
        <f t="shared" si="1"/>
        <v>0.41</v>
      </c>
      <c r="F43" s="5">
        <f t="shared" si="2"/>
        <v>4.0999999999999996</v>
      </c>
      <c r="G43" s="5">
        <f t="shared" si="3"/>
        <v>1</v>
      </c>
      <c r="H43" t="str">
        <f t="shared" si="4"/>
        <v>041</v>
      </c>
      <c r="I43" t="str">
        <f t="shared" si="5"/>
        <v>AR000410</v>
      </c>
    </row>
    <row r="44" spans="1:9">
      <c r="A44" t="s">
        <v>30</v>
      </c>
      <c r="B44" t="s">
        <v>1332</v>
      </c>
      <c r="C44">
        <v>42</v>
      </c>
      <c r="D44" t="str">
        <f t="shared" si="0"/>
        <v>AR</v>
      </c>
      <c r="E44" s="5">
        <f t="shared" si="1"/>
        <v>0.42</v>
      </c>
      <c r="F44" s="5">
        <f t="shared" si="2"/>
        <v>4.2</v>
      </c>
      <c r="G44" s="5">
        <f t="shared" si="3"/>
        <v>2</v>
      </c>
      <c r="H44" t="str">
        <f t="shared" si="4"/>
        <v>042</v>
      </c>
      <c r="I44" t="str">
        <f t="shared" si="5"/>
        <v>AR000420</v>
      </c>
    </row>
    <row r="45" spans="1:9">
      <c r="A45" t="s">
        <v>30</v>
      </c>
      <c r="B45" t="s">
        <v>1339</v>
      </c>
      <c r="C45">
        <v>43</v>
      </c>
      <c r="D45" t="str">
        <f t="shared" si="0"/>
        <v>AR</v>
      </c>
      <c r="E45" s="5">
        <f t="shared" si="1"/>
        <v>0.43</v>
      </c>
      <c r="F45" s="5">
        <f t="shared" si="2"/>
        <v>4.3</v>
      </c>
      <c r="G45" s="5">
        <f t="shared" si="3"/>
        <v>3</v>
      </c>
      <c r="H45" t="str">
        <f t="shared" si="4"/>
        <v>043</v>
      </c>
      <c r="I45" t="str">
        <f t="shared" si="5"/>
        <v>AR000430</v>
      </c>
    </row>
    <row r="46" spans="1:9">
      <c r="A46" t="s">
        <v>30</v>
      </c>
      <c r="B46" t="s">
        <v>1394</v>
      </c>
      <c r="C46">
        <v>44</v>
      </c>
      <c r="D46" t="str">
        <f t="shared" si="0"/>
        <v>AR</v>
      </c>
      <c r="E46" s="5">
        <f t="shared" si="1"/>
        <v>0.44</v>
      </c>
      <c r="F46" s="5">
        <f t="shared" si="2"/>
        <v>4.4000000000000004</v>
      </c>
      <c r="G46" s="5">
        <f t="shared" si="3"/>
        <v>4</v>
      </c>
      <c r="H46" t="str">
        <f t="shared" si="4"/>
        <v>044</v>
      </c>
      <c r="I46" t="str">
        <f t="shared" si="5"/>
        <v>AR000440</v>
      </c>
    </row>
    <row r="47" spans="1:9">
      <c r="A47" t="s">
        <v>30</v>
      </c>
      <c r="B47" t="s">
        <v>1399</v>
      </c>
      <c r="C47">
        <v>45</v>
      </c>
      <c r="D47" t="str">
        <f t="shared" si="0"/>
        <v>AR</v>
      </c>
      <c r="E47" s="5">
        <f t="shared" si="1"/>
        <v>0.45</v>
      </c>
      <c r="F47" s="5">
        <f t="shared" si="2"/>
        <v>4.5</v>
      </c>
      <c r="G47" s="5">
        <f t="shared" si="3"/>
        <v>5</v>
      </c>
      <c r="H47" t="str">
        <f t="shared" si="4"/>
        <v>045</v>
      </c>
      <c r="I47" t="str">
        <f t="shared" si="5"/>
        <v>AR000450</v>
      </c>
    </row>
    <row r="48" spans="1:9">
      <c r="A48" t="s">
        <v>30</v>
      </c>
      <c r="B48" t="s">
        <v>1406</v>
      </c>
      <c r="C48">
        <v>46</v>
      </c>
      <c r="D48" t="str">
        <f t="shared" si="0"/>
        <v>AR</v>
      </c>
      <c r="E48" s="5">
        <f t="shared" si="1"/>
        <v>0.46</v>
      </c>
      <c r="F48" s="5">
        <f t="shared" si="2"/>
        <v>4.6000000000000005</v>
      </c>
      <c r="G48" s="5">
        <f t="shared" si="3"/>
        <v>6</v>
      </c>
      <c r="H48" t="str">
        <f t="shared" si="4"/>
        <v>046</v>
      </c>
      <c r="I48" t="str">
        <f t="shared" si="5"/>
        <v>AR000460</v>
      </c>
    </row>
    <row r="49" spans="1:9">
      <c r="A49" t="s">
        <v>30</v>
      </c>
      <c r="B49" t="s">
        <v>1416</v>
      </c>
      <c r="C49">
        <v>47</v>
      </c>
      <c r="D49" t="str">
        <f t="shared" si="0"/>
        <v>AR</v>
      </c>
      <c r="E49" s="5">
        <f t="shared" si="1"/>
        <v>0.47</v>
      </c>
      <c r="F49" s="5">
        <f t="shared" si="2"/>
        <v>4.6999999999999993</v>
      </c>
      <c r="G49" s="5">
        <f t="shared" si="3"/>
        <v>7</v>
      </c>
      <c r="H49" t="str">
        <f t="shared" si="4"/>
        <v>047</v>
      </c>
      <c r="I49" t="str">
        <f t="shared" si="5"/>
        <v>AR000470</v>
      </c>
    </row>
    <row r="50" spans="1:9">
      <c r="A50" t="s">
        <v>30</v>
      </c>
      <c r="B50" t="s">
        <v>1421</v>
      </c>
      <c r="C50">
        <v>48</v>
      </c>
      <c r="D50" t="str">
        <f t="shared" si="0"/>
        <v>AR</v>
      </c>
      <c r="E50" s="5">
        <f t="shared" si="1"/>
        <v>0.48</v>
      </c>
      <c r="F50" s="5">
        <f t="shared" si="2"/>
        <v>4.8</v>
      </c>
      <c r="G50" s="5">
        <f t="shared" si="3"/>
        <v>8</v>
      </c>
      <c r="H50" t="str">
        <f t="shared" si="4"/>
        <v>048</v>
      </c>
      <c r="I50" t="str">
        <f t="shared" si="5"/>
        <v>AR000480</v>
      </c>
    </row>
    <row r="51" spans="1:9">
      <c r="A51" t="s">
        <v>30</v>
      </c>
      <c r="B51" t="s">
        <v>1428</v>
      </c>
      <c r="C51">
        <v>49</v>
      </c>
      <c r="D51" t="str">
        <f t="shared" si="0"/>
        <v>AR</v>
      </c>
      <c r="E51" s="5">
        <f t="shared" si="1"/>
        <v>0.49</v>
      </c>
      <c r="F51" s="5">
        <f t="shared" si="2"/>
        <v>4.9000000000000004</v>
      </c>
      <c r="G51" s="5">
        <f t="shared" si="3"/>
        <v>9</v>
      </c>
      <c r="H51" t="str">
        <f t="shared" si="4"/>
        <v>049</v>
      </c>
      <c r="I51" t="str">
        <f t="shared" si="5"/>
        <v>AR000490</v>
      </c>
    </row>
    <row r="52" spans="1:9">
      <c r="A52" t="s">
        <v>30</v>
      </c>
      <c r="B52" t="s">
        <v>1442</v>
      </c>
      <c r="C52">
        <v>50</v>
      </c>
      <c r="D52" t="str">
        <f t="shared" si="0"/>
        <v>AR</v>
      </c>
      <c r="E52" s="5">
        <f t="shared" si="1"/>
        <v>0.5</v>
      </c>
      <c r="F52" s="5">
        <f t="shared" si="2"/>
        <v>5</v>
      </c>
      <c r="G52" s="5">
        <f t="shared" si="3"/>
        <v>0</v>
      </c>
      <c r="H52" t="str">
        <f t="shared" si="4"/>
        <v>050</v>
      </c>
      <c r="I52" t="str">
        <f t="shared" si="5"/>
        <v>AR000500</v>
      </c>
    </row>
    <row r="53" spans="1:9">
      <c r="A53" t="s">
        <v>30</v>
      </c>
      <c r="B53" t="s">
        <v>1455</v>
      </c>
      <c r="C53">
        <v>51</v>
      </c>
      <c r="D53" t="str">
        <f t="shared" si="0"/>
        <v>AR</v>
      </c>
      <c r="E53" s="5">
        <f t="shared" si="1"/>
        <v>0.51</v>
      </c>
      <c r="F53" s="5">
        <f t="shared" si="2"/>
        <v>5.0999999999999996</v>
      </c>
      <c r="G53" s="5">
        <f t="shared" si="3"/>
        <v>1</v>
      </c>
      <c r="H53" t="str">
        <f t="shared" si="4"/>
        <v>051</v>
      </c>
      <c r="I53" t="str">
        <f t="shared" si="5"/>
        <v>AR000510</v>
      </c>
    </row>
    <row r="54" spans="1:9">
      <c r="A54" t="s">
        <v>30</v>
      </c>
      <c r="B54" t="s">
        <v>1464</v>
      </c>
      <c r="C54">
        <v>52</v>
      </c>
      <c r="D54" t="str">
        <f t="shared" si="0"/>
        <v>AR</v>
      </c>
      <c r="E54" s="5">
        <f t="shared" si="1"/>
        <v>0.52</v>
      </c>
      <c r="F54" s="5">
        <f t="shared" si="2"/>
        <v>5.2</v>
      </c>
      <c r="G54" s="5">
        <f t="shared" si="3"/>
        <v>2</v>
      </c>
      <c r="H54" t="str">
        <f t="shared" si="4"/>
        <v>052</v>
      </c>
      <c r="I54" t="str">
        <f t="shared" si="5"/>
        <v>AR000520</v>
      </c>
    </row>
    <row r="55" spans="1:9">
      <c r="A55" t="s">
        <v>30</v>
      </c>
      <c r="B55" t="s">
        <v>1471</v>
      </c>
      <c r="C55">
        <v>53</v>
      </c>
      <c r="D55" t="str">
        <f t="shared" si="0"/>
        <v>AR</v>
      </c>
      <c r="E55" s="5">
        <f t="shared" si="1"/>
        <v>0.53</v>
      </c>
      <c r="F55" s="5">
        <f t="shared" si="2"/>
        <v>5.3000000000000007</v>
      </c>
      <c r="G55" s="5">
        <f t="shared" si="3"/>
        <v>3</v>
      </c>
      <c r="H55" t="str">
        <f t="shared" si="4"/>
        <v>053</v>
      </c>
      <c r="I55" t="str">
        <f t="shared" si="5"/>
        <v>AR000530</v>
      </c>
    </row>
    <row r="56" spans="1:9">
      <c r="A56" t="s">
        <v>30</v>
      </c>
      <c r="B56" t="s">
        <v>1483</v>
      </c>
      <c r="C56">
        <v>54</v>
      </c>
      <c r="D56" t="str">
        <f t="shared" si="0"/>
        <v>AR</v>
      </c>
      <c r="E56" s="5">
        <f t="shared" si="1"/>
        <v>0.54</v>
      </c>
      <c r="F56" s="5">
        <f t="shared" si="2"/>
        <v>5.4</v>
      </c>
      <c r="G56" s="5">
        <f t="shared" si="3"/>
        <v>4</v>
      </c>
      <c r="H56" t="str">
        <f t="shared" si="4"/>
        <v>054</v>
      </c>
      <c r="I56" t="str">
        <f t="shared" si="5"/>
        <v>AR000540</v>
      </c>
    </row>
    <row r="57" spans="1:9">
      <c r="A57" t="s">
        <v>30</v>
      </c>
      <c r="B57" t="s">
        <v>1511</v>
      </c>
      <c r="C57">
        <v>55</v>
      </c>
      <c r="D57" t="str">
        <f t="shared" si="0"/>
        <v>AR</v>
      </c>
      <c r="E57" s="5">
        <f t="shared" si="1"/>
        <v>0.55000000000000004</v>
      </c>
      <c r="F57" s="5">
        <f t="shared" si="2"/>
        <v>5.5</v>
      </c>
      <c r="G57" s="5">
        <f t="shared" si="3"/>
        <v>5</v>
      </c>
      <c r="H57" t="str">
        <f t="shared" si="4"/>
        <v>055</v>
      </c>
      <c r="I57" t="str">
        <f t="shared" si="5"/>
        <v>AR000550</v>
      </c>
    </row>
    <row r="58" spans="1:9">
      <c r="A58" t="s">
        <v>30</v>
      </c>
      <c r="B58" t="s">
        <v>1518</v>
      </c>
      <c r="C58">
        <v>56</v>
      </c>
      <c r="D58" t="str">
        <f t="shared" si="0"/>
        <v>AR</v>
      </c>
      <c r="E58" s="5">
        <f t="shared" si="1"/>
        <v>0.56000000000000005</v>
      </c>
      <c r="F58" s="5">
        <f t="shared" si="2"/>
        <v>5.6000000000000005</v>
      </c>
      <c r="G58" s="5">
        <f t="shared" si="3"/>
        <v>6</v>
      </c>
      <c r="H58" t="str">
        <f t="shared" si="4"/>
        <v>056</v>
      </c>
      <c r="I58" t="str">
        <f t="shared" si="5"/>
        <v>AR000560</v>
      </c>
    </row>
    <row r="59" spans="1:9">
      <c r="A59" t="s">
        <v>30</v>
      </c>
      <c r="B59" t="s">
        <v>1539</v>
      </c>
      <c r="C59">
        <v>57</v>
      </c>
      <c r="D59" t="str">
        <f t="shared" si="0"/>
        <v>AR</v>
      </c>
      <c r="E59" s="5">
        <f t="shared" si="1"/>
        <v>0.56999999999999995</v>
      </c>
      <c r="F59" s="5">
        <f t="shared" si="2"/>
        <v>5.6999999999999993</v>
      </c>
      <c r="G59" s="5">
        <f t="shared" si="3"/>
        <v>7</v>
      </c>
      <c r="H59" t="str">
        <f t="shared" si="4"/>
        <v>057</v>
      </c>
      <c r="I59" t="str">
        <f t="shared" si="5"/>
        <v>AR000570</v>
      </c>
    </row>
    <row r="60" spans="1:9">
      <c r="A60" t="s">
        <v>30</v>
      </c>
      <c r="B60" t="s">
        <v>1546</v>
      </c>
      <c r="C60">
        <v>58</v>
      </c>
      <c r="D60" t="str">
        <f t="shared" si="0"/>
        <v>AR</v>
      </c>
      <c r="E60" s="5">
        <f t="shared" si="1"/>
        <v>0.57999999999999996</v>
      </c>
      <c r="F60" s="5">
        <f t="shared" si="2"/>
        <v>5.8</v>
      </c>
      <c r="G60" s="5">
        <f t="shared" si="3"/>
        <v>8</v>
      </c>
      <c r="H60" t="str">
        <f t="shared" si="4"/>
        <v>058</v>
      </c>
      <c r="I60" t="str">
        <f t="shared" si="5"/>
        <v>AR000580</v>
      </c>
    </row>
    <row r="61" spans="1:9">
      <c r="A61" t="s">
        <v>30</v>
      </c>
      <c r="B61" t="s">
        <v>1560</v>
      </c>
      <c r="C61">
        <v>59</v>
      </c>
      <c r="D61" t="str">
        <f t="shared" si="0"/>
        <v>AR</v>
      </c>
      <c r="E61" s="5">
        <f t="shared" si="1"/>
        <v>0.59</v>
      </c>
      <c r="F61" s="5">
        <f t="shared" si="2"/>
        <v>5.8999999999999995</v>
      </c>
      <c r="G61" s="5">
        <f t="shared" si="3"/>
        <v>9</v>
      </c>
      <c r="H61" t="str">
        <f t="shared" si="4"/>
        <v>059</v>
      </c>
      <c r="I61" t="str">
        <f t="shared" si="5"/>
        <v>AR000590</v>
      </c>
    </row>
    <row r="62" spans="1:9">
      <c r="A62" t="s">
        <v>30</v>
      </c>
      <c r="B62" t="s">
        <v>1572</v>
      </c>
      <c r="C62">
        <v>60</v>
      </c>
      <c r="D62" t="str">
        <f t="shared" si="0"/>
        <v>AR</v>
      </c>
      <c r="E62" s="5">
        <f t="shared" si="1"/>
        <v>0.6</v>
      </c>
      <c r="F62" s="5">
        <f t="shared" si="2"/>
        <v>6</v>
      </c>
      <c r="G62" s="5">
        <f t="shared" si="3"/>
        <v>0</v>
      </c>
      <c r="H62" t="str">
        <f t="shared" si="4"/>
        <v>060</v>
      </c>
      <c r="I62" t="str">
        <f t="shared" si="5"/>
        <v>AR000600</v>
      </c>
    </row>
    <row r="63" spans="1:9">
      <c r="A63" t="s">
        <v>30</v>
      </c>
      <c r="B63" t="s">
        <v>1575</v>
      </c>
      <c r="C63">
        <v>61</v>
      </c>
      <c r="D63" t="str">
        <f t="shared" si="0"/>
        <v>AR</v>
      </c>
      <c r="E63" s="5">
        <f t="shared" si="1"/>
        <v>0.61</v>
      </c>
      <c r="F63" s="5">
        <f t="shared" si="2"/>
        <v>6.1</v>
      </c>
      <c r="G63" s="5">
        <f t="shared" si="3"/>
        <v>1</v>
      </c>
      <c r="H63" t="str">
        <f t="shared" si="4"/>
        <v>061</v>
      </c>
      <c r="I63" t="str">
        <f t="shared" si="5"/>
        <v>AR000610</v>
      </c>
    </row>
    <row r="64" spans="1:9">
      <c r="A64" t="s">
        <v>30</v>
      </c>
      <c r="B64" t="s">
        <v>1577</v>
      </c>
      <c r="C64">
        <v>62</v>
      </c>
      <c r="D64" t="str">
        <f t="shared" si="0"/>
        <v>AR</v>
      </c>
      <c r="E64" s="5">
        <f t="shared" si="1"/>
        <v>0.62</v>
      </c>
      <c r="F64" s="5">
        <f t="shared" si="2"/>
        <v>6.2</v>
      </c>
      <c r="G64" s="5">
        <f t="shared" si="3"/>
        <v>2</v>
      </c>
      <c r="H64" t="str">
        <f t="shared" si="4"/>
        <v>062</v>
      </c>
      <c r="I64" t="str">
        <f t="shared" si="5"/>
        <v>AR000620</v>
      </c>
    </row>
    <row r="65" spans="1:9">
      <c r="A65" t="s">
        <v>30</v>
      </c>
      <c r="B65" t="s">
        <v>2205</v>
      </c>
      <c r="C65">
        <v>63</v>
      </c>
      <c r="D65" t="str">
        <f t="shared" si="0"/>
        <v>AR</v>
      </c>
      <c r="E65" s="5">
        <f t="shared" si="1"/>
        <v>0.63</v>
      </c>
      <c r="F65" s="5">
        <f t="shared" si="2"/>
        <v>6.3</v>
      </c>
      <c r="G65" s="5">
        <f t="shared" si="3"/>
        <v>3</v>
      </c>
      <c r="H65" t="str">
        <f t="shared" si="4"/>
        <v>063</v>
      </c>
      <c r="I65" t="str">
        <f t="shared" si="5"/>
        <v>AR000630</v>
      </c>
    </row>
    <row r="66" spans="1:9">
      <c r="A66" t="s">
        <v>30</v>
      </c>
      <c r="B66" t="s">
        <v>2210</v>
      </c>
      <c r="C66">
        <v>64</v>
      </c>
      <c r="D66" t="str">
        <f t="shared" si="0"/>
        <v>AR</v>
      </c>
      <c r="E66" s="5">
        <f t="shared" si="1"/>
        <v>0.64</v>
      </c>
      <c r="F66" s="5">
        <f t="shared" si="2"/>
        <v>6.4</v>
      </c>
      <c r="G66" s="5">
        <f t="shared" si="3"/>
        <v>4</v>
      </c>
      <c r="H66" t="str">
        <f t="shared" si="4"/>
        <v>064</v>
      </c>
      <c r="I66" t="str">
        <f t="shared" si="5"/>
        <v>AR000640</v>
      </c>
    </row>
    <row r="67" spans="1:9">
      <c r="A67" t="s">
        <v>30</v>
      </c>
      <c r="B67" t="s">
        <v>2216</v>
      </c>
      <c r="C67">
        <v>65</v>
      </c>
      <c r="D67" t="str">
        <f t="shared" ref="D67:D130" si="6">+VLOOKUP(A67,$L$3:$M$22,2,)</f>
        <v>AR</v>
      </c>
      <c r="E67" s="5">
        <f t="shared" ref="E67:E130" si="7">+C67/100</f>
        <v>0.65</v>
      </c>
      <c r="F67" s="5">
        <f t="shared" ref="F67:F130" si="8">+MOD(E67*10,10)</f>
        <v>6.5</v>
      </c>
      <c r="G67" s="5">
        <f t="shared" ref="G67:G130" si="9">+MOD(C67,10)</f>
        <v>5</v>
      </c>
      <c r="H67" t="str">
        <f t="shared" ref="H67:H130" si="10">+INT(E67)&amp;INT(F67)&amp;INT(G67)</f>
        <v>065</v>
      </c>
      <c r="I67" t="str">
        <f t="shared" ref="I67:I130" si="11">+D67&amp;"00"&amp;H67&amp;"0"</f>
        <v>AR000650</v>
      </c>
    </row>
    <row r="68" spans="1:9">
      <c r="A68" t="s">
        <v>30</v>
      </c>
      <c r="B68" t="s">
        <v>2249</v>
      </c>
      <c r="C68">
        <v>66</v>
      </c>
      <c r="D68" t="str">
        <f t="shared" si="6"/>
        <v>AR</v>
      </c>
      <c r="E68" s="5">
        <f t="shared" si="7"/>
        <v>0.66</v>
      </c>
      <c r="F68" s="5">
        <f t="shared" si="8"/>
        <v>6.6000000000000005</v>
      </c>
      <c r="G68" s="5">
        <f t="shared" si="9"/>
        <v>6</v>
      </c>
      <c r="H68" t="str">
        <f t="shared" si="10"/>
        <v>066</v>
      </c>
      <c r="I68" t="str">
        <f t="shared" si="11"/>
        <v>AR000660</v>
      </c>
    </row>
    <row r="69" spans="1:9">
      <c r="A69" t="s">
        <v>30</v>
      </c>
      <c r="B69" t="s">
        <v>2260</v>
      </c>
      <c r="C69">
        <v>67</v>
      </c>
      <c r="D69" t="str">
        <f t="shared" si="6"/>
        <v>AR</v>
      </c>
      <c r="E69" s="5">
        <f t="shared" si="7"/>
        <v>0.67</v>
      </c>
      <c r="F69" s="5">
        <f t="shared" si="8"/>
        <v>6.7</v>
      </c>
      <c r="G69" s="5">
        <f t="shared" si="9"/>
        <v>7</v>
      </c>
      <c r="H69" t="str">
        <f t="shared" si="10"/>
        <v>067</v>
      </c>
      <c r="I69" t="str">
        <f t="shared" si="11"/>
        <v>AR000670</v>
      </c>
    </row>
    <row r="70" spans="1:9">
      <c r="A70" t="s">
        <v>30</v>
      </c>
      <c r="B70" t="s">
        <v>2267</v>
      </c>
      <c r="C70">
        <v>68</v>
      </c>
      <c r="D70" t="str">
        <f t="shared" si="6"/>
        <v>AR</v>
      </c>
      <c r="E70" s="5">
        <f t="shared" si="7"/>
        <v>0.68</v>
      </c>
      <c r="F70" s="5">
        <f t="shared" si="8"/>
        <v>6.8000000000000007</v>
      </c>
      <c r="G70" s="5">
        <f t="shared" si="9"/>
        <v>8</v>
      </c>
      <c r="H70" t="str">
        <f t="shared" si="10"/>
        <v>068</v>
      </c>
      <c r="I70" t="str">
        <f t="shared" si="11"/>
        <v>AR000680</v>
      </c>
    </row>
    <row r="71" spans="1:9">
      <c r="A71" t="s">
        <v>30</v>
      </c>
      <c r="B71" t="s">
        <v>2284</v>
      </c>
      <c r="C71">
        <v>69</v>
      </c>
      <c r="D71" t="str">
        <f t="shared" si="6"/>
        <v>AR</v>
      </c>
      <c r="E71" s="5">
        <f t="shared" si="7"/>
        <v>0.69</v>
      </c>
      <c r="F71" s="5">
        <f t="shared" si="8"/>
        <v>6.8999999999999995</v>
      </c>
      <c r="G71" s="5">
        <f t="shared" si="9"/>
        <v>9</v>
      </c>
      <c r="H71" t="str">
        <f t="shared" si="10"/>
        <v>069</v>
      </c>
      <c r="I71" t="str">
        <f t="shared" si="11"/>
        <v>AR000690</v>
      </c>
    </row>
    <row r="72" spans="1:9">
      <c r="A72" t="s">
        <v>30</v>
      </c>
      <c r="B72" t="s">
        <v>2343</v>
      </c>
      <c r="C72">
        <v>70</v>
      </c>
      <c r="D72" t="str">
        <f t="shared" si="6"/>
        <v>AR</v>
      </c>
      <c r="E72" s="5">
        <f t="shared" si="7"/>
        <v>0.7</v>
      </c>
      <c r="F72" s="5">
        <f t="shared" si="8"/>
        <v>7</v>
      </c>
      <c r="G72" s="5">
        <f t="shared" si="9"/>
        <v>0</v>
      </c>
      <c r="H72" t="str">
        <f t="shared" si="10"/>
        <v>070</v>
      </c>
      <c r="I72" t="str">
        <f t="shared" si="11"/>
        <v>AR000700</v>
      </c>
    </row>
    <row r="73" spans="1:9">
      <c r="A73" t="s">
        <v>30</v>
      </c>
      <c r="B73" t="s">
        <v>2355</v>
      </c>
      <c r="C73">
        <v>71</v>
      </c>
      <c r="D73" t="str">
        <f t="shared" si="6"/>
        <v>AR</v>
      </c>
      <c r="E73" s="5">
        <f t="shared" si="7"/>
        <v>0.71</v>
      </c>
      <c r="F73" s="5">
        <f t="shared" si="8"/>
        <v>7.1</v>
      </c>
      <c r="G73" s="5">
        <f t="shared" si="9"/>
        <v>1</v>
      </c>
      <c r="H73" t="str">
        <f t="shared" si="10"/>
        <v>071</v>
      </c>
      <c r="I73" t="str">
        <f t="shared" si="11"/>
        <v>AR000710</v>
      </c>
    </row>
    <row r="74" spans="1:9">
      <c r="A74" t="s">
        <v>30</v>
      </c>
      <c r="B74" t="s">
        <v>2408</v>
      </c>
      <c r="C74">
        <v>72</v>
      </c>
      <c r="D74" t="str">
        <f t="shared" si="6"/>
        <v>AR</v>
      </c>
      <c r="E74" s="5">
        <f t="shared" si="7"/>
        <v>0.72</v>
      </c>
      <c r="F74" s="5">
        <f t="shared" si="8"/>
        <v>7.1999999999999993</v>
      </c>
      <c r="G74" s="5">
        <f t="shared" si="9"/>
        <v>2</v>
      </c>
      <c r="H74" t="str">
        <f t="shared" si="10"/>
        <v>072</v>
      </c>
      <c r="I74" t="str">
        <f t="shared" si="11"/>
        <v>AR000720</v>
      </c>
    </row>
    <row r="75" spans="1:9">
      <c r="A75" t="s">
        <v>30</v>
      </c>
      <c r="B75" t="s">
        <v>2416</v>
      </c>
      <c r="C75">
        <v>73</v>
      </c>
      <c r="D75" t="str">
        <f t="shared" si="6"/>
        <v>AR</v>
      </c>
      <c r="E75" s="5">
        <f t="shared" si="7"/>
        <v>0.73</v>
      </c>
      <c r="F75" s="5">
        <f t="shared" si="8"/>
        <v>7.3</v>
      </c>
      <c r="G75" s="5">
        <f t="shared" si="9"/>
        <v>3</v>
      </c>
      <c r="H75" t="str">
        <f t="shared" si="10"/>
        <v>073</v>
      </c>
      <c r="I75" t="str">
        <f t="shared" si="11"/>
        <v>AR000730</v>
      </c>
    </row>
    <row r="76" spans="1:9">
      <c r="A76" t="s">
        <v>30</v>
      </c>
      <c r="B76" t="s">
        <v>2442</v>
      </c>
      <c r="C76">
        <v>74</v>
      </c>
      <c r="D76" t="str">
        <f t="shared" si="6"/>
        <v>AR</v>
      </c>
      <c r="E76" s="5">
        <f t="shared" si="7"/>
        <v>0.74</v>
      </c>
      <c r="F76" s="5">
        <f t="shared" si="8"/>
        <v>7.4</v>
      </c>
      <c r="G76" s="5">
        <f t="shared" si="9"/>
        <v>4</v>
      </c>
      <c r="H76" t="str">
        <f t="shared" si="10"/>
        <v>074</v>
      </c>
      <c r="I76" t="str">
        <f t="shared" si="11"/>
        <v>AR000740</v>
      </c>
    </row>
    <row r="77" spans="1:9">
      <c r="A77" t="s">
        <v>30</v>
      </c>
      <c r="B77" t="s">
        <v>2454</v>
      </c>
      <c r="C77">
        <v>75</v>
      </c>
      <c r="D77" t="str">
        <f t="shared" si="6"/>
        <v>AR</v>
      </c>
      <c r="E77" s="5">
        <f t="shared" si="7"/>
        <v>0.75</v>
      </c>
      <c r="F77" s="5">
        <f t="shared" si="8"/>
        <v>7.5</v>
      </c>
      <c r="G77" s="5">
        <f t="shared" si="9"/>
        <v>5</v>
      </c>
      <c r="H77" t="str">
        <f t="shared" si="10"/>
        <v>075</v>
      </c>
      <c r="I77" t="str">
        <f t="shared" si="11"/>
        <v>AR000750</v>
      </c>
    </row>
    <row r="78" spans="1:9">
      <c r="A78" t="s">
        <v>30</v>
      </c>
      <c r="B78" t="s">
        <v>2460</v>
      </c>
      <c r="C78">
        <v>76</v>
      </c>
      <c r="D78" t="str">
        <f t="shared" si="6"/>
        <v>AR</v>
      </c>
      <c r="E78" s="5">
        <f t="shared" si="7"/>
        <v>0.76</v>
      </c>
      <c r="F78" s="5">
        <f t="shared" si="8"/>
        <v>7.6</v>
      </c>
      <c r="G78" s="5">
        <f t="shared" si="9"/>
        <v>6</v>
      </c>
      <c r="H78" t="str">
        <f t="shared" si="10"/>
        <v>076</v>
      </c>
      <c r="I78" t="str">
        <f t="shared" si="11"/>
        <v>AR000760</v>
      </c>
    </row>
    <row r="79" spans="1:9">
      <c r="A79" t="s">
        <v>30</v>
      </c>
      <c r="B79" t="s">
        <v>2465</v>
      </c>
      <c r="C79">
        <v>77</v>
      </c>
      <c r="D79" t="str">
        <f t="shared" si="6"/>
        <v>AR</v>
      </c>
      <c r="E79" s="5">
        <f t="shared" si="7"/>
        <v>0.77</v>
      </c>
      <c r="F79" s="5">
        <f t="shared" si="8"/>
        <v>7.7</v>
      </c>
      <c r="G79" s="5">
        <f t="shared" si="9"/>
        <v>7</v>
      </c>
      <c r="H79" t="str">
        <f t="shared" si="10"/>
        <v>077</v>
      </c>
      <c r="I79" t="str">
        <f t="shared" si="11"/>
        <v>AR000770</v>
      </c>
    </row>
    <row r="80" spans="1:9">
      <c r="A80" t="s">
        <v>30</v>
      </c>
      <c r="B80" t="s">
        <v>2485</v>
      </c>
      <c r="C80">
        <v>78</v>
      </c>
      <c r="D80" t="str">
        <f t="shared" si="6"/>
        <v>AR</v>
      </c>
      <c r="E80" s="5">
        <f t="shared" si="7"/>
        <v>0.78</v>
      </c>
      <c r="F80" s="5">
        <f t="shared" si="8"/>
        <v>7.8000000000000007</v>
      </c>
      <c r="G80" s="5">
        <f t="shared" si="9"/>
        <v>8</v>
      </c>
      <c r="H80" t="str">
        <f t="shared" si="10"/>
        <v>078</v>
      </c>
      <c r="I80" t="str">
        <f t="shared" si="11"/>
        <v>AR000780</v>
      </c>
    </row>
    <row r="81" spans="1:9">
      <c r="A81" t="s">
        <v>30</v>
      </c>
      <c r="B81" t="s">
        <v>2639</v>
      </c>
      <c r="C81">
        <v>79</v>
      </c>
      <c r="D81" t="str">
        <f t="shared" si="6"/>
        <v>AR</v>
      </c>
      <c r="E81" s="5">
        <f t="shared" si="7"/>
        <v>0.79</v>
      </c>
      <c r="F81" s="5">
        <f t="shared" si="8"/>
        <v>7.9</v>
      </c>
      <c r="G81" s="5">
        <f t="shared" si="9"/>
        <v>9</v>
      </c>
      <c r="H81" t="str">
        <f t="shared" si="10"/>
        <v>079</v>
      </c>
      <c r="I81" t="str">
        <f t="shared" si="11"/>
        <v>AR000790</v>
      </c>
    </row>
    <row r="82" spans="1:9">
      <c r="A82" t="s">
        <v>30</v>
      </c>
      <c r="B82" t="s">
        <v>2644</v>
      </c>
      <c r="C82">
        <v>80</v>
      </c>
      <c r="D82" t="str">
        <f t="shared" si="6"/>
        <v>AR</v>
      </c>
      <c r="E82" s="5">
        <f t="shared" si="7"/>
        <v>0.8</v>
      </c>
      <c r="F82" s="5">
        <f t="shared" si="8"/>
        <v>8</v>
      </c>
      <c r="G82" s="5">
        <f t="shared" si="9"/>
        <v>0</v>
      </c>
      <c r="H82" t="str">
        <f t="shared" si="10"/>
        <v>080</v>
      </c>
      <c r="I82" t="str">
        <f t="shared" si="11"/>
        <v>AR000800</v>
      </c>
    </row>
    <row r="83" spans="1:9">
      <c r="A83" t="s">
        <v>30</v>
      </c>
      <c r="B83" t="s">
        <v>2650</v>
      </c>
      <c r="C83">
        <v>81</v>
      </c>
      <c r="D83" t="str">
        <f t="shared" si="6"/>
        <v>AR</v>
      </c>
      <c r="E83" s="5">
        <f t="shared" si="7"/>
        <v>0.81</v>
      </c>
      <c r="F83" s="5">
        <f t="shared" si="8"/>
        <v>8.1000000000000014</v>
      </c>
      <c r="G83" s="5">
        <f t="shared" si="9"/>
        <v>1</v>
      </c>
      <c r="H83" t="str">
        <f t="shared" si="10"/>
        <v>081</v>
      </c>
      <c r="I83" t="str">
        <f t="shared" si="11"/>
        <v>AR000810</v>
      </c>
    </row>
    <row r="84" spans="1:9">
      <c r="A84" t="s">
        <v>30</v>
      </c>
      <c r="B84" t="s">
        <v>2659</v>
      </c>
      <c r="C84">
        <v>82</v>
      </c>
      <c r="D84" t="str">
        <f t="shared" si="6"/>
        <v>AR</v>
      </c>
      <c r="E84" s="5">
        <f t="shared" si="7"/>
        <v>0.82</v>
      </c>
      <c r="F84" s="5">
        <f t="shared" si="8"/>
        <v>8.1999999999999993</v>
      </c>
      <c r="G84" s="5">
        <f t="shared" si="9"/>
        <v>2</v>
      </c>
      <c r="H84" t="str">
        <f t="shared" si="10"/>
        <v>082</v>
      </c>
      <c r="I84" t="str">
        <f t="shared" si="11"/>
        <v>AR000820</v>
      </c>
    </row>
    <row r="85" spans="1:9">
      <c r="A85" t="s">
        <v>30</v>
      </c>
      <c r="B85" t="s">
        <v>2668</v>
      </c>
      <c r="C85">
        <v>83</v>
      </c>
      <c r="D85" t="str">
        <f t="shared" si="6"/>
        <v>AR</v>
      </c>
      <c r="E85" s="5">
        <f t="shared" si="7"/>
        <v>0.83</v>
      </c>
      <c r="F85" s="5">
        <f t="shared" si="8"/>
        <v>8.2999999999999989</v>
      </c>
      <c r="G85" s="5">
        <f t="shared" si="9"/>
        <v>3</v>
      </c>
      <c r="H85" t="str">
        <f t="shared" si="10"/>
        <v>083</v>
      </c>
      <c r="I85" t="str">
        <f t="shared" si="11"/>
        <v>AR000830</v>
      </c>
    </row>
    <row r="86" spans="1:9">
      <c r="A86" t="s">
        <v>30</v>
      </c>
      <c r="B86" t="s">
        <v>2675</v>
      </c>
      <c r="C86">
        <v>84</v>
      </c>
      <c r="D86" t="str">
        <f t="shared" si="6"/>
        <v>AR</v>
      </c>
      <c r="E86" s="5">
        <f t="shared" si="7"/>
        <v>0.84</v>
      </c>
      <c r="F86" s="5">
        <f t="shared" si="8"/>
        <v>8.4</v>
      </c>
      <c r="G86" s="5">
        <f t="shared" si="9"/>
        <v>4</v>
      </c>
      <c r="H86" t="str">
        <f t="shared" si="10"/>
        <v>084</v>
      </c>
      <c r="I86" t="str">
        <f t="shared" si="11"/>
        <v>AR000840</v>
      </c>
    </row>
    <row r="87" spans="1:9">
      <c r="A87" t="s">
        <v>30</v>
      </c>
      <c r="B87" t="s">
        <v>2678</v>
      </c>
      <c r="C87">
        <v>85</v>
      </c>
      <c r="D87" t="str">
        <f t="shared" si="6"/>
        <v>AR</v>
      </c>
      <c r="E87" s="5">
        <f t="shared" si="7"/>
        <v>0.85</v>
      </c>
      <c r="F87" s="5">
        <f t="shared" si="8"/>
        <v>8.5</v>
      </c>
      <c r="G87" s="5">
        <f t="shared" si="9"/>
        <v>5</v>
      </c>
      <c r="H87" t="str">
        <f t="shared" si="10"/>
        <v>085</v>
      </c>
      <c r="I87" t="str">
        <f t="shared" si="11"/>
        <v>AR000850</v>
      </c>
    </row>
    <row r="88" spans="1:9">
      <c r="A88" t="s">
        <v>30</v>
      </c>
      <c r="B88" t="s">
        <v>2686</v>
      </c>
      <c r="C88">
        <v>86</v>
      </c>
      <c r="D88" t="str">
        <f t="shared" si="6"/>
        <v>AR</v>
      </c>
      <c r="E88" s="5">
        <f t="shared" si="7"/>
        <v>0.86</v>
      </c>
      <c r="F88" s="5">
        <f t="shared" si="8"/>
        <v>8.6</v>
      </c>
      <c r="G88" s="5">
        <f t="shared" si="9"/>
        <v>6</v>
      </c>
      <c r="H88" t="str">
        <f t="shared" si="10"/>
        <v>086</v>
      </c>
      <c r="I88" t="str">
        <f t="shared" si="11"/>
        <v>AR000860</v>
      </c>
    </row>
    <row r="89" spans="1:9">
      <c r="A89" t="s">
        <v>30</v>
      </c>
      <c r="B89" t="s">
        <v>2724</v>
      </c>
      <c r="C89">
        <v>87</v>
      </c>
      <c r="D89" t="str">
        <f t="shared" si="6"/>
        <v>AR</v>
      </c>
      <c r="E89" s="5">
        <f t="shared" si="7"/>
        <v>0.87</v>
      </c>
      <c r="F89" s="5">
        <f t="shared" si="8"/>
        <v>8.6999999999999993</v>
      </c>
      <c r="G89" s="5">
        <f t="shared" si="9"/>
        <v>7</v>
      </c>
      <c r="H89" t="str">
        <f t="shared" si="10"/>
        <v>087</v>
      </c>
      <c r="I89" t="str">
        <f t="shared" si="11"/>
        <v>AR000870</v>
      </c>
    </row>
    <row r="90" spans="1:9">
      <c r="A90" t="s">
        <v>30</v>
      </c>
      <c r="B90" t="s">
        <v>2731</v>
      </c>
      <c r="C90">
        <v>88</v>
      </c>
      <c r="D90" t="str">
        <f t="shared" si="6"/>
        <v>AR</v>
      </c>
      <c r="E90" s="5">
        <f t="shared" si="7"/>
        <v>0.88</v>
      </c>
      <c r="F90" s="5">
        <f t="shared" si="8"/>
        <v>8.8000000000000007</v>
      </c>
      <c r="G90" s="5">
        <f t="shared" si="9"/>
        <v>8</v>
      </c>
      <c r="H90" t="str">
        <f t="shared" si="10"/>
        <v>088</v>
      </c>
      <c r="I90" t="str">
        <f t="shared" si="11"/>
        <v>AR000880</v>
      </c>
    </row>
    <row r="91" spans="1:9">
      <c r="A91" t="s">
        <v>30</v>
      </c>
      <c r="B91" t="s">
        <v>2735</v>
      </c>
      <c r="C91">
        <v>89</v>
      </c>
      <c r="D91" t="str">
        <f t="shared" si="6"/>
        <v>AR</v>
      </c>
      <c r="E91" s="5">
        <f t="shared" si="7"/>
        <v>0.89</v>
      </c>
      <c r="F91" s="5">
        <f t="shared" si="8"/>
        <v>8.9</v>
      </c>
      <c r="G91" s="5">
        <f t="shared" si="9"/>
        <v>9</v>
      </c>
      <c r="H91" t="str">
        <f t="shared" si="10"/>
        <v>089</v>
      </c>
      <c r="I91" t="str">
        <f t="shared" si="11"/>
        <v>AR000890</v>
      </c>
    </row>
    <row r="92" spans="1:9">
      <c r="A92" t="s">
        <v>30</v>
      </c>
      <c r="B92" t="s">
        <v>2738</v>
      </c>
      <c r="C92">
        <v>90</v>
      </c>
      <c r="D92" t="str">
        <f t="shared" si="6"/>
        <v>AR</v>
      </c>
      <c r="E92" s="5">
        <f t="shared" si="7"/>
        <v>0.9</v>
      </c>
      <c r="F92" s="5">
        <f t="shared" si="8"/>
        <v>9</v>
      </c>
      <c r="G92" s="5">
        <f t="shared" si="9"/>
        <v>0</v>
      </c>
      <c r="H92" t="str">
        <f t="shared" si="10"/>
        <v>090</v>
      </c>
      <c r="I92" t="str">
        <f t="shared" si="11"/>
        <v>AR000900</v>
      </c>
    </row>
    <row r="93" spans="1:9">
      <c r="A93" t="s">
        <v>30</v>
      </c>
      <c r="B93" t="s">
        <v>2741</v>
      </c>
      <c r="C93">
        <v>91</v>
      </c>
      <c r="D93" t="str">
        <f t="shared" si="6"/>
        <v>AR</v>
      </c>
      <c r="E93" s="5">
        <f t="shared" si="7"/>
        <v>0.91</v>
      </c>
      <c r="F93" s="5">
        <f t="shared" si="8"/>
        <v>9.1</v>
      </c>
      <c r="G93" s="5">
        <f t="shared" si="9"/>
        <v>1</v>
      </c>
      <c r="H93" t="str">
        <f t="shared" si="10"/>
        <v>091</v>
      </c>
      <c r="I93" t="str">
        <f t="shared" si="11"/>
        <v>AR000910</v>
      </c>
    </row>
    <row r="94" spans="1:9">
      <c r="A94" t="s">
        <v>30</v>
      </c>
      <c r="B94" t="s">
        <v>2746</v>
      </c>
      <c r="C94">
        <v>92</v>
      </c>
      <c r="D94" t="str">
        <f t="shared" si="6"/>
        <v>AR</v>
      </c>
      <c r="E94" s="5">
        <f t="shared" si="7"/>
        <v>0.92</v>
      </c>
      <c r="F94" s="5">
        <f t="shared" si="8"/>
        <v>9.2000000000000011</v>
      </c>
      <c r="G94" s="5">
        <f t="shared" si="9"/>
        <v>2</v>
      </c>
      <c r="H94" t="str">
        <f t="shared" si="10"/>
        <v>092</v>
      </c>
      <c r="I94" t="str">
        <f t="shared" si="11"/>
        <v>AR000920</v>
      </c>
    </row>
    <row r="95" spans="1:9">
      <c r="A95" t="s">
        <v>30</v>
      </c>
      <c r="B95" t="s">
        <v>2754</v>
      </c>
      <c r="C95">
        <v>93</v>
      </c>
      <c r="D95" t="str">
        <f t="shared" si="6"/>
        <v>AR</v>
      </c>
      <c r="E95" s="5">
        <f t="shared" si="7"/>
        <v>0.93</v>
      </c>
      <c r="F95" s="5">
        <f t="shared" si="8"/>
        <v>9.3000000000000007</v>
      </c>
      <c r="G95" s="5">
        <f t="shared" si="9"/>
        <v>3</v>
      </c>
      <c r="H95" t="str">
        <f t="shared" si="10"/>
        <v>093</v>
      </c>
      <c r="I95" t="str">
        <f t="shared" si="11"/>
        <v>AR000930</v>
      </c>
    </row>
    <row r="96" spans="1:9">
      <c r="A96" t="s">
        <v>30</v>
      </c>
      <c r="B96" t="s">
        <v>2761</v>
      </c>
      <c r="C96">
        <v>94</v>
      </c>
      <c r="D96" t="str">
        <f t="shared" si="6"/>
        <v>AR</v>
      </c>
      <c r="E96" s="5">
        <f t="shared" si="7"/>
        <v>0.94</v>
      </c>
      <c r="F96" s="5">
        <f t="shared" si="8"/>
        <v>9.3999999999999986</v>
      </c>
      <c r="G96" s="5">
        <f t="shared" si="9"/>
        <v>4</v>
      </c>
      <c r="H96" t="str">
        <f t="shared" si="10"/>
        <v>094</v>
      </c>
      <c r="I96" t="str">
        <f t="shared" si="11"/>
        <v>AR000940</v>
      </c>
    </row>
    <row r="97" spans="1:9">
      <c r="A97" t="s">
        <v>30</v>
      </c>
      <c r="B97" t="s">
        <v>2806</v>
      </c>
      <c r="C97">
        <v>95</v>
      </c>
      <c r="D97" t="str">
        <f t="shared" si="6"/>
        <v>AR</v>
      </c>
      <c r="E97" s="5">
        <f t="shared" si="7"/>
        <v>0.95</v>
      </c>
      <c r="F97" s="5">
        <f t="shared" si="8"/>
        <v>9.5</v>
      </c>
      <c r="G97" s="5">
        <f t="shared" si="9"/>
        <v>5</v>
      </c>
      <c r="H97" t="str">
        <f t="shared" si="10"/>
        <v>095</v>
      </c>
      <c r="I97" t="str">
        <f t="shared" si="11"/>
        <v>AR000950</v>
      </c>
    </row>
    <row r="98" spans="1:9">
      <c r="A98" t="s">
        <v>30</v>
      </c>
      <c r="B98" t="s">
        <v>2852</v>
      </c>
      <c r="C98">
        <v>96</v>
      </c>
      <c r="D98" t="str">
        <f t="shared" si="6"/>
        <v>AR</v>
      </c>
      <c r="E98" s="5">
        <f t="shared" si="7"/>
        <v>0.96</v>
      </c>
      <c r="F98" s="5">
        <f t="shared" si="8"/>
        <v>9.6</v>
      </c>
      <c r="G98" s="5">
        <f t="shared" si="9"/>
        <v>6</v>
      </c>
      <c r="H98" t="str">
        <f t="shared" si="10"/>
        <v>096</v>
      </c>
      <c r="I98" t="str">
        <f t="shared" si="11"/>
        <v>AR000960</v>
      </c>
    </row>
    <row r="99" spans="1:9">
      <c r="A99" t="s">
        <v>30</v>
      </c>
      <c r="B99" t="s">
        <v>2877</v>
      </c>
      <c r="C99">
        <v>97</v>
      </c>
      <c r="D99" t="str">
        <f t="shared" si="6"/>
        <v>AR</v>
      </c>
      <c r="E99" s="5">
        <f t="shared" si="7"/>
        <v>0.97</v>
      </c>
      <c r="F99" s="5">
        <f t="shared" si="8"/>
        <v>9.6999999999999993</v>
      </c>
      <c r="G99" s="5">
        <f t="shared" si="9"/>
        <v>7</v>
      </c>
      <c r="H99" t="str">
        <f t="shared" si="10"/>
        <v>097</v>
      </c>
      <c r="I99" t="str">
        <f t="shared" si="11"/>
        <v>AR000970</v>
      </c>
    </row>
    <row r="100" spans="1:9">
      <c r="A100" t="s">
        <v>30</v>
      </c>
      <c r="B100" t="s">
        <v>2888</v>
      </c>
      <c r="C100">
        <v>98</v>
      </c>
      <c r="D100" t="str">
        <f t="shared" si="6"/>
        <v>AR</v>
      </c>
      <c r="E100" s="5">
        <f t="shared" si="7"/>
        <v>0.98</v>
      </c>
      <c r="F100" s="5">
        <f t="shared" si="8"/>
        <v>9.8000000000000007</v>
      </c>
      <c r="G100" s="5">
        <f t="shared" si="9"/>
        <v>8</v>
      </c>
      <c r="H100" t="str">
        <f t="shared" si="10"/>
        <v>098</v>
      </c>
      <c r="I100" t="str">
        <f t="shared" si="11"/>
        <v>AR000980</v>
      </c>
    </row>
    <row r="101" spans="1:9">
      <c r="A101" t="s">
        <v>30</v>
      </c>
      <c r="B101" t="s">
        <v>2891</v>
      </c>
      <c r="C101">
        <v>99</v>
      </c>
      <c r="D101" t="str">
        <f t="shared" si="6"/>
        <v>AR</v>
      </c>
      <c r="E101" s="5">
        <f t="shared" si="7"/>
        <v>0.99</v>
      </c>
      <c r="F101" s="5">
        <f t="shared" si="8"/>
        <v>9.9</v>
      </c>
      <c r="G101" s="5">
        <f t="shared" si="9"/>
        <v>9</v>
      </c>
      <c r="H101" t="str">
        <f t="shared" si="10"/>
        <v>099</v>
      </c>
      <c r="I101" t="str">
        <f t="shared" si="11"/>
        <v>AR000990</v>
      </c>
    </row>
    <row r="102" spans="1:9">
      <c r="A102" t="s">
        <v>30</v>
      </c>
      <c r="B102" t="s">
        <v>2908</v>
      </c>
      <c r="C102">
        <v>100</v>
      </c>
      <c r="D102" t="str">
        <f t="shared" si="6"/>
        <v>AR</v>
      </c>
      <c r="E102" s="5">
        <f t="shared" si="7"/>
        <v>1</v>
      </c>
      <c r="F102" s="5">
        <f t="shared" si="8"/>
        <v>0</v>
      </c>
      <c r="G102" s="5">
        <f t="shared" si="9"/>
        <v>0</v>
      </c>
      <c r="H102" t="str">
        <f t="shared" si="10"/>
        <v>100</v>
      </c>
      <c r="I102" t="str">
        <f t="shared" si="11"/>
        <v>AR001000</v>
      </c>
    </row>
    <row r="103" spans="1:9">
      <c r="A103" t="s">
        <v>30</v>
      </c>
      <c r="B103" t="s">
        <v>2918</v>
      </c>
      <c r="C103">
        <v>101</v>
      </c>
      <c r="D103" t="str">
        <f t="shared" si="6"/>
        <v>AR</v>
      </c>
      <c r="E103" s="5">
        <f t="shared" si="7"/>
        <v>1.01</v>
      </c>
      <c r="F103" s="5">
        <f t="shared" si="8"/>
        <v>9.9999999999999645E-2</v>
      </c>
      <c r="G103" s="5">
        <f t="shared" si="9"/>
        <v>1</v>
      </c>
      <c r="H103" t="str">
        <f t="shared" si="10"/>
        <v>101</v>
      </c>
      <c r="I103" t="str">
        <f t="shared" si="11"/>
        <v>AR001010</v>
      </c>
    </row>
    <row r="104" spans="1:9">
      <c r="A104" t="s">
        <v>30</v>
      </c>
      <c r="B104" t="s">
        <v>2927</v>
      </c>
      <c r="C104">
        <v>102</v>
      </c>
      <c r="D104" t="str">
        <f t="shared" si="6"/>
        <v>AR</v>
      </c>
      <c r="E104" s="5">
        <f t="shared" si="7"/>
        <v>1.02</v>
      </c>
      <c r="F104" s="5">
        <f t="shared" si="8"/>
        <v>0.19999999999999929</v>
      </c>
      <c r="G104" s="5">
        <f t="shared" si="9"/>
        <v>2</v>
      </c>
      <c r="H104" t="str">
        <f t="shared" si="10"/>
        <v>102</v>
      </c>
      <c r="I104" t="str">
        <f t="shared" si="11"/>
        <v>AR001020</v>
      </c>
    </row>
    <row r="105" spans="1:9">
      <c r="A105" t="s">
        <v>30</v>
      </c>
      <c r="B105" t="s">
        <v>2938</v>
      </c>
      <c r="C105">
        <v>103</v>
      </c>
      <c r="D105" t="str">
        <f t="shared" si="6"/>
        <v>AR</v>
      </c>
      <c r="E105" s="5">
        <f t="shared" si="7"/>
        <v>1.03</v>
      </c>
      <c r="F105" s="5">
        <f t="shared" si="8"/>
        <v>0.30000000000000071</v>
      </c>
      <c r="G105" s="5">
        <f t="shared" si="9"/>
        <v>3</v>
      </c>
      <c r="H105" t="str">
        <f t="shared" si="10"/>
        <v>103</v>
      </c>
      <c r="I105" t="str">
        <f t="shared" si="11"/>
        <v>AR001030</v>
      </c>
    </row>
    <row r="106" spans="1:9">
      <c r="A106" t="s">
        <v>30</v>
      </c>
      <c r="B106" t="s">
        <v>2945</v>
      </c>
      <c r="C106">
        <v>104</v>
      </c>
      <c r="D106" t="str">
        <f t="shared" si="6"/>
        <v>AR</v>
      </c>
      <c r="E106" s="5">
        <f t="shared" si="7"/>
        <v>1.04</v>
      </c>
      <c r="F106" s="5">
        <f t="shared" si="8"/>
        <v>0.40000000000000036</v>
      </c>
      <c r="G106" s="5">
        <f t="shared" si="9"/>
        <v>4</v>
      </c>
      <c r="H106" t="str">
        <f t="shared" si="10"/>
        <v>104</v>
      </c>
      <c r="I106" t="str">
        <f t="shared" si="11"/>
        <v>AR001040</v>
      </c>
    </row>
    <row r="107" spans="1:9">
      <c r="A107" t="s">
        <v>30</v>
      </c>
      <c r="B107" t="s">
        <v>2955</v>
      </c>
      <c r="C107">
        <v>105</v>
      </c>
      <c r="D107" t="str">
        <f t="shared" si="6"/>
        <v>AR</v>
      </c>
      <c r="E107" s="5">
        <f t="shared" si="7"/>
        <v>1.05</v>
      </c>
      <c r="F107" s="5">
        <f t="shared" si="8"/>
        <v>0.5</v>
      </c>
      <c r="G107" s="5">
        <f t="shared" si="9"/>
        <v>5</v>
      </c>
      <c r="H107" t="str">
        <f t="shared" si="10"/>
        <v>105</v>
      </c>
      <c r="I107" t="str">
        <f t="shared" si="11"/>
        <v>AR001050</v>
      </c>
    </row>
    <row r="108" spans="1:9">
      <c r="A108" t="s">
        <v>30</v>
      </c>
      <c r="B108" t="s">
        <v>2972</v>
      </c>
      <c r="C108">
        <v>106</v>
      </c>
      <c r="D108" t="str">
        <f t="shared" si="6"/>
        <v>AR</v>
      </c>
      <c r="E108" s="5">
        <f t="shared" si="7"/>
        <v>1.06</v>
      </c>
      <c r="F108" s="5">
        <f t="shared" si="8"/>
        <v>0.60000000000000142</v>
      </c>
      <c r="G108" s="5">
        <f t="shared" si="9"/>
        <v>6</v>
      </c>
      <c r="H108" t="str">
        <f t="shared" si="10"/>
        <v>106</v>
      </c>
      <c r="I108" t="str">
        <f t="shared" si="11"/>
        <v>AR001060</v>
      </c>
    </row>
    <row r="109" spans="1:9">
      <c r="A109" t="s">
        <v>30</v>
      </c>
      <c r="B109" t="s">
        <v>2980</v>
      </c>
      <c r="C109">
        <v>107</v>
      </c>
      <c r="D109" t="str">
        <f t="shared" si="6"/>
        <v>AR</v>
      </c>
      <c r="E109" s="5">
        <f t="shared" si="7"/>
        <v>1.07</v>
      </c>
      <c r="F109" s="5">
        <f t="shared" si="8"/>
        <v>0.70000000000000107</v>
      </c>
      <c r="G109" s="5">
        <f t="shared" si="9"/>
        <v>7</v>
      </c>
      <c r="H109" t="str">
        <f t="shared" si="10"/>
        <v>107</v>
      </c>
      <c r="I109" t="str">
        <f t="shared" si="11"/>
        <v>AR001070</v>
      </c>
    </row>
    <row r="110" spans="1:9">
      <c r="A110" t="s">
        <v>30</v>
      </c>
      <c r="B110" t="s">
        <v>2987</v>
      </c>
      <c r="C110">
        <v>108</v>
      </c>
      <c r="D110" t="str">
        <f t="shared" si="6"/>
        <v>AR</v>
      </c>
      <c r="E110" s="5">
        <f t="shared" si="7"/>
        <v>1.08</v>
      </c>
      <c r="F110" s="5">
        <f t="shared" si="8"/>
        <v>0.80000000000000071</v>
      </c>
      <c r="G110" s="5">
        <f t="shared" si="9"/>
        <v>8</v>
      </c>
      <c r="H110" t="str">
        <f t="shared" si="10"/>
        <v>108</v>
      </c>
      <c r="I110" t="str">
        <f t="shared" si="11"/>
        <v>AR001080</v>
      </c>
    </row>
    <row r="111" spans="1:9">
      <c r="A111" t="s">
        <v>30</v>
      </c>
      <c r="B111" t="s">
        <v>2990</v>
      </c>
      <c r="C111">
        <v>109</v>
      </c>
      <c r="D111" t="str">
        <f t="shared" si="6"/>
        <v>AR</v>
      </c>
      <c r="E111" s="5">
        <f t="shared" si="7"/>
        <v>1.0900000000000001</v>
      </c>
      <c r="F111" s="5">
        <f t="shared" si="8"/>
        <v>0.90000000000000036</v>
      </c>
      <c r="G111" s="5">
        <f t="shared" si="9"/>
        <v>9</v>
      </c>
      <c r="H111" t="str">
        <f t="shared" si="10"/>
        <v>109</v>
      </c>
      <c r="I111" t="str">
        <f t="shared" si="11"/>
        <v>AR001090</v>
      </c>
    </row>
    <row r="112" spans="1:9">
      <c r="A112" t="s">
        <v>30</v>
      </c>
      <c r="B112" t="s">
        <v>2993</v>
      </c>
      <c r="C112">
        <v>110</v>
      </c>
      <c r="D112" t="str">
        <f t="shared" si="6"/>
        <v>AR</v>
      </c>
      <c r="E112" s="5">
        <f t="shared" si="7"/>
        <v>1.1000000000000001</v>
      </c>
      <c r="F112" s="5">
        <f t="shared" si="8"/>
        <v>1</v>
      </c>
      <c r="G112" s="5">
        <f t="shared" si="9"/>
        <v>0</v>
      </c>
      <c r="H112" t="str">
        <f t="shared" si="10"/>
        <v>110</v>
      </c>
      <c r="I112" t="str">
        <f t="shared" si="11"/>
        <v>AR001100</v>
      </c>
    </row>
    <row r="113" spans="1:9">
      <c r="A113" t="s">
        <v>30</v>
      </c>
      <c r="B113" t="s">
        <v>3006</v>
      </c>
      <c r="C113">
        <v>111</v>
      </c>
      <c r="D113" t="str">
        <f t="shared" si="6"/>
        <v>AR</v>
      </c>
      <c r="E113" s="5">
        <f t="shared" si="7"/>
        <v>1.1100000000000001</v>
      </c>
      <c r="F113" s="5">
        <f t="shared" si="8"/>
        <v>1.1000000000000014</v>
      </c>
      <c r="G113" s="5">
        <f t="shared" si="9"/>
        <v>1</v>
      </c>
      <c r="H113" t="str">
        <f t="shared" si="10"/>
        <v>111</v>
      </c>
      <c r="I113" t="str">
        <f t="shared" si="11"/>
        <v>AR001110</v>
      </c>
    </row>
    <row r="114" spans="1:9">
      <c r="A114" t="s">
        <v>30</v>
      </c>
      <c r="B114" t="s">
        <v>3009</v>
      </c>
      <c r="C114">
        <v>112</v>
      </c>
      <c r="D114" t="str">
        <f t="shared" si="6"/>
        <v>AR</v>
      </c>
      <c r="E114" s="5">
        <f t="shared" si="7"/>
        <v>1.1200000000000001</v>
      </c>
      <c r="F114" s="5">
        <f t="shared" si="8"/>
        <v>1.2000000000000011</v>
      </c>
      <c r="G114" s="5">
        <f t="shared" si="9"/>
        <v>2</v>
      </c>
      <c r="H114" t="str">
        <f t="shared" si="10"/>
        <v>112</v>
      </c>
      <c r="I114" t="str">
        <f t="shared" si="11"/>
        <v>AR001120</v>
      </c>
    </row>
    <row r="115" spans="1:9">
      <c r="A115" t="s">
        <v>30</v>
      </c>
      <c r="B115" t="s">
        <v>3017</v>
      </c>
      <c r="C115">
        <v>113</v>
      </c>
      <c r="D115" t="str">
        <f t="shared" si="6"/>
        <v>AR</v>
      </c>
      <c r="E115" s="5">
        <f t="shared" si="7"/>
        <v>1.1299999999999999</v>
      </c>
      <c r="F115" s="5">
        <f t="shared" si="8"/>
        <v>1.2999999999999989</v>
      </c>
      <c r="G115" s="5">
        <f t="shared" si="9"/>
        <v>3</v>
      </c>
      <c r="H115" t="str">
        <f t="shared" si="10"/>
        <v>113</v>
      </c>
      <c r="I115" t="str">
        <f t="shared" si="11"/>
        <v>AR001130</v>
      </c>
    </row>
    <row r="116" spans="1:9">
      <c r="A116" t="s">
        <v>30</v>
      </c>
      <c r="B116" t="s">
        <v>3034</v>
      </c>
      <c r="C116">
        <v>114</v>
      </c>
      <c r="D116" t="str">
        <f t="shared" si="6"/>
        <v>AR</v>
      </c>
      <c r="E116" s="5">
        <f t="shared" si="7"/>
        <v>1.1399999999999999</v>
      </c>
      <c r="F116" s="5">
        <f t="shared" si="8"/>
        <v>1.3999999999999986</v>
      </c>
      <c r="G116" s="5">
        <f t="shared" si="9"/>
        <v>4</v>
      </c>
      <c r="H116" t="str">
        <f t="shared" si="10"/>
        <v>114</v>
      </c>
      <c r="I116" t="str">
        <f t="shared" si="11"/>
        <v>AR001140</v>
      </c>
    </row>
    <row r="117" spans="1:9">
      <c r="A117" t="s">
        <v>30</v>
      </c>
      <c r="B117" t="s">
        <v>3042</v>
      </c>
      <c r="C117">
        <v>115</v>
      </c>
      <c r="D117" t="str">
        <f t="shared" si="6"/>
        <v>AR</v>
      </c>
      <c r="E117" s="5">
        <f t="shared" si="7"/>
        <v>1.1499999999999999</v>
      </c>
      <c r="F117" s="5">
        <f t="shared" si="8"/>
        <v>1.5</v>
      </c>
      <c r="G117" s="5">
        <f t="shared" si="9"/>
        <v>5</v>
      </c>
      <c r="H117" t="str">
        <f t="shared" si="10"/>
        <v>115</v>
      </c>
      <c r="I117" t="str">
        <f t="shared" si="11"/>
        <v>AR001150</v>
      </c>
    </row>
    <row r="118" spans="1:9">
      <c r="A118" t="s">
        <v>30</v>
      </c>
      <c r="B118" t="s">
        <v>3063</v>
      </c>
      <c r="C118">
        <v>116</v>
      </c>
      <c r="D118" t="str">
        <f t="shared" si="6"/>
        <v>AR</v>
      </c>
      <c r="E118" s="5">
        <f t="shared" si="7"/>
        <v>1.1599999999999999</v>
      </c>
      <c r="F118" s="5">
        <f t="shared" si="8"/>
        <v>1.5999999999999996</v>
      </c>
      <c r="G118" s="5">
        <f t="shared" si="9"/>
        <v>6</v>
      </c>
      <c r="H118" t="str">
        <f t="shared" si="10"/>
        <v>116</v>
      </c>
      <c r="I118" t="str">
        <f t="shared" si="11"/>
        <v>AR001160</v>
      </c>
    </row>
    <row r="119" spans="1:9">
      <c r="A119" t="s">
        <v>30</v>
      </c>
      <c r="B119" t="s">
        <v>3071</v>
      </c>
      <c r="C119">
        <v>117</v>
      </c>
      <c r="D119" t="str">
        <f t="shared" si="6"/>
        <v>AR</v>
      </c>
      <c r="E119" s="5">
        <f t="shared" si="7"/>
        <v>1.17</v>
      </c>
      <c r="F119" s="5">
        <f t="shared" si="8"/>
        <v>1.6999999999999993</v>
      </c>
      <c r="G119" s="5">
        <f t="shared" si="9"/>
        <v>7</v>
      </c>
      <c r="H119" t="str">
        <f t="shared" si="10"/>
        <v>117</v>
      </c>
      <c r="I119" t="str">
        <f t="shared" si="11"/>
        <v>AR001170</v>
      </c>
    </row>
    <row r="120" spans="1:9">
      <c r="A120" t="s">
        <v>30</v>
      </c>
      <c r="B120" t="s">
        <v>3083</v>
      </c>
      <c r="C120">
        <v>118</v>
      </c>
      <c r="D120" t="str">
        <f t="shared" si="6"/>
        <v>AR</v>
      </c>
      <c r="E120" s="5">
        <f t="shared" si="7"/>
        <v>1.18</v>
      </c>
      <c r="F120" s="5">
        <f t="shared" si="8"/>
        <v>1.7999999999999989</v>
      </c>
      <c r="G120" s="5">
        <f t="shared" si="9"/>
        <v>8</v>
      </c>
      <c r="H120" t="str">
        <f t="shared" si="10"/>
        <v>118</v>
      </c>
      <c r="I120" t="str">
        <f t="shared" si="11"/>
        <v>AR001180</v>
      </c>
    </row>
    <row r="121" spans="1:9">
      <c r="A121" t="s">
        <v>30</v>
      </c>
      <c r="B121" t="s">
        <v>3086</v>
      </c>
      <c r="C121">
        <v>119</v>
      </c>
      <c r="D121" t="str">
        <f t="shared" si="6"/>
        <v>AR</v>
      </c>
      <c r="E121" s="5">
        <f t="shared" si="7"/>
        <v>1.19</v>
      </c>
      <c r="F121" s="5">
        <f t="shared" si="8"/>
        <v>1.8999999999999986</v>
      </c>
      <c r="G121" s="5">
        <f t="shared" si="9"/>
        <v>9</v>
      </c>
      <c r="H121" t="str">
        <f t="shared" si="10"/>
        <v>119</v>
      </c>
      <c r="I121" t="str">
        <f t="shared" si="11"/>
        <v>AR001190</v>
      </c>
    </row>
    <row r="122" spans="1:9">
      <c r="A122" t="s">
        <v>30</v>
      </c>
      <c r="B122" t="s">
        <v>3089</v>
      </c>
      <c r="C122">
        <v>120</v>
      </c>
      <c r="D122" t="str">
        <f t="shared" si="6"/>
        <v>AR</v>
      </c>
      <c r="E122" s="5">
        <f t="shared" si="7"/>
        <v>1.2</v>
      </c>
      <c r="F122" s="5">
        <f t="shared" si="8"/>
        <v>2</v>
      </c>
      <c r="G122" s="5">
        <f t="shared" si="9"/>
        <v>0</v>
      </c>
      <c r="H122" t="str">
        <f t="shared" si="10"/>
        <v>120</v>
      </c>
      <c r="I122" t="str">
        <f t="shared" si="11"/>
        <v>AR001200</v>
      </c>
    </row>
    <row r="123" spans="1:9">
      <c r="A123" t="s">
        <v>30</v>
      </c>
      <c r="B123" t="s">
        <v>3094</v>
      </c>
      <c r="C123">
        <v>121</v>
      </c>
      <c r="D123" t="str">
        <f t="shared" si="6"/>
        <v>AR</v>
      </c>
      <c r="E123" s="5">
        <f t="shared" si="7"/>
        <v>1.21</v>
      </c>
      <c r="F123" s="5">
        <f t="shared" si="8"/>
        <v>2.0999999999999996</v>
      </c>
      <c r="G123" s="5">
        <f t="shared" si="9"/>
        <v>1</v>
      </c>
      <c r="H123" t="str">
        <f t="shared" si="10"/>
        <v>121</v>
      </c>
      <c r="I123" t="str">
        <f t="shared" si="11"/>
        <v>AR001210</v>
      </c>
    </row>
    <row r="124" spans="1:9">
      <c r="A124" t="s">
        <v>30</v>
      </c>
      <c r="B124" t="s">
        <v>3100</v>
      </c>
      <c r="C124">
        <v>122</v>
      </c>
      <c r="D124" t="str">
        <f t="shared" si="6"/>
        <v>AR</v>
      </c>
      <c r="E124" s="5">
        <f t="shared" si="7"/>
        <v>1.22</v>
      </c>
      <c r="F124" s="5">
        <f t="shared" si="8"/>
        <v>2.1999999999999993</v>
      </c>
      <c r="G124" s="5">
        <f t="shared" si="9"/>
        <v>2</v>
      </c>
      <c r="H124" t="str">
        <f t="shared" si="10"/>
        <v>122</v>
      </c>
      <c r="I124" t="str">
        <f t="shared" si="11"/>
        <v>AR001220</v>
      </c>
    </row>
    <row r="125" spans="1:9">
      <c r="A125" t="s">
        <v>30</v>
      </c>
      <c r="B125" t="s">
        <v>2707</v>
      </c>
      <c r="C125">
        <v>123</v>
      </c>
      <c r="D125" t="str">
        <f t="shared" si="6"/>
        <v>AR</v>
      </c>
      <c r="E125" s="5">
        <f t="shared" si="7"/>
        <v>1.23</v>
      </c>
      <c r="F125" s="5">
        <f t="shared" si="8"/>
        <v>2.3000000000000007</v>
      </c>
      <c r="G125" s="5">
        <f t="shared" si="9"/>
        <v>3</v>
      </c>
      <c r="H125" t="str">
        <f t="shared" si="10"/>
        <v>123</v>
      </c>
      <c r="I125" t="str">
        <f t="shared" si="11"/>
        <v>AR001230</v>
      </c>
    </row>
    <row r="126" spans="1:9">
      <c r="A126" t="s">
        <v>30</v>
      </c>
      <c r="B126" t="s">
        <v>2331</v>
      </c>
      <c r="C126">
        <v>124</v>
      </c>
      <c r="D126" t="str">
        <f t="shared" si="6"/>
        <v>AR</v>
      </c>
      <c r="E126" s="5">
        <f t="shared" si="7"/>
        <v>1.24</v>
      </c>
      <c r="F126" s="5">
        <f t="shared" si="8"/>
        <v>2.4000000000000004</v>
      </c>
      <c r="G126" s="5">
        <f t="shared" si="9"/>
        <v>4</v>
      </c>
      <c r="H126" t="str">
        <f t="shared" si="10"/>
        <v>124</v>
      </c>
      <c r="I126" t="str">
        <f t="shared" si="11"/>
        <v>AR001240</v>
      </c>
    </row>
    <row r="127" spans="1:9">
      <c r="A127" t="s">
        <v>30</v>
      </c>
      <c r="B127" t="s">
        <v>3114</v>
      </c>
      <c r="C127">
        <v>125</v>
      </c>
      <c r="D127" t="str">
        <f t="shared" si="6"/>
        <v>AR</v>
      </c>
      <c r="E127" s="5">
        <f t="shared" si="7"/>
        <v>1.25</v>
      </c>
      <c r="F127" s="5">
        <f t="shared" si="8"/>
        <v>2.5</v>
      </c>
      <c r="G127" s="5">
        <f t="shared" si="9"/>
        <v>5</v>
      </c>
      <c r="H127" t="str">
        <f t="shared" si="10"/>
        <v>125</v>
      </c>
      <c r="I127" t="str">
        <f t="shared" si="11"/>
        <v>AR001250</v>
      </c>
    </row>
    <row r="128" spans="1:9">
      <c r="A128" t="s">
        <v>30</v>
      </c>
      <c r="B128" t="s">
        <v>3117</v>
      </c>
      <c r="C128">
        <v>126</v>
      </c>
      <c r="D128" t="str">
        <f t="shared" si="6"/>
        <v>AR</v>
      </c>
      <c r="E128" s="5">
        <f t="shared" si="7"/>
        <v>1.26</v>
      </c>
      <c r="F128" s="5">
        <f t="shared" si="8"/>
        <v>2.5999999999999996</v>
      </c>
      <c r="G128" s="5">
        <f t="shared" si="9"/>
        <v>6</v>
      </c>
      <c r="H128" t="str">
        <f t="shared" si="10"/>
        <v>126</v>
      </c>
      <c r="I128" t="str">
        <f t="shared" si="11"/>
        <v>AR001260</v>
      </c>
    </row>
    <row r="129" spans="1:9">
      <c r="A129" t="s">
        <v>30</v>
      </c>
      <c r="B129" t="s">
        <v>3120</v>
      </c>
      <c r="C129">
        <v>127</v>
      </c>
      <c r="D129" t="str">
        <f t="shared" si="6"/>
        <v>AR</v>
      </c>
      <c r="E129" s="5">
        <f t="shared" si="7"/>
        <v>1.27</v>
      </c>
      <c r="F129" s="5">
        <f t="shared" si="8"/>
        <v>2.6999999999999993</v>
      </c>
      <c r="G129" s="5">
        <f t="shared" si="9"/>
        <v>7</v>
      </c>
      <c r="H129" t="str">
        <f t="shared" si="10"/>
        <v>127</v>
      </c>
      <c r="I129" t="str">
        <f t="shared" si="11"/>
        <v>AR001270</v>
      </c>
    </row>
    <row r="130" spans="1:9">
      <c r="A130" t="s">
        <v>30</v>
      </c>
      <c r="B130" t="s">
        <v>3123</v>
      </c>
      <c r="C130">
        <v>128</v>
      </c>
      <c r="D130" t="str">
        <f t="shared" si="6"/>
        <v>AR</v>
      </c>
      <c r="E130" s="5">
        <f t="shared" si="7"/>
        <v>1.28</v>
      </c>
      <c r="F130" s="5">
        <f t="shared" si="8"/>
        <v>2.8000000000000007</v>
      </c>
      <c r="G130" s="5">
        <f t="shared" si="9"/>
        <v>8</v>
      </c>
      <c r="H130" t="str">
        <f t="shared" si="10"/>
        <v>128</v>
      </c>
      <c r="I130" t="str">
        <f t="shared" si="11"/>
        <v>AR001280</v>
      </c>
    </row>
    <row r="131" spans="1:9">
      <c r="A131" t="s">
        <v>30</v>
      </c>
      <c r="B131" t="s">
        <v>3126</v>
      </c>
      <c r="C131">
        <v>129</v>
      </c>
      <c r="D131" t="str">
        <f t="shared" ref="D131:D194" si="12">+VLOOKUP(A131,$L$3:$M$22,2,)</f>
        <v>AR</v>
      </c>
      <c r="E131" s="5">
        <f t="shared" ref="E131:E194" si="13">+C131/100</f>
        <v>1.29</v>
      </c>
      <c r="F131" s="5">
        <f t="shared" ref="F131:F194" si="14">+MOD(E131*10,10)</f>
        <v>2.9000000000000004</v>
      </c>
      <c r="G131" s="5">
        <f t="shared" ref="G131:G194" si="15">+MOD(C131,10)</f>
        <v>9</v>
      </c>
      <c r="H131" t="str">
        <f t="shared" ref="H131:H194" si="16">+INT(E131)&amp;INT(F131)&amp;INT(G131)</f>
        <v>129</v>
      </c>
      <c r="I131" t="str">
        <f t="shared" ref="I131:I194" si="17">+D131&amp;"00"&amp;H131&amp;"0"</f>
        <v>AR001290</v>
      </c>
    </row>
    <row r="132" spans="1:9">
      <c r="A132" t="s">
        <v>30</v>
      </c>
      <c r="B132" t="s">
        <v>3135</v>
      </c>
      <c r="C132">
        <v>130</v>
      </c>
      <c r="D132" t="str">
        <f t="shared" si="12"/>
        <v>AR</v>
      </c>
      <c r="E132" s="5">
        <f t="shared" si="13"/>
        <v>1.3</v>
      </c>
      <c r="F132" s="5">
        <f t="shared" si="14"/>
        <v>3</v>
      </c>
      <c r="G132" s="5">
        <f t="shared" si="15"/>
        <v>0</v>
      </c>
      <c r="H132" t="str">
        <f t="shared" si="16"/>
        <v>130</v>
      </c>
      <c r="I132" t="str">
        <f t="shared" si="17"/>
        <v>AR001300</v>
      </c>
    </row>
    <row r="133" spans="1:9">
      <c r="A133" t="s">
        <v>30</v>
      </c>
      <c r="B133" t="s">
        <v>3138</v>
      </c>
      <c r="C133">
        <v>131</v>
      </c>
      <c r="D133" t="str">
        <f t="shared" si="12"/>
        <v>AR</v>
      </c>
      <c r="E133" s="5">
        <f t="shared" si="13"/>
        <v>1.31</v>
      </c>
      <c r="F133" s="5">
        <f t="shared" si="14"/>
        <v>3.1000000000000014</v>
      </c>
      <c r="G133" s="5">
        <f t="shared" si="15"/>
        <v>1</v>
      </c>
      <c r="H133" t="str">
        <f t="shared" si="16"/>
        <v>131</v>
      </c>
      <c r="I133" t="str">
        <f t="shared" si="17"/>
        <v>AR001310</v>
      </c>
    </row>
    <row r="134" spans="1:9">
      <c r="A134" t="s">
        <v>30</v>
      </c>
      <c r="B134" t="s">
        <v>3143</v>
      </c>
      <c r="C134">
        <v>132</v>
      </c>
      <c r="D134" t="str">
        <f t="shared" si="12"/>
        <v>AR</v>
      </c>
      <c r="E134" s="5">
        <f t="shared" si="13"/>
        <v>1.32</v>
      </c>
      <c r="F134" s="5">
        <f t="shared" si="14"/>
        <v>3.2000000000000011</v>
      </c>
      <c r="G134" s="5">
        <f t="shared" si="15"/>
        <v>2</v>
      </c>
      <c r="H134" t="str">
        <f t="shared" si="16"/>
        <v>132</v>
      </c>
      <c r="I134" t="str">
        <f t="shared" si="17"/>
        <v>AR001320</v>
      </c>
    </row>
    <row r="135" spans="1:9">
      <c r="A135" t="s">
        <v>30</v>
      </c>
      <c r="B135" t="s">
        <v>3155</v>
      </c>
      <c r="C135">
        <v>133</v>
      </c>
      <c r="D135" t="str">
        <f t="shared" si="12"/>
        <v>AR</v>
      </c>
      <c r="E135" s="5">
        <f t="shared" si="13"/>
        <v>1.33</v>
      </c>
      <c r="F135" s="5">
        <f t="shared" si="14"/>
        <v>3.3000000000000007</v>
      </c>
      <c r="G135" s="5">
        <f t="shared" si="15"/>
        <v>3</v>
      </c>
      <c r="H135" t="str">
        <f t="shared" si="16"/>
        <v>133</v>
      </c>
      <c r="I135" t="str">
        <f t="shared" si="17"/>
        <v>AR001330</v>
      </c>
    </row>
    <row r="136" spans="1:9">
      <c r="A136" t="s">
        <v>30</v>
      </c>
      <c r="B136" t="s">
        <v>3162</v>
      </c>
      <c r="C136">
        <v>134</v>
      </c>
      <c r="D136" t="str">
        <f t="shared" si="12"/>
        <v>AR</v>
      </c>
      <c r="E136" s="5">
        <f t="shared" si="13"/>
        <v>1.34</v>
      </c>
      <c r="F136" s="5">
        <f t="shared" si="14"/>
        <v>3.4000000000000004</v>
      </c>
      <c r="G136" s="5">
        <f t="shared" si="15"/>
        <v>4</v>
      </c>
      <c r="H136" t="str">
        <f t="shared" si="16"/>
        <v>134</v>
      </c>
      <c r="I136" t="str">
        <f t="shared" si="17"/>
        <v>AR001340</v>
      </c>
    </row>
    <row r="137" spans="1:9">
      <c r="A137" t="s">
        <v>30</v>
      </c>
      <c r="B137" t="s">
        <v>3174</v>
      </c>
      <c r="C137">
        <v>135</v>
      </c>
      <c r="D137" t="str">
        <f t="shared" si="12"/>
        <v>AR</v>
      </c>
      <c r="E137" s="5">
        <f t="shared" si="13"/>
        <v>1.35</v>
      </c>
      <c r="F137" s="5">
        <f t="shared" si="14"/>
        <v>3.5</v>
      </c>
      <c r="G137" s="5">
        <f t="shared" si="15"/>
        <v>5</v>
      </c>
      <c r="H137" t="str">
        <f t="shared" si="16"/>
        <v>135</v>
      </c>
      <c r="I137" t="str">
        <f t="shared" si="17"/>
        <v>AR001350</v>
      </c>
    </row>
    <row r="138" spans="1:9">
      <c r="A138" t="s">
        <v>30</v>
      </c>
      <c r="B138" t="s">
        <v>3185</v>
      </c>
      <c r="C138">
        <v>136</v>
      </c>
      <c r="D138" t="str">
        <f t="shared" si="12"/>
        <v>AR</v>
      </c>
      <c r="E138" s="5">
        <f t="shared" si="13"/>
        <v>1.36</v>
      </c>
      <c r="F138" s="5">
        <f t="shared" si="14"/>
        <v>3.6000000000000014</v>
      </c>
      <c r="G138" s="5">
        <f t="shared" si="15"/>
        <v>6</v>
      </c>
      <c r="H138" t="str">
        <f t="shared" si="16"/>
        <v>136</v>
      </c>
      <c r="I138" t="str">
        <f t="shared" si="17"/>
        <v>AR001360</v>
      </c>
    </row>
    <row r="139" spans="1:9">
      <c r="A139" t="s">
        <v>30</v>
      </c>
      <c r="B139" t="s">
        <v>3228</v>
      </c>
      <c r="C139">
        <v>137</v>
      </c>
      <c r="D139" t="str">
        <f t="shared" si="12"/>
        <v>AR</v>
      </c>
      <c r="E139" s="5">
        <f t="shared" si="13"/>
        <v>1.37</v>
      </c>
      <c r="F139" s="5">
        <f t="shared" si="14"/>
        <v>3.7000000000000011</v>
      </c>
      <c r="G139" s="5">
        <f t="shared" si="15"/>
        <v>7</v>
      </c>
      <c r="H139" t="str">
        <f t="shared" si="16"/>
        <v>137</v>
      </c>
      <c r="I139" t="str">
        <f t="shared" si="17"/>
        <v>AR001370</v>
      </c>
    </row>
    <row r="140" spans="1:9">
      <c r="A140" t="s">
        <v>30</v>
      </c>
      <c r="B140" t="s">
        <v>3260</v>
      </c>
      <c r="C140">
        <v>138</v>
      </c>
      <c r="D140" t="str">
        <f t="shared" si="12"/>
        <v>AR</v>
      </c>
      <c r="E140" s="5">
        <f t="shared" si="13"/>
        <v>1.38</v>
      </c>
      <c r="F140" s="5">
        <f t="shared" si="14"/>
        <v>3.7999999999999989</v>
      </c>
      <c r="G140" s="5">
        <f t="shared" si="15"/>
        <v>8</v>
      </c>
      <c r="H140" t="str">
        <f t="shared" si="16"/>
        <v>138</v>
      </c>
      <c r="I140" t="str">
        <f t="shared" si="17"/>
        <v>AR001380</v>
      </c>
    </row>
    <row r="141" spans="1:9">
      <c r="A141" t="s">
        <v>30</v>
      </c>
      <c r="B141" t="s">
        <v>3263</v>
      </c>
      <c r="C141">
        <v>139</v>
      </c>
      <c r="D141" t="str">
        <f t="shared" si="12"/>
        <v>AR</v>
      </c>
      <c r="E141" s="5">
        <f t="shared" si="13"/>
        <v>1.39</v>
      </c>
      <c r="F141" s="5">
        <f t="shared" si="14"/>
        <v>3.8999999999999986</v>
      </c>
      <c r="G141" s="5">
        <f t="shared" si="15"/>
        <v>9</v>
      </c>
      <c r="H141" t="str">
        <f t="shared" si="16"/>
        <v>139</v>
      </c>
      <c r="I141" t="str">
        <f t="shared" si="17"/>
        <v>AR001390</v>
      </c>
    </row>
    <row r="142" spans="1:9">
      <c r="A142" t="s">
        <v>30</v>
      </c>
      <c r="B142" t="s">
        <v>3270</v>
      </c>
      <c r="C142">
        <v>140</v>
      </c>
      <c r="D142" t="str">
        <f t="shared" si="12"/>
        <v>AR</v>
      </c>
      <c r="E142" s="5">
        <f t="shared" si="13"/>
        <v>1.4</v>
      </c>
      <c r="F142" s="5">
        <f t="shared" si="14"/>
        <v>4</v>
      </c>
      <c r="G142" s="5">
        <f t="shared" si="15"/>
        <v>0</v>
      </c>
      <c r="H142" t="str">
        <f t="shared" si="16"/>
        <v>140</v>
      </c>
      <c r="I142" t="str">
        <f t="shared" si="17"/>
        <v>AR001400</v>
      </c>
    </row>
    <row r="143" spans="1:9">
      <c r="A143" t="s">
        <v>30</v>
      </c>
      <c r="B143" t="s">
        <v>3276</v>
      </c>
      <c r="C143">
        <v>141</v>
      </c>
      <c r="D143" t="str">
        <f t="shared" si="12"/>
        <v>AR</v>
      </c>
      <c r="E143" s="5">
        <f t="shared" si="13"/>
        <v>1.41</v>
      </c>
      <c r="F143" s="5">
        <f t="shared" si="14"/>
        <v>4.0999999999999996</v>
      </c>
      <c r="G143" s="5">
        <f t="shared" si="15"/>
        <v>1</v>
      </c>
      <c r="H143" t="str">
        <f t="shared" si="16"/>
        <v>141</v>
      </c>
      <c r="I143" t="str">
        <f t="shared" si="17"/>
        <v>AR001410</v>
      </c>
    </row>
    <row r="144" spans="1:9">
      <c r="A144" t="s">
        <v>30</v>
      </c>
      <c r="B144" t="s">
        <v>3299</v>
      </c>
      <c r="C144">
        <v>142</v>
      </c>
      <c r="D144" t="str">
        <f t="shared" si="12"/>
        <v>AR</v>
      </c>
      <c r="E144" s="5">
        <f t="shared" si="13"/>
        <v>1.42</v>
      </c>
      <c r="F144" s="5">
        <f t="shared" si="14"/>
        <v>4.1999999999999993</v>
      </c>
      <c r="G144" s="5">
        <f t="shared" si="15"/>
        <v>2</v>
      </c>
      <c r="H144" t="str">
        <f t="shared" si="16"/>
        <v>142</v>
      </c>
      <c r="I144" t="str">
        <f t="shared" si="17"/>
        <v>AR001420</v>
      </c>
    </row>
    <row r="145" spans="1:9">
      <c r="A145" t="s">
        <v>30</v>
      </c>
      <c r="B145" t="s">
        <v>3326</v>
      </c>
      <c r="C145">
        <v>143</v>
      </c>
      <c r="D145" t="str">
        <f t="shared" si="12"/>
        <v>AR</v>
      </c>
      <c r="E145" s="5">
        <f t="shared" si="13"/>
        <v>1.43</v>
      </c>
      <c r="F145" s="5">
        <f t="shared" si="14"/>
        <v>4.2999999999999989</v>
      </c>
      <c r="G145" s="5">
        <f t="shared" si="15"/>
        <v>3</v>
      </c>
      <c r="H145" t="str">
        <f t="shared" si="16"/>
        <v>143</v>
      </c>
      <c r="I145" t="str">
        <f t="shared" si="17"/>
        <v>AR001430</v>
      </c>
    </row>
    <row r="146" spans="1:9">
      <c r="A146" t="s">
        <v>30</v>
      </c>
      <c r="B146" t="s">
        <v>3333</v>
      </c>
      <c r="C146">
        <v>144</v>
      </c>
      <c r="D146" t="str">
        <f t="shared" si="12"/>
        <v>AR</v>
      </c>
      <c r="E146" s="5">
        <f t="shared" si="13"/>
        <v>1.44</v>
      </c>
      <c r="F146" s="5">
        <f t="shared" si="14"/>
        <v>4.3999999999999986</v>
      </c>
      <c r="G146" s="5">
        <f t="shared" si="15"/>
        <v>4</v>
      </c>
      <c r="H146" t="str">
        <f t="shared" si="16"/>
        <v>144</v>
      </c>
      <c r="I146" t="str">
        <f t="shared" si="17"/>
        <v>AR001440</v>
      </c>
    </row>
    <row r="147" spans="1:9">
      <c r="A147" t="s">
        <v>30</v>
      </c>
      <c r="B147" t="s">
        <v>3341</v>
      </c>
      <c r="C147">
        <v>145</v>
      </c>
      <c r="D147" t="str">
        <f t="shared" si="12"/>
        <v>AR</v>
      </c>
      <c r="E147" s="5">
        <f t="shared" si="13"/>
        <v>1.45</v>
      </c>
      <c r="F147" s="5">
        <f t="shared" si="14"/>
        <v>4.5</v>
      </c>
      <c r="G147" s="5">
        <f t="shared" si="15"/>
        <v>5</v>
      </c>
      <c r="H147" t="str">
        <f t="shared" si="16"/>
        <v>145</v>
      </c>
      <c r="I147" t="str">
        <f t="shared" si="17"/>
        <v>AR001450</v>
      </c>
    </row>
    <row r="148" spans="1:9">
      <c r="A148" t="s">
        <v>30</v>
      </c>
      <c r="B148" t="s">
        <v>3348</v>
      </c>
      <c r="C148">
        <v>146</v>
      </c>
      <c r="D148" t="str">
        <f t="shared" si="12"/>
        <v>AR</v>
      </c>
      <c r="E148" s="5">
        <f t="shared" si="13"/>
        <v>1.46</v>
      </c>
      <c r="F148" s="5">
        <f t="shared" si="14"/>
        <v>4.5999999999999996</v>
      </c>
      <c r="G148" s="5">
        <f t="shared" si="15"/>
        <v>6</v>
      </c>
      <c r="H148" t="str">
        <f t="shared" si="16"/>
        <v>146</v>
      </c>
      <c r="I148" t="str">
        <f t="shared" si="17"/>
        <v>AR001460</v>
      </c>
    </row>
    <row r="149" spans="1:9">
      <c r="A149" t="s">
        <v>30</v>
      </c>
      <c r="B149" t="s">
        <v>3498</v>
      </c>
      <c r="C149">
        <v>147</v>
      </c>
      <c r="D149" t="str">
        <f t="shared" si="12"/>
        <v>AR</v>
      </c>
      <c r="E149" s="5">
        <f t="shared" si="13"/>
        <v>1.47</v>
      </c>
      <c r="F149" s="5">
        <f t="shared" si="14"/>
        <v>4.6999999999999993</v>
      </c>
      <c r="G149" s="5">
        <f t="shared" si="15"/>
        <v>7</v>
      </c>
      <c r="H149" t="str">
        <f t="shared" si="16"/>
        <v>147</v>
      </c>
      <c r="I149" t="str">
        <f t="shared" si="17"/>
        <v>AR001470</v>
      </c>
    </row>
    <row r="150" spans="1:9">
      <c r="A150" t="s">
        <v>30</v>
      </c>
      <c r="B150" t="s">
        <v>3501</v>
      </c>
      <c r="C150">
        <v>148</v>
      </c>
      <c r="D150" t="str">
        <f t="shared" si="12"/>
        <v>AR</v>
      </c>
      <c r="E150" s="5">
        <f t="shared" si="13"/>
        <v>1.48</v>
      </c>
      <c r="F150" s="5">
        <f t="shared" si="14"/>
        <v>4.8000000000000007</v>
      </c>
      <c r="G150" s="5">
        <f t="shared" si="15"/>
        <v>8</v>
      </c>
      <c r="H150" t="str">
        <f t="shared" si="16"/>
        <v>148</v>
      </c>
      <c r="I150" t="str">
        <f t="shared" si="17"/>
        <v>AR001480</v>
      </c>
    </row>
    <row r="151" spans="1:9">
      <c r="A151" t="s">
        <v>30</v>
      </c>
      <c r="B151" t="s">
        <v>3513</v>
      </c>
      <c r="C151">
        <v>149</v>
      </c>
      <c r="D151" t="str">
        <f t="shared" si="12"/>
        <v>AR</v>
      </c>
      <c r="E151" s="5">
        <f t="shared" si="13"/>
        <v>1.49</v>
      </c>
      <c r="F151" s="5">
        <f t="shared" si="14"/>
        <v>4.9000000000000004</v>
      </c>
      <c r="G151" s="5">
        <f t="shared" si="15"/>
        <v>9</v>
      </c>
      <c r="H151" t="str">
        <f t="shared" si="16"/>
        <v>149</v>
      </c>
      <c r="I151" t="str">
        <f t="shared" si="17"/>
        <v>AR001490</v>
      </c>
    </row>
    <row r="152" spans="1:9">
      <c r="A152" t="s">
        <v>30</v>
      </c>
      <c r="B152" t="s">
        <v>3601</v>
      </c>
      <c r="C152">
        <v>150</v>
      </c>
      <c r="D152" t="str">
        <f t="shared" si="12"/>
        <v>AR</v>
      </c>
      <c r="E152" s="5">
        <f t="shared" si="13"/>
        <v>1.5</v>
      </c>
      <c r="F152" s="5">
        <f t="shared" si="14"/>
        <v>5</v>
      </c>
      <c r="G152" s="5">
        <f t="shared" si="15"/>
        <v>0</v>
      </c>
      <c r="H152" t="str">
        <f t="shared" si="16"/>
        <v>150</v>
      </c>
      <c r="I152" t="str">
        <f t="shared" si="17"/>
        <v>AR001500</v>
      </c>
    </row>
    <row r="153" spans="1:9">
      <c r="A153" t="s">
        <v>30</v>
      </c>
      <c r="B153" t="s">
        <v>3604</v>
      </c>
      <c r="C153">
        <v>151</v>
      </c>
      <c r="D153" t="str">
        <f t="shared" si="12"/>
        <v>AR</v>
      </c>
      <c r="E153" s="5">
        <f t="shared" si="13"/>
        <v>1.51</v>
      </c>
      <c r="F153" s="5">
        <f t="shared" si="14"/>
        <v>5.0999999999999996</v>
      </c>
      <c r="G153" s="5">
        <f t="shared" si="15"/>
        <v>1</v>
      </c>
      <c r="H153" t="str">
        <f t="shared" si="16"/>
        <v>151</v>
      </c>
      <c r="I153" t="str">
        <f t="shared" si="17"/>
        <v>AR001510</v>
      </c>
    </row>
    <row r="154" spans="1:9">
      <c r="A154" t="s">
        <v>30</v>
      </c>
      <c r="B154" t="s">
        <v>3610</v>
      </c>
      <c r="C154">
        <v>152</v>
      </c>
      <c r="D154" t="str">
        <f t="shared" si="12"/>
        <v>AR</v>
      </c>
      <c r="E154" s="5">
        <f t="shared" si="13"/>
        <v>1.52</v>
      </c>
      <c r="F154" s="5">
        <f t="shared" si="14"/>
        <v>5.1999999999999993</v>
      </c>
      <c r="G154" s="5">
        <f t="shared" si="15"/>
        <v>2</v>
      </c>
      <c r="H154" t="str">
        <f t="shared" si="16"/>
        <v>152</v>
      </c>
      <c r="I154" t="str">
        <f t="shared" si="17"/>
        <v>AR001520</v>
      </c>
    </row>
    <row r="155" spans="1:9">
      <c r="A155" t="s">
        <v>30</v>
      </c>
      <c r="B155" t="s">
        <v>3618</v>
      </c>
      <c r="C155">
        <v>153</v>
      </c>
      <c r="D155" t="str">
        <f t="shared" si="12"/>
        <v>AR</v>
      </c>
      <c r="E155" s="5">
        <f t="shared" si="13"/>
        <v>1.53</v>
      </c>
      <c r="F155" s="5">
        <f t="shared" si="14"/>
        <v>5.3000000000000007</v>
      </c>
      <c r="G155" s="5">
        <f t="shared" si="15"/>
        <v>3</v>
      </c>
      <c r="H155" t="str">
        <f t="shared" si="16"/>
        <v>153</v>
      </c>
      <c r="I155" t="str">
        <f t="shared" si="17"/>
        <v>AR001530</v>
      </c>
    </row>
    <row r="156" spans="1:9">
      <c r="A156" t="s">
        <v>30</v>
      </c>
      <c r="B156" t="s">
        <v>3639</v>
      </c>
      <c r="C156">
        <v>154</v>
      </c>
      <c r="D156" t="str">
        <f t="shared" si="12"/>
        <v>AR</v>
      </c>
      <c r="E156" s="5">
        <f t="shared" si="13"/>
        <v>1.54</v>
      </c>
      <c r="F156" s="5">
        <f t="shared" si="14"/>
        <v>5.4</v>
      </c>
      <c r="G156" s="5">
        <f t="shared" si="15"/>
        <v>4</v>
      </c>
      <c r="H156" t="str">
        <f t="shared" si="16"/>
        <v>154</v>
      </c>
      <c r="I156" t="str">
        <f t="shared" si="17"/>
        <v>AR001540</v>
      </c>
    </row>
    <row r="157" spans="1:9">
      <c r="A157" t="s">
        <v>30</v>
      </c>
      <c r="B157" t="s">
        <v>3651</v>
      </c>
      <c r="C157">
        <v>155</v>
      </c>
      <c r="D157" t="str">
        <f t="shared" si="12"/>
        <v>AR</v>
      </c>
      <c r="E157" s="5">
        <f t="shared" si="13"/>
        <v>1.55</v>
      </c>
      <c r="F157" s="5">
        <f t="shared" si="14"/>
        <v>5.5</v>
      </c>
      <c r="G157" s="5">
        <f t="shared" si="15"/>
        <v>5</v>
      </c>
      <c r="H157" t="str">
        <f t="shared" si="16"/>
        <v>155</v>
      </c>
      <c r="I157" t="str">
        <f t="shared" si="17"/>
        <v>AR001550</v>
      </c>
    </row>
    <row r="158" spans="1:9">
      <c r="A158" t="s">
        <v>30</v>
      </c>
      <c r="B158" t="s">
        <v>3655</v>
      </c>
      <c r="C158">
        <v>156</v>
      </c>
      <c r="D158" t="str">
        <f t="shared" si="12"/>
        <v>AR</v>
      </c>
      <c r="E158" s="5">
        <f t="shared" si="13"/>
        <v>1.56</v>
      </c>
      <c r="F158" s="5">
        <f t="shared" si="14"/>
        <v>5.6000000000000014</v>
      </c>
      <c r="G158" s="5">
        <f t="shared" si="15"/>
        <v>6</v>
      </c>
      <c r="H158" t="str">
        <f t="shared" si="16"/>
        <v>156</v>
      </c>
      <c r="I158" t="str">
        <f t="shared" si="17"/>
        <v>AR001560</v>
      </c>
    </row>
    <row r="159" spans="1:9">
      <c r="A159" t="s">
        <v>30</v>
      </c>
      <c r="B159" t="s">
        <v>3658</v>
      </c>
      <c r="C159">
        <v>157</v>
      </c>
      <c r="D159" t="str">
        <f t="shared" si="12"/>
        <v>AR</v>
      </c>
      <c r="E159" s="5">
        <f t="shared" si="13"/>
        <v>1.57</v>
      </c>
      <c r="F159" s="5">
        <f t="shared" si="14"/>
        <v>5.7000000000000011</v>
      </c>
      <c r="G159" s="5">
        <f t="shared" si="15"/>
        <v>7</v>
      </c>
      <c r="H159" t="str">
        <f t="shared" si="16"/>
        <v>157</v>
      </c>
      <c r="I159" t="str">
        <f t="shared" si="17"/>
        <v>AR001570</v>
      </c>
    </row>
    <row r="160" spans="1:9">
      <c r="A160" t="s">
        <v>30</v>
      </c>
      <c r="B160" t="s">
        <v>3669</v>
      </c>
      <c r="C160">
        <v>158</v>
      </c>
      <c r="D160" t="str">
        <f t="shared" si="12"/>
        <v>AR</v>
      </c>
      <c r="E160" s="5">
        <f t="shared" si="13"/>
        <v>1.58</v>
      </c>
      <c r="F160" s="5">
        <f t="shared" si="14"/>
        <v>5.8000000000000007</v>
      </c>
      <c r="G160" s="5">
        <f t="shared" si="15"/>
        <v>8</v>
      </c>
      <c r="H160" t="str">
        <f t="shared" si="16"/>
        <v>158</v>
      </c>
      <c r="I160" t="str">
        <f t="shared" si="17"/>
        <v>AR001580</v>
      </c>
    </row>
    <row r="161" spans="1:9">
      <c r="A161" t="s">
        <v>30</v>
      </c>
      <c r="B161" t="s">
        <v>3691</v>
      </c>
      <c r="C161">
        <v>159</v>
      </c>
      <c r="D161" t="str">
        <f t="shared" si="12"/>
        <v>AR</v>
      </c>
      <c r="E161" s="5">
        <f t="shared" si="13"/>
        <v>1.59</v>
      </c>
      <c r="F161" s="5">
        <f t="shared" si="14"/>
        <v>5.9</v>
      </c>
      <c r="G161" s="5">
        <f t="shared" si="15"/>
        <v>9</v>
      </c>
      <c r="H161" t="str">
        <f t="shared" si="16"/>
        <v>159</v>
      </c>
      <c r="I161" t="str">
        <f t="shared" si="17"/>
        <v>AR001590</v>
      </c>
    </row>
    <row r="162" spans="1:9">
      <c r="A162" t="s">
        <v>30</v>
      </c>
      <c r="B162" t="s">
        <v>3698</v>
      </c>
      <c r="C162">
        <v>160</v>
      </c>
      <c r="D162" t="str">
        <f t="shared" si="12"/>
        <v>AR</v>
      </c>
      <c r="E162" s="5">
        <f t="shared" si="13"/>
        <v>1.6</v>
      </c>
      <c r="F162" s="5">
        <f t="shared" si="14"/>
        <v>6</v>
      </c>
      <c r="G162" s="5">
        <f t="shared" si="15"/>
        <v>0</v>
      </c>
      <c r="H162" t="str">
        <f t="shared" si="16"/>
        <v>160</v>
      </c>
      <c r="I162" t="str">
        <f t="shared" si="17"/>
        <v>AR001600</v>
      </c>
    </row>
    <row r="163" spans="1:9">
      <c r="A163" t="s">
        <v>30</v>
      </c>
      <c r="B163" t="s">
        <v>3704</v>
      </c>
      <c r="C163">
        <v>161</v>
      </c>
      <c r="D163" t="str">
        <f t="shared" si="12"/>
        <v>AR</v>
      </c>
      <c r="E163" s="5">
        <f t="shared" si="13"/>
        <v>1.61</v>
      </c>
      <c r="F163" s="5">
        <f t="shared" si="14"/>
        <v>6.1000000000000014</v>
      </c>
      <c r="G163" s="5">
        <f t="shared" si="15"/>
        <v>1</v>
      </c>
      <c r="H163" t="str">
        <f t="shared" si="16"/>
        <v>161</v>
      </c>
      <c r="I163" t="str">
        <f t="shared" si="17"/>
        <v>AR001610</v>
      </c>
    </row>
    <row r="164" spans="1:9">
      <c r="A164" t="s">
        <v>30</v>
      </c>
      <c r="B164" t="s">
        <v>3716</v>
      </c>
      <c r="C164">
        <v>162</v>
      </c>
      <c r="D164" t="str">
        <f t="shared" si="12"/>
        <v>AR</v>
      </c>
      <c r="E164" s="5">
        <f t="shared" si="13"/>
        <v>1.62</v>
      </c>
      <c r="F164" s="5">
        <f t="shared" si="14"/>
        <v>6.2000000000000028</v>
      </c>
      <c r="G164" s="5">
        <f t="shared" si="15"/>
        <v>2</v>
      </c>
      <c r="H164" t="str">
        <f t="shared" si="16"/>
        <v>162</v>
      </c>
      <c r="I164" t="str">
        <f t="shared" si="17"/>
        <v>AR001620</v>
      </c>
    </row>
    <row r="165" spans="1:9">
      <c r="A165" t="s">
        <v>30</v>
      </c>
      <c r="B165" t="s">
        <v>3719</v>
      </c>
      <c r="C165">
        <v>163</v>
      </c>
      <c r="D165" t="str">
        <f t="shared" si="12"/>
        <v>AR</v>
      </c>
      <c r="E165" s="5">
        <f t="shared" si="13"/>
        <v>1.63</v>
      </c>
      <c r="F165" s="5">
        <f t="shared" si="14"/>
        <v>6.2999999999999972</v>
      </c>
      <c r="G165" s="5">
        <f t="shared" si="15"/>
        <v>3</v>
      </c>
      <c r="H165" t="str">
        <f t="shared" si="16"/>
        <v>163</v>
      </c>
      <c r="I165" t="str">
        <f t="shared" si="17"/>
        <v>AR001630</v>
      </c>
    </row>
    <row r="166" spans="1:9">
      <c r="A166" t="s">
        <v>30</v>
      </c>
      <c r="B166" t="s">
        <v>3727</v>
      </c>
      <c r="C166">
        <v>164</v>
      </c>
      <c r="D166" t="str">
        <f t="shared" si="12"/>
        <v>AR</v>
      </c>
      <c r="E166" s="5">
        <f t="shared" si="13"/>
        <v>1.64</v>
      </c>
      <c r="F166" s="5">
        <f t="shared" si="14"/>
        <v>6.3999999999999986</v>
      </c>
      <c r="G166" s="5">
        <f t="shared" si="15"/>
        <v>4</v>
      </c>
      <c r="H166" t="str">
        <f t="shared" si="16"/>
        <v>164</v>
      </c>
      <c r="I166" t="str">
        <f t="shared" si="17"/>
        <v>AR001640</v>
      </c>
    </row>
    <row r="167" spans="1:9">
      <c r="A167" t="s">
        <v>30</v>
      </c>
      <c r="B167" t="s">
        <v>3738</v>
      </c>
      <c r="C167">
        <v>165</v>
      </c>
      <c r="D167" t="str">
        <f t="shared" si="12"/>
        <v>AR</v>
      </c>
      <c r="E167" s="5">
        <f t="shared" si="13"/>
        <v>1.65</v>
      </c>
      <c r="F167" s="5">
        <f t="shared" si="14"/>
        <v>6.5</v>
      </c>
      <c r="G167" s="5">
        <f t="shared" si="15"/>
        <v>5</v>
      </c>
      <c r="H167" t="str">
        <f t="shared" si="16"/>
        <v>165</v>
      </c>
      <c r="I167" t="str">
        <f t="shared" si="17"/>
        <v>AR001650</v>
      </c>
    </row>
    <row r="168" spans="1:9">
      <c r="A168" t="s">
        <v>30</v>
      </c>
      <c r="B168" t="s">
        <v>3796</v>
      </c>
      <c r="C168">
        <v>166</v>
      </c>
      <c r="D168" t="str">
        <f t="shared" si="12"/>
        <v>AR</v>
      </c>
      <c r="E168" s="5">
        <f t="shared" si="13"/>
        <v>1.66</v>
      </c>
      <c r="F168" s="5">
        <f t="shared" si="14"/>
        <v>6.5999999999999979</v>
      </c>
      <c r="G168" s="5">
        <f t="shared" si="15"/>
        <v>6</v>
      </c>
      <c r="H168" t="str">
        <f t="shared" si="16"/>
        <v>166</v>
      </c>
      <c r="I168" t="str">
        <f t="shared" si="17"/>
        <v>AR001660</v>
      </c>
    </row>
    <row r="169" spans="1:9">
      <c r="A169" t="s">
        <v>30</v>
      </c>
      <c r="B169" t="s">
        <v>3831</v>
      </c>
      <c r="C169">
        <v>167</v>
      </c>
      <c r="D169" t="str">
        <f t="shared" si="12"/>
        <v>AR</v>
      </c>
      <c r="E169" s="5">
        <f t="shared" si="13"/>
        <v>1.67</v>
      </c>
      <c r="F169" s="5">
        <f t="shared" si="14"/>
        <v>6.6999999999999993</v>
      </c>
      <c r="G169" s="5">
        <f t="shared" si="15"/>
        <v>7</v>
      </c>
      <c r="H169" t="str">
        <f t="shared" si="16"/>
        <v>167</v>
      </c>
      <c r="I169" t="str">
        <f t="shared" si="17"/>
        <v>AR001670</v>
      </c>
    </row>
    <row r="170" spans="1:9">
      <c r="A170" t="s">
        <v>30</v>
      </c>
      <c r="B170" t="s">
        <v>3843</v>
      </c>
      <c r="C170">
        <v>168</v>
      </c>
      <c r="D170" t="str">
        <f t="shared" si="12"/>
        <v>AR</v>
      </c>
      <c r="E170" s="5">
        <f t="shared" si="13"/>
        <v>1.68</v>
      </c>
      <c r="F170" s="5">
        <f t="shared" si="14"/>
        <v>6.8000000000000007</v>
      </c>
      <c r="G170" s="5">
        <f t="shared" si="15"/>
        <v>8</v>
      </c>
      <c r="H170" t="str">
        <f t="shared" si="16"/>
        <v>168</v>
      </c>
      <c r="I170" t="str">
        <f t="shared" si="17"/>
        <v>AR001680</v>
      </c>
    </row>
    <row r="171" spans="1:9">
      <c r="A171" t="s">
        <v>30</v>
      </c>
      <c r="B171" t="s">
        <v>3849</v>
      </c>
      <c r="C171">
        <v>169</v>
      </c>
      <c r="D171" t="str">
        <f t="shared" si="12"/>
        <v>AR</v>
      </c>
      <c r="E171" s="5">
        <f t="shared" si="13"/>
        <v>1.69</v>
      </c>
      <c r="F171" s="5">
        <f t="shared" si="14"/>
        <v>6.8999999999999986</v>
      </c>
      <c r="G171" s="5">
        <f t="shared" si="15"/>
        <v>9</v>
      </c>
      <c r="H171" t="str">
        <f t="shared" si="16"/>
        <v>169</v>
      </c>
      <c r="I171" t="str">
        <f t="shared" si="17"/>
        <v>AR001690</v>
      </c>
    </row>
    <row r="172" spans="1:9">
      <c r="A172" t="s">
        <v>30</v>
      </c>
      <c r="B172" t="s">
        <v>3856</v>
      </c>
      <c r="C172">
        <v>170</v>
      </c>
      <c r="D172" t="str">
        <f t="shared" si="12"/>
        <v>AR</v>
      </c>
      <c r="E172" s="5">
        <f t="shared" si="13"/>
        <v>1.7</v>
      </c>
      <c r="F172" s="5">
        <f t="shared" si="14"/>
        <v>7</v>
      </c>
      <c r="G172" s="5">
        <f t="shared" si="15"/>
        <v>0</v>
      </c>
      <c r="H172" t="str">
        <f t="shared" si="16"/>
        <v>170</v>
      </c>
      <c r="I172" t="str">
        <f t="shared" si="17"/>
        <v>AR001700</v>
      </c>
    </row>
    <row r="173" spans="1:9">
      <c r="A173" t="s">
        <v>30</v>
      </c>
      <c r="B173" t="s">
        <v>3879</v>
      </c>
      <c r="C173">
        <v>171</v>
      </c>
      <c r="D173" t="str">
        <f t="shared" si="12"/>
        <v>AR</v>
      </c>
      <c r="E173" s="5">
        <f t="shared" si="13"/>
        <v>1.71</v>
      </c>
      <c r="F173" s="5">
        <f t="shared" si="14"/>
        <v>7.1000000000000014</v>
      </c>
      <c r="G173" s="5">
        <f t="shared" si="15"/>
        <v>1</v>
      </c>
      <c r="H173" t="str">
        <f t="shared" si="16"/>
        <v>171</v>
      </c>
      <c r="I173" t="str">
        <f t="shared" si="17"/>
        <v>AR001710</v>
      </c>
    </row>
    <row r="174" spans="1:9">
      <c r="A174" t="s">
        <v>30</v>
      </c>
      <c r="B174" t="s">
        <v>4068</v>
      </c>
      <c r="C174">
        <v>172</v>
      </c>
      <c r="D174" t="str">
        <f t="shared" si="12"/>
        <v>AR</v>
      </c>
      <c r="E174" s="5">
        <f t="shared" si="13"/>
        <v>1.72</v>
      </c>
      <c r="F174" s="5">
        <f t="shared" si="14"/>
        <v>7.1999999999999993</v>
      </c>
      <c r="G174" s="5">
        <f t="shared" si="15"/>
        <v>2</v>
      </c>
      <c r="H174" t="str">
        <f t="shared" si="16"/>
        <v>172</v>
      </c>
      <c r="I174" t="str">
        <f t="shared" si="17"/>
        <v>AR001720</v>
      </c>
    </row>
    <row r="175" spans="1:9">
      <c r="A175" t="s">
        <v>30</v>
      </c>
      <c r="B175" t="s">
        <v>4073</v>
      </c>
      <c r="C175">
        <v>173</v>
      </c>
      <c r="D175" t="str">
        <f t="shared" si="12"/>
        <v>AR</v>
      </c>
      <c r="E175" s="5">
        <f t="shared" si="13"/>
        <v>1.73</v>
      </c>
      <c r="F175" s="5">
        <f t="shared" si="14"/>
        <v>7.3000000000000007</v>
      </c>
      <c r="G175" s="5">
        <f t="shared" si="15"/>
        <v>3</v>
      </c>
      <c r="H175" t="str">
        <f t="shared" si="16"/>
        <v>173</v>
      </c>
      <c r="I175" t="str">
        <f t="shared" si="17"/>
        <v>AR001730</v>
      </c>
    </row>
    <row r="176" spans="1:9">
      <c r="A176" t="s">
        <v>30</v>
      </c>
      <c r="B176" t="s">
        <v>4088</v>
      </c>
      <c r="C176">
        <v>174</v>
      </c>
      <c r="D176" t="str">
        <f t="shared" si="12"/>
        <v>AR</v>
      </c>
      <c r="E176" s="5">
        <f t="shared" si="13"/>
        <v>1.74</v>
      </c>
      <c r="F176" s="5">
        <f t="shared" si="14"/>
        <v>7.3999999999999986</v>
      </c>
      <c r="G176" s="5">
        <f t="shared" si="15"/>
        <v>4</v>
      </c>
      <c r="H176" t="str">
        <f t="shared" si="16"/>
        <v>174</v>
      </c>
      <c r="I176" t="str">
        <f t="shared" si="17"/>
        <v>AR001740</v>
      </c>
    </row>
    <row r="177" spans="1:9">
      <c r="A177" t="s">
        <v>30</v>
      </c>
      <c r="B177" t="s">
        <v>4102</v>
      </c>
      <c r="C177">
        <v>175</v>
      </c>
      <c r="D177" t="str">
        <f t="shared" si="12"/>
        <v>AR</v>
      </c>
      <c r="E177" s="5">
        <f t="shared" si="13"/>
        <v>1.75</v>
      </c>
      <c r="F177" s="5">
        <f t="shared" si="14"/>
        <v>7.5</v>
      </c>
      <c r="G177" s="5">
        <f t="shared" si="15"/>
        <v>5</v>
      </c>
      <c r="H177" t="str">
        <f t="shared" si="16"/>
        <v>175</v>
      </c>
      <c r="I177" t="str">
        <f t="shared" si="17"/>
        <v>AR001750</v>
      </c>
    </row>
    <row r="178" spans="1:9">
      <c r="A178" t="s">
        <v>30</v>
      </c>
      <c r="B178" t="s">
        <v>4113</v>
      </c>
      <c r="C178">
        <v>176</v>
      </c>
      <c r="D178" t="str">
        <f t="shared" si="12"/>
        <v>AR</v>
      </c>
      <c r="E178" s="5">
        <f t="shared" si="13"/>
        <v>1.76</v>
      </c>
      <c r="F178" s="5">
        <f t="shared" si="14"/>
        <v>7.6000000000000014</v>
      </c>
      <c r="G178" s="5">
        <f t="shared" si="15"/>
        <v>6</v>
      </c>
      <c r="H178" t="str">
        <f t="shared" si="16"/>
        <v>176</v>
      </c>
      <c r="I178" t="str">
        <f t="shared" si="17"/>
        <v>AR001760</v>
      </c>
    </row>
    <row r="179" spans="1:9">
      <c r="A179" t="s">
        <v>30</v>
      </c>
      <c r="B179" t="s">
        <v>4135</v>
      </c>
      <c r="C179">
        <v>177</v>
      </c>
      <c r="D179" t="str">
        <f t="shared" si="12"/>
        <v>AR</v>
      </c>
      <c r="E179" s="5">
        <f t="shared" si="13"/>
        <v>1.77</v>
      </c>
      <c r="F179" s="5">
        <f t="shared" si="14"/>
        <v>7.6999999999999993</v>
      </c>
      <c r="G179" s="5">
        <f t="shared" si="15"/>
        <v>7</v>
      </c>
      <c r="H179" t="str">
        <f t="shared" si="16"/>
        <v>177</v>
      </c>
      <c r="I179" t="str">
        <f t="shared" si="17"/>
        <v>AR001770</v>
      </c>
    </row>
    <row r="180" spans="1:9">
      <c r="A180" t="s">
        <v>30</v>
      </c>
      <c r="B180" t="s">
        <v>4138</v>
      </c>
      <c r="C180">
        <v>178</v>
      </c>
      <c r="D180" t="str">
        <f t="shared" si="12"/>
        <v>AR</v>
      </c>
      <c r="E180" s="5">
        <f t="shared" si="13"/>
        <v>1.78</v>
      </c>
      <c r="F180" s="5">
        <f t="shared" si="14"/>
        <v>7.8000000000000007</v>
      </c>
      <c r="G180" s="5">
        <f t="shared" si="15"/>
        <v>8</v>
      </c>
      <c r="H180" t="str">
        <f t="shared" si="16"/>
        <v>178</v>
      </c>
      <c r="I180" t="str">
        <f t="shared" si="17"/>
        <v>AR001780</v>
      </c>
    </row>
    <row r="181" spans="1:9">
      <c r="A181" t="s">
        <v>30</v>
      </c>
      <c r="B181" t="s">
        <v>4141</v>
      </c>
      <c r="C181">
        <v>179</v>
      </c>
      <c r="D181" t="str">
        <f t="shared" si="12"/>
        <v>AR</v>
      </c>
      <c r="E181" s="5">
        <f t="shared" si="13"/>
        <v>1.79</v>
      </c>
      <c r="F181" s="5">
        <f t="shared" si="14"/>
        <v>7.8999999999999986</v>
      </c>
      <c r="G181" s="5">
        <f t="shared" si="15"/>
        <v>9</v>
      </c>
      <c r="H181" t="str">
        <f t="shared" si="16"/>
        <v>179</v>
      </c>
      <c r="I181" t="str">
        <f t="shared" si="17"/>
        <v>AR001790</v>
      </c>
    </row>
    <row r="182" spans="1:9">
      <c r="A182" t="s">
        <v>30</v>
      </c>
      <c r="B182" t="s">
        <v>4148</v>
      </c>
      <c r="C182">
        <v>180</v>
      </c>
      <c r="D182" t="str">
        <f t="shared" si="12"/>
        <v>AR</v>
      </c>
      <c r="E182" s="5">
        <f t="shared" si="13"/>
        <v>1.8</v>
      </c>
      <c r="F182" s="5">
        <f t="shared" si="14"/>
        <v>8</v>
      </c>
      <c r="G182" s="5">
        <f t="shared" si="15"/>
        <v>0</v>
      </c>
      <c r="H182" t="str">
        <f t="shared" si="16"/>
        <v>180</v>
      </c>
      <c r="I182" t="str">
        <f t="shared" si="17"/>
        <v>AR001800</v>
      </c>
    </row>
    <row r="183" spans="1:9">
      <c r="A183" t="s">
        <v>30</v>
      </c>
      <c r="B183" t="s">
        <v>4155</v>
      </c>
      <c r="C183">
        <v>181</v>
      </c>
      <c r="D183" t="str">
        <f t="shared" si="12"/>
        <v>AR</v>
      </c>
      <c r="E183" s="5">
        <f t="shared" si="13"/>
        <v>1.81</v>
      </c>
      <c r="F183" s="5">
        <f t="shared" si="14"/>
        <v>8.1000000000000014</v>
      </c>
      <c r="G183" s="5">
        <f t="shared" si="15"/>
        <v>1</v>
      </c>
      <c r="H183" t="str">
        <f t="shared" si="16"/>
        <v>181</v>
      </c>
      <c r="I183" t="str">
        <f t="shared" si="17"/>
        <v>AR001810</v>
      </c>
    </row>
    <row r="184" spans="1:9">
      <c r="A184" t="s">
        <v>30</v>
      </c>
      <c r="B184" t="s">
        <v>4165</v>
      </c>
      <c r="C184">
        <v>182</v>
      </c>
      <c r="D184" t="str">
        <f t="shared" si="12"/>
        <v>AR</v>
      </c>
      <c r="E184" s="5">
        <f t="shared" si="13"/>
        <v>1.82</v>
      </c>
      <c r="F184" s="5">
        <f t="shared" si="14"/>
        <v>8.1999999999999993</v>
      </c>
      <c r="G184" s="5">
        <f t="shared" si="15"/>
        <v>2</v>
      </c>
      <c r="H184" t="str">
        <f t="shared" si="16"/>
        <v>182</v>
      </c>
      <c r="I184" t="str">
        <f t="shared" si="17"/>
        <v>AR001820</v>
      </c>
    </row>
    <row r="185" spans="1:9">
      <c r="A185" t="s">
        <v>30</v>
      </c>
      <c r="B185" t="s">
        <v>4191</v>
      </c>
      <c r="C185">
        <v>183</v>
      </c>
      <c r="D185" t="str">
        <f t="shared" si="12"/>
        <v>AR</v>
      </c>
      <c r="E185" s="5">
        <f t="shared" si="13"/>
        <v>1.83</v>
      </c>
      <c r="F185" s="5">
        <f t="shared" si="14"/>
        <v>8.3000000000000007</v>
      </c>
      <c r="G185" s="5">
        <f t="shared" si="15"/>
        <v>3</v>
      </c>
      <c r="H185" t="str">
        <f t="shared" si="16"/>
        <v>183</v>
      </c>
      <c r="I185" t="str">
        <f t="shared" si="17"/>
        <v>AR001830</v>
      </c>
    </row>
    <row r="186" spans="1:9">
      <c r="A186" t="s">
        <v>30</v>
      </c>
      <c r="B186" t="s">
        <v>4198</v>
      </c>
      <c r="C186">
        <v>184</v>
      </c>
      <c r="D186" t="str">
        <f t="shared" si="12"/>
        <v>AR</v>
      </c>
      <c r="E186" s="5">
        <f t="shared" si="13"/>
        <v>1.84</v>
      </c>
      <c r="F186" s="5">
        <f t="shared" si="14"/>
        <v>8.4000000000000021</v>
      </c>
      <c r="G186" s="5">
        <f t="shared" si="15"/>
        <v>4</v>
      </c>
      <c r="H186" t="str">
        <f t="shared" si="16"/>
        <v>184</v>
      </c>
      <c r="I186" t="str">
        <f t="shared" si="17"/>
        <v>AR001840</v>
      </c>
    </row>
    <row r="187" spans="1:9">
      <c r="A187" t="s">
        <v>30</v>
      </c>
      <c r="B187" t="s">
        <v>4213</v>
      </c>
      <c r="C187">
        <v>185</v>
      </c>
      <c r="D187" t="str">
        <f t="shared" si="12"/>
        <v>AR</v>
      </c>
      <c r="E187" s="5">
        <f t="shared" si="13"/>
        <v>1.85</v>
      </c>
      <c r="F187" s="5">
        <f t="shared" si="14"/>
        <v>8.5</v>
      </c>
      <c r="G187" s="5">
        <f t="shared" si="15"/>
        <v>5</v>
      </c>
      <c r="H187" t="str">
        <f t="shared" si="16"/>
        <v>185</v>
      </c>
      <c r="I187" t="str">
        <f t="shared" si="17"/>
        <v>AR001850</v>
      </c>
    </row>
    <row r="188" spans="1:9">
      <c r="A188" t="s">
        <v>30</v>
      </c>
      <c r="B188" t="s">
        <v>4221</v>
      </c>
      <c r="C188">
        <v>186</v>
      </c>
      <c r="D188" t="str">
        <f t="shared" si="12"/>
        <v>AR</v>
      </c>
      <c r="E188" s="5">
        <f t="shared" si="13"/>
        <v>1.86</v>
      </c>
      <c r="F188" s="5">
        <f t="shared" si="14"/>
        <v>8.6000000000000014</v>
      </c>
      <c r="G188" s="5">
        <f t="shared" si="15"/>
        <v>6</v>
      </c>
      <c r="H188" t="str">
        <f t="shared" si="16"/>
        <v>186</v>
      </c>
      <c r="I188" t="str">
        <f t="shared" si="17"/>
        <v>AR001860</v>
      </c>
    </row>
    <row r="189" spans="1:9">
      <c r="A189" t="s">
        <v>30</v>
      </c>
      <c r="B189" t="s">
        <v>4254</v>
      </c>
      <c r="C189">
        <v>187</v>
      </c>
      <c r="D189" t="str">
        <f t="shared" si="12"/>
        <v>AR</v>
      </c>
      <c r="E189" s="5">
        <f t="shared" si="13"/>
        <v>1.87</v>
      </c>
      <c r="F189" s="5">
        <f t="shared" si="14"/>
        <v>8.7000000000000028</v>
      </c>
      <c r="G189" s="5">
        <f t="shared" si="15"/>
        <v>7</v>
      </c>
      <c r="H189" t="str">
        <f t="shared" si="16"/>
        <v>187</v>
      </c>
      <c r="I189" t="str">
        <f t="shared" si="17"/>
        <v>AR001870</v>
      </c>
    </row>
    <row r="190" spans="1:9">
      <c r="A190" t="s">
        <v>30</v>
      </c>
      <c r="B190" t="s">
        <v>4265</v>
      </c>
      <c r="C190">
        <v>188</v>
      </c>
      <c r="D190" t="str">
        <f t="shared" si="12"/>
        <v>AR</v>
      </c>
      <c r="E190" s="5">
        <f t="shared" si="13"/>
        <v>1.88</v>
      </c>
      <c r="F190" s="5">
        <f t="shared" si="14"/>
        <v>8.7999999999999972</v>
      </c>
      <c r="G190" s="5">
        <f t="shared" si="15"/>
        <v>8</v>
      </c>
      <c r="H190" t="str">
        <f t="shared" si="16"/>
        <v>188</v>
      </c>
      <c r="I190" t="str">
        <f t="shared" si="17"/>
        <v>AR001880</v>
      </c>
    </row>
    <row r="191" spans="1:9">
      <c r="A191" t="s">
        <v>30</v>
      </c>
      <c r="B191" t="s">
        <v>4274</v>
      </c>
      <c r="C191">
        <v>189</v>
      </c>
      <c r="D191" t="str">
        <f t="shared" si="12"/>
        <v>AR</v>
      </c>
      <c r="E191" s="5">
        <f t="shared" si="13"/>
        <v>1.89</v>
      </c>
      <c r="F191" s="5">
        <f t="shared" si="14"/>
        <v>8.8999999999999986</v>
      </c>
      <c r="G191" s="5">
        <f t="shared" si="15"/>
        <v>9</v>
      </c>
      <c r="H191" t="str">
        <f t="shared" si="16"/>
        <v>189</v>
      </c>
      <c r="I191" t="str">
        <f t="shared" si="17"/>
        <v>AR001890</v>
      </c>
    </row>
    <row r="192" spans="1:9">
      <c r="A192" t="s">
        <v>30</v>
      </c>
      <c r="B192" t="s">
        <v>4286</v>
      </c>
      <c r="C192">
        <v>190</v>
      </c>
      <c r="D192" t="str">
        <f t="shared" si="12"/>
        <v>AR</v>
      </c>
      <c r="E192" s="5">
        <f t="shared" si="13"/>
        <v>1.9</v>
      </c>
      <c r="F192" s="5">
        <f t="shared" si="14"/>
        <v>9</v>
      </c>
      <c r="G192" s="5">
        <f t="shared" si="15"/>
        <v>0</v>
      </c>
      <c r="H192" t="str">
        <f t="shared" si="16"/>
        <v>190</v>
      </c>
      <c r="I192" t="str">
        <f t="shared" si="17"/>
        <v>AR001900</v>
      </c>
    </row>
    <row r="193" spans="1:9">
      <c r="A193" t="s">
        <v>30</v>
      </c>
      <c r="B193" t="s">
        <v>4298</v>
      </c>
      <c r="C193">
        <v>191</v>
      </c>
      <c r="D193" t="str">
        <f t="shared" si="12"/>
        <v>AR</v>
      </c>
      <c r="E193" s="5">
        <f t="shared" si="13"/>
        <v>1.91</v>
      </c>
      <c r="F193" s="5">
        <f t="shared" si="14"/>
        <v>9.0999999999999979</v>
      </c>
      <c r="G193" s="5">
        <f t="shared" si="15"/>
        <v>1</v>
      </c>
      <c r="H193" t="str">
        <f t="shared" si="16"/>
        <v>191</v>
      </c>
      <c r="I193" t="str">
        <f t="shared" si="17"/>
        <v>AR001910</v>
      </c>
    </row>
    <row r="194" spans="1:9">
      <c r="A194" t="s">
        <v>30</v>
      </c>
      <c r="B194" t="s">
        <v>4302</v>
      </c>
      <c r="C194">
        <v>192</v>
      </c>
      <c r="D194" t="str">
        <f t="shared" si="12"/>
        <v>AR</v>
      </c>
      <c r="E194" s="5">
        <f t="shared" si="13"/>
        <v>1.92</v>
      </c>
      <c r="F194" s="5">
        <f t="shared" si="14"/>
        <v>9.1999999999999993</v>
      </c>
      <c r="G194" s="5">
        <f t="shared" si="15"/>
        <v>2</v>
      </c>
      <c r="H194" t="str">
        <f t="shared" si="16"/>
        <v>192</v>
      </c>
      <c r="I194" t="str">
        <f t="shared" si="17"/>
        <v>AR001920</v>
      </c>
    </row>
    <row r="195" spans="1:9">
      <c r="A195" t="s">
        <v>30</v>
      </c>
      <c r="B195" t="s">
        <v>4322</v>
      </c>
      <c r="C195">
        <v>193</v>
      </c>
      <c r="D195" t="str">
        <f t="shared" ref="D195:D258" si="18">+VLOOKUP(A195,$L$3:$M$22,2,)</f>
        <v>AR</v>
      </c>
      <c r="E195" s="5">
        <f t="shared" ref="E195:E258" si="19">+C195/100</f>
        <v>1.93</v>
      </c>
      <c r="F195" s="5">
        <f t="shared" ref="F195:F258" si="20">+MOD(E195*10,10)</f>
        <v>9.3000000000000007</v>
      </c>
      <c r="G195" s="5">
        <f t="shared" ref="G195:G258" si="21">+MOD(C195,10)</f>
        <v>3</v>
      </c>
      <c r="H195" t="str">
        <f t="shared" ref="H195:H258" si="22">+INT(E195)&amp;INT(F195)&amp;INT(G195)</f>
        <v>193</v>
      </c>
      <c r="I195" t="str">
        <f t="shared" ref="I195:I258" si="23">+D195&amp;"00"&amp;H195&amp;"0"</f>
        <v>AR001930</v>
      </c>
    </row>
    <row r="196" spans="1:9">
      <c r="A196" t="s">
        <v>30</v>
      </c>
      <c r="B196" t="s">
        <v>4328</v>
      </c>
      <c r="C196">
        <v>194</v>
      </c>
      <c r="D196" t="str">
        <f t="shared" si="18"/>
        <v>AR</v>
      </c>
      <c r="E196" s="5">
        <f t="shared" si="19"/>
        <v>1.94</v>
      </c>
      <c r="F196" s="5">
        <f t="shared" si="20"/>
        <v>9.3999999999999986</v>
      </c>
      <c r="G196" s="5">
        <f t="shared" si="21"/>
        <v>4</v>
      </c>
      <c r="H196" t="str">
        <f t="shared" si="22"/>
        <v>194</v>
      </c>
      <c r="I196" t="str">
        <f t="shared" si="23"/>
        <v>AR001940</v>
      </c>
    </row>
    <row r="197" spans="1:9">
      <c r="A197" t="s">
        <v>30</v>
      </c>
      <c r="B197" t="s">
        <v>4354</v>
      </c>
      <c r="C197">
        <v>195</v>
      </c>
      <c r="D197" t="str">
        <f t="shared" si="18"/>
        <v>AR</v>
      </c>
      <c r="E197" s="5">
        <f t="shared" si="19"/>
        <v>1.95</v>
      </c>
      <c r="F197" s="5">
        <f t="shared" si="20"/>
        <v>9.5</v>
      </c>
      <c r="G197" s="5">
        <f t="shared" si="21"/>
        <v>5</v>
      </c>
      <c r="H197" t="str">
        <f t="shared" si="22"/>
        <v>195</v>
      </c>
      <c r="I197" t="str">
        <f t="shared" si="23"/>
        <v>AR001950</v>
      </c>
    </row>
    <row r="198" spans="1:9">
      <c r="A198" t="s">
        <v>30</v>
      </c>
      <c r="B198" t="s">
        <v>4403</v>
      </c>
      <c r="C198">
        <v>196</v>
      </c>
      <c r="D198" t="str">
        <f t="shared" si="18"/>
        <v>AR</v>
      </c>
      <c r="E198" s="5">
        <f t="shared" si="19"/>
        <v>1.96</v>
      </c>
      <c r="F198" s="5">
        <f t="shared" si="20"/>
        <v>9.6000000000000014</v>
      </c>
      <c r="G198" s="5">
        <f t="shared" si="21"/>
        <v>6</v>
      </c>
      <c r="H198" t="str">
        <f t="shared" si="22"/>
        <v>196</v>
      </c>
      <c r="I198" t="str">
        <f t="shared" si="23"/>
        <v>AR001960</v>
      </c>
    </row>
    <row r="199" spans="1:9">
      <c r="A199" t="s">
        <v>30</v>
      </c>
      <c r="B199" t="s">
        <v>4413</v>
      </c>
      <c r="C199">
        <v>197</v>
      </c>
      <c r="D199" t="str">
        <f t="shared" si="18"/>
        <v>AR</v>
      </c>
      <c r="E199" s="5">
        <f t="shared" si="19"/>
        <v>1.97</v>
      </c>
      <c r="F199" s="5">
        <f t="shared" si="20"/>
        <v>9.6999999999999993</v>
      </c>
      <c r="G199" s="5">
        <f t="shared" si="21"/>
        <v>7</v>
      </c>
      <c r="H199" t="str">
        <f t="shared" si="22"/>
        <v>197</v>
      </c>
      <c r="I199" t="str">
        <f t="shared" si="23"/>
        <v>AR001970</v>
      </c>
    </row>
    <row r="200" spans="1:9">
      <c r="A200" t="s">
        <v>30</v>
      </c>
      <c r="B200" t="s">
        <v>4426</v>
      </c>
      <c r="C200">
        <v>198</v>
      </c>
      <c r="D200" t="str">
        <f t="shared" si="18"/>
        <v>AR</v>
      </c>
      <c r="E200" s="5">
        <f t="shared" si="19"/>
        <v>1.98</v>
      </c>
      <c r="F200" s="5">
        <f t="shared" si="20"/>
        <v>9.8000000000000007</v>
      </c>
      <c r="G200" s="5">
        <f t="shared" si="21"/>
        <v>8</v>
      </c>
      <c r="H200" t="str">
        <f t="shared" si="22"/>
        <v>198</v>
      </c>
      <c r="I200" t="str">
        <f t="shared" si="23"/>
        <v>AR001980</v>
      </c>
    </row>
    <row r="201" spans="1:9">
      <c r="A201" t="s">
        <v>30</v>
      </c>
      <c r="B201" t="s">
        <v>4447</v>
      </c>
      <c r="C201">
        <v>199</v>
      </c>
      <c r="D201" t="str">
        <f t="shared" si="18"/>
        <v>AR</v>
      </c>
      <c r="E201" s="5">
        <f t="shared" si="19"/>
        <v>1.99</v>
      </c>
      <c r="F201" s="5">
        <f t="shared" si="20"/>
        <v>9.8999999999999986</v>
      </c>
      <c r="G201" s="5">
        <f t="shared" si="21"/>
        <v>9</v>
      </c>
      <c r="H201" t="str">
        <f t="shared" si="22"/>
        <v>199</v>
      </c>
      <c r="I201" t="str">
        <f t="shared" si="23"/>
        <v>AR001990</v>
      </c>
    </row>
    <row r="202" spans="1:9">
      <c r="A202" t="s">
        <v>30</v>
      </c>
      <c r="B202" t="s">
        <v>4466</v>
      </c>
      <c r="C202">
        <v>200</v>
      </c>
      <c r="D202" t="str">
        <f t="shared" si="18"/>
        <v>AR</v>
      </c>
      <c r="E202" s="5">
        <f t="shared" si="19"/>
        <v>2</v>
      </c>
      <c r="F202" s="5">
        <f t="shared" si="20"/>
        <v>0</v>
      </c>
      <c r="G202" s="5">
        <f t="shared" si="21"/>
        <v>0</v>
      </c>
      <c r="H202" t="str">
        <f t="shared" si="22"/>
        <v>200</v>
      </c>
      <c r="I202" t="str">
        <f t="shared" si="23"/>
        <v>AR002000</v>
      </c>
    </row>
    <row r="203" spans="1:9">
      <c r="A203" t="s">
        <v>30</v>
      </c>
      <c r="B203" t="s">
        <v>4553</v>
      </c>
      <c r="C203">
        <v>201</v>
      </c>
      <c r="D203" t="str">
        <f t="shared" si="18"/>
        <v>AR</v>
      </c>
      <c r="E203" s="5">
        <f t="shared" si="19"/>
        <v>2.0099999999999998</v>
      </c>
      <c r="F203" s="5">
        <f t="shared" si="20"/>
        <v>9.9999999999997868E-2</v>
      </c>
      <c r="G203" s="5">
        <f t="shared" si="21"/>
        <v>1</v>
      </c>
      <c r="H203" t="str">
        <f t="shared" si="22"/>
        <v>201</v>
      </c>
      <c r="I203" t="str">
        <f t="shared" si="23"/>
        <v>AR002010</v>
      </c>
    </row>
    <row r="204" spans="1:9">
      <c r="A204" t="s">
        <v>30</v>
      </c>
      <c r="B204" t="s">
        <v>4583</v>
      </c>
      <c r="C204">
        <v>202</v>
      </c>
      <c r="D204" t="str">
        <f t="shared" si="18"/>
        <v>AR</v>
      </c>
      <c r="E204" s="5">
        <f t="shared" si="19"/>
        <v>2.02</v>
      </c>
      <c r="F204" s="5">
        <f t="shared" si="20"/>
        <v>0.19999999999999929</v>
      </c>
      <c r="G204" s="5">
        <f t="shared" si="21"/>
        <v>2</v>
      </c>
      <c r="H204" t="str">
        <f t="shared" si="22"/>
        <v>202</v>
      </c>
      <c r="I204" t="str">
        <f t="shared" si="23"/>
        <v>AR002020</v>
      </c>
    </row>
    <row r="205" spans="1:9">
      <c r="A205" t="s">
        <v>30</v>
      </c>
      <c r="B205" t="s">
        <v>4589</v>
      </c>
      <c r="C205">
        <v>203</v>
      </c>
      <c r="D205" t="str">
        <f t="shared" si="18"/>
        <v>AR</v>
      </c>
      <c r="E205" s="5">
        <f t="shared" si="19"/>
        <v>2.0299999999999998</v>
      </c>
      <c r="F205" s="5">
        <f t="shared" si="20"/>
        <v>0.29999999999999716</v>
      </c>
      <c r="G205" s="5">
        <f t="shared" si="21"/>
        <v>3</v>
      </c>
      <c r="H205" t="str">
        <f t="shared" si="22"/>
        <v>203</v>
      </c>
      <c r="I205" t="str">
        <f t="shared" si="23"/>
        <v>AR002030</v>
      </c>
    </row>
    <row r="206" spans="1:9">
      <c r="A206" t="s">
        <v>30</v>
      </c>
      <c r="B206" t="s">
        <v>4599</v>
      </c>
      <c r="C206">
        <v>204</v>
      </c>
      <c r="D206" t="str">
        <f t="shared" si="18"/>
        <v>AR</v>
      </c>
      <c r="E206" s="5">
        <f t="shared" si="19"/>
        <v>2.04</v>
      </c>
      <c r="F206" s="5">
        <f t="shared" si="20"/>
        <v>0.39999999999999858</v>
      </c>
      <c r="G206" s="5">
        <f t="shared" si="21"/>
        <v>4</v>
      </c>
      <c r="H206" t="str">
        <f t="shared" si="22"/>
        <v>204</v>
      </c>
      <c r="I206" t="str">
        <f t="shared" si="23"/>
        <v>AR002040</v>
      </c>
    </row>
    <row r="207" spans="1:9">
      <c r="A207" t="s">
        <v>30</v>
      </c>
      <c r="B207" t="s">
        <v>4608</v>
      </c>
      <c r="C207">
        <v>205</v>
      </c>
      <c r="D207" t="str">
        <f t="shared" si="18"/>
        <v>AR</v>
      </c>
      <c r="E207" s="5">
        <f t="shared" si="19"/>
        <v>2.0499999999999998</v>
      </c>
      <c r="F207" s="5">
        <f t="shared" si="20"/>
        <v>0.5</v>
      </c>
      <c r="G207" s="5">
        <f t="shared" si="21"/>
        <v>5</v>
      </c>
      <c r="H207" t="str">
        <f t="shared" si="22"/>
        <v>205</v>
      </c>
      <c r="I207" t="str">
        <f t="shared" si="23"/>
        <v>AR002050</v>
      </c>
    </row>
    <row r="208" spans="1:9">
      <c r="A208" t="s">
        <v>30</v>
      </c>
      <c r="B208" t="s">
        <v>4617</v>
      </c>
      <c r="C208">
        <v>206</v>
      </c>
      <c r="D208" t="str">
        <f t="shared" si="18"/>
        <v>AR</v>
      </c>
      <c r="E208" s="5">
        <f t="shared" si="19"/>
        <v>2.06</v>
      </c>
      <c r="F208" s="5">
        <f t="shared" si="20"/>
        <v>0.60000000000000142</v>
      </c>
      <c r="G208" s="5">
        <f t="shared" si="21"/>
        <v>6</v>
      </c>
      <c r="H208" t="str">
        <f t="shared" si="22"/>
        <v>206</v>
      </c>
      <c r="I208" t="str">
        <f t="shared" si="23"/>
        <v>AR002060</v>
      </c>
    </row>
    <row r="209" spans="1:9">
      <c r="A209" t="s">
        <v>30</v>
      </c>
      <c r="B209" t="s">
        <v>4625</v>
      </c>
      <c r="C209">
        <v>207</v>
      </c>
      <c r="D209" t="str">
        <f t="shared" si="18"/>
        <v>AR</v>
      </c>
      <c r="E209" s="5">
        <f t="shared" si="19"/>
        <v>2.0699999999999998</v>
      </c>
      <c r="F209" s="5">
        <f t="shared" si="20"/>
        <v>0.69999999999999929</v>
      </c>
      <c r="G209" s="5">
        <f t="shared" si="21"/>
        <v>7</v>
      </c>
      <c r="H209" t="str">
        <f t="shared" si="22"/>
        <v>207</v>
      </c>
      <c r="I209" t="str">
        <f t="shared" si="23"/>
        <v>AR002070</v>
      </c>
    </row>
    <row r="210" spans="1:9">
      <c r="A210" t="s">
        <v>30</v>
      </c>
      <c r="B210" t="s">
        <v>4628</v>
      </c>
      <c r="C210">
        <v>208</v>
      </c>
      <c r="D210" t="str">
        <f t="shared" si="18"/>
        <v>AR</v>
      </c>
      <c r="E210" s="5">
        <f t="shared" si="19"/>
        <v>2.08</v>
      </c>
      <c r="F210" s="5">
        <f t="shared" si="20"/>
        <v>0.80000000000000071</v>
      </c>
      <c r="G210" s="5">
        <f t="shared" si="21"/>
        <v>8</v>
      </c>
      <c r="H210" t="str">
        <f t="shared" si="22"/>
        <v>208</v>
      </c>
      <c r="I210" t="str">
        <f t="shared" si="23"/>
        <v>AR002080</v>
      </c>
    </row>
    <row r="211" spans="1:9">
      <c r="A211" t="s">
        <v>30</v>
      </c>
      <c r="B211" t="s">
        <v>4639</v>
      </c>
      <c r="C211">
        <v>209</v>
      </c>
      <c r="D211" t="str">
        <f t="shared" si="18"/>
        <v>AR</v>
      </c>
      <c r="E211" s="5">
        <f t="shared" si="19"/>
        <v>2.09</v>
      </c>
      <c r="F211" s="5">
        <f t="shared" si="20"/>
        <v>0.89999999999999858</v>
      </c>
      <c r="G211" s="5">
        <f t="shared" si="21"/>
        <v>9</v>
      </c>
      <c r="H211" t="str">
        <f t="shared" si="22"/>
        <v>209</v>
      </c>
      <c r="I211" t="str">
        <f t="shared" si="23"/>
        <v>AR002090</v>
      </c>
    </row>
    <row r="212" spans="1:9">
      <c r="A212" t="s">
        <v>30</v>
      </c>
      <c r="B212" t="s">
        <v>4651</v>
      </c>
      <c r="C212">
        <v>210</v>
      </c>
      <c r="D212" t="str">
        <f t="shared" si="18"/>
        <v>AR</v>
      </c>
      <c r="E212" s="5">
        <f t="shared" si="19"/>
        <v>2.1</v>
      </c>
      <c r="F212" s="5">
        <f t="shared" si="20"/>
        <v>1</v>
      </c>
      <c r="G212" s="5">
        <f t="shared" si="21"/>
        <v>0</v>
      </c>
      <c r="H212" t="str">
        <f t="shared" si="22"/>
        <v>210</v>
      </c>
      <c r="I212" t="str">
        <f t="shared" si="23"/>
        <v>AR002100</v>
      </c>
    </row>
    <row r="213" spans="1:9">
      <c r="A213" t="s">
        <v>30</v>
      </c>
      <c r="B213" t="s">
        <v>4659</v>
      </c>
      <c r="C213">
        <v>211</v>
      </c>
      <c r="D213" t="str">
        <f t="shared" si="18"/>
        <v>AR</v>
      </c>
      <c r="E213" s="5">
        <f t="shared" si="19"/>
        <v>2.11</v>
      </c>
      <c r="F213" s="5">
        <f t="shared" si="20"/>
        <v>1.0999999999999979</v>
      </c>
      <c r="G213" s="5">
        <f t="shared" si="21"/>
        <v>1</v>
      </c>
      <c r="H213" t="str">
        <f t="shared" si="22"/>
        <v>211</v>
      </c>
      <c r="I213" t="str">
        <f t="shared" si="23"/>
        <v>AR002110</v>
      </c>
    </row>
    <row r="214" spans="1:9">
      <c r="A214" t="s">
        <v>30</v>
      </c>
      <c r="B214" t="s">
        <v>4669</v>
      </c>
      <c r="C214">
        <v>212</v>
      </c>
      <c r="D214" t="str">
        <f t="shared" si="18"/>
        <v>AR</v>
      </c>
      <c r="E214" s="5">
        <f t="shared" si="19"/>
        <v>2.12</v>
      </c>
      <c r="F214" s="5">
        <f t="shared" si="20"/>
        <v>1.2000000000000028</v>
      </c>
      <c r="G214" s="5">
        <f t="shared" si="21"/>
        <v>2</v>
      </c>
      <c r="H214" t="str">
        <f t="shared" si="22"/>
        <v>212</v>
      </c>
      <c r="I214" t="str">
        <f t="shared" si="23"/>
        <v>AR002120</v>
      </c>
    </row>
    <row r="215" spans="1:9">
      <c r="A215" t="s">
        <v>30</v>
      </c>
      <c r="B215" t="s">
        <v>4679</v>
      </c>
      <c r="C215">
        <v>213</v>
      </c>
      <c r="D215" t="str">
        <f t="shared" si="18"/>
        <v>AR</v>
      </c>
      <c r="E215" s="5">
        <f t="shared" si="19"/>
        <v>2.13</v>
      </c>
      <c r="F215" s="5">
        <f t="shared" si="20"/>
        <v>1.2999999999999972</v>
      </c>
      <c r="G215" s="5">
        <f t="shared" si="21"/>
        <v>3</v>
      </c>
      <c r="H215" t="str">
        <f t="shared" si="22"/>
        <v>213</v>
      </c>
      <c r="I215" t="str">
        <f t="shared" si="23"/>
        <v>AR002130</v>
      </c>
    </row>
    <row r="216" spans="1:9">
      <c r="A216" t="s">
        <v>30</v>
      </c>
      <c r="B216" t="s">
        <v>4689</v>
      </c>
      <c r="C216">
        <v>214</v>
      </c>
      <c r="D216" t="str">
        <f t="shared" si="18"/>
        <v>AR</v>
      </c>
      <c r="E216" s="5">
        <f t="shared" si="19"/>
        <v>2.14</v>
      </c>
      <c r="F216" s="5">
        <f t="shared" si="20"/>
        <v>1.4000000000000021</v>
      </c>
      <c r="G216" s="5">
        <f t="shared" si="21"/>
        <v>4</v>
      </c>
      <c r="H216" t="str">
        <f t="shared" si="22"/>
        <v>214</v>
      </c>
      <c r="I216" t="str">
        <f t="shared" si="23"/>
        <v>AR002140</v>
      </c>
    </row>
    <row r="217" spans="1:9">
      <c r="A217" t="s">
        <v>30</v>
      </c>
      <c r="B217" t="s">
        <v>4698</v>
      </c>
      <c r="C217">
        <v>215</v>
      </c>
      <c r="D217" t="str">
        <f t="shared" si="18"/>
        <v>AR</v>
      </c>
      <c r="E217" s="5">
        <f t="shared" si="19"/>
        <v>2.15</v>
      </c>
      <c r="F217" s="5">
        <f t="shared" si="20"/>
        <v>1.5</v>
      </c>
      <c r="G217" s="5">
        <f t="shared" si="21"/>
        <v>5</v>
      </c>
      <c r="H217" t="str">
        <f t="shared" si="22"/>
        <v>215</v>
      </c>
      <c r="I217" t="str">
        <f t="shared" si="23"/>
        <v>AR002150</v>
      </c>
    </row>
    <row r="218" spans="1:9">
      <c r="A218" t="s">
        <v>30</v>
      </c>
      <c r="B218" t="s">
        <v>4938</v>
      </c>
      <c r="C218">
        <v>216</v>
      </c>
      <c r="D218" t="str">
        <f t="shared" si="18"/>
        <v>AR</v>
      </c>
      <c r="E218" s="5">
        <f t="shared" si="19"/>
        <v>2.16</v>
      </c>
      <c r="F218" s="5">
        <f t="shared" si="20"/>
        <v>1.6000000000000014</v>
      </c>
      <c r="G218" s="5">
        <f t="shared" si="21"/>
        <v>6</v>
      </c>
      <c r="H218" t="str">
        <f t="shared" si="22"/>
        <v>216</v>
      </c>
      <c r="I218" t="str">
        <f t="shared" si="23"/>
        <v>AR002160</v>
      </c>
    </row>
    <row r="219" spans="1:9">
      <c r="A219" t="s">
        <v>30</v>
      </c>
      <c r="B219" t="s">
        <v>4705</v>
      </c>
      <c r="C219">
        <v>217</v>
      </c>
      <c r="D219" t="str">
        <f t="shared" si="18"/>
        <v>AR</v>
      </c>
      <c r="E219" s="5">
        <f t="shared" si="19"/>
        <v>2.17</v>
      </c>
      <c r="F219" s="5">
        <f t="shared" si="20"/>
        <v>1.6999999999999993</v>
      </c>
      <c r="G219" s="5">
        <f t="shared" si="21"/>
        <v>7</v>
      </c>
      <c r="H219" t="str">
        <f t="shared" si="22"/>
        <v>217</v>
      </c>
      <c r="I219" t="str">
        <f t="shared" si="23"/>
        <v>AR002170</v>
      </c>
    </row>
    <row r="220" spans="1:9">
      <c r="A220" t="s">
        <v>30</v>
      </c>
      <c r="B220" t="s">
        <v>16762</v>
      </c>
      <c r="C220">
        <v>218</v>
      </c>
      <c r="D220" t="str">
        <f t="shared" si="18"/>
        <v>AR</v>
      </c>
      <c r="E220" s="5">
        <f t="shared" si="19"/>
        <v>2.1800000000000002</v>
      </c>
      <c r="F220" s="5">
        <f t="shared" si="20"/>
        <v>1.8000000000000007</v>
      </c>
      <c r="G220" s="5">
        <f t="shared" si="21"/>
        <v>8</v>
      </c>
      <c r="H220" t="str">
        <f t="shared" si="22"/>
        <v>218</v>
      </c>
      <c r="I220" t="str">
        <f t="shared" si="23"/>
        <v>AR002180</v>
      </c>
    </row>
    <row r="221" spans="1:9">
      <c r="A221" t="s">
        <v>30</v>
      </c>
      <c r="B221" t="s">
        <v>4888</v>
      </c>
      <c r="C221">
        <v>219</v>
      </c>
      <c r="D221" t="str">
        <f t="shared" si="18"/>
        <v>AR</v>
      </c>
      <c r="E221" s="5">
        <f t="shared" si="19"/>
        <v>2.19</v>
      </c>
      <c r="F221" s="5">
        <f t="shared" si="20"/>
        <v>1.8999999999999986</v>
      </c>
      <c r="G221" s="5">
        <f t="shared" si="21"/>
        <v>9</v>
      </c>
      <c r="H221" t="str">
        <f t="shared" si="22"/>
        <v>219</v>
      </c>
      <c r="I221" t="str">
        <f t="shared" si="23"/>
        <v>AR002190</v>
      </c>
    </row>
    <row r="222" spans="1:9">
      <c r="A222" t="s">
        <v>30</v>
      </c>
      <c r="B222" t="s">
        <v>4909</v>
      </c>
      <c r="C222">
        <v>220</v>
      </c>
      <c r="D222" t="str">
        <f t="shared" si="18"/>
        <v>AR</v>
      </c>
      <c r="E222" s="5">
        <f t="shared" si="19"/>
        <v>2.2000000000000002</v>
      </c>
      <c r="F222" s="5">
        <f t="shared" si="20"/>
        <v>2</v>
      </c>
      <c r="G222" s="5">
        <f t="shared" si="21"/>
        <v>0</v>
      </c>
      <c r="H222" t="str">
        <f t="shared" si="22"/>
        <v>220</v>
      </c>
      <c r="I222" t="str">
        <f t="shared" si="23"/>
        <v>AR002200</v>
      </c>
    </row>
    <row r="223" spans="1:9">
      <c r="A223" t="s">
        <v>30</v>
      </c>
      <c r="B223" t="s">
        <v>16763</v>
      </c>
      <c r="C223">
        <v>221</v>
      </c>
      <c r="D223" t="str">
        <f t="shared" si="18"/>
        <v>AR</v>
      </c>
      <c r="E223" s="5">
        <f t="shared" si="19"/>
        <v>2.21</v>
      </c>
      <c r="F223" s="5">
        <f t="shared" si="20"/>
        <v>2.1000000000000014</v>
      </c>
      <c r="G223" s="5">
        <f t="shared" si="21"/>
        <v>1</v>
      </c>
      <c r="H223" t="str">
        <f t="shared" si="22"/>
        <v>221</v>
      </c>
      <c r="I223" t="str">
        <f t="shared" si="23"/>
        <v>AR002210</v>
      </c>
    </row>
    <row r="224" spans="1:9">
      <c r="A224" t="s">
        <v>30</v>
      </c>
      <c r="B224" t="s">
        <v>4936</v>
      </c>
      <c r="C224">
        <v>222</v>
      </c>
      <c r="D224" t="str">
        <f t="shared" si="18"/>
        <v>AR</v>
      </c>
      <c r="E224" s="5">
        <f t="shared" si="19"/>
        <v>2.2200000000000002</v>
      </c>
      <c r="F224" s="5">
        <f t="shared" si="20"/>
        <v>2.2000000000000028</v>
      </c>
      <c r="G224" s="5">
        <f t="shared" si="21"/>
        <v>2</v>
      </c>
      <c r="H224" t="str">
        <f t="shared" si="22"/>
        <v>222</v>
      </c>
      <c r="I224" t="str">
        <f t="shared" si="23"/>
        <v>AR002220</v>
      </c>
    </row>
    <row r="225" spans="1:9">
      <c r="A225" t="s">
        <v>30</v>
      </c>
      <c r="B225" t="s">
        <v>4945</v>
      </c>
      <c r="C225">
        <v>223</v>
      </c>
      <c r="D225" t="str">
        <f t="shared" si="18"/>
        <v>AR</v>
      </c>
      <c r="E225" s="5">
        <f t="shared" si="19"/>
        <v>2.23</v>
      </c>
      <c r="F225" s="5">
        <f t="shared" si="20"/>
        <v>2.3000000000000007</v>
      </c>
      <c r="G225" s="5">
        <f t="shared" si="21"/>
        <v>3</v>
      </c>
      <c r="H225" t="str">
        <f t="shared" si="22"/>
        <v>223</v>
      </c>
      <c r="I225" t="str">
        <f t="shared" si="23"/>
        <v>AR002230</v>
      </c>
    </row>
    <row r="226" spans="1:9">
      <c r="A226" t="s">
        <v>30</v>
      </c>
      <c r="B226" t="s">
        <v>4954</v>
      </c>
      <c r="C226">
        <v>224</v>
      </c>
      <c r="D226" t="str">
        <f t="shared" si="18"/>
        <v>AR</v>
      </c>
      <c r="E226" s="5">
        <f t="shared" si="19"/>
        <v>2.2400000000000002</v>
      </c>
      <c r="F226" s="5">
        <f t="shared" si="20"/>
        <v>2.4000000000000021</v>
      </c>
      <c r="G226" s="5">
        <f t="shared" si="21"/>
        <v>4</v>
      </c>
      <c r="H226" t="str">
        <f t="shared" si="22"/>
        <v>224</v>
      </c>
      <c r="I226" t="str">
        <f t="shared" si="23"/>
        <v>AR002240</v>
      </c>
    </row>
    <row r="227" spans="1:9">
      <c r="A227" t="s">
        <v>30</v>
      </c>
      <c r="B227" t="s">
        <v>4964</v>
      </c>
      <c r="C227">
        <v>225</v>
      </c>
      <c r="D227" t="str">
        <f t="shared" si="18"/>
        <v>AR</v>
      </c>
      <c r="E227" s="5">
        <f t="shared" si="19"/>
        <v>2.25</v>
      </c>
      <c r="F227" s="5">
        <f t="shared" si="20"/>
        <v>2.5</v>
      </c>
      <c r="G227" s="5">
        <f t="shared" si="21"/>
        <v>5</v>
      </c>
      <c r="H227" t="str">
        <f t="shared" si="22"/>
        <v>225</v>
      </c>
      <c r="I227" t="str">
        <f t="shared" si="23"/>
        <v>AR002250</v>
      </c>
    </row>
    <row r="228" spans="1:9">
      <c r="A228" t="s">
        <v>30</v>
      </c>
      <c r="B228" t="s">
        <v>4992</v>
      </c>
      <c r="C228">
        <v>226</v>
      </c>
      <c r="D228" t="str">
        <f t="shared" si="18"/>
        <v>AR</v>
      </c>
      <c r="E228" s="5">
        <f t="shared" si="19"/>
        <v>2.2599999999999998</v>
      </c>
      <c r="F228" s="5">
        <f t="shared" si="20"/>
        <v>2.5999999999999979</v>
      </c>
      <c r="G228" s="5">
        <f t="shared" si="21"/>
        <v>6</v>
      </c>
      <c r="H228" t="str">
        <f t="shared" si="22"/>
        <v>226</v>
      </c>
      <c r="I228" t="str">
        <f t="shared" si="23"/>
        <v>AR002260</v>
      </c>
    </row>
    <row r="229" spans="1:9">
      <c r="A229" t="s">
        <v>30</v>
      </c>
      <c r="B229" t="s">
        <v>4994</v>
      </c>
      <c r="C229">
        <v>227</v>
      </c>
      <c r="D229" t="str">
        <f t="shared" si="18"/>
        <v>AR</v>
      </c>
      <c r="E229" s="5">
        <f t="shared" si="19"/>
        <v>2.27</v>
      </c>
      <c r="F229" s="5">
        <f t="shared" si="20"/>
        <v>2.6999999999999993</v>
      </c>
      <c r="G229" s="5">
        <f t="shared" si="21"/>
        <v>7</v>
      </c>
      <c r="H229" t="str">
        <f t="shared" si="22"/>
        <v>227</v>
      </c>
      <c r="I229" t="str">
        <f t="shared" si="23"/>
        <v>AR002270</v>
      </c>
    </row>
    <row r="230" spans="1:9">
      <c r="A230" t="s">
        <v>30</v>
      </c>
      <c r="B230" t="s">
        <v>5032</v>
      </c>
      <c r="C230">
        <v>228</v>
      </c>
      <c r="D230" t="str">
        <f t="shared" si="18"/>
        <v>AR</v>
      </c>
      <c r="E230" s="5">
        <f t="shared" si="19"/>
        <v>2.2799999999999998</v>
      </c>
      <c r="F230" s="5">
        <f t="shared" si="20"/>
        <v>2.7999999999999972</v>
      </c>
      <c r="G230" s="5">
        <f t="shared" si="21"/>
        <v>8</v>
      </c>
      <c r="H230" t="str">
        <f t="shared" si="22"/>
        <v>228</v>
      </c>
      <c r="I230" t="str">
        <f t="shared" si="23"/>
        <v>AR002280</v>
      </c>
    </row>
    <row r="231" spans="1:9">
      <c r="A231" t="s">
        <v>30</v>
      </c>
      <c r="B231" t="s">
        <v>5073</v>
      </c>
      <c r="C231">
        <v>229</v>
      </c>
      <c r="D231" t="str">
        <f t="shared" si="18"/>
        <v>AR</v>
      </c>
      <c r="E231" s="5">
        <f t="shared" si="19"/>
        <v>2.29</v>
      </c>
      <c r="F231" s="5">
        <f t="shared" si="20"/>
        <v>2.8999999999999986</v>
      </c>
      <c r="G231" s="5">
        <f t="shared" si="21"/>
        <v>9</v>
      </c>
      <c r="H231" t="str">
        <f t="shared" si="22"/>
        <v>229</v>
      </c>
      <c r="I231" t="str">
        <f t="shared" si="23"/>
        <v>AR002290</v>
      </c>
    </row>
    <row r="232" spans="1:9">
      <c r="A232" t="s">
        <v>30</v>
      </c>
      <c r="B232" t="s">
        <v>16764</v>
      </c>
      <c r="C232">
        <v>230</v>
      </c>
      <c r="D232" t="str">
        <f t="shared" si="18"/>
        <v>AR</v>
      </c>
      <c r="E232" s="5">
        <f t="shared" si="19"/>
        <v>2.2999999999999998</v>
      </c>
      <c r="F232" s="5">
        <f t="shared" si="20"/>
        <v>3</v>
      </c>
      <c r="G232" s="5">
        <f t="shared" si="21"/>
        <v>0</v>
      </c>
      <c r="H232" t="str">
        <f t="shared" si="22"/>
        <v>230</v>
      </c>
      <c r="I232" t="str">
        <f t="shared" si="23"/>
        <v>AR002300</v>
      </c>
    </row>
    <row r="233" spans="1:9">
      <c r="A233" t="s">
        <v>30</v>
      </c>
      <c r="B233" t="s">
        <v>5107</v>
      </c>
      <c r="C233">
        <v>231</v>
      </c>
      <c r="D233" t="str">
        <f t="shared" si="18"/>
        <v>AR</v>
      </c>
      <c r="E233" s="5">
        <f t="shared" si="19"/>
        <v>2.31</v>
      </c>
      <c r="F233" s="5">
        <f t="shared" si="20"/>
        <v>3.1000000000000014</v>
      </c>
      <c r="G233" s="5">
        <f t="shared" si="21"/>
        <v>1</v>
      </c>
      <c r="H233" t="str">
        <f t="shared" si="22"/>
        <v>231</v>
      </c>
      <c r="I233" t="str">
        <f t="shared" si="23"/>
        <v>AR002310</v>
      </c>
    </row>
    <row r="234" spans="1:9">
      <c r="A234" t="s">
        <v>30</v>
      </c>
      <c r="B234" t="s">
        <v>5110</v>
      </c>
      <c r="C234">
        <v>232</v>
      </c>
      <c r="D234" t="str">
        <f t="shared" si="18"/>
        <v>AR</v>
      </c>
      <c r="E234" s="5">
        <f t="shared" si="19"/>
        <v>2.3199999999999998</v>
      </c>
      <c r="F234" s="5">
        <f t="shared" si="20"/>
        <v>3.1999999999999993</v>
      </c>
      <c r="G234" s="5">
        <f t="shared" si="21"/>
        <v>2</v>
      </c>
      <c r="H234" t="str">
        <f t="shared" si="22"/>
        <v>232</v>
      </c>
      <c r="I234" t="str">
        <f t="shared" si="23"/>
        <v>AR002320</v>
      </c>
    </row>
    <row r="235" spans="1:9">
      <c r="A235" t="s">
        <v>30</v>
      </c>
      <c r="B235" t="s">
        <v>5132</v>
      </c>
      <c r="C235">
        <v>233</v>
      </c>
      <c r="D235" t="str">
        <f t="shared" si="18"/>
        <v>AR</v>
      </c>
      <c r="E235" s="5">
        <f t="shared" si="19"/>
        <v>2.33</v>
      </c>
      <c r="F235" s="5">
        <f t="shared" si="20"/>
        <v>3.3000000000000007</v>
      </c>
      <c r="G235" s="5">
        <f t="shared" si="21"/>
        <v>3</v>
      </c>
      <c r="H235" t="str">
        <f t="shared" si="22"/>
        <v>233</v>
      </c>
      <c r="I235" t="str">
        <f t="shared" si="23"/>
        <v>AR002330</v>
      </c>
    </row>
    <row r="236" spans="1:9">
      <c r="A236" t="s">
        <v>30</v>
      </c>
      <c r="B236" t="s">
        <v>5137</v>
      </c>
      <c r="C236">
        <v>234</v>
      </c>
      <c r="D236" t="str">
        <f t="shared" si="18"/>
        <v>AR</v>
      </c>
      <c r="E236" s="5">
        <f t="shared" si="19"/>
        <v>2.34</v>
      </c>
      <c r="F236" s="5">
        <f t="shared" si="20"/>
        <v>3.3999999999999986</v>
      </c>
      <c r="G236" s="5">
        <f t="shared" si="21"/>
        <v>4</v>
      </c>
      <c r="H236" t="str">
        <f t="shared" si="22"/>
        <v>234</v>
      </c>
      <c r="I236" t="str">
        <f t="shared" si="23"/>
        <v>AR002340</v>
      </c>
    </row>
    <row r="237" spans="1:9">
      <c r="A237" t="s">
        <v>30</v>
      </c>
      <c r="B237" t="s">
        <v>5147</v>
      </c>
      <c r="C237">
        <v>235</v>
      </c>
      <c r="D237" t="str">
        <f t="shared" si="18"/>
        <v>AR</v>
      </c>
      <c r="E237" s="5">
        <f t="shared" si="19"/>
        <v>2.35</v>
      </c>
      <c r="F237" s="5">
        <f t="shared" si="20"/>
        <v>3.5</v>
      </c>
      <c r="G237" s="5">
        <f t="shared" si="21"/>
        <v>5</v>
      </c>
      <c r="H237" t="str">
        <f t="shared" si="22"/>
        <v>235</v>
      </c>
      <c r="I237" t="str">
        <f t="shared" si="23"/>
        <v>AR002350</v>
      </c>
    </row>
    <row r="238" spans="1:9">
      <c r="A238" t="s">
        <v>30</v>
      </c>
      <c r="B238" t="s">
        <v>5158</v>
      </c>
      <c r="C238">
        <v>236</v>
      </c>
      <c r="D238" t="str">
        <f t="shared" si="18"/>
        <v>AR</v>
      </c>
      <c r="E238" s="5">
        <f t="shared" si="19"/>
        <v>2.36</v>
      </c>
      <c r="F238" s="5">
        <f t="shared" si="20"/>
        <v>3.5999999999999979</v>
      </c>
      <c r="G238" s="5">
        <f t="shared" si="21"/>
        <v>6</v>
      </c>
      <c r="H238" t="str">
        <f t="shared" si="22"/>
        <v>236</v>
      </c>
      <c r="I238" t="str">
        <f t="shared" si="23"/>
        <v>AR002360</v>
      </c>
    </row>
    <row r="239" spans="1:9">
      <c r="A239" t="s">
        <v>30</v>
      </c>
      <c r="B239" t="s">
        <v>5166</v>
      </c>
      <c r="C239">
        <v>237</v>
      </c>
      <c r="D239" t="str">
        <f t="shared" si="18"/>
        <v>AR</v>
      </c>
      <c r="E239" s="5">
        <f t="shared" si="19"/>
        <v>2.37</v>
      </c>
      <c r="F239" s="5">
        <f t="shared" si="20"/>
        <v>3.7000000000000028</v>
      </c>
      <c r="G239" s="5">
        <f t="shared" si="21"/>
        <v>7</v>
      </c>
      <c r="H239" t="str">
        <f t="shared" si="22"/>
        <v>237</v>
      </c>
      <c r="I239" t="str">
        <f t="shared" si="23"/>
        <v>AR002370</v>
      </c>
    </row>
    <row r="240" spans="1:9">
      <c r="A240" t="s">
        <v>30</v>
      </c>
      <c r="B240" t="s">
        <v>5192</v>
      </c>
      <c r="C240">
        <v>238</v>
      </c>
      <c r="D240" t="str">
        <f t="shared" si="18"/>
        <v>AR</v>
      </c>
      <c r="E240" s="5">
        <f t="shared" si="19"/>
        <v>2.38</v>
      </c>
      <c r="F240" s="5">
        <f t="shared" si="20"/>
        <v>3.7999999999999972</v>
      </c>
      <c r="G240" s="5">
        <f t="shared" si="21"/>
        <v>8</v>
      </c>
      <c r="H240" t="str">
        <f t="shared" si="22"/>
        <v>238</v>
      </c>
      <c r="I240" t="str">
        <f t="shared" si="23"/>
        <v>AR002380</v>
      </c>
    </row>
    <row r="241" spans="1:9">
      <c r="A241" t="s">
        <v>30</v>
      </c>
      <c r="B241" t="s">
        <v>5200</v>
      </c>
      <c r="C241">
        <v>239</v>
      </c>
      <c r="D241" t="str">
        <f t="shared" si="18"/>
        <v>AR</v>
      </c>
      <c r="E241" s="5">
        <f t="shared" si="19"/>
        <v>2.39</v>
      </c>
      <c r="F241" s="5">
        <f t="shared" si="20"/>
        <v>3.9000000000000021</v>
      </c>
      <c r="G241" s="5">
        <f t="shared" si="21"/>
        <v>9</v>
      </c>
      <c r="H241" t="str">
        <f t="shared" si="22"/>
        <v>239</v>
      </c>
      <c r="I241" t="str">
        <f t="shared" si="23"/>
        <v>AR002390</v>
      </c>
    </row>
    <row r="242" spans="1:9">
      <c r="A242" t="s">
        <v>30</v>
      </c>
      <c r="B242" t="s">
        <v>5206</v>
      </c>
      <c r="C242">
        <v>240</v>
      </c>
      <c r="D242" t="str">
        <f t="shared" si="18"/>
        <v>AR</v>
      </c>
      <c r="E242" s="5">
        <f t="shared" si="19"/>
        <v>2.4</v>
      </c>
      <c r="F242" s="5">
        <f t="shared" si="20"/>
        <v>4</v>
      </c>
      <c r="G242" s="5">
        <f t="shared" si="21"/>
        <v>0</v>
      </c>
      <c r="H242" t="str">
        <f t="shared" si="22"/>
        <v>240</v>
      </c>
      <c r="I242" t="str">
        <f t="shared" si="23"/>
        <v>AR002400</v>
      </c>
    </row>
    <row r="243" spans="1:9">
      <c r="A243" t="s">
        <v>30</v>
      </c>
      <c r="B243" t="s">
        <v>5215</v>
      </c>
      <c r="C243">
        <v>241</v>
      </c>
      <c r="D243" t="str">
        <f t="shared" si="18"/>
        <v>AR</v>
      </c>
      <c r="E243" s="5">
        <f t="shared" si="19"/>
        <v>2.41</v>
      </c>
      <c r="F243" s="5">
        <f t="shared" si="20"/>
        <v>4.1000000000000014</v>
      </c>
      <c r="G243" s="5">
        <f t="shared" si="21"/>
        <v>1</v>
      </c>
      <c r="H243" t="str">
        <f t="shared" si="22"/>
        <v>241</v>
      </c>
      <c r="I243" t="str">
        <f t="shared" si="23"/>
        <v>AR002410</v>
      </c>
    </row>
    <row r="244" spans="1:9">
      <c r="A244" t="s">
        <v>30</v>
      </c>
      <c r="B244" t="s">
        <v>5219</v>
      </c>
      <c r="C244">
        <v>242</v>
      </c>
      <c r="D244" t="str">
        <f t="shared" si="18"/>
        <v>AR</v>
      </c>
      <c r="E244" s="5">
        <f t="shared" si="19"/>
        <v>2.42</v>
      </c>
      <c r="F244" s="5">
        <f t="shared" si="20"/>
        <v>4.1999999999999993</v>
      </c>
      <c r="G244" s="5">
        <f t="shared" si="21"/>
        <v>2</v>
      </c>
      <c r="H244" t="str">
        <f t="shared" si="22"/>
        <v>242</v>
      </c>
      <c r="I244" t="str">
        <f t="shared" si="23"/>
        <v>AR002420</v>
      </c>
    </row>
    <row r="245" spans="1:9">
      <c r="A245" t="s">
        <v>30</v>
      </c>
      <c r="B245" t="s">
        <v>5229</v>
      </c>
      <c r="C245">
        <v>243</v>
      </c>
      <c r="D245" t="str">
        <f t="shared" si="18"/>
        <v>AR</v>
      </c>
      <c r="E245" s="5">
        <f t="shared" si="19"/>
        <v>2.4300000000000002</v>
      </c>
      <c r="F245" s="5">
        <f t="shared" si="20"/>
        <v>4.3000000000000007</v>
      </c>
      <c r="G245" s="5">
        <f t="shared" si="21"/>
        <v>3</v>
      </c>
      <c r="H245" t="str">
        <f t="shared" si="22"/>
        <v>243</v>
      </c>
      <c r="I245" t="str">
        <f t="shared" si="23"/>
        <v>AR002430</v>
      </c>
    </row>
    <row r="246" spans="1:9">
      <c r="A246" t="s">
        <v>30</v>
      </c>
      <c r="B246" t="s">
        <v>5235</v>
      </c>
      <c r="C246">
        <v>244</v>
      </c>
      <c r="D246" t="str">
        <f t="shared" si="18"/>
        <v>AR</v>
      </c>
      <c r="E246" s="5">
        <f t="shared" si="19"/>
        <v>2.44</v>
      </c>
      <c r="F246" s="5">
        <f t="shared" si="20"/>
        <v>4.3999999999999986</v>
      </c>
      <c r="G246" s="5">
        <f t="shared" si="21"/>
        <v>4</v>
      </c>
      <c r="H246" t="str">
        <f t="shared" si="22"/>
        <v>244</v>
      </c>
      <c r="I246" t="str">
        <f t="shared" si="23"/>
        <v>AR002440</v>
      </c>
    </row>
    <row r="247" spans="1:9">
      <c r="A247" t="s">
        <v>30</v>
      </c>
      <c r="B247" t="s">
        <v>5272</v>
      </c>
      <c r="C247">
        <v>245</v>
      </c>
      <c r="D247" t="str">
        <f t="shared" si="18"/>
        <v>AR</v>
      </c>
      <c r="E247" s="5">
        <f t="shared" si="19"/>
        <v>2.4500000000000002</v>
      </c>
      <c r="F247" s="5">
        <f t="shared" si="20"/>
        <v>4.5</v>
      </c>
      <c r="G247" s="5">
        <f t="shared" si="21"/>
        <v>5</v>
      </c>
      <c r="H247" t="str">
        <f t="shared" si="22"/>
        <v>245</v>
      </c>
      <c r="I247" t="str">
        <f t="shared" si="23"/>
        <v>AR002450</v>
      </c>
    </row>
    <row r="248" spans="1:9">
      <c r="A248" t="s">
        <v>30</v>
      </c>
      <c r="B248" t="s">
        <v>5277</v>
      </c>
      <c r="C248">
        <v>246</v>
      </c>
      <c r="D248" t="str">
        <f t="shared" si="18"/>
        <v>AR</v>
      </c>
      <c r="E248" s="5">
        <f t="shared" si="19"/>
        <v>2.46</v>
      </c>
      <c r="F248" s="5">
        <f t="shared" si="20"/>
        <v>4.6000000000000014</v>
      </c>
      <c r="G248" s="5">
        <f t="shared" si="21"/>
        <v>6</v>
      </c>
      <c r="H248" t="str">
        <f t="shared" si="22"/>
        <v>246</v>
      </c>
      <c r="I248" t="str">
        <f t="shared" si="23"/>
        <v>AR002460</v>
      </c>
    </row>
    <row r="249" spans="1:9">
      <c r="A249" t="s">
        <v>30</v>
      </c>
      <c r="B249" t="s">
        <v>5286</v>
      </c>
      <c r="C249">
        <v>247</v>
      </c>
      <c r="D249" t="str">
        <f t="shared" si="18"/>
        <v>AR</v>
      </c>
      <c r="E249" s="5">
        <f t="shared" si="19"/>
        <v>2.4700000000000002</v>
      </c>
      <c r="F249" s="5">
        <f t="shared" si="20"/>
        <v>4.7000000000000028</v>
      </c>
      <c r="G249" s="5">
        <f t="shared" si="21"/>
        <v>7</v>
      </c>
      <c r="H249" t="str">
        <f t="shared" si="22"/>
        <v>247</v>
      </c>
      <c r="I249" t="str">
        <f t="shared" si="23"/>
        <v>AR002470</v>
      </c>
    </row>
    <row r="250" spans="1:9">
      <c r="A250" t="s">
        <v>30</v>
      </c>
      <c r="B250" t="s">
        <v>5301</v>
      </c>
      <c r="C250">
        <v>248</v>
      </c>
      <c r="D250" t="str">
        <f t="shared" si="18"/>
        <v>AR</v>
      </c>
      <c r="E250" s="5">
        <f t="shared" si="19"/>
        <v>2.48</v>
      </c>
      <c r="F250" s="5">
        <f t="shared" si="20"/>
        <v>4.8000000000000007</v>
      </c>
      <c r="G250" s="5">
        <f t="shared" si="21"/>
        <v>8</v>
      </c>
      <c r="H250" t="str">
        <f t="shared" si="22"/>
        <v>248</v>
      </c>
      <c r="I250" t="str">
        <f t="shared" si="23"/>
        <v>AR002480</v>
      </c>
    </row>
    <row r="251" spans="1:9">
      <c r="A251" t="s">
        <v>30</v>
      </c>
      <c r="B251" t="s">
        <v>5308</v>
      </c>
      <c r="C251">
        <v>249</v>
      </c>
      <c r="D251" t="str">
        <f t="shared" si="18"/>
        <v>AR</v>
      </c>
      <c r="E251" s="5">
        <f t="shared" si="19"/>
        <v>2.4900000000000002</v>
      </c>
      <c r="F251" s="5">
        <f t="shared" si="20"/>
        <v>4.9000000000000021</v>
      </c>
      <c r="G251" s="5">
        <f t="shared" si="21"/>
        <v>9</v>
      </c>
      <c r="H251" t="str">
        <f t="shared" si="22"/>
        <v>249</v>
      </c>
      <c r="I251" t="str">
        <f t="shared" si="23"/>
        <v>AR002490</v>
      </c>
    </row>
    <row r="252" spans="1:9">
      <c r="A252" t="s">
        <v>30</v>
      </c>
      <c r="B252" t="s">
        <v>5313</v>
      </c>
      <c r="C252">
        <v>250</v>
      </c>
      <c r="D252" t="str">
        <f t="shared" si="18"/>
        <v>AR</v>
      </c>
      <c r="E252" s="5">
        <f t="shared" si="19"/>
        <v>2.5</v>
      </c>
      <c r="F252" s="5">
        <f t="shared" si="20"/>
        <v>5</v>
      </c>
      <c r="G252" s="5">
        <f t="shared" si="21"/>
        <v>0</v>
      </c>
      <c r="H252" t="str">
        <f t="shared" si="22"/>
        <v>250</v>
      </c>
      <c r="I252" t="str">
        <f t="shared" si="23"/>
        <v>AR002500</v>
      </c>
    </row>
    <row r="253" spans="1:9">
      <c r="A253" t="s">
        <v>30</v>
      </c>
      <c r="B253" t="s">
        <v>5316</v>
      </c>
      <c r="C253">
        <v>251</v>
      </c>
      <c r="D253" t="str">
        <f t="shared" si="18"/>
        <v>AR</v>
      </c>
      <c r="E253" s="5">
        <f t="shared" si="19"/>
        <v>2.5099999999999998</v>
      </c>
      <c r="F253" s="5">
        <f t="shared" si="20"/>
        <v>5.0999999999999979</v>
      </c>
      <c r="G253" s="5">
        <f t="shared" si="21"/>
        <v>1</v>
      </c>
      <c r="H253" t="str">
        <f t="shared" si="22"/>
        <v>251</v>
      </c>
      <c r="I253" t="str">
        <f t="shared" si="23"/>
        <v>AR002510</v>
      </c>
    </row>
    <row r="254" spans="1:9">
      <c r="A254" t="s">
        <v>30</v>
      </c>
      <c r="B254" t="s">
        <v>5323</v>
      </c>
      <c r="C254">
        <v>252</v>
      </c>
      <c r="D254" t="str">
        <f t="shared" si="18"/>
        <v>AR</v>
      </c>
      <c r="E254" s="5">
        <f t="shared" si="19"/>
        <v>2.52</v>
      </c>
      <c r="F254" s="5">
        <f t="shared" si="20"/>
        <v>5.1999999999999993</v>
      </c>
      <c r="G254" s="5">
        <f t="shared" si="21"/>
        <v>2</v>
      </c>
      <c r="H254" t="str">
        <f t="shared" si="22"/>
        <v>252</v>
      </c>
      <c r="I254" t="str">
        <f t="shared" si="23"/>
        <v>AR002520</v>
      </c>
    </row>
    <row r="255" spans="1:9">
      <c r="A255" t="s">
        <v>30</v>
      </c>
      <c r="B255" t="s">
        <v>5341</v>
      </c>
      <c r="C255">
        <v>253</v>
      </c>
      <c r="D255" t="str">
        <f t="shared" si="18"/>
        <v>AR</v>
      </c>
      <c r="E255" s="5">
        <f t="shared" si="19"/>
        <v>2.5299999999999998</v>
      </c>
      <c r="F255" s="5">
        <f t="shared" si="20"/>
        <v>5.2999999999999972</v>
      </c>
      <c r="G255" s="5">
        <f t="shared" si="21"/>
        <v>3</v>
      </c>
      <c r="H255" t="str">
        <f t="shared" si="22"/>
        <v>253</v>
      </c>
      <c r="I255" t="str">
        <f t="shared" si="23"/>
        <v>AR002530</v>
      </c>
    </row>
    <row r="256" spans="1:9">
      <c r="A256" t="s">
        <v>30</v>
      </c>
      <c r="B256" t="s">
        <v>5378</v>
      </c>
      <c r="C256">
        <v>254</v>
      </c>
      <c r="D256" t="str">
        <f t="shared" si="18"/>
        <v>AR</v>
      </c>
      <c r="E256" s="5">
        <f t="shared" si="19"/>
        <v>2.54</v>
      </c>
      <c r="F256" s="5">
        <f t="shared" si="20"/>
        <v>5.3999999999999986</v>
      </c>
      <c r="G256" s="5">
        <f t="shared" si="21"/>
        <v>4</v>
      </c>
      <c r="H256" t="str">
        <f t="shared" si="22"/>
        <v>254</v>
      </c>
      <c r="I256" t="str">
        <f t="shared" si="23"/>
        <v>AR002540</v>
      </c>
    </row>
    <row r="257" spans="1:9">
      <c r="A257" t="s">
        <v>30</v>
      </c>
      <c r="B257" t="s">
        <v>5394</v>
      </c>
      <c r="C257">
        <v>255</v>
      </c>
      <c r="D257" t="str">
        <f t="shared" si="18"/>
        <v>AR</v>
      </c>
      <c r="E257" s="5">
        <f t="shared" si="19"/>
        <v>2.5499999999999998</v>
      </c>
      <c r="F257" s="5">
        <f t="shared" si="20"/>
        <v>5.5</v>
      </c>
      <c r="G257" s="5">
        <f t="shared" si="21"/>
        <v>5</v>
      </c>
      <c r="H257" t="str">
        <f t="shared" si="22"/>
        <v>255</v>
      </c>
      <c r="I257" t="str">
        <f t="shared" si="23"/>
        <v>AR002550</v>
      </c>
    </row>
    <row r="258" spans="1:9">
      <c r="A258" t="s">
        <v>30</v>
      </c>
      <c r="B258" t="s">
        <v>5412</v>
      </c>
      <c r="C258">
        <v>256</v>
      </c>
      <c r="D258" t="str">
        <f t="shared" si="18"/>
        <v>AR</v>
      </c>
      <c r="E258" s="5">
        <f t="shared" si="19"/>
        <v>2.56</v>
      </c>
      <c r="F258" s="5">
        <f t="shared" si="20"/>
        <v>5.6000000000000014</v>
      </c>
      <c r="G258" s="5">
        <f t="shared" si="21"/>
        <v>6</v>
      </c>
      <c r="H258" t="str">
        <f t="shared" si="22"/>
        <v>256</v>
      </c>
      <c r="I258" t="str">
        <f t="shared" si="23"/>
        <v>AR002560</v>
      </c>
    </row>
    <row r="259" spans="1:9">
      <c r="A259" t="s">
        <v>30</v>
      </c>
      <c r="B259" t="s">
        <v>5442</v>
      </c>
      <c r="C259">
        <v>257</v>
      </c>
      <c r="D259" t="str">
        <f t="shared" ref="D259:D322" si="24">+VLOOKUP(A259,$L$3:$M$22,2,)</f>
        <v>AR</v>
      </c>
      <c r="E259" s="5">
        <f t="shared" ref="E259:E322" si="25">+C259/100</f>
        <v>2.57</v>
      </c>
      <c r="F259" s="5">
        <f t="shared" ref="F259:F322" si="26">+MOD(E259*10,10)</f>
        <v>5.6999999999999993</v>
      </c>
      <c r="G259" s="5">
        <f t="shared" ref="G259:G322" si="27">+MOD(C259,10)</f>
        <v>7</v>
      </c>
      <c r="H259" t="str">
        <f t="shared" ref="H259:H322" si="28">+INT(E259)&amp;INT(F259)&amp;INT(G259)</f>
        <v>257</v>
      </c>
      <c r="I259" t="str">
        <f t="shared" ref="I259:I322" si="29">+D259&amp;"00"&amp;H259&amp;"0"</f>
        <v>AR002570</v>
      </c>
    </row>
    <row r="260" spans="1:9">
      <c r="A260" t="s">
        <v>30</v>
      </c>
      <c r="B260" t="s">
        <v>5446</v>
      </c>
      <c r="C260">
        <v>258</v>
      </c>
      <c r="D260" t="str">
        <f t="shared" si="24"/>
        <v>AR</v>
      </c>
      <c r="E260" s="5">
        <f t="shared" si="25"/>
        <v>2.58</v>
      </c>
      <c r="F260" s="5">
        <f t="shared" si="26"/>
        <v>5.8000000000000007</v>
      </c>
      <c r="G260" s="5">
        <f t="shared" si="27"/>
        <v>8</v>
      </c>
      <c r="H260" t="str">
        <f t="shared" si="28"/>
        <v>258</v>
      </c>
      <c r="I260" t="str">
        <f t="shared" si="29"/>
        <v>AR002580</v>
      </c>
    </row>
    <row r="261" spans="1:9">
      <c r="A261" t="s">
        <v>30</v>
      </c>
      <c r="B261" t="s">
        <v>5456</v>
      </c>
      <c r="C261">
        <v>259</v>
      </c>
      <c r="D261" t="str">
        <f t="shared" si="24"/>
        <v>AR</v>
      </c>
      <c r="E261" s="5">
        <f t="shared" si="25"/>
        <v>2.59</v>
      </c>
      <c r="F261" s="5">
        <f t="shared" si="26"/>
        <v>5.8999999999999986</v>
      </c>
      <c r="G261" s="5">
        <f t="shared" si="27"/>
        <v>9</v>
      </c>
      <c r="H261" t="str">
        <f t="shared" si="28"/>
        <v>259</v>
      </c>
      <c r="I261" t="str">
        <f t="shared" si="29"/>
        <v>AR002590</v>
      </c>
    </row>
    <row r="262" spans="1:9">
      <c r="A262" t="s">
        <v>30</v>
      </c>
      <c r="B262" t="s">
        <v>5460</v>
      </c>
      <c r="C262">
        <v>260</v>
      </c>
      <c r="D262" t="str">
        <f t="shared" si="24"/>
        <v>AR</v>
      </c>
      <c r="E262" s="5">
        <f t="shared" si="25"/>
        <v>2.6</v>
      </c>
      <c r="F262" s="5">
        <f t="shared" si="26"/>
        <v>6</v>
      </c>
      <c r="G262" s="5">
        <f t="shared" si="27"/>
        <v>0</v>
      </c>
      <c r="H262" t="str">
        <f t="shared" si="28"/>
        <v>260</v>
      </c>
      <c r="I262" t="str">
        <f t="shared" si="29"/>
        <v>AR002600</v>
      </c>
    </row>
    <row r="263" spans="1:9">
      <c r="A263" t="s">
        <v>30</v>
      </c>
      <c r="B263" t="s">
        <v>5474</v>
      </c>
      <c r="C263">
        <v>261</v>
      </c>
      <c r="D263" t="str">
        <f t="shared" si="24"/>
        <v>AR</v>
      </c>
      <c r="E263" s="5">
        <f t="shared" si="25"/>
        <v>2.61</v>
      </c>
      <c r="F263" s="5">
        <f t="shared" si="26"/>
        <v>6.0999999999999979</v>
      </c>
      <c r="G263" s="5">
        <f t="shared" si="27"/>
        <v>1</v>
      </c>
      <c r="H263" t="str">
        <f t="shared" si="28"/>
        <v>261</v>
      </c>
      <c r="I263" t="str">
        <f t="shared" si="29"/>
        <v>AR002610</v>
      </c>
    </row>
    <row r="264" spans="1:9">
      <c r="A264" t="s">
        <v>30</v>
      </c>
      <c r="B264" t="s">
        <v>5484</v>
      </c>
      <c r="C264">
        <v>262</v>
      </c>
      <c r="D264" t="str">
        <f t="shared" si="24"/>
        <v>AR</v>
      </c>
      <c r="E264" s="5">
        <f t="shared" si="25"/>
        <v>2.62</v>
      </c>
      <c r="F264" s="5">
        <f t="shared" si="26"/>
        <v>6.2000000000000028</v>
      </c>
      <c r="G264" s="5">
        <f t="shared" si="27"/>
        <v>2</v>
      </c>
      <c r="H264" t="str">
        <f t="shared" si="28"/>
        <v>262</v>
      </c>
      <c r="I264" t="str">
        <f t="shared" si="29"/>
        <v>AR002620</v>
      </c>
    </row>
    <row r="265" spans="1:9">
      <c r="A265" t="s">
        <v>30</v>
      </c>
      <c r="B265" t="s">
        <v>5495</v>
      </c>
      <c r="C265">
        <v>263</v>
      </c>
      <c r="D265" t="str">
        <f t="shared" si="24"/>
        <v>AR</v>
      </c>
      <c r="E265" s="5">
        <f t="shared" si="25"/>
        <v>2.63</v>
      </c>
      <c r="F265" s="5">
        <f t="shared" si="26"/>
        <v>6.2999999999999972</v>
      </c>
      <c r="G265" s="5">
        <f t="shared" si="27"/>
        <v>3</v>
      </c>
      <c r="H265" t="str">
        <f t="shared" si="28"/>
        <v>263</v>
      </c>
      <c r="I265" t="str">
        <f t="shared" si="29"/>
        <v>AR002630</v>
      </c>
    </row>
    <row r="266" spans="1:9">
      <c r="A266" t="s">
        <v>30</v>
      </c>
      <c r="B266" t="s">
        <v>5518</v>
      </c>
      <c r="C266">
        <v>264</v>
      </c>
      <c r="D266" t="str">
        <f t="shared" si="24"/>
        <v>AR</v>
      </c>
      <c r="E266" s="5">
        <f t="shared" si="25"/>
        <v>2.64</v>
      </c>
      <c r="F266" s="5">
        <f t="shared" si="26"/>
        <v>6.4000000000000021</v>
      </c>
      <c r="G266" s="5">
        <f t="shared" si="27"/>
        <v>4</v>
      </c>
      <c r="H266" t="str">
        <f t="shared" si="28"/>
        <v>264</v>
      </c>
      <c r="I266" t="str">
        <f t="shared" si="29"/>
        <v>AR002640</v>
      </c>
    </row>
    <row r="267" spans="1:9">
      <c r="A267" t="s">
        <v>30</v>
      </c>
      <c r="B267" t="s">
        <v>5523</v>
      </c>
      <c r="C267">
        <v>265</v>
      </c>
      <c r="D267" t="str">
        <f t="shared" si="24"/>
        <v>AR</v>
      </c>
      <c r="E267" s="5">
        <f t="shared" si="25"/>
        <v>2.65</v>
      </c>
      <c r="F267" s="5">
        <f t="shared" si="26"/>
        <v>6.5</v>
      </c>
      <c r="G267" s="5">
        <f t="shared" si="27"/>
        <v>5</v>
      </c>
      <c r="H267" t="str">
        <f t="shared" si="28"/>
        <v>265</v>
      </c>
      <c r="I267" t="str">
        <f t="shared" si="29"/>
        <v>AR002650</v>
      </c>
    </row>
    <row r="268" spans="1:9">
      <c r="A268" t="s">
        <v>30</v>
      </c>
      <c r="B268" t="s">
        <v>5529</v>
      </c>
      <c r="C268">
        <v>266</v>
      </c>
      <c r="D268" t="str">
        <f t="shared" si="24"/>
        <v>AR</v>
      </c>
      <c r="E268" s="5">
        <f t="shared" si="25"/>
        <v>2.66</v>
      </c>
      <c r="F268" s="5">
        <f t="shared" si="26"/>
        <v>6.6000000000000014</v>
      </c>
      <c r="G268" s="5">
        <f t="shared" si="27"/>
        <v>6</v>
      </c>
      <c r="H268" t="str">
        <f t="shared" si="28"/>
        <v>266</v>
      </c>
      <c r="I268" t="str">
        <f t="shared" si="29"/>
        <v>AR002660</v>
      </c>
    </row>
    <row r="269" spans="1:9">
      <c r="A269" t="s">
        <v>30</v>
      </c>
      <c r="B269" t="s">
        <v>5537</v>
      </c>
      <c r="C269">
        <v>267</v>
      </c>
      <c r="D269" t="str">
        <f t="shared" si="24"/>
        <v>AR</v>
      </c>
      <c r="E269" s="5">
        <f t="shared" si="25"/>
        <v>2.67</v>
      </c>
      <c r="F269" s="5">
        <f t="shared" si="26"/>
        <v>6.6999999999999993</v>
      </c>
      <c r="G269" s="5">
        <f t="shared" si="27"/>
        <v>7</v>
      </c>
      <c r="H269" t="str">
        <f t="shared" si="28"/>
        <v>267</v>
      </c>
      <c r="I269" t="str">
        <f t="shared" si="29"/>
        <v>AR002670</v>
      </c>
    </row>
    <row r="270" spans="1:9">
      <c r="A270" t="s">
        <v>30</v>
      </c>
      <c r="B270" t="s">
        <v>5541</v>
      </c>
      <c r="C270">
        <v>268</v>
      </c>
      <c r="D270" t="str">
        <f t="shared" si="24"/>
        <v>AR</v>
      </c>
      <c r="E270" s="5">
        <f t="shared" si="25"/>
        <v>2.68</v>
      </c>
      <c r="F270" s="5">
        <f t="shared" si="26"/>
        <v>6.8000000000000007</v>
      </c>
      <c r="G270" s="5">
        <f t="shared" si="27"/>
        <v>8</v>
      </c>
      <c r="H270" t="str">
        <f t="shared" si="28"/>
        <v>268</v>
      </c>
      <c r="I270" t="str">
        <f t="shared" si="29"/>
        <v>AR002680</v>
      </c>
    </row>
    <row r="271" spans="1:9">
      <c r="A271" t="s">
        <v>30</v>
      </c>
      <c r="B271" t="s">
        <v>5548</v>
      </c>
      <c r="C271">
        <v>269</v>
      </c>
      <c r="D271" t="str">
        <f t="shared" si="24"/>
        <v>AR</v>
      </c>
      <c r="E271" s="5">
        <f t="shared" si="25"/>
        <v>2.69</v>
      </c>
      <c r="F271" s="5">
        <f t="shared" si="26"/>
        <v>6.8999999999999986</v>
      </c>
      <c r="G271" s="5">
        <f t="shared" si="27"/>
        <v>9</v>
      </c>
      <c r="H271" t="str">
        <f t="shared" si="28"/>
        <v>269</v>
      </c>
      <c r="I271" t="str">
        <f t="shared" si="29"/>
        <v>AR002690</v>
      </c>
    </row>
    <row r="272" spans="1:9">
      <c r="A272" t="s">
        <v>30</v>
      </c>
      <c r="B272" t="s">
        <v>5556</v>
      </c>
      <c r="C272">
        <v>270</v>
      </c>
      <c r="D272" t="str">
        <f t="shared" si="24"/>
        <v>AR</v>
      </c>
      <c r="E272" s="5">
        <f t="shared" si="25"/>
        <v>2.7</v>
      </c>
      <c r="F272" s="5">
        <f t="shared" si="26"/>
        <v>7</v>
      </c>
      <c r="G272" s="5">
        <f t="shared" si="27"/>
        <v>0</v>
      </c>
      <c r="H272" t="str">
        <f t="shared" si="28"/>
        <v>270</v>
      </c>
      <c r="I272" t="str">
        <f t="shared" si="29"/>
        <v>AR002700</v>
      </c>
    </row>
    <row r="273" spans="1:9">
      <c r="A273" t="s">
        <v>30</v>
      </c>
      <c r="B273" t="s">
        <v>5559</v>
      </c>
      <c r="C273">
        <v>271</v>
      </c>
      <c r="D273" t="str">
        <f t="shared" si="24"/>
        <v>AR</v>
      </c>
      <c r="E273" s="5">
        <f t="shared" si="25"/>
        <v>2.71</v>
      </c>
      <c r="F273" s="5">
        <f t="shared" si="26"/>
        <v>7.1000000000000014</v>
      </c>
      <c r="G273" s="5">
        <f t="shared" si="27"/>
        <v>1</v>
      </c>
      <c r="H273" t="str">
        <f t="shared" si="28"/>
        <v>271</v>
      </c>
      <c r="I273" t="str">
        <f t="shared" si="29"/>
        <v>AR002710</v>
      </c>
    </row>
    <row r="274" spans="1:9">
      <c r="A274" t="s">
        <v>30</v>
      </c>
      <c r="B274" t="s">
        <v>5562</v>
      </c>
      <c r="C274">
        <v>272</v>
      </c>
      <c r="D274" t="str">
        <f t="shared" si="24"/>
        <v>AR</v>
      </c>
      <c r="E274" s="5">
        <f t="shared" si="25"/>
        <v>2.72</v>
      </c>
      <c r="F274" s="5">
        <f t="shared" si="26"/>
        <v>7.2000000000000028</v>
      </c>
      <c r="G274" s="5">
        <f t="shared" si="27"/>
        <v>2</v>
      </c>
      <c r="H274" t="str">
        <f t="shared" si="28"/>
        <v>272</v>
      </c>
      <c r="I274" t="str">
        <f t="shared" si="29"/>
        <v>AR002720</v>
      </c>
    </row>
    <row r="275" spans="1:9">
      <c r="A275" t="s">
        <v>30</v>
      </c>
      <c r="B275" t="s">
        <v>5585</v>
      </c>
      <c r="C275">
        <v>273</v>
      </c>
      <c r="D275" t="str">
        <f t="shared" si="24"/>
        <v>AR</v>
      </c>
      <c r="E275" s="5">
        <f t="shared" si="25"/>
        <v>2.73</v>
      </c>
      <c r="F275" s="5">
        <f t="shared" si="26"/>
        <v>7.3000000000000007</v>
      </c>
      <c r="G275" s="5">
        <f t="shared" si="27"/>
        <v>3</v>
      </c>
      <c r="H275" t="str">
        <f t="shared" si="28"/>
        <v>273</v>
      </c>
      <c r="I275" t="str">
        <f t="shared" si="29"/>
        <v>AR002730</v>
      </c>
    </row>
    <row r="276" spans="1:9">
      <c r="A276" t="s">
        <v>30</v>
      </c>
      <c r="B276" t="s">
        <v>5588</v>
      </c>
      <c r="C276">
        <v>274</v>
      </c>
      <c r="D276" t="str">
        <f t="shared" si="24"/>
        <v>AR</v>
      </c>
      <c r="E276" s="5">
        <f t="shared" si="25"/>
        <v>2.74</v>
      </c>
      <c r="F276" s="5">
        <f t="shared" si="26"/>
        <v>7.4000000000000021</v>
      </c>
      <c r="G276" s="5">
        <f t="shared" si="27"/>
        <v>4</v>
      </c>
      <c r="H276" t="str">
        <f t="shared" si="28"/>
        <v>274</v>
      </c>
      <c r="I276" t="str">
        <f t="shared" si="29"/>
        <v>AR002740</v>
      </c>
    </row>
    <row r="277" spans="1:9">
      <c r="A277" t="s">
        <v>30</v>
      </c>
      <c r="B277" t="s">
        <v>5591</v>
      </c>
      <c r="C277">
        <v>275</v>
      </c>
      <c r="D277" t="str">
        <f t="shared" si="24"/>
        <v>AR</v>
      </c>
      <c r="E277" s="5">
        <f t="shared" si="25"/>
        <v>2.75</v>
      </c>
      <c r="F277" s="5">
        <f t="shared" si="26"/>
        <v>7.5</v>
      </c>
      <c r="G277" s="5">
        <f t="shared" si="27"/>
        <v>5</v>
      </c>
      <c r="H277" t="str">
        <f t="shared" si="28"/>
        <v>275</v>
      </c>
      <c r="I277" t="str">
        <f t="shared" si="29"/>
        <v>AR002750</v>
      </c>
    </row>
    <row r="278" spans="1:9">
      <c r="A278" t="s">
        <v>30</v>
      </c>
      <c r="B278" t="s">
        <v>5594</v>
      </c>
      <c r="C278">
        <v>276</v>
      </c>
      <c r="D278" t="str">
        <f t="shared" si="24"/>
        <v>AR</v>
      </c>
      <c r="E278" s="5">
        <f t="shared" si="25"/>
        <v>2.76</v>
      </c>
      <c r="F278" s="5">
        <f t="shared" si="26"/>
        <v>7.5999999999999979</v>
      </c>
      <c r="G278" s="5">
        <f t="shared" si="27"/>
        <v>6</v>
      </c>
      <c r="H278" t="str">
        <f t="shared" si="28"/>
        <v>276</v>
      </c>
      <c r="I278" t="str">
        <f t="shared" si="29"/>
        <v>AR002760</v>
      </c>
    </row>
    <row r="279" spans="1:9">
      <c r="A279" t="s">
        <v>30</v>
      </c>
      <c r="B279" t="s">
        <v>5601</v>
      </c>
      <c r="C279">
        <v>277</v>
      </c>
      <c r="D279" t="str">
        <f t="shared" si="24"/>
        <v>AR</v>
      </c>
      <c r="E279" s="5">
        <f t="shared" si="25"/>
        <v>2.77</v>
      </c>
      <c r="F279" s="5">
        <f t="shared" si="26"/>
        <v>7.6999999999999993</v>
      </c>
      <c r="G279" s="5">
        <f t="shared" si="27"/>
        <v>7</v>
      </c>
      <c r="H279" t="str">
        <f t="shared" si="28"/>
        <v>277</v>
      </c>
      <c r="I279" t="str">
        <f t="shared" si="29"/>
        <v>AR002770</v>
      </c>
    </row>
    <row r="280" spans="1:9">
      <c r="A280" t="s">
        <v>30</v>
      </c>
      <c r="B280" t="s">
        <v>1484</v>
      </c>
      <c r="C280">
        <v>278</v>
      </c>
      <c r="D280" t="str">
        <f t="shared" si="24"/>
        <v>AR</v>
      </c>
      <c r="E280" s="5">
        <f t="shared" si="25"/>
        <v>2.78</v>
      </c>
      <c r="F280" s="5">
        <f t="shared" si="26"/>
        <v>7.7999999999999972</v>
      </c>
      <c r="G280" s="5">
        <f t="shared" si="27"/>
        <v>8</v>
      </c>
      <c r="H280" t="str">
        <f t="shared" si="28"/>
        <v>278</v>
      </c>
      <c r="I280" t="str">
        <f t="shared" si="29"/>
        <v>AR002780</v>
      </c>
    </row>
    <row r="281" spans="1:9">
      <c r="A281" t="s">
        <v>30</v>
      </c>
      <c r="B281" t="s">
        <v>5608</v>
      </c>
      <c r="C281">
        <v>279</v>
      </c>
      <c r="D281" t="str">
        <f t="shared" si="24"/>
        <v>AR</v>
      </c>
      <c r="E281" s="5">
        <f t="shared" si="25"/>
        <v>2.79</v>
      </c>
      <c r="F281" s="5">
        <f t="shared" si="26"/>
        <v>7.8999999999999986</v>
      </c>
      <c r="G281" s="5">
        <f t="shared" si="27"/>
        <v>9</v>
      </c>
      <c r="H281" t="str">
        <f t="shared" si="28"/>
        <v>279</v>
      </c>
      <c r="I281" t="str">
        <f t="shared" si="29"/>
        <v>AR002790</v>
      </c>
    </row>
    <row r="282" spans="1:9">
      <c r="A282" t="s">
        <v>30</v>
      </c>
      <c r="B282" t="s">
        <v>5620</v>
      </c>
      <c r="C282">
        <v>280</v>
      </c>
      <c r="D282" t="str">
        <f t="shared" si="24"/>
        <v>AR</v>
      </c>
      <c r="E282" s="5">
        <f t="shared" si="25"/>
        <v>2.8</v>
      </c>
      <c r="F282" s="5">
        <f t="shared" si="26"/>
        <v>8</v>
      </c>
      <c r="G282" s="5">
        <f t="shared" si="27"/>
        <v>0</v>
      </c>
      <c r="H282" t="str">
        <f t="shared" si="28"/>
        <v>280</v>
      </c>
      <c r="I282" t="str">
        <f t="shared" si="29"/>
        <v>AR002800</v>
      </c>
    </row>
    <row r="283" spans="1:9">
      <c r="A283" t="s">
        <v>30</v>
      </c>
      <c r="B283" t="s">
        <v>5632</v>
      </c>
      <c r="C283">
        <v>281</v>
      </c>
      <c r="D283" t="str">
        <f t="shared" si="24"/>
        <v>AR</v>
      </c>
      <c r="E283" s="5">
        <f t="shared" si="25"/>
        <v>2.81</v>
      </c>
      <c r="F283" s="5">
        <f t="shared" si="26"/>
        <v>8.1000000000000014</v>
      </c>
      <c r="G283" s="5">
        <f t="shared" si="27"/>
        <v>1</v>
      </c>
      <c r="H283" t="str">
        <f t="shared" si="28"/>
        <v>281</v>
      </c>
      <c r="I283" t="str">
        <f t="shared" si="29"/>
        <v>AR002810</v>
      </c>
    </row>
    <row r="284" spans="1:9">
      <c r="A284" t="s">
        <v>30</v>
      </c>
      <c r="B284" t="s">
        <v>5654</v>
      </c>
      <c r="C284">
        <v>282</v>
      </c>
      <c r="D284" t="str">
        <f t="shared" si="24"/>
        <v>AR</v>
      </c>
      <c r="E284" s="5">
        <f t="shared" si="25"/>
        <v>2.82</v>
      </c>
      <c r="F284" s="5">
        <f t="shared" si="26"/>
        <v>8.1999999999999993</v>
      </c>
      <c r="G284" s="5">
        <f t="shared" si="27"/>
        <v>2</v>
      </c>
      <c r="H284" t="str">
        <f t="shared" si="28"/>
        <v>282</v>
      </c>
      <c r="I284" t="str">
        <f t="shared" si="29"/>
        <v>AR002820</v>
      </c>
    </row>
    <row r="285" spans="1:9">
      <c r="A285" t="s">
        <v>30</v>
      </c>
      <c r="B285" t="s">
        <v>5660</v>
      </c>
      <c r="C285">
        <v>283</v>
      </c>
      <c r="D285" t="str">
        <f t="shared" si="24"/>
        <v>AR</v>
      </c>
      <c r="E285" s="5">
        <f t="shared" si="25"/>
        <v>2.83</v>
      </c>
      <c r="F285" s="5">
        <f t="shared" si="26"/>
        <v>8.3000000000000007</v>
      </c>
      <c r="G285" s="5">
        <f t="shared" si="27"/>
        <v>3</v>
      </c>
      <c r="H285" t="str">
        <f t="shared" si="28"/>
        <v>283</v>
      </c>
      <c r="I285" t="str">
        <f t="shared" si="29"/>
        <v>AR002830</v>
      </c>
    </row>
    <row r="286" spans="1:9">
      <c r="A286" t="s">
        <v>30</v>
      </c>
      <c r="B286" t="s">
        <v>5681</v>
      </c>
      <c r="C286">
        <v>284</v>
      </c>
      <c r="D286" t="str">
        <f t="shared" si="24"/>
        <v>AR</v>
      </c>
      <c r="E286" s="5">
        <f t="shared" si="25"/>
        <v>2.84</v>
      </c>
      <c r="F286" s="5">
        <f t="shared" si="26"/>
        <v>8.3999999999999986</v>
      </c>
      <c r="G286" s="5">
        <f t="shared" si="27"/>
        <v>4</v>
      </c>
      <c r="H286" t="str">
        <f t="shared" si="28"/>
        <v>284</v>
      </c>
      <c r="I286" t="str">
        <f t="shared" si="29"/>
        <v>AR002840</v>
      </c>
    </row>
    <row r="287" spans="1:9">
      <c r="A287" t="s">
        <v>30</v>
      </c>
      <c r="B287" t="s">
        <v>5689</v>
      </c>
      <c r="C287">
        <v>285</v>
      </c>
      <c r="D287" t="str">
        <f t="shared" si="24"/>
        <v>AR</v>
      </c>
      <c r="E287" s="5">
        <f t="shared" si="25"/>
        <v>2.85</v>
      </c>
      <c r="F287" s="5">
        <f t="shared" si="26"/>
        <v>8.5</v>
      </c>
      <c r="G287" s="5">
        <f t="shared" si="27"/>
        <v>5</v>
      </c>
      <c r="H287" t="str">
        <f t="shared" si="28"/>
        <v>285</v>
      </c>
      <c r="I287" t="str">
        <f t="shared" si="29"/>
        <v>AR002850</v>
      </c>
    </row>
    <row r="288" spans="1:9">
      <c r="A288" t="s">
        <v>30</v>
      </c>
      <c r="B288" t="s">
        <v>5705</v>
      </c>
      <c r="C288">
        <v>286</v>
      </c>
      <c r="D288" t="str">
        <f t="shared" si="24"/>
        <v>AR</v>
      </c>
      <c r="E288" s="5">
        <f t="shared" si="25"/>
        <v>2.86</v>
      </c>
      <c r="F288" s="5">
        <f t="shared" si="26"/>
        <v>8.5999999999999979</v>
      </c>
      <c r="G288" s="5">
        <f t="shared" si="27"/>
        <v>6</v>
      </c>
      <c r="H288" t="str">
        <f t="shared" si="28"/>
        <v>286</v>
      </c>
      <c r="I288" t="str">
        <f t="shared" si="29"/>
        <v>AR002860</v>
      </c>
    </row>
    <row r="289" spans="1:9">
      <c r="A289" t="s">
        <v>30</v>
      </c>
      <c r="B289" t="s">
        <v>5735</v>
      </c>
      <c r="C289">
        <v>287</v>
      </c>
      <c r="D289" t="str">
        <f t="shared" si="24"/>
        <v>AR</v>
      </c>
      <c r="E289" s="5">
        <f t="shared" si="25"/>
        <v>2.87</v>
      </c>
      <c r="F289" s="5">
        <f t="shared" si="26"/>
        <v>8.7000000000000028</v>
      </c>
      <c r="G289" s="5">
        <f t="shared" si="27"/>
        <v>7</v>
      </c>
      <c r="H289" t="str">
        <f t="shared" si="28"/>
        <v>287</v>
      </c>
      <c r="I289" t="str">
        <f t="shared" si="29"/>
        <v>AR002870</v>
      </c>
    </row>
    <row r="290" spans="1:9">
      <c r="A290" t="s">
        <v>30</v>
      </c>
      <c r="B290" t="s">
        <v>5740</v>
      </c>
      <c r="C290">
        <v>288</v>
      </c>
      <c r="D290" t="str">
        <f t="shared" si="24"/>
        <v>AR</v>
      </c>
      <c r="E290" s="5">
        <f t="shared" si="25"/>
        <v>2.88</v>
      </c>
      <c r="F290" s="5">
        <f t="shared" si="26"/>
        <v>8.7999999999999972</v>
      </c>
      <c r="G290" s="5">
        <f t="shared" si="27"/>
        <v>8</v>
      </c>
      <c r="H290" t="str">
        <f t="shared" si="28"/>
        <v>288</v>
      </c>
      <c r="I290" t="str">
        <f t="shared" si="29"/>
        <v>AR002880</v>
      </c>
    </row>
    <row r="291" spans="1:9">
      <c r="A291" t="s">
        <v>30</v>
      </c>
      <c r="B291" t="s">
        <v>5743</v>
      </c>
      <c r="C291">
        <v>289</v>
      </c>
      <c r="D291" t="str">
        <f t="shared" si="24"/>
        <v>AR</v>
      </c>
      <c r="E291" s="5">
        <f t="shared" si="25"/>
        <v>2.89</v>
      </c>
      <c r="F291" s="5">
        <f t="shared" si="26"/>
        <v>8.9000000000000021</v>
      </c>
      <c r="G291" s="5">
        <f t="shared" si="27"/>
        <v>9</v>
      </c>
      <c r="H291" t="str">
        <f t="shared" si="28"/>
        <v>289</v>
      </c>
      <c r="I291" t="str">
        <f t="shared" si="29"/>
        <v>AR002890</v>
      </c>
    </row>
    <row r="292" spans="1:9">
      <c r="A292" t="s">
        <v>30</v>
      </c>
      <c r="B292" t="s">
        <v>5746</v>
      </c>
      <c r="C292">
        <v>290</v>
      </c>
      <c r="D292" t="str">
        <f t="shared" si="24"/>
        <v>AR</v>
      </c>
      <c r="E292" s="5">
        <f t="shared" si="25"/>
        <v>2.9</v>
      </c>
      <c r="F292" s="5">
        <f t="shared" si="26"/>
        <v>9</v>
      </c>
      <c r="G292" s="5">
        <f t="shared" si="27"/>
        <v>0</v>
      </c>
      <c r="H292" t="str">
        <f t="shared" si="28"/>
        <v>290</v>
      </c>
      <c r="I292" t="str">
        <f t="shared" si="29"/>
        <v>AR002900</v>
      </c>
    </row>
    <row r="293" spans="1:9">
      <c r="A293" t="s">
        <v>30</v>
      </c>
      <c r="B293" t="s">
        <v>5764</v>
      </c>
      <c r="C293">
        <v>291</v>
      </c>
      <c r="D293" t="str">
        <f t="shared" si="24"/>
        <v>AR</v>
      </c>
      <c r="E293" s="5">
        <f t="shared" si="25"/>
        <v>2.91</v>
      </c>
      <c r="F293" s="5">
        <f t="shared" si="26"/>
        <v>9.1000000000000014</v>
      </c>
      <c r="G293" s="5">
        <f t="shared" si="27"/>
        <v>1</v>
      </c>
      <c r="H293" t="str">
        <f t="shared" si="28"/>
        <v>291</v>
      </c>
      <c r="I293" t="str">
        <f t="shared" si="29"/>
        <v>AR002910</v>
      </c>
    </row>
    <row r="294" spans="1:9">
      <c r="A294" t="s">
        <v>30</v>
      </c>
      <c r="B294" t="s">
        <v>5767</v>
      </c>
      <c r="C294">
        <v>292</v>
      </c>
      <c r="D294" t="str">
        <f t="shared" si="24"/>
        <v>AR</v>
      </c>
      <c r="E294" s="5">
        <f t="shared" si="25"/>
        <v>2.92</v>
      </c>
      <c r="F294" s="5">
        <f t="shared" si="26"/>
        <v>9.1999999999999993</v>
      </c>
      <c r="G294" s="5">
        <f t="shared" si="27"/>
        <v>2</v>
      </c>
      <c r="H294" t="str">
        <f t="shared" si="28"/>
        <v>292</v>
      </c>
      <c r="I294" t="str">
        <f t="shared" si="29"/>
        <v>AR002920</v>
      </c>
    </row>
    <row r="295" spans="1:9">
      <c r="A295" t="s">
        <v>30</v>
      </c>
      <c r="B295" t="s">
        <v>5800</v>
      </c>
      <c r="C295">
        <v>293</v>
      </c>
      <c r="D295" t="str">
        <f t="shared" si="24"/>
        <v>AR</v>
      </c>
      <c r="E295" s="5">
        <f t="shared" si="25"/>
        <v>2.93</v>
      </c>
      <c r="F295" s="5">
        <f t="shared" si="26"/>
        <v>9.3000000000000007</v>
      </c>
      <c r="G295" s="5">
        <f t="shared" si="27"/>
        <v>3</v>
      </c>
      <c r="H295" t="str">
        <f t="shared" si="28"/>
        <v>293</v>
      </c>
      <c r="I295" t="str">
        <f t="shared" si="29"/>
        <v>AR002930</v>
      </c>
    </row>
    <row r="296" spans="1:9">
      <c r="A296" t="s">
        <v>30</v>
      </c>
      <c r="B296" t="s">
        <v>5918</v>
      </c>
      <c r="C296">
        <v>294</v>
      </c>
      <c r="D296" t="str">
        <f t="shared" si="24"/>
        <v>AR</v>
      </c>
      <c r="E296" s="5">
        <f t="shared" si="25"/>
        <v>2.94</v>
      </c>
      <c r="F296" s="5">
        <f t="shared" si="26"/>
        <v>9.3999999999999986</v>
      </c>
      <c r="G296" s="5">
        <f t="shared" si="27"/>
        <v>4</v>
      </c>
      <c r="H296" t="str">
        <f t="shared" si="28"/>
        <v>294</v>
      </c>
      <c r="I296" t="str">
        <f t="shared" si="29"/>
        <v>AR002940</v>
      </c>
    </row>
    <row r="297" spans="1:9">
      <c r="A297" t="s">
        <v>5929</v>
      </c>
      <c r="B297" t="s">
        <v>5930</v>
      </c>
      <c r="C297">
        <v>1</v>
      </c>
      <c r="D297" t="str">
        <f t="shared" si="24"/>
        <v>BR</v>
      </c>
      <c r="E297" s="5">
        <f t="shared" si="25"/>
        <v>0.01</v>
      </c>
      <c r="F297" s="5">
        <f t="shared" si="26"/>
        <v>0.1</v>
      </c>
      <c r="G297" s="5">
        <f t="shared" si="27"/>
        <v>1</v>
      </c>
      <c r="H297" t="str">
        <f t="shared" si="28"/>
        <v>001</v>
      </c>
      <c r="I297" t="str">
        <f t="shared" si="29"/>
        <v>BR000010</v>
      </c>
    </row>
    <row r="298" spans="1:9">
      <c r="A298" t="s">
        <v>5929</v>
      </c>
      <c r="B298" t="s">
        <v>5939</v>
      </c>
      <c r="C298">
        <v>2</v>
      </c>
      <c r="D298" t="str">
        <f t="shared" si="24"/>
        <v>BR</v>
      </c>
      <c r="E298" s="5">
        <f t="shared" si="25"/>
        <v>0.02</v>
      </c>
      <c r="F298" s="5">
        <f t="shared" si="26"/>
        <v>0.2</v>
      </c>
      <c r="G298" s="5">
        <f t="shared" si="27"/>
        <v>2</v>
      </c>
      <c r="H298" t="str">
        <f t="shared" si="28"/>
        <v>002</v>
      </c>
      <c r="I298" t="str">
        <f t="shared" si="29"/>
        <v>BR000020</v>
      </c>
    </row>
    <row r="299" spans="1:9">
      <c r="A299" t="s">
        <v>5929</v>
      </c>
      <c r="B299" t="s">
        <v>5956</v>
      </c>
      <c r="C299">
        <v>3</v>
      </c>
      <c r="D299" t="str">
        <f t="shared" si="24"/>
        <v>BR</v>
      </c>
      <c r="E299" s="5">
        <f t="shared" si="25"/>
        <v>0.03</v>
      </c>
      <c r="F299" s="5">
        <f t="shared" si="26"/>
        <v>0.3</v>
      </c>
      <c r="G299" s="5">
        <f t="shared" si="27"/>
        <v>3</v>
      </c>
      <c r="H299" t="str">
        <f t="shared" si="28"/>
        <v>003</v>
      </c>
      <c r="I299" t="str">
        <f t="shared" si="29"/>
        <v>BR000030</v>
      </c>
    </row>
    <row r="300" spans="1:9">
      <c r="A300" t="s">
        <v>5929</v>
      </c>
      <c r="B300" t="s">
        <v>5965</v>
      </c>
      <c r="C300">
        <v>4</v>
      </c>
      <c r="D300" t="str">
        <f t="shared" si="24"/>
        <v>BR</v>
      </c>
      <c r="E300" s="5">
        <f t="shared" si="25"/>
        <v>0.04</v>
      </c>
      <c r="F300" s="5">
        <f t="shared" si="26"/>
        <v>0.4</v>
      </c>
      <c r="G300" s="5">
        <f t="shared" si="27"/>
        <v>4</v>
      </c>
      <c r="H300" t="str">
        <f t="shared" si="28"/>
        <v>004</v>
      </c>
      <c r="I300" t="str">
        <f t="shared" si="29"/>
        <v>BR000040</v>
      </c>
    </row>
    <row r="301" spans="1:9">
      <c r="A301" t="s">
        <v>5929</v>
      </c>
      <c r="B301" t="s">
        <v>5972</v>
      </c>
      <c r="C301">
        <v>5</v>
      </c>
      <c r="D301" t="str">
        <f t="shared" si="24"/>
        <v>BR</v>
      </c>
      <c r="E301" s="5">
        <f t="shared" si="25"/>
        <v>0.05</v>
      </c>
      <c r="F301" s="5">
        <f t="shared" si="26"/>
        <v>0.5</v>
      </c>
      <c r="G301" s="5">
        <f t="shared" si="27"/>
        <v>5</v>
      </c>
      <c r="H301" t="str">
        <f t="shared" si="28"/>
        <v>005</v>
      </c>
      <c r="I301" t="str">
        <f t="shared" si="29"/>
        <v>BR000050</v>
      </c>
    </row>
    <row r="302" spans="1:9">
      <c r="A302" t="s">
        <v>5929</v>
      </c>
      <c r="B302" t="s">
        <v>5983</v>
      </c>
      <c r="C302">
        <v>6</v>
      </c>
      <c r="D302" t="str">
        <f t="shared" si="24"/>
        <v>BR</v>
      </c>
      <c r="E302" s="5">
        <f t="shared" si="25"/>
        <v>0.06</v>
      </c>
      <c r="F302" s="5">
        <f t="shared" si="26"/>
        <v>0.6</v>
      </c>
      <c r="G302" s="5">
        <f t="shared" si="27"/>
        <v>6</v>
      </c>
      <c r="H302" t="str">
        <f t="shared" si="28"/>
        <v>006</v>
      </c>
      <c r="I302" t="str">
        <f t="shared" si="29"/>
        <v>BR000060</v>
      </c>
    </row>
    <row r="303" spans="1:9">
      <c r="A303" t="s">
        <v>5929</v>
      </c>
      <c r="B303" t="s">
        <v>5991</v>
      </c>
      <c r="C303">
        <v>7</v>
      </c>
      <c r="D303" t="str">
        <f t="shared" si="24"/>
        <v>BR</v>
      </c>
      <c r="E303" s="5">
        <f t="shared" si="25"/>
        <v>7.0000000000000007E-2</v>
      </c>
      <c r="F303" s="5">
        <f t="shared" si="26"/>
        <v>0.70000000000000007</v>
      </c>
      <c r="G303" s="5">
        <f t="shared" si="27"/>
        <v>7</v>
      </c>
      <c r="H303" t="str">
        <f t="shared" si="28"/>
        <v>007</v>
      </c>
      <c r="I303" t="str">
        <f t="shared" si="29"/>
        <v>BR000070</v>
      </c>
    </row>
    <row r="304" spans="1:9">
      <c r="A304" t="s">
        <v>5929</v>
      </c>
      <c r="B304" t="s">
        <v>6001</v>
      </c>
      <c r="C304">
        <v>8</v>
      </c>
      <c r="D304" t="str">
        <f t="shared" si="24"/>
        <v>BR</v>
      </c>
      <c r="E304" s="5">
        <f t="shared" si="25"/>
        <v>0.08</v>
      </c>
      <c r="F304" s="5">
        <f t="shared" si="26"/>
        <v>0.8</v>
      </c>
      <c r="G304" s="5">
        <f t="shared" si="27"/>
        <v>8</v>
      </c>
      <c r="H304" t="str">
        <f t="shared" si="28"/>
        <v>008</v>
      </c>
      <c r="I304" t="str">
        <f t="shared" si="29"/>
        <v>BR000080</v>
      </c>
    </row>
    <row r="305" spans="1:9">
      <c r="A305" t="s">
        <v>5929</v>
      </c>
      <c r="B305" t="s">
        <v>6008</v>
      </c>
      <c r="C305">
        <v>9</v>
      </c>
      <c r="D305" t="str">
        <f t="shared" si="24"/>
        <v>BR</v>
      </c>
      <c r="E305" s="5">
        <f t="shared" si="25"/>
        <v>0.09</v>
      </c>
      <c r="F305" s="5">
        <f t="shared" si="26"/>
        <v>0.89999999999999991</v>
      </c>
      <c r="G305" s="5">
        <f t="shared" si="27"/>
        <v>9</v>
      </c>
      <c r="H305" t="str">
        <f t="shared" si="28"/>
        <v>009</v>
      </c>
      <c r="I305" t="str">
        <f t="shared" si="29"/>
        <v>BR000090</v>
      </c>
    </row>
    <row r="306" spans="1:9">
      <c r="A306" t="s">
        <v>5929</v>
      </c>
      <c r="B306" t="s">
        <v>6023</v>
      </c>
      <c r="C306">
        <v>10</v>
      </c>
      <c r="D306" t="str">
        <f t="shared" si="24"/>
        <v>BR</v>
      </c>
      <c r="E306" s="5">
        <f t="shared" si="25"/>
        <v>0.1</v>
      </c>
      <c r="F306" s="5">
        <f t="shared" si="26"/>
        <v>1</v>
      </c>
      <c r="G306" s="5">
        <f t="shared" si="27"/>
        <v>0</v>
      </c>
      <c r="H306" t="str">
        <f t="shared" si="28"/>
        <v>010</v>
      </c>
      <c r="I306" t="str">
        <f t="shared" si="29"/>
        <v>BR000100</v>
      </c>
    </row>
    <row r="307" spans="1:9">
      <c r="A307" t="s">
        <v>5929</v>
      </c>
      <c r="B307" t="s">
        <v>6032</v>
      </c>
      <c r="C307">
        <v>11</v>
      </c>
      <c r="D307" t="str">
        <f t="shared" si="24"/>
        <v>BR</v>
      </c>
      <c r="E307" s="5">
        <f t="shared" si="25"/>
        <v>0.11</v>
      </c>
      <c r="F307" s="5">
        <f t="shared" si="26"/>
        <v>1.1000000000000001</v>
      </c>
      <c r="G307" s="5">
        <f t="shared" si="27"/>
        <v>1</v>
      </c>
      <c r="H307" t="str">
        <f t="shared" si="28"/>
        <v>011</v>
      </c>
      <c r="I307" t="str">
        <f t="shared" si="29"/>
        <v>BR000110</v>
      </c>
    </row>
    <row r="308" spans="1:9">
      <c r="A308" t="s">
        <v>5929</v>
      </c>
      <c r="B308" t="s">
        <v>6040</v>
      </c>
      <c r="C308">
        <v>12</v>
      </c>
      <c r="D308" t="str">
        <f t="shared" si="24"/>
        <v>BR</v>
      </c>
      <c r="E308" s="5">
        <f t="shared" si="25"/>
        <v>0.12</v>
      </c>
      <c r="F308" s="5">
        <f t="shared" si="26"/>
        <v>1.2</v>
      </c>
      <c r="G308" s="5">
        <f t="shared" si="27"/>
        <v>2</v>
      </c>
      <c r="H308" t="str">
        <f t="shared" si="28"/>
        <v>012</v>
      </c>
      <c r="I308" t="str">
        <f t="shared" si="29"/>
        <v>BR000120</v>
      </c>
    </row>
    <row r="309" spans="1:9">
      <c r="A309" t="s">
        <v>5929</v>
      </c>
      <c r="B309" t="s">
        <v>6047</v>
      </c>
      <c r="C309">
        <v>13</v>
      </c>
      <c r="D309" t="str">
        <f t="shared" si="24"/>
        <v>BR</v>
      </c>
      <c r="E309" s="5">
        <f t="shared" si="25"/>
        <v>0.13</v>
      </c>
      <c r="F309" s="5">
        <f t="shared" si="26"/>
        <v>1.3</v>
      </c>
      <c r="G309" s="5">
        <f t="shared" si="27"/>
        <v>3</v>
      </c>
      <c r="H309" t="str">
        <f t="shared" si="28"/>
        <v>013</v>
      </c>
      <c r="I309" t="str">
        <f t="shared" si="29"/>
        <v>BR000130</v>
      </c>
    </row>
    <row r="310" spans="1:9">
      <c r="A310" t="s">
        <v>5929</v>
      </c>
      <c r="B310" t="s">
        <v>6054</v>
      </c>
      <c r="C310">
        <v>14</v>
      </c>
      <c r="D310" t="str">
        <f t="shared" si="24"/>
        <v>BR</v>
      </c>
      <c r="E310" s="5">
        <f t="shared" si="25"/>
        <v>0.14000000000000001</v>
      </c>
      <c r="F310" s="5">
        <f t="shared" si="26"/>
        <v>1.4000000000000001</v>
      </c>
      <c r="G310" s="5">
        <f t="shared" si="27"/>
        <v>4</v>
      </c>
      <c r="H310" t="str">
        <f t="shared" si="28"/>
        <v>014</v>
      </c>
      <c r="I310" t="str">
        <f t="shared" si="29"/>
        <v>BR000140</v>
      </c>
    </row>
    <row r="311" spans="1:9">
      <c r="A311" t="s">
        <v>5929</v>
      </c>
      <c r="B311" t="s">
        <v>6063</v>
      </c>
      <c r="C311">
        <v>15</v>
      </c>
      <c r="D311" t="str">
        <f t="shared" si="24"/>
        <v>BR</v>
      </c>
      <c r="E311" s="5">
        <f t="shared" si="25"/>
        <v>0.15</v>
      </c>
      <c r="F311" s="5">
        <f t="shared" si="26"/>
        <v>1.5</v>
      </c>
      <c r="G311" s="5">
        <f t="shared" si="27"/>
        <v>5</v>
      </c>
      <c r="H311" t="str">
        <f t="shared" si="28"/>
        <v>015</v>
      </c>
      <c r="I311" t="str">
        <f t="shared" si="29"/>
        <v>BR000150</v>
      </c>
    </row>
    <row r="312" spans="1:9">
      <c r="A312" t="s">
        <v>5929</v>
      </c>
      <c r="B312" t="s">
        <v>6083</v>
      </c>
      <c r="C312">
        <v>16</v>
      </c>
      <c r="D312" t="str">
        <f t="shared" si="24"/>
        <v>BR</v>
      </c>
      <c r="E312" s="5">
        <f t="shared" si="25"/>
        <v>0.16</v>
      </c>
      <c r="F312" s="5">
        <f t="shared" si="26"/>
        <v>1.6</v>
      </c>
      <c r="G312" s="5">
        <f t="shared" si="27"/>
        <v>6</v>
      </c>
      <c r="H312" t="str">
        <f t="shared" si="28"/>
        <v>016</v>
      </c>
      <c r="I312" t="str">
        <f t="shared" si="29"/>
        <v>BR000160</v>
      </c>
    </row>
    <row r="313" spans="1:9">
      <c r="A313" t="s">
        <v>5929</v>
      </c>
      <c r="B313" t="s">
        <v>6095</v>
      </c>
      <c r="C313">
        <v>17</v>
      </c>
      <c r="D313" t="str">
        <f t="shared" si="24"/>
        <v>BR</v>
      </c>
      <c r="E313" s="5">
        <f t="shared" si="25"/>
        <v>0.17</v>
      </c>
      <c r="F313" s="5">
        <f t="shared" si="26"/>
        <v>1.7000000000000002</v>
      </c>
      <c r="G313" s="5">
        <f t="shared" si="27"/>
        <v>7</v>
      </c>
      <c r="H313" t="str">
        <f t="shared" si="28"/>
        <v>017</v>
      </c>
      <c r="I313" t="str">
        <f t="shared" si="29"/>
        <v>BR000170</v>
      </c>
    </row>
    <row r="314" spans="1:9">
      <c r="A314" t="s">
        <v>5929</v>
      </c>
      <c r="B314" t="s">
        <v>6122</v>
      </c>
      <c r="C314">
        <v>18</v>
      </c>
      <c r="D314" t="str">
        <f t="shared" si="24"/>
        <v>BR</v>
      </c>
      <c r="E314" s="5">
        <f t="shared" si="25"/>
        <v>0.18</v>
      </c>
      <c r="F314" s="5">
        <f t="shared" si="26"/>
        <v>1.7999999999999998</v>
      </c>
      <c r="G314" s="5">
        <f t="shared" si="27"/>
        <v>8</v>
      </c>
      <c r="H314" t="str">
        <f t="shared" si="28"/>
        <v>018</v>
      </c>
      <c r="I314" t="str">
        <f t="shared" si="29"/>
        <v>BR000180</v>
      </c>
    </row>
    <row r="315" spans="1:9">
      <c r="A315" t="s">
        <v>5929</v>
      </c>
      <c r="B315" t="s">
        <v>6129</v>
      </c>
      <c r="C315">
        <v>19</v>
      </c>
      <c r="D315" t="str">
        <f t="shared" si="24"/>
        <v>BR</v>
      </c>
      <c r="E315" s="5">
        <f t="shared" si="25"/>
        <v>0.19</v>
      </c>
      <c r="F315" s="5">
        <f t="shared" si="26"/>
        <v>1.9</v>
      </c>
      <c r="G315" s="5">
        <f t="shared" si="27"/>
        <v>9</v>
      </c>
      <c r="H315" t="str">
        <f t="shared" si="28"/>
        <v>019</v>
      </c>
      <c r="I315" t="str">
        <f t="shared" si="29"/>
        <v>BR000190</v>
      </c>
    </row>
    <row r="316" spans="1:9">
      <c r="A316" t="s">
        <v>5929</v>
      </c>
      <c r="B316" t="s">
        <v>6136</v>
      </c>
      <c r="C316">
        <v>20</v>
      </c>
      <c r="D316" t="str">
        <f t="shared" si="24"/>
        <v>BR</v>
      </c>
      <c r="E316" s="5">
        <f t="shared" si="25"/>
        <v>0.2</v>
      </c>
      <c r="F316" s="5">
        <f t="shared" si="26"/>
        <v>2</v>
      </c>
      <c r="G316" s="5">
        <f t="shared" si="27"/>
        <v>0</v>
      </c>
      <c r="H316" t="str">
        <f t="shared" si="28"/>
        <v>020</v>
      </c>
      <c r="I316" t="str">
        <f t="shared" si="29"/>
        <v>BR000200</v>
      </c>
    </row>
    <row r="317" spans="1:9">
      <c r="A317" t="s">
        <v>5929</v>
      </c>
      <c r="B317" t="s">
        <v>6188</v>
      </c>
      <c r="C317">
        <v>21</v>
      </c>
      <c r="D317" t="str">
        <f t="shared" si="24"/>
        <v>BR</v>
      </c>
      <c r="E317" s="5">
        <f t="shared" si="25"/>
        <v>0.21</v>
      </c>
      <c r="F317" s="5">
        <f t="shared" si="26"/>
        <v>2.1</v>
      </c>
      <c r="G317" s="5">
        <f t="shared" si="27"/>
        <v>1</v>
      </c>
      <c r="H317" t="str">
        <f t="shared" si="28"/>
        <v>021</v>
      </c>
      <c r="I317" t="str">
        <f t="shared" si="29"/>
        <v>BR000210</v>
      </c>
    </row>
    <row r="318" spans="1:9">
      <c r="A318" t="s">
        <v>5929</v>
      </c>
      <c r="B318" t="s">
        <v>6202</v>
      </c>
      <c r="C318">
        <v>22</v>
      </c>
      <c r="D318" t="str">
        <f t="shared" si="24"/>
        <v>BR</v>
      </c>
      <c r="E318" s="5">
        <f t="shared" si="25"/>
        <v>0.22</v>
      </c>
      <c r="F318" s="5">
        <f t="shared" si="26"/>
        <v>2.2000000000000002</v>
      </c>
      <c r="G318" s="5">
        <f t="shared" si="27"/>
        <v>2</v>
      </c>
      <c r="H318" t="str">
        <f t="shared" si="28"/>
        <v>022</v>
      </c>
      <c r="I318" t="str">
        <f t="shared" si="29"/>
        <v>BR000220</v>
      </c>
    </row>
    <row r="319" spans="1:9">
      <c r="A319" t="s">
        <v>5929</v>
      </c>
      <c r="B319" t="s">
        <v>6211</v>
      </c>
      <c r="C319">
        <v>23</v>
      </c>
      <c r="D319" t="str">
        <f t="shared" si="24"/>
        <v>BR</v>
      </c>
      <c r="E319" s="5">
        <f t="shared" si="25"/>
        <v>0.23</v>
      </c>
      <c r="F319" s="5">
        <f t="shared" si="26"/>
        <v>2.3000000000000003</v>
      </c>
      <c r="G319" s="5">
        <f t="shared" si="27"/>
        <v>3</v>
      </c>
      <c r="H319" t="str">
        <f t="shared" si="28"/>
        <v>023</v>
      </c>
      <c r="I319" t="str">
        <f t="shared" si="29"/>
        <v>BR000230</v>
      </c>
    </row>
    <row r="320" spans="1:9">
      <c r="A320" t="s">
        <v>5929</v>
      </c>
      <c r="B320" t="s">
        <v>6254</v>
      </c>
      <c r="C320">
        <v>24</v>
      </c>
      <c r="D320" t="str">
        <f t="shared" si="24"/>
        <v>BR</v>
      </c>
      <c r="E320" s="5">
        <f t="shared" si="25"/>
        <v>0.24</v>
      </c>
      <c r="F320" s="5">
        <f t="shared" si="26"/>
        <v>2.4</v>
      </c>
      <c r="G320" s="5">
        <f t="shared" si="27"/>
        <v>4</v>
      </c>
      <c r="H320" t="str">
        <f t="shared" si="28"/>
        <v>024</v>
      </c>
      <c r="I320" t="str">
        <f t="shared" si="29"/>
        <v>BR000240</v>
      </c>
    </row>
    <row r="321" spans="1:9">
      <c r="A321" t="s">
        <v>5929</v>
      </c>
      <c r="B321" t="s">
        <v>6261</v>
      </c>
      <c r="C321">
        <v>25</v>
      </c>
      <c r="D321" t="str">
        <f t="shared" si="24"/>
        <v>BR</v>
      </c>
      <c r="E321" s="5">
        <f t="shared" si="25"/>
        <v>0.25</v>
      </c>
      <c r="F321" s="5">
        <f t="shared" si="26"/>
        <v>2.5</v>
      </c>
      <c r="G321" s="5">
        <f t="shared" si="27"/>
        <v>5</v>
      </c>
      <c r="H321" t="str">
        <f t="shared" si="28"/>
        <v>025</v>
      </c>
      <c r="I321" t="str">
        <f t="shared" si="29"/>
        <v>BR000250</v>
      </c>
    </row>
    <row r="322" spans="1:9">
      <c r="A322" t="s">
        <v>5929</v>
      </c>
      <c r="B322" t="s">
        <v>6305</v>
      </c>
      <c r="C322">
        <v>26</v>
      </c>
      <c r="D322" t="str">
        <f t="shared" si="24"/>
        <v>BR</v>
      </c>
      <c r="E322" s="5">
        <f t="shared" si="25"/>
        <v>0.26</v>
      </c>
      <c r="F322" s="5">
        <f t="shared" si="26"/>
        <v>2.6</v>
      </c>
      <c r="G322" s="5">
        <f t="shared" si="27"/>
        <v>6</v>
      </c>
      <c r="H322" t="str">
        <f t="shared" si="28"/>
        <v>026</v>
      </c>
      <c r="I322" t="str">
        <f t="shared" si="29"/>
        <v>BR000260</v>
      </c>
    </row>
    <row r="323" spans="1:9">
      <c r="A323" t="s">
        <v>5929</v>
      </c>
      <c r="B323" t="s">
        <v>6319</v>
      </c>
      <c r="C323">
        <v>27</v>
      </c>
      <c r="D323" t="str">
        <f t="shared" ref="D323:D386" si="30">+VLOOKUP(A323,$L$3:$M$22,2,)</f>
        <v>BR</v>
      </c>
      <c r="E323" s="5">
        <f t="shared" ref="E323:E386" si="31">+C323/100</f>
        <v>0.27</v>
      </c>
      <c r="F323" s="5">
        <f t="shared" ref="F323:F386" si="32">+MOD(E323*10,10)</f>
        <v>2.7</v>
      </c>
      <c r="G323" s="5">
        <f t="shared" ref="G323:G386" si="33">+MOD(C323,10)</f>
        <v>7</v>
      </c>
      <c r="H323" t="str">
        <f t="shared" ref="H323:H386" si="34">+INT(E323)&amp;INT(F323)&amp;INT(G323)</f>
        <v>027</v>
      </c>
      <c r="I323" t="str">
        <f t="shared" ref="I323:I386" si="35">+D323&amp;"00"&amp;H323&amp;"0"</f>
        <v>BR000270</v>
      </c>
    </row>
    <row r="324" spans="1:9">
      <c r="A324" t="s">
        <v>5929</v>
      </c>
      <c r="B324" t="s">
        <v>6332</v>
      </c>
      <c r="C324">
        <v>28</v>
      </c>
      <c r="D324" t="str">
        <f t="shared" si="30"/>
        <v>BR</v>
      </c>
      <c r="E324" s="5">
        <f t="shared" si="31"/>
        <v>0.28000000000000003</v>
      </c>
      <c r="F324" s="5">
        <f t="shared" si="32"/>
        <v>2.8000000000000003</v>
      </c>
      <c r="G324" s="5">
        <f t="shared" si="33"/>
        <v>8</v>
      </c>
      <c r="H324" t="str">
        <f t="shared" si="34"/>
        <v>028</v>
      </c>
      <c r="I324" t="str">
        <f t="shared" si="35"/>
        <v>BR000280</v>
      </c>
    </row>
    <row r="325" spans="1:9">
      <c r="A325" t="s">
        <v>5929</v>
      </c>
      <c r="B325" t="s">
        <v>6407</v>
      </c>
      <c r="C325">
        <v>29</v>
      </c>
      <c r="D325" t="str">
        <f t="shared" si="30"/>
        <v>BR</v>
      </c>
      <c r="E325" s="5">
        <f t="shared" si="31"/>
        <v>0.28999999999999998</v>
      </c>
      <c r="F325" s="5">
        <f t="shared" si="32"/>
        <v>2.9</v>
      </c>
      <c r="G325" s="5">
        <f t="shared" si="33"/>
        <v>9</v>
      </c>
      <c r="H325" t="str">
        <f t="shared" si="34"/>
        <v>029</v>
      </c>
      <c r="I325" t="str">
        <f t="shared" si="35"/>
        <v>BR000290</v>
      </c>
    </row>
    <row r="326" spans="1:9">
      <c r="A326" t="s">
        <v>5929</v>
      </c>
      <c r="B326" t="s">
        <v>6423</v>
      </c>
      <c r="C326">
        <v>30</v>
      </c>
      <c r="D326" t="str">
        <f t="shared" si="30"/>
        <v>BR</v>
      </c>
      <c r="E326" s="5">
        <f t="shared" si="31"/>
        <v>0.3</v>
      </c>
      <c r="F326" s="5">
        <f t="shared" si="32"/>
        <v>3</v>
      </c>
      <c r="G326" s="5">
        <f t="shared" si="33"/>
        <v>0</v>
      </c>
      <c r="H326" t="str">
        <f t="shared" si="34"/>
        <v>030</v>
      </c>
      <c r="I326" t="str">
        <f t="shared" si="35"/>
        <v>BR000300</v>
      </c>
    </row>
    <row r="327" spans="1:9">
      <c r="A327" t="s">
        <v>5929</v>
      </c>
      <c r="B327" t="s">
        <v>6430</v>
      </c>
      <c r="C327">
        <v>31</v>
      </c>
      <c r="D327" t="str">
        <f t="shared" si="30"/>
        <v>BR</v>
      </c>
      <c r="E327" s="5">
        <f t="shared" si="31"/>
        <v>0.31</v>
      </c>
      <c r="F327" s="5">
        <f t="shared" si="32"/>
        <v>3.1</v>
      </c>
      <c r="G327" s="5">
        <f t="shared" si="33"/>
        <v>1</v>
      </c>
      <c r="H327" t="str">
        <f t="shared" si="34"/>
        <v>031</v>
      </c>
      <c r="I327" t="str">
        <f t="shared" si="35"/>
        <v>BR000310</v>
      </c>
    </row>
    <row r="328" spans="1:9">
      <c r="A328" t="s">
        <v>5929</v>
      </c>
      <c r="B328" t="s">
        <v>6438</v>
      </c>
      <c r="C328">
        <v>32</v>
      </c>
      <c r="D328" t="str">
        <f t="shared" si="30"/>
        <v>BR</v>
      </c>
      <c r="E328" s="5">
        <f t="shared" si="31"/>
        <v>0.32</v>
      </c>
      <c r="F328" s="5">
        <f t="shared" si="32"/>
        <v>3.2</v>
      </c>
      <c r="G328" s="5">
        <f t="shared" si="33"/>
        <v>2</v>
      </c>
      <c r="H328" t="str">
        <f t="shared" si="34"/>
        <v>032</v>
      </c>
      <c r="I328" t="str">
        <f t="shared" si="35"/>
        <v>BR000320</v>
      </c>
    </row>
    <row r="329" spans="1:9">
      <c r="A329" t="s">
        <v>5929</v>
      </c>
      <c r="B329" t="s">
        <v>6447</v>
      </c>
      <c r="C329">
        <v>33</v>
      </c>
      <c r="D329" t="str">
        <f t="shared" si="30"/>
        <v>BR</v>
      </c>
      <c r="E329" s="5">
        <f t="shared" si="31"/>
        <v>0.33</v>
      </c>
      <c r="F329" s="5">
        <f t="shared" si="32"/>
        <v>3.3000000000000003</v>
      </c>
      <c r="G329" s="5">
        <f t="shared" si="33"/>
        <v>3</v>
      </c>
      <c r="H329" t="str">
        <f t="shared" si="34"/>
        <v>033</v>
      </c>
      <c r="I329" t="str">
        <f t="shared" si="35"/>
        <v>BR000330</v>
      </c>
    </row>
    <row r="330" spans="1:9">
      <c r="A330" t="s">
        <v>5929</v>
      </c>
      <c r="B330" t="s">
        <v>6457</v>
      </c>
      <c r="C330">
        <v>34</v>
      </c>
      <c r="D330" t="str">
        <f t="shared" si="30"/>
        <v>BR</v>
      </c>
      <c r="E330" s="5">
        <f t="shared" si="31"/>
        <v>0.34</v>
      </c>
      <c r="F330" s="5">
        <f t="shared" si="32"/>
        <v>3.4000000000000004</v>
      </c>
      <c r="G330" s="5">
        <f t="shared" si="33"/>
        <v>4</v>
      </c>
      <c r="H330" t="str">
        <f t="shared" si="34"/>
        <v>034</v>
      </c>
      <c r="I330" t="str">
        <f t="shared" si="35"/>
        <v>BR000340</v>
      </c>
    </row>
    <row r="331" spans="1:9">
      <c r="A331" t="s">
        <v>5929</v>
      </c>
      <c r="B331" t="s">
        <v>6471</v>
      </c>
      <c r="C331">
        <v>35</v>
      </c>
      <c r="D331" t="str">
        <f t="shared" si="30"/>
        <v>BR</v>
      </c>
      <c r="E331" s="5">
        <f t="shared" si="31"/>
        <v>0.35</v>
      </c>
      <c r="F331" s="5">
        <f t="shared" si="32"/>
        <v>3.5</v>
      </c>
      <c r="G331" s="5">
        <f t="shared" si="33"/>
        <v>5</v>
      </c>
      <c r="H331" t="str">
        <f t="shared" si="34"/>
        <v>035</v>
      </c>
      <c r="I331" t="str">
        <f t="shared" si="35"/>
        <v>BR000350</v>
      </c>
    </row>
    <row r="332" spans="1:9">
      <c r="A332" t="s">
        <v>5929</v>
      </c>
      <c r="B332" t="s">
        <v>6478</v>
      </c>
      <c r="C332">
        <v>36</v>
      </c>
      <c r="D332" t="str">
        <f t="shared" si="30"/>
        <v>BR</v>
      </c>
      <c r="E332" s="5">
        <f t="shared" si="31"/>
        <v>0.36</v>
      </c>
      <c r="F332" s="5">
        <f t="shared" si="32"/>
        <v>3.5999999999999996</v>
      </c>
      <c r="G332" s="5">
        <f t="shared" si="33"/>
        <v>6</v>
      </c>
      <c r="H332" t="str">
        <f t="shared" si="34"/>
        <v>036</v>
      </c>
      <c r="I332" t="str">
        <f t="shared" si="35"/>
        <v>BR000360</v>
      </c>
    </row>
    <row r="333" spans="1:9">
      <c r="A333" t="s">
        <v>5929</v>
      </c>
      <c r="B333" t="s">
        <v>6494</v>
      </c>
      <c r="C333">
        <v>37</v>
      </c>
      <c r="D333" t="str">
        <f t="shared" si="30"/>
        <v>BR</v>
      </c>
      <c r="E333" s="5">
        <f t="shared" si="31"/>
        <v>0.37</v>
      </c>
      <c r="F333" s="5">
        <f t="shared" si="32"/>
        <v>3.7</v>
      </c>
      <c r="G333" s="5">
        <f t="shared" si="33"/>
        <v>7</v>
      </c>
      <c r="H333" t="str">
        <f t="shared" si="34"/>
        <v>037</v>
      </c>
      <c r="I333" t="str">
        <f t="shared" si="35"/>
        <v>BR000370</v>
      </c>
    </row>
    <row r="334" spans="1:9">
      <c r="A334" t="s">
        <v>5929</v>
      </c>
      <c r="B334" t="s">
        <v>6501</v>
      </c>
      <c r="C334">
        <v>38</v>
      </c>
      <c r="D334" t="str">
        <f t="shared" si="30"/>
        <v>BR</v>
      </c>
      <c r="E334" s="5">
        <f t="shared" si="31"/>
        <v>0.38</v>
      </c>
      <c r="F334" s="5">
        <f t="shared" si="32"/>
        <v>3.8</v>
      </c>
      <c r="G334" s="5">
        <f t="shared" si="33"/>
        <v>8</v>
      </c>
      <c r="H334" t="str">
        <f t="shared" si="34"/>
        <v>038</v>
      </c>
      <c r="I334" t="str">
        <f t="shared" si="35"/>
        <v>BR000380</v>
      </c>
    </row>
    <row r="335" spans="1:9">
      <c r="A335" t="s">
        <v>5929</v>
      </c>
      <c r="B335" t="s">
        <v>6519</v>
      </c>
      <c r="C335">
        <v>39</v>
      </c>
      <c r="D335" t="str">
        <f t="shared" si="30"/>
        <v>BR</v>
      </c>
      <c r="E335" s="5">
        <f t="shared" si="31"/>
        <v>0.39</v>
      </c>
      <c r="F335" s="5">
        <f t="shared" si="32"/>
        <v>3.9000000000000004</v>
      </c>
      <c r="G335" s="5">
        <f t="shared" si="33"/>
        <v>9</v>
      </c>
      <c r="H335" t="str">
        <f t="shared" si="34"/>
        <v>039</v>
      </c>
      <c r="I335" t="str">
        <f t="shared" si="35"/>
        <v>BR000390</v>
      </c>
    </row>
    <row r="336" spans="1:9">
      <c r="A336" t="s">
        <v>5929</v>
      </c>
      <c r="B336" t="s">
        <v>6528</v>
      </c>
      <c r="C336">
        <v>40</v>
      </c>
      <c r="D336" t="str">
        <f t="shared" si="30"/>
        <v>BR</v>
      </c>
      <c r="E336" s="5">
        <f t="shared" si="31"/>
        <v>0.4</v>
      </c>
      <c r="F336" s="5">
        <f t="shared" si="32"/>
        <v>4</v>
      </c>
      <c r="G336" s="5">
        <f t="shared" si="33"/>
        <v>0</v>
      </c>
      <c r="H336" t="str">
        <f t="shared" si="34"/>
        <v>040</v>
      </c>
      <c r="I336" t="str">
        <f t="shared" si="35"/>
        <v>BR000400</v>
      </c>
    </row>
    <row r="337" spans="1:9">
      <c r="A337" t="s">
        <v>5929</v>
      </c>
      <c r="B337" t="s">
        <v>6538</v>
      </c>
      <c r="C337">
        <v>41</v>
      </c>
      <c r="D337" t="str">
        <f t="shared" si="30"/>
        <v>BR</v>
      </c>
      <c r="E337" s="5">
        <f t="shared" si="31"/>
        <v>0.41</v>
      </c>
      <c r="F337" s="5">
        <f t="shared" si="32"/>
        <v>4.0999999999999996</v>
      </c>
      <c r="G337" s="5">
        <f t="shared" si="33"/>
        <v>1</v>
      </c>
      <c r="H337" t="str">
        <f t="shared" si="34"/>
        <v>041</v>
      </c>
      <c r="I337" t="str">
        <f t="shared" si="35"/>
        <v>BR000410</v>
      </c>
    </row>
    <row r="338" spans="1:9">
      <c r="A338" t="s">
        <v>5929</v>
      </c>
      <c r="B338" t="s">
        <v>6550</v>
      </c>
      <c r="C338">
        <v>42</v>
      </c>
      <c r="D338" t="str">
        <f t="shared" si="30"/>
        <v>BR</v>
      </c>
      <c r="E338" s="5">
        <f t="shared" si="31"/>
        <v>0.42</v>
      </c>
      <c r="F338" s="5">
        <f t="shared" si="32"/>
        <v>4.2</v>
      </c>
      <c r="G338" s="5">
        <f t="shared" si="33"/>
        <v>2</v>
      </c>
      <c r="H338" t="str">
        <f t="shared" si="34"/>
        <v>042</v>
      </c>
      <c r="I338" t="str">
        <f t="shared" si="35"/>
        <v>BR000420</v>
      </c>
    </row>
    <row r="339" spans="1:9">
      <c r="A339" t="s">
        <v>5929</v>
      </c>
      <c r="B339" t="s">
        <v>6558</v>
      </c>
      <c r="C339">
        <v>43</v>
      </c>
      <c r="D339" t="str">
        <f t="shared" si="30"/>
        <v>BR</v>
      </c>
      <c r="E339" s="5">
        <f t="shared" si="31"/>
        <v>0.43</v>
      </c>
      <c r="F339" s="5">
        <f t="shared" si="32"/>
        <v>4.3</v>
      </c>
      <c r="G339" s="5">
        <f t="shared" si="33"/>
        <v>3</v>
      </c>
      <c r="H339" t="str">
        <f t="shared" si="34"/>
        <v>043</v>
      </c>
      <c r="I339" t="str">
        <f t="shared" si="35"/>
        <v>BR000430</v>
      </c>
    </row>
    <row r="340" spans="1:9">
      <c r="A340" t="s">
        <v>5929</v>
      </c>
      <c r="B340" t="s">
        <v>6566</v>
      </c>
      <c r="C340">
        <v>44</v>
      </c>
      <c r="D340" t="str">
        <f t="shared" si="30"/>
        <v>BR</v>
      </c>
      <c r="E340" s="5">
        <f t="shared" si="31"/>
        <v>0.44</v>
      </c>
      <c r="F340" s="5">
        <f t="shared" si="32"/>
        <v>4.4000000000000004</v>
      </c>
      <c r="G340" s="5">
        <f t="shared" si="33"/>
        <v>4</v>
      </c>
      <c r="H340" t="str">
        <f t="shared" si="34"/>
        <v>044</v>
      </c>
      <c r="I340" t="str">
        <f t="shared" si="35"/>
        <v>BR000440</v>
      </c>
    </row>
    <row r="341" spans="1:9">
      <c r="A341" t="s">
        <v>5929</v>
      </c>
      <c r="B341" t="s">
        <v>6581</v>
      </c>
      <c r="C341">
        <v>45</v>
      </c>
      <c r="D341" t="str">
        <f t="shared" si="30"/>
        <v>BR</v>
      </c>
      <c r="E341" s="5">
        <f t="shared" si="31"/>
        <v>0.45</v>
      </c>
      <c r="F341" s="5">
        <f t="shared" si="32"/>
        <v>4.5</v>
      </c>
      <c r="G341" s="5">
        <f t="shared" si="33"/>
        <v>5</v>
      </c>
      <c r="H341" t="str">
        <f t="shared" si="34"/>
        <v>045</v>
      </c>
      <c r="I341" t="str">
        <f t="shared" si="35"/>
        <v>BR000450</v>
      </c>
    </row>
    <row r="342" spans="1:9">
      <c r="A342" t="s">
        <v>5929</v>
      </c>
      <c r="B342" t="s">
        <v>6588</v>
      </c>
      <c r="C342">
        <v>46</v>
      </c>
      <c r="D342" t="str">
        <f t="shared" si="30"/>
        <v>BR</v>
      </c>
      <c r="E342" s="5">
        <f t="shared" si="31"/>
        <v>0.46</v>
      </c>
      <c r="F342" s="5">
        <f t="shared" si="32"/>
        <v>4.6000000000000005</v>
      </c>
      <c r="G342" s="5">
        <f t="shared" si="33"/>
        <v>6</v>
      </c>
      <c r="H342" t="str">
        <f t="shared" si="34"/>
        <v>046</v>
      </c>
      <c r="I342" t="str">
        <f t="shared" si="35"/>
        <v>BR000460</v>
      </c>
    </row>
    <row r="343" spans="1:9">
      <c r="A343" t="s">
        <v>5929</v>
      </c>
      <c r="B343" t="s">
        <v>6597</v>
      </c>
      <c r="C343">
        <v>47</v>
      </c>
      <c r="D343" t="str">
        <f t="shared" si="30"/>
        <v>BR</v>
      </c>
      <c r="E343" s="5">
        <f t="shared" si="31"/>
        <v>0.47</v>
      </c>
      <c r="F343" s="5">
        <f t="shared" si="32"/>
        <v>4.6999999999999993</v>
      </c>
      <c r="G343" s="5">
        <f t="shared" si="33"/>
        <v>7</v>
      </c>
      <c r="H343" t="str">
        <f t="shared" si="34"/>
        <v>047</v>
      </c>
      <c r="I343" t="str">
        <f t="shared" si="35"/>
        <v>BR000470</v>
      </c>
    </row>
    <row r="344" spans="1:9">
      <c r="A344" t="s">
        <v>5929</v>
      </c>
      <c r="B344" t="s">
        <v>6606</v>
      </c>
      <c r="C344">
        <v>48</v>
      </c>
      <c r="D344" t="str">
        <f t="shared" si="30"/>
        <v>BR</v>
      </c>
      <c r="E344" s="5">
        <f t="shared" si="31"/>
        <v>0.48</v>
      </c>
      <c r="F344" s="5">
        <f t="shared" si="32"/>
        <v>4.8</v>
      </c>
      <c r="G344" s="5">
        <f t="shared" si="33"/>
        <v>8</v>
      </c>
      <c r="H344" t="str">
        <f t="shared" si="34"/>
        <v>048</v>
      </c>
      <c r="I344" t="str">
        <f t="shared" si="35"/>
        <v>BR000480</v>
      </c>
    </row>
    <row r="345" spans="1:9">
      <c r="A345" t="s">
        <v>5929</v>
      </c>
      <c r="B345" t="s">
        <v>6614</v>
      </c>
      <c r="C345">
        <v>49</v>
      </c>
      <c r="D345" t="str">
        <f t="shared" si="30"/>
        <v>BR</v>
      </c>
      <c r="E345" s="5">
        <f t="shared" si="31"/>
        <v>0.49</v>
      </c>
      <c r="F345" s="5">
        <f t="shared" si="32"/>
        <v>4.9000000000000004</v>
      </c>
      <c r="G345" s="5">
        <f t="shared" si="33"/>
        <v>9</v>
      </c>
      <c r="H345" t="str">
        <f t="shared" si="34"/>
        <v>049</v>
      </c>
      <c r="I345" t="str">
        <f t="shared" si="35"/>
        <v>BR000490</v>
      </c>
    </row>
    <row r="346" spans="1:9">
      <c r="A346" t="s">
        <v>5929</v>
      </c>
      <c r="B346" t="s">
        <v>6622</v>
      </c>
      <c r="C346">
        <v>50</v>
      </c>
      <c r="D346" t="str">
        <f t="shared" si="30"/>
        <v>BR</v>
      </c>
      <c r="E346" s="5">
        <f t="shared" si="31"/>
        <v>0.5</v>
      </c>
      <c r="F346" s="5">
        <f t="shared" si="32"/>
        <v>5</v>
      </c>
      <c r="G346" s="5">
        <f t="shared" si="33"/>
        <v>0</v>
      </c>
      <c r="H346" t="str">
        <f t="shared" si="34"/>
        <v>050</v>
      </c>
      <c r="I346" t="str">
        <f t="shared" si="35"/>
        <v>BR000500</v>
      </c>
    </row>
    <row r="347" spans="1:9">
      <c r="A347" t="s">
        <v>5929</v>
      </c>
      <c r="B347" t="s">
        <v>6676</v>
      </c>
      <c r="C347">
        <v>51</v>
      </c>
      <c r="D347" t="str">
        <f t="shared" si="30"/>
        <v>BR</v>
      </c>
      <c r="E347" s="5">
        <f t="shared" si="31"/>
        <v>0.51</v>
      </c>
      <c r="F347" s="5">
        <f t="shared" si="32"/>
        <v>5.0999999999999996</v>
      </c>
      <c r="G347" s="5">
        <f t="shared" si="33"/>
        <v>1</v>
      </c>
      <c r="H347" t="str">
        <f t="shared" si="34"/>
        <v>051</v>
      </c>
      <c r="I347" t="str">
        <f t="shared" si="35"/>
        <v>BR000510</v>
      </c>
    </row>
    <row r="348" spans="1:9">
      <c r="A348" t="s">
        <v>5929</v>
      </c>
      <c r="B348" t="s">
        <v>6709</v>
      </c>
      <c r="C348">
        <v>52</v>
      </c>
      <c r="D348" t="str">
        <f t="shared" si="30"/>
        <v>BR</v>
      </c>
      <c r="E348" s="5">
        <f t="shared" si="31"/>
        <v>0.52</v>
      </c>
      <c r="F348" s="5">
        <f t="shared" si="32"/>
        <v>5.2</v>
      </c>
      <c r="G348" s="5">
        <f t="shared" si="33"/>
        <v>2</v>
      </c>
      <c r="H348" t="str">
        <f t="shared" si="34"/>
        <v>052</v>
      </c>
      <c r="I348" t="str">
        <f t="shared" si="35"/>
        <v>BR000520</v>
      </c>
    </row>
    <row r="349" spans="1:9">
      <c r="A349" t="s">
        <v>5929</v>
      </c>
      <c r="B349" t="s">
        <v>6755</v>
      </c>
      <c r="C349">
        <v>53</v>
      </c>
      <c r="D349" t="str">
        <f t="shared" si="30"/>
        <v>BR</v>
      </c>
      <c r="E349" s="5">
        <f t="shared" si="31"/>
        <v>0.53</v>
      </c>
      <c r="F349" s="5">
        <f t="shared" si="32"/>
        <v>5.3000000000000007</v>
      </c>
      <c r="G349" s="5">
        <f t="shared" si="33"/>
        <v>3</v>
      </c>
      <c r="H349" t="str">
        <f t="shared" si="34"/>
        <v>053</v>
      </c>
      <c r="I349" t="str">
        <f t="shared" si="35"/>
        <v>BR000530</v>
      </c>
    </row>
    <row r="350" spans="1:9">
      <c r="A350" t="s">
        <v>5929</v>
      </c>
      <c r="B350" t="s">
        <v>6762</v>
      </c>
      <c r="C350">
        <v>54</v>
      </c>
      <c r="D350" t="str">
        <f t="shared" si="30"/>
        <v>BR</v>
      </c>
      <c r="E350" s="5">
        <f t="shared" si="31"/>
        <v>0.54</v>
      </c>
      <c r="F350" s="5">
        <f t="shared" si="32"/>
        <v>5.4</v>
      </c>
      <c r="G350" s="5">
        <f t="shared" si="33"/>
        <v>4</v>
      </c>
      <c r="H350" t="str">
        <f t="shared" si="34"/>
        <v>054</v>
      </c>
      <c r="I350" t="str">
        <f t="shared" si="35"/>
        <v>BR000540</v>
      </c>
    </row>
    <row r="351" spans="1:9">
      <c r="A351" t="s">
        <v>5929</v>
      </c>
      <c r="B351" t="s">
        <v>6770</v>
      </c>
      <c r="C351">
        <v>55</v>
      </c>
      <c r="D351" t="str">
        <f t="shared" si="30"/>
        <v>BR</v>
      </c>
      <c r="E351" s="5">
        <f t="shared" si="31"/>
        <v>0.55000000000000004</v>
      </c>
      <c r="F351" s="5">
        <f t="shared" si="32"/>
        <v>5.5</v>
      </c>
      <c r="G351" s="5">
        <f t="shared" si="33"/>
        <v>5</v>
      </c>
      <c r="H351" t="str">
        <f t="shared" si="34"/>
        <v>055</v>
      </c>
      <c r="I351" t="str">
        <f t="shared" si="35"/>
        <v>BR000550</v>
      </c>
    </row>
    <row r="352" spans="1:9">
      <c r="A352" t="s">
        <v>5929</v>
      </c>
      <c r="B352" t="s">
        <v>6776</v>
      </c>
      <c r="C352">
        <v>56</v>
      </c>
      <c r="D352" t="str">
        <f t="shared" si="30"/>
        <v>BR</v>
      </c>
      <c r="E352" s="5">
        <f t="shared" si="31"/>
        <v>0.56000000000000005</v>
      </c>
      <c r="F352" s="5">
        <f t="shared" si="32"/>
        <v>5.6000000000000005</v>
      </c>
      <c r="G352" s="5">
        <f t="shared" si="33"/>
        <v>6</v>
      </c>
      <c r="H352" t="str">
        <f t="shared" si="34"/>
        <v>056</v>
      </c>
      <c r="I352" t="str">
        <f t="shared" si="35"/>
        <v>BR000560</v>
      </c>
    </row>
    <row r="353" spans="1:9">
      <c r="A353" t="s">
        <v>5929</v>
      </c>
      <c r="B353" t="s">
        <v>6783</v>
      </c>
      <c r="C353">
        <v>57</v>
      </c>
      <c r="D353" t="str">
        <f t="shared" si="30"/>
        <v>BR</v>
      </c>
      <c r="E353" s="5">
        <f t="shared" si="31"/>
        <v>0.56999999999999995</v>
      </c>
      <c r="F353" s="5">
        <f t="shared" si="32"/>
        <v>5.6999999999999993</v>
      </c>
      <c r="G353" s="5">
        <f t="shared" si="33"/>
        <v>7</v>
      </c>
      <c r="H353" t="str">
        <f t="shared" si="34"/>
        <v>057</v>
      </c>
      <c r="I353" t="str">
        <f t="shared" si="35"/>
        <v>BR000570</v>
      </c>
    </row>
    <row r="354" spans="1:9">
      <c r="A354" t="s">
        <v>5929</v>
      </c>
      <c r="B354" t="s">
        <v>6792</v>
      </c>
      <c r="C354">
        <v>58</v>
      </c>
      <c r="D354" t="str">
        <f t="shared" si="30"/>
        <v>BR</v>
      </c>
      <c r="E354" s="5">
        <f t="shared" si="31"/>
        <v>0.57999999999999996</v>
      </c>
      <c r="F354" s="5">
        <f t="shared" si="32"/>
        <v>5.8</v>
      </c>
      <c r="G354" s="5">
        <f t="shared" si="33"/>
        <v>8</v>
      </c>
      <c r="H354" t="str">
        <f t="shared" si="34"/>
        <v>058</v>
      </c>
      <c r="I354" t="str">
        <f t="shared" si="35"/>
        <v>BR000580</v>
      </c>
    </row>
    <row r="355" spans="1:9">
      <c r="A355" t="s">
        <v>5929</v>
      </c>
      <c r="B355" t="s">
        <v>6800</v>
      </c>
      <c r="C355">
        <v>59</v>
      </c>
      <c r="D355" t="str">
        <f t="shared" si="30"/>
        <v>BR</v>
      </c>
      <c r="E355" s="5">
        <f t="shared" si="31"/>
        <v>0.59</v>
      </c>
      <c r="F355" s="5">
        <f t="shared" si="32"/>
        <v>5.8999999999999995</v>
      </c>
      <c r="G355" s="5">
        <f t="shared" si="33"/>
        <v>9</v>
      </c>
      <c r="H355" t="str">
        <f t="shared" si="34"/>
        <v>059</v>
      </c>
      <c r="I355" t="str">
        <f t="shared" si="35"/>
        <v>BR000590</v>
      </c>
    </row>
    <row r="356" spans="1:9">
      <c r="A356" t="s">
        <v>5929</v>
      </c>
      <c r="B356" t="s">
        <v>6807</v>
      </c>
      <c r="C356">
        <v>60</v>
      </c>
      <c r="D356" t="str">
        <f t="shared" si="30"/>
        <v>BR</v>
      </c>
      <c r="E356" s="5">
        <f t="shared" si="31"/>
        <v>0.6</v>
      </c>
      <c r="F356" s="5">
        <f t="shared" si="32"/>
        <v>6</v>
      </c>
      <c r="G356" s="5">
        <f t="shared" si="33"/>
        <v>0</v>
      </c>
      <c r="H356" t="str">
        <f t="shared" si="34"/>
        <v>060</v>
      </c>
      <c r="I356" t="str">
        <f t="shared" si="35"/>
        <v>BR000600</v>
      </c>
    </row>
    <row r="357" spans="1:9">
      <c r="A357" t="s">
        <v>5929</v>
      </c>
      <c r="B357" t="s">
        <v>6833</v>
      </c>
      <c r="C357">
        <v>61</v>
      </c>
      <c r="D357" t="str">
        <f t="shared" si="30"/>
        <v>BR</v>
      </c>
      <c r="E357" s="5">
        <f t="shared" si="31"/>
        <v>0.61</v>
      </c>
      <c r="F357" s="5">
        <f t="shared" si="32"/>
        <v>6.1</v>
      </c>
      <c r="G357" s="5">
        <f t="shared" si="33"/>
        <v>1</v>
      </c>
      <c r="H357" t="str">
        <f t="shared" si="34"/>
        <v>061</v>
      </c>
      <c r="I357" t="str">
        <f t="shared" si="35"/>
        <v>BR000610</v>
      </c>
    </row>
    <row r="358" spans="1:9">
      <c r="A358" t="s">
        <v>5929</v>
      </c>
      <c r="B358" t="s">
        <v>6841</v>
      </c>
      <c r="C358">
        <v>62</v>
      </c>
      <c r="D358" t="str">
        <f t="shared" si="30"/>
        <v>BR</v>
      </c>
      <c r="E358" s="5">
        <f t="shared" si="31"/>
        <v>0.62</v>
      </c>
      <c r="F358" s="5">
        <f t="shared" si="32"/>
        <v>6.2</v>
      </c>
      <c r="G358" s="5">
        <f t="shared" si="33"/>
        <v>2</v>
      </c>
      <c r="H358" t="str">
        <f t="shared" si="34"/>
        <v>062</v>
      </c>
      <c r="I358" t="str">
        <f t="shared" si="35"/>
        <v>BR000620</v>
      </c>
    </row>
    <row r="359" spans="1:9">
      <c r="A359" t="s">
        <v>5929</v>
      </c>
      <c r="B359" t="s">
        <v>6850</v>
      </c>
      <c r="C359">
        <v>63</v>
      </c>
      <c r="D359" t="str">
        <f t="shared" si="30"/>
        <v>BR</v>
      </c>
      <c r="E359" s="5">
        <f t="shared" si="31"/>
        <v>0.63</v>
      </c>
      <c r="F359" s="5">
        <f t="shared" si="32"/>
        <v>6.3</v>
      </c>
      <c r="G359" s="5">
        <f t="shared" si="33"/>
        <v>3</v>
      </c>
      <c r="H359" t="str">
        <f t="shared" si="34"/>
        <v>063</v>
      </c>
      <c r="I359" t="str">
        <f t="shared" si="35"/>
        <v>BR000630</v>
      </c>
    </row>
    <row r="360" spans="1:9">
      <c r="A360" t="s">
        <v>5929</v>
      </c>
      <c r="B360" t="s">
        <v>6856</v>
      </c>
      <c r="C360">
        <v>64</v>
      </c>
      <c r="D360" t="str">
        <f t="shared" si="30"/>
        <v>BR</v>
      </c>
      <c r="E360" s="5">
        <f t="shared" si="31"/>
        <v>0.64</v>
      </c>
      <c r="F360" s="5">
        <f t="shared" si="32"/>
        <v>6.4</v>
      </c>
      <c r="G360" s="5">
        <f t="shared" si="33"/>
        <v>4</v>
      </c>
      <c r="H360" t="str">
        <f t="shared" si="34"/>
        <v>064</v>
      </c>
      <c r="I360" t="str">
        <f t="shared" si="35"/>
        <v>BR000640</v>
      </c>
    </row>
    <row r="361" spans="1:9">
      <c r="A361" t="s">
        <v>5929</v>
      </c>
      <c r="B361" t="s">
        <v>6868</v>
      </c>
      <c r="C361">
        <v>65</v>
      </c>
      <c r="D361" t="str">
        <f t="shared" si="30"/>
        <v>BR</v>
      </c>
      <c r="E361" s="5">
        <f t="shared" si="31"/>
        <v>0.65</v>
      </c>
      <c r="F361" s="5">
        <f t="shared" si="32"/>
        <v>6.5</v>
      </c>
      <c r="G361" s="5">
        <f t="shared" si="33"/>
        <v>5</v>
      </c>
      <c r="H361" t="str">
        <f t="shared" si="34"/>
        <v>065</v>
      </c>
      <c r="I361" t="str">
        <f t="shared" si="35"/>
        <v>BR000650</v>
      </c>
    </row>
    <row r="362" spans="1:9">
      <c r="A362" t="s">
        <v>5929</v>
      </c>
      <c r="B362" t="s">
        <v>6877</v>
      </c>
      <c r="C362">
        <v>66</v>
      </c>
      <c r="D362" t="str">
        <f t="shared" si="30"/>
        <v>BR</v>
      </c>
      <c r="E362" s="5">
        <f t="shared" si="31"/>
        <v>0.66</v>
      </c>
      <c r="F362" s="5">
        <f t="shared" si="32"/>
        <v>6.6000000000000005</v>
      </c>
      <c r="G362" s="5">
        <f t="shared" si="33"/>
        <v>6</v>
      </c>
      <c r="H362" t="str">
        <f t="shared" si="34"/>
        <v>066</v>
      </c>
      <c r="I362" t="str">
        <f t="shared" si="35"/>
        <v>BR000660</v>
      </c>
    </row>
    <row r="363" spans="1:9">
      <c r="A363" t="s">
        <v>5929</v>
      </c>
      <c r="B363" t="s">
        <v>6887</v>
      </c>
      <c r="C363">
        <v>67</v>
      </c>
      <c r="D363" t="str">
        <f t="shared" si="30"/>
        <v>BR</v>
      </c>
      <c r="E363" s="5">
        <f t="shared" si="31"/>
        <v>0.67</v>
      </c>
      <c r="F363" s="5">
        <f t="shared" si="32"/>
        <v>6.7</v>
      </c>
      <c r="G363" s="5">
        <f t="shared" si="33"/>
        <v>7</v>
      </c>
      <c r="H363" t="str">
        <f t="shared" si="34"/>
        <v>067</v>
      </c>
      <c r="I363" t="str">
        <f t="shared" si="35"/>
        <v>BR000670</v>
      </c>
    </row>
    <row r="364" spans="1:9">
      <c r="A364" t="s">
        <v>5929</v>
      </c>
      <c r="B364" t="s">
        <v>6903</v>
      </c>
      <c r="C364">
        <v>68</v>
      </c>
      <c r="D364" t="str">
        <f t="shared" si="30"/>
        <v>BR</v>
      </c>
      <c r="E364" s="5">
        <f t="shared" si="31"/>
        <v>0.68</v>
      </c>
      <c r="F364" s="5">
        <f t="shared" si="32"/>
        <v>6.8000000000000007</v>
      </c>
      <c r="G364" s="5">
        <f t="shared" si="33"/>
        <v>8</v>
      </c>
      <c r="H364" t="str">
        <f t="shared" si="34"/>
        <v>068</v>
      </c>
      <c r="I364" t="str">
        <f t="shared" si="35"/>
        <v>BR000680</v>
      </c>
    </row>
    <row r="365" spans="1:9">
      <c r="A365" t="s">
        <v>5929</v>
      </c>
      <c r="B365" t="s">
        <v>6912</v>
      </c>
      <c r="C365">
        <v>69</v>
      </c>
      <c r="D365" t="str">
        <f t="shared" si="30"/>
        <v>BR</v>
      </c>
      <c r="E365" s="5">
        <f t="shared" si="31"/>
        <v>0.69</v>
      </c>
      <c r="F365" s="5">
        <f t="shared" si="32"/>
        <v>6.8999999999999995</v>
      </c>
      <c r="G365" s="5">
        <f t="shared" si="33"/>
        <v>9</v>
      </c>
      <c r="H365" t="str">
        <f t="shared" si="34"/>
        <v>069</v>
      </c>
      <c r="I365" t="str">
        <f t="shared" si="35"/>
        <v>BR000690</v>
      </c>
    </row>
    <row r="366" spans="1:9">
      <c r="A366" t="s">
        <v>5929</v>
      </c>
      <c r="B366" t="s">
        <v>6923</v>
      </c>
      <c r="C366">
        <v>70</v>
      </c>
      <c r="D366" t="str">
        <f t="shared" si="30"/>
        <v>BR</v>
      </c>
      <c r="E366" s="5">
        <f t="shared" si="31"/>
        <v>0.7</v>
      </c>
      <c r="F366" s="5">
        <f t="shared" si="32"/>
        <v>7</v>
      </c>
      <c r="G366" s="5">
        <f t="shared" si="33"/>
        <v>0</v>
      </c>
      <c r="H366" t="str">
        <f t="shared" si="34"/>
        <v>070</v>
      </c>
      <c r="I366" t="str">
        <f t="shared" si="35"/>
        <v>BR000700</v>
      </c>
    </row>
    <row r="367" spans="1:9">
      <c r="A367" t="s">
        <v>5929</v>
      </c>
      <c r="B367" t="s">
        <v>6931</v>
      </c>
      <c r="C367">
        <v>71</v>
      </c>
      <c r="D367" t="str">
        <f t="shared" si="30"/>
        <v>BR</v>
      </c>
      <c r="E367" s="5">
        <f t="shared" si="31"/>
        <v>0.71</v>
      </c>
      <c r="F367" s="5">
        <f t="shared" si="32"/>
        <v>7.1</v>
      </c>
      <c r="G367" s="5">
        <f t="shared" si="33"/>
        <v>1</v>
      </c>
      <c r="H367" t="str">
        <f t="shared" si="34"/>
        <v>071</v>
      </c>
      <c r="I367" t="str">
        <f t="shared" si="35"/>
        <v>BR000710</v>
      </c>
    </row>
    <row r="368" spans="1:9">
      <c r="A368" t="s">
        <v>5929</v>
      </c>
      <c r="B368" t="s">
        <v>6950</v>
      </c>
      <c r="C368">
        <v>72</v>
      </c>
      <c r="D368" t="str">
        <f t="shared" si="30"/>
        <v>BR</v>
      </c>
      <c r="E368" s="5">
        <f t="shared" si="31"/>
        <v>0.72</v>
      </c>
      <c r="F368" s="5">
        <f t="shared" si="32"/>
        <v>7.1999999999999993</v>
      </c>
      <c r="G368" s="5">
        <f t="shared" si="33"/>
        <v>2</v>
      </c>
      <c r="H368" t="str">
        <f t="shared" si="34"/>
        <v>072</v>
      </c>
      <c r="I368" t="str">
        <f t="shared" si="35"/>
        <v>BR000720</v>
      </c>
    </row>
    <row r="369" spans="1:9">
      <c r="A369" t="s">
        <v>5929</v>
      </c>
      <c r="B369" t="s">
        <v>6964</v>
      </c>
      <c r="C369">
        <v>73</v>
      </c>
      <c r="D369" t="str">
        <f t="shared" si="30"/>
        <v>BR</v>
      </c>
      <c r="E369" s="5">
        <f t="shared" si="31"/>
        <v>0.73</v>
      </c>
      <c r="F369" s="5">
        <f t="shared" si="32"/>
        <v>7.3</v>
      </c>
      <c r="G369" s="5">
        <f t="shared" si="33"/>
        <v>3</v>
      </c>
      <c r="H369" t="str">
        <f t="shared" si="34"/>
        <v>073</v>
      </c>
      <c r="I369" t="str">
        <f t="shared" si="35"/>
        <v>BR000730</v>
      </c>
    </row>
    <row r="370" spans="1:9">
      <c r="A370" t="s">
        <v>5929</v>
      </c>
      <c r="B370" t="s">
        <v>6971</v>
      </c>
      <c r="C370">
        <v>74</v>
      </c>
      <c r="D370" t="str">
        <f t="shared" si="30"/>
        <v>BR</v>
      </c>
      <c r="E370" s="5">
        <f t="shared" si="31"/>
        <v>0.74</v>
      </c>
      <c r="F370" s="5">
        <f t="shared" si="32"/>
        <v>7.4</v>
      </c>
      <c r="G370" s="5">
        <f t="shared" si="33"/>
        <v>4</v>
      </c>
      <c r="H370" t="str">
        <f t="shared" si="34"/>
        <v>074</v>
      </c>
      <c r="I370" t="str">
        <f t="shared" si="35"/>
        <v>BR000740</v>
      </c>
    </row>
    <row r="371" spans="1:9">
      <c r="A371" t="s">
        <v>5929</v>
      </c>
      <c r="B371" t="s">
        <v>6980</v>
      </c>
      <c r="C371">
        <v>75</v>
      </c>
      <c r="D371" t="str">
        <f t="shared" si="30"/>
        <v>BR</v>
      </c>
      <c r="E371" s="5">
        <f t="shared" si="31"/>
        <v>0.75</v>
      </c>
      <c r="F371" s="5">
        <f t="shared" si="32"/>
        <v>7.5</v>
      </c>
      <c r="G371" s="5">
        <f t="shared" si="33"/>
        <v>5</v>
      </c>
      <c r="H371" t="str">
        <f t="shared" si="34"/>
        <v>075</v>
      </c>
      <c r="I371" t="str">
        <f t="shared" si="35"/>
        <v>BR000750</v>
      </c>
    </row>
    <row r="372" spans="1:9">
      <c r="A372" t="s">
        <v>5929</v>
      </c>
      <c r="B372" t="s">
        <v>6988</v>
      </c>
      <c r="C372">
        <v>76</v>
      </c>
      <c r="D372" t="str">
        <f t="shared" si="30"/>
        <v>BR</v>
      </c>
      <c r="E372" s="5">
        <f t="shared" si="31"/>
        <v>0.76</v>
      </c>
      <c r="F372" s="5">
        <f t="shared" si="32"/>
        <v>7.6</v>
      </c>
      <c r="G372" s="5">
        <f t="shared" si="33"/>
        <v>6</v>
      </c>
      <c r="H372" t="str">
        <f t="shared" si="34"/>
        <v>076</v>
      </c>
      <c r="I372" t="str">
        <f t="shared" si="35"/>
        <v>BR000760</v>
      </c>
    </row>
    <row r="373" spans="1:9">
      <c r="A373" t="s">
        <v>5929</v>
      </c>
      <c r="B373" t="s">
        <v>7000</v>
      </c>
      <c r="C373">
        <v>77</v>
      </c>
      <c r="D373" t="str">
        <f t="shared" si="30"/>
        <v>BR</v>
      </c>
      <c r="E373" s="5">
        <f t="shared" si="31"/>
        <v>0.77</v>
      </c>
      <c r="F373" s="5">
        <f t="shared" si="32"/>
        <v>7.7</v>
      </c>
      <c r="G373" s="5">
        <f t="shared" si="33"/>
        <v>7</v>
      </c>
      <c r="H373" t="str">
        <f t="shared" si="34"/>
        <v>077</v>
      </c>
      <c r="I373" t="str">
        <f t="shared" si="35"/>
        <v>BR000770</v>
      </c>
    </row>
    <row r="374" spans="1:9">
      <c r="A374" t="s">
        <v>5929</v>
      </c>
      <c r="B374" t="s">
        <v>7009</v>
      </c>
      <c r="C374">
        <v>78</v>
      </c>
      <c r="D374" t="str">
        <f t="shared" si="30"/>
        <v>BR</v>
      </c>
      <c r="E374" s="5">
        <f t="shared" si="31"/>
        <v>0.78</v>
      </c>
      <c r="F374" s="5">
        <f t="shared" si="32"/>
        <v>7.8000000000000007</v>
      </c>
      <c r="G374" s="5">
        <f t="shared" si="33"/>
        <v>8</v>
      </c>
      <c r="H374" t="str">
        <f t="shared" si="34"/>
        <v>078</v>
      </c>
      <c r="I374" t="str">
        <f t="shared" si="35"/>
        <v>BR000780</v>
      </c>
    </row>
    <row r="375" spans="1:9">
      <c r="A375" t="s">
        <v>5929</v>
      </c>
      <c r="B375" t="s">
        <v>7057</v>
      </c>
      <c r="C375">
        <v>79</v>
      </c>
      <c r="D375" t="str">
        <f t="shared" si="30"/>
        <v>BR</v>
      </c>
      <c r="E375" s="5">
        <f t="shared" si="31"/>
        <v>0.79</v>
      </c>
      <c r="F375" s="5">
        <f t="shared" si="32"/>
        <v>7.9</v>
      </c>
      <c r="G375" s="5">
        <f t="shared" si="33"/>
        <v>9</v>
      </c>
      <c r="H375" t="str">
        <f t="shared" si="34"/>
        <v>079</v>
      </c>
      <c r="I375" t="str">
        <f t="shared" si="35"/>
        <v>BR000790</v>
      </c>
    </row>
    <row r="376" spans="1:9">
      <c r="A376" t="s">
        <v>5929</v>
      </c>
      <c r="B376" t="s">
        <v>7073</v>
      </c>
      <c r="C376">
        <v>80</v>
      </c>
      <c r="D376" t="str">
        <f t="shared" si="30"/>
        <v>BR</v>
      </c>
      <c r="E376" s="5">
        <f t="shared" si="31"/>
        <v>0.8</v>
      </c>
      <c r="F376" s="5">
        <f t="shared" si="32"/>
        <v>8</v>
      </c>
      <c r="G376" s="5">
        <f t="shared" si="33"/>
        <v>0</v>
      </c>
      <c r="H376" t="str">
        <f t="shared" si="34"/>
        <v>080</v>
      </c>
      <c r="I376" t="str">
        <f t="shared" si="35"/>
        <v>BR000800</v>
      </c>
    </row>
    <row r="377" spans="1:9">
      <c r="A377" t="s">
        <v>5929</v>
      </c>
      <c r="B377" t="s">
        <v>7082</v>
      </c>
      <c r="C377">
        <v>81</v>
      </c>
      <c r="D377" t="str">
        <f t="shared" si="30"/>
        <v>BR</v>
      </c>
      <c r="E377" s="5">
        <f t="shared" si="31"/>
        <v>0.81</v>
      </c>
      <c r="F377" s="5">
        <f t="shared" si="32"/>
        <v>8.1000000000000014</v>
      </c>
      <c r="G377" s="5">
        <f t="shared" si="33"/>
        <v>1</v>
      </c>
      <c r="H377" t="str">
        <f t="shared" si="34"/>
        <v>081</v>
      </c>
      <c r="I377" t="str">
        <f t="shared" si="35"/>
        <v>BR000810</v>
      </c>
    </row>
    <row r="378" spans="1:9">
      <c r="A378" t="s">
        <v>5929</v>
      </c>
      <c r="B378" t="s">
        <v>7089</v>
      </c>
      <c r="C378">
        <v>82</v>
      </c>
      <c r="D378" t="str">
        <f t="shared" si="30"/>
        <v>BR</v>
      </c>
      <c r="E378" s="5">
        <f t="shared" si="31"/>
        <v>0.82</v>
      </c>
      <c r="F378" s="5">
        <f t="shared" si="32"/>
        <v>8.1999999999999993</v>
      </c>
      <c r="G378" s="5">
        <f t="shared" si="33"/>
        <v>2</v>
      </c>
      <c r="H378" t="str">
        <f t="shared" si="34"/>
        <v>082</v>
      </c>
      <c r="I378" t="str">
        <f t="shared" si="35"/>
        <v>BR000820</v>
      </c>
    </row>
    <row r="379" spans="1:9">
      <c r="A379" t="s">
        <v>5929</v>
      </c>
      <c r="B379" t="s">
        <v>7103</v>
      </c>
      <c r="C379">
        <v>83</v>
      </c>
      <c r="D379" t="str">
        <f t="shared" si="30"/>
        <v>BR</v>
      </c>
      <c r="E379" s="5">
        <f t="shared" si="31"/>
        <v>0.83</v>
      </c>
      <c r="F379" s="5">
        <f t="shared" si="32"/>
        <v>8.2999999999999989</v>
      </c>
      <c r="G379" s="5">
        <f t="shared" si="33"/>
        <v>3</v>
      </c>
      <c r="H379" t="str">
        <f t="shared" si="34"/>
        <v>083</v>
      </c>
      <c r="I379" t="str">
        <f t="shared" si="35"/>
        <v>BR000830</v>
      </c>
    </row>
    <row r="380" spans="1:9">
      <c r="A380" t="s">
        <v>5929</v>
      </c>
      <c r="B380" t="s">
        <v>7123</v>
      </c>
      <c r="C380">
        <v>84</v>
      </c>
      <c r="D380" t="str">
        <f t="shared" si="30"/>
        <v>BR</v>
      </c>
      <c r="E380" s="5">
        <f t="shared" si="31"/>
        <v>0.84</v>
      </c>
      <c r="F380" s="5">
        <f t="shared" si="32"/>
        <v>8.4</v>
      </c>
      <c r="G380" s="5">
        <f t="shared" si="33"/>
        <v>4</v>
      </c>
      <c r="H380" t="str">
        <f t="shared" si="34"/>
        <v>084</v>
      </c>
      <c r="I380" t="str">
        <f t="shared" si="35"/>
        <v>BR000840</v>
      </c>
    </row>
    <row r="381" spans="1:9">
      <c r="A381" t="s">
        <v>5929</v>
      </c>
      <c r="B381" t="s">
        <v>7145</v>
      </c>
      <c r="C381">
        <v>85</v>
      </c>
      <c r="D381" t="str">
        <f t="shared" si="30"/>
        <v>BR</v>
      </c>
      <c r="E381" s="5">
        <f t="shared" si="31"/>
        <v>0.85</v>
      </c>
      <c r="F381" s="5">
        <f t="shared" si="32"/>
        <v>8.5</v>
      </c>
      <c r="G381" s="5">
        <f t="shared" si="33"/>
        <v>5</v>
      </c>
      <c r="H381" t="str">
        <f t="shared" si="34"/>
        <v>085</v>
      </c>
      <c r="I381" t="str">
        <f t="shared" si="35"/>
        <v>BR000850</v>
      </c>
    </row>
    <row r="382" spans="1:9">
      <c r="A382" t="s">
        <v>5929</v>
      </c>
      <c r="B382" t="s">
        <v>7186</v>
      </c>
      <c r="C382">
        <v>86</v>
      </c>
      <c r="D382" t="str">
        <f t="shared" si="30"/>
        <v>BR</v>
      </c>
      <c r="E382" s="5">
        <f t="shared" si="31"/>
        <v>0.86</v>
      </c>
      <c r="F382" s="5">
        <f t="shared" si="32"/>
        <v>8.6</v>
      </c>
      <c r="G382" s="5">
        <f t="shared" si="33"/>
        <v>6</v>
      </c>
      <c r="H382" t="str">
        <f t="shared" si="34"/>
        <v>086</v>
      </c>
      <c r="I382" t="str">
        <f t="shared" si="35"/>
        <v>BR000860</v>
      </c>
    </row>
    <row r="383" spans="1:9">
      <c r="A383" t="s">
        <v>5929</v>
      </c>
      <c r="B383" t="s">
        <v>7200</v>
      </c>
      <c r="C383">
        <v>87</v>
      </c>
      <c r="D383" t="str">
        <f t="shared" si="30"/>
        <v>BR</v>
      </c>
      <c r="E383" s="5">
        <f t="shared" si="31"/>
        <v>0.87</v>
      </c>
      <c r="F383" s="5">
        <f t="shared" si="32"/>
        <v>8.6999999999999993</v>
      </c>
      <c r="G383" s="5">
        <f t="shared" si="33"/>
        <v>7</v>
      </c>
      <c r="H383" t="str">
        <f t="shared" si="34"/>
        <v>087</v>
      </c>
      <c r="I383" t="str">
        <f t="shared" si="35"/>
        <v>BR000870</v>
      </c>
    </row>
    <row r="384" spans="1:9">
      <c r="A384" t="s">
        <v>5929</v>
      </c>
      <c r="B384" t="s">
        <v>7209</v>
      </c>
      <c r="C384">
        <v>88</v>
      </c>
      <c r="D384" t="str">
        <f t="shared" si="30"/>
        <v>BR</v>
      </c>
      <c r="E384" s="5">
        <f t="shared" si="31"/>
        <v>0.88</v>
      </c>
      <c r="F384" s="5">
        <f t="shared" si="32"/>
        <v>8.8000000000000007</v>
      </c>
      <c r="G384" s="5">
        <f t="shared" si="33"/>
        <v>8</v>
      </c>
      <c r="H384" t="str">
        <f t="shared" si="34"/>
        <v>088</v>
      </c>
      <c r="I384" t="str">
        <f t="shared" si="35"/>
        <v>BR000880</v>
      </c>
    </row>
    <row r="385" spans="1:9">
      <c r="A385" t="s">
        <v>5929</v>
      </c>
      <c r="B385" t="s">
        <v>7217</v>
      </c>
      <c r="C385">
        <v>89</v>
      </c>
      <c r="D385" t="str">
        <f t="shared" si="30"/>
        <v>BR</v>
      </c>
      <c r="E385" s="5">
        <f t="shared" si="31"/>
        <v>0.89</v>
      </c>
      <c r="F385" s="5">
        <f t="shared" si="32"/>
        <v>8.9</v>
      </c>
      <c r="G385" s="5">
        <f t="shared" si="33"/>
        <v>9</v>
      </c>
      <c r="H385" t="str">
        <f t="shared" si="34"/>
        <v>089</v>
      </c>
      <c r="I385" t="str">
        <f t="shared" si="35"/>
        <v>BR000890</v>
      </c>
    </row>
    <row r="386" spans="1:9">
      <c r="A386" t="s">
        <v>5929</v>
      </c>
      <c r="B386" t="s">
        <v>7225</v>
      </c>
      <c r="C386">
        <v>90</v>
      </c>
      <c r="D386" t="str">
        <f t="shared" si="30"/>
        <v>BR</v>
      </c>
      <c r="E386" s="5">
        <f t="shared" si="31"/>
        <v>0.9</v>
      </c>
      <c r="F386" s="5">
        <f t="shared" si="32"/>
        <v>9</v>
      </c>
      <c r="G386" s="5">
        <f t="shared" si="33"/>
        <v>0</v>
      </c>
      <c r="H386" t="str">
        <f t="shared" si="34"/>
        <v>090</v>
      </c>
      <c r="I386" t="str">
        <f t="shared" si="35"/>
        <v>BR000900</v>
      </c>
    </row>
    <row r="387" spans="1:9">
      <c r="A387" t="s">
        <v>5929</v>
      </c>
      <c r="B387" t="s">
        <v>7232</v>
      </c>
      <c r="C387">
        <v>91</v>
      </c>
      <c r="D387" t="str">
        <f t="shared" ref="D387:D450" si="36">+VLOOKUP(A387,$L$3:$M$22,2,)</f>
        <v>BR</v>
      </c>
      <c r="E387" s="5">
        <f t="shared" ref="E387:E450" si="37">+C387/100</f>
        <v>0.91</v>
      </c>
      <c r="F387" s="5">
        <f t="shared" ref="F387:F450" si="38">+MOD(E387*10,10)</f>
        <v>9.1</v>
      </c>
      <c r="G387" s="5">
        <f t="shared" ref="G387:G450" si="39">+MOD(C387,10)</f>
        <v>1</v>
      </c>
      <c r="H387" t="str">
        <f t="shared" ref="H387:H450" si="40">+INT(E387)&amp;INT(F387)&amp;INT(G387)</f>
        <v>091</v>
      </c>
      <c r="I387" t="str">
        <f t="shared" ref="I387:I450" si="41">+D387&amp;"00"&amp;H387&amp;"0"</f>
        <v>BR000910</v>
      </c>
    </row>
    <row r="388" spans="1:9">
      <c r="A388" t="s">
        <v>5929</v>
      </c>
      <c r="B388" t="s">
        <v>7239</v>
      </c>
      <c r="C388">
        <v>92</v>
      </c>
      <c r="D388" t="str">
        <f t="shared" si="36"/>
        <v>BR</v>
      </c>
      <c r="E388" s="5">
        <f t="shared" si="37"/>
        <v>0.92</v>
      </c>
      <c r="F388" s="5">
        <f t="shared" si="38"/>
        <v>9.2000000000000011</v>
      </c>
      <c r="G388" s="5">
        <f t="shared" si="39"/>
        <v>2</v>
      </c>
      <c r="H388" t="str">
        <f t="shared" si="40"/>
        <v>092</v>
      </c>
      <c r="I388" t="str">
        <f t="shared" si="41"/>
        <v>BR000920</v>
      </c>
    </row>
    <row r="389" spans="1:9">
      <c r="A389" t="s">
        <v>5929</v>
      </c>
      <c r="B389" t="s">
        <v>7248</v>
      </c>
      <c r="C389">
        <v>93</v>
      </c>
      <c r="D389" t="str">
        <f t="shared" si="36"/>
        <v>BR</v>
      </c>
      <c r="E389" s="5">
        <f t="shared" si="37"/>
        <v>0.93</v>
      </c>
      <c r="F389" s="5">
        <f t="shared" si="38"/>
        <v>9.3000000000000007</v>
      </c>
      <c r="G389" s="5">
        <f t="shared" si="39"/>
        <v>3</v>
      </c>
      <c r="H389" t="str">
        <f t="shared" si="40"/>
        <v>093</v>
      </c>
      <c r="I389" t="str">
        <f t="shared" si="41"/>
        <v>BR000930</v>
      </c>
    </row>
    <row r="390" spans="1:9">
      <c r="A390" t="s">
        <v>5929</v>
      </c>
      <c r="B390" t="s">
        <v>7256</v>
      </c>
      <c r="C390">
        <v>94</v>
      </c>
      <c r="D390" t="str">
        <f t="shared" si="36"/>
        <v>BR</v>
      </c>
      <c r="E390" s="5">
        <f t="shared" si="37"/>
        <v>0.94</v>
      </c>
      <c r="F390" s="5">
        <f t="shared" si="38"/>
        <v>9.3999999999999986</v>
      </c>
      <c r="G390" s="5">
        <f t="shared" si="39"/>
        <v>4</v>
      </c>
      <c r="H390" t="str">
        <f t="shared" si="40"/>
        <v>094</v>
      </c>
      <c r="I390" t="str">
        <f t="shared" si="41"/>
        <v>BR000940</v>
      </c>
    </row>
    <row r="391" spans="1:9">
      <c r="A391" t="s">
        <v>5929</v>
      </c>
      <c r="B391" t="s">
        <v>7263</v>
      </c>
      <c r="C391">
        <v>95</v>
      </c>
      <c r="D391" t="str">
        <f t="shared" si="36"/>
        <v>BR</v>
      </c>
      <c r="E391" s="5">
        <f t="shared" si="37"/>
        <v>0.95</v>
      </c>
      <c r="F391" s="5">
        <f t="shared" si="38"/>
        <v>9.5</v>
      </c>
      <c r="G391" s="5">
        <f t="shared" si="39"/>
        <v>5</v>
      </c>
      <c r="H391" t="str">
        <f t="shared" si="40"/>
        <v>095</v>
      </c>
      <c r="I391" t="str">
        <f t="shared" si="41"/>
        <v>BR000950</v>
      </c>
    </row>
    <row r="392" spans="1:9">
      <c r="A392" t="s">
        <v>5929</v>
      </c>
      <c r="B392" t="s">
        <v>7271</v>
      </c>
      <c r="C392">
        <v>96</v>
      </c>
      <c r="D392" t="str">
        <f t="shared" si="36"/>
        <v>BR</v>
      </c>
      <c r="E392" s="5">
        <f t="shared" si="37"/>
        <v>0.96</v>
      </c>
      <c r="F392" s="5">
        <f t="shared" si="38"/>
        <v>9.6</v>
      </c>
      <c r="G392" s="5">
        <f t="shared" si="39"/>
        <v>6</v>
      </c>
      <c r="H392" t="str">
        <f t="shared" si="40"/>
        <v>096</v>
      </c>
      <c r="I392" t="str">
        <f t="shared" si="41"/>
        <v>BR000960</v>
      </c>
    </row>
    <row r="393" spans="1:9">
      <c r="A393" t="s">
        <v>5929</v>
      </c>
      <c r="B393" t="s">
        <v>7285</v>
      </c>
      <c r="C393">
        <v>97</v>
      </c>
      <c r="D393" t="str">
        <f t="shared" si="36"/>
        <v>BR</v>
      </c>
      <c r="E393" s="5">
        <f t="shared" si="37"/>
        <v>0.97</v>
      </c>
      <c r="F393" s="5">
        <f t="shared" si="38"/>
        <v>9.6999999999999993</v>
      </c>
      <c r="G393" s="5">
        <f t="shared" si="39"/>
        <v>7</v>
      </c>
      <c r="H393" t="str">
        <f t="shared" si="40"/>
        <v>097</v>
      </c>
      <c r="I393" t="str">
        <f t="shared" si="41"/>
        <v>BR000970</v>
      </c>
    </row>
    <row r="394" spans="1:9">
      <c r="A394" t="s">
        <v>5929</v>
      </c>
      <c r="B394" t="s">
        <v>7329</v>
      </c>
      <c r="C394">
        <v>98</v>
      </c>
      <c r="D394" t="str">
        <f t="shared" si="36"/>
        <v>BR</v>
      </c>
      <c r="E394" s="5">
        <f t="shared" si="37"/>
        <v>0.98</v>
      </c>
      <c r="F394" s="5">
        <f t="shared" si="38"/>
        <v>9.8000000000000007</v>
      </c>
      <c r="G394" s="5">
        <f t="shared" si="39"/>
        <v>8</v>
      </c>
      <c r="H394" t="str">
        <f t="shared" si="40"/>
        <v>098</v>
      </c>
      <c r="I394" t="str">
        <f t="shared" si="41"/>
        <v>BR000980</v>
      </c>
    </row>
    <row r="395" spans="1:9">
      <c r="A395" t="s">
        <v>5929</v>
      </c>
      <c r="B395" t="s">
        <v>7369</v>
      </c>
      <c r="C395">
        <v>99</v>
      </c>
      <c r="D395" t="str">
        <f t="shared" si="36"/>
        <v>BR</v>
      </c>
      <c r="E395" s="5">
        <f t="shared" si="37"/>
        <v>0.99</v>
      </c>
      <c r="F395" s="5">
        <f t="shared" si="38"/>
        <v>9.9</v>
      </c>
      <c r="G395" s="5">
        <f t="shared" si="39"/>
        <v>9</v>
      </c>
      <c r="H395" t="str">
        <f t="shared" si="40"/>
        <v>099</v>
      </c>
      <c r="I395" t="str">
        <f t="shared" si="41"/>
        <v>BR000990</v>
      </c>
    </row>
    <row r="396" spans="1:9">
      <c r="A396" t="s">
        <v>5929</v>
      </c>
      <c r="B396" t="s">
        <v>7376</v>
      </c>
      <c r="C396">
        <v>100</v>
      </c>
      <c r="D396" t="str">
        <f t="shared" si="36"/>
        <v>BR</v>
      </c>
      <c r="E396" s="5">
        <f t="shared" si="37"/>
        <v>1</v>
      </c>
      <c r="F396" s="5">
        <f t="shared" si="38"/>
        <v>0</v>
      </c>
      <c r="G396" s="5">
        <f t="shared" si="39"/>
        <v>0</v>
      </c>
      <c r="H396" t="str">
        <f t="shared" si="40"/>
        <v>100</v>
      </c>
      <c r="I396" t="str">
        <f t="shared" si="41"/>
        <v>BR001000</v>
      </c>
    </row>
    <row r="397" spans="1:9">
      <c r="A397" t="s">
        <v>5929</v>
      </c>
      <c r="B397" t="s">
        <v>7383</v>
      </c>
      <c r="C397">
        <v>101</v>
      </c>
      <c r="D397" t="str">
        <f t="shared" si="36"/>
        <v>BR</v>
      </c>
      <c r="E397" s="5">
        <f t="shared" si="37"/>
        <v>1.01</v>
      </c>
      <c r="F397" s="5">
        <f t="shared" si="38"/>
        <v>9.9999999999999645E-2</v>
      </c>
      <c r="G397" s="5">
        <f t="shared" si="39"/>
        <v>1</v>
      </c>
      <c r="H397" t="str">
        <f t="shared" si="40"/>
        <v>101</v>
      </c>
      <c r="I397" t="str">
        <f t="shared" si="41"/>
        <v>BR001010</v>
      </c>
    </row>
    <row r="398" spans="1:9">
      <c r="A398" t="s">
        <v>5929</v>
      </c>
      <c r="B398" t="s">
        <v>7390</v>
      </c>
      <c r="C398">
        <v>102</v>
      </c>
      <c r="D398" t="str">
        <f t="shared" si="36"/>
        <v>BR</v>
      </c>
      <c r="E398" s="5">
        <f t="shared" si="37"/>
        <v>1.02</v>
      </c>
      <c r="F398" s="5">
        <f t="shared" si="38"/>
        <v>0.19999999999999929</v>
      </c>
      <c r="G398" s="5">
        <f t="shared" si="39"/>
        <v>2</v>
      </c>
      <c r="H398" t="str">
        <f t="shared" si="40"/>
        <v>102</v>
      </c>
      <c r="I398" t="str">
        <f t="shared" si="41"/>
        <v>BR001020</v>
      </c>
    </row>
    <row r="399" spans="1:9">
      <c r="A399" t="s">
        <v>5929</v>
      </c>
      <c r="B399" t="s">
        <v>7397</v>
      </c>
      <c r="C399">
        <v>103</v>
      </c>
      <c r="D399" t="str">
        <f t="shared" si="36"/>
        <v>BR</v>
      </c>
      <c r="E399" s="5">
        <f t="shared" si="37"/>
        <v>1.03</v>
      </c>
      <c r="F399" s="5">
        <f t="shared" si="38"/>
        <v>0.30000000000000071</v>
      </c>
      <c r="G399" s="5">
        <f t="shared" si="39"/>
        <v>3</v>
      </c>
      <c r="H399" t="str">
        <f t="shared" si="40"/>
        <v>103</v>
      </c>
      <c r="I399" t="str">
        <f t="shared" si="41"/>
        <v>BR001030</v>
      </c>
    </row>
    <row r="400" spans="1:9">
      <c r="A400" t="s">
        <v>5929</v>
      </c>
      <c r="B400" t="s">
        <v>7410</v>
      </c>
      <c r="C400">
        <v>104</v>
      </c>
      <c r="D400" t="str">
        <f t="shared" si="36"/>
        <v>BR</v>
      </c>
      <c r="E400" s="5">
        <f t="shared" si="37"/>
        <v>1.04</v>
      </c>
      <c r="F400" s="5">
        <f t="shared" si="38"/>
        <v>0.40000000000000036</v>
      </c>
      <c r="G400" s="5">
        <f t="shared" si="39"/>
        <v>4</v>
      </c>
      <c r="H400" t="str">
        <f t="shared" si="40"/>
        <v>104</v>
      </c>
      <c r="I400" t="str">
        <f t="shared" si="41"/>
        <v>BR001040</v>
      </c>
    </row>
    <row r="401" spans="1:9">
      <c r="A401" t="s">
        <v>5929</v>
      </c>
      <c r="B401" t="s">
        <v>7416</v>
      </c>
      <c r="C401">
        <v>105</v>
      </c>
      <c r="D401" t="str">
        <f t="shared" si="36"/>
        <v>BR</v>
      </c>
      <c r="E401" s="5">
        <f t="shared" si="37"/>
        <v>1.05</v>
      </c>
      <c r="F401" s="5">
        <f t="shared" si="38"/>
        <v>0.5</v>
      </c>
      <c r="G401" s="5">
        <f t="shared" si="39"/>
        <v>5</v>
      </c>
      <c r="H401" t="str">
        <f t="shared" si="40"/>
        <v>105</v>
      </c>
      <c r="I401" t="str">
        <f t="shared" si="41"/>
        <v>BR001050</v>
      </c>
    </row>
    <row r="402" spans="1:9">
      <c r="A402" t="s">
        <v>5929</v>
      </c>
      <c r="B402" t="s">
        <v>7424</v>
      </c>
      <c r="C402">
        <v>106</v>
      </c>
      <c r="D402" t="str">
        <f t="shared" si="36"/>
        <v>BR</v>
      </c>
      <c r="E402" s="5">
        <f t="shared" si="37"/>
        <v>1.06</v>
      </c>
      <c r="F402" s="5">
        <f t="shared" si="38"/>
        <v>0.60000000000000142</v>
      </c>
      <c r="G402" s="5">
        <f t="shared" si="39"/>
        <v>6</v>
      </c>
      <c r="H402" t="str">
        <f t="shared" si="40"/>
        <v>106</v>
      </c>
      <c r="I402" t="str">
        <f t="shared" si="41"/>
        <v>BR001060</v>
      </c>
    </row>
    <row r="403" spans="1:9">
      <c r="A403" t="s">
        <v>5929</v>
      </c>
      <c r="B403" t="s">
        <v>7433</v>
      </c>
      <c r="C403">
        <v>107</v>
      </c>
      <c r="D403" t="str">
        <f t="shared" si="36"/>
        <v>BR</v>
      </c>
      <c r="E403" s="5">
        <f t="shared" si="37"/>
        <v>1.07</v>
      </c>
      <c r="F403" s="5">
        <f t="shared" si="38"/>
        <v>0.70000000000000107</v>
      </c>
      <c r="G403" s="5">
        <f t="shared" si="39"/>
        <v>7</v>
      </c>
      <c r="H403" t="str">
        <f t="shared" si="40"/>
        <v>107</v>
      </c>
      <c r="I403" t="str">
        <f t="shared" si="41"/>
        <v>BR001070</v>
      </c>
    </row>
    <row r="404" spans="1:9">
      <c r="A404" t="s">
        <v>5929</v>
      </c>
      <c r="B404" t="s">
        <v>7441</v>
      </c>
      <c r="C404">
        <v>108</v>
      </c>
      <c r="D404" t="str">
        <f t="shared" si="36"/>
        <v>BR</v>
      </c>
      <c r="E404" s="5">
        <f t="shared" si="37"/>
        <v>1.08</v>
      </c>
      <c r="F404" s="5">
        <f t="shared" si="38"/>
        <v>0.80000000000000071</v>
      </c>
      <c r="G404" s="5">
        <f t="shared" si="39"/>
        <v>8</v>
      </c>
      <c r="H404" t="str">
        <f t="shared" si="40"/>
        <v>108</v>
      </c>
      <c r="I404" t="str">
        <f t="shared" si="41"/>
        <v>BR001080</v>
      </c>
    </row>
    <row r="405" spans="1:9">
      <c r="A405" t="s">
        <v>5929</v>
      </c>
      <c r="B405" t="s">
        <v>7450</v>
      </c>
      <c r="C405">
        <v>109</v>
      </c>
      <c r="D405" t="str">
        <f t="shared" si="36"/>
        <v>BR</v>
      </c>
      <c r="E405" s="5">
        <f t="shared" si="37"/>
        <v>1.0900000000000001</v>
      </c>
      <c r="F405" s="5">
        <f t="shared" si="38"/>
        <v>0.90000000000000036</v>
      </c>
      <c r="G405" s="5">
        <f t="shared" si="39"/>
        <v>9</v>
      </c>
      <c r="H405" t="str">
        <f t="shared" si="40"/>
        <v>109</v>
      </c>
      <c r="I405" t="str">
        <f t="shared" si="41"/>
        <v>BR001090</v>
      </c>
    </row>
    <row r="406" spans="1:9">
      <c r="A406" t="s">
        <v>5929</v>
      </c>
      <c r="B406" t="s">
        <v>7465</v>
      </c>
      <c r="C406">
        <v>110</v>
      </c>
      <c r="D406" t="str">
        <f t="shared" si="36"/>
        <v>BR</v>
      </c>
      <c r="E406" s="5">
        <f t="shared" si="37"/>
        <v>1.1000000000000001</v>
      </c>
      <c r="F406" s="5">
        <f t="shared" si="38"/>
        <v>1</v>
      </c>
      <c r="G406" s="5">
        <f t="shared" si="39"/>
        <v>0</v>
      </c>
      <c r="H406" t="str">
        <f t="shared" si="40"/>
        <v>110</v>
      </c>
      <c r="I406" t="str">
        <f t="shared" si="41"/>
        <v>BR001100</v>
      </c>
    </row>
    <row r="407" spans="1:9">
      <c r="A407" t="s">
        <v>5929</v>
      </c>
      <c r="B407" t="s">
        <v>7487</v>
      </c>
      <c r="C407">
        <v>111</v>
      </c>
      <c r="D407" t="str">
        <f t="shared" si="36"/>
        <v>BR</v>
      </c>
      <c r="E407" s="5">
        <f t="shared" si="37"/>
        <v>1.1100000000000001</v>
      </c>
      <c r="F407" s="5">
        <f t="shared" si="38"/>
        <v>1.1000000000000014</v>
      </c>
      <c r="G407" s="5">
        <f t="shared" si="39"/>
        <v>1</v>
      </c>
      <c r="H407" t="str">
        <f t="shared" si="40"/>
        <v>111</v>
      </c>
      <c r="I407" t="str">
        <f t="shared" si="41"/>
        <v>BR001110</v>
      </c>
    </row>
    <row r="408" spans="1:9">
      <c r="A408" t="s">
        <v>5929</v>
      </c>
      <c r="B408" t="s">
        <v>7494</v>
      </c>
      <c r="C408">
        <v>112</v>
      </c>
      <c r="D408" t="str">
        <f t="shared" si="36"/>
        <v>BR</v>
      </c>
      <c r="E408" s="5">
        <f t="shared" si="37"/>
        <v>1.1200000000000001</v>
      </c>
      <c r="F408" s="5">
        <f t="shared" si="38"/>
        <v>1.2000000000000011</v>
      </c>
      <c r="G408" s="5">
        <f t="shared" si="39"/>
        <v>2</v>
      </c>
      <c r="H408" t="str">
        <f t="shared" si="40"/>
        <v>112</v>
      </c>
      <c r="I408" t="str">
        <f t="shared" si="41"/>
        <v>BR001120</v>
      </c>
    </row>
    <row r="409" spans="1:9">
      <c r="A409" t="s">
        <v>5929</v>
      </c>
      <c r="B409" t="s">
        <v>7502</v>
      </c>
      <c r="C409">
        <v>113</v>
      </c>
      <c r="D409" t="str">
        <f t="shared" si="36"/>
        <v>BR</v>
      </c>
      <c r="E409" s="5">
        <f t="shared" si="37"/>
        <v>1.1299999999999999</v>
      </c>
      <c r="F409" s="5">
        <f t="shared" si="38"/>
        <v>1.2999999999999989</v>
      </c>
      <c r="G409" s="5">
        <f t="shared" si="39"/>
        <v>3</v>
      </c>
      <c r="H409" t="str">
        <f t="shared" si="40"/>
        <v>113</v>
      </c>
      <c r="I409" t="str">
        <f t="shared" si="41"/>
        <v>BR001130</v>
      </c>
    </row>
    <row r="410" spans="1:9">
      <c r="A410" t="s">
        <v>5929</v>
      </c>
      <c r="B410" t="s">
        <v>7510</v>
      </c>
      <c r="C410">
        <v>114</v>
      </c>
      <c r="D410" t="str">
        <f t="shared" si="36"/>
        <v>BR</v>
      </c>
      <c r="E410" s="5">
        <f t="shared" si="37"/>
        <v>1.1399999999999999</v>
      </c>
      <c r="F410" s="5">
        <f t="shared" si="38"/>
        <v>1.3999999999999986</v>
      </c>
      <c r="G410" s="5">
        <f t="shared" si="39"/>
        <v>4</v>
      </c>
      <c r="H410" t="str">
        <f t="shared" si="40"/>
        <v>114</v>
      </c>
      <c r="I410" t="str">
        <f t="shared" si="41"/>
        <v>BR001140</v>
      </c>
    </row>
    <row r="411" spans="1:9">
      <c r="A411" t="s">
        <v>5929</v>
      </c>
      <c r="B411" t="s">
        <v>7522</v>
      </c>
      <c r="C411">
        <v>115</v>
      </c>
      <c r="D411" t="str">
        <f t="shared" si="36"/>
        <v>BR</v>
      </c>
      <c r="E411" s="5">
        <f t="shared" si="37"/>
        <v>1.1499999999999999</v>
      </c>
      <c r="F411" s="5">
        <f t="shared" si="38"/>
        <v>1.5</v>
      </c>
      <c r="G411" s="5">
        <f t="shared" si="39"/>
        <v>5</v>
      </c>
      <c r="H411" t="str">
        <f t="shared" si="40"/>
        <v>115</v>
      </c>
      <c r="I411" t="str">
        <f t="shared" si="41"/>
        <v>BR001150</v>
      </c>
    </row>
    <row r="412" spans="1:9">
      <c r="A412" t="s">
        <v>5929</v>
      </c>
      <c r="B412" t="s">
        <v>7530</v>
      </c>
      <c r="C412">
        <v>116</v>
      </c>
      <c r="D412" t="str">
        <f t="shared" si="36"/>
        <v>BR</v>
      </c>
      <c r="E412" s="5">
        <f t="shared" si="37"/>
        <v>1.1599999999999999</v>
      </c>
      <c r="F412" s="5">
        <f t="shared" si="38"/>
        <v>1.5999999999999996</v>
      </c>
      <c r="G412" s="5">
        <f t="shared" si="39"/>
        <v>6</v>
      </c>
      <c r="H412" t="str">
        <f t="shared" si="40"/>
        <v>116</v>
      </c>
      <c r="I412" t="str">
        <f t="shared" si="41"/>
        <v>BR001160</v>
      </c>
    </row>
    <row r="413" spans="1:9">
      <c r="A413" t="s">
        <v>5929</v>
      </c>
      <c r="B413" t="s">
        <v>7585</v>
      </c>
      <c r="C413">
        <v>117</v>
      </c>
      <c r="D413" t="str">
        <f t="shared" si="36"/>
        <v>BR</v>
      </c>
      <c r="E413" s="5">
        <f t="shared" si="37"/>
        <v>1.17</v>
      </c>
      <c r="F413" s="5">
        <f t="shared" si="38"/>
        <v>1.6999999999999993</v>
      </c>
      <c r="G413" s="5">
        <f t="shared" si="39"/>
        <v>7</v>
      </c>
      <c r="H413" t="str">
        <f t="shared" si="40"/>
        <v>117</v>
      </c>
      <c r="I413" t="str">
        <f t="shared" si="41"/>
        <v>BR001170</v>
      </c>
    </row>
    <row r="414" spans="1:9">
      <c r="A414" t="s">
        <v>5929</v>
      </c>
      <c r="B414" t="s">
        <v>7604</v>
      </c>
      <c r="C414">
        <v>118</v>
      </c>
      <c r="D414" t="str">
        <f t="shared" si="36"/>
        <v>BR</v>
      </c>
      <c r="E414" s="5">
        <f t="shared" si="37"/>
        <v>1.18</v>
      </c>
      <c r="F414" s="5">
        <f t="shared" si="38"/>
        <v>1.7999999999999989</v>
      </c>
      <c r="G414" s="5">
        <f t="shared" si="39"/>
        <v>8</v>
      </c>
      <c r="H414" t="str">
        <f t="shared" si="40"/>
        <v>118</v>
      </c>
      <c r="I414" t="str">
        <f t="shared" si="41"/>
        <v>BR001180</v>
      </c>
    </row>
    <row r="415" spans="1:9">
      <c r="A415" t="s">
        <v>5929</v>
      </c>
      <c r="B415" t="s">
        <v>7638</v>
      </c>
      <c r="C415">
        <v>119</v>
      </c>
      <c r="D415" t="str">
        <f t="shared" si="36"/>
        <v>BR</v>
      </c>
      <c r="E415" s="5">
        <f t="shared" si="37"/>
        <v>1.19</v>
      </c>
      <c r="F415" s="5">
        <f t="shared" si="38"/>
        <v>1.8999999999999986</v>
      </c>
      <c r="G415" s="5">
        <f t="shared" si="39"/>
        <v>9</v>
      </c>
      <c r="H415" t="str">
        <f t="shared" si="40"/>
        <v>119</v>
      </c>
      <c r="I415" t="str">
        <f t="shared" si="41"/>
        <v>BR001190</v>
      </c>
    </row>
    <row r="416" spans="1:9">
      <c r="A416" t="s">
        <v>5929</v>
      </c>
      <c r="B416" t="s">
        <v>7645</v>
      </c>
      <c r="C416">
        <v>120</v>
      </c>
      <c r="D416" t="str">
        <f t="shared" si="36"/>
        <v>BR</v>
      </c>
      <c r="E416" s="5">
        <f t="shared" si="37"/>
        <v>1.2</v>
      </c>
      <c r="F416" s="5">
        <f t="shared" si="38"/>
        <v>2</v>
      </c>
      <c r="G416" s="5">
        <f t="shared" si="39"/>
        <v>0</v>
      </c>
      <c r="H416" t="str">
        <f t="shared" si="40"/>
        <v>120</v>
      </c>
      <c r="I416" t="str">
        <f t="shared" si="41"/>
        <v>BR001200</v>
      </c>
    </row>
    <row r="417" spans="1:9">
      <c r="A417" t="s">
        <v>5929</v>
      </c>
      <c r="B417" t="s">
        <v>7574</v>
      </c>
      <c r="C417">
        <v>121</v>
      </c>
      <c r="D417" t="str">
        <f t="shared" si="36"/>
        <v>BR</v>
      </c>
      <c r="E417" s="5">
        <f t="shared" si="37"/>
        <v>1.21</v>
      </c>
      <c r="F417" s="5">
        <f t="shared" si="38"/>
        <v>2.0999999999999996</v>
      </c>
      <c r="G417" s="5">
        <f t="shared" si="39"/>
        <v>1</v>
      </c>
      <c r="H417" t="str">
        <f t="shared" si="40"/>
        <v>121</v>
      </c>
      <c r="I417" t="str">
        <f t="shared" si="41"/>
        <v>BR001210</v>
      </c>
    </row>
    <row r="418" spans="1:9">
      <c r="A418" t="s">
        <v>5929</v>
      </c>
      <c r="B418" t="s">
        <v>7658</v>
      </c>
      <c r="C418">
        <v>122</v>
      </c>
      <c r="D418" t="str">
        <f t="shared" si="36"/>
        <v>BR</v>
      </c>
      <c r="E418" s="5">
        <f t="shared" si="37"/>
        <v>1.22</v>
      </c>
      <c r="F418" s="5">
        <f t="shared" si="38"/>
        <v>2.1999999999999993</v>
      </c>
      <c r="G418" s="5">
        <f t="shared" si="39"/>
        <v>2</v>
      </c>
      <c r="H418" t="str">
        <f t="shared" si="40"/>
        <v>122</v>
      </c>
      <c r="I418" t="str">
        <f t="shared" si="41"/>
        <v>BR001220</v>
      </c>
    </row>
    <row r="419" spans="1:9">
      <c r="A419" t="s">
        <v>5929</v>
      </c>
      <c r="B419" t="s">
        <v>7665</v>
      </c>
      <c r="C419">
        <v>123</v>
      </c>
      <c r="D419" t="str">
        <f t="shared" si="36"/>
        <v>BR</v>
      </c>
      <c r="E419" s="5">
        <f t="shared" si="37"/>
        <v>1.23</v>
      </c>
      <c r="F419" s="5">
        <f t="shared" si="38"/>
        <v>2.3000000000000007</v>
      </c>
      <c r="G419" s="5">
        <f t="shared" si="39"/>
        <v>3</v>
      </c>
      <c r="H419" t="str">
        <f t="shared" si="40"/>
        <v>123</v>
      </c>
      <c r="I419" t="str">
        <f t="shared" si="41"/>
        <v>BR001230</v>
      </c>
    </row>
    <row r="420" spans="1:9">
      <c r="A420" t="s">
        <v>5929</v>
      </c>
      <c r="B420" t="s">
        <v>7675</v>
      </c>
      <c r="C420">
        <v>124</v>
      </c>
      <c r="D420" t="str">
        <f t="shared" si="36"/>
        <v>BR</v>
      </c>
      <c r="E420" s="5">
        <f t="shared" si="37"/>
        <v>1.24</v>
      </c>
      <c r="F420" s="5">
        <f t="shared" si="38"/>
        <v>2.4000000000000004</v>
      </c>
      <c r="G420" s="5">
        <f t="shared" si="39"/>
        <v>4</v>
      </c>
      <c r="H420" t="str">
        <f t="shared" si="40"/>
        <v>124</v>
      </c>
      <c r="I420" t="str">
        <f t="shared" si="41"/>
        <v>BR001240</v>
      </c>
    </row>
    <row r="421" spans="1:9">
      <c r="A421" t="s">
        <v>5929</v>
      </c>
      <c r="B421" t="s">
        <v>7683</v>
      </c>
      <c r="C421">
        <v>125</v>
      </c>
      <c r="D421" t="str">
        <f t="shared" si="36"/>
        <v>BR</v>
      </c>
      <c r="E421" s="5">
        <f t="shared" si="37"/>
        <v>1.25</v>
      </c>
      <c r="F421" s="5">
        <f t="shared" si="38"/>
        <v>2.5</v>
      </c>
      <c r="G421" s="5">
        <f t="shared" si="39"/>
        <v>5</v>
      </c>
      <c r="H421" t="str">
        <f t="shared" si="40"/>
        <v>125</v>
      </c>
      <c r="I421" t="str">
        <f t="shared" si="41"/>
        <v>BR001250</v>
      </c>
    </row>
    <row r="422" spans="1:9">
      <c r="A422" t="s">
        <v>5929</v>
      </c>
      <c r="B422" t="s">
        <v>7692</v>
      </c>
      <c r="C422">
        <v>126</v>
      </c>
      <c r="D422" t="str">
        <f t="shared" si="36"/>
        <v>BR</v>
      </c>
      <c r="E422" s="5">
        <f t="shared" si="37"/>
        <v>1.26</v>
      </c>
      <c r="F422" s="5">
        <f t="shared" si="38"/>
        <v>2.5999999999999996</v>
      </c>
      <c r="G422" s="5">
        <f t="shared" si="39"/>
        <v>6</v>
      </c>
      <c r="H422" t="str">
        <f t="shared" si="40"/>
        <v>126</v>
      </c>
      <c r="I422" t="str">
        <f t="shared" si="41"/>
        <v>BR001260</v>
      </c>
    </row>
    <row r="423" spans="1:9">
      <c r="A423" t="s">
        <v>5929</v>
      </c>
      <c r="B423" t="s">
        <v>7706</v>
      </c>
      <c r="C423">
        <v>127</v>
      </c>
      <c r="D423" t="str">
        <f t="shared" si="36"/>
        <v>BR</v>
      </c>
      <c r="E423" s="5">
        <f t="shared" si="37"/>
        <v>1.27</v>
      </c>
      <c r="F423" s="5">
        <f t="shared" si="38"/>
        <v>2.6999999999999993</v>
      </c>
      <c r="G423" s="5">
        <f t="shared" si="39"/>
        <v>7</v>
      </c>
      <c r="H423" t="str">
        <f t="shared" si="40"/>
        <v>127</v>
      </c>
      <c r="I423" t="str">
        <f t="shared" si="41"/>
        <v>BR001270</v>
      </c>
    </row>
    <row r="424" spans="1:9">
      <c r="A424" t="s">
        <v>5929</v>
      </c>
      <c r="B424" t="s">
        <v>7714</v>
      </c>
      <c r="C424">
        <v>128</v>
      </c>
      <c r="D424" t="str">
        <f t="shared" si="36"/>
        <v>BR</v>
      </c>
      <c r="E424" s="5">
        <f t="shared" si="37"/>
        <v>1.28</v>
      </c>
      <c r="F424" s="5">
        <f t="shared" si="38"/>
        <v>2.8000000000000007</v>
      </c>
      <c r="G424" s="5">
        <f t="shared" si="39"/>
        <v>8</v>
      </c>
      <c r="H424" t="str">
        <f t="shared" si="40"/>
        <v>128</v>
      </c>
      <c r="I424" t="str">
        <f t="shared" si="41"/>
        <v>BR001280</v>
      </c>
    </row>
    <row r="425" spans="1:9">
      <c r="A425" t="s">
        <v>5929</v>
      </c>
      <c r="B425" t="s">
        <v>7722</v>
      </c>
      <c r="C425">
        <v>129</v>
      </c>
      <c r="D425" t="str">
        <f t="shared" si="36"/>
        <v>BR</v>
      </c>
      <c r="E425" s="5">
        <f t="shared" si="37"/>
        <v>1.29</v>
      </c>
      <c r="F425" s="5">
        <f t="shared" si="38"/>
        <v>2.9000000000000004</v>
      </c>
      <c r="G425" s="5">
        <f t="shared" si="39"/>
        <v>9</v>
      </c>
      <c r="H425" t="str">
        <f t="shared" si="40"/>
        <v>129</v>
      </c>
      <c r="I425" t="str">
        <f t="shared" si="41"/>
        <v>BR001290</v>
      </c>
    </row>
    <row r="426" spans="1:9">
      <c r="A426" t="s">
        <v>5929</v>
      </c>
      <c r="B426" t="s">
        <v>7731</v>
      </c>
      <c r="C426">
        <v>130</v>
      </c>
      <c r="D426" t="str">
        <f t="shared" si="36"/>
        <v>BR</v>
      </c>
      <c r="E426" s="5">
        <f t="shared" si="37"/>
        <v>1.3</v>
      </c>
      <c r="F426" s="5">
        <f t="shared" si="38"/>
        <v>3</v>
      </c>
      <c r="G426" s="5">
        <f t="shared" si="39"/>
        <v>0</v>
      </c>
      <c r="H426" t="str">
        <f t="shared" si="40"/>
        <v>130</v>
      </c>
      <c r="I426" t="str">
        <f t="shared" si="41"/>
        <v>BR001300</v>
      </c>
    </row>
    <row r="427" spans="1:9">
      <c r="A427" t="s">
        <v>5929</v>
      </c>
      <c r="B427" t="s">
        <v>7741</v>
      </c>
      <c r="C427">
        <v>131</v>
      </c>
      <c r="D427" t="str">
        <f t="shared" si="36"/>
        <v>BR</v>
      </c>
      <c r="E427" s="5">
        <f t="shared" si="37"/>
        <v>1.31</v>
      </c>
      <c r="F427" s="5">
        <f t="shared" si="38"/>
        <v>3.1000000000000014</v>
      </c>
      <c r="G427" s="5">
        <f t="shared" si="39"/>
        <v>1</v>
      </c>
      <c r="H427" t="str">
        <f t="shared" si="40"/>
        <v>131</v>
      </c>
      <c r="I427" t="str">
        <f t="shared" si="41"/>
        <v>BR001310</v>
      </c>
    </row>
    <row r="428" spans="1:9">
      <c r="A428" t="s">
        <v>5929</v>
      </c>
      <c r="B428" t="s">
        <v>7748</v>
      </c>
      <c r="C428">
        <v>132</v>
      </c>
      <c r="D428" t="str">
        <f t="shared" si="36"/>
        <v>BR</v>
      </c>
      <c r="E428" s="5">
        <f t="shared" si="37"/>
        <v>1.32</v>
      </c>
      <c r="F428" s="5">
        <f t="shared" si="38"/>
        <v>3.2000000000000011</v>
      </c>
      <c r="G428" s="5">
        <f t="shared" si="39"/>
        <v>2</v>
      </c>
      <c r="H428" t="str">
        <f t="shared" si="40"/>
        <v>132</v>
      </c>
      <c r="I428" t="str">
        <f t="shared" si="41"/>
        <v>BR001320</v>
      </c>
    </row>
    <row r="429" spans="1:9">
      <c r="A429" t="s">
        <v>5929</v>
      </c>
      <c r="B429" t="s">
        <v>7757</v>
      </c>
      <c r="C429">
        <v>133</v>
      </c>
      <c r="D429" t="str">
        <f t="shared" si="36"/>
        <v>BR</v>
      </c>
      <c r="E429" s="5">
        <f t="shared" si="37"/>
        <v>1.33</v>
      </c>
      <c r="F429" s="5">
        <f t="shared" si="38"/>
        <v>3.3000000000000007</v>
      </c>
      <c r="G429" s="5">
        <f t="shared" si="39"/>
        <v>3</v>
      </c>
      <c r="H429" t="str">
        <f t="shared" si="40"/>
        <v>133</v>
      </c>
      <c r="I429" t="str">
        <f t="shared" si="41"/>
        <v>BR001330</v>
      </c>
    </row>
    <row r="430" spans="1:9">
      <c r="A430" t="s">
        <v>5929</v>
      </c>
      <c r="B430" t="s">
        <v>7765</v>
      </c>
      <c r="C430">
        <v>134</v>
      </c>
      <c r="D430" t="str">
        <f t="shared" si="36"/>
        <v>BR</v>
      </c>
      <c r="E430" s="5">
        <f t="shared" si="37"/>
        <v>1.34</v>
      </c>
      <c r="F430" s="5">
        <f t="shared" si="38"/>
        <v>3.4000000000000004</v>
      </c>
      <c r="G430" s="5">
        <f t="shared" si="39"/>
        <v>4</v>
      </c>
      <c r="H430" t="str">
        <f t="shared" si="40"/>
        <v>134</v>
      </c>
      <c r="I430" t="str">
        <f t="shared" si="41"/>
        <v>BR001340</v>
      </c>
    </row>
    <row r="431" spans="1:9">
      <c r="A431" t="s">
        <v>5929</v>
      </c>
      <c r="B431" t="s">
        <v>7773</v>
      </c>
      <c r="C431">
        <v>135</v>
      </c>
      <c r="D431" t="str">
        <f t="shared" si="36"/>
        <v>BR</v>
      </c>
      <c r="E431" s="5">
        <f t="shared" si="37"/>
        <v>1.35</v>
      </c>
      <c r="F431" s="5">
        <f t="shared" si="38"/>
        <v>3.5</v>
      </c>
      <c r="G431" s="5">
        <f t="shared" si="39"/>
        <v>5</v>
      </c>
      <c r="H431" t="str">
        <f t="shared" si="40"/>
        <v>135</v>
      </c>
      <c r="I431" t="str">
        <f t="shared" si="41"/>
        <v>BR001350</v>
      </c>
    </row>
    <row r="432" spans="1:9">
      <c r="A432" t="s">
        <v>5929</v>
      </c>
      <c r="B432" t="s">
        <v>7780</v>
      </c>
      <c r="C432">
        <v>136</v>
      </c>
      <c r="D432" t="str">
        <f t="shared" si="36"/>
        <v>BR</v>
      </c>
      <c r="E432" s="5">
        <f t="shared" si="37"/>
        <v>1.36</v>
      </c>
      <c r="F432" s="5">
        <f t="shared" si="38"/>
        <v>3.6000000000000014</v>
      </c>
      <c r="G432" s="5">
        <f t="shared" si="39"/>
        <v>6</v>
      </c>
      <c r="H432" t="str">
        <f t="shared" si="40"/>
        <v>136</v>
      </c>
      <c r="I432" t="str">
        <f t="shared" si="41"/>
        <v>BR001360</v>
      </c>
    </row>
    <row r="433" spans="1:9">
      <c r="A433" t="s">
        <v>5929</v>
      </c>
      <c r="B433" t="s">
        <v>7840</v>
      </c>
      <c r="C433">
        <v>137</v>
      </c>
      <c r="D433" t="str">
        <f t="shared" si="36"/>
        <v>BR</v>
      </c>
      <c r="E433" s="5">
        <f t="shared" si="37"/>
        <v>1.37</v>
      </c>
      <c r="F433" s="5">
        <f t="shared" si="38"/>
        <v>3.7000000000000011</v>
      </c>
      <c r="G433" s="5">
        <f t="shared" si="39"/>
        <v>7</v>
      </c>
      <c r="H433" t="str">
        <f t="shared" si="40"/>
        <v>137</v>
      </c>
      <c r="I433" t="str">
        <f t="shared" si="41"/>
        <v>BR001370</v>
      </c>
    </row>
    <row r="434" spans="1:9">
      <c r="A434" t="s">
        <v>5929</v>
      </c>
      <c r="B434" t="s">
        <v>7881</v>
      </c>
      <c r="C434">
        <v>138</v>
      </c>
      <c r="D434" t="str">
        <f t="shared" si="36"/>
        <v>BR</v>
      </c>
      <c r="E434" s="5">
        <f t="shared" si="37"/>
        <v>1.38</v>
      </c>
      <c r="F434" s="5">
        <f t="shared" si="38"/>
        <v>3.7999999999999989</v>
      </c>
      <c r="G434" s="5">
        <f t="shared" si="39"/>
        <v>8</v>
      </c>
      <c r="H434" t="str">
        <f t="shared" si="40"/>
        <v>138</v>
      </c>
      <c r="I434" t="str">
        <f t="shared" si="41"/>
        <v>BR001380</v>
      </c>
    </row>
    <row r="435" spans="1:9">
      <c r="A435" t="s">
        <v>5929</v>
      </c>
      <c r="B435" t="s">
        <v>7950</v>
      </c>
      <c r="C435">
        <v>139</v>
      </c>
      <c r="D435" t="str">
        <f t="shared" si="36"/>
        <v>BR</v>
      </c>
      <c r="E435" s="5">
        <f t="shared" si="37"/>
        <v>1.39</v>
      </c>
      <c r="F435" s="5">
        <f t="shared" si="38"/>
        <v>3.8999999999999986</v>
      </c>
      <c r="G435" s="5">
        <f t="shared" si="39"/>
        <v>9</v>
      </c>
      <c r="H435" t="str">
        <f t="shared" si="40"/>
        <v>139</v>
      </c>
      <c r="I435" t="str">
        <f t="shared" si="41"/>
        <v>BR001390</v>
      </c>
    </row>
    <row r="436" spans="1:9">
      <c r="A436" t="s">
        <v>5929</v>
      </c>
      <c r="B436" t="s">
        <v>7957</v>
      </c>
      <c r="C436">
        <v>140</v>
      </c>
      <c r="D436" t="str">
        <f t="shared" si="36"/>
        <v>BR</v>
      </c>
      <c r="E436" s="5">
        <f t="shared" si="37"/>
        <v>1.4</v>
      </c>
      <c r="F436" s="5">
        <f t="shared" si="38"/>
        <v>4</v>
      </c>
      <c r="G436" s="5">
        <f t="shared" si="39"/>
        <v>0</v>
      </c>
      <c r="H436" t="str">
        <f t="shared" si="40"/>
        <v>140</v>
      </c>
      <c r="I436" t="str">
        <f t="shared" si="41"/>
        <v>BR001400</v>
      </c>
    </row>
    <row r="437" spans="1:9">
      <c r="A437" t="s">
        <v>5929</v>
      </c>
      <c r="B437" t="s">
        <v>7964</v>
      </c>
      <c r="C437">
        <v>141</v>
      </c>
      <c r="D437" t="str">
        <f t="shared" si="36"/>
        <v>BR</v>
      </c>
      <c r="E437" s="5">
        <f t="shared" si="37"/>
        <v>1.41</v>
      </c>
      <c r="F437" s="5">
        <f t="shared" si="38"/>
        <v>4.0999999999999996</v>
      </c>
      <c r="G437" s="5">
        <f t="shared" si="39"/>
        <v>1</v>
      </c>
      <c r="H437" t="str">
        <f t="shared" si="40"/>
        <v>141</v>
      </c>
      <c r="I437" t="str">
        <f t="shared" si="41"/>
        <v>BR001410</v>
      </c>
    </row>
    <row r="438" spans="1:9">
      <c r="A438" t="s">
        <v>5929</v>
      </c>
      <c r="B438" t="s">
        <v>7979</v>
      </c>
      <c r="C438">
        <v>142</v>
      </c>
      <c r="D438" t="str">
        <f t="shared" si="36"/>
        <v>BR</v>
      </c>
      <c r="E438" s="5">
        <f t="shared" si="37"/>
        <v>1.42</v>
      </c>
      <c r="F438" s="5">
        <f t="shared" si="38"/>
        <v>4.1999999999999993</v>
      </c>
      <c r="G438" s="5">
        <f t="shared" si="39"/>
        <v>2</v>
      </c>
      <c r="H438" t="str">
        <f t="shared" si="40"/>
        <v>142</v>
      </c>
      <c r="I438" t="str">
        <f t="shared" si="41"/>
        <v>BR001420</v>
      </c>
    </row>
    <row r="439" spans="1:9">
      <c r="A439" t="s">
        <v>5929</v>
      </c>
      <c r="B439" t="s">
        <v>7987</v>
      </c>
      <c r="C439">
        <v>143</v>
      </c>
      <c r="D439" t="str">
        <f t="shared" si="36"/>
        <v>BR</v>
      </c>
      <c r="E439" s="5">
        <f t="shared" si="37"/>
        <v>1.43</v>
      </c>
      <c r="F439" s="5">
        <f t="shared" si="38"/>
        <v>4.2999999999999989</v>
      </c>
      <c r="G439" s="5">
        <f t="shared" si="39"/>
        <v>3</v>
      </c>
      <c r="H439" t="str">
        <f t="shared" si="40"/>
        <v>143</v>
      </c>
      <c r="I439" t="str">
        <f t="shared" si="41"/>
        <v>BR001430</v>
      </c>
    </row>
    <row r="440" spans="1:9">
      <c r="A440" t="s">
        <v>5929</v>
      </c>
      <c r="B440" t="s">
        <v>8024</v>
      </c>
      <c r="C440">
        <v>144</v>
      </c>
      <c r="D440" t="str">
        <f t="shared" si="36"/>
        <v>BR</v>
      </c>
      <c r="E440" s="5">
        <f t="shared" si="37"/>
        <v>1.44</v>
      </c>
      <c r="F440" s="5">
        <f t="shared" si="38"/>
        <v>4.3999999999999986</v>
      </c>
      <c r="G440" s="5">
        <f t="shared" si="39"/>
        <v>4</v>
      </c>
      <c r="H440" t="str">
        <f t="shared" si="40"/>
        <v>144</v>
      </c>
      <c r="I440" t="str">
        <f t="shared" si="41"/>
        <v>BR001440</v>
      </c>
    </row>
    <row r="441" spans="1:9">
      <c r="A441" t="s">
        <v>5929</v>
      </c>
      <c r="B441" t="s">
        <v>8030</v>
      </c>
      <c r="C441">
        <v>145</v>
      </c>
      <c r="D441" t="str">
        <f t="shared" si="36"/>
        <v>BR</v>
      </c>
      <c r="E441" s="5">
        <f t="shared" si="37"/>
        <v>1.45</v>
      </c>
      <c r="F441" s="5">
        <f t="shared" si="38"/>
        <v>4.5</v>
      </c>
      <c r="G441" s="5">
        <f t="shared" si="39"/>
        <v>5</v>
      </c>
      <c r="H441" t="str">
        <f t="shared" si="40"/>
        <v>145</v>
      </c>
      <c r="I441" t="str">
        <f t="shared" si="41"/>
        <v>BR001450</v>
      </c>
    </row>
    <row r="442" spans="1:9">
      <c r="A442" t="s">
        <v>5929</v>
      </c>
      <c r="B442" t="s">
        <v>8084</v>
      </c>
      <c r="C442">
        <v>146</v>
      </c>
      <c r="D442" t="str">
        <f t="shared" si="36"/>
        <v>BR</v>
      </c>
      <c r="E442" s="5">
        <f t="shared" si="37"/>
        <v>1.46</v>
      </c>
      <c r="F442" s="5">
        <f t="shared" si="38"/>
        <v>4.5999999999999996</v>
      </c>
      <c r="G442" s="5">
        <f t="shared" si="39"/>
        <v>6</v>
      </c>
      <c r="H442" t="str">
        <f t="shared" si="40"/>
        <v>146</v>
      </c>
      <c r="I442" t="str">
        <f t="shared" si="41"/>
        <v>BR001460</v>
      </c>
    </row>
    <row r="443" spans="1:9">
      <c r="A443" t="s">
        <v>5929</v>
      </c>
      <c r="B443" t="s">
        <v>8103</v>
      </c>
      <c r="C443">
        <v>147</v>
      </c>
      <c r="D443" t="str">
        <f t="shared" si="36"/>
        <v>BR</v>
      </c>
      <c r="E443" s="5">
        <f t="shared" si="37"/>
        <v>1.47</v>
      </c>
      <c r="F443" s="5">
        <f t="shared" si="38"/>
        <v>4.6999999999999993</v>
      </c>
      <c r="G443" s="5">
        <f t="shared" si="39"/>
        <v>7</v>
      </c>
      <c r="H443" t="str">
        <f t="shared" si="40"/>
        <v>147</v>
      </c>
      <c r="I443" t="str">
        <f t="shared" si="41"/>
        <v>BR001470</v>
      </c>
    </row>
    <row r="444" spans="1:9">
      <c r="A444" t="s">
        <v>5929</v>
      </c>
      <c r="B444" t="s">
        <v>8110</v>
      </c>
      <c r="C444">
        <v>148</v>
      </c>
      <c r="D444" t="str">
        <f t="shared" si="36"/>
        <v>BR</v>
      </c>
      <c r="E444" s="5">
        <f t="shared" si="37"/>
        <v>1.48</v>
      </c>
      <c r="F444" s="5">
        <f t="shared" si="38"/>
        <v>4.8000000000000007</v>
      </c>
      <c r="G444" s="5">
        <f t="shared" si="39"/>
        <v>8</v>
      </c>
      <c r="H444" t="str">
        <f t="shared" si="40"/>
        <v>148</v>
      </c>
      <c r="I444" t="str">
        <f t="shared" si="41"/>
        <v>BR001480</v>
      </c>
    </row>
    <row r="445" spans="1:9">
      <c r="A445" t="s">
        <v>5929</v>
      </c>
      <c r="B445" t="s">
        <v>8117</v>
      </c>
      <c r="C445">
        <v>149</v>
      </c>
      <c r="D445" t="str">
        <f t="shared" si="36"/>
        <v>BR</v>
      </c>
      <c r="E445" s="5">
        <f t="shared" si="37"/>
        <v>1.49</v>
      </c>
      <c r="F445" s="5">
        <f t="shared" si="38"/>
        <v>4.9000000000000004</v>
      </c>
      <c r="G445" s="5">
        <f t="shared" si="39"/>
        <v>9</v>
      </c>
      <c r="H445" t="str">
        <f t="shared" si="40"/>
        <v>149</v>
      </c>
      <c r="I445" t="str">
        <f t="shared" si="41"/>
        <v>BR001490</v>
      </c>
    </row>
    <row r="446" spans="1:9">
      <c r="A446" t="s">
        <v>5929</v>
      </c>
      <c r="B446" t="s">
        <v>8126</v>
      </c>
      <c r="C446">
        <v>150</v>
      </c>
      <c r="D446" t="str">
        <f t="shared" si="36"/>
        <v>BR</v>
      </c>
      <c r="E446" s="5">
        <f t="shared" si="37"/>
        <v>1.5</v>
      </c>
      <c r="F446" s="5">
        <f t="shared" si="38"/>
        <v>5</v>
      </c>
      <c r="G446" s="5">
        <f t="shared" si="39"/>
        <v>0</v>
      </c>
      <c r="H446" t="str">
        <f t="shared" si="40"/>
        <v>150</v>
      </c>
      <c r="I446" t="str">
        <f t="shared" si="41"/>
        <v>BR001500</v>
      </c>
    </row>
    <row r="447" spans="1:9">
      <c r="A447" t="s">
        <v>5929</v>
      </c>
      <c r="B447" t="s">
        <v>8134</v>
      </c>
      <c r="C447">
        <v>151</v>
      </c>
      <c r="D447" t="str">
        <f t="shared" si="36"/>
        <v>BR</v>
      </c>
      <c r="E447" s="5">
        <f t="shared" si="37"/>
        <v>1.51</v>
      </c>
      <c r="F447" s="5">
        <f t="shared" si="38"/>
        <v>5.0999999999999996</v>
      </c>
      <c r="G447" s="5">
        <f t="shared" si="39"/>
        <v>1</v>
      </c>
      <c r="H447" t="str">
        <f t="shared" si="40"/>
        <v>151</v>
      </c>
      <c r="I447" t="str">
        <f t="shared" si="41"/>
        <v>BR001510</v>
      </c>
    </row>
    <row r="448" spans="1:9">
      <c r="A448" t="s">
        <v>5929</v>
      </c>
      <c r="B448" t="s">
        <v>8148</v>
      </c>
      <c r="C448">
        <v>152</v>
      </c>
      <c r="D448" t="str">
        <f t="shared" si="36"/>
        <v>BR</v>
      </c>
      <c r="E448" s="5">
        <f t="shared" si="37"/>
        <v>1.52</v>
      </c>
      <c r="F448" s="5">
        <f t="shared" si="38"/>
        <v>5.1999999999999993</v>
      </c>
      <c r="G448" s="5">
        <f t="shared" si="39"/>
        <v>2</v>
      </c>
      <c r="H448" t="str">
        <f t="shared" si="40"/>
        <v>152</v>
      </c>
      <c r="I448" t="str">
        <f t="shared" si="41"/>
        <v>BR001520</v>
      </c>
    </row>
    <row r="449" spans="1:9">
      <c r="A449" t="s">
        <v>5929</v>
      </c>
      <c r="B449" t="s">
        <v>8155</v>
      </c>
      <c r="C449">
        <v>153</v>
      </c>
      <c r="D449" t="str">
        <f t="shared" si="36"/>
        <v>BR</v>
      </c>
      <c r="E449" s="5">
        <f t="shared" si="37"/>
        <v>1.53</v>
      </c>
      <c r="F449" s="5">
        <f t="shared" si="38"/>
        <v>5.3000000000000007</v>
      </c>
      <c r="G449" s="5">
        <f t="shared" si="39"/>
        <v>3</v>
      </c>
      <c r="H449" t="str">
        <f t="shared" si="40"/>
        <v>153</v>
      </c>
      <c r="I449" t="str">
        <f t="shared" si="41"/>
        <v>BR001530</v>
      </c>
    </row>
    <row r="450" spans="1:9">
      <c r="A450" t="s">
        <v>5929</v>
      </c>
      <c r="B450" t="s">
        <v>8163</v>
      </c>
      <c r="C450">
        <v>154</v>
      </c>
      <c r="D450" t="str">
        <f t="shared" si="36"/>
        <v>BR</v>
      </c>
      <c r="E450" s="5">
        <f t="shared" si="37"/>
        <v>1.54</v>
      </c>
      <c r="F450" s="5">
        <f t="shared" si="38"/>
        <v>5.4</v>
      </c>
      <c r="G450" s="5">
        <f t="shared" si="39"/>
        <v>4</v>
      </c>
      <c r="H450" t="str">
        <f t="shared" si="40"/>
        <v>154</v>
      </c>
      <c r="I450" t="str">
        <f t="shared" si="41"/>
        <v>BR001540</v>
      </c>
    </row>
    <row r="451" spans="1:9">
      <c r="A451" t="s">
        <v>5929</v>
      </c>
      <c r="B451" t="s">
        <v>8173</v>
      </c>
      <c r="C451">
        <v>155</v>
      </c>
      <c r="D451" t="str">
        <f t="shared" ref="D451:D514" si="42">+VLOOKUP(A451,$L$3:$M$22,2,)</f>
        <v>BR</v>
      </c>
      <c r="E451" s="5">
        <f t="shared" ref="E451:E514" si="43">+C451/100</f>
        <v>1.55</v>
      </c>
      <c r="F451" s="5">
        <f t="shared" ref="F451:F514" si="44">+MOD(E451*10,10)</f>
        <v>5.5</v>
      </c>
      <c r="G451" s="5">
        <f t="shared" ref="G451:G514" si="45">+MOD(C451,10)</f>
        <v>5</v>
      </c>
      <c r="H451" t="str">
        <f t="shared" ref="H451:H514" si="46">+INT(E451)&amp;INT(F451)&amp;INT(G451)</f>
        <v>155</v>
      </c>
      <c r="I451" t="str">
        <f t="shared" ref="I451:I514" si="47">+D451&amp;"00"&amp;H451&amp;"0"</f>
        <v>BR001550</v>
      </c>
    </row>
    <row r="452" spans="1:9">
      <c r="A452" t="s">
        <v>5929</v>
      </c>
      <c r="B452" t="s">
        <v>8180</v>
      </c>
      <c r="C452">
        <v>156</v>
      </c>
      <c r="D452" t="str">
        <f t="shared" si="42"/>
        <v>BR</v>
      </c>
      <c r="E452" s="5">
        <f t="shared" si="43"/>
        <v>1.56</v>
      </c>
      <c r="F452" s="5">
        <f t="shared" si="44"/>
        <v>5.6000000000000014</v>
      </c>
      <c r="G452" s="5">
        <f t="shared" si="45"/>
        <v>6</v>
      </c>
      <c r="H452" t="str">
        <f t="shared" si="46"/>
        <v>156</v>
      </c>
      <c r="I452" t="str">
        <f t="shared" si="47"/>
        <v>BR001560</v>
      </c>
    </row>
    <row r="453" spans="1:9">
      <c r="A453" t="s">
        <v>5929</v>
      </c>
      <c r="B453" t="s">
        <v>8187</v>
      </c>
      <c r="C453">
        <v>157</v>
      </c>
      <c r="D453" t="str">
        <f t="shared" si="42"/>
        <v>BR</v>
      </c>
      <c r="E453" s="5">
        <f t="shared" si="43"/>
        <v>1.57</v>
      </c>
      <c r="F453" s="5">
        <f t="shared" si="44"/>
        <v>5.7000000000000011</v>
      </c>
      <c r="G453" s="5">
        <f t="shared" si="45"/>
        <v>7</v>
      </c>
      <c r="H453" t="str">
        <f t="shared" si="46"/>
        <v>157</v>
      </c>
      <c r="I453" t="str">
        <f t="shared" si="47"/>
        <v>BR001570</v>
      </c>
    </row>
    <row r="454" spans="1:9">
      <c r="A454" t="s">
        <v>5929</v>
      </c>
      <c r="B454" t="s">
        <v>8209</v>
      </c>
      <c r="C454">
        <v>158</v>
      </c>
      <c r="D454" t="str">
        <f t="shared" si="42"/>
        <v>BR</v>
      </c>
      <c r="E454" s="5">
        <f t="shared" si="43"/>
        <v>1.58</v>
      </c>
      <c r="F454" s="5">
        <f t="shared" si="44"/>
        <v>5.8000000000000007</v>
      </c>
      <c r="G454" s="5">
        <f t="shared" si="45"/>
        <v>8</v>
      </c>
      <c r="H454" t="str">
        <f t="shared" si="46"/>
        <v>158</v>
      </c>
      <c r="I454" t="str">
        <f t="shared" si="47"/>
        <v>BR001580</v>
      </c>
    </row>
    <row r="455" spans="1:9">
      <c r="A455" t="s">
        <v>5929</v>
      </c>
      <c r="B455" t="s">
        <v>8215</v>
      </c>
      <c r="C455">
        <v>159</v>
      </c>
      <c r="D455" t="str">
        <f t="shared" si="42"/>
        <v>BR</v>
      </c>
      <c r="E455" s="5">
        <f t="shared" si="43"/>
        <v>1.59</v>
      </c>
      <c r="F455" s="5">
        <f t="shared" si="44"/>
        <v>5.9</v>
      </c>
      <c r="G455" s="5">
        <f t="shared" si="45"/>
        <v>9</v>
      </c>
      <c r="H455" t="str">
        <f t="shared" si="46"/>
        <v>159</v>
      </c>
      <c r="I455" t="str">
        <f t="shared" si="47"/>
        <v>BR001590</v>
      </c>
    </row>
    <row r="456" spans="1:9">
      <c r="A456" t="s">
        <v>5929</v>
      </c>
      <c r="B456" t="s">
        <v>8222</v>
      </c>
      <c r="C456">
        <v>160</v>
      </c>
      <c r="D456" t="str">
        <f t="shared" si="42"/>
        <v>BR</v>
      </c>
      <c r="E456" s="5">
        <f t="shared" si="43"/>
        <v>1.6</v>
      </c>
      <c r="F456" s="5">
        <f t="shared" si="44"/>
        <v>6</v>
      </c>
      <c r="G456" s="5">
        <f t="shared" si="45"/>
        <v>0</v>
      </c>
      <c r="H456" t="str">
        <f t="shared" si="46"/>
        <v>160</v>
      </c>
      <c r="I456" t="str">
        <f t="shared" si="47"/>
        <v>BR001600</v>
      </c>
    </row>
    <row r="457" spans="1:9">
      <c r="A457" t="s">
        <v>5929</v>
      </c>
      <c r="B457" t="s">
        <v>8280</v>
      </c>
      <c r="C457">
        <v>161</v>
      </c>
      <c r="D457" t="str">
        <f t="shared" si="42"/>
        <v>BR</v>
      </c>
      <c r="E457" s="5">
        <f t="shared" si="43"/>
        <v>1.61</v>
      </c>
      <c r="F457" s="5">
        <f t="shared" si="44"/>
        <v>6.1000000000000014</v>
      </c>
      <c r="G457" s="5">
        <f t="shared" si="45"/>
        <v>1</v>
      </c>
      <c r="H457" t="str">
        <f t="shared" si="46"/>
        <v>161</v>
      </c>
      <c r="I457" t="str">
        <f t="shared" si="47"/>
        <v>BR001610</v>
      </c>
    </row>
    <row r="458" spans="1:9">
      <c r="A458" t="s">
        <v>5929</v>
      </c>
      <c r="B458" t="s">
        <v>8286</v>
      </c>
      <c r="C458">
        <v>162</v>
      </c>
      <c r="D458" t="str">
        <f t="shared" si="42"/>
        <v>BR</v>
      </c>
      <c r="E458" s="5">
        <f t="shared" si="43"/>
        <v>1.62</v>
      </c>
      <c r="F458" s="5">
        <f t="shared" si="44"/>
        <v>6.2000000000000028</v>
      </c>
      <c r="G458" s="5">
        <f t="shared" si="45"/>
        <v>2</v>
      </c>
      <c r="H458" t="str">
        <f t="shared" si="46"/>
        <v>162</v>
      </c>
      <c r="I458" t="str">
        <f t="shared" si="47"/>
        <v>BR001620</v>
      </c>
    </row>
    <row r="459" spans="1:9">
      <c r="A459" t="s">
        <v>5929</v>
      </c>
      <c r="B459" t="s">
        <v>8293</v>
      </c>
      <c r="C459">
        <v>163</v>
      </c>
      <c r="D459" t="str">
        <f t="shared" si="42"/>
        <v>BR</v>
      </c>
      <c r="E459" s="5">
        <f t="shared" si="43"/>
        <v>1.63</v>
      </c>
      <c r="F459" s="5">
        <f t="shared" si="44"/>
        <v>6.2999999999999972</v>
      </c>
      <c r="G459" s="5">
        <f t="shared" si="45"/>
        <v>3</v>
      </c>
      <c r="H459" t="str">
        <f t="shared" si="46"/>
        <v>163</v>
      </c>
      <c r="I459" t="str">
        <f t="shared" si="47"/>
        <v>BR001630</v>
      </c>
    </row>
    <row r="460" spans="1:9">
      <c r="A460" t="s">
        <v>5929</v>
      </c>
      <c r="B460" t="s">
        <v>8304</v>
      </c>
      <c r="C460">
        <v>164</v>
      </c>
      <c r="D460" t="str">
        <f t="shared" si="42"/>
        <v>BR</v>
      </c>
      <c r="E460" s="5">
        <f t="shared" si="43"/>
        <v>1.64</v>
      </c>
      <c r="F460" s="5">
        <f t="shared" si="44"/>
        <v>6.3999999999999986</v>
      </c>
      <c r="G460" s="5">
        <f t="shared" si="45"/>
        <v>4</v>
      </c>
      <c r="H460" t="str">
        <f t="shared" si="46"/>
        <v>164</v>
      </c>
      <c r="I460" t="str">
        <f t="shared" si="47"/>
        <v>BR001640</v>
      </c>
    </row>
    <row r="461" spans="1:9">
      <c r="A461" t="s">
        <v>5929</v>
      </c>
      <c r="B461" t="s">
        <v>8347</v>
      </c>
      <c r="C461">
        <v>165</v>
      </c>
      <c r="D461" t="str">
        <f t="shared" si="42"/>
        <v>BR</v>
      </c>
      <c r="E461" s="5">
        <f t="shared" si="43"/>
        <v>1.65</v>
      </c>
      <c r="F461" s="5">
        <f t="shared" si="44"/>
        <v>6.5</v>
      </c>
      <c r="G461" s="5">
        <f t="shared" si="45"/>
        <v>5</v>
      </c>
      <c r="H461" t="str">
        <f t="shared" si="46"/>
        <v>165</v>
      </c>
      <c r="I461" t="str">
        <f t="shared" si="47"/>
        <v>BR001650</v>
      </c>
    </row>
    <row r="462" spans="1:9">
      <c r="A462" t="s">
        <v>5929</v>
      </c>
      <c r="B462" t="s">
        <v>8355</v>
      </c>
      <c r="C462">
        <v>166</v>
      </c>
      <c r="D462" t="str">
        <f t="shared" si="42"/>
        <v>BR</v>
      </c>
      <c r="E462" s="5">
        <f t="shared" si="43"/>
        <v>1.66</v>
      </c>
      <c r="F462" s="5">
        <f t="shared" si="44"/>
        <v>6.5999999999999979</v>
      </c>
      <c r="G462" s="5">
        <f t="shared" si="45"/>
        <v>6</v>
      </c>
      <c r="H462" t="str">
        <f t="shared" si="46"/>
        <v>166</v>
      </c>
      <c r="I462" t="str">
        <f t="shared" si="47"/>
        <v>BR001660</v>
      </c>
    </row>
    <row r="463" spans="1:9">
      <c r="A463" t="s">
        <v>5929</v>
      </c>
      <c r="B463" t="s">
        <v>8362</v>
      </c>
      <c r="C463">
        <v>167</v>
      </c>
      <c r="D463" t="str">
        <f t="shared" si="42"/>
        <v>BR</v>
      </c>
      <c r="E463" s="5">
        <f t="shared" si="43"/>
        <v>1.67</v>
      </c>
      <c r="F463" s="5">
        <f t="shared" si="44"/>
        <v>6.6999999999999993</v>
      </c>
      <c r="G463" s="5">
        <f t="shared" si="45"/>
        <v>7</v>
      </c>
      <c r="H463" t="str">
        <f t="shared" si="46"/>
        <v>167</v>
      </c>
      <c r="I463" t="str">
        <f t="shared" si="47"/>
        <v>BR001670</v>
      </c>
    </row>
    <row r="464" spans="1:9">
      <c r="A464" t="s">
        <v>5929</v>
      </c>
      <c r="B464" t="s">
        <v>8370</v>
      </c>
      <c r="C464">
        <v>168</v>
      </c>
      <c r="D464" t="str">
        <f t="shared" si="42"/>
        <v>BR</v>
      </c>
      <c r="E464" s="5">
        <f t="shared" si="43"/>
        <v>1.68</v>
      </c>
      <c r="F464" s="5">
        <f t="shared" si="44"/>
        <v>6.8000000000000007</v>
      </c>
      <c r="G464" s="5">
        <f t="shared" si="45"/>
        <v>8</v>
      </c>
      <c r="H464" t="str">
        <f t="shared" si="46"/>
        <v>168</v>
      </c>
      <c r="I464" t="str">
        <f t="shared" si="47"/>
        <v>BR001680</v>
      </c>
    </row>
    <row r="465" spans="1:9">
      <c r="A465" t="s">
        <v>5929</v>
      </c>
      <c r="B465" t="s">
        <v>8378</v>
      </c>
      <c r="C465">
        <v>169</v>
      </c>
      <c r="D465" t="str">
        <f t="shared" si="42"/>
        <v>BR</v>
      </c>
      <c r="E465" s="5">
        <f t="shared" si="43"/>
        <v>1.69</v>
      </c>
      <c r="F465" s="5">
        <f t="shared" si="44"/>
        <v>6.8999999999999986</v>
      </c>
      <c r="G465" s="5">
        <f t="shared" si="45"/>
        <v>9</v>
      </c>
      <c r="H465" t="str">
        <f t="shared" si="46"/>
        <v>169</v>
      </c>
      <c r="I465" t="str">
        <f t="shared" si="47"/>
        <v>BR001690</v>
      </c>
    </row>
    <row r="466" spans="1:9">
      <c r="A466" t="s">
        <v>5929</v>
      </c>
      <c r="B466" t="s">
        <v>8387</v>
      </c>
      <c r="C466">
        <v>170</v>
      </c>
      <c r="D466" t="str">
        <f t="shared" si="42"/>
        <v>BR</v>
      </c>
      <c r="E466" s="5">
        <f t="shared" si="43"/>
        <v>1.7</v>
      </c>
      <c r="F466" s="5">
        <f t="shared" si="44"/>
        <v>7</v>
      </c>
      <c r="G466" s="5">
        <f t="shared" si="45"/>
        <v>0</v>
      </c>
      <c r="H466" t="str">
        <f t="shared" si="46"/>
        <v>170</v>
      </c>
      <c r="I466" t="str">
        <f t="shared" si="47"/>
        <v>BR001700</v>
      </c>
    </row>
    <row r="467" spans="1:9">
      <c r="A467" t="s">
        <v>5929</v>
      </c>
      <c r="B467" t="s">
        <v>8396</v>
      </c>
      <c r="C467">
        <v>171</v>
      </c>
      <c r="D467" t="str">
        <f t="shared" si="42"/>
        <v>BR</v>
      </c>
      <c r="E467" s="5">
        <f t="shared" si="43"/>
        <v>1.71</v>
      </c>
      <c r="F467" s="5">
        <f t="shared" si="44"/>
        <v>7.1000000000000014</v>
      </c>
      <c r="G467" s="5">
        <f t="shared" si="45"/>
        <v>1</v>
      </c>
      <c r="H467" t="str">
        <f t="shared" si="46"/>
        <v>171</v>
      </c>
      <c r="I467" t="str">
        <f t="shared" si="47"/>
        <v>BR001710</v>
      </c>
    </row>
    <row r="468" spans="1:9">
      <c r="A468" t="s">
        <v>5929</v>
      </c>
      <c r="B468" t="s">
        <v>8413</v>
      </c>
      <c r="C468">
        <v>172</v>
      </c>
      <c r="D468" t="str">
        <f t="shared" si="42"/>
        <v>BR</v>
      </c>
      <c r="E468" s="5">
        <f t="shared" si="43"/>
        <v>1.72</v>
      </c>
      <c r="F468" s="5">
        <f t="shared" si="44"/>
        <v>7.1999999999999993</v>
      </c>
      <c r="G468" s="5">
        <f t="shared" si="45"/>
        <v>2</v>
      </c>
      <c r="H468" t="str">
        <f t="shared" si="46"/>
        <v>172</v>
      </c>
      <c r="I468" t="str">
        <f t="shared" si="47"/>
        <v>BR001720</v>
      </c>
    </row>
    <row r="469" spans="1:9">
      <c r="A469" t="s">
        <v>5929</v>
      </c>
      <c r="B469" t="s">
        <v>8420</v>
      </c>
      <c r="C469">
        <v>173</v>
      </c>
      <c r="D469" t="str">
        <f t="shared" si="42"/>
        <v>BR</v>
      </c>
      <c r="E469" s="5">
        <f t="shared" si="43"/>
        <v>1.73</v>
      </c>
      <c r="F469" s="5">
        <f t="shared" si="44"/>
        <v>7.3000000000000007</v>
      </c>
      <c r="G469" s="5">
        <f t="shared" si="45"/>
        <v>3</v>
      </c>
      <c r="H469" t="str">
        <f t="shared" si="46"/>
        <v>173</v>
      </c>
      <c r="I469" t="str">
        <f t="shared" si="47"/>
        <v>BR001730</v>
      </c>
    </row>
    <row r="470" spans="1:9">
      <c r="A470" t="s">
        <v>5929</v>
      </c>
      <c r="B470" t="s">
        <v>8428</v>
      </c>
      <c r="C470">
        <v>174</v>
      </c>
      <c r="D470" t="str">
        <f t="shared" si="42"/>
        <v>BR</v>
      </c>
      <c r="E470" s="5">
        <f t="shared" si="43"/>
        <v>1.74</v>
      </c>
      <c r="F470" s="5">
        <f t="shared" si="44"/>
        <v>7.3999999999999986</v>
      </c>
      <c r="G470" s="5">
        <f t="shared" si="45"/>
        <v>4</v>
      </c>
      <c r="H470" t="str">
        <f t="shared" si="46"/>
        <v>174</v>
      </c>
      <c r="I470" t="str">
        <f t="shared" si="47"/>
        <v>BR001740</v>
      </c>
    </row>
    <row r="471" spans="1:9">
      <c r="A471" t="s">
        <v>5929</v>
      </c>
      <c r="B471" t="s">
        <v>8488</v>
      </c>
      <c r="C471">
        <v>175</v>
      </c>
      <c r="D471" t="str">
        <f t="shared" si="42"/>
        <v>BR</v>
      </c>
      <c r="E471" s="5">
        <f t="shared" si="43"/>
        <v>1.75</v>
      </c>
      <c r="F471" s="5">
        <f t="shared" si="44"/>
        <v>7.5</v>
      </c>
      <c r="G471" s="5">
        <f t="shared" si="45"/>
        <v>5</v>
      </c>
      <c r="H471" t="str">
        <f t="shared" si="46"/>
        <v>175</v>
      </c>
      <c r="I471" t="str">
        <f t="shared" si="47"/>
        <v>BR001750</v>
      </c>
    </row>
    <row r="472" spans="1:9">
      <c r="A472" t="s">
        <v>5929</v>
      </c>
      <c r="B472" t="s">
        <v>8497</v>
      </c>
      <c r="C472">
        <v>176</v>
      </c>
      <c r="D472" t="str">
        <f t="shared" si="42"/>
        <v>BR</v>
      </c>
      <c r="E472" s="5">
        <f t="shared" si="43"/>
        <v>1.76</v>
      </c>
      <c r="F472" s="5">
        <f t="shared" si="44"/>
        <v>7.6000000000000014</v>
      </c>
      <c r="G472" s="5">
        <f t="shared" si="45"/>
        <v>6</v>
      </c>
      <c r="H472" t="str">
        <f t="shared" si="46"/>
        <v>176</v>
      </c>
      <c r="I472" t="str">
        <f t="shared" si="47"/>
        <v>BR001760</v>
      </c>
    </row>
    <row r="473" spans="1:9">
      <c r="A473" t="s">
        <v>5929</v>
      </c>
      <c r="B473" t="s">
        <v>8504</v>
      </c>
      <c r="C473">
        <v>177</v>
      </c>
      <c r="D473" t="str">
        <f t="shared" si="42"/>
        <v>BR</v>
      </c>
      <c r="E473" s="5">
        <f t="shared" si="43"/>
        <v>1.77</v>
      </c>
      <c r="F473" s="5">
        <f t="shared" si="44"/>
        <v>7.6999999999999993</v>
      </c>
      <c r="G473" s="5">
        <f t="shared" si="45"/>
        <v>7</v>
      </c>
      <c r="H473" t="str">
        <f t="shared" si="46"/>
        <v>177</v>
      </c>
      <c r="I473" t="str">
        <f t="shared" si="47"/>
        <v>BR001770</v>
      </c>
    </row>
    <row r="474" spans="1:9">
      <c r="A474" t="s">
        <v>5929</v>
      </c>
      <c r="B474" t="s">
        <v>8530</v>
      </c>
      <c r="C474">
        <v>178</v>
      </c>
      <c r="D474" t="str">
        <f t="shared" si="42"/>
        <v>BR</v>
      </c>
      <c r="E474" s="5">
        <f t="shared" si="43"/>
        <v>1.78</v>
      </c>
      <c r="F474" s="5">
        <f t="shared" si="44"/>
        <v>7.8000000000000007</v>
      </c>
      <c r="G474" s="5">
        <f t="shared" si="45"/>
        <v>8</v>
      </c>
      <c r="H474" t="str">
        <f t="shared" si="46"/>
        <v>178</v>
      </c>
      <c r="I474" t="str">
        <f t="shared" si="47"/>
        <v>BR001780</v>
      </c>
    </row>
    <row r="475" spans="1:9">
      <c r="A475" t="s">
        <v>5929</v>
      </c>
      <c r="B475" t="s">
        <v>8569</v>
      </c>
      <c r="C475">
        <v>179</v>
      </c>
      <c r="D475" t="str">
        <f t="shared" si="42"/>
        <v>BR</v>
      </c>
      <c r="E475" s="5">
        <f t="shared" si="43"/>
        <v>1.79</v>
      </c>
      <c r="F475" s="5">
        <f t="shared" si="44"/>
        <v>7.8999999999999986</v>
      </c>
      <c r="G475" s="5">
        <f t="shared" si="45"/>
        <v>9</v>
      </c>
      <c r="H475" t="str">
        <f t="shared" si="46"/>
        <v>179</v>
      </c>
      <c r="I475" t="str">
        <f t="shared" si="47"/>
        <v>BR001790</v>
      </c>
    </row>
    <row r="476" spans="1:9">
      <c r="A476" t="s">
        <v>5929</v>
      </c>
      <c r="B476" t="s">
        <v>8577</v>
      </c>
      <c r="C476">
        <v>180</v>
      </c>
      <c r="D476" t="str">
        <f t="shared" si="42"/>
        <v>BR</v>
      </c>
      <c r="E476" s="5">
        <f t="shared" si="43"/>
        <v>1.8</v>
      </c>
      <c r="F476" s="5">
        <f t="shared" si="44"/>
        <v>8</v>
      </c>
      <c r="G476" s="5">
        <f t="shared" si="45"/>
        <v>0</v>
      </c>
      <c r="H476" t="str">
        <f t="shared" si="46"/>
        <v>180</v>
      </c>
      <c r="I476" t="str">
        <f t="shared" si="47"/>
        <v>BR001800</v>
      </c>
    </row>
    <row r="477" spans="1:9">
      <c r="A477" t="s">
        <v>5929</v>
      </c>
      <c r="B477" t="s">
        <v>8585</v>
      </c>
      <c r="C477">
        <v>181</v>
      </c>
      <c r="D477" t="str">
        <f t="shared" si="42"/>
        <v>BR</v>
      </c>
      <c r="E477" s="5">
        <f t="shared" si="43"/>
        <v>1.81</v>
      </c>
      <c r="F477" s="5">
        <f t="shared" si="44"/>
        <v>8.1000000000000014</v>
      </c>
      <c r="G477" s="5">
        <f t="shared" si="45"/>
        <v>1</v>
      </c>
      <c r="H477" t="str">
        <f t="shared" si="46"/>
        <v>181</v>
      </c>
      <c r="I477" t="str">
        <f t="shared" si="47"/>
        <v>BR001810</v>
      </c>
    </row>
    <row r="478" spans="1:9">
      <c r="A478" t="s">
        <v>5929</v>
      </c>
      <c r="B478" t="s">
        <v>8593</v>
      </c>
      <c r="C478">
        <v>182</v>
      </c>
      <c r="D478" t="str">
        <f t="shared" si="42"/>
        <v>BR</v>
      </c>
      <c r="E478" s="5">
        <f t="shared" si="43"/>
        <v>1.82</v>
      </c>
      <c r="F478" s="5">
        <f t="shared" si="44"/>
        <v>8.1999999999999993</v>
      </c>
      <c r="G478" s="5">
        <f t="shared" si="45"/>
        <v>2</v>
      </c>
      <c r="H478" t="str">
        <f t="shared" si="46"/>
        <v>182</v>
      </c>
      <c r="I478" t="str">
        <f t="shared" si="47"/>
        <v>BR001820</v>
      </c>
    </row>
    <row r="479" spans="1:9">
      <c r="A479" t="s">
        <v>5929</v>
      </c>
      <c r="B479" t="s">
        <v>8600</v>
      </c>
      <c r="C479">
        <v>183</v>
      </c>
      <c r="D479" t="str">
        <f t="shared" si="42"/>
        <v>BR</v>
      </c>
      <c r="E479" s="5">
        <f t="shared" si="43"/>
        <v>1.83</v>
      </c>
      <c r="F479" s="5">
        <f t="shared" si="44"/>
        <v>8.3000000000000007</v>
      </c>
      <c r="G479" s="5">
        <f t="shared" si="45"/>
        <v>3</v>
      </c>
      <c r="H479" t="str">
        <f t="shared" si="46"/>
        <v>183</v>
      </c>
      <c r="I479" t="str">
        <f t="shared" si="47"/>
        <v>BR001830</v>
      </c>
    </row>
    <row r="480" spans="1:9">
      <c r="A480" t="s">
        <v>5929</v>
      </c>
      <c r="B480" t="s">
        <v>8608</v>
      </c>
      <c r="C480">
        <v>184</v>
      </c>
      <c r="D480" t="str">
        <f t="shared" si="42"/>
        <v>BR</v>
      </c>
      <c r="E480" s="5">
        <f t="shared" si="43"/>
        <v>1.84</v>
      </c>
      <c r="F480" s="5">
        <f t="shared" si="44"/>
        <v>8.4000000000000021</v>
      </c>
      <c r="G480" s="5">
        <f t="shared" si="45"/>
        <v>4</v>
      </c>
      <c r="H480" t="str">
        <f t="shared" si="46"/>
        <v>184</v>
      </c>
      <c r="I480" t="str">
        <f t="shared" si="47"/>
        <v>BR001840</v>
      </c>
    </row>
    <row r="481" spans="1:9">
      <c r="A481" t="s">
        <v>5929</v>
      </c>
      <c r="B481" t="s">
        <v>8616</v>
      </c>
      <c r="C481">
        <v>185</v>
      </c>
      <c r="D481" t="str">
        <f t="shared" si="42"/>
        <v>BR</v>
      </c>
      <c r="E481" s="5">
        <f t="shared" si="43"/>
        <v>1.85</v>
      </c>
      <c r="F481" s="5">
        <f t="shared" si="44"/>
        <v>8.5</v>
      </c>
      <c r="G481" s="5">
        <f t="shared" si="45"/>
        <v>5</v>
      </c>
      <c r="H481" t="str">
        <f t="shared" si="46"/>
        <v>185</v>
      </c>
      <c r="I481" t="str">
        <f t="shared" si="47"/>
        <v>BR001850</v>
      </c>
    </row>
    <row r="482" spans="1:9">
      <c r="A482" t="s">
        <v>5929</v>
      </c>
      <c r="B482" t="s">
        <v>8622</v>
      </c>
      <c r="C482">
        <v>186</v>
      </c>
      <c r="D482" t="str">
        <f t="shared" si="42"/>
        <v>BR</v>
      </c>
      <c r="E482" s="5">
        <f t="shared" si="43"/>
        <v>1.86</v>
      </c>
      <c r="F482" s="5">
        <f t="shared" si="44"/>
        <v>8.6000000000000014</v>
      </c>
      <c r="G482" s="5">
        <f t="shared" si="45"/>
        <v>6</v>
      </c>
      <c r="H482" t="str">
        <f t="shared" si="46"/>
        <v>186</v>
      </c>
      <c r="I482" t="str">
        <f t="shared" si="47"/>
        <v>BR001860</v>
      </c>
    </row>
    <row r="483" spans="1:9">
      <c r="A483" t="s">
        <v>5929</v>
      </c>
      <c r="B483" t="s">
        <v>8628</v>
      </c>
      <c r="C483">
        <v>187</v>
      </c>
      <c r="D483" t="str">
        <f t="shared" si="42"/>
        <v>BR</v>
      </c>
      <c r="E483" s="5">
        <f t="shared" si="43"/>
        <v>1.87</v>
      </c>
      <c r="F483" s="5">
        <f t="shared" si="44"/>
        <v>8.7000000000000028</v>
      </c>
      <c r="G483" s="5">
        <f t="shared" si="45"/>
        <v>7</v>
      </c>
      <c r="H483" t="str">
        <f t="shared" si="46"/>
        <v>187</v>
      </c>
      <c r="I483" t="str">
        <f t="shared" si="47"/>
        <v>BR001870</v>
      </c>
    </row>
    <row r="484" spans="1:9">
      <c r="A484" t="s">
        <v>5929</v>
      </c>
      <c r="B484" t="s">
        <v>8760</v>
      </c>
      <c r="C484">
        <v>188</v>
      </c>
      <c r="D484" t="str">
        <f t="shared" si="42"/>
        <v>BR</v>
      </c>
      <c r="E484" s="5">
        <f t="shared" si="43"/>
        <v>1.88</v>
      </c>
      <c r="F484" s="5">
        <f t="shared" si="44"/>
        <v>8.7999999999999972</v>
      </c>
      <c r="G484" s="5">
        <f t="shared" si="45"/>
        <v>8</v>
      </c>
      <c r="H484" t="str">
        <f t="shared" si="46"/>
        <v>188</v>
      </c>
      <c r="I484" t="str">
        <f t="shared" si="47"/>
        <v>BR001880</v>
      </c>
    </row>
    <row r="485" spans="1:9">
      <c r="A485" t="s">
        <v>5929</v>
      </c>
      <c r="B485" t="s">
        <v>8768</v>
      </c>
      <c r="C485">
        <v>189</v>
      </c>
      <c r="D485" t="str">
        <f t="shared" si="42"/>
        <v>BR</v>
      </c>
      <c r="E485" s="5">
        <f t="shared" si="43"/>
        <v>1.89</v>
      </c>
      <c r="F485" s="5">
        <f t="shared" si="44"/>
        <v>8.8999999999999986</v>
      </c>
      <c r="G485" s="5">
        <f t="shared" si="45"/>
        <v>9</v>
      </c>
      <c r="H485" t="str">
        <f t="shared" si="46"/>
        <v>189</v>
      </c>
      <c r="I485" t="str">
        <f t="shared" si="47"/>
        <v>BR001890</v>
      </c>
    </row>
    <row r="486" spans="1:9">
      <c r="A486" t="s">
        <v>5929</v>
      </c>
      <c r="B486" t="s">
        <v>8776</v>
      </c>
      <c r="C486">
        <v>190</v>
      </c>
      <c r="D486" t="str">
        <f t="shared" si="42"/>
        <v>BR</v>
      </c>
      <c r="E486" s="5">
        <f t="shared" si="43"/>
        <v>1.9</v>
      </c>
      <c r="F486" s="5">
        <f t="shared" si="44"/>
        <v>9</v>
      </c>
      <c r="G486" s="5">
        <f t="shared" si="45"/>
        <v>0</v>
      </c>
      <c r="H486" t="str">
        <f t="shared" si="46"/>
        <v>190</v>
      </c>
      <c r="I486" t="str">
        <f t="shared" si="47"/>
        <v>BR001900</v>
      </c>
    </row>
    <row r="487" spans="1:9">
      <c r="A487" t="s">
        <v>5929</v>
      </c>
      <c r="B487" t="s">
        <v>8783</v>
      </c>
      <c r="C487">
        <v>191</v>
      </c>
      <c r="D487" t="str">
        <f t="shared" si="42"/>
        <v>BR</v>
      </c>
      <c r="E487" s="5">
        <f t="shared" si="43"/>
        <v>1.91</v>
      </c>
      <c r="F487" s="5">
        <f t="shared" si="44"/>
        <v>9.0999999999999979</v>
      </c>
      <c r="G487" s="5">
        <f t="shared" si="45"/>
        <v>1</v>
      </c>
      <c r="H487" t="str">
        <f t="shared" si="46"/>
        <v>191</v>
      </c>
      <c r="I487" t="str">
        <f t="shared" si="47"/>
        <v>BR001910</v>
      </c>
    </row>
    <row r="488" spans="1:9">
      <c r="A488" t="s">
        <v>5929</v>
      </c>
      <c r="B488" t="s">
        <v>8791</v>
      </c>
      <c r="C488">
        <v>192</v>
      </c>
      <c r="D488" t="str">
        <f t="shared" si="42"/>
        <v>BR</v>
      </c>
      <c r="E488" s="5">
        <f t="shared" si="43"/>
        <v>1.92</v>
      </c>
      <c r="F488" s="5">
        <f t="shared" si="44"/>
        <v>9.1999999999999993</v>
      </c>
      <c r="G488" s="5">
        <f t="shared" si="45"/>
        <v>2</v>
      </c>
      <c r="H488" t="str">
        <f t="shared" si="46"/>
        <v>192</v>
      </c>
      <c r="I488" t="str">
        <f t="shared" si="47"/>
        <v>BR001920</v>
      </c>
    </row>
    <row r="489" spans="1:9">
      <c r="A489" t="s">
        <v>5929</v>
      </c>
      <c r="B489" t="s">
        <v>8801</v>
      </c>
      <c r="C489">
        <v>193</v>
      </c>
      <c r="D489" t="str">
        <f t="shared" si="42"/>
        <v>BR</v>
      </c>
      <c r="E489" s="5">
        <f t="shared" si="43"/>
        <v>1.93</v>
      </c>
      <c r="F489" s="5">
        <f t="shared" si="44"/>
        <v>9.3000000000000007</v>
      </c>
      <c r="G489" s="5">
        <f t="shared" si="45"/>
        <v>3</v>
      </c>
      <c r="H489" t="str">
        <f t="shared" si="46"/>
        <v>193</v>
      </c>
      <c r="I489" t="str">
        <f t="shared" si="47"/>
        <v>BR001930</v>
      </c>
    </row>
    <row r="490" spans="1:9">
      <c r="A490" t="s">
        <v>5929</v>
      </c>
      <c r="B490" t="s">
        <v>8811</v>
      </c>
      <c r="C490">
        <v>194</v>
      </c>
      <c r="D490" t="str">
        <f t="shared" si="42"/>
        <v>BR</v>
      </c>
      <c r="E490" s="5">
        <f t="shared" si="43"/>
        <v>1.94</v>
      </c>
      <c r="F490" s="5">
        <f t="shared" si="44"/>
        <v>9.3999999999999986</v>
      </c>
      <c r="G490" s="5">
        <f t="shared" si="45"/>
        <v>4</v>
      </c>
      <c r="H490" t="str">
        <f t="shared" si="46"/>
        <v>194</v>
      </c>
      <c r="I490" t="str">
        <f t="shared" si="47"/>
        <v>BR001940</v>
      </c>
    </row>
    <row r="491" spans="1:9">
      <c r="A491" t="s">
        <v>5929</v>
      </c>
      <c r="B491" t="s">
        <v>8819</v>
      </c>
      <c r="C491">
        <v>195</v>
      </c>
      <c r="D491" t="str">
        <f t="shared" si="42"/>
        <v>BR</v>
      </c>
      <c r="E491" s="5">
        <f t="shared" si="43"/>
        <v>1.95</v>
      </c>
      <c r="F491" s="5">
        <f t="shared" si="44"/>
        <v>9.5</v>
      </c>
      <c r="G491" s="5">
        <f t="shared" si="45"/>
        <v>5</v>
      </c>
      <c r="H491" t="str">
        <f t="shared" si="46"/>
        <v>195</v>
      </c>
      <c r="I491" t="str">
        <f t="shared" si="47"/>
        <v>BR001950</v>
      </c>
    </row>
    <row r="492" spans="1:9">
      <c r="A492" t="s">
        <v>5929</v>
      </c>
      <c r="B492" t="s">
        <v>8827</v>
      </c>
      <c r="C492">
        <v>196</v>
      </c>
      <c r="D492" t="str">
        <f t="shared" si="42"/>
        <v>BR</v>
      </c>
      <c r="E492" s="5">
        <f t="shared" si="43"/>
        <v>1.96</v>
      </c>
      <c r="F492" s="5">
        <f t="shared" si="44"/>
        <v>9.6000000000000014</v>
      </c>
      <c r="G492" s="5">
        <f t="shared" si="45"/>
        <v>6</v>
      </c>
      <c r="H492" t="str">
        <f t="shared" si="46"/>
        <v>196</v>
      </c>
      <c r="I492" t="str">
        <f t="shared" si="47"/>
        <v>BR001960</v>
      </c>
    </row>
    <row r="493" spans="1:9">
      <c r="A493" t="s">
        <v>5929</v>
      </c>
      <c r="B493" t="s">
        <v>8841</v>
      </c>
      <c r="C493">
        <v>197</v>
      </c>
      <c r="D493" t="str">
        <f t="shared" si="42"/>
        <v>BR</v>
      </c>
      <c r="E493" s="5">
        <f t="shared" si="43"/>
        <v>1.97</v>
      </c>
      <c r="F493" s="5">
        <f t="shared" si="44"/>
        <v>9.6999999999999993</v>
      </c>
      <c r="G493" s="5">
        <f t="shared" si="45"/>
        <v>7</v>
      </c>
      <c r="H493" t="str">
        <f t="shared" si="46"/>
        <v>197</v>
      </c>
      <c r="I493" t="str">
        <f t="shared" si="47"/>
        <v>BR001970</v>
      </c>
    </row>
    <row r="494" spans="1:9">
      <c r="A494" t="s">
        <v>5929</v>
      </c>
      <c r="B494" t="s">
        <v>8851</v>
      </c>
      <c r="C494">
        <v>198</v>
      </c>
      <c r="D494" t="str">
        <f t="shared" si="42"/>
        <v>BR</v>
      </c>
      <c r="E494" s="5">
        <f t="shared" si="43"/>
        <v>1.98</v>
      </c>
      <c r="F494" s="5">
        <f t="shared" si="44"/>
        <v>9.8000000000000007</v>
      </c>
      <c r="G494" s="5">
        <f t="shared" si="45"/>
        <v>8</v>
      </c>
      <c r="H494" t="str">
        <f t="shared" si="46"/>
        <v>198</v>
      </c>
      <c r="I494" t="str">
        <f t="shared" si="47"/>
        <v>BR001980</v>
      </c>
    </row>
    <row r="495" spans="1:9">
      <c r="A495" t="s">
        <v>5929</v>
      </c>
      <c r="B495" t="s">
        <v>8858</v>
      </c>
      <c r="C495">
        <v>199</v>
      </c>
      <c r="D495" t="str">
        <f t="shared" si="42"/>
        <v>BR</v>
      </c>
      <c r="E495" s="5">
        <f t="shared" si="43"/>
        <v>1.99</v>
      </c>
      <c r="F495" s="5">
        <f t="shared" si="44"/>
        <v>9.8999999999999986</v>
      </c>
      <c r="G495" s="5">
        <f t="shared" si="45"/>
        <v>9</v>
      </c>
      <c r="H495" t="str">
        <f t="shared" si="46"/>
        <v>199</v>
      </c>
      <c r="I495" t="str">
        <f t="shared" si="47"/>
        <v>BR001990</v>
      </c>
    </row>
    <row r="496" spans="1:9">
      <c r="A496" t="s">
        <v>5929</v>
      </c>
      <c r="B496" t="s">
        <v>8867</v>
      </c>
      <c r="C496">
        <v>200</v>
      </c>
      <c r="D496" t="str">
        <f t="shared" si="42"/>
        <v>BR</v>
      </c>
      <c r="E496" s="5">
        <f t="shared" si="43"/>
        <v>2</v>
      </c>
      <c r="F496" s="5">
        <f t="shared" si="44"/>
        <v>0</v>
      </c>
      <c r="G496" s="5">
        <f t="shared" si="45"/>
        <v>0</v>
      </c>
      <c r="H496" t="str">
        <f t="shared" si="46"/>
        <v>200</v>
      </c>
      <c r="I496" t="str">
        <f t="shared" si="47"/>
        <v>BR002000</v>
      </c>
    </row>
    <row r="497" spans="1:9">
      <c r="A497" t="s">
        <v>5929</v>
      </c>
      <c r="B497" t="s">
        <v>8875</v>
      </c>
      <c r="C497">
        <v>201</v>
      </c>
      <c r="D497" t="str">
        <f t="shared" si="42"/>
        <v>BR</v>
      </c>
      <c r="E497" s="5">
        <f t="shared" si="43"/>
        <v>2.0099999999999998</v>
      </c>
      <c r="F497" s="5">
        <f t="shared" si="44"/>
        <v>9.9999999999997868E-2</v>
      </c>
      <c r="G497" s="5">
        <f t="shared" si="45"/>
        <v>1</v>
      </c>
      <c r="H497" t="str">
        <f t="shared" si="46"/>
        <v>201</v>
      </c>
      <c r="I497" t="str">
        <f t="shared" si="47"/>
        <v>BR002010</v>
      </c>
    </row>
    <row r="498" spans="1:9">
      <c r="A498" t="s">
        <v>5929</v>
      </c>
      <c r="B498" t="s">
        <v>8884</v>
      </c>
      <c r="C498">
        <v>202</v>
      </c>
      <c r="D498" t="str">
        <f t="shared" si="42"/>
        <v>BR</v>
      </c>
      <c r="E498" s="5">
        <f t="shared" si="43"/>
        <v>2.02</v>
      </c>
      <c r="F498" s="5">
        <f t="shared" si="44"/>
        <v>0.19999999999999929</v>
      </c>
      <c r="G498" s="5">
        <f t="shared" si="45"/>
        <v>2</v>
      </c>
      <c r="H498" t="str">
        <f t="shared" si="46"/>
        <v>202</v>
      </c>
      <c r="I498" t="str">
        <f t="shared" si="47"/>
        <v>BR002020</v>
      </c>
    </row>
    <row r="499" spans="1:9">
      <c r="A499" t="s">
        <v>5929</v>
      </c>
      <c r="B499" t="s">
        <v>8894</v>
      </c>
      <c r="C499">
        <v>203</v>
      </c>
      <c r="D499" t="str">
        <f t="shared" si="42"/>
        <v>BR</v>
      </c>
      <c r="E499" s="5">
        <f t="shared" si="43"/>
        <v>2.0299999999999998</v>
      </c>
      <c r="F499" s="5">
        <f t="shared" si="44"/>
        <v>0.29999999999999716</v>
      </c>
      <c r="G499" s="5">
        <f t="shared" si="45"/>
        <v>3</v>
      </c>
      <c r="H499" t="str">
        <f t="shared" si="46"/>
        <v>203</v>
      </c>
      <c r="I499" t="str">
        <f t="shared" si="47"/>
        <v>BR002030</v>
      </c>
    </row>
    <row r="500" spans="1:9">
      <c r="A500" t="s">
        <v>5929</v>
      </c>
      <c r="B500" t="s">
        <v>8901</v>
      </c>
      <c r="C500">
        <v>204</v>
      </c>
      <c r="D500" t="str">
        <f t="shared" si="42"/>
        <v>BR</v>
      </c>
      <c r="E500" s="5">
        <f t="shared" si="43"/>
        <v>2.04</v>
      </c>
      <c r="F500" s="5">
        <f t="shared" si="44"/>
        <v>0.39999999999999858</v>
      </c>
      <c r="G500" s="5">
        <f t="shared" si="45"/>
        <v>4</v>
      </c>
      <c r="H500" t="str">
        <f t="shared" si="46"/>
        <v>204</v>
      </c>
      <c r="I500" t="str">
        <f t="shared" si="47"/>
        <v>BR002040</v>
      </c>
    </row>
    <row r="501" spans="1:9">
      <c r="A501" t="s">
        <v>5929</v>
      </c>
      <c r="B501" t="s">
        <v>8909</v>
      </c>
      <c r="C501">
        <v>205</v>
      </c>
      <c r="D501" t="str">
        <f t="shared" si="42"/>
        <v>BR</v>
      </c>
      <c r="E501" s="5">
        <f t="shared" si="43"/>
        <v>2.0499999999999998</v>
      </c>
      <c r="F501" s="5">
        <f t="shared" si="44"/>
        <v>0.5</v>
      </c>
      <c r="G501" s="5">
        <f t="shared" si="45"/>
        <v>5</v>
      </c>
      <c r="H501" t="str">
        <f t="shared" si="46"/>
        <v>205</v>
      </c>
      <c r="I501" t="str">
        <f t="shared" si="47"/>
        <v>BR002050</v>
      </c>
    </row>
    <row r="502" spans="1:9">
      <c r="A502" t="s">
        <v>5929</v>
      </c>
      <c r="B502" t="s">
        <v>8917</v>
      </c>
      <c r="C502">
        <v>206</v>
      </c>
      <c r="D502" t="str">
        <f t="shared" si="42"/>
        <v>BR</v>
      </c>
      <c r="E502" s="5">
        <f t="shared" si="43"/>
        <v>2.06</v>
      </c>
      <c r="F502" s="5">
        <f t="shared" si="44"/>
        <v>0.60000000000000142</v>
      </c>
      <c r="G502" s="5">
        <f t="shared" si="45"/>
        <v>6</v>
      </c>
      <c r="H502" t="str">
        <f t="shared" si="46"/>
        <v>206</v>
      </c>
      <c r="I502" t="str">
        <f t="shared" si="47"/>
        <v>BR002060</v>
      </c>
    </row>
    <row r="503" spans="1:9">
      <c r="A503" t="s">
        <v>5929</v>
      </c>
      <c r="B503" t="s">
        <v>8932</v>
      </c>
      <c r="C503">
        <v>207</v>
      </c>
      <c r="D503" t="str">
        <f t="shared" si="42"/>
        <v>BR</v>
      </c>
      <c r="E503" s="5">
        <f t="shared" si="43"/>
        <v>2.0699999999999998</v>
      </c>
      <c r="F503" s="5">
        <f t="shared" si="44"/>
        <v>0.69999999999999929</v>
      </c>
      <c r="G503" s="5">
        <f t="shared" si="45"/>
        <v>7</v>
      </c>
      <c r="H503" t="str">
        <f t="shared" si="46"/>
        <v>207</v>
      </c>
      <c r="I503" t="str">
        <f t="shared" si="47"/>
        <v>BR002070</v>
      </c>
    </row>
    <row r="504" spans="1:9">
      <c r="A504" t="s">
        <v>5929</v>
      </c>
      <c r="B504" t="s">
        <v>8940</v>
      </c>
      <c r="C504">
        <v>208</v>
      </c>
      <c r="D504" t="str">
        <f t="shared" si="42"/>
        <v>BR</v>
      </c>
      <c r="E504" s="5">
        <f t="shared" si="43"/>
        <v>2.08</v>
      </c>
      <c r="F504" s="5">
        <f t="shared" si="44"/>
        <v>0.80000000000000071</v>
      </c>
      <c r="G504" s="5">
        <f t="shared" si="45"/>
        <v>8</v>
      </c>
      <c r="H504" t="str">
        <f t="shared" si="46"/>
        <v>208</v>
      </c>
      <c r="I504" t="str">
        <f t="shared" si="47"/>
        <v>BR002080</v>
      </c>
    </row>
    <row r="505" spans="1:9">
      <c r="A505" t="s">
        <v>5929</v>
      </c>
      <c r="B505" t="s">
        <v>8947</v>
      </c>
      <c r="C505">
        <v>209</v>
      </c>
      <c r="D505" t="str">
        <f t="shared" si="42"/>
        <v>BR</v>
      </c>
      <c r="E505" s="5">
        <f t="shared" si="43"/>
        <v>2.09</v>
      </c>
      <c r="F505" s="5">
        <f t="shared" si="44"/>
        <v>0.89999999999999858</v>
      </c>
      <c r="G505" s="5">
        <f t="shared" si="45"/>
        <v>9</v>
      </c>
      <c r="H505" t="str">
        <f t="shared" si="46"/>
        <v>209</v>
      </c>
      <c r="I505" t="str">
        <f t="shared" si="47"/>
        <v>BR002090</v>
      </c>
    </row>
    <row r="506" spans="1:9">
      <c r="A506" t="s">
        <v>5929</v>
      </c>
      <c r="B506" t="s">
        <v>8981</v>
      </c>
      <c r="C506">
        <v>210</v>
      </c>
      <c r="D506" t="str">
        <f t="shared" si="42"/>
        <v>BR</v>
      </c>
      <c r="E506" s="5">
        <f t="shared" si="43"/>
        <v>2.1</v>
      </c>
      <c r="F506" s="5">
        <f t="shared" si="44"/>
        <v>1</v>
      </c>
      <c r="G506" s="5">
        <f t="shared" si="45"/>
        <v>0</v>
      </c>
      <c r="H506" t="str">
        <f t="shared" si="46"/>
        <v>210</v>
      </c>
      <c r="I506" t="str">
        <f t="shared" si="47"/>
        <v>BR002100</v>
      </c>
    </row>
    <row r="507" spans="1:9">
      <c r="A507" t="s">
        <v>5929</v>
      </c>
      <c r="B507" t="s">
        <v>8999</v>
      </c>
      <c r="C507">
        <v>211</v>
      </c>
      <c r="D507" t="str">
        <f t="shared" si="42"/>
        <v>BR</v>
      </c>
      <c r="E507" s="5">
        <f t="shared" si="43"/>
        <v>2.11</v>
      </c>
      <c r="F507" s="5">
        <f t="shared" si="44"/>
        <v>1.0999999999999979</v>
      </c>
      <c r="G507" s="5">
        <f t="shared" si="45"/>
        <v>1</v>
      </c>
      <c r="H507" t="str">
        <f t="shared" si="46"/>
        <v>211</v>
      </c>
      <c r="I507" t="str">
        <f t="shared" si="47"/>
        <v>BR002110</v>
      </c>
    </row>
    <row r="508" spans="1:9">
      <c r="A508" t="s">
        <v>5929</v>
      </c>
      <c r="B508" t="s">
        <v>9011</v>
      </c>
      <c r="C508">
        <v>212</v>
      </c>
      <c r="D508" t="str">
        <f t="shared" si="42"/>
        <v>BR</v>
      </c>
      <c r="E508" s="5">
        <f t="shared" si="43"/>
        <v>2.12</v>
      </c>
      <c r="F508" s="5">
        <f t="shared" si="44"/>
        <v>1.2000000000000028</v>
      </c>
      <c r="G508" s="5">
        <f t="shared" si="45"/>
        <v>2</v>
      </c>
      <c r="H508" t="str">
        <f t="shared" si="46"/>
        <v>212</v>
      </c>
      <c r="I508" t="str">
        <f t="shared" si="47"/>
        <v>BR002120</v>
      </c>
    </row>
    <row r="509" spans="1:9">
      <c r="A509" t="s">
        <v>5929</v>
      </c>
      <c r="B509" t="s">
        <v>9019</v>
      </c>
      <c r="C509">
        <v>213</v>
      </c>
      <c r="D509" t="str">
        <f t="shared" si="42"/>
        <v>BR</v>
      </c>
      <c r="E509" s="5">
        <f t="shared" si="43"/>
        <v>2.13</v>
      </c>
      <c r="F509" s="5">
        <f t="shared" si="44"/>
        <v>1.2999999999999972</v>
      </c>
      <c r="G509" s="5">
        <f t="shared" si="45"/>
        <v>3</v>
      </c>
      <c r="H509" t="str">
        <f t="shared" si="46"/>
        <v>213</v>
      </c>
      <c r="I509" t="str">
        <f t="shared" si="47"/>
        <v>BR002130</v>
      </c>
    </row>
    <row r="510" spans="1:9">
      <c r="A510" t="s">
        <v>5929</v>
      </c>
      <c r="B510" t="s">
        <v>9026</v>
      </c>
      <c r="C510">
        <v>214</v>
      </c>
      <c r="D510" t="str">
        <f t="shared" si="42"/>
        <v>BR</v>
      </c>
      <c r="E510" s="5">
        <f t="shared" si="43"/>
        <v>2.14</v>
      </c>
      <c r="F510" s="5">
        <f t="shared" si="44"/>
        <v>1.4000000000000021</v>
      </c>
      <c r="G510" s="5">
        <f t="shared" si="45"/>
        <v>4</v>
      </c>
      <c r="H510" t="str">
        <f t="shared" si="46"/>
        <v>214</v>
      </c>
      <c r="I510" t="str">
        <f t="shared" si="47"/>
        <v>BR002140</v>
      </c>
    </row>
    <row r="511" spans="1:9">
      <c r="A511" t="s">
        <v>5929</v>
      </c>
      <c r="B511" t="s">
        <v>9034</v>
      </c>
      <c r="C511">
        <v>215</v>
      </c>
      <c r="D511" t="str">
        <f t="shared" si="42"/>
        <v>BR</v>
      </c>
      <c r="E511" s="5">
        <f t="shared" si="43"/>
        <v>2.15</v>
      </c>
      <c r="F511" s="5">
        <f t="shared" si="44"/>
        <v>1.5</v>
      </c>
      <c r="G511" s="5">
        <f t="shared" si="45"/>
        <v>5</v>
      </c>
      <c r="H511" t="str">
        <f t="shared" si="46"/>
        <v>215</v>
      </c>
      <c r="I511" t="str">
        <f t="shared" si="47"/>
        <v>BR002150</v>
      </c>
    </row>
    <row r="512" spans="1:9">
      <c r="A512" t="s">
        <v>5929</v>
      </c>
      <c r="B512" t="s">
        <v>9042</v>
      </c>
      <c r="C512">
        <v>216</v>
      </c>
      <c r="D512" t="str">
        <f t="shared" si="42"/>
        <v>BR</v>
      </c>
      <c r="E512" s="5">
        <f t="shared" si="43"/>
        <v>2.16</v>
      </c>
      <c r="F512" s="5">
        <f t="shared" si="44"/>
        <v>1.6000000000000014</v>
      </c>
      <c r="G512" s="5">
        <f t="shared" si="45"/>
        <v>6</v>
      </c>
      <c r="H512" t="str">
        <f t="shared" si="46"/>
        <v>216</v>
      </c>
      <c r="I512" t="str">
        <f t="shared" si="47"/>
        <v>BR002160</v>
      </c>
    </row>
    <row r="513" spans="1:9">
      <c r="A513" t="s">
        <v>5929</v>
      </c>
      <c r="B513" t="s">
        <v>9049</v>
      </c>
      <c r="C513">
        <v>217</v>
      </c>
      <c r="D513" t="str">
        <f t="shared" si="42"/>
        <v>BR</v>
      </c>
      <c r="E513" s="5">
        <f t="shared" si="43"/>
        <v>2.17</v>
      </c>
      <c r="F513" s="5">
        <f t="shared" si="44"/>
        <v>1.6999999999999993</v>
      </c>
      <c r="G513" s="5">
        <f t="shared" si="45"/>
        <v>7</v>
      </c>
      <c r="H513" t="str">
        <f t="shared" si="46"/>
        <v>217</v>
      </c>
      <c r="I513" t="str">
        <f t="shared" si="47"/>
        <v>BR002170</v>
      </c>
    </row>
    <row r="514" spans="1:9">
      <c r="A514" t="s">
        <v>5929</v>
      </c>
      <c r="B514" t="s">
        <v>9057</v>
      </c>
      <c r="C514">
        <v>218</v>
      </c>
      <c r="D514" t="str">
        <f t="shared" si="42"/>
        <v>BR</v>
      </c>
      <c r="E514" s="5">
        <f t="shared" si="43"/>
        <v>2.1800000000000002</v>
      </c>
      <c r="F514" s="5">
        <f t="shared" si="44"/>
        <v>1.8000000000000007</v>
      </c>
      <c r="G514" s="5">
        <f t="shared" si="45"/>
        <v>8</v>
      </c>
      <c r="H514" t="str">
        <f t="shared" si="46"/>
        <v>218</v>
      </c>
      <c r="I514" t="str">
        <f t="shared" si="47"/>
        <v>BR002180</v>
      </c>
    </row>
    <row r="515" spans="1:9">
      <c r="A515" t="s">
        <v>5929</v>
      </c>
      <c r="B515" t="s">
        <v>9065</v>
      </c>
      <c r="C515">
        <v>219</v>
      </c>
      <c r="D515" t="str">
        <f t="shared" ref="D515:D578" si="48">+VLOOKUP(A515,$L$3:$M$22,2,)</f>
        <v>BR</v>
      </c>
      <c r="E515" s="5">
        <f t="shared" ref="E515:E578" si="49">+C515/100</f>
        <v>2.19</v>
      </c>
      <c r="F515" s="5">
        <f t="shared" ref="F515:F578" si="50">+MOD(E515*10,10)</f>
        <v>1.8999999999999986</v>
      </c>
      <c r="G515" s="5">
        <f t="shared" ref="G515:G578" si="51">+MOD(C515,10)</f>
        <v>9</v>
      </c>
      <c r="H515" t="str">
        <f t="shared" ref="H515:H578" si="52">+INT(E515)&amp;INT(F515)&amp;INT(G515)</f>
        <v>219</v>
      </c>
      <c r="I515" t="str">
        <f t="shared" ref="I515:I578" si="53">+D515&amp;"00"&amp;H515&amp;"0"</f>
        <v>BR002190</v>
      </c>
    </row>
    <row r="516" spans="1:9">
      <c r="A516" t="s">
        <v>5929</v>
      </c>
      <c r="B516" t="s">
        <v>9078</v>
      </c>
      <c r="C516">
        <v>220</v>
      </c>
      <c r="D516" t="str">
        <f t="shared" si="48"/>
        <v>BR</v>
      </c>
      <c r="E516" s="5">
        <f t="shared" si="49"/>
        <v>2.2000000000000002</v>
      </c>
      <c r="F516" s="5">
        <f t="shared" si="50"/>
        <v>2</v>
      </c>
      <c r="G516" s="5">
        <f t="shared" si="51"/>
        <v>0</v>
      </c>
      <c r="H516" t="str">
        <f t="shared" si="52"/>
        <v>220</v>
      </c>
      <c r="I516" t="str">
        <f t="shared" si="53"/>
        <v>BR002200</v>
      </c>
    </row>
    <row r="517" spans="1:9">
      <c r="A517" t="s">
        <v>5929</v>
      </c>
      <c r="B517" t="s">
        <v>9086</v>
      </c>
      <c r="C517">
        <v>221</v>
      </c>
      <c r="D517" t="str">
        <f t="shared" si="48"/>
        <v>BR</v>
      </c>
      <c r="E517" s="5">
        <f t="shared" si="49"/>
        <v>2.21</v>
      </c>
      <c r="F517" s="5">
        <f t="shared" si="50"/>
        <v>2.1000000000000014</v>
      </c>
      <c r="G517" s="5">
        <f t="shared" si="51"/>
        <v>1</v>
      </c>
      <c r="H517" t="str">
        <f t="shared" si="52"/>
        <v>221</v>
      </c>
      <c r="I517" t="str">
        <f t="shared" si="53"/>
        <v>BR002210</v>
      </c>
    </row>
    <row r="518" spans="1:9">
      <c r="A518" t="s">
        <v>5929</v>
      </c>
      <c r="B518" t="s">
        <v>9094</v>
      </c>
      <c r="C518">
        <v>222</v>
      </c>
      <c r="D518" t="str">
        <f t="shared" si="48"/>
        <v>BR</v>
      </c>
      <c r="E518" s="5">
        <f t="shared" si="49"/>
        <v>2.2200000000000002</v>
      </c>
      <c r="F518" s="5">
        <f t="shared" si="50"/>
        <v>2.2000000000000028</v>
      </c>
      <c r="G518" s="5">
        <f t="shared" si="51"/>
        <v>2</v>
      </c>
      <c r="H518" t="str">
        <f t="shared" si="52"/>
        <v>222</v>
      </c>
      <c r="I518" t="str">
        <f t="shared" si="53"/>
        <v>BR002220</v>
      </c>
    </row>
    <row r="519" spans="1:9">
      <c r="A519" t="s">
        <v>5929</v>
      </c>
      <c r="B519" t="s">
        <v>9101</v>
      </c>
      <c r="C519">
        <v>223</v>
      </c>
      <c r="D519" t="str">
        <f t="shared" si="48"/>
        <v>BR</v>
      </c>
      <c r="E519" s="5">
        <f t="shared" si="49"/>
        <v>2.23</v>
      </c>
      <c r="F519" s="5">
        <f t="shared" si="50"/>
        <v>2.3000000000000007</v>
      </c>
      <c r="G519" s="5">
        <f t="shared" si="51"/>
        <v>3</v>
      </c>
      <c r="H519" t="str">
        <f t="shared" si="52"/>
        <v>223</v>
      </c>
      <c r="I519" t="str">
        <f t="shared" si="53"/>
        <v>BR002230</v>
      </c>
    </row>
    <row r="520" spans="1:9">
      <c r="A520" t="s">
        <v>5929</v>
      </c>
      <c r="B520" t="s">
        <v>9148</v>
      </c>
      <c r="C520">
        <v>224</v>
      </c>
      <c r="D520" t="str">
        <f t="shared" si="48"/>
        <v>BR</v>
      </c>
      <c r="E520" s="5">
        <f t="shared" si="49"/>
        <v>2.2400000000000002</v>
      </c>
      <c r="F520" s="5">
        <f t="shared" si="50"/>
        <v>2.4000000000000021</v>
      </c>
      <c r="G520" s="5">
        <f t="shared" si="51"/>
        <v>4</v>
      </c>
      <c r="H520" t="str">
        <f t="shared" si="52"/>
        <v>224</v>
      </c>
      <c r="I520" t="str">
        <f t="shared" si="53"/>
        <v>BR002240</v>
      </c>
    </row>
    <row r="521" spans="1:9">
      <c r="A521" t="s">
        <v>5929</v>
      </c>
      <c r="B521" t="s">
        <v>9158</v>
      </c>
      <c r="C521">
        <v>225</v>
      </c>
      <c r="D521" t="str">
        <f t="shared" si="48"/>
        <v>BR</v>
      </c>
      <c r="E521" s="5">
        <f t="shared" si="49"/>
        <v>2.25</v>
      </c>
      <c r="F521" s="5">
        <f t="shared" si="50"/>
        <v>2.5</v>
      </c>
      <c r="G521" s="5">
        <f t="shared" si="51"/>
        <v>5</v>
      </c>
      <c r="H521" t="str">
        <f t="shared" si="52"/>
        <v>225</v>
      </c>
      <c r="I521" t="str">
        <f t="shared" si="53"/>
        <v>BR002250</v>
      </c>
    </row>
    <row r="522" spans="1:9">
      <c r="A522" t="s">
        <v>5929</v>
      </c>
      <c r="B522" t="s">
        <v>9165</v>
      </c>
      <c r="C522">
        <v>226</v>
      </c>
      <c r="D522" t="str">
        <f t="shared" si="48"/>
        <v>BR</v>
      </c>
      <c r="E522" s="5">
        <f t="shared" si="49"/>
        <v>2.2599999999999998</v>
      </c>
      <c r="F522" s="5">
        <f t="shared" si="50"/>
        <v>2.5999999999999979</v>
      </c>
      <c r="G522" s="5">
        <f t="shared" si="51"/>
        <v>6</v>
      </c>
      <c r="H522" t="str">
        <f t="shared" si="52"/>
        <v>226</v>
      </c>
      <c r="I522" t="str">
        <f t="shared" si="53"/>
        <v>BR002260</v>
      </c>
    </row>
    <row r="523" spans="1:9">
      <c r="A523" t="s">
        <v>5929</v>
      </c>
      <c r="B523" t="s">
        <v>9172</v>
      </c>
      <c r="C523">
        <v>227</v>
      </c>
      <c r="D523" t="str">
        <f t="shared" si="48"/>
        <v>BR</v>
      </c>
      <c r="E523" s="5">
        <f t="shared" si="49"/>
        <v>2.27</v>
      </c>
      <c r="F523" s="5">
        <f t="shared" si="50"/>
        <v>2.6999999999999993</v>
      </c>
      <c r="G523" s="5">
        <f t="shared" si="51"/>
        <v>7</v>
      </c>
      <c r="H523" t="str">
        <f t="shared" si="52"/>
        <v>227</v>
      </c>
      <c r="I523" t="str">
        <f t="shared" si="53"/>
        <v>BR002270</v>
      </c>
    </row>
    <row r="524" spans="1:9">
      <c r="A524" t="s">
        <v>5929</v>
      </c>
      <c r="B524" t="s">
        <v>9179</v>
      </c>
      <c r="C524">
        <v>228</v>
      </c>
      <c r="D524" t="str">
        <f t="shared" si="48"/>
        <v>BR</v>
      </c>
      <c r="E524" s="5">
        <f t="shared" si="49"/>
        <v>2.2799999999999998</v>
      </c>
      <c r="F524" s="5">
        <f t="shared" si="50"/>
        <v>2.7999999999999972</v>
      </c>
      <c r="G524" s="5">
        <f t="shared" si="51"/>
        <v>8</v>
      </c>
      <c r="H524" t="str">
        <f t="shared" si="52"/>
        <v>228</v>
      </c>
      <c r="I524" t="str">
        <f t="shared" si="53"/>
        <v>BR002280</v>
      </c>
    </row>
    <row r="525" spans="1:9">
      <c r="A525" t="s">
        <v>5929</v>
      </c>
      <c r="B525" t="s">
        <v>9192</v>
      </c>
      <c r="C525">
        <v>229</v>
      </c>
      <c r="D525" t="str">
        <f t="shared" si="48"/>
        <v>BR</v>
      </c>
      <c r="E525" s="5">
        <f t="shared" si="49"/>
        <v>2.29</v>
      </c>
      <c r="F525" s="5">
        <f t="shared" si="50"/>
        <v>2.8999999999999986</v>
      </c>
      <c r="G525" s="5">
        <f t="shared" si="51"/>
        <v>9</v>
      </c>
      <c r="H525" t="str">
        <f t="shared" si="52"/>
        <v>229</v>
      </c>
      <c r="I525" t="str">
        <f t="shared" si="53"/>
        <v>BR002290</v>
      </c>
    </row>
    <row r="526" spans="1:9">
      <c r="A526" t="s">
        <v>5929</v>
      </c>
      <c r="B526" t="s">
        <v>9199</v>
      </c>
      <c r="C526">
        <v>230</v>
      </c>
      <c r="D526" t="str">
        <f t="shared" si="48"/>
        <v>BR</v>
      </c>
      <c r="E526" s="5">
        <f t="shared" si="49"/>
        <v>2.2999999999999998</v>
      </c>
      <c r="F526" s="5">
        <f t="shared" si="50"/>
        <v>3</v>
      </c>
      <c r="G526" s="5">
        <f t="shared" si="51"/>
        <v>0</v>
      </c>
      <c r="H526" t="str">
        <f t="shared" si="52"/>
        <v>230</v>
      </c>
      <c r="I526" t="str">
        <f t="shared" si="53"/>
        <v>BR002300</v>
      </c>
    </row>
    <row r="527" spans="1:9">
      <c r="A527" t="s">
        <v>5929</v>
      </c>
      <c r="B527" t="s">
        <v>9206</v>
      </c>
      <c r="C527">
        <v>231</v>
      </c>
      <c r="D527" t="str">
        <f t="shared" si="48"/>
        <v>BR</v>
      </c>
      <c r="E527" s="5">
        <f t="shared" si="49"/>
        <v>2.31</v>
      </c>
      <c r="F527" s="5">
        <f t="shared" si="50"/>
        <v>3.1000000000000014</v>
      </c>
      <c r="G527" s="5">
        <f t="shared" si="51"/>
        <v>1</v>
      </c>
      <c r="H527" t="str">
        <f t="shared" si="52"/>
        <v>231</v>
      </c>
      <c r="I527" t="str">
        <f t="shared" si="53"/>
        <v>BR002310</v>
      </c>
    </row>
    <row r="528" spans="1:9">
      <c r="A528" t="s">
        <v>5929</v>
      </c>
      <c r="B528" t="s">
        <v>9213</v>
      </c>
      <c r="C528">
        <v>232</v>
      </c>
      <c r="D528" t="str">
        <f t="shared" si="48"/>
        <v>BR</v>
      </c>
      <c r="E528" s="5">
        <f t="shared" si="49"/>
        <v>2.3199999999999998</v>
      </c>
      <c r="F528" s="5">
        <f t="shared" si="50"/>
        <v>3.1999999999999993</v>
      </c>
      <c r="G528" s="5">
        <f t="shared" si="51"/>
        <v>2</v>
      </c>
      <c r="H528" t="str">
        <f t="shared" si="52"/>
        <v>232</v>
      </c>
      <c r="I528" t="str">
        <f t="shared" si="53"/>
        <v>BR002320</v>
      </c>
    </row>
    <row r="529" spans="1:9">
      <c r="A529" t="s">
        <v>5929</v>
      </c>
      <c r="B529" t="s">
        <v>9220</v>
      </c>
      <c r="C529">
        <v>233</v>
      </c>
      <c r="D529" t="str">
        <f t="shared" si="48"/>
        <v>BR</v>
      </c>
      <c r="E529" s="5">
        <f t="shared" si="49"/>
        <v>2.33</v>
      </c>
      <c r="F529" s="5">
        <f t="shared" si="50"/>
        <v>3.3000000000000007</v>
      </c>
      <c r="G529" s="5">
        <f t="shared" si="51"/>
        <v>3</v>
      </c>
      <c r="H529" t="str">
        <f t="shared" si="52"/>
        <v>233</v>
      </c>
      <c r="I529" t="str">
        <f t="shared" si="53"/>
        <v>BR002330</v>
      </c>
    </row>
    <row r="530" spans="1:9">
      <c r="A530" t="s">
        <v>5929</v>
      </c>
      <c r="B530" t="s">
        <v>9234</v>
      </c>
      <c r="C530">
        <v>234</v>
      </c>
      <c r="D530" t="str">
        <f t="shared" si="48"/>
        <v>BR</v>
      </c>
      <c r="E530" s="5">
        <f t="shared" si="49"/>
        <v>2.34</v>
      </c>
      <c r="F530" s="5">
        <f t="shared" si="50"/>
        <v>3.3999999999999986</v>
      </c>
      <c r="G530" s="5">
        <f t="shared" si="51"/>
        <v>4</v>
      </c>
      <c r="H530" t="str">
        <f t="shared" si="52"/>
        <v>234</v>
      </c>
      <c r="I530" t="str">
        <f t="shared" si="53"/>
        <v>BR002340</v>
      </c>
    </row>
    <row r="531" spans="1:9">
      <c r="A531" t="s">
        <v>5929</v>
      </c>
      <c r="B531" t="s">
        <v>9249</v>
      </c>
      <c r="C531">
        <v>235</v>
      </c>
      <c r="D531" t="str">
        <f t="shared" si="48"/>
        <v>BR</v>
      </c>
      <c r="E531" s="5">
        <f t="shared" si="49"/>
        <v>2.35</v>
      </c>
      <c r="F531" s="5">
        <f t="shared" si="50"/>
        <v>3.5</v>
      </c>
      <c r="G531" s="5">
        <f t="shared" si="51"/>
        <v>5</v>
      </c>
      <c r="H531" t="str">
        <f t="shared" si="52"/>
        <v>235</v>
      </c>
      <c r="I531" t="str">
        <f t="shared" si="53"/>
        <v>BR002350</v>
      </c>
    </row>
    <row r="532" spans="1:9">
      <c r="A532" t="s">
        <v>5929</v>
      </c>
      <c r="B532" t="s">
        <v>9257</v>
      </c>
      <c r="C532">
        <v>236</v>
      </c>
      <c r="D532" t="str">
        <f t="shared" si="48"/>
        <v>BR</v>
      </c>
      <c r="E532" s="5">
        <f t="shared" si="49"/>
        <v>2.36</v>
      </c>
      <c r="F532" s="5">
        <f t="shared" si="50"/>
        <v>3.5999999999999979</v>
      </c>
      <c r="G532" s="5">
        <f t="shared" si="51"/>
        <v>6</v>
      </c>
      <c r="H532" t="str">
        <f t="shared" si="52"/>
        <v>236</v>
      </c>
      <c r="I532" t="str">
        <f t="shared" si="53"/>
        <v>BR002360</v>
      </c>
    </row>
    <row r="533" spans="1:9">
      <c r="A533" t="s">
        <v>5929</v>
      </c>
      <c r="B533" t="s">
        <v>9265</v>
      </c>
      <c r="C533">
        <v>237</v>
      </c>
      <c r="D533" t="str">
        <f t="shared" si="48"/>
        <v>BR</v>
      </c>
      <c r="E533" s="5">
        <f t="shared" si="49"/>
        <v>2.37</v>
      </c>
      <c r="F533" s="5">
        <f t="shared" si="50"/>
        <v>3.7000000000000028</v>
      </c>
      <c r="G533" s="5">
        <f t="shared" si="51"/>
        <v>7</v>
      </c>
      <c r="H533" t="str">
        <f t="shared" si="52"/>
        <v>237</v>
      </c>
      <c r="I533" t="str">
        <f t="shared" si="53"/>
        <v>BR002370</v>
      </c>
    </row>
    <row r="534" spans="1:9">
      <c r="A534" t="s">
        <v>5929</v>
      </c>
      <c r="B534" t="s">
        <v>9273</v>
      </c>
      <c r="C534">
        <v>238</v>
      </c>
      <c r="D534" t="str">
        <f t="shared" si="48"/>
        <v>BR</v>
      </c>
      <c r="E534" s="5">
        <f t="shared" si="49"/>
        <v>2.38</v>
      </c>
      <c r="F534" s="5">
        <f t="shared" si="50"/>
        <v>3.7999999999999972</v>
      </c>
      <c r="G534" s="5">
        <f t="shared" si="51"/>
        <v>8</v>
      </c>
      <c r="H534" t="str">
        <f t="shared" si="52"/>
        <v>238</v>
      </c>
      <c r="I534" t="str">
        <f t="shared" si="53"/>
        <v>BR002380</v>
      </c>
    </row>
    <row r="535" spans="1:9">
      <c r="A535" t="s">
        <v>5929</v>
      </c>
      <c r="B535" t="s">
        <v>9279</v>
      </c>
      <c r="C535">
        <v>239</v>
      </c>
      <c r="D535" t="str">
        <f t="shared" si="48"/>
        <v>BR</v>
      </c>
      <c r="E535" s="5">
        <f t="shared" si="49"/>
        <v>2.39</v>
      </c>
      <c r="F535" s="5">
        <f t="shared" si="50"/>
        <v>3.9000000000000021</v>
      </c>
      <c r="G535" s="5">
        <f t="shared" si="51"/>
        <v>9</v>
      </c>
      <c r="H535" t="str">
        <f t="shared" si="52"/>
        <v>239</v>
      </c>
      <c r="I535" t="str">
        <f t="shared" si="53"/>
        <v>BR002390</v>
      </c>
    </row>
    <row r="536" spans="1:9">
      <c r="A536" t="s">
        <v>5929</v>
      </c>
      <c r="B536" t="s">
        <v>9294</v>
      </c>
      <c r="C536">
        <v>240</v>
      </c>
      <c r="D536" t="str">
        <f t="shared" si="48"/>
        <v>BR</v>
      </c>
      <c r="E536" s="5">
        <f t="shared" si="49"/>
        <v>2.4</v>
      </c>
      <c r="F536" s="5">
        <f t="shared" si="50"/>
        <v>4</v>
      </c>
      <c r="G536" s="5">
        <f t="shared" si="51"/>
        <v>0</v>
      </c>
      <c r="H536" t="str">
        <f t="shared" si="52"/>
        <v>240</v>
      </c>
      <c r="I536" t="str">
        <f t="shared" si="53"/>
        <v>BR002400</v>
      </c>
    </row>
    <row r="537" spans="1:9">
      <c r="A537" t="s">
        <v>5929</v>
      </c>
      <c r="B537" t="s">
        <v>9320</v>
      </c>
      <c r="C537">
        <v>241</v>
      </c>
      <c r="D537" t="str">
        <f t="shared" si="48"/>
        <v>BR</v>
      </c>
      <c r="E537" s="5">
        <f t="shared" si="49"/>
        <v>2.41</v>
      </c>
      <c r="F537" s="5">
        <f t="shared" si="50"/>
        <v>4.1000000000000014</v>
      </c>
      <c r="G537" s="5">
        <f t="shared" si="51"/>
        <v>1</v>
      </c>
      <c r="H537" t="str">
        <f t="shared" si="52"/>
        <v>241</v>
      </c>
      <c r="I537" t="str">
        <f t="shared" si="53"/>
        <v>BR002410</v>
      </c>
    </row>
    <row r="538" spans="1:9">
      <c r="A538" t="s">
        <v>5929</v>
      </c>
      <c r="B538" t="s">
        <v>9330</v>
      </c>
      <c r="C538">
        <v>242</v>
      </c>
      <c r="D538" t="str">
        <f t="shared" si="48"/>
        <v>BR</v>
      </c>
      <c r="E538" s="5">
        <f t="shared" si="49"/>
        <v>2.42</v>
      </c>
      <c r="F538" s="5">
        <f t="shared" si="50"/>
        <v>4.1999999999999993</v>
      </c>
      <c r="G538" s="5">
        <f t="shared" si="51"/>
        <v>2</v>
      </c>
      <c r="H538" t="str">
        <f t="shared" si="52"/>
        <v>242</v>
      </c>
      <c r="I538" t="str">
        <f t="shared" si="53"/>
        <v>BR002420</v>
      </c>
    </row>
    <row r="539" spans="1:9">
      <c r="A539" t="s">
        <v>5929</v>
      </c>
      <c r="B539" t="s">
        <v>9338</v>
      </c>
      <c r="C539">
        <v>243</v>
      </c>
      <c r="D539" t="str">
        <f t="shared" si="48"/>
        <v>BR</v>
      </c>
      <c r="E539" s="5">
        <f t="shared" si="49"/>
        <v>2.4300000000000002</v>
      </c>
      <c r="F539" s="5">
        <f t="shared" si="50"/>
        <v>4.3000000000000007</v>
      </c>
      <c r="G539" s="5">
        <f t="shared" si="51"/>
        <v>3</v>
      </c>
      <c r="H539" t="str">
        <f t="shared" si="52"/>
        <v>243</v>
      </c>
      <c r="I539" t="str">
        <f t="shared" si="53"/>
        <v>BR002430</v>
      </c>
    </row>
    <row r="540" spans="1:9">
      <c r="A540" t="s">
        <v>5929</v>
      </c>
      <c r="B540" t="s">
        <v>9345</v>
      </c>
      <c r="C540">
        <v>244</v>
      </c>
      <c r="D540" t="str">
        <f t="shared" si="48"/>
        <v>BR</v>
      </c>
      <c r="E540" s="5">
        <f t="shared" si="49"/>
        <v>2.44</v>
      </c>
      <c r="F540" s="5">
        <f t="shared" si="50"/>
        <v>4.3999999999999986</v>
      </c>
      <c r="G540" s="5">
        <f t="shared" si="51"/>
        <v>4</v>
      </c>
      <c r="H540" t="str">
        <f t="shared" si="52"/>
        <v>244</v>
      </c>
      <c r="I540" t="str">
        <f t="shared" si="53"/>
        <v>BR002440</v>
      </c>
    </row>
    <row r="541" spans="1:9">
      <c r="A541" t="s">
        <v>5929</v>
      </c>
      <c r="B541" t="s">
        <v>9353</v>
      </c>
      <c r="C541">
        <v>245</v>
      </c>
      <c r="D541" t="str">
        <f t="shared" si="48"/>
        <v>BR</v>
      </c>
      <c r="E541" s="5">
        <f t="shared" si="49"/>
        <v>2.4500000000000002</v>
      </c>
      <c r="F541" s="5">
        <f t="shared" si="50"/>
        <v>4.5</v>
      </c>
      <c r="G541" s="5">
        <f t="shared" si="51"/>
        <v>5</v>
      </c>
      <c r="H541" t="str">
        <f t="shared" si="52"/>
        <v>245</v>
      </c>
      <c r="I541" t="str">
        <f t="shared" si="53"/>
        <v>BR002450</v>
      </c>
    </row>
    <row r="542" spans="1:9">
      <c r="A542" t="s">
        <v>5929</v>
      </c>
      <c r="B542" t="s">
        <v>9366</v>
      </c>
      <c r="C542">
        <v>246</v>
      </c>
      <c r="D542" t="str">
        <f t="shared" si="48"/>
        <v>BR</v>
      </c>
      <c r="E542" s="5">
        <f t="shared" si="49"/>
        <v>2.46</v>
      </c>
      <c r="F542" s="5">
        <f t="shared" si="50"/>
        <v>4.6000000000000014</v>
      </c>
      <c r="G542" s="5">
        <f t="shared" si="51"/>
        <v>6</v>
      </c>
      <c r="H542" t="str">
        <f t="shared" si="52"/>
        <v>246</v>
      </c>
      <c r="I542" t="str">
        <f t="shared" si="53"/>
        <v>BR002460</v>
      </c>
    </row>
    <row r="543" spans="1:9">
      <c r="A543" t="s">
        <v>5929</v>
      </c>
      <c r="B543" t="s">
        <v>9374</v>
      </c>
      <c r="C543">
        <v>247</v>
      </c>
      <c r="D543" t="str">
        <f t="shared" si="48"/>
        <v>BR</v>
      </c>
      <c r="E543" s="5">
        <f t="shared" si="49"/>
        <v>2.4700000000000002</v>
      </c>
      <c r="F543" s="5">
        <f t="shared" si="50"/>
        <v>4.7000000000000028</v>
      </c>
      <c r="G543" s="5">
        <f t="shared" si="51"/>
        <v>7</v>
      </c>
      <c r="H543" t="str">
        <f t="shared" si="52"/>
        <v>247</v>
      </c>
      <c r="I543" t="str">
        <f t="shared" si="53"/>
        <v>BR002470</v>
      </c>
    </row>
    <row r="544" spans="1:9">
      <c r="A544" t="s">
        <v>5929</v>
      </c>
      <c r="B544" t="s">
        <v>9439</v>
      </c>
      <c r="C544">
        <v>248</v>
      </c>
      <c r="D544" t="str">
        <f t="shared" si="48"/>
        <v>BR</v>
      </c>
      <c r="E544" s="5">
        <f t="shared" si="49"/>
        <v>2.48</v>
      </c>
      <c r="F544" s="5">
        <f t="shared" si="50"/>
        <v>4.8000000000000007</v>
      </c>
      <c r="G544" s="5">
        <f t="shared" si="51"/>
        <v>8</v>
      </c>
      <c r="H544" t="str">
        <f t="shared" si="52"/>
        <v>248</v>
      </c>
      <c r="I544" t="str">
        <f t="shared" si="53"/>
        <v>BR002480</v>
      </c>
    </row>
    <row r="545" spans="1:9">
      <c r="A545" t="s">
        <v>5929</v>
      </c>
      <c r="B545" t="s">
        <v>9449</v>
      </c>
      <c r="C545">
        <v>249</v>
      </c>
      <c r="D545" t="str">
        <f t="shared" si="48"/>
        <v>BR</v>
      </c>
      <c r="E545" s="5">
        <f t="shared" si="49"/>
        <v>2.4900000000000002</v>
      </c>
      <c r="F545" s="5">
        <f t="shared" si="50"/>
        <v>4.9000000000000021</v>
      </c>
      <c r="G545" s="5">
        <f t="shared" si="51"/>
        <v>9</v>
      </c>
      <c r="H545" t="str">
        <f t="shared" si="52"/>
        <v>249</v>
      </c>
      <c r="I545" t="str">
        <f t="shared" si="53"/>
        <v>BR002490</v>
      </c>
    </row>
    <row r="546" spans="1:9">
      <c r="A546" t="s">
        <v>5929</v>
      </c>
      <c r="B546" t="s">
        <v>9464</v>
      </c>
      <c r="C546">
        <v>250</v>
      </c>
      <c r="D546" t="str">
        <f t="shared" si="48"/>
        <v>BR</v>
      </c>
      <c r="E546" s="5">
        <f t="shared" si="49"/>
        <v>2.5</v>
      </c>
      <c r="F546" s="5">
        <f t="shared" si="50"/>
        <v>5</v>
      </c>
      <c r="G546" s="5">
        <f t="shared" si="51"/>
        <v>0</v>
      </c>
      <c r="H546" t="str">
        <f t="shared" si="52"/>
        <v>250</v>
      </c>
      <c r="I546" t="str">
        <f t="shared" si="53"/>
        <v>BR002500</v>
      </c>
    </row>
    <row r="547" spans="1:9">
      <c r="A547" t="s">
        <v>5929</v>
      </c>
      <c r="B547" t="s">
        <v>9478</v>
      </c>
      <c r="C547">
        <v>251</v>
      </c>
      <c r="D547" t="str">
        <f t="shared" si="48"/>
        <v>BR</v>
      </c>
      <c r="E547" s="5">
        <f t="shared" si="49"/>
        <v>2.5099999999999998</v>
      </c>
      <c r="F547" s="5">
        <f t="shared" si="50"/>
        <v>5.0999999999999979</v>
      </c>
      <c r="G547" s="5">
        <f t="shared" si="51"/>
        <v>1</v>
      </c>
      <c r="H547" t="str">
        <f t="shared" si="52"/>
        <v>251</v>
      </c>
      <c r="I547" t="str">
        <f t="shared" si="53"/>
        <v>BR002510</v>
      </c>
    </row>
    <row r="548" spans="1:9">
      <c r="A548" t="s">
        <v>5929</v>
      </c>
      <c r="B548" t="s">
        <v>9486</v>
      </c>
      <c r="C548">
        <v>252</v>
      </c>
      <c r="D548" t="str">
        <f t="shared" si="48"/>
        <v>BR</v>
      </c>
      <c r="E548" s="5">
        <f t="shared" si="49"/>
        <v>2.52</v>
      </c>
      <c r="F548" s="5">
        <f t="shared" si="50"/>
        <v>5.1999999999999993</v>
      </c>
      <c r="G548" s="5">
        <f t="shared" si="51"/>
        <v>2</v>
      </c>
      <c r="H548" t="str">
        <f t="shared" si="52"/>
        <v>252</v>
      </c>
      <c r="I548" t="str">
        <f t="shared" si="53"/>
        <v>BR002520</v>
      </c>
    </row>
    <row r="549" spans="1:9">
      <c r="A549" t="s">
        <v>5929</v>
      </c>
      <c r="B549" t="s">
        <v>9520</v>
      </c>
      <c r="C549">
        <v>253</v>
      </c>
      <c r="D549" t="str">
        <f t="shared" si="48"/>
        <v>BR</v>
      </c>
      <c r="E549" s="5">
        <f t="shared" si="49"/>
        <v>2.5299999999999998</v>
      </c>
      <c r="F549" s="5">
        <f t="shared" si="50"/>
        <v>5.2999999999999972</v>
      </c>
      <c r="G549" s="5">
        <f t="shared" si="51"/>
        <v>3</v>
      </c>
      <c r="H549" t="str">
        <f t="shared" si="52"/>
        <v>253</v>
      </c>
      <c r="I549" t="str">
        <f t="shared" si="53"/>
        <v>BR002530</v>
      </c>
    </row>
    <row r="550" spans="1:9">
      <c r="A550" t="s">
        <v>5929</v>
      </c>
      <c r="B550" t="s">
        <v>9529</v>
      </c>
      <c r="C550">
        <v>254</v>
      </c>
      <c r="D550" t="str">
        <f t="shared" si="48"/>
        <v>BR</v>
      </c>
      <c r="E550" s="5">
        <f t="shared" si="49"/>
        <v>2.54</v>
      </c>
      <c r="F550" s="5">
        <f t="shared" si="50"/>
        <v>5.3999999999999986</v>
      </c>
      <c r="G550" s="5">
        <f t="shared" si="51"/>
        <v>4</v>
      </c>
      <c r="H550" t="str">
        <f t="shared" si="52"/>
        <v>254</v>
      </c>
      <c r="I550" t="str">
        <f t="shared" si="53"/>
        <v>BR002540</v>
      </c>
    </row>
    <row r="551" spans="1:9">
      <c r="A551" t="s">
        <v>5929</v>
      </c>
      <c r="B551" t="s">
        <v>9535</v>
      </c>
      <c r="C551">
        <v>255</v>
      </c>
      <c r="D551" t="str">
        <f t="shared" si="48"/>
        <v>BR</v>
      </c>
      <c r="E551" s="5">
        <f t="shared" si="49"/>
        <v>2.5499999999999998</v>
      </c>
      <c r="F551" s="5">
        <f t="shared" si="50"/>
        <v>5.5</v>
      </c>
      <c r="G551" s="5">
        <f t="shared" si="51"/>
        <v>5</v>
      </c>
      <c r="H551" t="str">
        <f t="shared" si="52"/>
        <v>255</v>
      </c>
      <c r="I551" t="str">
        <f t="shared" si="53"/>
        <v>BR002550</v>
      </c>
    </row>
    <row r="552" spans="1:9">
      <c r="A552" t="s">
        <v>5929</v>
      </c>
      <c r="B552" t="s">
        <v>9543</v>
      </c>
      <c r="C552">
        <v>256</v>
      </c>
      <c r="D552" t="str">
        <f t="shared" si="48"/>
        <v>BR</v>
      </c>
      <c r="E552" s="5">
        <f t="shared" si="49"/>
        <v>2.56</v>
      </c>
      <c r="F552" s="5">
        <f t="shared" si="50"/>
        <v>5.6000000000000014</v>
      </c>
      <c r="G552" s="5">
        <f t="shared" si="51"/>
        <v>6</v>
      </c>
      <c r="H552" t="str">
        <f t="shared" si="52"/>
        <v>256</v>
      </c>
      <c r="I552" t="str">
        <f t="shared" si="53"/>
        <v>BR002560</v>
      </c>
    </row>
    <row r="553" spans="1:9">
      <c r="A553" t="s">
        <v>5929</v>
      </c>
      <c r="B553" t="s">
        <v>9550</v>
      </c>
      <c r="C553">
        <v>257</v>
      </c>
      <c r="D553" t="str">
        <f t="shared" si="48"/>
        <v>BR</v>
      </c>
      <c r="E553" s="5">
        <f t="shared" si="49"/>
        <v>2.57</v>
      </c>
      <c r="F553" s="5">
        <f t="shared" si="50"/>
        <v>5.6999999999999993</v>
      </c>
      <c r="G553" s="5">
        <f t="shared" si="51"/>
        <v>7</v>
      </c>
      <c r="H553" t="str">
        <f t="shared" si="52"/>
        <v>257</v>
      </c>
      <c r="I553" t="str">
        <f t="shared" si="53"/>
        <v>BR002570</v>
      </c>
    </row>
    <row r="554" spans="1:9">
      <c r="A554" t="s">
        <v>1577</v>
      </c>
      <c r="B554" t="s">
        <v>1577</v>
      </c>
      <c r="C554">
        <v>1</v>
      </c>
      <c r="D554" t="str">
        <f t="shared" si="48"/>
        <v>Cash</v>
      </c>
      <c r="E554" s="5">
        <f t="shared" si="49"/>
        <v>0.01</v>
      </c>
      <c r="F554" s="5">
        <f t="shared" si="50"/>
        <v>0.1</v>
      </c>
      <c r="G554" s="5">
        <f t="shared" si="51"/>
        <v>1</v>
      </c>
      <c r="H554" t="str">
        <f t="shared" si="52"/>
        <v>001</v>
      </c>
      <c r="I554" t="str">
        <f t="shared" si="53"/>
        <v>Cash000010</v>
      </c>
    </row>
    <row r="555" spans="1:9">
      <c r="A555" t="s">
        <v>7328</v>
      </c>
      <c r="B555" t="s">
        <v>9559</v>
      </c>
      <c r="C555">
        <v>1</v>
      </c>
      <c r="D555" t="str">
        <f t="shared" si="48"/>
        <v>CL</v>
      </c>
      <c r="E555" s="5">
        <f t="shared" si="49"/>
        <v>0.01</v>
      </c>
      <c r="F555" s="5">
        <f t="shared" si="50"/>
        <v>0.1</v>
      </c>
      <c r="G555" s="5">
        <f t="shared" si="51"/>
        <v>1</v>
      </c>
      <c r="H555" t="str">
        <f t="shared" si="52"/>
        <v>001</v>
      </c>
      <c r="I555" t="str">
        <f t="shared" si="53"/>
        <v>CL000010</v>
      </c>
    </row>
    <row r="556" spans="1:9">
      <c r="A556" t="s">
        <v>7328</v>
      </c>
      <c r="B556" t="s">
        <v>9601</v>
      </c>
      <c r="C556">
        <v>2</v>
      </c>
      <c r="D556" t="str">
        <f t="shared" si="48"/>
        <v>CL</v>
      </c>
      <c r="E556" s="5">
        <f t="shared" si="49"/>
        <v>0.02</v>
      </c>
      <c r="F556" s="5">
        <f t="shared" si="50"/>
        <v>0.2</v>
      </c>
      <c r="G556" s="5">
        <f t="shared" si="51"/>
        <v>2</v>
      </c>
      <c r="H556" t="str">
        <f t="shared" si="52"/>
        <v>002</v>
      </c>
      <c r="I556" t="str">
        <f t="shared" si="53"/>
        <v>CL000020</v>
      </c>
    </row>
    <row r="557" spans="1:9">
      <c r="A557" t="s">
        <v>7328</v>
      </c>
      <c r="B557" t="s">
        <v>9608</v>
      </c>
      <c r="C557">
        <v>3</v>
      </c>
      <c r="D557" t="str">
        <f t="shared" si="48"/>
        <v>CL</v>
      </c>
      <c r="E557" s="5">
        <f t="shared" si="49"/>
        <v>0.03</v>
      </c>
      <c r="F557" s="5">
        <f t="shared" si="50"/>
        <v>0.3</v>
      </c>
      <c r="G557" s="5">
        <f t="shared" si="51"/>
        <v>3</v>
      </c>
      <c r="H557" t="str">
        <f t="shared" si="52"/>
        <v>003</v>
      </c>
      <c r="I557" t="str">
        <f t="shared" si="53"/>
        <v>CL000030</v>
      </c>
    </row>
    <row r="558" spans="1:9">
      <c r="A558" t="s">
        <v>7328</v>
      </c>
      <c r="B558" t="s">
        <v>9615</v>
      </c>
      <c r="C558">
        <v>4</v>
      </c>
      <c r="D558" t="str">
        <f t="shared" si="48"/>
        <v>CL</v>
      </c>
      <c r="E558" s="5">
        <f t="shared" si="49"/>
        <v>0.04</v>
      </c>
      <c r="F558" s="5">
        <f t="shared" si="50"/>
        <v>0.4</v>
      </c>
      <c r="G558" s="5">
        <f t="shared" si="51"/>
        <v>4</v>
      </c>
      <c r="H558" t="str">
        <f t="shared" si="52"/>
        <v>004</v>
      </c>
      <c r="I558" t="str">
        <f t="shared" si="53"/>
        <v>CL000040</v>
      </c>
    </row>
    <row r="559" spans="1:9">
      <c r="A559" t="s">
        <v>7328</v>
      </c>
      <c r="B559" t="s">
        <v>9622</v>
      </c>
      <c r="C559">
        <v>5</v>
      </c>
      <c r="D559" t="str">
        <f t="shared" si="48"/>
        <v>CL</v>
      </c>
      <c r="E559" s="5">
        <f t="shared" si="49"/>
        <v>0.05</v>
      </c>
      <c r="F559" s="5">
        <f t="shared" si="50"/>
        <v>0.5</v>
      </c>
      <c r="G559" s="5">
        <f t="shared" si="51"/>
        <v>5</v>
      </c>
      <c r="H559" t="str">
        <f t="shared" si="52"/>
        <v>005</v>
      </c>
      <c r="I559" t="str">
        <f t="shared" si="53"/>
        <v>CL000050</v>
      </c>
    </row>
    <row r="560" spans="1:9">
      <c r="A560" t="s">
        <v>7328</v>
      </c>
      <c r="B560" t="s">
        <v>9628</v>
      </c>
      <c r="C560">
        <v>6</v>
      </c>
      <c r="D560" t="str">
        <f t="shared" si="48"/>
        <v>CL</v>
      </c>
      <c r="E560" s="5">
        <f t="shared" si="49"/>
        <v>0.06</v>
      </c>
      <c r="F560" s="5">
        <f t="shared" si="50"/>
        <v>0.6</v>
      </c>
      <c r="G560" s="5">
        <f t="shared" si="51"/>
        <v>6</v>
      </c>
      <c r="H560" t="str">
        <f t="shared" si="52"/>
        <v>006</v>
      </c>
      <c r="I560" t="str">
        <f t="shared" si="53"/>
        <v>CL000060</v>
      </c>
    </row>
    <row r="561" spans="1:9">
      <c r="A561" t="s">
        <v>7328</v>
      </c>
      <c r="B561" t="s">
        <v>9634</v>
      </c>
      <c r="C561">
        <v>7</v>
      </c>
      <c r="D561" t="str">
        <f t="shared" si="48"/>
        <v>CL</v>
      </c>
      <c r="E561" s="5">
        <f t="shared" si="49"/>
        <v>7.0000000000000007E-2</v>
      </c>
      <c r="F561" s="5">
        <f t="shared" si="50"/>
        <v>0.70000000000000007</v>
      </c>
      <c r="G561" s="5">
        <f t="shared" si="51"/>
        <v>7</v>
      </c>
      <c r="H561" t="str">
        <f t="shared" si="52"/>
        <v>007</v>
      </c>
      <c r="I561" t="str">
        <f t="shared" si="53"/>
        <v>CL000070</v>
      </c>
    </row>
    <row r="562" spans="1:9">
      <c r="A562" t="s">
        <v>7328</v>
      </c>
      <c r="B562" t="s">
        <v>9641</v>
      </c>
      <c r="C562">
        <v>8</v>
      </c>
      <c r="D562" t="str">
        <f t="shared" si="48"/>
        <v>CL</v>
      </c>
      <c r="E562" s="5">
        <f t="shared" si="49"/>
        <v>0.08</v>
      </c>
      <c r="F562" s="5">
        <f t="shared" si="50"/>
        <v>0.8</v>
      </c>
      <c r="G562" s="5">
        <f t="shared" si="51"/>
        <v>8</v>
      </c>
      <c r="H562" t="str">
        <f t="shared" si="52"/>
        <v>008</v>
      </c>
      <c r="I562" t="str">
        <f t="shared" si="53"/>
        <v>CL000080</v>
      </c>
    </row>
    <row r="563" spans="1:9">
      <c r="A563" t="s">
        <v>7328</v>
      </c>
      <c r="B563" t="s">
        <v>9648</v>
      </c>
      <c r="C563">
        <v>9</v>
      </c>
      <c r="D563" t="str">
        <f t="shared" si="48"/>
        <v>CL</v>
      </c>
      <c r="E563" s="5">
        <f t="shared" si="49"/>
        <v>0.09</v>
      </c>
      <c r="F563" s="5">
        <f t="shared" si="50"/>
        <v>0.89999999999999991</v>
      </c>
      <c r="G563" s="5">
        <f t="shared" si="51"/>
        <v>9</v>
      </c>
      <c r="H563" t="str">
        <f t="shared" si="52"/>
        <v>009</v>
      </c>
      <c r="I563" t="str">
        <f t="shared" si="53"/>
        <v>CL000090</v>
      </c>
    </row>
    <row r="564" spans="1:9">
      <c r="A564" t="s">
        <v>7328</v>
      </c>
      <c r="B564" t="s">
        <v>9655</v>
      </c>
      <c r="C564">
        <v>10</v>
      </c>
      <c r="D564" t="str">
        <f t="shared" si="48"/>
        <v>CL</v>
      </c>
      <c r="E564" s="5">
        <f t="shared" si="49"/>
        <v>0.1</v>
      </c>
      <c r="F564" s="5">
        <f t="shared" si="50"/>
        <v>1</v>
      </c>
      <c r="G564" s="5">
        <f t="shared" si="51"/>
        <v>0</v>
      </c>
      <c r="H564" t="str">
        <f t="shared" si="52"/>
        <v>010</v>
      </c>
      <c r="I564" t="str">
        <f t="shared" si="53"/>
        <v>CL000100</v>
      </c>
    </row>
    <row r="565" spans="1:9">
      <c r="A565" t="s">
        <v>7328</v>
      </c>
      <c r="B565" t="s">
        <v>9662</v>
      </c>
      <c r="C565">
        <v>11</v>
      </c>
      <c r="D565" t="str">
        <f t="shared" si="48"/>
        <v>CL</v>
      </c>
      <c r="E565" s="5">
        <f t="shared" si="49"/>
        <v>0.11</v>
      </c>
      <c r="F565" s="5">
        <f t="shared" si="50"/>
        <v>1.1000000000000001</v>
      </c>
      <c r="G565" s="5">
        <f t="shared" si="51"/>
        <v>1</v>
      </c>
      <c r="H565" t="str">
        <f t="shared" si="52"/>
        <v>011</v>
      </c>
      <c r="I565" t="str">
        <f t="shared" si="53"/>
        <v>CL000110</v>
      </c>
    </row>
    <row r="566" spans="1:9">
      <c r="A566" t="s">
        <v>7328</v>
      </c>
      <c r="B566" t="s">
        <v>9675</v>
      </c>
      <c r="C566">
        <v>12</v>
      </c>
      <c r="D566" t="str">
        <f t="shared" si="48"/>
        <v>CL</v>
      </c>
      <c r="E566" s="5">
        <f t="shared" si="49"/>
        <v>0.12</v>
      </c>
      <c r="F566" s="5">
        <f t="shared" si="50"/>
        <v>1.2</v>
      </c>
      <c r="G566" s="5">
        <f t="shared" si="51"/>
        <v>2</v>
      </c>
      <c r="H566" t="str">
        <f t="shared" si="52"/>
        <v>012</v>
      </c>
      <c r="I566" t="str">
        <f t="shared" si="53"/>
        <v>CL000120</v>
      </c>
    </row>
    <row r="567" spans="1:9">
      <c r="A567" t="s">
        <v>7328</v>
      </c>
      <c r="B567" t="s">
        <v>9681</v>
      </c>
      <c r="C567">
        <v>13</v>
      </c>
      <c r="D567" t="str">
        <f t="shared" si="48"/>
        <v>CL</v>
      </c>
      <c r="E567" s="5">
        <f t="shared" si="49"/>
        <v>0.13</v>
      </c>
      <c r="F567" s="5">
        <f t="shared" si="50"/>
        <v>1.3</v>
      </c>
      <c r="G567" s="5">
        <f t="shared" si="51"/>
        <v>3</v>
      </c>
      <c r="H567" t="str">
        <f t="shared" si="52"/>
        <v>013</v>
      </c>
      <c r="I567" t="str">
        <f t="shared" si="53"/>
        <v>CL000130</v>
      </c>
    </row>
    <row r="568" spans="1:9">
      <c r="A568" t="s">
        <v>7328</v>
      </c>
      <c r="B568" t="s">
        <v>9705</v>
      </c>
      <c r="C568">
        <v>14</v>
      </c>
      <c r="D568" t="str">
        <f t="shared" si="48"/>
        <v>CL</v>
      </c>
      <c r="E568" s="5">
        <f t="shared" si="49"/>
        <v>0.14000000000000001</v>
      </c>
      <c r="F568" s="5">
        <f t="shared" si="50"/>
        <v>1.4000000000000001</v>
      </c>
      <c r="G568" s="5">
        <f t="shared" si="51"/>
        <v>4</v>
      </c>
      <c r="H568" t="str">
        <f t="shared" si="52"/>
        <v>014</v>
      </c>
      <c r="I568" t="str">
        <f t="shared" si="53"/>
        <v>CL000140</v>
      </c>
    </row>
    <row r="569" spans="1:9">
      <c r="A569" t="s">
        <v>7328</v>
      </c>
      <c r="B569" t="s">
        <v>9733</v>
      </c>
      <c r="C569">
        <v>15</v>
      </c>
      <c r="D569" t="str">
        <f t="shared" si="48"/>
        <v>CL</v>
      </c>
      <c r="E569" s="5">
        <f t="shared" si="49"/>
        <v>0.15</v>
      </c>
      <c r="F569" s="5">
        <f t="shared" si="50"/>
        <v>1.5</v>
      </c>
      <c r="G569" s="5">
        <f t="shared" si="51"/>
        <v>5</v>
      </c>
      <c r="H569" t="str">
        <f t="shared" si="52"/>
        <v>015</v>
      </c>
      <c r="I569" t="str">
        <f t="shared" si="53"/>
        <v>CL000150</v>
      </c>
    </row>
    <row r="570" spans="1:9">
      <c r="A570" t="s">
        <v>7328</v>
      </c>
      <c r="B570" t="s">
        <v>9740</v>
      </c>
      <c r="C570">
        <v>16</v>
      </c>
      <c r="D570" t="str">
        <f t="shared" si="48"/>
        <v>CL</v>
      </c>
      <c r="E570" s="5">
        <f t="shared" si="49"/>
        <v>0.16</v>
      </c>
      <c r="F570" s="5">
        <f t="shared" si="50"/>
        <v>1.6</v>
      </c>
      <c r="G570" s="5">
        <f t="shared" si="51"/>
        <v>6</v>
      </c>
      <c r="H570" t="str">
        <f t="shared" si="52"/>
        <v>016</v>
      </c>
      <c r="I570" t="str">
        <f t="shared" si="53"/>
        <v>CL000160</v>
      </c>
    </row>
    <row r="571" spans="1:9">
      <c r="A571" t="s">
        <v>7328</v>
      </c>
      <c r="B571" t="s">
        <v>9746</v>
      </c>
      <c r="C571">
        <v>17</v>
      </c>
      <c r="D571" t="str">
        <f t="shared" si="48"/>
        <v>CL</v>
      </c>
      <c r="E571" s="5">
        <f t="shared" si="49"/>
        <v>0.17</v>
      </c>
      <c r="F571" s="5">
        <f t="shared" si="50"/>
        <v>1.7000000000000002</v>
      </c>
      <c r="G571" s="5">
        <f t="shared" si="51"/>
        <v>7</v>
      </c>
      <c r="H571" t="str">
        <f t="shared" si="52"/>
        <v>017</v>
      </c>
      <c r="I571" t="str">
        <f t="shared" si="53"/>
        <v>CL000170</v>
      </c>
    </row>
    <row r="572" spans="1:9">
      <c r="A572" t="s">
        <v>7328</v>
      </c>
      <c r="B572" t="s">
        <v>9753</v>
      </c>
      <c r="C572">
        <v>18</v>
      </c>
      <c r="D572" t="str">
        <f t="shared" si="48"/>
        <v>CL</v>
      </c>
      <c r="E572" s="5">
        <f t="shared" si="49"/>
        <v>0.18</v>
      </c>
      <c r="F572" s="5">
        <f t="shared" si="50"/>
        <v>1.7999999999999998</v>
      </c>
      <c r="G572" s="5">
        <f t="shared" si="51"/>
        <v>8</v>
      </c>
      <c r="H572" t="str">
        <f t="shared" si="52"/>
        <v>018</v>
      </c>
      <c r="I572" t="str">
        <f t="shared" si="53"/>
        <v>CL000180</v>
      </c>
    </row>
    <row r="573" spans="1:9">
      <c r="A573" t="s">
        <v>7328</v>
      </c>
      <c r="B573" t="s">
        <v>9760</v>
      </c>
      <c r="C573">
        <v>19</v>
      </c>
      <c r="D573" t="str">
        <f t="shared" si="48"/>
        <v>CL</v>
      </c>
      <c r="E573" s="5">
        <f t="shared" si="49"/>
        <v>0.19</v>
      </c>
      <c r="F573" s="5">
        <f t="shared" si="50"/>
        <v>1.9</v>
      </c>
      <c r="G573" s="5">
        <f t="shared" si="51"/>
        <v>9</v>
      </c>
      <c r="H573" t="str">
        <f t="shared" si="52"/>
        <v>019</v>
      </c>
      <c r="I573" t="str">
        <f t="shared" si="53"/>
        <v>CL000190</v>
      </c>
    </row>
    <row r="574" spans="1:9">
      <c r="A574" t="s">
        <v>7328</v>
      </c>
      <c r="B574" t="s">
        <v>9767</v>
      </c>
      <c r="C574">
        <v>20</v>
      </c>
      <c r="D574" t="str">
        <f t="shared" si="48"/>
        <v>CL</v>
      </c>
      <c r="E574" s="5">
        <f t="shared" si="49"/>
        <v>0.2</v>
      </c>
      <c r="F574" s="5">
        <f t="shared" si="50"/>
        <v>2</v>
      </c>
      <c r="G574" s="5">
        <f t="shared" si="51"/>
        <v>0</v>
      </c>
      <c r="H574" t="str">
        <f t="shared" si="52"/>
        <v>020</v>
      </c>
      <c r="I574" t="str">
        <f t="shared" si="53"/>
        <v>CL000200</v>
      </c>
    </row>
    <row r="575" spans="1:9">
      <c r="A575" t="s">
        <v>7328</v>
      </c>
      <c r="B575" t="s">
        <v>9773</v>
      </c>
      <c r="C575">
        <v>21</v>
      </c>
      <c r="D575" t="str">
        <f t="shared" si="48"/>
        <v>CL</v>
      </c>
      <c r="E575" s="5">
        <f t="shared" si="49"/>
        <v>0.21</v>
      </c>
      <c r="F575" s="5">
        <f t="shared" si="50"/>
        <v>2.1</v>
      </c>
      <c r="G575" s="5">
        <f t="shared" si="51"/>
        <v>1</v>
      </c>
      <c r="H575" t="str">
        <f t="shared" si="52"/>
        <v>021</v>
      </c>
      <c r="I575" t="str">
        <f t="shared" si="53"/>
        <v>CL000210</v>
      </c>
    </row>
    <row r="576" spans="1:9">
      <c r="A576" t="s">
        <v>7328</v>
      </c>
      <c r="B576" t="s">
        <v>9786</v>
      </c>
      <c r="C576">
        <v>22</v>
      </c>
      <c r="D576" t="str">
        <f t="shared" si="48"/>
        <v>CL</v>
      </c>
      <c r="E576" s="5">
        <f t="shared" si="49"/>
        <v>0.22</v>
      </c>
      <c r="F576" s="5">
        <f t="shared" si="50"/>
        <v>2.2000000000000002</v>
      </c>
      <c r="G576" s="5">
        <f t="shared" si="51"/>
        <v>2</v>
      </c>
      <c r="H576" t="str">
        <f t="shared" si="52"/>
        <v>022</v>
      </c>
      <c r="I576" t="str">
        <f t="shared" si="53"/>
        <v>CL000220</v>
      </c>
    </row>
    <row r="577" spans="1:9">
      <c r="A577" t="s">
        <v>7328</v>
      </c>
      <c r="B577" t="s">
        <v>9795</v>
      </c>
      <c r="C577">
        <v>23</v>
      </c>
      <c r="D577" t="str">
        <f t="shared" si="48"/>
        <v>CL</v>
      </c>
      <c r="E577" s="5">
        <f t="shared" si="49"/>
        <v>0.23</v>
      </c>
      <c r="F577" s="5">
        <f t="shared" si="50"/>
        <v>2.3000000000000003</v>
      </c>
      <c r="G577" s="5">
        <f t="shared" si="51"/>
        <v>3</v>
      </c>
      <c r="H577" t="str">
        <f t="shared" si="52"/>
        <v>023</v>
      </c>
      <c r="I577" t="str">
        <f t="shared" si="53"/>
        <v>CL000230</v>
      </c>
    </row>
    <row r="578" spans="1:9">
      <c r="A578" t="s">
        <v>7328</v>
      </c>
      <c r="B578" t="s">
        <v>9804</v>
      </c>
      <c r="C578">
        <v>24</v>
      </c>
      <c r="D578" t="str">
        <f t="shared" si="48"/>
        <v>CL</v>
      </c>
      <c r="E578" s="5">
        <f t="shared" si="49"/>
        <v>0.24</v>
      </c>
      <c r="F578" s="5">
        <f t="shared" si="50"/>
        <v>2.4</v>
      </c>
      <c r="G578" s="5">
        <f t="shared" si="51"/>
        <v>4</v>
      </c>
      <c r="H578" t="str">
        <f t="shared" si="52"/>
        <v>024</v>
      </c>
      <c r="I578" t="str">
        <f t="shared" si="53"/>
        <v>CL000240</v>
      </c>
    </row>
    <row r="579" spans="1:9">
      <c r="A579" t="s">
        <v>7328</v>
      </c>
      <c r="B579" t="s">
        <v>9853</v>
      </c>
      <c r="C579">
        <v>25</v>
      </c>
      <c r="D579" t="str">
        <f t="shared" ref="D579:D642" si="54">+VLOOKUP(A579,$L$3:$M$22,2,)</f>
        <v>CL</v>
      </c>
      <c r="E579" s="5">
        <f t="shared" ref="E579:E642" si="55">+C579/100</f>
        <v>0.25</v>
      </c>
      <c r="F579" s="5">
        <f t="shared" ref="F579:F642" si="56">+MOD(E579*10,10)</f>
        <v>2.5</v>
      </c>
      <c r="G579" s="5">
        <f t="shared" ref="G579:G642" si="57">+MOD(C579,10)</f>
        <v>5</v>
      </c>
      <c r="H579" t="str">
        <f t="shared" ref="H579:H642" si="58">+INT(E579)&amp;INT(F579)&amp;INT(G579)</f>
        <v>025</v>
      </c>
      <c r="I579" t="str">
        <f t="shared" ref="I579:I642" si="59">+D579&amp;"00"&amp;H579&amp;"0"</f>
        <v>CL000250</v>
      </c>
    </row>
    <row r="580" spans="1:9">
      <c r="A580" t="s">
        <v>7328</v>
      </c>
      <c r="B580" t="s">
        <v>9859</v>
      </c>
      <c r="C580">
        <v>26</v>
      </c>
      <c r="D580" t="str">
        <f t="shared" si="54"/>
        <v>CL</v>
      </c>
      <c r="E580" s="5">
        <f t="shared" si="55"/>
        <v>0.26</v>
      </c>
      <c r="F580" s="5">
        <f t="shared" si="56"/>
        <v>2.6</v>
      </c>
      <c r="G580" s="5">
        <f t="shared" si="57"/>
        <v>6</v>
      </c>
      <c r="H580" t="str">
        <f t="shared" si="58"/>
        <v>026</v>
      </c>
      <c r="I580" t="str">
        <f t="shared" si="59"/>
        <v>CL000260</v>
      </c>
    </row>
    <row r="581" spans="1:9">
      <c r="A581" t="s">
        <v>7328</v>
      </c>
      <c r="B581" t="s">
        <v>9866</v>
      </c>
      <c r="C581">
        <v>27</v>
      </c>
      <c r="D581" t="str">
        <f t="shared" si="54"/>
        <v>CL</v>
      </c>
      <c r="E581" s="5">
        <f t="shared" si="55"/>
        <v>0.27</v>
      </c>
      <c r="F581" s="5">
        <f t="shared" si="56"/>
        <v>2.7</v>
      </c>
      <c r="G581" s="5">
        <f t="shared" si="57"/>
        <v>7</v>
      </c>
      <c r="H581" t="str">
        <f t="shared" si="58"/>
        <v>027</v>
      </c>
      <c r="I581" t="str">
        <f t="shared" si="59"/>
        <v>CL000270</v>
      </c>
    </row>
    <row r="582" spans="1:9">
      <c r="A582" t="s">
        <v>7328</v>
      </c>
      <c r="B582" t="s">
        <v>9900</v>
      </c>
      <c r="C582">
        <v>28</v>
      </c>
      <c r="D582" t="str">
        <f t="shared" si="54"/>
        <v>CL</v>
      </c>
      <c r="E582" s="5">
        <f t="shared" si="55"/>
        <v>0.28000000000000003</v>
      </c>
      <c r="F582" s="5">
        <f t="shared" si="56"/>
        <v>2.8000000000000003</v>
      </c>
      <c r="G582" s="5">
        <f t="shared" si="57"/>
        <v>8</v>
      </c>
      <c r="H582" t="str">
        <f t="shared" si="58"/>
        <v>028</v>
      </c>
      <c r="I582" t="str">
        <f t="shared" si="59"/>
        <v>CL000280</v>
      </c>
    </row>
    <row r="583" spans="1:9">
      <c r="A583" t="s">
        <v>7328</v>
      </c>
      <c r="B583" t="s">
        <v>9907</v>
      </c>
      <c r="C583">
        <v>29</v>
      </c>
      <c r="D583" t="str">
        <f t="shared" si="54"/>
        <v>CL</v>
      </c>
      <c r="E583" s="5">
        <f t="shared" si="55"/>
        <v>0.28999999999999998</v>
      </c>
      <c r="F583" s="5">
        <f t="shared" si="56"/>
        <v>2.9</v>
      </c>
      <c r="G583" s="5">
        <f t="shared" si="57"/>
        <v>9</v>
      </c>
      <c r="H583" t="str">
        <f t="shared" si="58"/>
        <v>029</v>
      </c>
      <c r="I583" t="str">
        <f t="shared" si="59"/>
        <v>CL000290</v>
      </c>
    </row>
    <row r="584" spans="1:9">
      <c r="A584" t="s">
        <v>7328</v>
      </c>
      <c r="B584" t="s">
        <v>9914</v>
      </c>
      <c r="C584">
        <v>30</v>
      </c>
      <c r="D584" t="str">
        <f t="shared" si="54"/>
        <v>CL</v>
      </c>
      <c r="E584" s="5">
        <f t="shared" si="55"/>
        <v>0.3</v>
      </c>
      <c r="F584" s="5">
        <f t="shared" si="56"/>
        <v>3</v>
      </c>
      <c r="G584" s="5">
        <f t="shared" si="57"/>
        <v>0</v>
      </c>
      <c r="H584" t="str">
        <f t="shared" si="58"/>
        <v>030</v>
      </c>
      <c r="I584" t="str">
        <f t="shared" si="59"/>
        <v>CL000300</v>
      </c>
    </row>
    <row r="585" spans="1:9">
      <c r="A585" t="s">
        <v>7328</v>
      </c>
      <c r="B585" t="s">
        <v>9931</v>
      </c>
      <c r="C585">
        <v>31</v>
      </c>
      <c r="D585" t="str">
        <f t="shared" si="54"/>
        <v>CL</v>
      </c>
      <c r="E585" s="5">
        <f t="shared" si="55"/>
        <v>0.31</v>
      </c>
      <c r="F585" s="5">
        <f t="shared" si="56"/>
        <v>3.1</v>
      </c>
      <c r="G585" s="5">
        <f t="shared" si="57"/>
        <v>1</v>
      </c>
      <c r="H585" t="str">
        <f t="shared" si="58"/>
        <v>031</v>
      </c>
      <c r="I585" t="str">
        <f t="shared" si="59"/>
        <v>CL000310</v>
      </c>
    </row>
    <row r="586" spans="1:9">
      <c r="A586" t="s">
        <v>7328</v>
      </c>
      <c r="B586" t="s">
        <v>9941</v>
      </c>
      <c r="C586">
        <v>32</v>
      </c>
      <c r="D586" t="str">
        <f t="shared" si="54"/>
        <v>CL</v>
      </c>
      <c r="E586" s="5">
        <f t="shared" si="55"/>
        <v>0.32</v>
      </c>
      <c r="F586" s="5">
        <f t="shared" si="56"/>
        <v>3.2</v>
      </c>
      <c r="G586" s="5">
        <f t="shared" si="57"/>
        <v>2</v>
      </c>
      <c r="H586" t="str">
        <f t="shared" si="58"/>
        <v>032</v>
      </c>
      <c r="I586" t="str">
        <f t="shared" si="59"/>
        <v>CL000320</v>
      </c>
    </row>
    <row r="587" spans="1:9">
      <c r="A587" t="s">
        <v>7328</v>
      </c>
      <c r="B587" t="s">
        <v>9947</v>
      </c>
      <c r="C587">
        <v>33</v>
      </c>
      <c r="D587" t="str">
        <f t="shared" si="54"/>
        <v>CL</v>
      </c>
      <c r="E587" s="5">
        <f t="shared" si="55"/>
        <v>0.33</v>
      </c>
      <c r="F587" s="5">
        <f t="shared" si="56"/>
        <v>3.3000000000000003</v>
      </c>
      <c r="G587" s="5">
        <f t="shared" si="57"/>
        <v>3</v>
      </c>
      <c r="H587" t="str">
        <f t="shared" si="58"/>
        <v>033</v>
      </c>
      <c r="I587" t="str">
        <f t="shared" si="59"/>
        <v>CL000330</v>
      </c>
    </row>
    <row r="588" spans="1:9">
      <c r="A588" t="s">
        <v>7328</v>
      </c>
      <c r="B588" t="s">
        <v>9953</v>
      </c>
      <c r="C588">
        <v>34</v>
      </c>
      <c r="D588" t="str">
        <f t="shared" si="54"/>
        <v>CL</v>
      </c>
      <c r="E588" s="5">
        <f t="shared" si="55"/>
        <v>0.34</v>
      </c>
      <c r="F588" s="5">
        <f t="shared" si="56"/>
        <v>3.4000000000000004</v>
      </c>
      <c r="G588" s="5">
        <f t="shared" si="57"/>
        <v>4</v>
      </c>
      <c r="H588" t="str">
        <f t="shared" si="58"/>
        <v>034</v>
      </c>
      <c r="I588" t="str">
        <f t="shared" si="59"/>
        <v>CL000340</v>
      </c>
    </row>
    <row r="589" spans="1:9">
      <c r="A589" t="s">
        <v>7328</v>
      </c>
      <c r="B589" t="s">
        <v>9959</v>
      </c>
      <c r="C589">
        <v>35</v>
      </c>
      <c r="D589" t="str">
        <f t="shared" si="54"/>
        <v>CL</v>
      </c>
      <c r="E589" s="5">
        <f t="shared" si="55"/>
        <v>0.35</v>
      </c>
      <c r="F589" s="5">
        <f t="shared" si="56"/>
        <v>3.5</v>
      </c>
      <c r="G589" s="5">
        <f t="shared" si="57"/>
        <v>5</v>
      </c>
      <c r="H589" t="str">
        <f t="shared" si="58"/>
        <v>035</v>
      </c>
      <c r="I589" t="str">
        <f t="shared" si="59"/>
        <v>CL000350</v>
      </c>
    </row>
    <row r="590" spans="1:9">
      <c r="A590" t="s">
        <v>7328</v>
      </c>
      <c r="B590" t="s">
        <v>9965</v>
      </c>
      <c r="C590">
        <v>36</v>
      </c>
      <c r="D590" t="str">
        <f t="shared" si="54"/>
        <v>CL</v>
      </c>
      <c r="E590" s="5">
        <f t="shared" si="55"/>
        <v>0.36</v>
      </c>
      <c r="F590" s="5">
        <f t="shared" si="56"/>
        <v>3.5999999999999996</v>
      </c>
      <c r="G590" s="5">
        <f t="shared" si="57"/>
        <v>6</v>
      </c>
      <c r="H590" t="str">
        <f t="shared" si="58"/>
        <v>036</v>
      </c>
      <c r="I590" t="str">
        <f t="shared" si="59"/>
        <v>CL000360</v>
      </c>
    </row>
    <row r="591" spans="1:9">
      <c r="A591" t="s">
        <v>7328</v>
      </c>
      <c r="B591" t="s">
        <v>9972</v>
      </c>
      <c r="C591">
        <v>37</v>
      </c>
      <c r="D591" t="str">
        <f t="shared" si="54"/>
        <v>CL</v>
      </c>
      <c r="E591" s="5">
        <f t="shared" si="55"/>
        <v>0.37</v>
      </c>
      <c r="F591" s="5">
        <f t="shared" si="56"/>
        <v>3.7</v>
      </c>
      <c r="G591" s="5">
        <f t="shared" si="57"/>
        <v>7</v>
      </c>
      <c r="H591" t="str">
        <f t="shared" si="58"/>
        <v>037</v>
      </c>
      <c r="I591" t="str">
        <f t="shared" si="59"/>
        <v>CL000370</v>
      </c>
    </row>
    <row r="592" spans="1:9">
      <c r="A592" t="s">
        <v>7328</v>
      </c>
      <c r="B592" t="s">
        <v>9978</v>
      </c>
      <c r="C592">
        <v>38</v>
      </c>
      <c r="D592" t="str">
        <f t="shared" si="54"/>
        <v>CL</v>
      </c>
      <c r="E592" s="5">
        <f t="shared" si="55"/>
        <v>0.38</v>
      </c>
      <c r="F592" s="5">
        <f t="shared" si="56"/>
        <v>3.8</v>
      </c>
      <c r="G592" s="5">
        <f t="shared" si="57"/>
        <v>8</v>
      </c>
      <c r="H592" t="str">
        <f t="shared" si="58"/>
        <v>038</v>
      </c>
      <c r="I592" t="str">
        <f t="shared" si="59"/>
        <v>CL000380</v>
      </c>
    </row>
    <row r="593" spans="1:9">
      <c r="A593" t="s">
        <v>7328</v>
      </c>
      <c r="B593" t="s">
        <v>9985</v>
      </c>
      <c r="C593">
        <v>39</v>
      </c>
      <c r="D593" t="str">
        <f t="shared" si="54"/>
        <v>CL</v>
      </c>
      <c r="E593" s="5">
        <f t="shared" si="55"/>
        <v>0.39</v>
      </c>
      <c r="F593" s="5">
        <f t="shared" si="56"/>
        <v>3.9000000000000004</v>
      </c>
      <c r="G593" s="5">
        <f t="shared" si="57"/>
        <v>9</v>
      </c>
      <c r="H593" t="str">
        <f t="shared" si="58"/>
        <v>039</v>
      </c>
      <c r="I593" t="str">
        <f t="shared" si="59"/>
        <v>CL000390</v>
      </c>
    </row>
    <row r="594" spans="1:9">
      <c r="A594" t="s">
        <v>7328</v>
      </c>
      <c r="B594" t="s">
        <v>9992</v>
      </c>
      <c r="C594">
        <v>40</v>
      </c>
      <c r="D594" t="str">
        <f t="shared" si="54"/>
        <v>CL</v>
      </c>
      <c r="E594" s="5">
        <f t="shared" si="55"/>
        <v>0.4</v>
      </c>
      <c r="F594" s="5">
        <f t="shared" si="56"/>
        <v>4</v>
      </c>
      <c r="G594" s="5">
        <f t="shared" si="57"/>
        <v>0</v>
      </c>
      <c r="H594" t="str">
        <f t="shared" si="58"/>
        <v>040</v>
      </c>
      <c r="I594" t="str">
        <f t="shared" si="59"/>
        <v>CL000400</v>
      </c>
    </row>
    <row r="595" spans="1:9">
      <c r="A595" t="s">
        <v>7328</v>
      </c>
      <c r="B595" t="s">
        <v>9998</v>
      </c>
      <c r="C595">
        <v>41</v>
      </c>
      <c r="D595" t="str">
        <f t="shared" si="54"/>
        <v>CL</v>
      </c>
      <c r="E595" s="5">
        <f t="shared" si="55"/>
        <v>0.41</v>
      </c>
      <c r="F595" s="5">
        <f t="shared" si="56"/>
        <v>4.0999999999999996</v>
      </c>
      <c r="G595" s="5">
        <f t="shared" si="57"/>
        <v>1</v>
      </c>
      <c r="H595" t="str">
        <f t="shared" si="58"/>
        <v>041</v>
      </c>
      <c r="I595" t="str">
        <f t="shared" si="59"/>
        <v>CL000410</v>
      </c>
    </row>
    <row r="596" spans="1:9">
      <c r="A596" t="s">
        <v>7328</v>
      </c>
      <c r="B596" t="s">
        <v>10010</v>
      </c>
      <c r="C596">
        <v>42</v>
      </c>
      <c r="D596" t="str">
        <f t="shared" si="54"/>
        <v>CL</v>
      </c>
      <c r="E596" s="5">
        <f t="shared" si="55"/>
        <v>0.42</v>
      </c>
      <c r="F596" s="5">
        <f t="shared" si="56"/>
        <v>4.2</v>
      </c>
      <c r="G596" s="5">
        <f t="shared" si="57"/>
        <v>2</v>
      </c>
      <c r="H596" t="str">
        <f t="shared" si="58"/>
        <v>042</v>
      </c>
      <c r="I596" t="str">
        <f t="shared" si="59"/>
        <v>CL000420</v>
      </c>
    </row>
    <row r="597" spans="1:9">
      <c r="A597" t="s">
        <v>7328</v>
      </c>
      <c r="B597" t="s">
        <v>10037</v>
      </c>
      <c r="C597">
        <v>43</v>
      </c>
      <c r="D597" t="str">
        <f t="shared" si="54"/>
        <v>CL</v>
      </c>
      <c r="E597" s="5">
        <f t="shared" si="55"/>
        <v>0.43</v>
      </c>
      <c r="F597" s="5">
        <f t="shared" si="56"/>
        <v>4.3</v>
      </c>
      <c r="G597" s="5">
        <f t="shared" si="57"/>
        <v>3</v>
      </c>
      <c r="H597" t="str">
        <f t="shared" si="58"/>
        <v>043</v>
      </c>
      <c r="I597" t="str">
        <f t="shared" si="59"/>
        <v>CL000430</v>
      </c>
    </row>
    <row r="598" spans="1:9">
      <c r="A598" t="s">
        <v>7328</v>
      </c>
      <c r="B598" t="s">
        <v>10044</v>
      </c>
      <c r="C598">
        <v>44</v>
      </c>
      <c r="D598" t="str">
        <f t="shared" si="54"/>
        <v>CL</v>
      </c>
      <c r="E598" s="5">
        <f t="shared" si="55"/>
        <v>0.44</v>
      </c>
      <c r="F598" s="5">
        <f t="shared" si="56"/>
        <v>4.4000000000000004</v>
      </c>
      <c r="G598" s="5">
        <f t="shared" si="57"/>
        <v>4</v>
      </c>
      <c r="H598" t="str">
        <f t="shared" si="58"/>
        <v>044</v>
      </c>
      <c r="I598" t="str">
        <f t="shared" si="59"/>
        <v>CL000440</v>
      </c>
    </row>
    <row r="599" spans="1:9">
      <c r="A599" t="s">
        <v>7328</v>
      </c>
      <c r="B599" t="s">
        <v>10052</v>
      </c>
      <c r="C599">
        <v>45</v>
      </c>
      <c r="D599" t="str">
        <f t="shared" si="54"/>
        <v>CL</v>
      </c>
      <c r="E599" s="5">
        <f t="shared" si="55"/>
        <v>0.45</v>
      </c>
      <c r="F599" s="5">
        <f t="shared" si="56"/>
        <v>4.5</v>
      </c>
      <c r="G599" s="5">
        <f t="shared" si="57"/>
        <v>5</v>
      </c>
      <c r="H599" t="str">
        <f t="shared" si="58"/>
        <v>045</v>
      </c>
      <c r="I599" t="str">
        <f t="shared" si="59"/>
        <v>CL000450</v>
      </c>
    </row>
    <row r="600" spans="1:9">
      <c r="A600" t="s">
        <v>7328</v>
      </c>
      <c r="B600" t="s">
        <v>10059</v>
      </c>
      <c r="C600">
        <v>46</v>
      </c>
      <c r="D600" t="str">
        <f t="shared" si="54"/>
        <v>CL</v>
      </c>
      <c r="E600" s="5">
        <f t="shared" si="55"/>
        <v>0.46</v>
      </c>
      <c r="F600" s="5">
        <f t="shared" si="56"/>
        <v>4.6000000000000005</v>
      </c>
      <c r="G600" s="5">
        <f t="shared" si="57"/>
        <v>6</v>
      </c>
      <c r="H600" t="str">
        <f t="shared" si="58"/>
        <v>046</v>
      </c>
      <c r="I600" t="str">
        <f t="shared" si="59"/>
        <v>CL000460</v>
      </c>
    </row>
    <row r="601" spans="1:9">
      <c r="A601" t="s">
        <v>7328</v>
      </c>
      <c r="B601" t="s">
        <v>10066</v>
      </c>
      <c r="C601">
        <v>47</v>
      </c>
      <c r="D601" t="str">
        <f t="shared" si="54"/>
        <v>CL</v>
      </c>
      <c r="E601" s="5">
        <f t="shared" si="55"/>
        <v>0.47</v>
      </c>
      <c r="F601" s="5">
        <f t="shared" si="56"/>
        <v>4.6999999999999993</v>
      </c>
      <c r="G601" s="5">
        <f t="shared" si="57"/>
        <v>7</v>
      </c>
      <c r="H601" t="str">
        <f t="shared" si="58"/>
        <v>047</v>
      </c>
      <c r="I601" t="str">
        <f t="shared" si="59"/>
        <v>CL000470</v>
      </c>
    </row>
    <row r="602" spans="1:9">
      <c r="A602" t="s">
        <v>7328</v>
      </c>
      <c r="B602" t="s">
        <v>10073</v>
      </c>
      <c r="C602">
        <v>48</v>
      </c>
      <c r="D602" t="str">
        <f t="shared" si="54"/>
        <v>CL</v>
      </c>
      <c r="E602" s="5">
        <f t="shared" si="55"/>
        <v>0.48</v>
      </c>
      <c r="F602" s="5">
        <f t="shared" si="56"/>
        <v>4.8</v>
      </c>
      <c r="G602" s="5">
        <f t="shared" si="57"/>
        <v>8</v>
      </c>
      <c r="H602" t="str">
        <f t="shared" si="58"/>
        <v>048</v>
      </c>
      <c r="I602" t="str">
        <f t="shared" si="59"/>
        <v>CL000480</v>
      </c>
    </row>
    <row r="603" spans="1:9">
      <c r="A603" t="s">
        <v>7328</v>
      </c>
      <c r="B603" t="s">
        <v>10092</v>
      </c>
      <c r="C603">
        <v>49</v>
      </c>
      <c r="D603" t="str">
        <f t="shared" si="54"/>
        <v>CL</v>
      </c>
      <c r="E603" s="5">
        <f t="shared" si="55"/>
        <v>0.49</v>
      </c>
      <c r="F603" s="5">
        <f t="shared" si="56"/>
        <v>4.9000000000000004</v>
      </c>
      <c r="G603" s="5">
        <f t="shared" si="57"/>
        <v>9</v>
      </c>
      <c r="H603" t="str">
        <f t="shared" si="58"/>
        <v>049</v>
      </c>
      <c r="I603" t="str">
        <f t="shared" si="59"/>
        <v>CL000490</v>
      </c>
    </row>
    <row r="604" spans="1:9">
      <c r="A604" t="s">
        <v>7328</v>
      </c>
      <c r="B604" t="s">
        <v>10100</v>
      </c>
      <c r="C604">
        <v>50</v>
      </c>
      <c r="D604" t="str">
        <f t="shared" si="54"/>
        <v>CL</v>
      </c>
      <c r="E604" s="5">
        <f t="shared" si="55"/>
        <v>0.5</v>
      </c>
      <c r="F604" s="5">
        <f t="shared" si="56"/>
        <v>5</v>
      </c>
      <c r="G604" s="5">
        <f t="shared" si="57"/>
        <v>0</v>
      </c>
      <c r="H604" t="str">
        <f t="shared" si="58"/>
        <v>050</v>
      </c>
      <c r="I604" t="str">
        <f t="shared" si="59"/>
        <v>CL000500</v>
      </c>
    </row>
    <row r="605" spans="1:9">
      <c r="A605" t="s">
        <v>7328</v>
      </c>
      <c r="B605" t="s">
        <v>10109</v>
      </c>
      <c r="C605">
        <v>51</v>
      </c>
      <c r="D605" t="str">
        <f t="shared" si="54"/>
        <v>CL</v>
      </c>
      <c r="E605" s="5">
        <f t="shared" si="55"/>
        <v>0.51</v>
      </c>
      <c r="F605" s="5">
        <f t="shared" si="56"/>
        <v>5.0999999999999996</v>
      </c>
      <c r="G605" s="5">
        <f t="shared" si="57"/>
        <v>1</v>
      </c>
      <c r="H605" t="str">
        <f t="shared" si="58"/>
        <v>051</v>
      </c>
      <c r="I605" t="str">
        <f t="shared" si="59"/>
        <v>CL000510</v>
      </c>
    </row>
    <row r="606" spans="1:9">
      <c r="A606" t="s">
        <v>7328</v>
      </c>
      <c r="B606" t="s">
        <v>10116</v>
      </c>
      <c r="C606">
        <v>52</v>
      </c>
      <c r="D606" t="str">
        <f t="shared" si="54"/>
        <v>CL</v>
      </c>
      <c r="E606" s="5">
        <f t="shared" si="55"/>
        <v>0.52</v>
      </c>
      <c r="F606" s="5">
        <f t="shared" si="56"/>
        <v>5.2</v>
      </c>
      <c r="G606" s="5">
        <f t="shared" si="57"/>
        <v>2</v>
      </c>
      <c r="H606" t="str">
        <f t="shared" si="58"/>
        <v>052</v>
      </c>
      <c r="I606" t="str">
        <f t="shared" si="59"/>
        <v>CL000520</v>
      </c>
    </row>
    <row r="607" spans="1:9">
      <c r="A607" t="s">
        <v>7328</v>
      </c>
      <c r="B607" t="s">
        <v>10123</v>
      </c>
      <c r="C607">
        <v>53</v>
      </c>
      <c r="D607" t="str">
        <f t="shared" si="54"/>
        <v>CL</v>
      </c>
      <c r="E607" s="5">
        <f t="shared" si="55"/>
        <v>0.53</v>
      </c>
      <c r="F607" s="5">
        <f t="shared" si="56"/>
        <v>5.3000000000000007</v>
      </c>
      <c r="G607" s="5">
        <f t="shared" si="57"/>
        <v>3</v>
      </c>
      <c r="H607" t="str">
        <f t="shared" si="58"/>
        <v>053</v>
      </c>
      <c r="I607" t="str">
        <f t="shared" si="59"/>
        <v>CL000530</v>
      </c>
    </row>
    <row r="608" spans="1:9">
      <c r="A608" t="s">
        <v>7328</v>
      </c>
      <c r="B608" t="s">
        <v>10143</v>
      </c>
      <c r="C608">
        <v>54</v>
      </c>
      <c r="D608" t="str">
        <f t="shared" si="54"/>
        <v>CL</v>
      </c>
      <c r="E608" s="5">
        <f t="shared" si="55"/>
        <v>0.54</v>
      </c>
      <c r="F608" s="5">
        <f t="shared" si="56"/>
        <v>5.4</v>
      </c>
      <c r="G608" s="5">
        <f t="shared" si="57"/>
        <v>4</v>
      </c>
      <c r="H608" t="str">
        <f t="shared" si="58"/>
        <v>054</v>
      </c>
      <c r="I608" t="str">
        <f t="shared" si="59"/>
        <v>CL000540</v>
      </c>
    </row>
    <row r="609" spans="1:9">
      <c r="A609" t="s">
        <v>7328</v>
      </c>
      <c r="B609" t="s">
        <v>10176</v>
      </c>
      <c r="C609">
        <v>55</v>
      </c>
      <c r="D609" t="str">
        <f t="shared" si="54"/>
        <v>CL</v>
      </c>
      <c r="E609" s="5">
        <f t="shared" si="55"/>
        <v>0.55000000000000004</v>
      </c>
      <c r="F609" s="5">
        <f t="shared" si="56"/>
        <v>5.5</v>
      </c>
      <c r="G609" s="5">
        <f t="shared" si="57"/>
        <v>5</v>
      </c>
      <c r="H609" t="str">
        <f t="shared" si="58"/>
        <v>055</v>
      </c>
      <c r="I609" t="str">
        <f t="shared" si="59"/>
        <v>CL000550</v>
      </c>
    </row>
    <row r="610" spans="1:9">
      <c r="A610" t="s">
        <v>7328</v>
      </c>
      <c r="B610" t="s">
        <v>10183</v>
      </c>
      <c r="C610">
        <v>56</v>
      </c>
      <c r="D610" t="str">
        <f t="shared" si="54"/>
        <v>CL</v>
      </c>
      <c r="E610" s="5">
        <f t="shared" si="55"/>
        <v>0.56000000000000005</v>
      </c>
      <c r="F610" s="5">
        <f t="shared" si="56"/>
        <v>5.6000000000000005</v>
      </c>
      <c r="G610" s="5">
        <f t="shared" si="57"/>
        <v>6</v>
      </c>
      <c r="H610" t="str">
        <f t="shared" si="58"/>
        <v>056</v>
      </c>
      <c r="I610" t="str">
        <f t="shared" si="59"/>
        <v>CL000560</v>
      </c>
    </row>
    <row r="611" spans="1:9">
      <c r="A611" t="s">
        <v>7328</v>
      </c>
      <c r="B611" t="s">
        <v>10189</v>
      </c>
      <c r="C611">
        <v>57</v>
      </c>
      <c r="D611" t="str">
        <f t="shared" si="54"/>
        <v>CL</v>
      </c>
      <c r="E611" s="5">
        <f t="shared" si="55"/>
        <v>0.56999999999999995</v>
      </c>
      <c r="F611" s="5">
        <f t="shared" si="56"/>
        <v>5.6999999999999993</v>
      </c>
      <c r="G611" s="5">
        <f t="shared" si="57"/>
        <v>7</v>
      </c>
      <c r="H611" t="str">
        <f t="shared" si="58"/>
        <v>057</v>
      </c>
      <c r="I611" t="str">
        <f t="shared" si="59"/>
        <v>CL000570</v>
      </c>
    </row>
    <row r="612" spans="1:9">
      <c r="A612" t="s">
        <v>7328</v>
      </c>
      <c r="B612" t="s">
        <v>7329</v>
      </c>
      <c r="C612">
        <v>58</v>
      </c>
      <c r="D612" t="str">
        <f t="shared" si="54"/>
        <v>CL</v>
      </c>
      <c r="E612" s="5">
        <f t="shared" si="55"/>
        <v>0.57999999999999996</v>
      </c>
      <c r="F612" s="5">
        <f t="shared" si="56"/>
        <v>5.8</v>
      </c>
      <c r="G612" s="5">
        <f t="shared" si="57"/>
        <v>8</v>
      </c>
      <c r="H612" t="str">
        <f t="shared" si="58"/>
        <v>058</v>
      </c>
      <c r="I612" t="str">
        <f t="shared" si="59"/>
        <v>CL000580</v>
      </c>
    </row>
    <row r="613" spans="1:9">
      <c r="A613" t="s">
        <v>7328</v>
      </c>
      <c r="B613" t="s">
        <v>10225</v>
      </c>
      <c r="C613">
        <v>59</v>
      </c>
      <c r="D613" t="str">
        <f t="shared" si="54"/>
        <v>CL</v>
      </c>
      <c r="E613" s="5">
        <f t="shared" si="55"/>
        <v>0.59</v>
      </c>
      <c r="F613" s="5">
        <f t="shared" si="56"/>
        <v>5.8999999999999995</v>
      </c>
      <c r="G613" s="5">
        <f t="shared" si="57"/>
        <v>9</v>
      </c>
      <c r="H613" t="str">
        <f t="shared" si="58"/>
        <v>059</v>
      </c>
      <c r="I613" t="str">
        <f t="shared" si="59"/>
        <v>CL000590</v>
      </c>
    </row>
    <row r="614" spans="1:9">
      <c r="A614" t="s">
        <v>7328</v>
      </c>
      <c r="B614" t="s">
        <v>10232</v>
      </c>
      <c r="C614">
        <v>60</v>
      </c>
      <c r="D614" t="str">
        <f t="shared" si="54"/>
        <v>CL</v>
      </c>
      <c r="E614" s="5">
        <f t="shared" si="55"/>
        <v>0.6</v>
      </c>
      <c r="F614" s="5">
        <f t="shared" si="56"/>
        <v>6</v>
      </c>
      <c r="G614" s="5">
        <f t="shared" si="57"/>
        <v>0</v>
      </c>
      <c r="H614" t="str">
        <f t="shared" si="58"/>
        <v>060</v>
      </c>
      <c r="I614" t="str">
        <f t="shared" si="59"/>
        <v>CL000600</v>
      </c>
    </row>
    <row r="615" spans="1:9">
      <c r="A615" t="s">
        <v>7328</v>
      </c>
      <c r="B615" t="s">
        <v>10238</v>
      </c>
      <c r="C615">
        <v>61</v>
      </c>
      <c r="D615" t="str">
        <f t="shared" si="54"/>
        <v>CL</v>
      </c>
      <c r="E615" s="5">
        <f t="shared" si="55"/>
        <v>0.61</v>
      </c>
      <c r="F615" s="5">
        <f t="shared" si="56"/>
        <v>6.1</v>
      </c>
      <c r="G615" s="5">
        <f t="shared" si="57"/>
        <v>1</v>
      </c>
      <c r="H615" t="str">
        <f t="shared" si="58"/>
        <v>061</v>
      </c>
      <c r="I615" t="str">
        <f t="shared" si="59"/>
        <v>CL000610</v>
      </c>
    </row>
    <row r="616" spans="1:9">
      <c r="A616" t="s">
        <v>7328</v>
      </c>
      <c r="B616" t="s">
        <v>10245</v>
      </c>
      <c r="C616">
        <v>62</v>
      </c>
      <c r="D616" t="str">
        <f t="shared" si="54"/>
        <v>CL</v>
      </c>
      <c r="E616" s="5">
        <f t="shared" si="55"/>
        <v>0.62</v>
      </c>
      <c r="F616" s="5">
        <f t="shared" si="56"/>
        <v>6.2</v>
      </c>
      <c r="G616" s="5">
        <f t="shared" si="57"/>
        <v>2</v>
      </c>
      <c r="H616" t="str">
        <f t="shared" si="58"/>
        <v>062</v>
      </c>
      <c r="I616" t="str">
        <f t="shared" si="59"/>
        <v>CL000620</v>
      </c>
    </row>
    <row r="617" spans="1:9">
      <c r="A617" t="s">
        <v>7328</v>
      </c>
      <c r="B617" t="s">
        <v>10252</v>
      </c>
      <c r="C617">
        <v>63</v>
      </c>
      <c r="D617" t="str">
        <f t="shared" si="54"/>
        <v>CL</v>
      </c>
      <c r="E617" s="5">
        <f t="shared" si="55"/>
        <v>0.63</v>
      </c>
      <c r="F617" s="5">
        <f t="shared" si="56"/>
        <v>6.3</v>
      </c>
      <c r="G617" s="5">
        <f t="shared" si="57"/>
        <v>3</v>
      </c>
      <c r="H617" t="str">
        <f t="shared" si="58"/>
        <v>063</v>
      </c>
      <c r="I617" t="str">
        <f t="shared" si="59"/>
        <v>CL000630</v>
      </c>
    </row>
    <row r="618" spans="1:9">
      <c r="A618" t="s">
        <v>7328</v>
      </c>
      <c r="B618" t="s">
        <v>10259</v>
      </c>
      <c r="C618">
        <v>64</v>
      </c>
      <c r="D618" t="str">
        <f t="shared" si="54"/>
        <v>CL</v>
      </c>
      <c r="E618" s="5">
        <f t="shared" si="55"/>
        <v>0.64</v>
      </c>
      <c r="F618" s="5">
        <f t="shared" si="56"/>
        <v>6.4</v>
      </c>
      <c r="G618" s="5">
        <f t="shared" si="57"/>
        <v>4</v>
      </c>
      <c r="H618" t="str">
        <f t="shared" si="58"/>
        <v>064</v>
      </c>
      <c r="I618" t="str">
        <f t="shared" si="59"/>
        <v>CL000640</v>
      </c>
    </row>
    <row r="619" spans="1:9">
      <c r="A619" t="s">
        <v>7328</v>
      </c>
      <c r="B619" t="s">
        <v>10266</v>
      </c>
      <c r="C619">
        <v>65</v>
      </c>
      <c r="D619" t="str">
        <f t="shared" si="54"/>
        <v>CL</v>
      </c>
      <c r="E619" s="5">
        <f t="shared" si="55"/>
        <v>0.65</v>
      </c>
      <c r="F619" s="5">
        <f t="shared" si="56"/>
        <v>6.5</v>
      </c>
      <c r="G619" s="5">
        <f t="shared" si="57"/>
        <v>5</v>
      </c>
      <c r="H619" t="str">
        <f t="shared" si="58"/>
        <v>065</v>
      </c>
      <c r="I619" t="str">
        <f t="shared" si="59"/>
        <v>CL000650</v>
      </c>
    </row>
    <row r="620" spans="1:9">
      <c r="A620" t="s">
        <v>7328</v>
      </c>
      <c r="B620" t="s">
        <v>10273</v>
      </c>
      <c r="C620">
        <v>66</v>
      </c>
      <c r="D620" t="str">
        <f t="shared" si="54"/>
        <v>CL</v>
      </c>
      <c r="E620" s="5">
        <f t="shared" si="55"/>
        <v>0.66</v>
      </c>
      <c r="F620" s="5">
        <f t="shared" si="56"/>
        <v>6.6000000000000005</v>
      </c>
      <c r="G620" s="5">
        <f t="shared" si="57"/>
        <v>6</v>
      </c>
      <c r="H620" t="str">
        <f t="shared" si="58"/>
        <v>066</v>
      </c>
      <c r="I620" t="str">
        <f t="shared" si="59"/>
        <v>CL000660</v>
      </c>
    </row>
    <row r="621" spans="1:9">
      <c r="A621" t="s">
        <v>7328</v>
      </c>
      <c r="B621" t="s">
        <v>10281</v>
      </c>
      <c r="C621">
        <v>67</v>
      </c>
      <c r="D621" t="str">
        <f t="shared" si="54"/>
        <v>CL</v>
      </c>
      <c r="E621" s="5">
        <f t="shared" si="55"/>
        <v>0.67</v>
      </c>
      <c r="F621" s="5">
        <f t="shared" si="56"/>
        <v>6.7</v>
      </c>
      <c r="G621" s="5">
        <f t="shared" si="57"/>
        <v>7</v>
      </c>
      <c r="H621" t="str">
        <f t="shared" si="58"/>
        <v>067</v>
      </c>
      <c r="I621" t="str">
        <f t="shared" si="59"/>
        <v>CL000670</v>
      </c>
    </row>
    <row r="622" spans="1:9">
      <c r="A622" t="s">
        <v>7328</v>
      </c>
      <c r="B622" t="s">
        <v>10287</v>
      </c>
      <c r="C622">
        <v>68</v>
      </c>
      <c r="D622" t="str">
        <f t="shared" si="54"/>
        <v>CL</v>
      </c>
      <c r="E622" s="5">
        <f t="shared" si="55"/>
        <v>0.68</v>
      </c>
      <c r="F622" s="5">
        <f t="shared" si="56"/>
        <v>6.8000000000000007</v>
      </c>
      <c r="G622" s="5">
        <f t="shared" si="57"/>
        <v>8</v>
      </c>
      <c r="H622" t="str">
        <f t="shared" si="58"/>
        <v>068</v>
      </c>
      <c r="I622" t="str">
        <f t="shared" si="59"/>
        <v>CL000680</v>
      </c>
    </row>
    <row r="623" spans="1:9">
      <c r="A623" t="s">
        <v>7328</v>
      </c>
      <c r="B623" t="s">
        <v>10301</v>
      </c>
      <c r="C623">
        <v>69</v>
      </c>
      <c r="D623" t="str">
        <f t="shared" si="54"/>
        <v>CL</v>
      </c>
      <c r="E623" s="5">
        <f t="shared" si="55"/>
        <v>0.69</v>
      </c>
      <c r="F623" s="5">
        <f t="shared" si="56"/>
        <v>6.8999999999999995</v>
      </c>
      <c r="G623" s="5">
        <f t="shared" si="57"/>
        <v>9</v>
      </c>
      <c r="H623" t="str">
        <f t="shared" si="58"/>
        <v>069</v>
      </c>
      <c r="I623" t="str">
        <f t="shared" si="59"/>
        <v>CL000690</v>
      </c>
    </row>
    <row r="624" spans="1:9">
      <c r="A624" t="s">
        <v>7328</v>
      </c>
      <c r="B624" t="s">
        <v>10316</v>
      </c>
      <c r="C624">
        <v>70</v>
      </c>
      <c r="D624" t="str">
        <f t="shared" si="54"/>
        <v>CL</v>
      </c>
      <c r="E624" s="5">
        <f t="shared" si="55"/>
        <v>0.7</v>
      </c>
      <c r="F624" s="5">
        <f t="shared" si="56"/>
        <v>7</v>
      </c>
      <c r="G624" s="5">
        <f t="shared" si="57"/>
        <v>0</v>
      </c>
      <c r="H624" t="str">
        <f t="shared" si="58"/>
        <v>070</v>
      </c>
      <c r="I624" t="str">
        <f t="shared" si="59"/>
        <v>CL000700</v>
      </c>
    </row>
    <row r="625" spans="1:9">
      <c r="A625" t="s">
        <v>7328</v>
      </c>
      <c r="B625" t="s">
        <v>10328</v>
      </c>
      <c r="C625">
        <v>71</v>
      </c>
      <c r="D625" t="str">
        <f t="shared" si="54"/>
        <v>CL</v>
      </c>
      <c r="E625" s="5">
        <f t="shared" si="55"/>
        <v>0.71</v>
      </c>
      <c r="F625" s="5">
        <f t="shared" si="56"/>
        <v>7.1</v>
      </c>
      <c r="G625" s="5">
        <f t="shared" si="57"/>
        <v>1</v>
      </c>
      <c r="H625" t="str">
        <f t="shared" si="58"/>
        <v>071</v>
      </c>
      <c r="I625" t="str">
        <f t="shared" si="59"/>
        <v>CL000710</v>
      </c>
    </row>
    <row r="626" spans="1:9">
      <c r="A626" t="s">
        <v>7328</v>
      </c>
      <c r="B626" t="s">
        <v>10347</v>
      </c>
      <c r="C626">
        <v>72</v>
      </c>
      <c r="D626" t="str">
        <f t="shared" si="54"/>
        <v>CL</v>
      </c>
      <c r="E626" s="5">
        <f t="shared" si="55"/>
        <v>0.72</v>
      </c>
      <c r="F626" s="5">
        <f t="shared" si="56"/>
        <v>7.1999999999999993</v>
      </c>
      <c r="G626" s="5">
        <f t="shared" si="57"/>
        <v>2</v>
      </c>
      <c r="H626" t="str">
        <f t="shared" si="58"/>
        <v>072</v>
      </c>
      <c r="I626" t="str">
        <f t="shared" si="59"/>
        <v>CL000720</v>
      </c>
    </row>
    <row r="627" spans="1:9">
      <c r="A627" t="s">
        <v>7328</v>
      </c>
      <c r="B627" t="s">
        <v>10360</v>
      </c>
      <c r="C627">
        <v>73</v>
      </c>
      <c r="D627" t="str">
        <f t="shared" si="54"/>
        <v>CL</v>
      </c>
      <c r="E627" s="5">
        <f t="shared" si="55"/>
        <v>0.73</v>
      </c>
      <c r="F627" s="5">
        <f t="shared" si="56"/>
        <v>7.3</v>
      </c>
      <c r="G627" s="5">
        <f t="shared" si="57"/>
        <v>3</v>
      </c>
      <c r="H627" t="str">
        <f t="shared" si="58"/>
        <v>073</v>
      </c>
      <c r="I627" t="str">
        <f t="shared" si="59"/>
        <v>CL000730</v>
      </c>
    </row>
    <row r="628" spans="1:9">
      <c r="A628" t="s">
        <v>7328</v>
      </c>
      <c r="B628" t="s">
        <v>10366</v>
      </c>
      <c r="C628">
        <v>74</v>
      </c>
      <c r="D628" t="str">
        <f t="shared" si="54"/>
        <v>CL</v>
      </c>
      <c r="E628" s="5">
        <f t="shared" si="55"/>
        <v>0.74</v>
      </c>
      <c r="F628" s="5">
        <f t="shared" si="56"/>
        <v>7.4</v>
      </c>
      <c r="G628" s="5">
        <f t="shared" si="57"/>
        <v>4</v>
      </c>
      <c r="H628" t="str">
        <f t="shared" si="58"/>
        <v>074</v>
      </c>
      <c r="I628" t="str">
        <f t="shared" si="59"/>
        <v>CL000740</v>
      </c>
    </row>
    <row r="629" spans="1:9">
      <c r="A629" t="s">
        <v>7328</v>
      </c>
      <c r="B629" t="s">
        <v>10376</v>
      </c>
      <c r="C629">
        <v>75</v>
      </c>
      <c r="D629" t="str">
        <f t="shared" si="54"/>
        <v>CL</v>
      </c>
      <c r="E629" s="5">
        <f t="shared" si="55"/>
        <v>0.75</v>
      </c>
      <c r="F629" s="5">
        <f t="shared" si="56"/>
        <v>7.5</v>
      </c>
      <c r="G629" s="5">
        <f t="shared" si="57"/>
        <v>5</v>
      </c>
      <c r="H629" t="str">
        <f t="shared" si="58"/>
        <v>075</v>
      </c>
      <c r="I629" t="str">
        <f t="shared" si="59"/>
        <v>CL000750</v>
      </c>
    </row>
    <row r="630" spans="1:9">
      <c r="A630" t="s">
        <v>7328</v>
      </c>
      <c r="B630" t="s">
        <v>10383</v>
      </c>
      <c r="C630">
        <v>76</v>
      </c>
      <c r="D630" t="str">
        <f t="shared" si="54"/>
        <v>CL</v>
      </c>
      <c r="E630" s="5">
        <f t="shared" si="55"/>
        <v>0.76</v>
      </c>
      <c r="F630" s="5">
        <f t="shared" si="56"/>
        <v>7.6</v>
      </c>
      <c r="G630" s="5">
        <f t="shared" si="57"/>
        <v>6</v>
      </c>
      <c r="H630" t="str">
        <f t="shared" si="58"/>
        <v>076</v>
      </c>
      <c r="I630" t="str">
        <f t="shared" si="59"/>
        <v>CL000760</v>
      </c>
    </row>
    <row r="631" spans="1:9">
      <c r="A631" t="s">
        <v>7328</v>
      </c>
      <c r="B631" t="s">
        <v>10390</v>
      </c>
      <c r="C631">
        <v>77</v>
      </c>
      <c r="D631" t="str">
        <f t="shared" si="54"/>
        <v>CL</v>
      </c>
      <c r="E631" s="5">
        <f t="shared" si="55"/>
        <v>0.77</v>
      </c>
      <c r="F631" s="5">
        <f t="shared" si="56"/>
        <v>7.7</v>
      </c>
      <c r="G631" s="5">
        <f t="shared" si="57"/>
        <v>7</v>
      </c>
      <c r="H631" t="str">
        <f t="shared" si="58"/>
        <v>077</v>
      </c>
      <c r="I631" t="str">
        <f t="shared" si="59"/>
        <v>CL000770</v>
      </c>
    </row>
    <row r="632" spans="1:9">
      <c r="A632" t="s">
        <v>7328</v>
      </c>
      <c r="B632" t="s">
        <v>10397</v>
      </c>
      <c r="C632">
        <v>78</v>
      </c>
      <c r="D632" t="str">
        <f t="shared" si="54"/>
        <v>CL</v>
      </c>
      <c r="E632" s="5">
        <f t="shared" si="55"/>
        <v>0.78</v>
      </c>
      <c r="F632" s="5">
        <f t="shared" si="56"/>
        <v>7.8000000000000007</v>
      </c>
      <c r="G632" s="5">
        <f t="shared" si="57"/>
        <v>8</v>
      </c>
      <c r="H632" t="str">
        <f t="shared" si="58"/>
        <v>078</v>
      </c>
      <c r="I632" t="str">
        <f t="shared" si="59"/>
        <v>CL000780</v>
      </c>
    </row>
    <row r="633" spans="1:9">
      <c r="A633" t="s">
        <v>7328</v>
      </c>
      <c r="B633" t="s">
        <v>10403</v>
      </c>
      <c r="C633">
        <v>79</v>
      </c>
      <c r="D633" t="str">
        <f t="shared" si="54"/>
        <v>CL</v>
      </c>
      <c r="E633" s="5">
        <f t="shared" si="55"/>
        <v>0.79</v>
      </c>
      <c r="F633" s="5">
        <f t="shared" si="56"/>
        <v>7.9</v>
      </c>
      <c r="G633" s="5">
        <f t="shared" si="57"/>
        <v>9</v>
      </c>
      <c r="H633" t="str">
        <f t="shared" si="58"/>
        <v>079</v>
      </c>
      <c r="I633" t="str">
        <f t="shared" si="59"/>
        <v>CL000790</v>
      </c>
    </row>
    <row r="634" spans="1:9">
      <c r="A634" t="s">
        <v>7328</v>
      </c>
      <c r="B634" t="s">
        <v>10410</v>
      </c>
      <c r="C634">
        <v>80</v>
      </c>
      <c r="D634" t="str">
        <f t="shared" si="54"/>
        <v>CL</v>
      </c>
      <c r="E634" s="5">
        <f t="shared" si="55"/>
        <v>0.8</v>
      </c>
      <c r="F634" s="5">
        <f t="shared" si="56"/>
        <v>8</v>
      </c>
      <c r="G634" s="5">
        <f t="shared" si="57"/>
        <v>0</v>
      </c>
      <c r="H634" t="str">
        <f t="shared" si="58"/>
        <v>080</v>
      </c>
      <c r="I634" t="str">
        <f t="shared" si="59"/>
        <v>CL000800</v>
      </c>
    </row>
    <row r="635" spans="1:9">
      <c r="A635" t="s">
        <v>7328</v>
      </c>
      <c r="B635" t="s">
        <v>10418</v>
      </c>
      <c r="C635">
        <v>81</v>
      </c>
      <c r="D635" t="str">
        <f t="shared" si="54"/>
        <v>CL</v>
      </c>
      <c r="E635" s="5">
        <f t="shared" si="55"/>
        <v>0.81</v>
      </c>
      <c r="F635" s="5">
        <f t="shared" si="56"/>
        <v>8.1000000000000014</v>
      </c>
      <c r="G635" s="5">
        <f t="shared" si="57"/>
        <v>1</v>
      </c>
      <c r="H635" t="str">
        <f t="shared" si="58"/>
        <v>081</v>
      </c>
      <c r="I635" t="str">
        <f t="shared" si="59"/>
        <v>CL000810</v>
      </c>
    </row>
    <row r="636" spans="1:9">
      <c r="A636" t="s">
        <v>7328</v>
      </c>
      <c r="B636" t="s">
        <v>10425</v>
      </c>
      <c r="C636">
        <v>82</v>
      </c>
      <c r="D636" t="str">
        <f t="shared" si="54"/>
        <v>CL</v>
      </c>
      <c r="E636" s="5">
        <f t="shared" si="55"/>
        <v>0.82</v>
      </c>
      <c r="F636" s="5">
        <f t="shared" si="56"/>
        <v>8.1999999999999993</v>
      </c>
      <c r="G636" s="5">
        <f t="shared" si="57"/>
        <v>2</v>
      </c>
      <c r="H636" t="str">
        <f t="shared" si="58"/>
        <v>082</v>
      </c>
      <c r="I636" t="str">
        <f t="shared" si="59"/>
        <v>CL000820</v>
      </c>
    </row>
    <row r="637" spans="1:9">
      <c r="A637" t="s">
        <v>7328</v>
      </c>
      <c r="B637" t="s">
        <v>10432</v>
      </c>
      <c r="C637">
        <v>83</v>
      </c>
      <c r="D637" t="str">
        <f t="shared" si="54"/>
        <v>CL</v>
      </c>
      <c r="E637" s="5">
        <f t="shared" si="55"/>
        <v>0.83</v>
      </c>
      <c r="F637" s="5">
        <f t="shared" si="56"/>
        <v>8.2999999999999989</v>
      </c>
      <c r="G637" s="5">
        <f t="shared" si="57"/>
        <v>3</v>
      </c>
      <c r="H637" t="str">
        <f t="shared" si="58"/>
        <v>083</v>
      </c>
      <c r="I637" t="str">
        <f t="shared" si="59"/>
        <v>CL000830</v>
      </c>
    </row>
    <row r="638" spans="1:9">
      <c r="A638" t="s">
        <v>7328</v>
      </c>
      <c r="B638" t="s">
        <v>10439</v>
      </c>
      <c r="C638">
        <v>84</v>
      </c>
      <c r="D638" t="str">
        <f t="shared" si="54"/>
        <v>CL</v>
      </c>
      <c r="E638" s="5">
        <f t="shared" si="55"/>
        <v>0.84</v>
      </c>
      <c r="F638" s="5">
        <f t="shared" si="56"/>
        <v>8.4</v>
      </c>
      <c r="G638" s="5">
        <f t="shared" si="57"/>
        <v>4</v>
      </c>
      <c r="H638" t="str">
        <f t="shared" si="58"/>
        <v>084</v>
      </c>
      <c r="I638" t="str">
        <f t="shared" si="59"/>
        <v>CL000840</v>
      </c>
    </row>
    <row r="639" spans="1:9">
      <c r="A639" t="s">
        <v>7328</v>
      </c>
      <c r="B639" t="s">
        <v>10446</v>
      </c>
      <c r="C639">
        <v>85</v>
      </c>
      <c r="D639" t="str">
        <f t="shared" si="54"/>
        <v>CL</v>
      </c>
      <c r="E639" s="5">
        <f t="shared" si="55"/>
        <v>0.85</v>
      </c>
      <c r="F639" s="5">
        <f t="shared" si="56"/>
        <v>8.5</v>
      </c>
      <c r="G639" s="5">
        <f t="shared" si="57"/>
        <v>5</v>
      </c>
      <c r="H639" t="str">
        <f t="shared" si="58"/>
        <v>085</v>
      </c>
      <c r="I639" t="str">
        <f t="shared" si="59"/>
        <v>CL000850</v>
      </c>
    </row>
    <row r="640" spans="1:9">
      <c r="A640" t="s">
        <v>7328</v>
      </c>
      <c r="B640" t="s">
        <v>10452</v>
      </c>
      <c r="C640">
        <v>86</v>
      </c>
      <c r="D640" t="str">
        <f t="shared" si="54"/>
        <v>CL</v>
      </c>
      <c r="E640" s="5">
        <f t="shared" si="55"/>
        <v>0.86</v>
      </c>
      <c r="F640" s="5">
        <f t="shared" si="56"/>
        <v>8.6</v>
      </c>
      <c r="G640" s="5">
        <f t="shared" si="57"/>
        <v>6</v>
      </c>
      <c r="H640" t="str">
        <f t="shared" si="58"/>
        <v>086</v>
      </c>
      <c r="I640" t="str">
        <f t="shared" si="59"/>
        <v>CL000860</v>
      </c>
    </row>
    <row r="641" spans="1:9">
      <c r="A641" t="s">
        <v>7328</v>
      </c>
      <c r="B641" t="s">
        <v>10458</v>
      </c>
      <c r="C641">
        <v>87</v>
      </c>
      <c r="D641" t="str">
        <f t="shared" si="54"/>
        <v>CL</v>
      </c>
      <c r="E641" s="5">
        <f t="shared" si="55"/>
        <v>0.87</v>
      </c>
      <c r="F641" s="5">
        <f t="shared" si="56"/>
        <v>8.6999999999999993</v>
      </c>
      <c r="G641" s="5">
        <f t="shared" si="57"/>
        <v>7</v>
      </c>
      <c r="H641" t="str">
        <f t="shared" si="58"/>
        <v>087</v>
      </c>
      <c r="I641" t="str">
        <f t="shared" si="59"/>
        <v>CL000870</v>
      </c>
    </row>
    <row r="642" spans="1:9">
      <c r="A642" t="s">
        <v>7328</v>
      </c>
      <c r="B642" t="s">
        <v>10465</v>
      </c>
      <c r="C642">
        <v>88</v>
      </c>
      <c r="D642" t="str">
        <f t="shared" si="54"/>
        <v>CL</v>
      </c>
      <c r="E642" s="5">
        <f t="shared" si="55"/>
        <v>0.88</v>
      </c>
      <c r="F642" s="5">
        <f t="shared" si="56"/>
        <v>8.8000000000000007</v>
      </c>
      <c r="G642" s="5">
        <f t="shared" si="57"/>
        <v>8</v>
      </c>
      <c r="H642" t="str">
        <f t="shared" si="58"/>
        <v>088</v>
      </c>
      <c r="I642" t="str">
        <f t="shared" si="59"/>
        <v>CL000880</v>
      </c>
    </row>
    <row r="643" spans="1:9">
      <c r="A643" t="s">
        <v>7328</v>
      </c>
      <c r="B643" t="s">
        <v>10472</v>
      </c>
      <c r="C643">
        <v>89</v>
      </c>
      <c r="D643" t="str">
        <f t="shared" ref="D643:D706" si="60">+VLOOKUP(A643,$L$3:$M$22,2,)</f>
        <v>CL</v>
      </c>
      <c r="E643" s="5">
        <f t="shared" ref="E643:E706" si="61">+C643/100</f>
        <v>0.89</v>
      </c>
      <c r="F643" s="5">
        <f t="shared" ref="F643:F706" si="62">+MOD(E643*10,10)</f>
        <v>8.9</v>
      </c>
      <c r="G643" s="5">
        <f t="shared" ref="G643:G706" si="63">+MOD(C643,10)</f>
        <v>9</v>
      </c>
      <c r="H643" t="str">
        <f t="shared" ref="H643:H706" si="64">+INT(E643)&amp;INT(F643)&amp;INT(G643)</f>
        <v>089</v>
      </c>
      <c r="I643" t="str">
        <f t="shared" ref="I643:I706" si="65">+D643&amp;"00"&amp;H643&amp;"0"</f>
        <v>CL000890</v>
      </c>
    </row>
    <row r="644" spans="1:9">
      <c r="A644" t="s">
        <v>7328</v>
      </c>
      <c r="B644" t="s">
        <v>10480</v>
      </c>
      <c r="C644">
        <v>90</v>
      </c>
      <c r="D644" t="str">
        <f t="shared" si="60"/>
        <v>CL</v>
      </c>
      <c r="E644" s="5">
        <f t="shared" si="61"/>
        <v>0.9</v>
      </c>
      <c r="F644" s="5">
        <f t="shared" si="62"/>
        <v>9</v>
      </c>
      <c r="G644" s="5">
        <f t="shared" si="63"/>
        <v>0</v>
      </c>
      <c r="H644" t="str">
        <f t="shared" si="64"/>
        <v>090</v>
      </c>
      <c r="I644" t="str">
        <f t="shared" si="65"/>
        <v>CL000900</v>
      </c>
    </row>
    <row r="645" spans="1:9">
      <c r="A645" t="s">
        <v>7328</v>
      </c>
      <c r="B645" t="s">
        <v>10488</v>
      </c>
      <c r="C645">
        <v>91</v>
      </c>
      <c r="D645" t="str">
        <f t="shared" si="60"/>
        <v>CL</v>
      </c>
      <c r="E645" s="5">
        <f t="shared" si="61"/>
        <v>0.91</v>
      </c>
      <c r="F645" s="5">
        <f t="shared" si="62"/>
        <v>9.1</v>
      </c>
      <c r="G645" s="5">
        <f t="shared" si="63"/>
        <v>1</v>
      </c>
      <c r="H645" t="str">
        <f t="shared" si="64"/>
        <v>091</v>
      </c>
      <c r="I645" t="str">
        <f t="shared" si="65"/>
        <v>CL000910</v>
      </c>
    </row>
    <row r="646" spans="1:9">
      <c r="A646" t="s">
        <v>7328</v>
      </c>
      <c r="B646" t="s">
        <v>10495</v>
      </c>
      <c r="C646">
        <v>92</v>
      </c>
      <c r="D646" t="str">
        <f t="shared" si="60"/>
        <v>CL</v>
      </c>
      <c r="E646" s="5">
        <f t="shared" si="61"/>
        <v>0.92</v>
      </c>
      <c r="F646" s="5">
        <f t="shared" si="62"/>
        <v>9.2000000000000011</v>
      </c>
      <c r="G646" s="5">
        <f t="shared" si="63"/>
        <v>2</v>
      </c>
      <c r="H646" t="str">
        <f t="shared" si="64"/>
        <v>092</v>
      </c>
      <c r="I646" t="str">
        <f t="shared" si="65"/>
        <v>CL000920</v>
      </c>
    </row>
    <row r="647" spans="1:9">
      <c r="A647" t="s">
        <v>7328</v>
      </c>
      <c r="B647" t="s">
        <v>10503</v>
      </c>
      <c r="C647">
        <v>93</v>
      </c>
      <c r="D647" t="str">
        <f t="shared" si="60"/>
        <v>CL</v>
      </c>
      <c r="E647" s="5">
        <f t="shared" si="61"/>
        <v>0.93</v>
      </c>
      <c r="F647" s="5">
        <f t="shared" si="62"/>
        <v>9.3000000000000007</v>
      </c>
      <c r="G647" s="5">
        <f t="shared" si="63"/>
        <v>3</v>
      </c>
      <c r="H647" t="str">
        <f t="shared" si="64"/>
        <v>093</v>
      </c>
      <c r="I647" t="str">
        <f t="shared" si="65"/>
        <v>CL000930</v>
      </c>
    </row>
    <row r="648" spans="1:9">
      <c r="A648" t="s">
        <v>7328</v>
      </c>
      <c r="B648" t="s">
        <v>10510</v>
      </c>
      <c r="C648">
        <v>94</v>
      </c>
      <c r="D648" t="str">
        <f t="shared" si="60"/>
        <v>CL</v>
      </c>
      <c r="E648" s="5">
        <f t="shared" si="61"/>
        <v>0.94</v>
      </c>
      <c r="F648" s="5">
        <f t="shared" si="62"/>
        <v>9.3999999999999986</v>
      </c>
      <c r="G648" s="5">
        <f t="shared" si="63"/>
        <v>4</v>
      </c>
      <c r="H648" t="str">
        <f t="shared" si="64"/>
        <v>094</v>
      </c>
      <c r="I648" t="str">
        <f t="shared" si="65"/>
        <v>CL000940</v>
      </c>
    </row>
    <row r="649" spans="1:9">
      <c r="A649" t="s">
        <v>7328</v>
      </c>
      <c r="B649" t="s">
        <v>8030</v>
      </c>
      <c r="C649">
        <v>95</v>
      </c>
      <c r="D649" t="str">
        <f t="shared" si="60"/>
        <v>CL</v>
      </c>
      <c r="E649" s="5">
        <f t="shared" si="61"/>
        <v>0.95</v>
      </c>
      <c r="F649" s="5">
        <f t="shared" si="62"/>
        <v>9.5</v>
      </c>
      <c r="G649" s="5">
        <f t="shared" si="63"/>
        <v>5</v>
      </c>
      <c r="H649" t="str">
        <f t="shared" si="64"/>
        <v>095</v>
      </c>
      <c r="I649" t="str">
        <f t="shared" si="65"/>
        <v>CL000950</v>
      </c>
    </row>
    <row r="650" spans="1:9">
      <c r="A650" t="s">
        <v>7328</v>
      </c>
      <c r="B650" t="s">
        <v>10528</v>
      </c>
      <c r="C650">
        <v>96</v>
      </c>
      <c r="D650" t="str">
        <f t="shared" si="60"/>
        <v>CL</v>
      </c>
      <c r="E650" s="5">
        <f t="shared" si="61"/>
        <v>0.96</v>
      </c>
      <c r="F650" s="5">
        <f t="shared" si="62"/>
        <v>9.6</v>
      </c>
      <c r="G650" s="5">
        <f t="shared" si="63"/>
        <v>6</v>
      </c>
      <c r="H650" t="str">
        <f t="shared" si="64"/>
        <v>096</v>
      </c>
      <c r="I650" t="str">
        <f t="shared" si="65"/>
        <v>CL000960</v>
      </c>
    </row>
    <row r="651" spans="1:9">
      <c r="A651" t="s">
        <v>7328</v>
      </c>
      <c r="B651" t="s">
        <v>10535</v>
      </c>
      <c r="C651">
        <v>97</v>
      </c>
      <c r="D651" t="str">
        <f t="shared" si="60"/>
        <v>CL</v>
      </c>
      <c r="E651" s="5">
        <f t="shared" si="61"/>
        <v>0.97</v>
      </c>
      <c r="F651" s="5">
        <f t="shared" si="62"/>
        <v>9.6999999999999993</v>
      </c>
      <c r="G651" s="5">
        <f t="shared" si="63"/>
        <v>7</v>
      </c>
      <c r="H651" t="str">
        <f t="shared" si="64"/>
        <v>097</v>
      </c>
      <c r="I651" t="str">
        <f t="shared" si="65"/>
        <v>CL000970</v>
      </c>
    </row>
    <row r="652" spans="1:9">
      <c r="A652" t="s">
        <v>7328</v>
      </c>
      <c r="B652" t="s">
        <v>10541</v>
      </c>
      <c r="C652">
        <v>98</v>
      </c>
      <c r="D652" t="str">
        <f t="shared" si="60"/>
        <v>CL</v>
      </c>
      <c r="E652" s="5">
        <f t="shared" si="61"/>
        <v>0.98</v>
      </c>
      <c r="F652" s="5">
        <f t="shared" si="62"/>
        <v>9.8000000000000007</v>
      </c>
      <c r="G652" s="5">
        <f t="shared" si="63"/>
        <v>8</v>
      </c>
      <c r="H652" t="str">
        <f t="shared" si="64"/>
        <v>098</v>
      </c>
      <c r="I652" t="str">
        <f t="shared" si="65"/>
        <v>CL000980</v>
      </c>
    </row>
    <row r="653" spans="1:9">
      <c r="A653" t="s">
        <v>7328</v>
      </c>
      <c r="B653" t="s">
        <v>10547</v>
      </c>
      <c r="C653">
        <v>99</v>
      </c>
      <c r="D653" t="str">
        <f t="shared" si="60"/>
        <v>CL</v>
      </c>
      <c r="E653" s="5">
        <f t="shared" si="61"/>
        <v>0.99</v>
      </c>
      <c r="F653" s="5">
        <f t="shared" si="62"/>
        <v>9.9</v>
      </c>
      <c r="G653" s="5">
        <f t="shared" si="63"/>
        <v>9</v>
      </c>
      <c r="H653" t="str">
        <f t="shared" si="64"/>
        <v>099</v>
      </c>
      <c r="I653" t="str">
        <f t="shared" si="65"/>
        <v>CL000990</v>
      </c>
    </row>
    <row r="654" spans="1:9">
      <c r="A654" t="s">
        <v>7328</v>
      </c>
      <c r="B654" t="s">
        <v>10563</v>
      </c>
      <c r="C654">
        <v>100</v>
      </c>
      <c r="D654" t="str">
        <f t="shared" si="60"/>
        <v>CL</v>
      </c>
      <c r="E654" s="5">
        <f t="shared" si="61"/>
        <v>1</v>
      </c>
      <c r="F654" s="5">
        <f t="shared" si="62"/>
        <v>0</v>
      </c>
      <c r="G654" s="5">
        <f t="shared" si="63"/>
        <v>0</v>
      </c>
      <c r="H654" t="str">
        <f t="shared" si="64"/>
        <v>100</v>
      </c>
      <c r="I654" t="str">
        <f t="shared" si="65"/>
        <v>CL001000</v>
      </c>
    </row>
    <row r="655" spans="1:9">
      <c r="A655" t="s">
        <v>7328</v>
      </c>
      <c r="B655" t="s">
        <v>10569</v>
      </c>
      <c r="C655">
        <v>101</v>
      </c>
      <c r="D655" t="str">
        <f t="shared" si="60"/>
        <v>CL</v>
      </c>
      <c r="E655" s="5">
        <f t="shared" si="61"/>
        <v>1.01</v>
      </c>
      <c r="F655" s="5">
        <f t="shared" si="62"/>
        <v>9.9999999999999645E-2</v>
      </c>
      <c r="G655" s="5">
        <f t="shared" si="63"/>
        <v>1</v>
      </c>
      <c r="H655" t="str">
        <f t="shared" si="64"/>
        <v>101</v>
      </c>
      <c r="I655" t="str">
        <f t="shared" si="65"/>
        <v>CL001010</v>
      </c>
    </row>
    <row r="656" spans="1:9">
      <c r="A656" t="s">
        <v>7328</v>
      </c>
      <c r="B656" t="s">
        <v>10576</v>
      </c>
      <c r="C656">
        <v>102</v>
      </c>
      <c r="D656" t="str">
        <f t="shared" si="60"/>
        <v>CL</v>
      </c>
      <c r="E656" s="5">
        <f t="shared" si="61"/>
        <v>1.02</v>
      </c>
      <c r="F656" s="5">
        <f t="shared" si="62"/>
        <v>0.19999999999999929</v>
      </c>
      <c r="G656" s="5">
        <f t="shared" si="63"/>
        <v>2</v>
      </c>
      <c r="H656" t="str">
        <f t="shared" si="64"/>
        <v>102</v>
      </c>
      <c r="I656" t="str">
        <f t="shared" si="65"/>
        <v>CL001020</v>
      </c>
    </row>
    <row r="657" spans="1:9">
      <c r="A657" t="s">
        <v>7328</v>
      </c>
      <c r="B657" t="s">
        <v>10582</v>
      </c>
      <c r="C657">
        <v>103</v>
      </c>
      <c r="D657" t="str">
        <f t="shared" si="60"/>
        <v>CL</v>
      </c>
      <c r="E657" s="5">
        <f t="shared" si="61"/>
        <v>1.03</v>
      </c>
      <c r="F657" s="5">
        <f t="shared" si="62"/>
        <v>0.30000000000000071</v>
      </c>
      <c r="G657" s="5">
        <f t="shared" si="63"/>
        <v>3</v>
      </c>
      <c r="H657" t="str">
        <f t="shared" si="64"/>
        <v>103</v>
      </c>
      <c r="I657" t="str">
        <f t="shared" si="65"/>
        <v>CL001030</v>
      </c>
    </row>
    <row r="658" spans="1:9">
      <c r="A658" t="s">
        <v>7328</v>
      </c>
      <c r="B658" t="s">
        <v>10589</v>
      </c>
      <c r="C658">
        <v>104</v>
      </c>
      <c r="D658" t="str">
        <f t="shared" si="60"/>
        <v>CL</v>
      </c>
      <c r="E658" s="5">
        <f t="shared" si="61"/>
        <v>1.04</v>
      </c>
      <c r="F658" s="5">
        <f t="shared" si="62"/>
        <v>0.40000000000000036</v>
      </c>
      <c r="G658" s="5">
        <f t="shared" si="63"/>
        <v>4</v>
      </c>
      <c r="H658" t="str">
        <f t="shared" si="64"/>
        <v>104</v>
      </c>
      <c r="I658" t="str">
        <f t="shared" si="65"/>
        <v>CL001040</v>
      </c>
    </row>
    <row r="659" spans="1:9">
      <c r="A659" t="s">
        <v>7328</v>
      </c>
      <c r="B659" t="s">
        <v>10595</v>
      </c>
      <c r="C659">
        <v>105</v>
      </c>
      <c r="D659" t="str">
        <f t="shared" si="60"/>
        <v>CL</v>
      </c>
      <c r="E659" s="5">
        <f t="shared" si="61"/>
        <v>1.05</v>
      </c>
      <c r="F659" s="5">
        <f t="shared" si="62"/>
        <v>0.5</v>
      </c>
      <c r="G659" s="5">
        <f t="shared" si="63"/>
        <v>5</v>
      </c>
      <c r="H659" t="str">
        <f t="shared" si="64"/>
        <v>105</v>
      </c>
      <c r="I659" t="str">
        <f t="shared" si="65"/>
        <v>CL001050</v>
      </c>
    </row>
    <row r="660" spans="1:9">
      <c r="A660" t="s">
        <v>7328</v>
      </c>
      <c r="B660" t="s">
        <v>10608</v>
      </c>
      <c r="C660">
        <v>106</v>
      </c>
      <c r="D660" t="str">
        <f t="shared" si="60"/>
        <v>CL</v>
      </c>
      <c r="E660" s="5">
        <f t="shared" si="61"/>
        <v>1.06</v>
      </c>
      <c r="F660" s="5">
        <f t="shared" si="62"/>
        <v>0.60000000000000142</v>
      </c>
      <c r="G660" s="5">
        <f t="shared" si="63"/>
        <v>6</v>
      </c>
      <c r="H660" t="str">
        <f t="shared" si="64"/>
        <v>106</v>
      </c>
      <c r="I660" t="str">
        <f t="shared" si="65"/>
        <v>CL001060</v>
      </c>
    </row>
    <row r="661" spans="1:9">
      <c r="A661" t="s">
        <v>7328</v>
      </c>
      <c r="B661" t="s">
        <v>10615</v>
      </c>
      <c r="C661">
        <v>107</v>
      </c>
      <c r="D661" t="str">
        <f t="shared" si="60"/>
        <v>CL</v>
      </c>
      <c r="E661" s="5">
        <f t="shared" si="61"/>
        <v>1.07</v>
      </c>
      <c r="F661" s="5">
        <f t="shared" si="62"/>
        <v>0.70000000000000107</v>
      </c>
      <c r="G661" s="5">
        <f t="shared" si="63"/>
        <v>7</v>
      </c>
      <c r="H661" t="str">
        <f t="shared" si="64"/>
        <v>107</v>
      </c>
      <c r="I661" t="str">
        <f t="shared" si="65"/>
        <v>CL001070</v>
      </c>
    </row>
    <row r="662" spans="1:9">
      <c r="A662" t="s">
        <v>7328</v>
      </c>
      <c r="B662" t="s">
        <v>10621</v>
      </c>
      <c r="C662">
        <v>108</v>
      </c>
      <c r="D662" t="str">
        <f t="shared" si="60"/>
        <v>CL</v>
      </c>
      <c r="E662" s="5">
        <f t="shared" si="61"/>
        <v>1.08</v>
      </c>
      <c r="F662" s="5">
        <f t="shared" si="62"/>
        <v>0.80000000000000071</v>
      </c>
      <c r="G662" s="5">
        <f t="shared" si="63"/>
        <v>8</v>
      </c>
      <c r="H662" t="str">
        <f t="shared" si="64"/>
        <v>108</v>
      </c>
      <c r="I662" t="str">
        <f t="shared" si="65"/>
        <v>CL001080</v>
      </c>
    </row>
    <row r="663" spans="1:9">
      <c r="A663" t="s">
        <v>7328</v>
      </c>
      <c r="B663" t="s">
        <v>10627</v>
      </c>
      <c r="C663">
        <v>109</v>
      </c>
      <c r="D663" t="str">
        <f t="shared" si="60"/>
        <v>CL</v>
      </c>
      <c r="E663" s="5">
        <f t="shared" si="61"/>
        <v>1.0900000000000001</v>
      </c>
      <c r="F663" s="5">
        <f t="shared" si="62"/>
        <v>0.90000000000000036</v>
      </c>
      <c r="G663" s="5">
        <f t="shared" si="63"/>
        <v>9</v>
      </c>
      <c r="H663" t="str">
        <f t="shared" si="64"/>
        <v>109</v>
      </c>
      <c r="I663" t="str">
        <f t="shared" si="65"/>
        <v>CL001090</v>
      </c>
    </row>
    <row r="664" spans="1:9">
      <c r="A664" t="s">
        <v>7328</v>
      </c>
      <c r="B664" t="s">
        <v>10633</v>
      </c>
      <c r="C664">
        <v>110</v>
      </c>
      <c r="D664" t="str">
        <f t="shared" si="60"/>
        <v>CL</v>
      </c>
      <c r="E664" s="5">
        <f t="shared" si="61"/>
        <v>1.1000000000000001</v>
      </c>
      <c r="F664" s="5">
        <f t="shared" si="62"/>
        <v>1</v>
      </c>
      <c r="G664" s="5">
        <f t="shared" si="63"/>
        <v>0</v>
      </c>
      <c r="H664" t="str">
        <f t="shared" si="64"/>
        <v>110</v>
      </c>
      <c r="I664" t="str">
        <f t="shared" si="65"/>
        <v>CL001100</v>
      </c>
    </row>
    <row r="665" spans="1:9">
      <c r="A665" t="s">
        <v>7328</v>
      </c>
      <c r="B665" t="s">
        <v>10639</v>
      </c>
      <c r="C665">
        <v>111</v>
      </c>
      <c r="D665" t="str">
        <f t="shared" si="60"/>
        <v>CL</v>
      </c>
      <c r="E665" s="5">
        <f t="shared" si="61"/>
        <v>1.1100000000000001</v>
      </c>
      <c r="F665" s="5">
        <f t="shared" si="62"/>
        <v>1.1000000000000014</v>
      </c>
      <c r="G665" s="5">
        <f t="shared" si="63"/>
        <v>1</v>
      </c>
      <c r="H665" t="str">
        <f t="shared" si="64"/>
        <v>111</v>
      </c>
      <c r="I665" t="str">
        <f t="shared" si="65"/>
        <v>CL001110</v>
      </c>
    </row>
    <row r="666" spans="1:9">
      <c r="A666" t="s">
        <v>7328</v>
      </c>
      <c r="B666" t="s">
        <v>10645</v>
      </c>
      <c r="C666">
        <v>112</v>
      </c>
      <c r="D666" t="str">
        <f t="shared" si="60"/>
        <v>CL</v>
      </c>
      <c r="E666" s="5">
        <f t="shared" si="61"/>
        <v>1.1200000000000001</v>
      </c>
      <c r="F666" s="5">
        <f t="shared" si="62"/>
        <v>1.2000000000000011</v>
      </c>
      <c r="G666" s="5">
        <f t="shared" si="63"/>
        <v>2</v>
      </c>
      <c r="H666" t="str">
        <f t="shared" si="64"/>
        <v>112</v>
      </c>
      <c r="I666" t="str">
        <f t="shared" si="65"/>
        <v>CL001120</v>
      </c>
    </row>
    <row r="667" spans="1:9">
      <c r="A667" t="s">
        <v>7328</v>
      </c>
      <c r="B667" t="s">
        <v>10652</v>
      </c>
      <c r="C667">
        <v>113</v>
      </c>
      <c r="D667" t="str">
        <f t="shared" si="60"/>
        <v>CL</v>
      </c>
      <c r="E667" s="5">
        <f t="shared" si="61"/>
        <v>1.1299999999999999</v>
      </c>
      <c r="F667" s="5">
        <f t="shared" si="62"/>
        <v>1.2999999999999989</v>
      </c>
      <c r="G667" s="5">
        <f t="shared" si="63"/>
        <v>3</v>
      </c>
      <c r="H667" t="str">
        <f t="shared" si="64"/>
        <v>113</v>
      </c>
      <c r="I667" t="str">
        <f t="shared" si="65"/>
        <v>CL001130</v>
      </c>
    </row>
    <row r="668" spans="1:9">
      <c r="A668" t="s">
        <v>7328</v>
      </c>
      <c r="B668" t="s">
        <v>10659</v>
      </c>
      <c r="C668">
        <v>114</v>
      </c>
      <c r="D668" t="str">
        <f t="shared" si="60"/>
        <v>CL</v>
      </c>
      <c r="E668" s="5">
        <f t="shared" si="61"/>
        <v>1.1399999999999999</v>
      </c>
      <c r="F668" s="5">
        <f t="shared" si="62"/>
        <v>1.3999999999999986</v>
      </c>
      <c r="G668" s="5">
        <f t="shared" si="63"/>
        <v>4</v>
      </c>
      <c r="H668" t="str">
        <f t="shared" si="64"/>
        <v>114</v>
      </c>
      <c r="I668" t="str">
        <f t="shared" si="65"/>
        <v>CL001140</v>
      </c>
    </row>
    <row r="669" spans="1:9">
      <c r="A669" t="s">
        <v>7328</v>
      </c>
      <c r="B669" t="s">
        <v>10667</v>
      </c>
      <c r="C669">
        <v>115</v>
      </c>
      <c r="D669" t="str">
        <f t="shared" si="60"/>
        <v>CL</v>
      </c>
      <c r="E669" s="5">
        <f t="shared" si="61"/>
        <v>1.1499999999999999</v>
      </c>
      <c r="F669" s="5">
        <f t="shared" si="62"/>
        <v>1.5</v>
      </c>
      <c r="G669" s="5">
        <f t="shared" si="63"/>
        <v>5</v>
      </c>
      <c r="H669" t="str">
        <f t="shared" si="64"/>
        <v>115</v>
      </c>
      <c r="I669" t="str">
        <f t="shared" si="65"/>
        <v>CL001150</v>
      </c>
    </row>
    <row r="670" spans="1:9">
      <c r="A670" t="s">
        <v>7328</v>
      </c>
      <c r="B670" t="s">
        <v>10691</v>
      </c>
      <c r="C670">
        <v>116</v>
      </c>
      <c r="D670" t="str">
        <f t="shared" si="60"/>
        <v>CL</v>
      </c>
      <c r="E670" s="5">
        <f t="shared" si="61"/>
        <v>1.1599999999999999</v>
      </c>
      <c r="F670" s="5">
        <f t="shared" si="62"/>
        <v>1.5999999999999996</v>
      </c>
      <c r="G670" s="5">
        <f t="shared" si="63"/>
        <v>6</v>
      </c>
      <c r="H670" t="str">
        <f t="shared" si="64"/>
        <v>116</v>
      </c>
      <c r="I670" t="str">
        <f t="shared" si="65"/>
        <v>CL001160</v>
      </c>
    </row>
    <row r="671" spans="1:9">
      <c r="A671" t="s">
        <v>7328</v>
      </c>
      <c r="B671" t="s">
        <v>10699</v>
      </c>
      <c r="C671">
        <v>117</v>
      </c>
      <c r="D671" t="str">
        <f t="shared" si="60"/>
        <v>CL</v>
      </c>
      <c r="E671" s="5">
        <f t="shared" si="61"/>
        <v>1.17</v>
      </c>
      <c r="F671" s="5">
        <f t="shared" si="62"/>
        <v>1.6999999999999993</v>
      </c>
      <c r="G671" s="5">
        <f t="shared" si="63"/>
        <v>7</v>
      </c>
      <c r="H671" t="str">
        <f t="shared" si="64"/>
        <v>117</v>
      </c>
      <c r="I671" t="str">
        <f t="shared" si="65"/>
        <v>CL001170</v>
      </c>
    </row>
    <row r="672" spans="1:9">
      <c r="A672" t="s">
        <v>7328</v>
      </c>
      <c r="B672" t="s">
        <v>10706</v>
      </c>
      <c r="C672">
        <v>118</v>
      </c>
      <c r="D672" t="str">
        <f t="shared" si="60"/>
        <v>CL</v>
      </c>
      <c r="E672" s="5">
        <f t="shared" si="61"/>
        <v>1.18</v>
      </c>
      <c r="F672" s="5">
        <f t="shared" si="62"/>
        <v>1.7999999999999989</v>
      </c>
      <c r="G672" s="5">
        <f t="shared" si="63"/>
        <v>8</v>
      </c>
      <c r="H672" t="str">
        <f t="shared" si="64"/>
        <v>118</v>
      </c>
      <c r="I672" t="str">
        <f t="shared" si="65"/>
        <v>CL001180</v>
      </c>
    </row>
    <row r="673" spans="1:9">
      <c r="A673" t="s">
        <v>7328</v>
      </c>
      <c r="B673" t="s">
        <v>10713</v>
      </c>
      <c r="C673">
        <v>119</v>
      </c>
      <c r="D673" t="str">
        <f t="shared" si="60"/>
        <v>CL</v>
      </c>
      <c r="E673" s="5">
        <f t="shared" si="61"/>
        <v>1.19</v>
      </c>
      <c r="F673" s="5">
        <f t="shared" si="62"/>
        <v>1.8999999999999986</v>
      </c>
      <c r="G673" s="5">
        <f t="shared" si="63"/>
        <v>9</v>
      </c>
      <c r="H673" t="str">
        <f t="shared" si="64"/>
        <v>119</v>
      </c>
      <c r="I673" t="str">
        <f t="shared" si="65"/>
        <v>CL001190</v>
      </c>
    </row>
    <row r="674" spans="1:9">
      <c r="A674" t="s">
        <v>7328</v>
      </c>
      <c r="B674" t="s">
        <v>10720</v>
      </c>
      <c r="C674">
        <v>120</v>
      </c>
      <c r="D674" t="str">
        <f t="shared" si="60"/>
        <v>CL</v>
      </c>
      <c r="E674" s="5">
        <f t="shared" si="61"/>
        <v>1.2</v>
      </c>
      <c r="F674" s="5">
        <f t="shared" si="62"/>
        <v>2</v>
      </c>
      <c r="G674" s="5">
        <f t="shared" si="63"/>
        <v>0</v>
      </c>
      <c r="H674" t="str">
        <f t="shared" si="64"/>
        <v>120</v>
      </c>
      <c r="I674" t="str">
        <f t="shared" si="65"/>
        <v>CL001200</v>
      </c>
    </row>
    <row r="675" spans="1:9">
      <c r="A675" t="s">
        <v>7328</v>
      </c>
      <c r="B675" t="s">
        <v>10727</v>
      </c>
      <c r="C675">
        <v>121</v>
      </c>
      <c r="D675" t="str">
        <f t="shared" si="60"/>
        <v>CL</v>
      </c>
      <c r="E675" s="5">
        <f t="shared" si="61"/>
        <v>1.21</v>
      </c>
      <c r="F675" s="5">
        <f t="shared" si="62"/>
        <v>2.0999999999999996</v>
      </c>
      <c r="G675" s="5">
        <f t="shared" si="63"/>
        <v>1</v>
      </c>
      <c r="H675" t="str">
        <f t="shared" si="64"/>
        <v>121</v>
      </c>
      <c r="I675" t="str">
        <f t="shared" si="65"/>
        <v>CL001210</v>
      </c>
    </row>
    <row r="676" spans="1:9">
      <c r="A676" t="s">
        <v>7328</v>
      </c>
      <c r="B676" t="s">
        <v>10746</v>
      </c>
      <c r="C676">
        <v>122</v>
      </c>
      <c r="D676" t="str">
        <f t="shared" si="60"/>
        <v>CL</v>
      </c>
      <c r="E676" s="5">
        <f t="shared" si="61"/>
        <v>1.22</v>
      </c>
      <c r="F676" s="5">
        <f t="shared" si="62"/>
        <v>2.1999999999999993</v>
      </c>
      <c r="G676" s="5">
        <f t="shared" si="63"/>
        <v>2</v>
      </c>
      <c r="H676" t="str">
        <f t="shared" si="64"/>
        <v>122</v>
      </c>
      <c r="I676" t="str">
        <f t="shared" si="65"/>
        <v>CL001220</v>
      </c>
    </row>
    <row r="677" spans="1:9">
      <c r="A677" t="s">
        <v>7328</v>
      </c>
      <c r="B677" t="s">
        <v>10753</v>
      </c>
      <c r="C677">
        <v>123</v>
      </c>
      <c r="D677" t="str">
        <f t="shared" si="60"/>
        <v>CL</v>
      </c>
      <c r="E677" s="5">
        <f t="shared" si="61"/>
        <v>1.23</v>
      </c>
      <c r="F677" s="5">
        <f t="shared" si="62"/>
        <v>2.3000000000000007</v>
      </c>
      <c r="G677" s="5">
        <f t="shared" si="63"/>
        <v>3</v>
      </c>
      <c r="H677" t="str">
        <f t="shared" si="64"/>
        <v>123</v>
      </c>
      <c r="I677" t="str">
        <f t="shared" si="65"/>
        <v>CL001230</v>
      </c>
    </row>
    <row r="678" spans="1:9">
      <c r="A678" t="s">
        <v>7328</v>
      </c>
      <c r="B678" t="s">
        <v>10761</v>
      </c>
      <c r="C678">
        <v>124</v>
      </c>
      <c r="D678" t="str">
        <f t="shared" si="60"/>
        <v>CL</v>
      </c>
      <c r="E678" s="5">
        <f t="shared" si="61"/>
        <v>1.24</v>
      </c>
      <c r="F678" s="5">
        <f t="shared" si="62"/>
        <v>2.4000000000000004</v>
      </c>
      <c r="G678" s="5">
        <f t="shared" si="63"/>
        <v>4</v>
      </c>
      <c r="H678" t="str">
        <f t="shared" si="64"/>
        <v>124</v>
      </c>
      <c r="I678" t="str">
        <f t="shared" si="65"/>
        <v>CL001240</v>
      </c>
    </row>
    <row r="679" spans="1:9">
      <c r="A679" t="s">
        <v>7328</v>
      </c>
      <c r="B679" t="s">
        <v>10781</v>
      </c>
      <c r="C679">
        <v>125</v>
      </c>
      <c r="D679" t="str">
        <f t="shared" si="60"/>
        <v>CL</v>
      </c>
      <c r="E679" s="5">
        <f t="shared" si="61"/>
        <v>1.25</v>
      </c>
      <c r="F679" s="5">
        <f t="shared" si="62"/>
        <v>2.5</v>
      </c>
      <c r="G679" s="5">
        <f t="shared" si="63"/>
        <v>5</v>
      </c>
      <c r="H679" t="str">
        <f t="shared" si="64"/>
        <v>125</v>
      </c>
      <c r="I679" t="str">
        <f t="shared" si="65"/>
        <v>CL001250</v>
      </c>
    </row>
    <row r="680" spans="1:9">
      <c r="A680" t="s">
        <v>7328</v>
      </c>
      <c r="B680" t="s">
        <v>10787</v>
      </c>
      <c r="C680">
        <v>126</v>
      </c>
      <c r="D680" t="str">
        <f t="shared" si="60"/>
        <v>CL</v>
      </c>
      <c r="E680" s="5">
        <f t="shared" si="61"/>
        <v>1.26</v>
      </c>
      <c r="F680" s="5">
        <f t="shared" si="62"/>
        <v>2.5999999999999996</v>
      </c>
      <c r="G680" s="5">
        <f t="shared" si="63"/>
        <v>6</v>
      </c>
      <c r="H680" t="str">
        <f t="shared" si="64"/>
        <v>126</v>
      </c>
      <c r="I680" t="str">
        <f t="shared" si="65"/>
        <v>CL001260</v>
      </c>
    </row>
    <row r="681" spans="1:9">
      <c r="A681" t="s">
        <v>7328</v>
      </c>
      <c r="B681" t="s">
        <v>10794</v>
      </c>
      <c r="C681">
        <v>127</v>
      </c>
      <c r="D681" t="str">
        <f t="shared" si="60"/>
        <v>CL</v>
      </c>
      <c r="E681" s="5">
        <f t="shared" si="61"/>
        <v>1.27</v>
      </c>
      <c r="F681" s="5">
        <f t="shared" si="62"/>
        <v>2.6999999999999993</v>
      </c>
      <c r="G681" s="5">
        <f t="shared" si="63"/>
        <v>7</v>
      </c>
      <c r="H681" t="str">
        <f t="shared" si="64"/>
        <v>127</v>
      </c>
      <c r="I681" t="str">
        <f t="shared" si="65"/>
        <v>CL001270</v>
      </c>
    </row>
    <row r="682" spans="1:9">
      <c r="A682" t="s">
        <v>7328</v>
      </c>
      <c r="B682" t="s">
        <v>10800</v>
      </c>
      <c r="C682">
        <v>128</v>
      </c>
      <c r="D682" t="str">
        <f t="shared" si="60"/>
        <v>CL</v>
      </c>
      <c r="E682" s="5">
        <f t="shared" si="61"/>
        <v>1.28</v>
      </c>
      <c r="F682" s="5">
        <f t="shared" si="62"/>
        <v>2.8000000000000007</v>
      </c>
      <c r="G682" s="5">
        <f t="shared" si="63"/>
        <v>8</v>
      </c>
      <c r="H682" t="str">
        <f t="shared" si="64"/>
        <v>128</v>
      </c>
      <c r="I682" t="str">
        <f t="shared" si="65"/>
        <v>CL001280</v>
      </c>
    </row>
    <row r="683" spans="1:9">
      <c r="A683" t="s">
        <v>7328</v>
      </c>
      <c r="B683" t="s">
        <v>10835</v>
      </c>
      <c r="C683">
        <v>129</v>
      </c>
      <c r="D683" t="str">
        <f t="shared" si="60"/>
        <v>CL</v>
      </c>
      <c r="E683" s="5">
        <f t="shared" si="61"/>
        <v>1.29</v>
      </c>
      <c r="F683" s="5">
        <f t="shared" si="62"/>
        <v>2.9000000000000004</v>
      </c>
      <c r="G683" s="5">
        <f t="shared" si="63"/>
        <v>9</v>
      </c>
      <c r="H683" t="str">
        <f t="shared" si="64"/>
        <v>129</v>
      </c>
      <c r="I683" t="str">
        <f t="shared" si="65"/>
        <v>CL001290</v>
      </c>
    </row>
    <row r="684" spans="1:9">
      <c r="A684" t="s">
        <v>7328</v>
      </c>
      <c r="B684" t="s">
        <v>10842</v>
      </c>
      <c r="C684">
        <v>130</v>
      </c>
      <c r="D684" t="str">
        <f t="shared" si="60"/>
        <v>CL</v>
      </c>
      <c r="E684" s="5">
        <f t="shared" si="61"/>
        <v>1.3</v>
      </c>
      <c r="F684" s="5">
        <f t="shared" si="62"/>
        <v>3</v>
      </c>
      <c r="G684" s="5">
        <f t="shared" si="63"/>
        <v>0</v>
      </c>
      <c r="H684" t="str">
        <f t="shared" si="64"/>
        <v>130</v>
      </c>
      <c r="I684" t="str">
        <f t="shared" si="65"/>
        <v>CL001300</v>
      </c>
    </row>
    <row r="685" spans="1:9">
      <c r="A685" t="s">
        <v>7328</v>
      </c>
      <c r="B685" t="s">
        <v>10849</v>
      </c>
      <c r="C685">
        <v>131</v>
      </c>
      <c r="D685" t="str">
        <f t="shared" si="60"/>
        <v>CL</v>
      </c>
      <c r="E685" s="5">
        <f t="shared" si="61"/>
        <v>1.31</v>
      </c>
      <c r="F685" s="5">
        <f t="shared" si="62"/>
        <v>3.1000000000000014</v>
      </c>
      <c r="G685" s="5">
        <f t="shared" si="63"/>
        <v>1</v>
      </c>
      <c r="H685" t="str">
        <f t="shared" si="64"/>
        <v>131</v>
      </c>
      <c r="I685" t="str">
        <f t="shared" si="65"/>
        <v>CL001310</v>
      </c>
    </row>
    <row r="686" spans="1:9">
      <c r="A686" t="s">
        <v>7328</v>
      </c>
      <c r="B686" t="s">
        <v>10856</v>
      </c>
      <c r="C686">
        <v>132</v>
      </c>
      <c r="D686" t="str">
        <f t="shared" si="60"/>
        <v>CL</v>
      </c>
      <c r="E686" s="5">
        <f t="shared" si="61"/>
        <v>1.32</v>
      </c>
      <c r="F686" s="5">
        <f t="shared" si="62"/>
        <v>3.2000000000000011</v>
      </c>
      <c r="G686" s="5">
        <f t="shared" si="63"/>
        <v>2</v>
      </c>
      <c r="H686" t="str">
        <f t="shared" si="64"/>
        <v>132</v>
      </c>
      <c r="I686" t="str">
        <f t="shared" si="65"/>
        <v>CL001320</v>
      </c>
    </row>
    <row r="687" spans="1:9">
      <c r="A687" t="s">
        <v>7328</v>
      </c>
      <c r="B687" t="s">
        <v>10863</v>
      </c>
      <c r="C687">
        <v>133</v>
      </c>
      <c r="D687" t="str">
        <f t="shared" si="60"/>
        <v>CL</v>
      </c>
      <c r="E687" s="5">
        <f t="shared" si="61"/>
        <v>1.33</v>
      </c>
      <c r="F687" s="5">
        <f t="shared" si="62"/>
        <v>3.3000000000000007</v>
      </c>
      <c r="G687" s="5">
        <f t="shared" si="63"/>
        <v>3</v>
      </c>
      <c r="H687" t="str">
        <f t="shared" si="64"/>
        <v>133</v>
      </c>
      <c r="I687" t="str">
        <f t="shared" si="65"/>
        <v>CL001330</v>
      </c>
    </row>
    <row r="688" spans="1:9">
      <c r="A688" t="s">
        <v>7328</v>
      </c>
      <c r="B688" t="s">
        <v>10871</v>
      </c>
      <c r="C688">
        <v>134</v>
      </c>
      <c r="D688" t="str">
        <f t="shared" si="60"/>
        <v>CL</v>
      </c>
      <c r="E688" s="5">
        <f t="shared" si="61"/>
        <v>1.34</v>
      </c>
      <c r="F688" s="5">
        <f t="shared" si="62"/>
        <v>3.4000000000000004</v>
      </c>
      <c r="G688" s="5">
        <f t="shared" si="63"/>
        <v>4</v>
      </c>
      <c r="H688" t="str">
        <f t="shared" si="64"/>
        <v>134</v>
      </c>
      <c r="I688" t="str">
        <f t="shared" si="65"/>
        <v>CL001340</v>
      </c>
    </row>
    <row r="689" spans="1:9">
      <c r="A689" t="s">
        <v>7328</v>
      </c>
      <c r="B689" t="s">
        <v>10879</v>
      </c>
      <c r="C689">
        <v>135</v>
      </c>
      <c r="D689" t="str">
        <f t="shared" si="60"/>
        <v>CL</v>
      </c>
      <c r="E689" s="5">
        <f t="shared" si="61"/>
        <v>1.35</v>
      </c>
      <c r="F689" s="5">
        <f t="shared" si="62"/>
        <v>3.5</v>
      </c>
      <c r="G689" s="5">
        <f t="shared" si="63"/>
        <v>5</v>
      </c>
      <c r="H689" t="str">
        <f t="shared" si="64"/>
        <v>135</v>
      </c>
      <c r="I689" t="str">
        <f t="shared" si="65"/>
        <v>CL001350</v>
      </c>
    </row>
    <row r="690" spans="1:9">
      <c r="A690" t="s">
        <v>7328</v>
      </c>
      <c r="B690" t="s">
        <v>10896</v>
      </c>
      <c r="C690">
        <v>136</v>
      </c>
      <c r="D690" t="str">
        <f t="shared" si="60"/>
        <v>CL</v>
      </c>
      <c r="E690" s="5">
        <f t="shared" si="61"/>
        <v>1.36</v>
      </c>
      <c r="F690" s="5">
        <f t="shared" si="62"/>
        <v>3.6000000000000014</v>
      </c>
      <c r="G690" s="5">
        <f t="shared" si="63"/>
        <v>6</v>
      </c>
      <c r="H690" t="str">
        <f t="shared" si="64"/>
        <v>136</v>
      </c>
      <c r="I690" t="str">
        <f t="shared" si="65"/>
        <v>CL001360</v>
      </c>
    </row>
    <row r="691" spans="1:9">
      <c r="A691" t="s">
        <v>7328</v>
      </c>
      <c r="B691" t="s">
        <v>10904</v>
      </c>
      <c r="C691">
        <v>137</v>
      </c>
      <c r="D691" t="str">
        <f t="shared" si="60"/>
        <v>CL</v>
      </c>
      <c r="E691" s="5">
        <f t="shared" si="61"/>
        <v>1.37</v>
      </c>
      <c r="F691" s="5">
        <f t="shared" si="62"/>
        <v>3.7000000000000011</v>
      </c>
      <c r="G691" s="5">
        <f t="shared" si="63"/>
        <v>7</v>
      </c>
      <c r="H691" t="str">
        <f t="shared" si="64"/>
        <v>137</v>
      </c>
      <c r="I691" t="str">
        <f t="shared" si="65"/>
        <v>CL001370</v>
      </c>
    </row>
    <row r="692" spans="1:9">
      <c r="A692" t="s">
        <v>7328</v>
      </c>
      <c r="B692" t="s">
        <v>10910</v>
      </c>
      <c r="C692">
        <v>138</v>
      </c>
      <c r="D692" t="str">
        <f t="shared" si="60"/>
        <v>CL</v>
      </c>
      <c r="E692" s="5">
        <f t="shared" si="61"/>
        <v>1.38</v>
      </c>
      <c r="F692" s="5">
        <f t="shared" si="62"/>
        <v>3.7999999999999989</v>
      </c>
      <c r="G692" s="5">
        <f t="shared" si="63"/>
        <v>8</v>
      </c>
      <c r="H692" t="str">
        <f t="shared" si="64"/>
        <v>138</v>
      </c>
      <c r="I692" t="str">
        <f t="shared" si="65"/>
        <v>CL001380</v>
      </c>
    </row>
    <row r="693" spans="1:9">
      <c r="A693" t="s">
        <v>7328</v>
      </c>
      <c r="B693" t="s">
        <v>10916</v>
      </c>
      <c r="C693">
        <v>139</v>
      </c>
      <c r="D693" t="str">
        <f t="shared" si="60"/>
        <v>CL</v>
      </c>
      <c r="E693" s="5">
        <f t="shared" si="61"/>
        <v>1.39</v>
      </c>
      <c r="F693" s="5">
        <f t="shared" si="62"/>
        <v>3.8999999999999986</v>
      </c>
      <c r="G693" s="5">
        <f t="shared" si="63"/>
        <v>9</v>
      </c>
      <c r="H693" t="str">
        <f t="shared" si="64"/>
        <v>139</v>
      </c>
      <c r="I693" t="str">
        <f t="shared" si="65"/>
        <v>CL001390</v>
      </c>
    </row>
    <row r="694" spans="1:9">
      <c r="A694" t="s">
        <v>7328</v>
      </c>
      <c r="B694" t="s">
        <v>10923</v>
      </c>
      <c r="C694">
        <v>140</v>
      </c>
      <c r="D694" t="str">
        <f t="shared" si="60"/>
        <v>CL</v>
      </c>
      <c r="E694" s="5">
        <f t="shared" si="61"/>
        <v>1.4</v>
      </c>
      <c r="F694" s="5">
        <f t="shared" si="62"/>
        <v>4</v>
      </c>
      <c r="G694" s="5">
        <f t="shared" si="63"/>
        <v>0</v>
      </c>
      <c r="H694" t="str">
        <f t="shared" si="64"/>
        <v>140</v>
      </c>
      <c r="I694" t="str">
        <f t="shared" si="65"/>
        <v>CL001400</v>
      </c>
    </row>
    <row r="695" spans="1:9">
      <c r="A695" t="s">
        <v>7328</v>
      </c>
      <c r="B695" t="s">
        <v>10931</v>
      </c>
      <c r="C695">
        <v>141</v>
      </c>
      <c r="D695" t="str">
        <f t="shared" si="60"/>
        <v>CL</v>
      </c>
      <c r="E695" s="5">
        <f t="shared" si="61"/>
        <v>1.41</v>
      </c>
      <c r="F695" s="5">
        <f t="shared" si="62"/>
        <v>4.0999999999999996</v>
      </c>
      <c r="G695" s="5">
        <f t="shared" si="63"/>
        <v>1</v>
      </c>
      <c r="H695" t="str">
        <f t="shared" si="64"/>
        <v>141</v>
      </c>
      <c r="I695" t="str">
        <f t="shared" si="65"/>
        <v>CL001410</v>
      </c>
    </row>
    <row r="696" spans="1:9">
      <c r="A696" t="s">
        <v>7328</v>
      </c>
      <c r="B696" t="s">
        <v>10937</v>
      </c>
      <c r="C696">
        <v>142</v>
      </c>
      <c r="D696" t="str">
        <f t="shared" si="60"/>
        <v>CL</v>
      </c>
      <c r="E696" s="5">
        <f t="shared" si="61"/>
        <v>1.42</v>
      </c>
      <c r="F696" s="5">
        <f t="shared" si="62"/>
        <v>4.1999999999999993</v>
      </c>
      <c r="G696" s="5">
        <f t="shared" si="63"/>
        <v>2</v>
      </c>
      <c r="H696" t="str">
        <f t="shared" si="64"/>
        <v>142</v>
      </c>
      <c r="I696" t="str">
        <f t="shared" si="65"/>
        <v>CL001420</v>
      </c>
    </row>
    <row r="697" spans="1:9">
      <c r="A697" t="s">
        <v>10943</v>
      </c>
      <c r="B697" t="s">
        <v>10944</v>
      </c>
      <c r="C697">
        <v>1</v>
      </c>
      <c r="D697" t="str">
        <f t="shared" si="60"/>
        <v>CO</v>
      </c>
      <c r="E697" s="5">
        <f t="shared" si="61"/>
        <v>0.01</v>
      </c>
      <c r="F697" s="5">
        <f t="shared" si="62"/>
        <v>0.1</v>
      </c>
      <c r="G697" s="5">
        <f t="shared" si="63"/>
        <v>1</v>
      </c>
      <c r="H697" t="str">
        <f t="shared" si="64"/>
        <v>001</v>
      </c>
      <c r="I697" t="str">
        <f t="shared" si="65"/>
        <v>CO000010</v>
      </c>
    </row>
    <row r="698" spans="1:9">
      <c r="A698" t="s">
        <v>10943</v>
      </c>
      <c r="B698" t="s">
        <v>10950</v>
      </c>
      <c r="C698">
        <v>2</v>
      </c>
      <c r="D698" t="str">
        <f t="shared" si="60"/>
        <v>CO</v>
      </c>
      <c r="E698" s="5">
        <f t="shared" si="61"/>
        <v>0.02</v>
      </c>
      <c r="F698" s="5">
        <f t="shared" si="62"/>
        <v>0.2</v>
      </c>
      <c r="G698" s="5">
        <f t="shared" si="63"/>
        <v>2</v>
      </c>
      <c r="H698" t="str">
        <f t="shared" si="64"/>
        <v>002</v>
      </c>
      <c r="I698" t="str">
        <f t="shared" si="65"/>
        <v>CO000020</v>
      </c>
    </row>
    <row r="699" spans="1:9">
      <c r="A699" t="s">
        <v>10943</v>
      </c>
      <c r="B699" t="s">
        <v>10959</v>
      </c>
      <c r="C699">
        <v>3</v>
      </c>
      <c r="D699" t="str">
        <f t="shared" si="60"/>
        <v>CO</v>
      </c>
      <c r="E699" s="5">
        <f t="shared" si="61"/>
        <v>0.03</v>
      </c>
      <c r="F699" s="5">
        <f t="shared" si="62"/>
        <v>0.3</v>
      </c>
      <c r="G699" s="5">
        <f t="shared" si="63"/>
        <v>3</v>
      </c>
      <c r="H699" t="str">
        <f t="shared" si="64"/>
        <v>003</v>
      </c>
      <c r="I699" t="str">
        <f t="shared" si="65"/>
        <v>CO000030</v>
      </c>
    </row>
    <row r="700" spans="1:9">
      <c r="A700" t="s">
        <v>10943</v>
      </c>
      <c r="B700" t="s">
        <v>10967</v>
      </c>
      <c r="C700">
        <v>4</v>
      </c>
      <c r="D700" t="str">
        <f t="shared" si="60"/>
        <v>CO</v>
      </c>
      <c r="E700" s="5">
        <f t="shared" si="61"/>
        <v>0.04</v>
      </c>
      <c r="F700" s="5">
        <f t="shared" si="62"/>
        <v>0.4</v>
      </c>
      <c r="G700" s="5">
        <f t="shared" si="63"/>
        <v>4</v>
      </c>
      <c r="H700" t="str">
        <f t="shared" si="64"/>
        <v>004</v>
      </c>
      <c r="I700" t="str">
        <f t="shared" si="65"/>
        <v>CO000040</v>
      </c>
    </row>
    <row r="701" spans="1:9">
      <c r="A701" t="s">
        <v>10943</v>
      </c>
      <c r="B701" t="s">
        <v>10974</v>
      </c>
      <c r="C701">
        <v>5</v>
      </c>
      <c r="D701" t="str">
        <f t="shared" si="60"/>
        <v>CO</v>
      </c>
      <c r="E701" s="5">
        <f t="shared" si="61"/>
        <v>0.05</v>
      </c>
      <c r="F701" s="5">
        <f t="shared" si="62"/>
        <v>0.5</v>
      </c>
      <c r="G701" s="5">
        <f t="shared" si="63"/>
        <v>5</v>
      </c>
      <c r="H701" t="str">
        <f t="shared" si="64"/>
        <v>005</v>
      </c>
      <c r="I701" t="str">
        <f t="shared" si="65"/>
        <v>CO000050</v>
      </c>
    </row>
    <row r="702" spans="1:9">
      <c r="A702" t="s">
        <v>10943</v>
      </c>
      <c r="B702" t="s">
        <v>10994</v>
      </c>
      <c r="C702">
        <v>6</v>
      </c>
      <c r="D702" t="str">
        <f t="shared" si="60"/>
        <v>CO</v>
      </c>
      <c r="E702" s="5">
        <f t="shared" si="61"/>
        <v>0.06</v>
      </c>
      <c r="F702" s="5">
        <f t="shared" si="62"/>
        <v>0.6</v>
      </c>
      <c r="G702" s="5">
        <f t="shared" si="63"/>
        <v>6</v>
      </c>
      <c r="H702" t="str">
        <f t="shared" si="64"/>
        <v>006</v>
      </c>
      <c r="I702" t="str">
        <f t="shared" si="65"/>
        <v>CO000060</v>
      </c>
    </row>
    <row r="703" spans="1:9">
      <c r="A703" t="s">
        <v>10943</v>
      </c>
      <c r="B703" t="s">
        <v>11013</v>
      </c>
      <c r="C703">
        <v>7</v>
      </c>
      <c r="D703" t="str">
        <f t="shared" si="60"/>
        <v>CO</v>
      </c>
      <c r="E703" s="5">
        <f t="shared" si="61"/>
        <v>7.0000000000000007E-2</v>
      </c>
      <c r="F703" s="5">
        <f t="shared" si="62"/>
        <v>0.70000000000000007</v>
      </c>
      <c r="G703" s="5">
        <f t="shared" si="63"/>
        <v>7</v>
      </c>
      <c r="H703" t="str">
        <f t="shared" si="64"/>
        <v>007</v>
      </c>
      <c r="I703" t="str">
        <f t="shared" si="65"/>
        <v>CO000070</v>
      </c>
    </row>
    <row r="704" spans="1:9">
      <c r="A704" t="s">
        <v>10943</v>
      </c>
      <c r="B704" t="s">
        <v>11025</v>
      </c>
      <c r="C704">
        <v>8</v>
      </c>
      <c r="D704" t="str">
        <f t="shared" si="60"/>
        <v>CO</v>
      </c>
      <c r="E704" s="5">
        <f t="shared" si="61"/>
        <v>0.08</v>
      </c>
      <c r="F704" s="5">
        <f t="shared" si="62"/>
        <v>0.8</v>
      </c>
      <c r="G704" s="5">
        <f t="shared" si="63"/>
        <v>8</v>
      </c>
      <c r="H704" t="str">
        <f t="shared" si="64"/>
        <v>008</v>
      </c>
      <c r="I704" t="str">
        <f t="shared" si="65"/>
        <v>CO000080</v>
      </c>
    </row>
    <row r="705" spans="1:9">
      <c r="A705" t="s">
        <v>10943</v>
      </c>
      <c r="B705" t="s">
        <v>11043</v>
      </c>
      <c r="C705">
        <v>9</v>
      </c>
      <c r="D705" t="str">
        <f t="shared" si="60"/>
        <v>CO</v>
      </c>
      <c r="E705" s="5">
        <f t="shared" si="61"/>
        <v>0.09</v>
      </c>
      <c r="F705" s="5">
        <f t="shared" si="62"/>
        <v>0.89999999999999991</v>
      </c>
      <c r="G705" s="5">
        <f t="shared" si="63"/>
        <v>9</v>
      </c>
      <c r="H705" t="str">
        <f t="shared" si="64"/>
        <v>009</v>
      </c>
      <c r="I705" t="str">
        <f t="shared" si="65"/>
        <v>CO000090</v>
      </c>
    </row>
    <row r="706" spans="1:9">
      <c r="A706" t="s">
        <v>10943</v>
      </c>
      <c r="B706" t="s">
        <v>11076</v>
      </c>
      <c r="C706">
        <v>10</v>
      </c>
      <c r="D706" t="str">
        <f t="shared" si="60"/>
        <v>CO</v>
      </c>
      <c r="E706" s="5">
        <f t="shared" si="61"/>
        <v>0.1</v>
      </c>
      <c r="F706" s="5">
        <f t="shared" si="62"/>
        <v>1</v>
      </c>
      <c r="G706" s="5">
        <f t="shared" si="63"/>
        <v>0</v>
      </c>
      <c r="H706" t="str">
        <f t="shared" si="64"/>
        <v>010</v>
      </c>
      <c r="I706" t="str">
        <f t="shared" si="65"/>
        <v>CO000100</v>
      </c>
    </row>
    <row r="707" spans="1:9">
      <c r="A707" t="s">
        <v>10943</v>
      </c>
      <c r="B707" t="s">
        <v>11083</v>
      </c>
      <c r="C707">
        <v>11</v>
      </c>
      <c r="D707" t="str">
        <f t="shared" ref="D707:D770" si="66">+VLOOKUP(A707,$L$3:$M$22,2,)</f>
        <v>CO</v>
      </c>
      <c r="E707" s="5">
        <f t="shared" ref="E707:E770" si="67">+C707/100</f>
        <v>0.11</v>
      </c>
      <c r="F707" s="5">
        <f t="shared" ref="F707:F770" si="68">+MOD(E707*10,10)</f>
        <v>1.1000000000000001</v>
      </c>
      <c r="G707" s="5">
        <f t="shared" ref="G707:G770" si="69">+MOD(C707,10)</f>
        <v>1</v>
      </c>
      <c r="H707" t="str">
        <f t="shared" ref="H707:H770" si="70">+INT(E707)&amp;INT(F707)&amp;INT(G707)</f>
        <v>011</v>
      </c>
      <c r="I707" t="str">
        <f t="shared" ref="I707:I770" si="71">+D707&amp;"00"&amp;H707&amp;"0"</f>
        <v>CO000110</v>
      </c>
    </row>
    <row r="708" spans="1:9">
      <c r="A708" t="s">
        <v>10943</v>
      </c>
      <c r="B708" t="s">
        <v>11106</v>
      </c>
      <c r="C708">
        <v>12</v>
      </c>
      <c r="D708" t="str">
        <f t="shared" si="66"/>
        <v>CO</v>
      </c>
      <c r="E708" s="5">
        <f t="shared" si="67"/>
        <v>0.12</v>
      </c>
      <c r="F708" s="5">
        <f t="shared" si="68"/>
        <v>1.2</v>
      </c>
      <c r="G708" s="5">
        <f t="shared" si="69"/>
        <v>2</v>
      </c>
      <c r="H708" t="str">
        <f t="shared" si="70"/>
        <v>012</v>
      </c>
      <c r="I708" t="str">
        <f t="shared" si="71"/>
        <v>CO000120</v>
      </c>
    </row>
    <row r="709" spans="1:9">
      <c r="A709" t="s">
        <v>10943</v>
      </c>
      <c r="B709" t="s">
        <v>11154</v>
      </c>
      <c r="C709">
        <v>13</v>
      </c>
      <c r="D709" t="str">
        <f t="shared" si="66"/>
        <v>CO</v>
      </c>
      <c r="E709" s="5">
        <f t="shared" si="67"/>
        <v>0.13</v>
      </c>
      <c r="F709" s="5">
        <f t="shared" si="68"/>
        <v>1.3</v>
      </c>
      <c r="G709" s="5">
        <f t="shared" si="69"/>
        <v>3</v>
      </c>
      <c r="H709" t="str">
        <f t="shared" si="70"/>
        <v>013</v>
      </c>
      <c r="I709" t="str">
        <f t="shared" si="71"/>
        <v>CO000130</v>
      </c>
    </row>
    <row r="710" spans="1:9">
      <c r="A710" t="s">
        <v>10943</v>
      </c>
      <c r="B710" t="s">
        <v>11161</v>
      </c>
      <c r="C710">
        <v>14</v>
      </c>
      <c r="D710" t="str">
        <f t="shared" si="66"/>
        <v>CO</v>
      </c>
      <c r="E710" s="5">
        <f t="shared" si="67"/>
        <v>0.14000000000000001</v>
      </c>
      <c r="F710" s="5">
        <f t="shared" si="68"/>
        <v>1.4000000000000001</v>
      </c>
      <c r="G710" s="5">
        <f t="shared" si="69"/>
        <v>4</v>
      </c>
      <c r="H710" t="str">
        <f t="shared" si="70"/>
        <v>014</v>
      </c>
      <c r="I710" t="str">
        <f t="shared" si="71"/>
        <v>CO000140</v>
      </c>
    </row>
    <row r="711" spans="1:9">
      <c r="A711" t="s">
        <v>10943</v>
      </c>
      <c r="B711" t="s">
        <v>11169</v>
      </c>
      <c r="C711">
        <v>15</v>
      </c>
      <c r="D711" t="str">
        <f t="shared" si="66"/>
        <v>CO</v>
      </c>
      <c r="E711" s="5">
        <f t="shared" si="67"/>
        <v>0.15</v>
      </c>
      <c r="F711" s="5">
        <f t="shared" si="68"/>
        <v>1.5</v>
      </c>
      <c r="G711" s="5">
        <f t="shared" si="69"/>
        <v>5</v>
      </c>
      <c r="H711" t="str">
        <f t="shared" si="70"/>
        <v>015</v>
      </c>
      <c r="I711" t="str">
        <f t="shared" si="71"/>
        <v>CO000150</v>
      </c>
    </row>
    <row r="712" spans="1:9">
      <c r="A712" t="s">
        <v>10943</v>
      </c>
      <c r="B712" t="s">
        <v>11176</v>
      </c>
      <c r="C712">
        <v>16</v>
      </c>
      <c r="D712" t="str">
        <f t="shared" si="66"/>
        <v>CO</v>
      </c>
      <c r="E712" s="5">
        <f t="shared" si="67"/>
        <v>0.16</v>
      </c>
      <c r="F712" s="5">
        <f t="shared" si="68"/>
        <v>1.6</v>
      </c>
      <c r="G712" s="5">
        <f t="shared" si="69"/>
        <v>6</v>
      </c>
      <c r="H712" t="str">
        <f t="shared" si="70"/>
        <v>016</v>
      </c>
      <c r="I712" t="str">
        <f t="shared" si="71"/>
        <v>CO000160</v>
      </c>
    </row>
    <row r="713" spans="1:9">
      <c r="A713" t="s">
        <v>10943</v>
      </c>
      <c r="B713" t="s">
        <v>11189</v>
      </c>
      <c r="C713">
        <v>17</v>
      </c>
      <c r="D713" t="str">
        <f t="shared" si="66"/>
        <v>CO</v>
      </c>
      <c r="E713" s="5">
        <f t="shared" si="67"/>
        <v>0.17</v>
      </c>
      <c r="F713" s="5">
        <f t="shared" si="68"/>
        <v>1.7000000000000002</v>
      </c>
      <c r="G713" s="5">
        <f t="shared" si="69"/>
        <v>7</v>
      </c>
      <c r="H713" t="str">
        <f t="shared" si="70"/>
        <v>017</v>
      </c>
      <c r="I713" t="str">
        <f t="shared" si="71"/>
        <v>CO000170</v>
      </c>
    </row>
    <row r="714" spans="1:9">
      <c r="A714" t="s">
        <v>10943</v>
      </c>
      <c r="B714" t="s">
        <v>11196</v>
      </c>
      <c r="C714">
        <v>18</v>
      </c>
      <c r="D714" t="str">
        <f t="shared" si="66"/>
        <v>CO</v>
      </c>
      <c r="E714" s="5">
        <f t="shared" si="67"/>
        <v>0.18</v>
      </c>
      <c r="F714" s="5">
        <f t="shared" si="68"/>
        <v>1.7999999999999998</v>
      </c>
      <c r="G714" s="5">
        <f t="shared" si="69"/>
        <v>8</v>
      </c>
      <c r="H714" t="str">
        <f t="shared" si="70"/>
        <v>018</v>
      </c>
      <c r="I714" t="str">
        <f t="shared" si="71"/>
        <v>CO000180</v>
      </c>
    </row>
    <row r="715" spans="1:9">
      <c r="A715" t="s">
        <v>10943</v>
      </c>
      <c r="B715" t="s">
        <v>11203</v>
      </c>
      <c r="C715">
        <v>19</v>
      </c>
      <c r="D715" t="str">
        <f t="shared" si="66"/>
        <v>CO</v>
      </c>
      <c r="E715" s="5">
        <f t="shared" si="67"/>
        <v>0.19</v>
      </c>
      <c r="F715" s="5">
        <f t="shared" si="68"/>
        <v>1.9</v>
      </c>
      <c r="G715" s="5">
        <f t="shared" si="69"/>
        <v>9</v>
      </c>
      <c r="H715" t="str">
        <f t="shared" si="70"/>
        <v>019</v>
      </c>
      <c r="I715" t="str">
        <f t="shared" si="71"/>
        <v>CO000190</v>
      </c>
    </row>
    <row r="716" spans="1:9">
      <c r="A716" t="s">
        <v>10943</v>
      </c>
      <c r="B716" t="s">
        <v>11204</v>
      </c>
      <c r="C716">
        <v>20</v>
      </c>
      <c r="D716" t="str">
        <f t="shared" si="66"/>
        <v>CO</v>
      </c>
      <c r="E716" s="5">
        <f t="shared" si="67"/>
        <v>0.2</v>
      </c>
      <c r="F716" s="5">
        <f t="shared" si="68"/>
        <v>2</v>
      </c>
      <c r="G716" s="5">
        <f t="shared" si="69"/>
        <v>0</v>
      </c>
      <c r="H716" t="str">
        <f t="shared" si="70"/>
        <v>020</v>
      </c>
      <c r="I716" t="str">
        <f t="shared" si="71"/>
        <v>CO000200</v>
      </c>
    </row>
    <row r="717" spans="1:9">
      <c r="A717" t="s">
        <v>10943</v>
      </c>
      <c r="B717" t="s">
        <v>11217</v>
      </c>
      <c r="C717">
        <v>21</v>
      </c>
      <c r="D717" t="str">
        <f t="shared" si="66"/>
        <v>CO</v>
      </c>
      <c r="E717" s="5">
        <f t="shared" si="67"/>
        <v>0.21</v>
      </c>
      <c r="F717" s="5">
        <f t="shared" si="68"/>
        <v>2.1</v>
      </c>
      <c r="G717" s="5">
        <f t="shared" si="69"/>
        <v>1</v>
      </c>
      <c r="H717" t="str">
        <f t="shared" si="70"/>
        <v>021</v>
      </c>
      <c r="I717" t="str">
        <f t="shared" si="71"/>
        <v>CO000210</v>
      </c>
    </row>
    <row r="718" spans="1:9">
      <c r="A718" t="s">
        <v>10943</v>
      </c>
      <c r="B718" t="s">
        <v>11230</v>
      </c>
      <c r="C718">
        <v>22</v>
      </c>
      <c r="D718" t="str">
        <f t="shared" si="66"/>
        <v>CO</v>
      </c>
      <c r="E718" s="5">
        <f t="shared" si="67"/>
        <v>0.22</v>
      </c>
      <c r="F718" s="5">
        <f t="shared" si="68"/>
        <v>2.2000000000000002</v>
      </c>
      <c r="G718" s="5">
        <f t="shared" si="69"/>
        <v>2</v>
      </c>
      <c r="H718" t="str">
        <f t="shared" si="70"/>
        <v>022</v>
      </c>
      <c r="I718" t="str">
        <f t="shared" si="71"/>
        <v>CO000220</v>
      </c>
    </row>
    <row r="719" spans="1:9">
      <c r="A719" t="s">
        <v>10943</v>
      </c>
      <c r="B719" t="s">
        <v>11236</v>
      </c>
      <c r="C719">
        <v>23</v>
      </c>
      <c r="D719" t="str">
        <f t="shared" si="66"/>
        <v>CO</v>
      </c>
      <c r="E719" s="5">
        <f t="shared" si="67"/>
        <v>0.23</v>
      </c>
      <c r="F719" s="5">
        <f t="shared" si="68"/>
        <v>2.3000000000000003</v>
      </c>
      <c r="G719" s="5">
        <f t="shared" si="69"/>
        <v>3</v>
      </c>
      <c r="H719" t="str">
        <f t="shared" si="70"/>
        <v>023</v>
      </c>
      <c r="I719" t="str">
        <f t="shared" si="71"/>
        <v>CO000230</v>
      </c>
    </row>
    <row r="720" spans="1:9">
      <c r="A720" t="s">
        <v>10943</v>
      </c>
      <c r="B720" t="s">
        <v>11245</v>
      </c>
      <c r="C720">
        <v>24</v>
      </c>
      <c r="D720" t="str">
        <f t="shared" si="66"/>
        <v>CO</v>
      </c>
      <c r="E720" s="5">
        <f t="shared" si="67"/>
        <v>0.24</v>
      </c>
      <c r="F720" s="5">
        <f t="shared" si="68"/>
        <v>2.4</v>
      </c>
      <c r="G720" s="5">
        <f t="shared" si="69"/>
        <v>4</v>
      </c>
      <c r="H720" t="str">
        <f t="shared" si="70"/>
        <v>024</v>
      </c>
      <c r="I720" t="str">
        <f t="shared" si="71"/>
        <v>CO000240</v>
      </c>
    </row>
    <row r="721" spans="1:9">
      <c r="A721" t="s">
        <v>10943</v>
      </c>
      <c r="B721" t="s">
        <v>11264</v>
      </c>
      <c r="C721">
        <v>25</v>
      </c>
      <c r="D721" t="str">
        <f t="shared" si="66"/>
        <v>CO</v>
      </c>
      <c r="E721" s="5">
        <f t="shared" si="67"/>
        <v>0.25</v>
      </c>
      <c r="F721" s="5">
        <f t="shared" si="68"/>
        <v>2.5</v>
      </c>
      <c r="G721" s="5">
        <f t="shared" si="69"/>
        <v>5</v>
      </c>
      <c r="H721" t="str">
        <f t="shared" si="70"/>
        <v>025</v>
      </c>
      <c r="I721" t="str">
        <f t="shared" si="71"/>
        <v>CO000250</v>
      </c>
    </row>
    <row r="722" spans="1:9">
      <c r="A722" t="s">
        <v>10943</v>
      </c>
      <c r="B722" t="s">
        <v>11279</v>
      </c>
      <c r="C722">
        <v>26</v>
      </c>
      <c r="D722" t="str">
        <f t="shared" si="66"/>
        <v>CO</v>
      </c>
      <c r="E722" s="5">
        <f t="shared" si="67"/>
        <v>0.26</v>
      </c>
      <c r="F722" s="5">
        <f t="shared" si="68"/>
        <v>2.6</v>
      </c>
      <c r="G722" s="5">
        <f t="shared" si="69"/>
        <v>6</v>
      </c>
      <c r="H722" t="str">
        <f t="shared" si="70"/>
        <v>026</v>
      </c>
      <c r="I722" t="str">
        <f t="shared" si="71"/>
        <v>CO000260</v>
      </c>
    </row>
    <row r="723" spans="1:9">
      <c r="A723" t="s">
        <v>10943</v>
      </c>
      <c r="B723" t="s">
        <v>11286</v>
      </c>
      <c r="C723">
        <v>27</v>
      </c>
      <c r="D723" t="str">
        <f t="shared" si="66"/>
        <v>CO</v>
      </c>
      <c r="E723" s="5">
        <f t="shared" si="67"/>
        <v>0.27</v>
      </c>
      <c r="F723" s="5">
        <f t="shared" si="68"/>
        <v>2.7</v>
      </c>
      <c r="G723" s="5">
        <f t="shared" si="69"/>
        <v>7</v>
      </c>
      <c r="H723" t="str">
        <f t="shared" si="70"/>
        <v>027</v>
      </c>
      <c r="I723" t="str">
        <f t="shared" si="71"/>
        <v>CO000270</v>
      </c>
    </row>
    <row r="724" spans="1:9">
      <c r="A724" t="s">
        <v>10943</v>
      </c>
      <c r="B724" t="s">
        <v>11292</v>
      </c>
      <c r="C724">
        <v>28</v>
      </c>
      <c r="D724" t="str">
        <f t="shared" si="66"/>
        <v>CO</v>
      </c>
      <c r="E724" s="5">
        <f t="shared" si="67"/>
        <v>0.28000000000000003</v>
      </c>
      <c r="F724" s="5">
        <f t="shared" si="68"/>
        <v>2.8000000000000003</v>
      </c>
      <c r="G724" s="5">
        <f t="shared" si="69"/>
        <v>8</v>
      </c>
      <c r="H724" t="str">
        <f t="shared" si="70"/>
        <v>028</v>
      </c>
      <c r="I724" t="str">
        <f t="shared" si="71"/>
        <v>CO000280</v>
      </c>
    </row>
    <row r="725" spans="1:9">
      <c r="A725" t="s">
        <v>10943</v>
      </c>
      <c r="B725" t="s">
        <v>11299</v>
      </c>
      <c r="C725">
        <v>29</v>
      </c>
      <c r="D725" t="str">
        <f t="shared" si="66"/>
        <v>CO</v>
      </c>
      <c r="E725" s="5">
        <f t="shared" si="67"/>
        <v>0.28999999999999998</v>
      </c>
      <c r="F725" s="5">
        <f t="shared" si="68"/>
        <v>2.9</v>
      </c>
      <c r="G725" s="5">
        <f t="shared" si="69"/>
        <v>9</v>
      </c>
      <c r="H725" t="str">
        <f t="shared" si="70"/>
        <v>029</v>
      </c>
      <c r="I725" t="str">
        <f t="shared" si="71"/>
        <v>CO000290</v>
      </c>
    </row>
    <row r="726" spans="1:9">
      <c r="A726" t="s">
        <v>10943</v>
      </c>
      <c r="B726" t="s">
        <v>11311</v>
      </c>
      <c r="C726">
        <v>30</v>
      </c>
      <c r="D726" t="str">
        <f t="shared" si="66"/>
        <v>CO</v>
      </c>
      <c r="E726" s="5">
        <f t="shared" si="67"/>
        <v>0.3</v>
      </c>
      <c r="F726" s="5">
        <f t="shared" si="68"/>
        <v>3</v>
      </c>
      <c r="G726" s="5">
        <f t="shared" si="69"/>
        <v>0</v>
      </c>
      <c r="H726" t="str">
        <f t="shared" si="70"/>
        <v>030</v>
      </c>
      <c r="I726" t="str">
        <f t="shared" si="71"/>
        <v>CO000300</v>
      </c>
    </row>
    <row r="727" spans="1:9">
      <c r="A727" t="s">
        <v>10943</v>
      </c>
      <c r="B727" t="s">
        <v>11320</v>
      </c>
      <c r="C727">
        <v>31</v>
      </c>
      <c r="D727" t="str">
        <f t="shared" si="66"/>
        <v>CO</v>
      </c>
      <c r="E727" s="5">
        <f t="shared" si="67"/>
        <v>0.31</v>
      </c>
      <c r="F727" s="5">
        <f t="shared" si="68"/>
        <v>3.1</v>
      </c>
      <c r="G727" s="5">
        <f t="shared" si="69"/>
        <v>1</v>
      </c>
      <c r="H727" t="str">
        <f t="shared" si="70"/>
        <v>031</v>
      </c>
      <c r="I727" t="str">
        <f t="shared" si="71"/>
        <v>CO000310</v>
      </c>
    </row>
    <row r="728" spans="1:9">
      <c r="A728" t="s">
        <v>10943</v>
      </c>
      <c r="B728" t="s">
        <v>11360</v>
      </c>
      <c r="C728">
        <v>32</v>
      </c>
      <c r="D728" t="str">
        <f t="shared" si="66"/>
        <v>CO</v>
      </c>
      <c r="E728" s="5">
        <f t="shared" si="67"/>
        <v>0.32</v>
      </c>
      <c r="F728" s="5">
        <f t="shared" si="68"/>
        <v>3.2</v>
      </c>
      <c r="G728" s="5">
        <f t="shared" si="69"/>
        <v>2</v>
      </c>
      <c r="H728" t="str">
        <f t="shared" si="70"/>
        <v>032</v>
      </c>
      <c r="I728" t="str">
        <f t="shared" si="71"/>
        <v>CO000320</v>
      </c>
    </row>
    <row r="729" spans="1:9">
      <c r="A729" t="s">
        <v>10943</v>
      </c>
      <c r="B729" t="s">
        <v>11368</v>
      </c>
      <c r="C729">
        <v>33</v>
      </c>
      <c r="D729" t="str">
        <f t="shared" si="66"/>
        <v>CO</v>
      </c>
      <c r="E729" s="5">
        <f t="shared" si="67"/>
        <v>0.33</v>
      </c>
      <c r="F729" s="5">
        <f t="shared" si="68"/>
        <v>3.3000000000000003</v>
      </c>
      <c r="G729" s="5">
        <f t="shared" si="69"/>
        <v>3</v>
      </c>
      <c r="H729" t="str">
        <f t="shared" si="70"/>
        <v>033</v>
      </c>
      <c r="I729" t="str">
        <f t="shared" si="71"/>
        <v>CO000330</v>
      </c>
    </row>
    <row r="730" spans="1:9">
      <c r="A730" t="s">
        <v>10943</v>
      </c>
      <c r="B730" t="s">
        <v>11383</v>
      </c>
      <c r="C730">
        <v>34</v>
      </c>
      <c r="D730" t="str">
        <f t="shared" si="66"/>
        <v>CO</v>
      </c>
      <c r="E730" s="5">
        <f t="shared" si="67"/>
        <v>0.34</v>
      </c>
      <c r="F730" s="5">
        <f t="shared" si="68"/>
        <v>3.4000000000000004</v>
      </c>
      <c r="G730" s="5">
        <f t="shared" si="69"/>
        <v>4</v>
      </c>
      <c r="H730" t="str">
        <f t="shared" si="70"/>
        <v>034</v>
      </c>
      <c r="I730" t="str">
        <f t="shared" si="71"/>
        <v>CO000340</v>
      </c>
    </row>
    <row r="731" spans="1:9">
      <c r="A731" t="s">
        <v>10943</v>
      </c>
      <c r="B731" t="s">
        <v>11391</v>
      </c>
      <c r="C731">
        <v>35</v>
      </c>
      <c r="D731" t="str">
        <f t="shared" si="66"/>
        <v>CO</v>
      </c>
      <c r="E731" s="5">
        <f t="shared" si="67"/>
        <v>0.35</v>
      </c>
      <c r="F731" s="5">
        <f t="shared" si="68"/>
        <v>3.5</v>
      </c>
      <c r="G731" s="5">
        <f t="shared" si="69"/>
        <v>5</v>
      </c>
      <c r="H731" t="str">
        <f t="shared" si="70"/>
        <v>035</v>
      </c>
      <c r="I731" t="str">
        <f t="shared" si="71"/>
        <v>CO000350</v>
      </c>
    </row>
    <row r="732" spans="1:9">
      <c r="A732" t="s">
        <v>10943</v>
      </c>
      <c r="B732" t="s">
        <v>11405</v>
      </c>
      <c r="C732">
        <v>36</v>
      </c>
      <c r="D732" t="str">
        <f t="shared" si="66"/>
        <v>CO</v>
      </c>
      <c r="E732" s="5">
        <f t="shared" si="67"/>
        <v>0.36</v>
      </c>
      <c r="F732" s="5">
        <f t="shared" si="68"/>
        <v>3.5999999999999996</v>
      </c>
      <c r="G732" s="5">
        <f t="shared" si="69"/>
        <v>6</v>
      </c>
      <c r="H732" t="str">
        <f t="shared" si="70"/>
        <v>036</v>
      </c>
      <c r="I732" t="str">
        <f t="shared" si="71"/>
        <v>CO000360</v>
      </c>
    </row>
    <row r="733" spans="1:9">
      <c r="A733" t="s">
        <v>10943</v>
      </c>
      <c r="B733" t="s">
        <v>11412</v>
      </c>
      <c r="C733">
        <v>37</v>
      </c>
      <c r="D733" t="str">
        <f t="shared" si="66"/>
        <v>CO</v>
      </c>
      <c r="E733" s="5">
        <f t="shared" si="67"/>
        <v>0.37</v>
      </c>
      <c r="F733" s="5">
        <f t="shared" si="68"/>
        <v>3.7</v>
      </c>
      <c r="G733" s="5">
        <f t="shared" si="69"/>
        <v>7</v>
      </c>
      <c r="H733" t="str">
        <f t="shared" si="70"/>
        <v>037</v>
      </c>
      <c r="I733" t="str">
        <f t="shared" si="71"/>
        <v>CO000370</v>
      </c>
    </row>
    <row r="734" spans="1:9">
      <c r="A734" t="s">
        <v>10943</v>
      </c>
      <c r="B734" t="s">
        <v>11419</v>
      </c>
      <c r="C734">
        <v>38</v>
      </c>
      <c r="D734" t="str">
        <f t="shared" si="66"/>
        <v>CO</v>
      </c>
      <c r="E734" s="5">
        <f t="shared" si="67"/>
        <v>0.38</v>
      </c>
      <c r="F734" s="5">
        <f t="shared" si="68"/>
        <v>3.8</v>
      </c>
      <c r="G734" s="5">
        <f t="shared" si="69"/>
        <v>8</v>
      </c>
      <c r="H734" t="str">
        <f t="shared" si="70"/>
        <v>038</v>
      </c>
      <c r="I734" t="str">
        <f t="shared" si="71"/>
        <v>CO000380</v>
      </c>
    </row>
    <row r="735" spans="1:9">
      <c r="A735" t="s">
        <v>10943</v>
      </c>
      <c r="B735" t="s">
        <v>11427</v>
      </c>
      <c r="C735">
        <v>39</v>
      </c>
      <c r="D735" t="str">
        <f t="shared" si="66"/>
        <v>CO</v>
      </c>
      <c r="E735" s="5">
        <f t="shared" si="67"/>
        <v>0.39</v>
      </c>
      <c r="F735" s="5">
        <f t="shared" si="68"/>
        <v>3.9000000000000004</v>
      </c>
      <c r="G735" s="5">
        <f t="shared" si="69"/>
        <v>9</v>
      </c>
      <c r="H735" t="str">
        <f t="shared" si="70"/>
        <v>039</v>
      </c>
      <c r="I735" t="str">
        <f t="shared" si="71"/>
        <v>CO000390</v>
      </c>
    </row>
    <row r="736" spans="1:9">
      <c r="A736" t="s">
        <v>10943</v>
      </c>
      <c r="B736" t="s">
        <v>11446</v>
      </c>
      <c r="C736">
        <v>40</v>
      </c>
      <c r="D736" t="str">
        <f t="shared" si="66"/>
        <v>CO</v>
      </c>
      <c r="E736" s="5">
        <f t="shared" si="67"/>
        <v>0.4</v>
      </c>
      <c r="F736" s="5">
        <f t="shared" si="68"/>
        <v>4</v>
      </c>
      <c r="G736" s="5">
        <f t="shared" si="69"/>
        <v>0</v>
      </c>
      <c r="H736" t="str">
        <f t="shared" si="70"/>
        <v>040</v>
      </c>
      <c r="I736" t="str">
        <f t="shared" si="71"/>
        <v>CO000400</v>
      </c>
    </row>
    <row r="737" spans="1:9">
      <c r="A737" t="s">
        <v>10943</v>
      </c>
      <c r="B737" t="s">
        <v>11460</v>
      </c>
      <c r="C737">
        <v>41</v>
      </c>
      <c r="D737" t="str">
        <f t="shared" si="66"/>
        <v>CO</v>
      </c>
      <c r="E737" s="5">
        <f t="shared" si="67"/>
        <v>0.41</v>
      </c>
      <c r="F737" s="5">
        <f t="shared" si="68"/>
        <v>4.0999999999999996</v>
      </c>
      <c r="G737" s="5">
        <f t="shared" si="69"/>
        <v>1</v>
      </c>
      <c r="H737" t="str">
        <f t="shared" si="70"/>
        <v>041</v>
      </c>
      <c r="I737" t="str">
        <f t="shared" si="71"/>
        <v>CO000410</v>
      </c>
    </row>
    <row r="738" spans="1:9">
      <c r="A738" t="s">
        <v>10943</v>
      </c>
      <c r="B738" t="s">
        <v>11468</v>
      </c>
      <c r="C738">
        <v>42</v>
      </c>
      <c r="D738" t="str">
        <f t="shared" si="66"/>
        <v>CO</v>
      </c>
      <c r="E738" s="5">
        <f t="shared" si="67"/>
        <v>0.42</v>
      </c>
      <c r="F738" s="5">
        <f t="shared" si="68"/>
        <v>4.2</v>
      </c>
      <c r="G738" s="5">
        <f t="shared" si="69"/>
        <v>2</v>
      </c>
      <c r="H738" t="str">
        <f t="shared" si="70"/>
        <v>042</v>
      </c>
      <c r="I738" t="str">
        <f t="shared" si="71"/>
        <v>CO000420</v>
      </c>
    </row>
    <row r="739" spans="1:9">
      <c r="A739" t="s">
        <v>10943</v>
      </c>
      <c r="B739" t="s">
        <v>11479</v>
      </c>
      <c r="C739">
        <v>43</v>
      </c>
      <c r="D739" t="str">
        <f t="shared" si="66"/>
        <v>CO</v>
      </c>
      <c r="E739" s="5">
        <f t="shared" si="67"/>
        <v>0.43</v>
      </c>
      <c r="F739" s="5">
        <f t="shared" si="68"/>
        <v>4.3</v>
      </c>
      <c r="G739" s="5">
        <f t="shared" si="69"/>
        <v>3</v>
      </c>
      <c r="H739" t="str">
        <f t="shared" si="70"/>
        <v>043</v>
      </c>
      <c r="I739" t="str">
        <f t="shared" si="71"/>
        <v>CO000430</v>
      </c>
    </row>
    <row r="740" spans="1:9">
      <c r="A740" t="s">
        <v>10943</v>
      </c>
      <c r="B740" t="s">
        <v>11499</v>
      </c>
      <c r="C740">
        <v>44</v>
      </c>
      <c r="D740" t="str">
        <f t="shared" si="66"/>
        <v>CO</v>
      </c>
      <c r="E740" s="5">
        <f t="shared" si="67"/>
        <v>0.44</v>
      </c>
      <c r="F740" s="5">
        <f t="shared" si="68"/>
        <v>4.4000000000000004</v>
      </c>
      <c r="G740" s="5">
        <f t="shared" si="69"/>
        <v>4</v>
      </c>
      <c r="H740" t="str">
        <f t="shared" si="70"/>
        <v>044</v>
      </c>
      <c r="I740" t="str">
        <f t="shared" si="71"/>
        <v>CO000440</v>
      </c>
    </row>
    <row r="741" spans="1:9">
      <c r="A741" t="s">
        <v>10943</v>
      </c>
      <c r="B741" t="s">
        <v>11511</v>
      </c>
      <c r="C741">
        <v>45</v>
      </c>
      <c r="D741" t="str">
        <f t="shared" si="66"/>
        <v>CO</v>
      </c>
      <c r="E741" s="5">
        <f t="shared" si="67"/>
        <v>0.45</v>
      </c>
      <c r="F741" s="5">
        <f t="shared" si="68"/>
        <v>4.5</v>
      </c>
      <c r="G741" s="5">
        <f t="shared" si="69"/>
        <v>5</v>
      </c>
      <c r="H741" t="str">
        <f t="shared" si="70"/>
        <v>045</v>
      </c>
      <c r="I741" t="str">
        <f t="shared" si="71"/>
        <v>CO000450</v>
      </c>
    </row>
    <row r="742" spans="1:9">
      <c r="A742" t="s">
        <v>10943</v>
      </c>
      <c r="B742" t="s">
        <v>11542</v>
      </c>
      <c r="C742">
        <v>46</v>
      </c>
      <c r="D742" t="str">
        <f t="shared" si="66"/>
        <v>CO</v>
      </c>
      <c r="E742" s="5">
        <f t="shared" si="67"/>
        <v>0.46</v>
      </c>
      <c r="F742" s="5">
        <f t="shared" si="68"/>
        <v>4.6000000000000005</v>
      </c>
      <c r="G742" s="5">
        <f t="shared" si="69"/>
        <v>6</v>
      </c>
      <c r="H742" t="str">
        <f t="shared" si="70"/>
        <v>046</v>
      </c>
      <c r="I742" t="str">
        <f t="shared" si="71"/>
        <v>CO000460</v>
      </c>
    </row>
    <row r="743" spans="1:9">
      <c r="A743" t="s">
        <v>10943</v>
      </c>
      <c r="B743" t="s">
        <v>11549</v>
      </c>
      <c r="C743">
        <v>47</v>
      </c>
      <c r="D743" t="str">
        <f t="shared" si="66"/>
        <v>CO</v>
      </c>
      <c r="E743" s="5">
        <f t="shared" si="67"/>
        <v>0.47</v>
      </c>
      <c r="F743" s="5">
        <f t="shared" si="68"/>
        <v>4.6999999999999993</v>
      </c>
      <c r="G743" s="5">
        <f t="shared" si="69"/>
        <v>7</v>
      </c>
      <c r="H743" t="str">
        <f t="shared" si="70"/>
        <v>047</v>
      </c>
      <c r="I743" t="str">
        <f t="shared" si="71"/>
        <v>CO000470</v>
      </c>
    </row>
    <row r="744" spans="1:9">
      <c r="A744" t="s">
        <v>10943</v>
      </c>
      <c r="B744" t="s">
        <v>11563</v>
      </c>
      <c r="C744">
        <v>48</v>
      </c>
      <c r="D744" t="str">
        <f t="shared" si="66"/>
        <v>CO</v>
      </c>
      <c r="E744" s="5">
        <f t="shared" si="67"/>
        <v>0.48</v>
      </c>
      <c r="F744" s="5">
        <f t="shared" si="68"/>
        <v>4.8</v>
      </c>
      <c r="G744" s="5">
        <f t="shared" si="69"/>
        <v>8</v>
      </c>
      <c r="H744" t="str">
        <f t="shared" si="70"/>
        <v>048</v>
      </c>
      <c r="I744" t="str">
        <f t="shared" si="71"/>
        <v>CO000480</v>
      </c>
    </row>
    <row r="745" spans="1:9">
      <c r="A745" t="s">
        <v>10943</v>
      </c>
      <c r="B745" t="s">
        <v>11570</v>
      </c>
      <c r="C745">
        <v>49</v>
      </c>
      <c r="D745" t="str">
        <f t="shared" si="66"/>
        <v>CO</v>
      </c>
      <c r="E745" s="5">
        <f t="shared" si="67"/>
        <v>0.49</v>
      </c>
      <c r="F745" s="5">
        <f t="shared" si="68"/>
        <v>4.9000000000000004</v>
      </c>
      <c r="G745" s="5">
        <f t="shared" si="69"/>
        <v>9</v>
      </c>
      <c r="H745" t="str">
        <f t="shared" si="70"/>
        <v>049</v>
      </c>
      <c r="I745" t="str">
        <f t="shared" si="71"/>
        <v>CO000490</v>
      </c>
    </row>
    <row r="746" spans="1:9">
      <c r="A746" t="s">
        <v>10943</v>
      </c>
      <c r="B746" t="s">
        <v>11582</v>
      </c>
      <c r="C746">
        <v>50</v>
      </c>
      <c r="D746" t="str">
        <f t="shared" si="66"/>
        <v>CO</v>
      </c>
      <c r="E746" s="5">
        <f t="shared" si="67"/>
        <v>0.5</v>
      </c>
      <c r="F746" s="5">
        <f t="shared" si="68"/>
        <v>5</v>
      </c>
      <c r="G746" s="5">
        <f t="shared" si="69"/>
        <v>0</v>
      </c>
      <c r="H746" t="str">
        <f t="shared" si="70"/>
        <v>050</v>
      </c>
      <c r="I746" t="str">
        <f t="shared" si="71"/>
        <v>CO000500</v>
      </c>
    </row>
    <row r="747" spans="1:9">
      <c r="A747" t="s">
        <v>10943</v>
      </c>
      <c r="B747" t="s">
        <v>11589</v>
      </c>
      <c r="C747">
        <v>51</v>
      </c>
      <c r="D747" t="str">
        <f t="shared" si="66"/>
        <v>CO</v>
      </c>
      <c r="E747" s="5">
        <f t="shared" si="67"/>
        <v>0.51</v>
      </c>
      <c r="F747" s="5">
        <f t="shared" si="68"/>
        <v>5.0999999999999996</v>
      </c>
      <c r="G747" s="5">
        <f t="shared" si="69"/>
        <v>1</v>
      </c>
      <c r="H747" t="str">
        <f t="shared" si="70"/>
        <v>051</v>
      </c>
      <c r="I747" t="str">
        <f t="shared" si="71"/>
        <v>CO000510</v>
      </c>
    </row>
    <row r="748" spans="1:9">
      <c r="A748" t="s">
        <v>10943</v>
      </c>
      <c r="B748" t="s">
        <v>11596</v>
      </c>
      <c r="C748">
        <v>52</v>
      </c>
      <c r="D748" t="str">
        <f t="shared" si="66"/>
        <v>CO</v>
      </c>
      <c r="E748" s="5">
        <f t="shared" si="67"/>
        <v>0.52</v>
      </c>
      <c r="F748" s="5">
        <f t="shared" si="68"/>
        <v>5.2</v>
      </c>
      <c r="G748" s="5">
        <f t="shared" si="69"/>
        <v>2</v>
      </c>
      <c r="H748" t="str">
        <f t="shared" si="70"/>
        <v>052</v>
      </c>
      <c r="I748" t="str">
        <f t="shared" si="71"/>
        <v>CO000520</v>
      </c>
    </row>
    <row r="749" spans="1:9">
      <c r="A749" t="s">
        <v>10943</v>
      </c>
      <c r="B749" t="s">
        <v>11652</v>
      </c>
      <c r="C749">
        <v>53</v>
      </c>
      <c r="D749" t="str">
        <f t="shared" si="66"/>
        <v>CO</v>
      </c>
      <c r="E749" s="5">
        <f t="shared" si="67"/>
        <v>0.53</v>
      </c>
      <c r="F749" s="5">
        <f t="shared" si="68"/>
        <v>5.3000000000000007</v>
      </c>
      <c r="G749" s="5">
        <f t="shared" si="69"/>
        <v>3</v>
      </c>
      <c r="H749" t="str">
        <f t="shared" si="70"/>
        <v>053</v>
      </c>
      <c r="I749" t="str">
        <f t="shared" si="71"/>
        <v>CO000530</v>
      </c>
    </row>
    <row r="750" spans="1:9">
      <c r="A750" t="s">
        <v>10943</v>
      </c>
      <c r="B750" t="s">
        <v>11661</v>
      </c>
      <c r="C750">
        <v>54</v>
      </c>
      <c r="D750" t="str">
        <f t="shared" si="66"/>
        <v>CO</v>
      </c>
      <c r="E750" s="5">
        <f t="shared" si="67"/>
        <v>0.54</v>
      </c>
      <c r="F750" s="5">
        <f t="shared" si="68"/>
        <v>5.4</v>
      </c>
      <c r="G750" s="5">
        <f t="shared" si="69"/>
        <v>4</v>
      </c>
      <c r="H750" t="str">
        <f t="shared" si="70"/>
        <v>054</v>
      </c>
      <c r="I750" t="str">
        <f t="shared" si="71"/>
        <v>CO000540</v>
      </c>
    </row>
    <row r="751" spans="1:9">
      <c r="A751" t="s">
        <v>10943</v>
      </c>
      <c r="B751" t="s">
        <v>11668</v>
      </c>
      <c r="C751">
        <v>55</v>
      </c>
      <c r="D751" t="str">
        <f t="shared" si="66"/>
        <v>CO</v>
      </c>
      <c r="E751" s="5">
        <f t="shared" si="67"/>
        <v>0.55000000000000004</v>
      </c>
      <c r="F751" s="5">
        <f t="shared" si="68"/>
        <v>5.5</v>
      </c>
      <c r="G751" s="5">
        <f t="shared" si="69"/>
        <v>5</v>
      </c>
      <c r="H751" t="str">
        <f t="shared" si="70"/>
        <v>055</v>
      </c>
      <c r="I751" t="str">
        <f t="shared" si="71"/>
        <v>CO000550</v>
      </c>
    </row>
    <row r="752" spans="1:9">
      <c r="A752" t="s">
        <v>10943</v>
      </c>
      <c r="B752" t="s">
        <v>11676</v>
      </c>
      <c r="C752">
        <v>56</v>
      </c>
      <c r="D752" t="str">
        <f t="shared" si="66"/>
        <v>CO</v>
      </c>
      <c r="E752" s="5">
        <f t="shared" si="67"/>
        <v>0.56000000000000005</v>
      </c>
      <c r="F752" s="5">
        <f t="shared" si="68"/>
        <v>5.6000000000000005</v>
      </c>
      <c r="G752" s="5">
        <f t="shared" si="69"/>
        <v>6</v>
      </c>
      <c r="H752" t="str">
        <f t="shared" si="70"/>
        <v>056</v>
      </c>
      <c r="I752" t="str">
        <f t="shared" si="71"/>
        <v>CO000560</v>
      </c>
    </row>
    <row r="753" spans="1:9">
      <c r="A753" t="s">
        <v>10943</v>
      </c>
      <c r="B753" t="s">
        <v>11683</v>
      </c>
      <c r="C753">
        <v>57</v>
      </c>
      <c r="D753" t="str">
        <f t="shared" si="66"/>
        <v>CO</v>
      </c>
      <c r="E753" s="5">
        <f t="shared" si="67"/>
        <v>0.56999999999999995</v>
      </c>
      <c r="F753" s="5">
        <f t="shared" si="68"/>
        <v>5.6999999999999993</v>
      </c>
      <c r="G753" s="5">
        <f t="shared" si="69"/>
        <v>7</v>
      </c>
      <c r="H753" t="str">
        <f t="shared" si="70"/>
        <v>057</v>
      </c>
      <c r="I753" t="str">
        <f t="shared" si="71"/>
        <v>CO000570</v>
      </c>
    </row>
    <row r="754" spans="1:9">
      <c r="A754" t="s">
        <v>10943</v>
      </c>
      <c r="B754" t="s">
        <v>11689</v>
      </c>
      <c r="C754">
        <v>58</v>
      </c>
      <c r="D754" t="str">
        <f t="shared" si="66"/>
        <v>CO</v>
      </c>
      <c r="E754" s="5">
        <f t="shared" si="67"/>
        <v>0.57999999999999996</v>
      </c>
      <c r="F754" s="5">
        <f t="shared" si="68"/>
        <v>5.8</v>
      </c>
      <c r="G754" s="5">
        <f t="shared" si="69"/>
        <v>8</v>
      </c>
      <c r="H754" t="str">
        <f t="shared" si="70"/>
        <v>058</v>
      </c>
      <c r="I754" t="str">
        <f t="shared" si="71"/>
        <v>CO000580</v>
      </c>
    </row>
    <row r="755" spans="1:9">
      <c r="A755" t="s">
        <v>10943</v>
      </c>
      <c r="B755" t="s">
        <v>11696</v>
      </c>
      <c r="C755">
        <v>59</v>
      </c>
      <c r="D755" t="str">
        <f t="shared" si="66"/>
        <v>CO</v>
      </c>
      <c r="E755" s="5">
        <f t="shared" si="67"/>
        <v>0.59</v>
      </c>
      <c r="F755" s="5">
        <f t="shared" si="68"/>
        <v>5.8999999999999995</v>
      </c>
      <c r="G755" s="5">
        <f t="shared" si="69"/>
        <v>9</v>
      </c>
      <c r="H755" t="str">
        <f t="shared" si="70"/>
        <v>059</v>
      </c>
      <c r="I755" t="str">
        <f t="shared" si="71"/>
        <v>CO000590</v>
      </c>
    </row>
    <row r="756" spans="1:9">
      <c r="A756" t="s">
        <v>10943</v>
      </c>
      <c r="B756" t="s">
        <v>11703</v>
      </c>
      <c r="C756">
        <v>60</v>
      </c>
      <c r="D756" t="str">
        <f t="shared" si="66"/>
        <v>CO</v>
      </c>
      <c r="E756" s="5">
        <f t="shared" si="67"/>
        <v>0.6</v>
      </c>
      <c r="F756" s="5">
        <f t="shared" si="68"/>
        <v>6</v>
      </c>
      <c r="G756" s="5">
        <f t="shared" si="69"/>
        <v>0</v>
      </c>
      <c r="H756" t="str">
        <f t="shared" si="70"/>
        <v>060</v>
      </c>
      <c r="I756" t="str">
        <f t="shared" si="71"/>
        <v>CO000600</v>
      </c>
    </row>
    <row r="757" spans="1:9">
      <c r="A757" t="s">
        <v>10943</v>
      </c>
      <c r="B757" t="s">
        <v>11710</v>
      </c>
      <c r="C757">
        <v>61</v>
      </c>
      <c r="D757" t="str">
        <f t="shared" si="66"/>
        <v>CO</v>
      </c>
      <c r="E757" s="5">
        <f t="shared" si="67"/>
        <v>0.61</v>
      </c>
      <c r="F757" s="5">
        <f t="shared" si="68"/>
        <v>6.1</v>
      </c>
      <c r="G757" s="5">
        <f t="shared" si="69"/>
        <v>1</v>
      </c>
      <c r="H757" t="str">
        <f t="shared" si="70"/>
        <v>061</v>
      </c>
      <c r="I757" t="str">
        <f t="shared" si="71"/>
        <v>CO000610</v>
      </c>
    </row>
    <row r="758" spans="1:9">
      <c r="A758" t="s">
        <v>10943</v>
      </c>
      <c r="B758" t="s">
        <v>11718</v>
      </c>
      <c r="C758">
        <v>62</v>
      </c>
      <c r="D758" t="str">
        <f t="shared" si="66"/>
        <v>CO</v>
      </c>
      <c r="E758" s="5">
        <f t="shared" si="67"/>
        <v>0.62</v>
      </c>
      <c r="F758" s="5">
        <f t="shared" si="68"/>
        <v>6.2</v>
      </c>
      <c r="G758" s="5">
        <f t="shared" si="69"/>
        <v>2</v>
      </c>
      <c r="H758" t="str">
        <f t="shared" si="70"/>
        <v>062</v>
      </c>
      <c r="I758" t="str">
        <f t="shared" si="71"/>
        <v>CO000620</v>
      </c>
    </row>
    <row r="759" spans="1:9">
      <c r="A759" t="s">
        <v>10943</v>
      </c>
      <c r="B759" t="s">
        <v>11735</v>
      </c>
      <c r="C759">
        <v>63</v>
      </c>
      <c r="D759" t="str">
        <f t="shared" si="66"/>
        <v>CO</v>
      </c>
      <c r="E759" s="5">
        <f t="shared" si="67"/>
        <v>0.63</v>
      </c>
      <c r="F759" s="5">
        <f t="shared" si="68"/>
        <v>6.3</v>
      </c>
      <c r="G759" s="5">
        <f t="shared" si="69"/>
        <v>3</v>
      </c>
      <c r="H759" t="str">
        <f t="shared" si="70"/>
        <v>063</v>
      </c>
      <c r="I759" t="str">
        <f t="shared" si="71"/>
        <v>CO000630</v>
      </c>
    </row>
    <row r="760" spans="1:9">
      <c r="A760" t="s">
        <v>10943</v>
      </c>
      <c r="B760" t="s">
        <v>11743</v>
      </c>
      <c r="C760">
        <v>64</v>
      </c>
      <c r="D760" t="str">
        <f t="shared" si="66"/>
        <v>CO</v>
      </c>
      <c r="E760" s="5">
        <f t="shared" si="67"/>
        <v>0.64</v>
      </c>
      <c r="F760" s="5">
        <f t="shared" si="68"/>
        <v>6.4</v>
      </c>
      <c r="G760" s="5">
        <f t="shared" si="69"/>
        <v>4</v>
      </c>
      <c r="H760" t="str">
        <f t="shared" si="70"/>
        <v>064</v>
      </c>
      <c r="I760" t="str">
        <f t="shared" si="71"/>
        <v>CO000640</v>
      </c>
    </row>
    <row r="761" spans="1:9">
      <c r="A761" t="s">
        <v>10943</v>
      </c>
      <c r="B761" t="s">
        <v>11756</v>
      </c>
      <c r="C761">
        <v>65</v>
      </c>
      <c r="D761" t="str">
        <f t="shared" si="66"/>
        <v>CO</v>
      </c>
      <c r="E761" s="5">
        <f t="shared" si="67"/>
        <v>0.65</v>
      </c>
      <c r="F761" s="5">
        <f t="shared" si="68"/>
        <v>6.5</v>
      </c>
      <c r="G761" s="5">
        <f t="shared" si="69"/>
        <v>5</v>
      </c>
      <c r="H761" t="str">
        <f t="shared" si="70"/>
        <v>065</v>
      </c>
      <c r="I761" t="str">
        <f t="shared" si="71"/>
        <v>CO000650</v>
      </c>
    </row>
    <row r="762" spans="1:9">
      <c r="A762" t="s">
        <v>10943</v>
      </c>
      <c r="B762" t="s">
        <v>11765</v>
      </c>
      <c r="C762">
        <v>66</v>
      </c>
      <c r="D762" t="str">
        <f t="shared" si="66"/>
        <v>CO</v>
      </c>
      <c r="E762" s="5">
        <f t="shared" si="67"/>
        <v>0.66</v>
      </c>
      <c r="F762" s="5">
        <f t="shared" si="68"/>
        <v>6.6000000000000005</v>
      </c>
      <c r="G762" s="5">
        <f t="shared" si="69"/>
        <v>6</v>
      </c>
      <c r="H762" t="str">
        <f t="shared" si="70"/>
        <v>066</v>
      </c>
      <c r="I762" t="str">
        <f t="shared" si="71"/>
        <v>CO000660</v>
      </c>
    </row>
    <row r="763" spans="1:9">
      <c r="A763" t="s">
        <v>10943</v>
      </c>
      <c r="B763" t="s">
        <v>11778</v>
      </c>
      <c r="C763">
        <v>67</v>
      </c>
      <c r="D763" t="str">
        <f t="shared" si="66"/>
        <v>CO</v>
      </c>
      <c r="E763" s="5">
        <f t="shared" si="67"/>
        <v>0.67</v>
      </c>
      <c r="F763" s="5">
        <f t="shared" si="68"/>
        <v>6.7</v>
      </c>
      <c r="G763" s="5">
        <f t="shared" si="69"/>
        <v>7</v>
      </c>
      <c r="H763" t="str">
        <f t="shared" si="70"/>
        <v>067</v>
      </c>
      <c r="I763" t="str">
        <f t="shared" si="71"/>
        <v>CO000670</v>
      </c>
    </row>
    <row r="764" spans="1:9">
      <c r="A764" t="s">
        <v>10943</v>
      </c>
      <c r="B764" t="s">
        <v>11784</v>
      </c>
      <c r="C764">
        <v>68</v>
      </c>
      <c r="D764" t="str">
        <f t="shared" si="66"/>
        <v>CO</v>
      </c>
      <c r="E764" s="5">
        <f t="shared" si="67"/>
        <v>0.68</v>
      </c>
      <c r="F764" s="5">
        <f t="shared" si="68"/>
        <v>6.8000000000000007</v>
      </c>
      <c r="G764" s="5">
        <f t="shared" si="69"/>
        <v>8</v>
      </c>
      <c r="H764" t="str">
        <f t="shared" si="70"/>
        <v>068</v>
      </c>
      <c r="I764" t="str">
        <f t="shared" si="71"/>
        <v>CO000680</v>
      </c>
    </row>
    <row r="765" spans="1:9">
      <c r="A765" t="s">
        <v>11791</v>
      </c>
      <c r="B765" t="s">
        <v>11792</v>
      </c>
      <c r="C765">
        <v>1</v>
      </c>
      <c r="D765" t="str">
        <f t="shared" si="66"/>
        <v>CR</v>
      </c>
      <c r="E765" s="5">
        <f t="shared" si="67"/>
        <v>0.01</v>
      </c>
      <c r="F765" s="5">
        <f t="shared" si="68"/>
        <v>0.1</v>
      </c>
      <c r="G765" s="5">
        <f t="shared" si="69"/>
        <v>1</v>
      </c>
      <c r="H765" t="str">
        <f t="shared" si="70"/>
        <v>001</v>
      </c>
      <c r="I765" t="str">
        <f t="shared" si="71"/>
        <v>CR000010</v>
      </c>
    </row>
    <row r="766" spans="1:9">
      <c r="A766" t="s">
        <v>11791</v>
      </c>
      <c r="B766" t="s">
        <v>11801</v>
      </c>
      <c r="C766">
        <v>2</v>
      </c>
      <c r="D766" t="str">
        <f t="shared" si="66"/>
        <v>CR</v>
      </c>
      <c r="E766" s="5">
        <f t="shared" si="67"/>
        <v>0.02</v>
      </c>
      <c r="F766" s="5">
        <f t="shared" si="68"/>
        <v>0.2</v>
      </c>
      <c r="G766" s="5">
        <f t="shared" si="69"/>
        <v>2</v>
      </c>
      <c r="H766" t="str">
        <f t="shared" si="70"/>
        <v>002</v>
      </c>
      <c r="I766" t="str">
        <f t="shared" si="71"/>
        <v>CR000020</v>
      </c>
    </row>
    <row r="767" spans="1:9">
      <c r="A767" t="s">
        <v>11791</v>
      </c>
      <c r="B767" t="s">
        <v>11814</v>
      </c>
      <c r="C767">
        <v>3</v>
      </c>
      <c r="D767" t="str">
        <f t="shared" si="66"/>
        <v>CR</v>
      </c>
      <c r="E767" s="5">
        <f t="shared" si="67"/>
        <v>0.03</v>
      </c>
      <c r="F767" s="5">
        <f t="shared" si="68"/>
        <v>0.3</v>
      </c>
      <c r="G767" s="5">
        <f t="shared" si="69"/>
        <v>3</v>
      </c>
      <c r="H767" t="str">
        <f t="shared" si="70"/>
        <v>003</v>
      </c>
      <c r="I767" t="str">
        <f t="shared" si="71"/>
        <v>CR000030</v>
      </c>
    </row>
    <row r="768" spans="1:9">
      <c r="A768" t="s">
        <v>11830</v>
      </c>
      <c r="B768" t="s">
        <v>11831</v>
      </c>
      <c r="C768">
        <v>1</v>
      </c>
      <c r="D768" t="str">
        <f t="shared" si="66"/>
        <v>DR</v>
      </c>
      <c r="E768" s="5">
        <f t="shared" si="67"/>
        <v>0.01</v>
      </c>
      <c r="F768" s="5">
        <f t="shared" si="68"/>
        <v>0.1</v>
      </c>
      <c r="G768" s="5">
        <f t="shared" si="69"/>
        <v>1</v>
      </c>
      <c r="H768" t="str">
        <f t="shared" si="70"/>
        <v>001</v>
      </c>
      <c r="I768" t="str">
        <f t="shared" si="71"/>
        <v>DR000010</v>
      </c>
    </row>
    <row r="769" spans="1:9">
      <c r="A769" t="s">
        <v>11830</v>
      </c>
      <c r="B769" t="s">
        <v>11839</v>
      </c>
      <c r="C769">
        <v>2</v>
      </c>
      <c r="D769" t="str">
        <f t="shared" si="66"/>
        <v>DR</v>
      </c>
      <c r="E769" s="5">
        <f t="shared" si="67"/>
        <v>0.02</v>
      </c>
      <c r="F769" s="5">
        <f t="shared" si="68"/>
        <v>0.2</v>
      </c>
      <c r="G769" s="5">
        <f t="shared" si="69"/>
        <v>2</v>
      </c>
      <c r="H769" t="str">
        <f t="shared" si="70"/>
        <v>002</v>
      </c>
      <c r="I769" t="str">
        <f t="shared" si="71"/>
        <v>DR000020</v>
      </c>
    </row>
    <row r="770" spans="1:9">
      <c r="A770" t="s">
        <v>11830</v>
      </c>
      <c r="B770" t="s">
        <v>11855</v>
      </c>
      <c r="C770">
        <v>3</v>
      </c>
      <c r="D770" t="str">
        <f t="shared" si="66"/>
        <v>DR</v>
      </c>
      <c r="E770" s="5">
        <f t="shared" si="67"/>
        <v>0.03</v>
      </c>
      <c r="F770" s="5">
        <f t="shared" si="68"/>
        <v>0.3</v>
      </c>
      <c r="G770" s="5">
        <f t="shared" si="69"/>
        <v>3</v>
      </c>
      <c r="H770" t="str">
        <f t="shared" si="70"/>
        <v>003</v>
      </c>
      <c r="I770" t="str">
        <f t="shared" si="71"/>
        <v>DR000030</v>
      </c>
    </row>
    <row r="771" spans="1:9">
      <c r="A771" t="s">
        <v>11883</v>
      </c>
      <c r="B771" t="s">
        <v>11884</v>
      </c>
      <c r="C771">
        <v>1</v>
      </c>
      <c r="D771" t="str">
        <f t="shared" ref="D771:D834" si="72">+VLOOKUP(A771,$L$3:$M$22,2,)</f>
        <v>EC</v>
      </c>
      <c r="E771" s="5">
        <f t="shared" ref="E771:E834" si="73">+C771/100</f>
        <v>0.01</v>
      </c>
      <c r="F771" s="5">
        <f t="shared" ref="F771:F834" si="74">+MOD(E771*10,10)</f>
        <v>0.1</v>
      </c>
      <c r="G771" s="5">
        <f t="shared" ref="G771:G834" si="75">+MOD(C771,10)</f>
        <v>1</v>
      </c>
      <c r="H771" t="str">
        <f t="shared" ref="H771:H834" si="76">+INT(E771)&amp;INT(F771)&amp;INT(G771)</f>
        <v>001</v>
      </c>
      <c r="I771" t="str">
        <f t="shared" ref="I771:I834" si="77">+D771&amp;"00"&amp;H771&amp;"0"</f>
        <v>EC000010</v>
      </c>
    </row>
    <row r="772" spans="1:9">
      <c r="A772" t="s">
        <v>16711</v>
      </c>
      <c r="B772" t="s">
        <v>16712</v>
      </c>
      <c r="C772">
        <v>1</v>
      </c>
      <c r="D772" t="str">
        <f t="shared" si="72"/>
        <v>US</v>
      </c>
      <c r="E772" s="5">
        <f t="shared" si="73"/>
        <v>0.01</v>
      </c>
      <c r="F772" s="5">
        <f t="shared" si="74"/>
        <v>0.1</v>
      </c>
      <c r="G772" s="5">
        <f t="shared" si="75"/>
        <v>1</v>
      </c>
      <c r="H772" t="str">
        <f t="shared" si="76"/>
        <v>001</v>
      </c>
      <c r="I772" t="str">
        <f t="shared" si="77"/>
        <v>US000010</v>
      </c>
    </row>
    <row r="773" spans="1:9">
      <c r="A773" t="s">
        <v>11630</v>
      </c>
      <c r="B773" t="s">
        <v>11893</v>
      </c>
      <c r="C773">
        <v>1</v>
      </c>
      <c r="D773" t="str">
        <f t="shared" si="72"/>
        <v>GT</v>
      </c>
      <c r="E773" s="5">
        <f t="shared" si="73"/>
        <v>0.01</v>
      </c>
      <c r="F773" s="5">
        <f t="shared" si="74"/>
        <v>0.1</v>
      </c>
      <c r="G773" s="5">
        <f t="shared" si="75"/>
        <v>1</v>
      </c>
      <c r="H773" t="str">
        <f t="shared" si="76"/>
        <v>001</v>
      </c>
      <c r="I773" t="str">
        <f t="shared" si="77"/>
        <v>GT000010</v>
      </c>
    </row>
    <row r="774" spans="1:9">
      <c r="A774" t="s">
        <v>11630</v>
      </c>
      <c r="B774" t="s">
        <v>11901</v>
      </c>
      <c r="C774">
        <v>2</v>
      </c>
      <c r="D774" t="str">
        <f t="shared" si="72"/>
        <v>GT</v>
      </c>
      <c r="E774" s="5">
        <f t="shared" si="73"/>
        <v>0.02</v>
      </c>
      <c r="F774" s="5">
        <f t="shared" si="74"/>
        <v>0.2</v>
      </c>
      <c r="G774" s="5">
        <f t="shared" si="75"/>
        <v>2</v>
      </c>
      <c r="H774" t="str">
        <f t="shared" si="76"/>
        <v>002</v>
      </c>
      <c r="I774" t="str">
        <f t="shared" si="77"/>
        <v>GT000020</v>
      </c>
    </row>
    <row r="775" spans="1:9">
      <c r="A775" t="s">
        <v>11630</v>
      </c>
      <c r="B775" t="s">
        <v>11910</v>
      </c>
      <c r="C775">
        <v>3</v>
      </c>
      <c r="D775" t="str">
        <f t="shared" si="72"/>
        <v>GT</v>
      </c>
      <c r="E775" s="5">
        <f t="shared" si="73"/>
        <v>0.03</v>
      </c>
      <c r="F775" s="5">
        <f t="shared" si="74"/>
        <v>0.3</v>
      </c>
      <c r="G775" s="5">
        <f t="shared" si="75"/>
        <v>3</v>
      </c>
      <c r="H775" t="str">
        <f t="shared" si="76"/>
        <v>003</v>
      </c>
      <c r="I775" t="str">
        <f t="shared" si="77"/>
        <v>GT000030</v>
      </c>
    </row>
    <row r="776" spans="1:9">
      <c r="A776" t="s">
        <v>11630</v>
      </c>
      <c r="B776" t="s">
        <v>11918</v>
      </c>
      <c r="C776">
        <v>4</v>
      </c>
      <c r="D776" t="str">
        <f t="shared" si="72"/>
        <v>GT</v>
      </c>
      <c r="E776" s="5">
        <f t="shared" si="73"/>
        <v>0.04</v>
      </c>
      <c r="F776" s="5">
        <f t="shared" si="74"/>
        <v>0.4</v>
      </c>
      <c r="G776" s="5">
        <f t="shared" si="75"/>
        <v>4</v>
      </c>
      <c r="H776" t="str">
        <f t="shared" si="76"/>
        <v>004</v>
      </c>
      <c r="I776" t="str">
        <f t="shared" si="77"/>
        <v>GT000040</v>
      </c>
    </row>
    <row r="777" spans="1:9">
      <c r="A777" t="s">
        <v>11630</v>
      </c>
      <c r="B777" t="s">
        <v>11931</v>
      </c>
      <c r="C777">
        <v>5</v>
      </c>
      <c r="D777" t="str">
        <f t="shared" si="72"/>
        <v>GT</v>
      </c>
      <c r="E777" s="5">
        <f t="shared" si="73"/>
        <v>0.05</v>
      </c>
      <c r="F777" s="5">
        <f t="shared" si="74"/>
        <v>0.5</v>
      </c>
      <c r="G777" s="5">
        <f t="shared" si="75"/>
        <v>5</v>
      </c>
      <c r="H777" t="str">
        <f t="shared" si="76"/>
        <v>005</v>
      </c>
      <c r="I777" t="str">
        <f t="shared" si="77"/>
        <v>GT000050</v>
      </c>
    </row>
    <row r="778" spans="1:9">
      <c r="A778" t="s">
        <v>11630</v>
      </c>
      <c r="B778" t="s">
        <v>11943</v>
      </c>
      <c r="C778">
        <v>6</v>
      </c>
      <c r="D778" t="str">
        <f t="shared" si="72"/>
        <v>GT</v>
      </c>
      <c r="E778" s="5">
        <f t="shared" si="73"/>
        <v>0.06</v>
      </c>
      <c r="F778" s="5">
        <f t="shared" si="74"/>
        <v>0.6</v>
      </c>
      <c r="G778" s="5">
        <f t="shared" si="75"/>
        <v>6</v>
      </c>
      <c r="H778" t="str">
        <f t="shared" si="76"/>
        <v>006</v>
      </c>
      <c r="I778" t="str">
        <f t="shared" si="77"/>
        <v>GT000060</v>
      </c>
    </row>
    <row r="779" spans="1:9">
      <c r="A779" t="s">
        <v>11630</v>
      </c>
      <c r="B779" t="s">
        <v>11596</v>
      </c>
      <c r="C779">
        <v>7</v>
      </c>
      <c r="D779" t="str">
        <f t="shared" si="72"/>
        <v>GT</v>
      </c>
      <c r="E779" s="5">
        <f t="shared" si="73"/>
        <v>7.0000000000000007E-2</v>
      </c>
      <c r="F779" s="5">
        <f t="shared" si="74"/>
        <v>0.70000000000000007</v>
      </c>
      <c r="G779" s="5">
        <f t="shared" si="75"/>
        <v>7</v>
      </c>
      <c r="H779" t="str">
        <f t="shared" si="76"/>
        <v>007</v>
      </c>
      <c r="I779" t="str">
        <f t="shared" si="77"/>
        <v>GT000070</v>
      </c>
    </row>
    <row r="780" spans="1:9">
      <c r="A780" t="s">
        <v>11630</v>
      </c>
      <c r="B780" t="s">
        <v>11951</v>
      </c>
      <c r="C780">
        <v>8</v>
      </c>
      <c r="D780" t="str">
        <f t="shared" si="72"/>
        <v>GT</v>
      </c>
      <c r="E780" s="5">
        <f t="shared" si="73"/>
        <v>0.08</v>
      </c>
      <c r="F780" s="5">
        <f t="shared" si="74"/>
        <v>0.8</v>
      </c>
      <c r="G780" s="5">
        <f t="shared" si="75"/>
        <v>8</v>
      </c>
      <c r="H780" t="str">
        <f t="shared" si="76"/>
        <v>008</v>
      </c>
      <c r="I780" t="str">
        <f t="shared" si="77"/>
        <v>GT000080</v>
      </c>
    </row>
    <row r="781" spans="1:9">
      <c r="A781" t="s">
        <v>11958</v>
      </c>
      <c r="B781" t="s">
        <v>11959</v>
      </c>
      <c r="C781">
        <v>1</v>
      </c>
      <c r="D781" t="str">
        <f t="shared" si="72"/>
        <v>HD</v>
      </c>
      <c r="E781" s="5">
        <f t="shared" si="73"/>
        <v>0.01</v>
      </c>
      <c r="F781" s="5">
        <f t="shared" si="74"/>
        <v>0.1</v>
      </c>
      <c r="G781" s="5">
        <f t="shared" si="75"/>
        <v>1</v>
      </c>
      <c r="H781" t="str">
        <f t="shared" si="76"/>
        <v>001</v>
      </c>
      <c r="I781" t="str">
        <f t="shared" si="77"/>
        <v>HD000010</v>
      </c>
    </row>
    <row r="782" spans="1:9">
      <c r="A782" t="s">
        <v>11967</v>
      </c>
      <c r="B782" t="s">
        <v>11968</v>
      </c>
      <c r="C782">
        <v>1</v>
      </c>
      <c r="D782" t="str">
        <f t="shared" si="72"/>
        <v>JM</v>
      </c>
      <c r="E782" s="5">
        <f t="shared" si="73"/>
        <v>0.01</v>
      </c>
      <c r="F782" s="5">
        <f t="shared" si="74"/>
        <v>0.1</v>
      </c>
      <c r="G782" s="5">
        <f t="shared" si="75"/>
        <v>1</v>
      </c>
      <c r="H782" t="str">
        <f t="shared" si="76"/>
        <v>001</v>
      </c>
      <c r="I782" t="str">
        <f t="shared" si="77"/>
        <v>JM000010</v>
      </c>
    </row>
    <row r="783" spans="1:9">
      <c r="A783" t="s">
        <v>10555</v>
      </c>
      <c r="B783" t="s">
        <v>34</v>
      </c>
      <c r="C783">
        <v>1</v>
      </c>
      <c r="D783" t="str">
        <f t="shared" si="72"/>
        <v>MX</v>
      </c>
      <c r="E783" s="5">
        <f t="shared" si="73"/>
        <v>0.01</v>
      </c>
      <c r="F783" s="5">
        <f t="shared" si="74"/>
        <v>0.1</v>
      </c>
      <c r="G783" s="5">
        <f t="shared" si="75"/>
        <v>1</v>
      </c>
      <c r="H783" t="str">
        <f t="shared" si="76"/>
        <v>001</v>
      </c>
      <c r="I783" t="str">
        <f t="shared" si="77"/>
        <v>MX000010</v>
      </c>
    </row>
    <row r="784" spans="1:9">
      <c r="A784" t="s">
        <v>10555</v>
      </c>
      <c r="B784" t="s">
        <v>48</v>
      </c>
      <c r="C784">
        <v>2</v>
      </c>
      <c r="D784" t="str">
        <f t="shared" si="72"/>
        <v>MX</v>
      </c>
      <c r="E784" s="5">
        <f t="shared" si="73"/>
        <v>0.02</v>
      </c>
      <c r="F784" s="5">
        <f t="shared" si="74"/>
        <v>0.2</v>
      </c>
      <c r="G784" s="5">
        <f t="shared" si="75"/>
        <v>2</v>
      </c>
      <c r="H784" t="str">
        <f t="shared" si="76"/>
        <v>002</v>
      </c>
      <c r="I784" t="str">
        <f t="shared" si="77"/>
        <v>MX000020</v>
      </c>
    </row>
    <row r="785" spans="1:9">
      <c r="A785" t="s">
        <v>10555</v>
      </c>
      <c r="B785" t="s">
        <v>12033</v>
      </c>
      <c r="C785">
        <v>3</v>
      </c>
      <c r="D785" t="str">
        <f t="shared" si="72"/>
        <v>MX</v>
      </c>
      <c r="E785" s="5">
        <f t="shared" si="73"/>
        <v>0.03</v>
      </c>
      <c r="F785" s="5">
        <f t="shared" si="74"/>
        <v>0.3</v>
      </c>
      <c r="G785" s="5">
        <f t="shared" si="75"/>
        <v>3</v>
      </c>
      <c r="H785" t="str">
        <f t="shared" si="76"/>
        <v>003</v>
      </c>
      <c r="I785" t="str">
        <f t="shared" si="77"/>
        <v>MX000030</v>
      </c>
    </row>
    <row r="786" spans="1:9">
      <c r="A786" t="s">
        <v>10555</v>
      </c>
      <c r="B786" t="s">
        <v>12047</v>
      </c>
      <c r="C786">
        <v>4</v>
      </c>
      <c r="D786" t="str">
        <f t="shared" si="72"/>
        <v>MX</v>
      </c>
      <c r="E786" s="5">
        <f t="shared" si="73"/>
        <v>0.04</v>
      </c>
      <c r="F786" s="5">
        <f t="shared" si="74"/>
        <v>0.4</v>
      </c>
      <c r="G786" s="5">
        <f t="shared" si="75"/>
        <v>4</v>
      </c>
      <c r="H786" t="str">
        <f t="shared" si="76"/>
        <v>004</v>
      </c>
      <c r="I786" t="str">
        <f t="shared" si="77"/>
        <v>MX000040</v>
      </c>
    </row>
    <row r="787" spans="1:9">
      <c r="A787" t="s">
        <v>10555</v>
      </c>
      <c r="B787" t="s">
        <v>12055</v>
      </c>
      <c r="C787">
        <v>5</v>
      </c>
      <c r="D787" t="str">
        <f t="shared" si="72"/>
        <v>MX</v>
      </c>
      <c r="E787" s="5">
        <f t="shared" si="73"/>
        <v>0.05</v>
      </c>
      <c r="F787" s="5">
        <f t="shared" si="74"/>
        <v>0.5</v>
      </c>
      <c r="G787" s="5">
        <f t="shared" si="75"/>
        <v>5</v>
      </c>
      <c r="H787" t="str">
        <f t="shared" si="76"/>
        <v>005</v>
      </c>
      <c r="I787" t="str">
        <f t="shared" si="77"/>
        <v>MX000050</v>
      </c>
    </row>
    <row r="788" spans="1:9">
      <c r="A788" t="s">
        <v>10555</v>
      </c>
      <c r="B788" t="s">
        <v>12111</v>
      </c>
      <c r="C788">
        <v>6</v>
      </c>
      <c r="D788" t="str">
        <f t="shared" si="72"/>
        <v>MX</v>
      </c>
      <c r="E788" s="5">
        <f t="shared" si="73"/>
        <v>0.06</v>
      </c>
      <c r="F788" s="5">
        <f t="shared" si="74"/>
        <v>0.6</v>
      </c>
      <c r="G788" s="5">
        <f t="shared" si="75"/>
        <v>6</v>
      </c>
      <c r="H788" t="str">
        <f t="shared" si="76"/>
        <v>006</v>
      </c>
      <c r="I788" t="str">
        <f t="shared" si="77"/>
        <v>MX000060</v>
      </c>
    </row>
    <row r="789" spans="1:9">
      <c r="A789" t="s">
        <v>10555</v>
      </c>
      <c r="B789" t="s">
        <v>12129</v>
      </c>
      <c r="C789">
        <v>7</v>
      </c>
      <c r="D789" t="str">
        <f t="shared" si="72"/>
        <v>MX</v>
      </c>
      <c r="E789" s="5">
        <f t="shared" si="73"/>
        <v>7.0000000000000007E-2</v>
      </c>
      <c r="F789" s="5">
        <f t="shared" si="74"/>
        <v>0.70000000000000007</v>
      </c>
      <c r="G789" s="5">
        <f t="shared" si="75"/>
        <v>7</v>
      </c>
      <c r="H789" t="str">
        <f t="shared" si="76"/>
        <v>007</v>
      </c>
      <c r="I789" t="str">
        <f t="shared" si="77"/>
        <v>MX000070</v>
      </c>
    </row>
    <row r="790" spans="1:9">
      <c r="A790" t="s">
        <v>10555</v>
      </c>
      <c r="B790" t="s">
        <v>12137</v>
      </c>
      <c r="C790">
        <v>8</v>
      </c>
      <c r="D790" t="str">
        <f t="shared" si="72"/>
        <v>MX</v>
      </c>
      <c r="E790" s="5">
        <f t="shared" si="73"/>
        <v>0.08</v>
      </c>
      <c r="F790" s="5">
        <f t="shared" si="74"/>
        <v>0.8</v>
      </c>
      <c r="G790" s="5">
        <f t="shared" si="75"/>
        <v>8</v>
      </c>
      <c r="H790" t="str">
        <f t="shared" si="76"/>
        <v>008</v>
      </c>
      <c r="I790" t="str">
        <f t="shared" si="77"/>
        <v>MX000080</v>
      </c>
    </row>
    <row r="791" spans="1:9">
      <c r="A791" t="s">
        <v>10555</v>
      </c>
      <c r="B791" t="s">
        <v>12158</v>
      </c>
      <c r="C791">
        <v>9</v>
      </c>
      <c r="D791" t="str">
        <f t="shared" si="72"/>
        <v>MX</v>
      </c>
      <c r="E791" s="5">
        <f t="shared" si="73"/>
        <v>0.09</v>
      </c>
      <c r="F791" s="5">
        <f t="shared" si="74"/>
        <v>0.89999999999999991</v>
      </c>
      <c r="G791" s="5">
        <f t="shared" si="75"/>
        <v>9</v>
      </c>
      <c r="H791" t="str">
        <f t="shared" si="76"/>
        <v>009</v>
      </c>
      <c r="I791" t="str">
        <f t="shared" si="77"/>
        <v>MX000090</v>
      </c>
    </row>
    <row r="792" spans="1:9">
      <c r="A792" t="s">
        <v>10555</v>
      </c>
      <c r="B792" t="s">
        <v>12227</v>
      </c>
      <c r="C792">
        <v>10</v>
      </c>
      <c r="D792" t="str">
        <f t="shared" si="72"/>
        <v>MX</v>
      </c>
      <c r="E792" s="5">
        <f t="shared" si="73"/>
        <v>0.1</v>
      </c>
      <c r="F792" s="5">
        <f t="shared" si="74"/>
        <v>1</v>
      </c>
      <c r="G792" s="5">
        <f t="shared" si="75"/>
        <v>0</v>
      </c>
      <c r="H792" t="str">
        <f t="shared" si="76"/>
        <v>010</v>
      </c>
      <c r="I792" t="str">
        <f t="shared" si="77"/>
        <v>MX000100</v>
      </c>
    </row>
    <row r="793" spans="1:9">
      <c r="A793" t="s">
        <v>10555</v>
      </c>
      <c r="B793" t="s">
        <v>12237</v>
      </c>
      <c r="C793">
        <v>11</v>
      </c>
      <c r="D793" t="str">
        <f t="shared" si="72"/>
        <v>MX</v>
      </c>
      <c r="E793" s="5">
        <f t="shared" si="73"/>
        <v>0.11</v>
      </c>
      <c r="F793" s="5">
        <f t="shared" si="74"/>
        <v>1.1000000000000001</v>
      </c>
      <c r="G793" s="5">
        <f t="shared" si="75"/>
        <v>1</v>
      </c>
      <c r="H793" t="str">
        <f t="shared" si="76"/>
        <v>011</v>
      </c>
      <c r="I793" t="str">
        <f t="shared" si="77"/>
        <v>MX000110</v>
      </c>
    </row>
    <row r="794" spans="1:9">
      <c r="A794" t="s">
        <v>10555</v>
      </c>
      <c r="B794" t="s">
        <v>12244</v>
      </c>
      <c r="C794">
        <v>12</v>
      </c>
      <c r="D794" t="str">
        <f t="shared" si="72"/>
        <v>MX</v>
      </c>
      <c r="E794" s="5">
        <f t="shared" si="73"/>
        <v>0.12</v>
      </c>
      <c r="F794" s="5">
        <f t="shared" si="74"/>
        <v>1.2</v>
      </c>
      <c r="G794" s="5">
        <f t="shared" si="75"/>
        <v>2</v>
      </c>
      <c r="H794" t="str">
        <f t="shared" si="76"/>
        <v>012</v>
      </c>
      <c r="I794" t="str">
        <f t="shared" si="77"/>
        <v>MX000120</v>
      </c>
    </row>
    <row r="795" spans="1:9">
      <c r="A795" t="s">
        <v>10555</v>
      </c>
      <c r="B795" t="s">
        <v>12258</v>
      </c>
      <c r="C795">
        <v>13</v>
      </c>
      <c r="D795" t="str">
        <f t="shared" si="72"/>
        <v>MX</v>
      </c>
      <c r="E795" s="5">
        <f t="shared" si="73"/>
        <v>0.13</v>
      </c>
      <c r="F795" s="5">
        <f t="shared" si="74"/>
        <v>1.3</v>
      </c>
      <c r="G795" s="5">
        <f t="shared" si="75"/>
        <v>3</v>
      </c>
      <c r="H795" t="str">
        <f t="shared" si="76"/>
        <v>013</v>
      </c>
      <c r="I795" t="str">
        <f t="shared" si="77"/>
        <v>MX000130</v>
      </c>
    </row>
    <row r="796" spans="1:9">
      <c r="A796" t="s">
        <v>10555</v>
      </c>
      <c r="B796" t="s">
        <v>12269</v>
      </c>
      <c r="C796">
        <v>14</v>
      </c>
      <c r="D796" t="str">
        <f t="shared" si="72"/>
        <v>MX</v>
      </c>
      <c r="E796" s="5">
        <f t="shared" si="73"/>
        <v>0.14000000000000001</v>
      </c>
      <c r="F796" s="5">
        <f t="shared" si="74"/>
        <v>1.4000000000000001</v>
      </c>
      <c r="G796" s="5">
        <f t="shared" si="75"/>
        <v>4</v>
      </c>
      <c r="H796" t="str">
        <f t="shared" si="76"/>
        <v>014</v>
      </c>
      <c r="I796" t="str">
        <f t="shared" si="77"/>
        <v>MX000140</v>
      </c>
    </row>
    <row r="797" spans="1:9">
      <c r="A797" t="s">
        <v>10555</v>
      </c>
      <c r="B797" t="s">
        <v>12275</v>
      </c>
      <c r="C797">
        <v>15</v>
      </c>
      <c r="D797" t="str">
        <f t="shared" si="72"/>
        <v>MX</v>
      </c>
      <c r="E797" s="5">
        <f t="shared" si="73"/>
        <v>0.15</v>
      </c>
      <c r="F797" s="5">
        <f t="shared" si="74"/>
        <v>1.5</v>
      </c>
      <c r="G797" s="5">
        <f t="shared" si="75"/>
        <v>5</v>
      </c>
      <c r="H797" t="str">
        <f t="shared" si="76"/>
        <v>015</v>
      </c>
      <c r="I797" t="str">
        <f t="shared" si="77"/>
        <v>MX000150</v>
      </c>
    </row>
    <row r="798" spans="1:9">
      <c r="A798" t="s">
        <v>10555</v>
      </c>
      <c r="B798" t="s">
        <v>12288</v>
      </c>
      <c r="C798">
        <v>16</v>
      </c>
      <c r="D798" t="str">
        <f t="shared" si="72"/>
        <v>MX</v>
      </c>
      <c r="E798" s="5">
        <f t="shared" si="73"/>
        <v>0.16</v>
      </c>
      <c r="F798" s="5">
        <f t="shared" si="74"/>
        <v>1.6</v>
      </c>
      <c r="G798" s="5">
        <f t="shared" si="75"/>
        <v>6</v>
      </c>
      <c r="H798" t="str">
        <f t="shared" si="76"/>
        <v>016</v>
      </c>
      <c r="I798" t="str">
        <f t="shared" si="77"/>
        <v>MX000160</v>
      </c>
    </row>
    <row r="799" spans="1:9">
      <c r="A799" t="s">
        <v>10555</v>
      </c>
      <c r="B799" t="s">
        <v>12298</v>
      </c>
      <c r="C799">
        <v>17</v>
      </c>
      <c r="D799" t="str">
        <f t="shared" si="72"/>
        <v>MX</v>
      </c>
      <c r="E799" s="5">
        <f t="shared" si="73"/>
        <v>0.17</v>
      </c>
      <c r="F799" s="5">
        <f t="shared" si="74"/>
        <v>1.7000000000000002</v>
      </c>
      <c r="G799" s="5">
        <f t="shared" si="75"/>
        <v>7</v>
      </c>
      <c r="H799" t="str">
        <f t="shared" si="76"/>
        <v>017</v>
      </c>
      <c r="I799" t="str">
        <f t="shared" si="77"/>
        <v>MX000170</v>
      </c>
    </row>
    <row r="800" spans="1:9">
      <c r="A800" t="s">
        <v>10555</v>
      </c>
      <c r="B800" t="s">
        <v>12307</v>
      </c>
      <c r="C800">
        <v>18</v>
      </c>
      <c r="D800" t="str">
        <f t="shared" si="72"/>
        <v>MX</v>
      </c>
      <c r="E800" s="5">
        <f t="shared" si="73"/>
        <v>0.18</v>
      </c>
      <c r="F800" s="5">
        <f t="shared" si="74"/>
        <v>1.7999999999999998</v>
      </c>
      <c r="G800" s="5">
        <f t="shared" si="75"/>
        <v>8</v>
      </c>
      <c r="H800" t="str">
        <f t="shared" si="76"/>
        <v>018</v>
      </c>
      <c r="I800" t="str">
        <f t="shared" si="77"/>
        <v>MX000180</v>
      </c>
    </row>
    <row r="801" spans="1:9">
      <c r="A801" t="s">
        <v>10555</v>
      </c>
      <c r="B801" t="s">
        <v>12315</v>
      </c>
      <c r="C801">
        <v>19</v>
      </c>
      <c r="D801" t="str">
        <f t="shared" si="72"/>
        <v>MX</v>
      </c>
      <c r="E801" s="5">
        <f t="shared" si="73"/>
        <v>0.19</v>
      </c>
      <c r="F801" s="5">
        <f t="shared" si="74"/>
        <v>1.9</v>
      </c>
      <c r="G801" s="5">
        <f t="shared" si="75"/>
        <v>9</v>
      </c>
      <c r="H801" t="str">
        <f t="shared" si="76"/>
        <v>019</v>
      </c>
      <c r="I801" t="str">
        <f t="shared" si="77"/>
        <v>MX000190</v>
      </c>
    </row>
    <row r="802" spans="1:9">
      <c r="A802" t="s">
        <v>10555</v>
      </c>
      <c r="B802" t="s">
        <v>12323</v>
      </c>
      <c r="C802">
        <v>20</v>
      </c>
      <c r="D802" t="str">
        <f t="shared" si="72"/>
        <v>MX</v>
      </c>
      <c r="E802" s="5">
        <f t="shared" si="73"/>
        <v>0.2</v>
      </c>
      <c r="F802" s="5">
        <f t="shared" si="74"/>
        <v>2</v>
      </c>
      <c r="G802" s="5">
        <f t="shared" si="75"/>
        <v>0</v>
      </c>
      <c r="H802" t="str">
        <f t="shared" si="76"/>
        <v>020</v>
      </c>
      <c r="I802" t="str">
        <f t="shared" si="77"/>
        <v>MX000200</v>
      </c>
    </row>
    <row r="803" spans="1:9">
      <c r="A803" t="s">
        <v>10555</v>
      </c>
      <c r="B803" t="s">
        <v>12357</v>
      </c>
      <c r="C803">
        <v>21</v>
      </c>
      <c r="D803" t="str">
        <f t="shared" si="72"/>
        <v>MX</v>
      </c>
      <c r="E803" s="5">
        <f t="shared" si="73"/>
        <v>0.21</v>
      </c>
      <c r="F803" s="5">
        <f t="shared" si="74"/>
        <v>2.1</v>
      </c>
      <c r="G803" s="5">
        <f t="shared" si="75"/>
        <v>1</v>
      </c>
      <c r="H803" t="str">
        <f t="shared" si="76"/>
        <v>021</v>
      </c>
      <c r="I803" t="str">
        <f t="shared" si="77"/>
        <v>MX000210</v>
      </c>
    </row>
    <row r="804" spans="1:9">
      <c r="A804" t="s">
        <v>10555</v>
      </c>
      <c r="B804" t="s">
        <v>12371</v>
      </c>
      <c r="C804">
        <v>22</v>
      </c>
      <c r="D804" t="str">
        <f t="shared" si="72"/>
        <v>MX</v>
      </c>
      <c r="E804" s="5">
        <f t="shared" si="73"/>
        <v>0.22</v>
      </c>
      <c r="F804" s="5">
        <f t="shared" si="74"/>
        <v>2.2000000000000002</v>
      </c>
      <c r="G804" s="5">
        <f t="shared" si="75"/>
        <v>2</v>
      </c>
      <c r="H804" t="str">
        <f t="shared" si="76"/>
        <v>022</v>
      </c>
      <c r="I804" t="str">
        <f t="shared" si="77"/>
        <v>MX000220</v>
      </c>
    </row>
    <row r="805" spans="1:9">
      <c r="A805" t="s">
        <v>10555</v>
      </c>
      <c r="B805" t="s">
        <v>12378</v>
      </c>
      <c r="C805">
        <v>23</v>
      </c>
      <c r="D805" t="str">
        <f t="shared" si="72"/>
        <v>MX</v>
      </c>
      <c r="E805" s="5">
        <f t="shared" si="73"/>
        <v>0.23</v>
      </c>
      <c r="F805" s="5">
        <f t="shared" si="74"/>
        <v>2.3000000000000003</v>
      </c>
      <c r="G805" s="5">
        <f t="shared" si="75"/>
        <v>3</v>
      </c>
      <c r="H805" t="str">
        <f t="shared" si="76"/>
        <v>023</v>
      </c>
      <c r="I805" t="str">
        <f t="shared" si="77"/>
        <v>MX000230</v>
      </c>
    </row>
    <row r="806" spans="1:9">
      <c r="A806" t="s">
        <v>10555</v>
      </c>
      <c r="B806" t="s">
        <v>12386</v>
      </c>
      <c r="C806">
        <v>24</v>
      </c>
      <c r="D806" t="str">
        <f t="shared" si="72"/>
        <v>MX</v>
      </c>
      <c r="E806" s="5">
        <f t="shared" si="73"/>
        <v>0.24</v>
      </c>
      <c r="F806" s="5">
        <f t="shared" si="74"/>
        <v>2.4</v>
      </c>
      <c r="G806" s="5">
        <f t="shared" si="75"/>
        <v>4</v>
      </c>
      <c r="H806" t="str">
        <f t="shared" si="76"/>
        <v>024</v>
      </c>
      <c r="I806" t="str">
        <f t="shared" si="77"/>
        <v>MX000240</v>
      </c>
    </row>
    <row r="807" spans="1:9">
      <c r="A807" t="s">
        <v>10555</v>
      </c>
      <c r="B807" t="s">
        <v>12481</v>
      </c>
      <c r="C807">
        <v>25</v>
      </c>
      <c r="D807" t="str">
        <f t="shared" si="72"/>
        <v>MX</v>
      </c>
      <c r="E807" s="5">
        <f t="shared" si="73"/>
        <v>0.25</v>
      </c>
      <c r="F807" s="5">
        <f t="shared" si="74"/>
        <v>2.5</v>
      </c>
      <c r="G807" s="5">
        <f t="shared" si="75"/>
        <v>5</v>
      </c>
      <c r="H807" t="str">
        <f t="shared" si="76"/>
        <v>025</v>
      </c>
      <c r="I807" t="str">
        <f t="shared" si="77"/>
        <v>MX000250</v>
      </c>
    </row>
    <row r="808" spans="1:9">
      <c r="A808" t="s">
        <v>10555</v>
      </c>
      <c r="B808" t="s">
        <v>12613</v>
      </c>
      <c r="C808">
        <v>26</v>
      </c>
      <c r="D808" t="str">
        <f t="shared" si="72"/>
        <v>MX</v>
      </c>
      <c r="E808" s="5">
        <f t="shared" si="73"/>
        <v>0.26</v>
      </c>
      <c r="F808" s="5">
        <f t="shared" si="74"/>
        <v>2.6</v>
      </c>
      <c r="G808" s="5">
        <f t="shared" si="75"/>
        <v>6</v>
      </c>
      <c r="H808" t="str">
        <f t="shared" si="76"/>
        <v>026</v>
      </c>
      <c r="I808" t="str">
        <f t="shared" si="77"/>
        <v>MX000260</v>
      </c>
    </row>
    <row r="809" spans="1:9">
      <c r="A809" t="s">
        <v>10555</v>
      </c>
      <c r="B809" t="s">
        <v>12679</v>
      </c>
      <c r="C809">
        <v>27</v>
      </c>
      <c r="D809" t="str">
        <f t="shared" si="72"/>
        <v>MX</v>
      </c>
      <c r="E809" s="5">
        <f t="shared" si="73"/>
        <v>0.27</v>
      </c>
      <c r="F809" s="5">
        <f t="shared" si="74"/>
        <v>2.7</v>
      </c>
      <c r="G809" s="5">
        <f t="shared" si="75"/>
        <v>7</v>
      </c>
      <c r="H809" t="str">
        <f t="shared" si="76"/>
        <v>027</v>
      </c>
      <c r="I809" t="str">
        <f t="shared" si="77"/>
        <v>MX000270</v>
      </c>
    </row>
    <row r="810" spans="1:9">
      <c r="A810" t="s">
        <v>10555</v>
      </c>
      <c r="B810" t="s">
        <v>12687</v>
      </c>
      <c r="C810">
        <v>28</v>
      </c>
      <c r="D810" t="str">
        <f t="shared" si="72"/>
        <v>MX</v>
      </c>
      <c r="E810" s="5">
        <f t="shared" si="73"/>
        <v>0.28000000000000003</v>
      </c>
      <c r="F810" s="5">
        <f t="shared" si="74"/>
        <v>2.8000000000000003</v>
      </c>
      <c r="G810" s="5">
        <f t="shared" si="75"/>
        <v>8</v>
      </c>
      <c r="H810" t="str">
        <f t="shared" si="76"/>
        <v>028</v>
      </c>
      <c r="I810" t="str">
        <f t="shared" si="77"/>
        <v>MX000280</v>
      </c>
    </row>
    <row r="811" spans="1:9">
      <c r="A811" t="s">
        <v>10555</v>
      </c>
      <c r="B811" t="s">
        <v>12695</v>
      </c>
      <c r="C811">
        <v>29</v>
      </c>
      <c r="D811" t="str">
        <f t="shared" si="72"/>
        <v>MX</v>
      </c>
      <c r="E811" s="5">
        <f t="shared" si="73"/>
        <v>0.28999999999999998</v>
      </c>
      <c r="F811" s="5">
        <f t="shared" si="74"/>
        <v>2.9</v>
      </c>
      <c r="G811" s="5">
        <f t="shared" si="75"/>
        <v>9</v>
      </c>
      <c r="H811" t="str">
        <f t="shared" si="76"/>
        <v>029</v>
      </c>
      <c r="I811" t="str">
        <f t="shared" si="77"/>
        <v>MX000290</v>
      </c>
    </row>
    <row r="812" spans="1:9">
      <c r="A812" t="s">
        <v>10555</v>
      </c>
      <c r="B812" t="s">
        <v>12863</v>
      </c>
      <c r="C812">
        <v>30</v>
      </c>
      <c r="D812" t="str">
        <f t="shared" si="72"/>
        <v>MX</v>
      </c>
      <c r="E812" s="5">
        <f t="shared" si="73"/>
        <v>0.3</v>
      </c>
      <c r="F812" s="5">
        <f t="shared" si="74"/>
        <v>3</v>
      </c>
      <c r="G812" s="5">
        <f t="shared" si="75"/>
        <v>0</v>
      </c>
      <c r="H812" t="str">
        <f t="shared" si="76"/>
        <v>030</v>
      </c>
      <c r="I812" t="str">
        <f t="shared" si="77"/>
        <v>MX000300</v>
      </c>
    </row>
    <row r="813" spans="1:9">
      <c r="A813" t="s">
        <v>10555</v>
      </c>
      <c r="B813" t="s">
        <v>12888</v>
      </c>
      <c r="C813">
        <v>31</v>
      </c>
      <c r="D813" t="str">
        <f t="shared" si="72"/>
        <v>MX</v>
      </c>
      <c r="E813" s="5">
        <f t="shared" si="73"/>
        <v>0.31</v>
      </c>
      <c r="F813" s="5">
        <f t="shared" si="74"/>
        <v>3.1</v>
      </c>
      <c r="G813" s="5">
        <f t="shared" si="75"/>
        <v>1</v>
      </c>
      <c r="H813" t="str">
        <f t="shared" si="76"/>
        <v>031</v>
      </c>
      <c r="I813" t="str">
        <f t="shared" si="77"/>
        <v>MX000310</v>
      </c>
    </row>
    <row r="814" spans="1:9">
      <c r="A814" t="s">
        <v>10555</v>
      </c>
      <c r="B814" t="s">
        <v>12895</v>
      </c>
      <c r="C814">
        <v>32</v>
      </c>
      <c r="D814" t="str">
        <f t="shared" si="72"/>
        <v>MX</v>
      </c>
      <c r="E814" s="5">
        <f t="shared" si="73"/>
        <v>0.32</v>
      </c>
      <c r="F814" s="5">
        <f t="shared" si="74"/>
        <v>3.2</v>
      </c>
      <c r="G814" s="5">
        <f t="shared" si="75"/>
        <v>2</v>
      </c>
      <c r="H814" t="str">
        <f t="shared" si="76"/>
        <v>032</v>
      </c>
      <c r="I814" t="str">
        <f t="shared" si="77"/>
        <v>MX000320</v>
      </c>
    </row>
    <row r="815" spans="1:9">
      <c r="A815" t="s">
        <v>10555</v>
      </c>
      <c r="B815" t="s">
        <v>12920</v>
      </c>
      <c r="C815">
        <v>33</v>
      </c>
      <c r="D815" t="str">
        <f t="shared" si="72"/>
        <v>MX</v>
      </c>
      <c r="E815" s="5">
        <f t="shared" si="73"/>
        <v>0.33</v>
      </c>
      <c r="F815" s="5">
        <f t="shared" si="74"/>
        <v>3.3000000000000003</v>
      </c>
      <c r="G815" s="5">
        <f t="shared" si="75"/>
        <v>3</v>
      </c>
      <c r="H815" t="str">
        <f t="shared" si="76"/>
        <v>033</v>
      </c>
      <c r="I815" t="str">
        <f t="shared" si="77"/>
        <v>MX000330</v>
      </c>
    </row>
    <row r="816" spans="1:9">
      <c r="A816" t="s">
        <v>10555</v>
      </c>
      <c r="B816" t="s">
        <v>12928</v>
      </c>
      <c r="C816">
        <v>34</v>
      </c>
      <c r="D816" t="str">
        <f t="shared" si="72"/>
        <v>MX</v>
      </c>
      <c r="E816" s="5">
        <f t="shared" si="73"/>
        <v>0.34</v>
      </c>
      <c r="F816" s="5">
        <f t="shared" si="74"/>
        <v>3.4000000000000004</v>
      </c>
      <c r="G816" s="5">
        <f t="shared" si="75"/>
        <v>4</v>
      </c>
      <c r="H816" t="str">
        <f t="shared" si="76"/>
        <v>034</v>
      </c>
      <c r="I816" t="str">
        <f t="shared" si="77"/>
        <v>MX000340</v>
      </c>
    </row>
    <row r="817" spans="1:9">
      <c r="A817" t="s">
        <v>10555</v>
      </c>
      <c r="B817" t="s">
        <v>12963</v>
      </c>
      <c r="C817">
        <v>35</v>
      </c>
      <c r="D817" t="str">
        <f t="shared" si="72"/>
        <v>MX</v>
      </c>
      <c r="E817" s="5">
        <f t="shared" si="73"/>
        <v>0.35</v>
      </c>
      <c r="F817" s="5">
        <f t="shared" si="74"/>
        <v>3.5</v>
      </c>
      <c r="G817" s="5">
        <f t="shared" si="75"/>
        <v>5</v>
      </c>
      <c r="H817" t="str">
        <f t="shared" si="76"/>
        <v>035</v>
      </c>
      <c r="I817" t="str">
        <f t="shared" si="77"/>
        <v>MX000350</v>
      </c>
    </row>
    <row r="818" spans="1:9">
      <c r="A818" t="s">
        <v>10555</v>
      </c>
      <c r="B818" t="s">
        <v>12970</v>
      </c>
      <c r="C818">
        <v>36</v>
      </c>
      <c r="D818" t="str">
        <f t="shared" si="72"/>
        <v>MX</v>
      </c>
      <c r="E818" s="5">
        <f t="shared" si="73"/>
        <v>0.36</v>
      </c>
      <c r="F818" s="5">
        <f t="shared" si="74"/>
        <v>3.5999999999999996</v>
      </c>
      <c r="G818" s="5">
        <f t="shared" si="75"/>
        <v>6</v>
      </c>
      <c r="H818" t="str">
        <f t="shared" si="76"/>
        <v>036</v>
      </c>
      <c r="I818" t="str">
        <f t="shared" si="77"/>
        <v>MX000360</v>
      </c>
    </row>
    <row r="819" spans="1:9">
      <c r="A819" t="s">
        <v>10555</v>
      </c>
      <c r="B819" t="s">
        <v>12988</v>
      </c>
      <c r="C819">
        <v>37</v>
      </c>
      <c r="D819" t="str">
        <f t="shared" si="72"/>
        <v>MX</v>
      </c>
      <c r="E819" s="5">
        <f t="shared" si="73"/>
        <v>0.37</v>
      </c>
      <c r="F819" s="5">
        <f t="shared" si="74"/>
        <v>3.7</v>
      </c>
      <c r="G819" s="5">
        <f t="shared" si="75"/>
        <v>7</v>
      </c>
      <c r="H819" t="str">
        <f t="shared" si="76"/>
        <v>037</v>
      </c>
      <c r="I819" t="str">
        <f t="shared" si="77"/>
        <v>MX000370</v>
      </c>
    </row>
    <row r="820" spans="1:9">
      <c r="A820" t="s">
        <v>10555</v>
      </c>
      <c r="B820" t="s">
        <v>13002</v>
      </c>
      <c r="C820">
        <v>38</v>
      </c>
      <c r="D820" t="str">
        <f t="shared" si="72"/>
        <v>MX</v>
      </c>
      <c r="E820" s="5">
        <f t="shared" si="73"/>
        <v>0.38</v>
      </c>
      <c r="F820" s="5">
        <f t="shared" si="74"/>
        <v>3.8</v>
      </c>
      <c r="G820" s="5">
        <f t="shared" si="75"/>
        <v>8</v>
      </c>
      <c r="H820" t="str">
        <f t="shared" si="76"/>
        <v>038</v>
      </c>
      <c r="I820" t="str">
        <f t="shared" si="77"/>
        <v>MX000380</v>
      </c>
    </row>
    <row r="821" spans="1:9">
      <c r="A821" t="s">
        <v>10555</v>
      </c>
      <c r="B821" t="s">
        <v>13012</v>
      </c>
      <c r="C821">
        <v>39</v>
      </c>
      <c r="D821" t="str">
        <f t="shared" si="72"/>
        <v>MX</v>
      </c>
      <c r="E821" s="5">
        <f t="shared" si="73"/>
        <v>0.39</v>
      </c>
      <c r="F821" s="5">
        <f t="shared" si="74"/>
        <v>3.9000000000000004</v>
      </c>
      <c r="G821" s="5">
        <f t="shared" si="75"/>
        <v>9</v>
      </c>
      <c r="H821" t="str">
        <f t="shared" si="76"/>
        <v>039</v>
      </c>
      <c r="I821" t="str">
        <f t="shared" si="77"/>
        <v>MX000390</v>
      </c>
    </row>
    <row r="822" spans="1:9">
      <c r="A822" t="s">
        <v>10555</v>
      </c>
      <c r="B822" t="s">
        <v>13021</v>
      </c>
      <c r="C822">
        <v>40</v>
      </c>
      <c r="D822" t="str">
        <f t="shared" si="72"/>
        <v>MX</v>
      </c>
      <c r="E822" s="5">
        <f t="shared" si="73"/>
        <v>0.4</v>
      </c>
      <c r="F822" s="5">
        <f t="shared" si="74"/>
        <v>4</v>
      </c>
      <c r="G822" s="5">
        <f t="shared" si="75"/>
        <v>0</v>
      </c>
      <c r="H822" t="str">
        <f t="shared" si="76"/>
        <v>040</v>
      </c>
      <c r="I822" t="str">
        <f t="shared" si="77"/>
        <v>MX000400</v>
      </c>
    </row>
    <row r="823" spans="1:9">
      <c r="A823" t="s">
        <v>10555</v>
      </c>
      <c r="B823" t="s">
        <v>13032</v>
      </c>
      <c r="C823">
        <v>41</v>
      </c>
      <c r="D823" t="str">
        <f t="shared" si="72"/>
        <v>MX</v>
      </c>
      <c r="E823" s="5">
        <f t="shared" si="73"/>
        <v>0.41</v>
      </c>
      <c r="F823" s="5">
        <f t="shared" si="74"/>
        <v>4.0999999999999996</v>
      </c>
      <c r="G823" s="5">
        <f t="shared" si="75"/>
        <v>1</v>
      </c>
      <c r="H823" t="str">
        <f t="shared" si="76"/>
        <v>041</v>
      </c>
      <c r="I823" t="str">
        <f t="shared" si="77"/>
        <v>MX000410</v>
      </c>
    </row>
    <row r="824" spans="1:9">
      <c r="A824" t="s">
        <v>10555</v>
      </c>
      <c r="B824" t="s">
        <v>13041</v>
      </c>
      <c r="C824">
        <v>42</v>
      </c>
      <c r="D824" t="str">
        <f t="shared" si="72"/>
        <v>MX</v>
      </c>
      <c r="E824" s="5">
        <f t="shared" si="73"/>
        <v>0.42</v>
      </c>
      <c r="F824" s="5">
        <f t="shared" si="74"/>
        <v>4.2</v>
      </c>
      <c r="G824" s="5">
        <f t="shared" si="75"/>
        <v>2</v>
      </c>
      <c r="H824" t="str">
        <f t="shared" si="76"/>
        <v>042</v>
      </c>
      <c r="I824" t="str">
        <f t="shared" si="77"/>
        <v>MX000420</v>
      </c>
    </row>
    <row r="825" spans="1:9">
      <c r="A825" t="s">
        <v>10555</v>
      </c>
      <c r="B825" t="s">
        <v>13054</v>
      </c>
      <c r="C825">
        <v>43</v>
      </c>
      <c r="D825" t="str">
        <f t="shared" si="72"/>
        <v>MX</v>
      </c>
      <c r="E825" s="5">
        <f t="shared" si="73"/>
        <v>0.43</v>
      </c>
      <c r="F825" s="5">
        <f t="shared" si="74"/>
        <v>4.3</v>
      </c>
      <c r="G825" s="5">
        <f t="shared" si="75"/>
        <v>3</v>
      </c>
      <c r="H825" t="str">
        <f t="shared" si="76"/>
        <v>043</v>
      </c>
      <c r="I825" t="str">
        <f t="shared" si="77"/>
        <v>MX000430</v>
      </c>
    </row>
    <row r="826" spans="1:9">
      <c r="A826" t="s">
        <v>10555</v>
      </c>
      <c r="B826" t="s">
        <v>13062</v>
      </c>
      <c r="C826">
        <v>44</v>
      </c>
      <c r="D826" t="str">
        <f t="shared" si="72"/>
        <v>MX</v>
      </c>
      <c r="E826" s="5">
        <f t="shared" si="73"/>
        <v>0.44</v>
      </c>
      <c r="F826" s="5">
        <f t="shared" si="74"/>
        <v>4.4000000000000004</v>
      </c>
      <c r="G826" s="5">
        <f t="shared" si="75"/>
        <v>4</v>
      </c>
      <c r="H826" t="str">
        <f t="shared" si="76"/>
        <v>044</v>
      </c>
      <c r="I826" t="str">
        <f t="shared" si="77"/>
        <v>MX000440</v>
      </c>
    </row>
    <row r="827" spans="1:9">
      <c r="A827" t="s">
        <v>10555</v>
      </c>
      <c r="B827" t="s">
        <v>13075</v>
      </c>
      <c r="C827">
        <v>45</v>
      </c>
      <c r="D827" t="str">
        <f t="shared" si="72"/>
        <v>MX</v>
      </c>
      <c r="E827" s="5">
        <f t="shared" si="73"/>
        <v>0.45</v>
      </c>
      <c r="F827" s="5">
        <f t="shared" si="74"/>
        <v>4.5</v>
      </c>
      <c r="G827" s="5">
        <f t="shared" si="75"/>
        <v>5</v>
      </c>
      <c r="H827" t="str">
        <f t="shared" si="76"/>
        <v>045</v>
      </c>
      <c r="I827" t="str">
        <f t="shared" si="77"/>
        <v>MX000450</v>
      </c>
    </row>
    <row r="828" spans="1:9">
      <c r="A828" t="s">
        <v>10555</v>
      </c>
      <c r="B828" t="s">
        <v>13089</v>
      </c>
      <c r="C828">
        <v>46</v>
      </c>
      <c r="D828" t="str">
        <f t="shared" si="72"/>
        <v>MX</v>
      </c>
      <c r="E828" s="5">
        <f t="shared" si="73"/>
        <v>0.46</v>
      </c>
      <c r="F828" s="5">
        <f t="shared" si="74"/>
        <v>4.6000000000000005</v>
      </c>
      <c r="G828" s="5">
        <f t="shared" si="75"/>
        <v>6</v>
      </c>
      <c r="H828" t="str">
        <f t="shared" si="76"/>
        <v>046</v>
      </c>
      <c r="I828" t="str">
        <f t="shared" si="77"/>
        <v>MX000460</v>
      </c>
    </row>
    <row r="829" spans="1:9">
      <c r="A829" t="s">
        <v>10555</v>
      </c>
      <c r="B829" t="s">
        <v>13096</v>
      </c>
      <c r="C829">
        <v>47</v>
      </c>
      <c r="D829" t="str">
        <f t="shared" si="72"/>
        <v>MX</v>
      </c>
      <c r="E829" s="5">
        <f t="shared" si="73"/>
        <v>0.47</v>
      </c>
      <c r="F829" s="5">
        <f t="shared" si="74"/>
        <v>4.6999999999999993</v>
      </c>
      <c r="G829" s="5">
        <f t="shared" si="75"/>
        <v>7</v>
      </c>
      <c r="H829" t="str">
        <f t="shared" si="76"/>
        <v>047</v>
      </c>
      <c r="I829" t="str">
        <f t="shared" si="77"/>
        <v>MX000470</v>
      </c>
    </row>
    <row r="830" spans="1:9">
      <c r="A830" t="s">
        <v>10555</v>
      </c>
      <c r="B830" t="s">
        <v>13115</v>
      </c>
      <c r="C830">
        <v>48</v>
      </c>
      <c r="D830" t="str">
        <f t="shared" si="72"/>
        <v>MX</v>
      </c>
      <c r="E830" s="5">
        <f t="shared" si="73"/>
        <v>0.48</v>
      </c>
      <c r="F830" s="5">
        <f t="shared" si="74"/>
        <v>4.8</v>
      </c>
      <c r="G830" s="5">
        <f t="shared" si="75"/>
        <v>8</v>
      </c>
      <c r="H830" t="str">
        <f t="shared" si="76"/>
        <v>048</v>
      </c>
      <c r="I830" t="str">
        <f t="shared" si="77"/>
        <v>MX000480</v>
      </c>
    </row>
    <row r="831" spans="1:9">
      <c r="A831" t="s">
        <v>10555</v>
      </c>
      <c r="B831" t="s">
        <v>13122</v>
      </c>
      <c r="C831">
        <v>49</v>
      </c>
      <c r="D831" t="str">
        <f t="shared" si="72"/>
        <v>MX</v>
      </c>
      <c r="E831" s="5">
        <f t="shared" si="73"/>
        <v>0.49</v>
      </c>
      <c r="F831" s="5">
        <f t="shared" si="74"/>
        <v>4.9000000000000004</v>
      </c>
      <c r="G831" s="5">
        <f t="shared" si="75"/>
        <v>9</v>
      </c>
      <c r="H831" t="str">
        <f t="shared" si="76"/>
        <v>049</v>
      </c>
      <c r="I831" t="str">
        <f t="shared" si="77"/>
        <v>MX000490</v>
      </c>
    </row>
    <row r="832" spans="1:9">
      <c r="A832" t="s">
        <v>10555</v>
      </c>
      <c r="B832" t="s">
        <v>13130</v>
      </c>
      <c r="C832">
        <v>50</v>
      </c>
      <c r="D832" t="str">
        <f t="shared" si="72"/>
        <v>MX</v>
      </c>
      <c r="E832" s="5">
        <f t="shared" si="73"/>
        <v>0.5</v>
      </c>
      <c r="F832" s="5">
        <f t="shared" si="74"/>
        <v>5</v>
      </c>
      <c r="G832" s="5">
        <f t="shared" si="75"/>
        <v>0</v>
      </c>
      <c r="H832" t="str">
        <f t="shared" si="76"/>
        <v>050</v>
      </c>
      <c r="I832" t="str">
        <f t="shared" si="77"/>
        <v>MX000500</v>
      </c>
    </row>
    <row r="833" spans="1:9">
      <c r="A833" t="s">
        <v>10555</v>
      </c>
      <c r="B833" t="s">
        <v>13137</v>
      </c>
      <c r="C833">
        <v>51</v>
      </c>
      <c r="D833" t="str">
        <f t="shared" si="72"/>
        <v>MX</v>
      </c>
      <c r="E833" s="5">
        <f t="shared" si="73"/>
        <v>0.51</v>
      </c>
      <c r="F833" s="5">
        <f t="shared" si="74"/>
        <v>5.0999999999999996</v>
      </c>
      <c r="G833" s="5">
        <f t="shared" si="75"/>
        <v>1</v>
      </c>
      <c r="H833" t="str">
        <f t="shared" si="76"/>
        <v>051</v>
      </c>
      <c r="I833" t="str">
        <f t="shared" si="77"/>
        <v>MX000510</v>
      </c>
    </row>
    <row r="834" spans="1:9">
      <c r="A834" t="s">
        <v>10555</v>
      </c>
      <c r="B834" t="s">
        <v>13143</v>
      </c>
      <c r="C834">
        <v>52</v>
      </c>
      <c r="D834" t="str">
        <f t="shared" si="72"/>
        <v>MX</v>
      </c>
      <c r="E834" s="5">
        <f t="shared" si="73"/>
        <v>0.52</v>
      </c>
      <c r="F834" s="5">
        <f t="shared" si="74"/>
        <v>5.2</v>
      </c>
      <c r="G834" s="5">
        <f t="shared" si="75"/>
        <v>2</v>
      </c>
      <c r="H834" t="str">
        <f t="shared" si="76"/>
        <v>052</v>
      </c>
      <c r="I834" t="str">
        <f t="shared" si="77"/>
        <v>MX000520</v>
      </c>
    </row>
    <row r="835" spans="1:9">
      <c r="A835" t="s">
        <v>10555</v>
      </c>
      <c r="B835" t="s">
        <v>13152</v>
      </c>
      <c r="C835">
        <v>53</v>
      </c>
      <c r="D835" t="str">
        <f t="shared" ref="D835:D898" si="78">+VLOOKUP(A835,$L$3:$M$22,2,)</f>
        <v>MX</v>
      </c>
      <c r="E835" s="5">
        <f t="shared" ref="E835:E898" si="79">+C835/100</f>
        <v>0.53</v>
      </c>
      <c r="F835" s="5">
        <f t="shared" ref="F835:F898" si="80">+MOD(E835*10,10)</f>
        <v>5.3000000000000007</v>
      </c>
      <c r="G835" s="5">
        <f t="shared" ref="G835:G898" si="81">+MOD(C835,10)</f>
        <v>3</v>
      </c>
      <c r="H835" t="str">
        <f t="shared" ref="H835:H898" si="82">+INT(E835)&amp;INT(F835)&amp;INT(G835)</f>
        <v>053</v>
      </c>
      <c r="I835" t="str">
        <f t="shared" ref="I835:I898" si="83">+D835&amp;"00"&amp;H835&amp;"0"</f>
        <v>MX000530</v>
      </c>
    </row>
    <row r="836" spans="1:9">
      <c r="A836" t="s">
        <v>10555</v>
      </c>
      <c r="B836" t="s">
        <v>13172</v>
      </c>
      <c r="C836">
        <v>54</v>
      </c>
      <c r="D836" t="str">
        <f t="shared" si="78"/>
        <v>MX</v>
      </c>
      <c r="E836" s="5">
        <f t="shared" si="79"/>
        <v>0.54</v>
      </c>
      <c r="F836" s="5">
        <f t="shared" si="80"/>
        <v>5.4</v>
      </c>
      <c r="G836" s="5">
        <f t="shared" si="81"/>
        <v>4</v>
      </c>
      <c r="H836" t="str">
        <f t="shared" si="82"/>
        <v>054</v>
      </c>
      <c r="I836" t="str">
        <f t="shared" si="83"/>
        <v>MX000540</v>
      </c>
    </row>
    <row r="837" spans="1:9">
      <c r="A837" t="s">
        <v>10555</v>
      </c>
      <c r="B837" t="s">
        <v>13179</v>
      </c>
      <c r="C837">
        <v>55</v>
      </c>
      <c r="D837" t="str">
        <f t="shared" si="78"/>
        <v>MX</v>
      </c>
      <c r="E837" s="5">
        <f t="shared" si="79"/>
        <v>0.55000000000000004</v>
      </c>
      <c r="F837" s="5">
        <f t="shared" si="80"/>
        <v>5.5</v>
      </c>
      <c r="G837" s="5">
        <f t="shared" si="81"/>
        <v>5</v>
      </c>
      <c r="H837" t="str">
        <f t="shared" si="82"/>
        <v>055</v>
      </c>
      <c r="I837" t="str">
        <f t="shared" si="83"/>
        <v>MX000550</v>
      </c>
    </row>
    <row r="838" spans="1:9">
      <c r="A838" t="s">
        <v>10555</v>
      </c>
      <c r="B838" t="s">
        <v>13198</v>
      </c>
      <c r="C838">
        <v>56</v>
      </c>
      <c r="D838" t="str">
        <f t="shared" si="78"/>
        <v>MX</v>
      </c>
      <c r="E838" s="5">
        <f t="shared" si="79"/>
        <v>0.56000000000000005</v>
      </c>
      <c r="F838" s="5">
        <f t="shared" si="80"/>
        <v>5.6000000000000005</v>
      </c>
      <c r="G838" s="5">
        <f t="shared" si="81"/>
        <v>6</v>
      </c>
      <c r="H838" t="str">
        <f t="shared" si="82"/>
        <v>056</v>
      </c>
      <c r="I838" t="str">
        <f t="shared" si="83"/>
        <v>MX000560</v>
      </c>
    </row>
    <row r="839" spans="1:9">
      <c r="A839" t="s">
        <v>10555</v>
      </c>
      <c r="B839" t="s">
        <v>13206</v>
      </c>
      <c r="C839">
        <v>57</v>
      </c>
      <c r="D839" t="str">
        <f t="shared" si="78"/>
        <v>MX</v>
      </c>
      <c r="E839" s="5">
        <f t="shared" si="79"/>
        <v>0.56999999999999995</v>
      </c>
      <c r="F839" s="5">
        <f t="shared" si="80"/>
        <v>5.6999999999999993</v>
      </c>
      <c r="G839" s="5">
        <f t="shared" si="81"/>
        <v>7</v>
      </c>
      <c r="H839" t="str">
        <f t="shared" si="82"/>
        <v>057</v>
      </c>
      <c r="I839" t="str">
        <f t="shared" si="83"/>
        <v>MX000570</v>
      </c>
    </row>
    <row r="840" spans="1:9">
      <c r="A840" t="s">
        <v>10555</v>
      </c>
      <c r="B840" t="s">
        <v>13214</v>
      </c>
      <c r="C840">
        <v>58</v>
      </c>
      <c r="D840" t="str">
        <f t="shared" si="78"/>
        <v>MX</v>
      </c>
      <c r="E840" s="5">
        <f t="shared" si="79"/>
        <v>0.57999999999999996</v>
      </c>
      <c r="F840" s="5">
        <f t="shared" si="80"/>
        <v>5.8</v>
      </c>
      <c r="G840" s="5">
        <f t="shared" si="81"/>
        <v>8</v>
      </c>
      <c r="H840" t="str">
        <f t="shared" si="82"/>
        <v>058</v>
      </c>
      <c r="I840" t="str">
        <f t="shared" si="83"/>
        <v>MX000580</v>
      </c>
    </row>
    <row r="841" spans="1:9">
      <c r="A841" t="s">
        <v>10555</v>
      </c>
      <c r="B841" t="s">
        <v>13228</v>
      </c>
      <c r="C841">
        <v>59</v>
      </c>
      <c r="D841" t="str">
        <f t="shared" si="78"/>
        <v>MX</v>
      </c>
      <c r="E841" s="5">
        <f t="shared" si="79"/>
        <v>0.59</v>
      </c>
      <c r="F841" s="5">
        <f t="shared" si="80"/>
        <v>5.8999999999999995</v>
      </c>
      <c r="G841" s="5">
        <f t="shared" si="81"/>
        <v>9</v>
      </c>
      <c r="H841" t="str">
        <f t="shared" si="82"/>
        <v>059</v>
      </c>
      <c r="I841" t="str">
        <f t="shared" si="83"/>
        <v>MX000590</v>
      </c>
    </row>
    <row r="842" spans="1:9">
      <c r="A842" t="s">
        <v>10555</v>
      </c>
      <c r="B842" t="s">
        <v>13236</v>
      </c>
      <c r="C842">
        <v>60</v>
      </c>
      <c r="D842" t="str">
        <f t="shared" si="78"/>
        <v>MX</v>
      </c>
      <c r="E842" s="5">
        <f t="shared" si="79"/>
        <v>0.6</v>
      </c>
      <c r="F842" s="5">
        <f t="shared" si="80"/>
        <v>6</v>
      </c>
      <c r="G842" s="5">
        <f t="shared" si="81"/>
        <v>0</v>
      </c>
      <c r="H842" t="str">
        <f t="shared" si="82"/>
        <v>060</v>
      </c>
      <c r="I842" t="str">
        <f t="shared" si="83"/>
        <v>MX000600</v>
      </c>
    </row>
    <row r="843" spans="1:9">
      <c r="A843" t="s">
        <v>10555</v>
      </c>
      <c r="B843" t="s">
        <v>13244</v>
      </c>
      <c r="C843">
        <v>61</v>
      </c>
      <c r="D843" t="str">
        <f t="shared" si="78"/>
        <v>MX</v>
      </c>
      <c r="E843" s="5">
        <f t="shared" si="79"/>
        <v>0.61</v>
      </c>
      <c r="F843" s="5">
        <f t="shared" si="80"/>
        <v>6.1</v>
      </c>
      <c r="G843" s="5">
        <f t="shared" si="81"/>
        <v>1</v>
      </c>
      <c r="H843" t="str">
        <f t="shared" si="82"/>
        <v>061</v>
      </c>
      <c r="I843" t="str">
        <f t="shared" si="83"/>
        <v>MX000610</v>
      </c>
    </row>
    <row r="844" spans="1:9">
      <c r="A844" t="s">
        <v>10555</v>
      </c>
      <c r="B844" t="s">
        <v>13253</v>
      </c>
      <c r="C844">
        <v>62</v>
      </c>
      <c r="D844" t="str">
        <f t="shared" si="78"/>
        <v>MX</v>
      </c>
      <c r="E844" s="5">
        <f t="shared" si="79"/>
        <v>0.62</v>
      </c>
      <c r="F844" s="5">
        <f t="shared" si="80"/>
        <v>6.2</v>
      </c>
      <c r="G844" s="5">
        <f t="shared" si="81"/>
        <v>2</v>
      </c>
      <c r="H844" t="str">
        <f t="shared" si="82"/>
        <v>062</v>
      </c>
      <c r="I844" t="str">
        <f t="shared" si="83"/>
        <v>MX000620</v>
      </c>
    </row>
    <row r="845" spans="1:9">
      <c r="A845" t="s">
        <v>10555</v>
      </c>
      <c r="B845" t="s">
        <v>13264</v>
      </c>
      <c r="C845">
        <v>63</v>
      </c>
      <c r="D845" t="str">
        <f t="shared" si="78"/>
        <v>MX</v>
      </c>
      <c r="E845" s="5">
        <f t="shared" si="79"/>
        <v>0.63</v>
      </c>
      <c r="F845" s="5">
        <f t="shared" si="80"/>
        <v>6.3</v>
      </c>
      <c r="G845" s="5">
        <f t="shared" si="81"/>
        <v>3</v>
      </c>
      <c r="H845" t="str">
        <f t="shared" si="82"/>
        <v>063</v>
      </c>
      <c r="I845" t="str">
        <f t="shared" si="83"/>
        <v>MX000630</v>
      </c>
    </row>
    <row r="846" spans="1:9">
      <c r="A846" t="s">
        <v>10555</v>
      </c>
      <c r="B846" t="s">
        <v>13298</v>
      </c>
      <c r="C846">
        <v>64</v>
      </c>
      <c r="D846" t="str">
        <f t="shared" si="78"/>
        <v>MX</v>
      </c>
      <c r="E846" s="5">
        <f t="shared" si="79"/>
        <v>0.64</v>
      </c>
      <c r="F846" s="5">
        <f t="shared" si="80"/>
        <v>6.4</v>
      </c>
      <c r="G846" s="5">
        <f t="shared" si="81"/>
        <v>4</v>
      </c>
      <c r="H846" t="str">
        <f t="shared" si="82"/>
        <v>064</v>
      </c>
      <c r="I846" t="str">
        <f t="shared" si="83"/>
        <v>MX000640</v>
      </c>
    </row>
    <row r="847" spans="1:9">
      <c r="A847" t="s">
        <v>10555</v>
      </c>
      <c r="B847" t="s">
        <v>13312</v>
      </c>
      <c r="C847">
        <v>65</v>
      </c>
      <c r="D847" t="str">
        <f t="shared" si="78"/>
        <v>MX</v>
      </c>
      <c r="E847" s="5">
        <f t="shared" si="79"/>
        <v>0.65</v>
      </c>
      <c r="F847" s="5">
        <f t="shared" si="80"/>
        <v>6.5</v>
      </c>
      <c r="G847" s="5">
        <f t="shared" si="81"/>
        <v>5</v>
      </c>
      <c r="H847" t="str">
        <f t="shared" si="82"/>
        <v>065</v>
      </c>
      <c r="I847" t="str">
        <f t="shared" si="83"/>
        <v>MX000650</v>
      </c>
    </row>
    <row r="848" spans="1:9">
      <c r="A848" t="s">
        <v>10555</v>
      </c>
      <c r="B848" t="s">
        <v>13341</v>
      </c>
      <c r="C848">
        <v>66</v>
      </c>
      <c r="D848" t="str">
        <f t="shared" si="78"/>
        <v>MX</v>
      </c>
      <c r="E848" s="5">
        <f t="shared" si="79"/>
        <v>0.66</v>
      </c>
      <c r="F848" s="5">
        <f t="shared" si="80"/>
        <v>6.6000000000000005</v>
      </c>
      <c r="G848" s="5">
        <f t="shared" si="81"/>
        <v>6</v>
      </c>
      <c r="H848" t="str">
        <f t="shared" si="82"/>
        <v>066</v>
      </c>
      <c r="I848" t="str">
        <f t="shared" si="83"/>
        <v>MX000660</v>
      </c>
    </row>
    <row r="849" spans="1:9">
      <c r="A849" t="s">
        <v>10555</v>
      </c>
      <c r="B849" t="s">
        <v>13353</v>
      </c>
      <c r="C849">
        <v>67</v>
      </c>
      <c r="D849" t="str">
        <f t="shared" si="78"/>
        <v>MX</v>
      </c>
      <c r="E849" s="5">
        <f t="shared" si="79"/>
        <v>0.67</v>
      </c>
      <c r="F849" s="5">
        <f t="shared" si="80"/>
        <v>6.7</v>
      </c>
      <c r="G849" s="5">
        <f t="shared" si="81"/>
        <v>7</v>
      </c>
      <c r="H849" t="str">
        <f t="shared" si="82"/>
        <v>067</v>
      </c>
      <c r="I849" t="str">
        <f t="shared" si="83"/>
        <v>MX000670</v>
      </c>
    </row>
    <row r="850" spans="1:9">
      <c r="A850" t="s">
        <v>10555</v>
      </c>
      <c r="B850" t="s">
        <v>13362</v>
      </c>
      <c r="C850">
        <v>68</v>
      </c>
      <c r="D850" t="str">
        <f t="shared" si="78"/>
        <v>MX</v>
      </c>
      <c r="E850" s="5">
        <f t="shared" si="79"/>
        <v>0.68</v>
      </c>
      <c r="F850" s="5">
        <f t="shared" si="80"/>
        <v>6.8000000000000007</v>
      </c>
      <c r="G850" s="5">
        <f t="shared" si="81"/>
        <v>8</v>
      </c>
      <c r="H850" t="str">
        <f t="shared" si="82"/>
        <v>068</v>
      </c>
      <c r="I850" t="str">
        <f t="shared" si="83"/>
        <v>MX000680</v>
      </c>
    </row>
    <row r="851" spans="1:9">
      <c r="A851" t="s">
        <v>10555</v>
      </c>
      <c r="B851" t="s">
        <v>13370</v>
      </c>
      <c r="C851">
        <v>69</v>
      </c>
      <c r="D851" t="str">
        <f t="shared" si="78"/>
        <v>MX</v>
      </c>
      <c r="E851" s="5">
        <f t="shared" si="79"/>
        <v>0.69</v>
      </c>
      <c r="F851" s="5">
        <f t="shared" si="80"/>
        <v>6.8999999999999995</v>
      </c>
      <c r="G851" s="5">
        <f t="shared" si="81"/>
        <v>9</v>
      </c>
      <c r="H851" t="str">
        <f t="shared" si="82"/>
        <v>069</v>
      </c>
      <c r="I851" t="str">
        <f t="shared" si="83"/>
        <v>MX000690</v>
      </c>
    </row>
    <row r="852" spans="1:9">
      <c r="A852" t="s">
        <v>10555</v>
      </c>
      <c r="B852" t="s">
        <v>13379</v>
      </c>
      <c r="C852">
        <v>70</v>
      </c>
      <c r="D852" t="str">
        <f t="shared" si="78"/>
        <v>MX</v>
      </c>
      <c r="E852" s="5">
        <f t="shared" si="79"/>
        <v>0.7</v>
      </c>
      <c r="F852" s="5">
        <f t="shared" si="80"/>
        <v>7</v>
      </c>
      <c r="G852" s="5">
        <f t="shared" si="81"/>
        <v>0</v>
      </c>
      <c r="H852" t="str">
        <f t="shared" si="82"/>
        <v>070</v>
      </c>
      <c r="I852" t="str">
        <f t="shared" si="83"/>
        <v>MX000700</v>
      </c>
    </row>
    <row r="853" spans="1:9">
      <c r="A853" t="s">
        <v>10555</v>
      </c>
      <c r="B853" t="s">
        <v>13386</v>
      </c>
      <c r="C853">
        <v>71</v>
      </c>
      <c r="D853" t="str">
        <f t="shared" si="78"/>
        <v>MX</v>
      </c>
      <c r="E853" s="5">
        <f t="shared" si="79"/>
        <v>0.71</v>
      </c>
      <c r="F853" s="5">
        <f t="shared" si="80"/>
        <v>7.1</v>
      </c>
      <c r="G853" s="5">
        <f t="shared" si="81"/>
        <v>1</v>
      </c>
      <c r="H853" t="str">
        <f t="shared" si="82"/>
        <v>071</v>
      </c>
      <c r="I853" t="str">
        <f t="shared" si="83"/>
        <v>MX000710</v>
      </c>
    </row>
    <row r="854" spans="1:9">
      <c r="A854" t="s">
        <v>10555</v>
      </c>
      <c r="B854" t="s">
        <v>13399</v>
      </c>
      <c r="C854">
        <v>72</v>
      </c>
      <c r="D854" t="str">
        <f t="shared" si="78"/>
        <v>MX</v>
      </c>
      <c r="E854" s="5">
        <f t="shared" si="79"/>
        <v>0.72</v>
      </c>
      <c r="F854" s="5">
        <f t="shared" si="80"/>
        <v>7.1999999999999993</v>
      </c>
      <c r="G854" s="5">
        <f t="shared" si="81"/>
        <v>2</v>
      </c>
      <c r="H854" t="str">
        <f t="shared" si="82"/>
        <v>072</v>
      </c>
      <c r="I854" t="str">
        <f t="shared" si="83"/>
        <v>MX000720</v>
      </c>
    </row>
    <row r="855" spans="1:9">
      <c r="A855" t="s">
        <v>10555</v>
      </c>
      <c r="B855" t="s">
        <v>13414</v>
      </c>
      <c r="C855">
        <v>73</v>
      </c>
      <c r="D855" t="str">
        <f t="shared" si="78"/>
        <v>MX</v>
      </c>
      <c r="E855" s="5">
        <f t="shared" si="79"/>
        <v>0.73</v>
      </c>
      <c r="F855" s="5">
        <f t="shared" si="80"/>
        <v>7.3</v>
      </c>
      <c r="G855" s="5">
        <f t="shared" si="81"/>
        <v>3</v>
      </c>
      <c r="H855" t="str">
        <f t="shared" si="82"/>
        <v>073</v>
      </c>
      <c r="I855" t="str">
        <f t="shared" si="83"/>
        <v>MX000730</v>
      </c>
    </row>
    <row r="856" spans="1:9">
      <c r="A856" t="s">
        <v>10555</v>
      </c>
      <c r="B856" t="s">
        <v>13433</v>
      </c>
      <c r="C856">
        <v>74</v>
      </c>
      <c r="D856" t="str">
        <f t="shared" si="78"/>
        <v>MX</v>
      </c>
      <c r="E856" s="5">
        <f t="shared" si="79"/>
        <v>0.74</v>
      </c>
      <c r="F856" s="5">
        <f t="shared" si="80"/>
        <v>7.4</v>
      </c>
      <c r="G856" s="5">
        <f t="shared" si="81"/>
        <v>4</v>
      </c>
      <c r="H856" t="str">
        <f t="shared" si="82"/>
        <v>074</v>
      </c>
      <c r="I856" t="str">
        <f t="shared" si="83"/>
        <v>MX000740</v>
      </c>
    </row>
    <row r="857" spans="1:9">
      <c r="A857" t="s">
        <v>10555</v>
      </c>
      <c r="B857" t="s">
        <v>13442</v>
      </c>
      <c r="C857">
        <v>75</v>
      </c>
      <c r="D857" t="str">
        <f t="shared" si="78"/>
        <v>MX</v>
      </c>
      <c r="E857" s="5">
        <f t="shared" si="79"/>
        <v>0.75</v>
      </c>
      <c r="F857" s="5">
        <f t="shared" si="80"/>
        <v>7.5</v>
      </c>
      <c r="G857" s="5">
        <f t="shared" si="81"/>
        <v>5</v>
      </c>
      <c r="H857" t="str">
        <f t="shared" si="82"/>
        <v>075</v>
      </c>
      <c r="I857" t="str">
        <f t="shared" si="83"/>
        <v>MX000750</v>
      </c>
    </row>
    <row r="858" spans="1:9">
      <c r="A858" t="s">
        <v>10555</v>
      </c>
      <c r="B858" t="s">
        <v>13443</v>
      </c>
      <c r="C858">
        <v>76</v>
      </c>
      <c r="D858" t="str">
        <f t="shared" si="78"/>
        <v>MX</v>
      </c>
      <c r="E858" s="5">
        <f t="shared" si="79"/>
        <v>0.76</v>
      </c>
      <c r="F858" s="5">
        <f t="shared" si="80"/>
        <v>7.6</v>
      </c>
      <c r="G858" s="5">
        <f t="shared" si="81"/>
        <v>6</v>
      </c>
      <c r="H858" t="str">
        <f t="shared" si="82"/>
        <v>076</v>
      </c>
      <c r="I858" t="str">
        <f t="shared" si="83"/>
        <v>MX000760</v>
      </c>
    </row>
    <row r="859" spans="1:9">
      <c r="A859" t="s">
        <v>10555</v>
      </c>
      <c r="B859" t="s">
        <v>13498</v>
      </c>
      <c r="C859">
        <v>77</v>
      </c>
      <c r="D859" t="str">
        <f t="shared" si="78"/>
        <v>MX</v>
      </c>
      <c r="E859" s="5">
        <f t="shared" si="79"/>
        <v>0.77</v>
      </c>
      <c r="F859" s="5">
        <f t="shared" si="80"/>
        <v>7.7</v>
      </c>
      <c r="G859" s="5">
        <f t="shared" si="81"/>
        <v>7</v>
      </c>
      <c r="H859" t="str">
        <f t="shared" si="82"/>
        <v>077</v>
      </c>
      <c r="I859" t="str">
        <f t="shared" si="83"/>
        <v>MX000770</v>
      </c>
    </row>
    <row r="860" spans="1:9">
      <c r="A860" t="s">
        <v>10555</v>
      </c>
      <c r="B860" t="s">
        <v>13507</v>
      </c>
      <c r="C860">
        <v>78</v>
      </c>
      <c r="D860" t="str">
        <f t="shared" si="78"/>
        <v>MX</v>
      </c>
      <c r="E860" s="5">
        <f t="shared" si="79"/>
        <v>0.78</v>
      </c>
      <c r="F860" s="5">
        <f t="shared" si="80"/>
        <v>7.8000000000000007</v>
      </c>
      <c r="G860" s="5">
        <f t="shared" si="81"/>
        <v>8</v>
      </c>
      <c r="H860" t="str">
        <f t="shared" si="82"/>
        <v>078</v>
      </c>
      <c r="I860" t="str">
        <f t="shared" si="83"/>
        <v>MX000780</v>
      </c>
    </row>
    <row r="861" spans="1:9">
      <c r="A861" t="s">
        <v>10555</v>
      </c>
      <c r="B861" t="s">
        <v>13521</v>
      </c>
      <c r="C861">
        <v>79</v>
      </c>
      <c r="D861" t="str">
        <f t="shared" si="78"/>
        <v>MX</v>
      </c>
      <c r="E861" s="5">
        <f t="shared" si="79"/>
        <v>0.79</v>
      </c>
      <c r="F861" s="5">
        <f t="shared" si="80"/>
        <v>7.9</v>
      </c>
      <c r="G861" s="5">
        <f t="shared" si="81"/>
        <v>9</v>
      </c>
      <c r="H861" t="str">
        <f t="shared" si="82"/>
        <v>079</v>
      </c>
      <c r="I861" t="str">
        <f t="shared" si="83"/>
        <v>MX000790</v>
      </c>
    </row>
    <row r="862" spans="1:9">
      <c r="A862" t="s">
        <v>10555</v>
      </c>
      <c r="B862" t="s">
        <v>13547</v>
      </c>
      <c r="C862">
        <v>80</v>
      </c>
      <c r="D862" t="str">
        <f t="shared" si="78"/>
        <v>MX</v>
      </c>
      <c r="E862" s="5">
        <f t="shared" si="79"/>
        <v>0.8</v>
      </c>
      <c r="F862" s="5">
        <f t="shared" si="80"/>
        <v>8</v>
      </c>
      <c r="G862" s="5">
        <f t="shared" si="81"/>
        <v>0</v>
      </c>
      <c r="H862" t="str">
        <f t="shared" si="82"/>
        <v>080</v>
      </c>
      <c r="I862" t="str">
        <f t="shared" si="83"/>
        <v>MX000800</v>
      </c>
    </row>
    <row r="863" spans="1:9">
      <c r="A863" t="s">
        <v>10555</v>
      </c>
      <c r="B863" t="s">
        <v>13355</v>
      </c>
      <c r="C863">
        <v>81</v>
      </c>
      <c r="D863" t="str">
        <f t="shared" si="78"/>
        <v>MX</v>
      </c>
      <c r="E863" s="5">
        <f t="shared" si="79"/>
        <v>0.81</v>
      </c>
      <c r="F863" s="5">
        <f t="shared" si="80"/>
        <v>8.1000000000000014</v>
      </c>
      <c r="G863" s="5">
        <f t="shared" si="81"/>
        <v>1</v>
      </c>
      <c r="H863" t="str">
        <f t="shared" si="82"/>
        <v>081</v>
      </c>
      <c r="I863" t="str">
        <f t="shared" si="83"/>
        <v>MX000810</v>
      </c>
    </row>
    <row r="864" spans="1:9">
      <c r="A864" t="s">
        <v>10555</v>
      </c>
      <c r="B864" t="s">
        <v>13578</v>
      </c>
      <c r="C864">
        <v>82</v>
      </c>
      <c r="D864" t="str">
        <f t="shared" si="78"/>
        <v>MX</v>
      </c>
      <c r="E864" s="5">
        <f t="shared" si="79"/>
        <v>0.82</v>
      </c>
      <c r="F864" s="5">
        <f t="shared" si="80"/>
        <v>8.1999999999999993</v>
      </c>
      <c r="G864" s="5">
        <f t="shared" si="81"/>
        <v>2</v>
      </c>
      <c r="H864" t="str">
        <f t="shared" si="82"/>
        <v>082</v>
      </c>
      <c r="I864" t="str">
        <f t="shared" si="83"/>
        <v>MX000820</v>
      </c>
    </row>
    <row r="865" spans="1:9">
      <c r="A865" t="s">
        <v>10555</v>
      </c>
      <c r="B865" t="s">
        <v>13586</v>
      </c>
      <c r="C865">
        <v>83</v>
      </c>
      <c r="D865" t="str">
        <f t="shared" si="78"/>
        <v>MX</v>
      </c>
      <c r="E865" s="5">
        <f t="shared" si="79"/>
        <v>0.83</v>
      </c>
      <c r="F865" s="5">
        <f t="shared" si="80"/>
        <v>8.2999999999999989</v>
      </c>
      <c r="G865" s="5">
        <f t="shared" si="81"/>
        <v>3</v>
      </c>
      <c r="H865" t="str">
        <f t="shared" si="82"/>
        <v>083</v>
      </c>
      <c r="I865" t="str">
        <f t="shared" si="83"/>
        <v>MX000830</v>
      </c>
    </row>
    <row r="866" spans="1:9">
      <c r="A866" t="s">
        <v>10555</v>
      </c>
      <c r="B866" t="s">
        <v>13594</v>
      </c>
      <c r="C866">
        <v>84</v>
      </c>
      <c r="D866" t="str">
        <f t="shared" si="78"/>
        <v>MX</v>
      </c>
      <c r="E866" s="5">
        <f t="shared" si="79"/>
        <v>0.84</v>
      </c>
      <c r="F866" s="5">
        <f t="shared" si="80"/>
        <v>8.4</v>
      </c>
      <c r="G866" s="5">
        <f t="shared" si="81"/>
        <v>4</v>
      </c>
      <c r="H866" t="str">
        <f t="shared" si="82"/>
        <v>084</v>
      </c>
      <c r="I866" t="str">
        <f t="shared" si="83"/>
        <v>MX000840</v>
      </c>
    </row>
    <row r="867" spans="1:9">
      <c r="A867" t="s">
        <v>10555</v>
      </c>
      <c r="B867" t="s">
        <v>13603</v>
      </c>
      <c r="C867">
        <v>85</v>
      </c>
      <c r="D867" t="str">
        <f t="shared" si="78"/>
        <v>MX</v>
      </c>
      <c r="E867" s="5">
        <f t="shared" si="79"/>
        <v>0.85</v>
      </c>
      <c r="F867" s="5">
        <f t="shared" si="80"/>
        <v>8.5</v>
      </c>
      <c r="G867" s="5">
        <f t="shared" si="81"/>
        <v>5</v>
      </c>
      <c r="H867" t="str">
        <f t="shared" si="82"/>
        <v>085</v>
      </c>
      <c r="I867" t="str">
        <f t="shared" si="83"/>
        <v>MX000850</v>
      </c>
    </row>
    <row r="868" spans="1:9">
      <c r="A868" t="s">
        <v>10555</v>
      </c>
      <c r="B868" t="s">
        <v>13633</v>
      </c>
      <c r="C868">
        <v>86</v>
      </c>
      <c r="D868" t="str">
        <f t="shared" si="78"/>
        <v>MX</v>
      </c>
      <c r="E868" s="5">
        <f t="shared" si="79"/>
        <v>0.86</v>
      </c>
      <c r="F868" s="5">
        <f t="shared" si="80"/>
        <v>8.6</v>
      </c>
      <c r="G868" s="5">
        <f t="shared" si="81"/>
        <v>6</v>
      </c>
      <c r="H868" t="str">
        <f t="shared" si="82"/>
        <v>086</v>
      </c>
      <c r="I868" t="str">
        <f t="shared" si="83"/>
        <v>MX000860</v>
      </c>
    </row>
    <row r="869" spans="1:9">
      <c r="A869" t="s">
        <v>10555</v>
      </c>
      <c r="B869" t="s">
        <v>13641</v>
      </c>
      <c r="C869">
        <v>87</v>
      </c>
      <c r="D869" t="str">
        <f t="shared" si="78"/>
        <v>MX</v>
      </c>
      <c r="E869" s="5">
        <f t="shared" si="79"/>
        <v>0.87</v>
      </c>
      <c r="F869" s="5">
        <f t="shared" si="80"/>
        <v>8.6999999999999993</v>
      </c>
      <c r="G869" s="5">
        <f t="shared" si="81"/>
        <v>7</v>
      </c>
      <c r="H869" t="str">
        <f t="shared" si="82"/>
        <v>087</v>
      </c>
      <c r="I869" t="str">
        <f t="shared" si="83"/>
        <v>MX000870</v>
      </c>
    </row>
    <row r="870" spans="1:9">
      <c r="A870" t="s">
        <v>10555</v>
      </c>
      <c r="B870" t="s">
        <v>13649</v>
      </c>
      <c r="C870">
        <v>88</v>
      </c>
      <c r="D870" t="str">
        <f t="shared" si="78"/>
        <v>MX</v>
      </c>
      <c r="E870" s="5">
        <f t="shared" si="79"/>
        <v>0.88</v>
      </c>
      <c r="F870" s="5">
        <f t="shared" si="80"/>
        <v>8.8000000000000007</v>
      </c>
      <c r="G870" s="5">
        <f t="shared" si="81"/>
        <v>8</v>
      </c>
      <c r="H870" t="str">
        <f t="shared" si="82"/>
        <v>088</v>
      </c>
      <c r="I870" t="str">
        <f t="shared" si="83"/>
        <v>MX000880</v>
      </c>
    </row>
    <row r="871" spans="1:9">
      <c r="A871" t="s">
        <v>10555</v>
      </c>
      <c r="B871" t="s">
        <v>13656</v>
      </c>
      <c r="C871">
        <v>89</v>
      </c>
      <c r="D871" t="str">
        <f t="shared" si="78"/>
        <v>MX</v>
      </c>
      <c r="E871" s="5">
        <f t="shared" si="79"/>
        <v>0.89</v>
      </c>
      <c r="F871" s="5">
        <f t="shared" si="80"/>
        <v>8.9</v>
      </c>
      <c r="G871" s="5">
        <f t="shared" si="81"/>
        <v>9</v>
      </c>
      <c r="H871" t="str">
        <f t="shared" si="82"/>
        <v>089</v>
      </c>
      <c r="I871" t="str">
        <f t="shared" si="83"/>
        <v>MX000890</v>
      </c>
    </row>
    <row r="872" spans="1:9">
      <c r="A872" t="s">
        <v>10555</v>
      </c>
      <c r="B872" t="s">
        <v>13669</v>
      </c>
      <c r="C872">
        <v>90</v>
      </c>
      <c r="D872" t="str">
        <f t="shared" si="78"/>
        <v>MX</v>
      </c>
      <c r="E872" s="5">
        <f t="shared" si="79"/>
        <v>0.9</v>
      </c>
      <c r="F872" s="5">
        <f t="shared" si="80"/>
        <v>9</v>
      </c>
      <c r="G872" s="5">
        <f t="shared" si="81"/>
        <v>0</v>
      </c>
      <c r="H872" t="str">
        <f t="shared" si="82"/>
        <v>090</v>
      </c>
      <c r="I872" t="str">
        <f t="shared" si="83"/>
        <v>MX000900</v>
      </c>
    </row>
    <row r="873" spans="1:9">
      <c r="A873" t="s">
        <v>10555</v>
      </c>
      <c r="B873" t="s">
        <v>13699</v>
      </c>
      <c r="C873">
        <v>91</v>
      </c>
      <c r="D873" t="str">
        <f t="shared" si="78"/>
        <v>MX</v>
      </c>
      <c r="E873" s="5">
        <f t="shared" si="79"/>
        <v>0.91</v>
      </c>
      <c r="F873" s="5">
        <f t="shared" si="80"/>
        <v>9.1</v>
      </c>
      <c r="G873" s="5">
        <f t="shared" si="81"/>
        <v>1</v>
      </c>
      <c r="H873" t="str">
        <f t="shared" si="82"/>
        <v>091</v>
      </c>
      <c r="I873" t="str">
        <f t="shared" si="83"/>
        <v>MX000910</v>
      </c>
    </row>
    <row r="874" spans="1:9">
      <c r="A874" t="s">
        <v>10555</v>
      </c>
      <c r="B874" t="s">
        <v>13712</v>
      </c>
      <c r="C874">
        <v>92</v>
      </c>
      <c r="D874" t="str">
        <f t="shared" si="78"/>
        <v>MX</v>
      </c>
      <c r="E874" s="5">
        <f t="shared" si="79"/>
        <v>0.92</v>
      </c>
      <c r="F874" s="5">
        <f t="shared" si="80"/>
        <v>9.2000000000000011</v>
      </c>
      <c r="G874" s="5">
        <f t="shared" si="81"/>
        <v>2</v>
      </c>
      <c r="H874" t="str">
        <f t="shared" si="82"/>
        <v>092</v>
      </c>
      <c r="I874" t="str">
        <f t="shared" si="83"/>
        <v>MX000920</v>
      </c>
    </row>
    <row r="875" spans="1:9">
      <c r="A875" t="s">
        <v>10555</v>
      </c>
      <c r="B875" t="s">
        <v>13725</v>
      </c>
      <c r="C875">
        <v>93</v>
      </c>
      <c r="D875" t="str">
        <f t="shared" si="78"/>
        <v>MX</v>
      </c>
      <c r="E875" s="5">
        <f t="shared" si="79"/>
        <v>0.93</v>
      </c>
      <c r="F875" s="5">
        <f t="shared" si="80"/>
        <v>9.3000000000000007</v>
      </c>
      <c r="G875" s="5">
        <f t="shared" si="81"/>
        <v>3</v>
      </c>
      <c r="H875" t="str">
        <f t="shared" si="82"/>
        <v>093</v>
      </c>
      <c r="I875" t="str">
        <f t="shared" si="83"/>
        <v>MX000930</v>
      </c>
    </row>
    <row r="876" spans="1:9">
      <c r="A876" t="s">
        <v>10555</v>
      </c>
      <c r="B876" t="s">
        <v>13738</v>
      </c>
      <c r="C876">
        <v>94</v>
      </c>
      <c r="D876" t="str">
        <f t="shared" si="78"/>
        <v>MX</v>
      </c>
      <c r="E876" s="5">
        <f t="shared" si="79"/>
        <v>0.94</v>
      </c>
      <c r="F876" s="5">
        <f t="shared" si="80"/>
        <v>9.3999999999999986</v>
      </c>
      <c r="G876" s="5">
        <f t="shared" si="81"/>
        <v>4</v>
      </c>
      <c r="H876" t="str">
        <f t="shared" si="82"/>
        <v>094</v>
      </c>
      <c r="I876" t="str">
        <f t="shared" si="83"/>
        <v>MX000940</v>
      </c>
    </row>
    <row r="877" spans="1:9">
      <c r="A877" t="s">
        <v>10555</v>
      </c>
      <c r="B877" t="s">
        <v>13761</v>
      </c>
      <c r="C877">
        <v>95</v>
      </c>
      <c r="D877" t="str">
        <f t="shared" si="78"/>
        <v>MX</v>
      </c>
      <c r="E877" s="5">
        <f t="shared" si="79"/>
        <v>0.95</v>
      </c>
      <c r="F877" s="5">
        <f t="shared" si="80"/>
        <v>9.5</v>
      </c>
      <c r="G877" s="5">
        <f t="shared" si="81"/>
        <v>5</v>
      </c>
      <c r="H877" t="str">
        <f t="shared" si="82"/>
        <v>095</v>
      </c>
      <c r="I877" t="str">
        <f t="shared" si="83"/>
        <v>MX000950</v>
      </c>
    </row>
    <row r="878" spans="1:9">
      <c r="A878" t="s">
        <v>10555</v>
      </c>
      <c r="B878" t="s">
        <v>13802</v>
      </c>
      <c r="C878">
        <v>96</v>
      </c>
      <c r="D878" t="str">
        <f t="shared" si="78"/>
        <v>MX</v>
      </c>
      <c r="E878" s="5">
        <f t="shared" si="79"/>
        <v>0.96</v>
      </c>
      <c r="F878" s="5">
        <f t="shared" si="80"/>
        <v>9.6</v>
      </c>
      <c r="G878" s="5">
        <f t="shared" si="81"/>
        <v>6</v>
      </c>
      <c r="H878" t="str">
        <f t="shared" si="82"/>
        <v>096</v>
      </c>
      <c r="I878" t="str">
        <f t="shared" si="83"/>
        <v>MX000960</v>
      </c>
    </row>
    <row r="879" spans="1:9">
      <c r="A879" t="s">
        <v>10555</v>
      </c>
      <c r="B879" t="s">
        <v>13808</v>
      </c>
      <c r="C879">
        <v>97</v>
      </c>
      <c r="D879" t="str">
        <f t="shared" si="78"/>
        <v>MX</v>
      </c>
      <c r="E879" s="5">
        <f t="shared" si="79"/>
        <v>0.97</v>
      </c>
      <c r="F879" s="5">
        <f t="shared" si="80"/>
        <v>9.6999999999999993</v>
      </c>
      <c r="G879" s="5">
        <f t="shared" si="81"/>
        <v>7</v>
      </c>
      <c r="H879" t="str">
        <f t="shared" si="82"/>
        <v>097</v>
      </c>
      <c r="I879" t="str">
        <f t="shared" si="83"/>
        <v>MX000970</v>
      </c>
    </row>
    <row r="880" spans="1:9">
      <c r="A880" t="s">
        <v>10555</v>
      </c>
      <c r="B880" t="s">
        <v>13832</v>
      </c>
      <c r="C880">
        <v>98</v>
      </c>
      <c r="D880" t="str">
        <f t="shared" si="78"/>
        <v>MX</v>
      </c>
      <c r="E880" s="5">
        <f t="shared" si="79"/>
        <v>0.98</v>
      </c>
      <c r="F880" s="5">
        <f t="shared" si="80"/>
        <v>9.8000000000000007</v>
      </c>
      <c r="G880" s="5">
        <f t="shared" si="81"/>
        <v>8</v>
      </c>
      <c r="H880" t="str">
        <f t="shared" si="82"/>
        <v>098</v>
      </c>
      <c r="I880" t="str">
        <f t="shared" si="83"/>
        <v>MX000980</v>
      </c>
    </row>
    <row r="881" spans="1:9">
      <c r="A881" t="s">
        <v>10555</v>
      </c>
      <c r="B881" t="s">
        <v>13839</v>
      </c>
      <c r="C881">
        <v>99</v>
      </c>
      <c r="D881" t="str">
        <f t="shared" si="78"/>
        <v>MX</v>
      </c>
      <c r="E881" s="5">
        <f t="shared" si="79"/>
        <v>0.99</v>
      </c>
      <c r="F881" s="5">
        <f t="shared" si="80"/>
        <v>9.9</v>
      </c>
      <c r="G881" s="5">
        <f t="shared" si="81"/>
        <v>9</v>
      </c>
      <c r="H881" t="str">
        <f t="shared" si="82"/>
        <v>099</v>
      </c>
      <c r="I881" t="str">
        <f t="shared" si="83"/>
        <v>MX000990</v>
      </c>
    </row>
    <row r="882" spans="1:9">
      <c r="A882" t="s">
        <v>10555</v>
      </c>
      <c r="B882" t="s">
        <v>13846</v>
      </c>
      <c r="C882">
        <v>100</v>
      </c>
      <c r="D882" t="str">
        <f t="shared" si="78"/>
        <v>MX</v>
      </c>
      <c r="E882" s="5">
        <f t="shared" si="79"/>
        <v>1</v>
      </c>
      <c r="F882" s="5">
        <f t="shared" si="80"/>
        <v>0</v>
      </c>
      <c r="G882" s="5">
        <f t="shared" si="81"/>
        <v>0</v>
      </c>
      <c r="H882" t="str">
        <f t="shared" si="82"/>
        <v>100</v>
      </c>
      <c r="I882" t="str">
        <f t="shared" si="83"/>
        <v>MX001000</v>
      </c>
    </row>
    <row r="883" spans="1:9">
      <c r="A883" t="s">
        <v>10555</v>
      </c>
      <c r="B883" t="s">
        <v>13859</v>
      </c>
      <c r="C883">
        <v>101</v>
      </c>
      <c r="D883" t="str">
        <f t="shared" si="78"/>
        <v>MX</v>
      </c>
      <c r="E883" s="5">
        <f t="shared" si="79"/>
        <v>1.01</v>
      </c>
      <c r="F883" s="5">
        <f t="shared" si="80"/>
        <v>9.9999999999999645E-2</v>
      </c>
      <c r="G883" s="5">
        <f t="shared" si="81"/>
        <v>1</v>
      </c>
      <c r="H883" t="str">
        <f t="shared" si="82"/>
        <v>101</v>
      </c>
      <c r="I883" t="str">
        <f t="shared" si="83"/>
        <v>MX001010</v>
      </c>
    </row>
    <row r="884" spans="1:9">
      <c r="A884" t="s">
        <v>10555</v>
      </c>
      <c r="B884" t="s">
        <v>13889</v>
      </c>
      <c r="C884">
        <v>102</v>
      </c>
      <c r="D884" t="str">
        <f t="shared" si="78"/>
        <v>MX</v>
      </c>
      <c r="E884" s="5">
        <f t="shared" si="79"/>
        <v>1.02</v>
      </c>
      <c r="F884" s="5">
        <f t="shared" si="80"/>
        <v>0.19999999999999929</v>
      </c>
      <c r="G884" s="5">
        <f t="shared" si="81"/>
        <v>2</v>
      </c>
      <c r="H884" t="str">
        <f t="shared" si="82"/>
        <v>102</v>
      </c>
      <c r="I884" t="str">
        <f t="shared" si="83"/>
        <v>MX001020</v>
      </c>
    </row>
    <row r="885" spans="1:9">
      <c r="A885" t="s">
        <v>10555</v>
      </c>
      <c r="B885" t="s">
        <v>13910</v>
      </c>
      <c r="C885">
        <v>103</v>
      </c>
      <c r="D885" t="str">
        <f t="shared" si="78"/>
        <v>MX</v>
      </c>
      <c r="E885" s="5">
        <f t="shared" si="79"/>
        <v>1.03</v>
      </c>
      <c r="F885" s="5">
        <f t="shared" si="80"/>
        <v>0.30000000000000071</v>
      </c>
      <c r="G885" s="5">
        <f t="shared" si="81"/>
        <v>3</v>
      </c>
      <c r="H885" t="str">
        <f t="shared" si="82"/>
        <v>103</v>
      </c>
      <c r="I885" t="str">
        <f t="shared" si="83"/>
        <v>MX001030</v>
      </c>
    </row>
    <row r="886" spans="1:9">
      <c r="A886" t="s">
        <v>10555</v>
      </c>
      <c r="B886" t="s">
        <v>13915</v>
      </c>
      <c r="C886">
        <v>104</v>
      </c>
      <c r="D886" t="str">
        <f t="shared" si="78"/>
        <v>MX</v>
      </c>
      <c r="E886" s="5">
        <f t="shared" si="79"/>
        <v>1.04</v>
      </c>
      <c r="F886" s="5">
        <f t="shared" si="80"/>
        <v>0.40000000000000036</v>
      </c>
      <c r="G886" s="5">
        <f t="shared" si="81"/>
        <v>4</v>
      </c>
      <c r="H886" t="str">
        <f t="shared" si="82"/>
        <v>104</v>
      </c>
      <c r="I886" t="str">
        <f t="shared" si="83"/>
        <v>MX001040</v>
      </c>
    </row>
    <row r="887" spans="1:9">
      <c r="A887" t="s">
        <v>10555</v>
      </c>
      <c r="B887" t="s">
        <v>13924</v>
      </c>
      <c r="C887">
        <v>105</v>
      </c>
      <c r="D887" t="str">
        <f t="shared" si="78"/>
        <v>MX</v>
      </c>
      <c r="E887" s="5">
        <f t="shared" si="79"/>
        <v>1.05</v>
      </c>
      <c r="F887" s="5">
        <f t="shared" si="80"/>
        <v>0.5</v>
      </c>
      <c r="G887" s="5">
        <f t="shared" si="81"/>
        <v>5</v>
      </c>
      <c r="H887" t="str">
        <f t="shared" si="82"/>
        <v>105</v>
      </c>
      <c r="I887" t="str">
        <f t="shared" si="83"/>
        <v>MX001050</v>
      </c>
    </row>
    <row r="888" spans="1:9">
      <c r="A888" t="s">
        <v>10555</v>
      </c>
      <c r="B888" t="s">
        <v>13957</v>
      </c>
      <c r="C888">
        <v>106</v>
      </c>
      <c r="D888" t="str">
        <f t="shared" si="78"/>
        <v>MX</v>
      </c>
      <c r="E888" s="5">
        <f t="shared" si="79"/>
        <v>1.06</v>
      </c>
      <c r="F888" s="5">
        <f t="shared" si="80"/>
        <v>0.60000000000000142</v>
      </c>
      <c r="G888" s="5">
        <f t="shared" si="81"/>
        <v>6</v>
      </c>
      <c r="H888" t="str">
        <f t="shared" si="82"/>
        <v>106</v>
      </c>
      <c r="I888" t="str">
        <f t="shared" si="83"/>
        <v>MX001060</v>
      </c>
    </row>
    <row r="889" spans="1:9">
      <c r="A889" t="s">
        <v>10555</v>
      </c>
      <c r="B889" t="s">
        <v>13958</v>
      </c>
      <c r="C889">
        <v>107</v>
      </c>
      <c r="D889" t="str">
        <f t="shared" si="78"/>
        <v>MX</v>
      </c>
      <c r="E889" s="5">
        <f t="shared" si="79"/>
        <v>1.07</v>
      </c>
      <c r="F889" s="5">
        <f t="shared" si="80"/>
        <v>0.70000000000000107</v>
      </c>
      <c r="G889" s="5">
        <f t="shared" si="81"/>
        <v>7</v>
      </c>
      <c r="H889" t="str">
        <f t="shared" si="82"/>
        <v>107</v>
      </c>
      <c r="I889" t="str">
        <f t="shared" si="83"/>
        <v>MX001070</v>
      </c>
    </row>
    <row r="890" spans="1:9">
      <c r="A890" t="s">
        <v>10555</v>
      </c>
      <c r="B890" t="s">
        <v>13975</v>
      </c>
      <c r="C890">
        <v>108</v>
      </c>
      <c r="D890" t="str">
        <f t="shared" si="78"/>
        <v>MX</v>
      </c>
      <c r="E890" s="5">
        <f t="shared" si="79"/>
        <v>1.08</v>
      </c>
      <c r="F890" s="5">
        <f t="shared" si="80"/>
        <v>0.80000000000000071</v>
      </c>
      <c r="G890" s="5">
        <f t="shared" si="81"/>
        <v>8</v>
      </c>
      <c r="H890" t="str">
        <f t="shared" si="82"/>
        <v>108</v>
      </c>
      <c r="I890" t="str">
        <f t="shared" si="83"/>
        <v>MX001080</v>
      </c>
    </row>
    <row r="891" spans="1:9">
      <c r="A891" t="s">
        <v>10555</v>
      </c>
      <c r="B891" t="s">
        <v>13997</v>
      </c>
      <c r="C891">
        <v>109</v>
      </c>
      <c r="D891" t="str">
        <f t="shared" si="78"/>
        <v>MX</v>
      </c>
      <c r="E891" s="5">
        <f t="shared" si="79"/>
        <v>1.0900000000000001</v>
      </c>
      <c r="F891" s="5">
        <f t="shared" si="80"/>
        <v>0.90000000000000036</v>
      </c>
      <c r="G891" s="5">
        <f t="shared" si="81"/>
        <v>9</v>
      </c>
      <c r="H891" t="str">
        <f t="shared" si="82"/>
        <v>109</v>
      </c>
      <c r="I891" t="str">
        <f t="shared" si="83"/>
        <v>MX001090</v>
      </c>
    </row>
    <row r="892" spans="1:9">
      <c r="A892" t="s">
        <v>10555</v>
      </c>
      <c r="B892" t="s">
        <v>14004</v>
      </c>
      <c r="C892">
        <v>110</v>
      </c>
      <c r="D892" t="str">
        <f t="shared" si="78"/>
        <v>MX</v>
      </c>
      <c r="E892" s="5">
        <f t="shared" si="79"/>
        <v>1.1000000000000001</v>
      </c>
      <c r="F892" s="5">
        <f t="shared" si="80"/>
        <v>1</v>
      </c>
      <c r="G892" s="5">
        <f t="shared" si="81"/>
        <v>0</v>
      </c>
      <c r="H892" t="str">
        <f t="shared" si="82"/>
        <v>110</v>
      </c>
      <c r="I892" t="str">
        <f t="shared" si="83"/>
        <v>MX001100</v>
      </c>
    </row>
    <row r="893" spans="1:9">
      <c r="A893" t="s">
        <v>10555</v>
      </c>
      <c r="B893" t="s">
        <v>14017</v>
      </c>
      <c r="C893">
        <v>111</v>
      </c>
      <c r="D893" t="str">
        <f t="shared" si="78"/>
        <v>MX</v>
      </c>
      <c r="E893" s="5">
        <f t="shared" si="79"/>
        <v>1.1100000000000001</v>
      </c>
      <c r="F893" s="5">
        <f t="shared" si="80"/>
        <v>1.1000000000000014</v>
      </c>
      <c r="G893" s="5">
        <f t="shared" si="81"/>
        <v>1</v>
      </c>
      <c r="H893" t="str">
        <f t="shared" si="82"/>
        <v>111</v>
      </c>
      <c r="I893" t="str">
        <f t="shared" si="83"/>
        <v>MX001110</v>
      </c>
    </row>
    <row r="894" spans="1:9">
      <c r="A894" t="s">
        <v>10555</v>
      </c>
      <c r="B894" t="s">
        <v>14025</v>
      </c>
      <c r="C894">
        <v>112</v>
      </c>
      <c r="D894" t="str">
        <f t="shared" si="78"/>
        <v>MX</v>
      </c>
      <c r="E894" s="5">
        <f t="shared" si="79"/>
        <v>1.1200000000000001</v>
      </c>
      <c r="F894" s="5">
        <f t="shared" si="80"/>
        <v>1.2000000000000011</v>
      </c>
      <c r="G894" s="5">
        <f t="shared" si="81"/>
        <v>2</v>
      </c>
      <c r="H894" t="str">
        <f t="shared" si="82"/>
        <v>112</v>
      </c>
      <c r="I894" t="str">
        <f t="shared" si="83"/>
        <v>MX001120</v>
      </c>
    </row>
    <row r="895" spans="1:9">
      <c r="A895" t="s">
        <v>10555</v>
      </c>
      <c r="B895" t="s">
        <v>14048</v>
      </c>
      <c r="C895">
        <v>113</v>
      </c>
      <c r="D895" t="str">
        <f t="shared" si="78"/>
        <v>MX</v>
      </c>
      <c r="E895" s="5">
        <f t="shared" si="79"/>
        <v>1.1299999999999999</v>
      </c>
      <c r="F895" s="5">
        <f t="shared" si="80"/>
        <v>1.2999999999999989</v>
      </c>
      <c r="G895" s="5">
        <f t="shared" si="81"/>
        <v>3</v>
      </c>
      <c r="H895" t="str">
        <f t="shared" si="82"/>
        <v>113</v>
      </c>
      <c r="I895" t="str">
        <f t="shared" si="83"/>
        <v>MX001130</v>
      </c>
    </row>
    <row r="896" spans="1:9">
      <c r="A896" t="s">
        <v>10555</v>
      </c>
      <c r="B896" t="s">
        <v>14065</v>
      </c>
      <c r="C896">
        <v>114</v>
      </c>
      <c r="D896" t="str">
        <f t="shared" si="78"/>
        <v>MX</v>
      </c>
      <c r="E896" s="5">
        <f t="shared" si="79"/>
        <v>1.1399999999999999</v>
      </c>
      <c r="F896" s="5">
        <f t="shared" si="80"/>
        <v>1.3999999999999986</v>
      </c>
      <c r="G896" s="5">
        <f t="shared" si="81"/>
        <v>4</v>
      </c>
      <c r="H896" t="str">
        <f t="shared" si="82"/>
        <v>114</v>
      </c>
      <c r="I896" t="str">
        <f t="shared" si="83"/>
        <v>MX001140</v>
      </c>
    </row>
    <row r="897" spans="1:9">
      <c r="A897" t="s">
        <v>10555</v>
      </c>
      <c r="B897" t="s">
        <v>14091</v>
      </c>
      <c r="C897">
        <v>115</v>
      </c>
      <c r="D897" t="str">
        <f t="shared" si="78"/>
        <v>MX</v>
      </c>
      <c r="E897" s="5">
        <f t="shared" si="79"/>
        <v>1.1499999999999999</v>
      </c>
      <c r="F897" s="5">
        <f t="shared" si="80"/>
        <v>1.5</v>
      </c>
      <c r="G897" s="5">
        <f t="shared" si="81"/>
        <v>5</v>
      </c>
      <c r="H897" t="str">
        <f t="shared" si="82"/>
        <v>115</v>
      </c>
      <c r="I897" t="str">
        <f t="shared" si="83"/>
        <v>MX001150</v>
      </c>
    </row>
    <row r="898" spans="1:9">
      <c r="A898" t="s">
        <v>10555</v>
      </c>
      <c r="B898" t="s">
        <v>14098</v>
      </c>
      <c r="C898">
        <v>116</v>
      </c>
      <c r="D898" t="str">
        <f t="shared" si="78"/>
        <v>MX</v>
      </c>
      <c r="E898" s="5">
        <f t="shared" si="79"/>
        <v>1.1599999999999999</v>
      </c>
      <c r="F898" s="5">
        <f t="shared" si="80"/>
        <v>1.5999999999999996</v>
      </c>
      <c r="G898" s="5">
        <f t="shared" si="81"/>
        <v>6</v>
      </c>
      <c r="H898" t="str">
        <f t="shared" si="82"/>
        <v>116</v>
      </c>
      <c r="I898" t="str">
        <f t="shared" si="83"/>
        <v>MX001160</v>
      </c>
    </row>
    <row r="899" spans="1:9">
      <c r="A899" t="s">
        <v>10555</v>
      </c>
      <c r="B899" t="s">
        <v>14105</v>
      </c>
      <c r="C899">
        <v>117</v>
      </c>
      <c r="D899" t="str">
        <f t="shared" ref="D899:D962" si="84">+VLOOKUP(A899,$L$3:$M$22,2,)</f>
        <v>MX</v>
      </c>
      <c r="E899" s="5">
        <f t="shared" ref="E899:E962" si="85">+C899/100</f>
        <v>1.17</v>
      </c>
      <c r="F899" s="5">
        <f t="shared" ref="F899:F962" si="86">+MOD(E899*10,10)</f>
        <v>1.6999999999999993</v>
      </c>
      <c r="G899" s="5">
        <f t="shared" ref="G899:G962" si="87">+MOD(C899,10)</f>
        <v>7</v>
      </c>
      <c r="H899" t="str">
        <f t="shared" ref="H899:H962" si="88">+INT(E899)&amp;INT(F899)&amp;INT(G899)</f>
        <v>117</v>
      </c>
      <c r="I899" t="str">
        <f t="shared" ref="I899:I962" si="89">+D899&amp;"00"&amp;H899&amp;"0"</f>
        <v>MX001170</v>
      </c>
    </row>
    <row r="900" spans="1:9">
      <c r="A900" t="s">
        <v>10555</v>
      </c>
      <c r="B900" t="s">
        <v>14113</v>
      </c>
      <c r="C900">
        <v>118</v>
      </c>
      <c r="D900" t="str">
        <f t="shared" si="84"/>
        <v>MX</v>
      </c>
      <c r="E900" s="5">
        <f t="shared" si="85"/>
        <v>1.18</v>
      </c>
      <c r="F900" s="5">
        <f t="shared" si="86"/>
        <v>1.7999999999999989</v>
      </c>
      <c r="G900" s="5">
        <f t="shared" si="87"/>
        <v>8</v>
      </c>
      <c r="H900" t="str">
        <f t="shared" si="88"/>
        <v>118</v>
      </c>
      <c r="I900" t="str">
        <f t="shared" si="89"/>
        <v>MX001180</v>
      </c>
    </row>
    <row r="901" spans="1:9">
      <c r="A901" t="s">
        <v>10555</v>
      </c>
      <c r="B901" t="s">
        <v>14126</v>
      </c>
      <c r="C901">
        <v>119</v>
      </c>
      <c r="D901" t="str">
        <f t="shared" si="84"/>
        <v>MX</v>
      </c>
      <c r="E901" s="5">
        <f t="shared" si="85"/>
        <v>1.19</v>
      </c>
      <c r="F901" s="5">
        <f t="shared" si="86"/>
        <v>1.8999999999999986</v>
      </c>
      <c r="G901" s="5">
        <f t="shared" si="87"/>
        <v>9</v>
      </c>
      <c r="H901" t="str">
        <f t="shared" si="88"/>
        <v>119</v>
      </c>
      <c r="I901" t="str">
        <f t="shared" si="89"/>
        <v>MX001190</v>
      </c>
    </row>
    <row r="902" spans="1:9">
      <c r="A902" t="s">
        <v>10555</v>
      </c>
      <c r="B902" t="s">
        <v>14142</v>
      </c>
      <c r="C902">
        <v>120</v>
      </c>
      <c r="D902" t="str">
        <f t="shared" si="84"/>
        <v>MX</v>
      </c>
      <c r="E902" s="5">
        <f t="shared" si="85"/>
        <v>1.2</v>
      </c>
      <c r="F902" s="5">
        <f t="shared" si="86"/>
        <v>2</v>
      </c>
      <c r="G902" s="5">
        <f t="shared" si="87"/>
        <v>0</v>
      </c>
      <c r="H902" t="str">
        <f t="shared" si="88"/>
        <v>120</v>
      </c>
      <c r="I902" t="str">
        <f t="shared" si="89"/>
        <v>MX001200</v>
      </c>
    </row>
    <row r="903" spans="1:9">
      <c r="A903" t="s">
        <v>10555</v>
      </c>
      <c r="B903" t="s">
        <v>14164</v>
      </c>
      <c r="C903">
        <v>121</v>
      </c>
      <c r="D903" t="str">
        <f t="shared" si="84"/>
        <v>MX</v>
      </c>
      <c r="E903" s="5">
        <f t="shared" si="85"/>
        <v>1.21</v>
      </c>
      <c r="F903" s="5">
        <f t="shared" si="86"/>
        <v>2.0999999999999996</v>
      </c>
      <c r="G903" s="5">
        <f t="shared" si="87"/>
        <v>1</v>
      </c>
      <c r="H903" t="str">
        <f t="shared" si="88"/>
        <v>121</v>
      </c>
      <c r="I903" t="str">
        <f t="shared" si="89"/>
        <v>MX001210</v>
      </c>
    </row>
    <row r="904" spans="1:9">
      <c r="A904" t="s">
        <v>10555</v>
      </c>
      <c r="B904" t="s">
        <v>14170</v>
      </c>
      <c r="C904">
        <v>122</v>
      </c>
      <c r="D904" t="str">
        <f t="shared" si="84"/>
        <v>MX</v>
      </c>
      <c r="E904" s="5">
        <f t="shared" si="85"/>
        <v>1.22</v>
      </c>
      <c r="F904" s="5">
        <f t="shared" si="86"/>
        <v>2.1999999999999993</v>
      </c>
      <c r="G904" s="5">
        <f t="shared" si="87"/>
        <v>2</v>
      </c>
      <c r="H904" t="str">
        <f t="shared" si="88"/>
        <v>122</v>
      </c>
      <c r="I904" t="str">
        <f t="shared" si="89"/>
        <v>MX001220</v>
      </c>
    </row>
    <row r="905" spans="1:9">
      <c r="A905" t="s">
        <v>10555</v>
      </c>
      <c r="B905" t="s">
        <v>14177</v>
      </c>
      <c r="C905">
        <v>123</v>
      </c>
      <c r="D905" t="str">
        <f t="shared" si="84"/>
        <v>MX</v>
      </c>
      <c r="E905" s="5">
        <f t="shared" si="85"/>
        <v>1.23</v>
      </c>
      <c r="F905" s="5">
        <f t="shared" si="86"/>
        <v>2.3000000000000007</v>
      </c>
      <c r="G905" s="5">
        <f t="shared" si="87"/>
        <v>3</v>
      </c>
      <c r="H905" t="str">
        <f t="shared" si="88"/>
        <v>123</v>
      </c>
      <c r="I905" t="str">
        <f t="shared" si="89"/>
        <v>MX001230</v>
      </c>
    </row>
    <row r="906" spans="1:9">
      <c r="A906" t="s">
        <v>10555</v>
      </c>
      <c r="B906" t="s">
        <v>14185</v>
      </c>
      <c r="C906">
        <v>124</v>
      </c>
      <c r="D906" t="str">
        <f t="shared" si="84"/>
        <v>MX</v>
      </c>
      <c r="E906" s="5">
        <f t="shared" si="85"/>
        <v>1.24</v>
      </c>
      <c r="F906" s="5">
        <f t="shared" si="86"/>
        <v>2.4000000000000004</v>
      </c>
      <c r="G906" s="5">
        <f t="shared" si="87"/>
        <v>4</v>
      </c>
      <c r="H906" t="str">
        <f t="shared" si="88"/>
        <v>124</v>
      </c>
      <c r="I906" t="str">
        <f t="shared" si="89"/>
        <v>MX001240</v>
      </c>
    </row>
    <row r="907" spans="1:9">
      <c r="A907" t="s">
        <v>10555</v>
      </c>
      <c r="B907" t="s">
        <v>14242</v>
      </c>
      <c r="C907">
        <v>125</v>
      </c>
      <c r="D907" t="str">
        <f t="shared" si="84"/>
        <v>MX</v>
      </c>
      <c r="E907" s="5">
        <f t="shared" si="85"/>
        <v>1.25</v>
      </c>
      <c r="F907" s="5">
        <f t="shared" si="86"/>
        <v>2.5</v>
      </c>
      <c r="G907" s="5">
        <f t="shared" si="87"/>
        <v>5</v>
      </c>
      <c r="H907" t="str">
        <f t="shared" si="88"/>
        <v>125</v>
      </c>
      <c r="I907" t="str">
        <f t="shared" si="89"/>
        <v>MX001250</v>
      </c>
    </row>
    <row r="908" spans="1:9">
      <c r="A908" t="s">
        <v>10555</v>
      </c>
      <c r="B908" t="s">
        <v>14248</v>
      </c>
      <c r="C908">
        <v>126</v>
      </c>
      <c r="D908" t="str">
        <f t="shared" si="84"/>
        <v>MX</v>
      </c>
      <c r="E908" s="5">
        <f t="shared" si="85"/>
        <v>1.26</v>
      </c>
      <c r="F908" s="5">
        <f t="shared" si="86"/>
        <v>2.5999999999999996</v>
      </c>
      <c r="G908" s="5">
        <f t="shared" si="87"/>
        <v>6</v>
      </c>
      <c r="H908" t="str">
        <f t="shared" si="88"/>
        <v>126</v>
      </c>
      <c r="I908" t="str">
        <f t="shared" si="89"/>
        <v>MX001260</v>
      </c>
    </row>
    <row r="909" spans="1:9">
      <c r="A909" t="s">
        <v>10555</v>
      </c>
      <c r="B909" t="s">
        <v>14262</v>
      </c>
      <c r="C909">
        <v>127</v>
      </c>
      <c r="D909" t="str">
        <f t="shared" si="84"/>
        <v>MX</v>
      </c>
      <c r="E909" s="5">
        <f t="shared" si="85"/>
        <v>1.27</v>
      </c>
      <c r="F909" s="5">
        <f t="shared" si="86"/>
        <v>2.6999999999999993</v>
      </c>
      <c r="G909" s="5">
        <f t="shared" si="87"/>
        <v>7</v>
      </c>
      <c r="H909" t="str">
        <f t="shared" si="88"/>
        <v>127</v>
      </c>
      <c r="I909" t="str">
        <f t="shared" si="89"/>
        <v>MX001270</v>
      </c>
    </row>
    <row r="910" spans="1:9">
      <c r="A910" t="s">
        <v>10555</v>
      </c>
      <c r="B910" t="s">
        <v>14270</v>
      </c>
      <c r="C910">
        <v>128</v>
      </c>
      <c r="D910" t="str">
        <f t="shared" si="84"/>
        <v>MX</v>
      </c>
      <c r="E910" s="5">
        <f t="shared" si="85"/>
        <v>1.28</v>
      </c>
      <c r="F910" s="5">
        <f t="shared" si="86"/>
        <v>2.8000000000000007</v>
      </c>
      <c r="G910" s="5">
        <f t="shared" si="87"/>
        <v>8</v>
      </c>
      <c r="H910" t="str">
        <f t="shared" si="88"/>
        <v>128</v>
      </c>
      <c r="I910" t="str">
        <f t="shared" si="89"/>
        <v>MX001280</v>
      </c>
    </row>
    <row r="911" spans="1:9">
      <c r="A911" t="s">
        <v>10555</v>
      </c>
      <c r="B911" t="s">
        <v>14278</v>
      </c>
      <c r="C911">
        <v>129</v>
      </c>
      <c r="D911" t="str">
        <f t="shared" si="84"/>
        <v>MX</v>
      </c>
      <c r="E911" s="5">
        <f t="shared" si="85"/>
        <v>1.29</v>
      </c>
      <c r="F911" s="5">
        <f t="shared" si="86"/>
        <v>2.9000000000000004</v>
      </c>
      <c r="G911" s="5">
        <f t="shared" si="87"/>
        <v>9</v>
      </c>
      <c r="H911" t="str">
        <f t="shared" si="88"/>
        <v>129</v>
      </c>
      <c r="I911" t="str">
        <f t="shared" si="89"/>
        <v>MX001290</v>
      </c>
    </row>
    <row r="912" spans="1:9">
      <c r="A912" t="s">
        <v>10555</v>
      </c>
      <c r="B912" t="s">
        <v>14285</v>
      </c>
      <c r="C912">
        <v>130</v>
      </c>
      <c r="D912" t="str">
        <f t="shared" si="84"/>
        <v>MX</v>
      </c>
      <c r="E912" s="5">
        <f t="shared" si="85"/>
        <v>1.3</v>
      </c>
      <c r="F912" s="5">
        <f t="shared" si="86"/>
        <v>3</v>
      </c>
      <c r="G912" s="5">
        <f t="shared" si="87"/>
        <v>0</v>
      </c>
      <c r="H912" t="str">
        <f t="shared" si="88"/>
        <v>130</v>
      </c>
      <c r="I912" t="str">
        <f t="shared" si="89"/>
        <v>MX001300</v>
      </c>
    </row>
    <row r="913" spans="1:9">
      <c r="A913" t="s">
        <v>10555</v>
      </c>
      <c r="B913" t="s">
        <v>14297</v>
      </c>
      <c r="C913">
        <v>131</v>
      </c>
      <c r="D913" t="str">
        <f t="shared" si="84"/>
        <v>MX</v>
      </c>
      <c r="E913" s="5">
        <f t="shared" si="85"/>
        <v>1.31</v>
      </c>
      <c r="F913" s="5">
        <f t="shared" si="86"/>
        <v>3.1000000000000014</v>
      </c>
      <c r="G913" s="5">
        <f t="shared" si="87"/>
        <v>1</v>
      </c>
      <c r="H913" t="str">
        <f t="shared" si="88"/>
        <v>131</v>
      </c>
      <c r="I913" t="str">
        <f t="shared" si="89"/>
        <v>MX001310</v>
      </c>
    </row>
    <row r="914" spans="1:9">
      <c r="A914" t="s">
        <v>10555</v>
      </c>
      <c r="B914" t="s">
        <v>14310</v>
      </c>
      <c r="C914">
        <v>132</v>
      </c>
      <c r="D914" t="str">
        <f t="shared" si="84"/>
        <v>MX</v>
      </c>
      <c r="E914" s="5">
        <f t="shared" si="85"/>
        <v>1.32</v>
      </c>
      <c r="F914" s="5">
        <f t="shared" si="86"/>
        <v>3.2000000000000011</v>
      </c>
      <c r="G914" s="5">
        <f t="shared" si="87"/>
        <v>2</v>
      </c>
      <c r="H914" t="str">
        <f t="shared" si="88"/>
        <v>132</v>
      </c>
      <c r="I914" t="str">
        <f t="shared" si="89"/>
        <v>MX001320</v>
      </c>
    </row>
    <row r="915" spans="1:9">
      <c r="A915" t="s">
        <v>10555</v>
      </c>
      <c r="B915" t="s">
        <v>14316</v>
      </c>
      <c r="C915">
        <v>133</v>
      </c>
      <c r="D915" t="str">
        <f t="shared" si="84"/>
        <v>MX</v>
      </c>
      <c r="E915" s="5">
        <f t="shared" si="85"/>
        <v>1.33</v>
      </c>
      <c r="F915" s="5">
        <f t="shared" si="86"/>
        <v>3.3000000000000007</v>
      </c>
      <c r="G915" s="5">
        <f t="shared" si="87"/>
        <v>3</v>
      </c>
      <c r="H915" t="str">
        <f t="shared" si="88"/>
        <v>133</v>
      </c>
      <c r="I915" t="str">
        <f t="shared" si="89"/>
        <v>MX001330</v>
      </c>
    </row>
    <row r="916" spans="1:9">
      <c r="A916" t="s">
        <v>10555</v>
      </c>
      <c r="B916" t="s">
        <v>14324</v>
      </c>
      <c r="C916">
        <v>134</v>
      </c>
      <c r="D916" t="str">
        <f t="shared" si="84"/>
        <v>MX</v>
      </c>
      <c r="E916" s="5">
        <f t="shared" si="85"/>
        <v>1.34</v>
      </c>
      <c r="F916" s="5">
        <f t="shared" si="86"/>
        <v>3.4000000000000004</v>
      </c>
      <c r="G916" s="5">
        <f t="shared" si="87"/>
        <v>4</v>
      </c>
      <c r="H916" t="str">
        <f t="shared" si="88"/>
        <v>134</v>
      </c>
      <c r="I916" t="str">
        <f t="shared" si="89"/>
        <v>MX001340</v>
      </c>
    </row>
    <row r="917" spans="1:9">
      <c r="A917" t="s">
        <v>10555</v>
      </c>
      <c r="B917" t="s">
        <v>14385</v>
      </c>
      <c r="C917">
        <v>135</v>
      </c>
      <c r="D917" t="str">
        <f t="shared" si="84"/>
        <v>MX</v>
      </c>
      <c r="E917" s="5">
        <f t="shared" si="85"/>
        <v>1.35</v>
      </c>
      <c r="F917" s="5">
        <f t="shared" si="86"/>
        <v>3.5</v>
      </c>
      <c r="G917" s="5">
        <f t="shared" si="87"/>
        <v>5</v>
      </c>
      <c r="H917" t="str">
        <f t="shared" si="88"/>
        <v>135</v>
      </c>
      <c r="I917" t="str">
        <f t="shared" si="89"/>
        <v>MX001350</v>
      </c>
    </row>
    <row r="918" spans="1:9">
      <c r="A918" t="s">
        <v>10555</v>
      </c>
      <c r="B918" t="s">
        <v>14410</v>
      </c>
      <c r="C918">
        <v>136</v>
      </c>
      <c r="D918" t="str">
        <f t="shared" si="84"/>
        <v>MX</v>
      </c>
      <c r="E918" s="5">
        <f t="shared" si="85"/>
        <v>1.36</v>
      </c>
      <c r="F918" s="5">
        <f t="shared" si="86"/>
        <v>3.6000000000000014</v>
      </c>
      <c r="G918" s="5">
        <f t="shared" si="87"/>
        <v>6</v>
      </c>
      <c r="H918" t="str">
        <f t="shared" si="88"/>
        <v>136</v>
      </c>
      <c r="I918" t="str">
        <f t="shared" si="89"/>
        <v>MX001360</v>
      </c>
    </row>
    <row r="919" spans="1:9">
      <c r="A919" t="s">
        <v>10555</v>
      </c>
      <c r="B919" t="s">
        <v>14418</v>
      </c>
      <c r="C919">
        <v>137</v>
      </c>
      <c r="D919" t="str">
        <f t="shared" si="84"/>
        <v>MX</v>
      </c>
      <c r="E919" s="5">
        <f t="shared" si="85"/>
        <v>1.37</v>
      </c>
      <c r="F919" s="5">
        <f t="shared" si="86"/>
        <v>3.7000000000000011</v>
      </c>
      <c r="G919" s="5">
        <f t="shared" si="87"/>
        <v>7</v>
      </c>
      <c r="H919" t="str">
        <f t="shared" si="88"/>
        <v>137</v>
      </c>
      <c r="I919" t="str">
        <f t="shared" si="89"/>
        <v>MX001370</v>
      </c>
    </row>
    <row r="920" spans="1:9">
      <c r="A920" t="s">
        <v>10555</v>
      </c>
      <c r="B920" t="s">
        <v>14428</v>
      </c>
      <c r="C920">
        <v>138</v>
      </c>
      <c r="D920" t="str">
        <f t="shared" si="84"/>
        <v>MX</v>
      </c>
      <c r="E920" s="5">
        <f t="shared" si="85"/>
        <v>1.38</v>
      </c>
      <c r="F920" s="5">
        <f t="shared" si="86"/>
        <v>3.7999999999999989</v>
      </c>
      <c r="G920" s="5">
        <f t="shared" si="87"/>
        <v>8</v>
      </c>
      <c r="H920" t="str">
        <f t="shared" si="88"/>
        <v>138</v>
      </c>
      <c r="I920" t="str">
        <f t="shared" si="89"/>
        <v>MX001380</v>
      </c>
    </row>
    <row r="921" spans="1:9">
      <c r="A921" t="s">
        <v>10555</v>
      </c>
      <c r="B921" t="s">
        <v>14435</v>
      </c>
      <c r="C921">
        <v>139</v>
      </c>
      <c r="D921" t="str">
        <f t="shared" si="84"/>
        <v>MX</v>
      </c>
      <c r="E921" s="5">
        <f t="shared" si="85"/>
        <v>1.39</v>
      </c>
      <c r="F921" s="5">
        <f t="shared" si="86"/>
        <v>3.8999999999999986</v>
      </c>
      <c r="G921" s="5">
        <f t="shared" si="87"/>
        <v>9</v>
      </c>
      <c r="H921" t="str">
        <f t="shared" si="88"/>
        <v>139</v>
      </c>
      <c r="I921" t="str">
        <f t="shared" si="89"/>
        <v>MX001390</v>
      </c>
    </row>
    <row r="922" spans="1:9">
      <c r="A922" t="s">
        <v>10555</v>
      </c>
      <c r="B922" t="s">
        <v>14454</v>
      </c>
      <c r="C922">
        <v>140</v>
      </c>
      <c r="D922" t="str">
        <f t="shared" si="84"/>
        <v>MX</v>
      </c>
      <c r="E922" s="5">
        <f t="shared" si="85"/>
        <v>1.4</v>
      </c>
      <c r="F922" s="5">
        <f t="shared" si="86"/>
        <v>4</v>
      </c>
      <c r="G922" s="5">
        <f t="shared" si="87"/>
        <v>0</v>
      </c>
      <c r="H922" t="str">
        <f t="shared" si="88"/>
        <v>140</v>
      </c>
      <c r="I922" t="str">
        <f t="shared" si="89"/>
        <v>MX001400</v>
      </c>
    </row>
    <row r="923" spans="1:9">
      <c r="A923" t="s">
        <v>10555</v>
      </c>
      <c r="B923" t="s">
        <v>14461</v>
      </c>
      <c r="C923">
        <v>141</v>
      </c>
      <c r="D923" t="str">
        <f t="shared" si="84"/>
        <v>MX</v>
      </c>
      <c r="E923" s="5">
        <f t="shared" si="85"/>
        <v>1.41</v>
      </c>
      <c r="F923" s="5">
        <f t="shared" si="86"/>
        <v>4.0999999999999996</v>
      </c>
      <c r="G923" s="5">
        <f t="shared" si="87"/>
        <v>1</v>
      </c>
      <c r="H923" t="str">
        <f t="shared" si="88"/>
        <v>141</v>
      </c>
      <c r="I923" t="str">
        <f t="shared" si="89"/>
        <v>MX001410</v>
      </c>
    </row>
    <row r="924" spans="1:9">
      <c r="A924" t="s">
        <v>10555</v>
      </c>
      <c r="B924" t="s">
        <v>14465</v>
      </c>
      <c r="C924">
        <v>142</v>
      </c>
      <c r="D924" t="str">
        <f t="shared" si="84"/>
        <v>MX</v>
      </c>
      <c r="E924" s="5">
        <f t="shared" si="85"/>
        <v>1.42</v>
      </c>
      <c r="F924" s="5">
        <f t="shared" si="86"/>
        <v>4.1999999999999993</v>
      </c>
      <c r="G924" s="5">
        <f t="shared" si="87"/>
        <v>2</v>
      </c>
      <c r="H924" t="str">
        <f t="shared" si="88"/>
        <v>142</v>
      </c>
      <c r="I924" t="str">
        <f t="shared" si="89"/>
        <v>MX001420</v>
      </c>
    </row>
    <row r="925" spans="1:9">
      <c r="A925" t="s">
        <v>10555</v>
      </c>
      <c r="B925" t="s">
        <v>14485</v>
      </c>
      <c r="C925">
        <v>143</v>
      </c>
      <c r="D925" t="str">
        <f t="shared" si="84"/>
        <v>MX</v>
      </c>
      <c r="E925" s="5">
        <f t="shared" si="85"/>
        <v>1.43</v>
      </c>
      <c r="F925" s="5">
        <f t="shared" si="86"/>
        <v>4.2999999999999989</v>
      </c>
      <c r="G925" s="5">
        <f t="shared" si="87"/>
        <v>3</v>
      </c>
      <c r="H925" t="str">
        <f t="shared" si="88"/>
        <v>143</v>
      </c>
      <c r="I925" t="str">
        <f t="shared" si="89"/>
        <v>MX001430</v>
      </c>
    </row>
    <row r="926" spans="1:9">
      <c r="A926" t="s">
        <v>10555</v>
      </c>
      <c r="B926" t="s">
        <v>14493</v>
      </c>
      <c r="C926">
        <v>144</v>
      </c>
      <c r="D926" t="str">
        <f t="shared" si="84"/>
        <v>MX</v>
      </c>
      <c r="E926" s="5">
        <f t="shared" si="85"/>
        <v>1.44</v>
      </c>
      <c r="F926" s="5">
        <f t="shared" si="86"/>
        <v>4.3999999999999986</v>
      </c>
      <c r="G926" s="5">
        <f t="shared" si="87"/>
        <v>4</v>
      </c>
      <c r="H926" t="str">
        <f t="shared" si="88"/>
        <v>144</v>
      </c>
      <c r="I926" t="str">
        <f t="shared" si="89"/>
        <v>MX001440</v>
      </c>
    </row>
    <row r="927" spans="1:9">
      <c r="A927" t="s">
        <v>10555</v>
      </c>
      <c r="B927" t="s">
        <v>14508</v>
      </c>
      <c r="C927">
        <v>145</v>
      </c>
      <c r="D927" t="str">
        <f t="shared" si="84"/>
        <v>MX</v>
      </c>
      <c r="E927" s="5">
        <f t="shared" si="85"/>
        <v>1.45</v>
      </c>
      <c r="F927" s="5">
        <f t="shared" si="86"/>
        <v>4.5</v>
      </c>
      <c r="G927" s="5">
        <f t="shared" si="87"/>
        <v>5</v>
      </c>
      <c r="H927" t="str">
        <f t="shared" si="88"/>
        <v>145</v>
      </c>
      <c r="I927" t="str">
        <f t="shared" si="89"/>
        <v>MX001450</v>
      </c>
    </row>
    <row r="928" spans="1:9">
      <c r="A928" t="s">
        <v>10555</v>
      </c>
      <c r="B928" t="s">
        <v>14514</v>
      </c>
      <c r="C928">
        <v>146</v>
      </c>
      <c r="D928" t="str">
        <f t="shared" si="84"/>
        <v>MX</v>
      </c>
      <c r="E928" s="5">
        <f t="shared" si="85"/>
        <v>1.46</v>
      </c>
      <c r="F928" s="5">
        <f t="shared" si="86"/>
        <v>4.5999999999999996</v>
      </c>
      <c r="G928" s="5">
        <f t="shared" si="87"/>
        <v>6</v>
      </c>
      <c r="H928" t="str">
        <f t="shared" si="88"/>
        <v>146</v>
      </c>
      <c r="I928" t="str">
        <f t="shared" si="89"/>
        <v>MX001460</v>
      </c>
    </row>
    <row r="929" spans="1:9">
      <c r="A929" t="s">
        <v>10555</v>
      </c>
      <c r="B929" t="s">
        <v>14694</v>
      </c>
      <c r="C929">
        <v>147</v>
      </c>
      <c r="D929" t="str">
        <f t="shared" si="84"/>
        <v>MX</v>
      </c>
      <c r="E929" s="5">
        <f t="shared" si="85"/>
        <v>1.47</v>
      </c>
      <c r="F929" s="5">
        <f t="shared" si="86"/>
        <v>4.6999999999999993</v>
      </c>
      <c r="G929" s="5">
        <f t="shared" si="87"/>
        <v>7</v>
      </c>
      <c r="H929" t="str">
        <f t="shared" si="88"/>
        <v>147</v>
      </c>
      <c r="I929" t="str">
        <f t="shared" si="89"/>
        <v>MX001470</v>
      </c>
    </row>
    <row r="930" spans="1:9">
      <c r="A930" t="s">
        <v>10555</v>
      </c>
      <c r="B930" t="s">
        <v>14703</v>
      </c>
      <c r="C930">
        <v>148</v>
      </c>
      <c r="D930" t="str">
        <f t="shared" si="84"/>
        <v>MX</v>
      </c>
      <c r="E930" s="5">
        <f t="shared" si="85"/>
        <v>1.48</v>
      </c>
      <c r="F930" s="5">
        <f t="shared" si="86"/>
        <v>4.8000000000000007</v>
      </c>
      <c r="G930" s="5">
        <f t="shared" si="87"/>
        <v>8</v>
      </c>
      <c r="H930" t="str">
        <f t="shared" si="88"/>
        <v>148</v>
      </c>
      <c r="I930" t="str">
        <f t="shared" si="89"/>
        <v>MX001480</v>
      </c>
    </row>
    <row r="931" spans="1:9">
      <c r="A931" t="s">
        <v>10555</v>
      </c>
      <c r="B931" t="s">
        <v>14709</v>
      </c>
      <c r="C931">
        <v>149</v>
      </c>
      <c r="D931" t="str">
        <f t="shared" si="84"/>
        <v>MX</v>
      </c>
      <c r="E931" s="5">
        <f t="shared" si="85"/>
        <v>1.49</v>
      </c>
      <c r="F931" s="5">
        <f t="shared" si="86"/>
        <v>4.9000000000000004</v>
      </c>
      <c r="G931" s="5">
        <f t="shared" si="87"/>
        <v>9</v>
      </c>
      <c r="H931" t="str">
        <f t="shared" si="88"/>
        <v>149</v>
      </c>
      <c r="I931" t="str">
        <f t="shared" si="89"/>
        <v>MX001490</v>
      </c>
    </row>
    <row r="932" spans="1:9">
      <c r="A932" t="s">
        <v>10555</v>
      </c>
      <c r="B932" t="s">
        <v>14714</v>
      </c>
      <c r="C932">
        <v>150</v>
      </c>
      <c r="D932" t="str">
        <f t="shared" si="84"/>
        <v>MX</v>
      </c>
      <c r="E932" s="5">
        <f t="shared" si="85"/>
        <v>1.5</v>
      </c>
      <c r="F932" s="5">
        <f t="shared" si="86"/>
        <v>5</v>
      </c>
      <c r="G932" s="5">
        <f t="shared" si="87"/>
        <v>0</v>
      </c>
      <c r="H932" t="str">
        <f t="shared" si="88"/>
        <v>150</v>
      </c>
      <c r="I932" t="str">
        <f t="shared" si="89"/>
        <v>MX001500</v>
      </c>
    </row>
    <row r="933" spans="1:9">
      <c r="A933" t="s">
        <v>10555</v>
      </c>
      <c r="B933" t="s">
        <v>14731</v>
      </c>
      <c r="C933">
        <v>151</v>
      </c>
      <c r="D933" t="str">
        <f t="shared" si="84"/>
        <v>MX</v>
      </c>
      <c r="E933" s="5">
        <f t="shared" si="85"/>
        <v>1.51</v>
      </c>
      <c r="F933" s="5">
        <f t="shared" si="86"/>
        <v>5.0999999999999996</v>
      </c>
      <c r="G933" s="5">
        <f t="shared" si="87"/>
        <v>1</v>
      </c>
      <c r="H933" t="str">
        <f t="shared" si="88"/>
        <v>151</v>
      </c>
      <c r="I933" t="str">
        <f t="shared" si="89"/>
        <v>MX001510</v>
      </c>
    </row>
    <row r="934" spans="1:9">
      <c r="A934" t="s">
        <v>10555</v>
      </c>
      <c r="B934" t="s">
        <v>14738</v>
      </c>
      <c r="C934">
        <v>152</v>
      </c>
      <c r="D934" t="str">
        <f t="shared" si="84"/>
        <v>MX</v>
      </c>
      <c r="E934" s="5">
        <f t="shared" si="85"/>
        <v>1.52</v>
      </c>
      <c r="F934" s="5">
        <f t="shared" si="86"/>
        <v>5.1999999999999993</v>
      </c>
      <c r="G934" s="5">
        <f t="shared" si="87"/>
        <v>2</v>
      </c>
      <c r="H934" t="str">
        <f t="shared" si="88"/>
        <v>152</v>
      </c>
      <c r="I934" t="str">
        <f t="shared" si="89"/>
        <v>MX001520</v>
      </c>
    </row>
    <row r="935" spans="1:9">
      <c r="A935" t="s">
        <v>10555</v>
      </c>
      <c r="B935" t="s">
        <v>14781</v>
      </c>
      <c r="C935">
        <v>153</v>
      </c>
      <c r="D935" t="str">
        <f t="shared" si="84"/>
        <v>MX</v>
      </c>
      <c r="E935" s="5">
        <f t="shared" si="85"/>
        <v>1.53</v>
      </c>
      <c r="F935" s="5">
        <f t="shared" si="86"/>
        <v>5.3000000000000007</v>
      </c>
      <c r="G935" s="5">
        <f t="shared" si="87"/>
        <v>3</v>
      </c>
      <c r="H935" t="str">
        <f t="shared" si="88"/>
        <v>153</v>
      </c>
      <c r="I935" t="str">
        <f t="shared" si="89"/>
        <v>MX001530</v>
      </c>
    </row>
    <row r="936" spans="1:9">
      <c r="A936" t="s">
        <v>10555</v>
      </c>
      <c r="B936" t="s">
        <v>14799</v>
      </c>
      <c r="C936">
        <v>154</v>
      </c>
      <c r="D936" t="str">
        <f t="shared" si="84"/>
        <v>MX</v>
      </c>
      <c r="E936" s="5">
        <f t="shared" si="85"/>
        <v>1.54</v>
      </c>
      <c r="F936" s="5">
        <f t="shared" si="86"/>
        <v>5.4</v>
      </c>
      <c r="G936" s="5">
        <f t="shared" si="87"/>
        <v>4</v>
      </c>
      <c r="H936" t="str">
        <f t="shared" si="88"/>
        <v>154</v>
      </c>
      <c r="I936" t="str">
        <f t="shared" si="89"/>
        <v>MX001540</v>
      </c>
    </row>
    <row r="937" spans="1:9">
      <c r="A937" t="s">
        <v>10555</v>
      </c>
      <c r="B937" t="s">
        <v>14807</v>
      </c>
      <c r="C937">
        <v>155</v>
      </c>
      <c r="D937" t="str">
        <f t="shared" si="84"/>
        <v>MX</v>
      </c>
      <c r="E937" s="5">
        <f t="shared" si="85"/>
        <v>1.55</v>
      </c>
      <c r="F937" s="5">
        <f t="shared" si="86"/>
        <v>5.5</v>
      </c>
      <c r="G937" s="5">
        <f t="shared" si="87"/>
        <v>5</v>
      </c>
      <c r="H937" t="str">
        <f t="shared" si="88"/>
        <v>155</v>
      </c>
      <c r="I937" t="str">
        <f t="shared" si="89"/>
        <v>MX001550</v>
      </c>
    </row>
    <row r="938" spans="1:9">
      <c r="A938" t="s">
        <v>10555</v>
      </c>
      <c r="B938" t="s">
        <v>14816</v>
      </c>
      <c r="C938">
        <v>156</v>
      </c>
      <c r="D938" t="str">
        <f t="shared" si="84"/>
        <v>MX</v>
      </c>
      <c r="E938" s="5">
        <f t="shared" si="85"/>
        <v>1.56</v>
      </c>
      <c r="F938" s="5">
        <f t="shared" si="86"/>
        <v>5.6000000000000014</v>
      </c>
      <c r="G938" s="5">
        <f t="shared" si="87"/>
        <v>6</v>
      </c>
      <c r="H938" t="str">
        <f t="shared" si="88"/>
        <v>156</v>
      </c>
      <c r="I938" t="str">
        <f t="shared" si="89"/>
        <v>MX001560</v>
      </c>
    </row>
    <row r="939" spans="1:9">
      <c r="A939" t="s">
        <v>10555</v>
      </c>
      <c r="B939" t="s">
        <v>14819</v>
      </c>
      <c r="C939">
        <v>157</v>
      </c>
      <c r="D939" t="str">
        <f t="shared" si="84"/>
        <v>MX</v>
      </c>
      <c r="E939" s="5">
        <f t="shared" si="85"/>
        <v>1.57</v>
      </c>
      <c r="F939" s="5">
        <f t="shared" si="86"/>
        <v>5.7000000000000011</v>
      </c>
      <c r="G939" s="5">
        <f t="shared" si="87"/>
        <v>7</v>
      </c>
      <c r="H939" t="str">
        <f t="shared" si="88"/>
        <v>157</v>
      </c>
      <c r="I939" t="str">
        <f t="shared" si="89"/>
        <v>MX001570</v>
      </c>
    </row>
    <row r="940" spans="1:9">
      <c r="A940" t="s">
        <v>10555</v>
      </c>
      <c r="B940" t="s">
        <v>10547</v>
      </c>
      <c r="C940">
        <v>158</v>
      </c>
      <c r="D940" t="str">
        <f t="shared" si="84"/>
        <v>MX</v>
      </c>
      <c r="E940" s="5">
        <f t="shared" si="85"/>
        <v>1.58</v>
      </c>
      <c r="F940" s="5">
        <f t="shared" si="86"/>
        <v>5.8000000000000007</v>
      </c>
      <c r="G940" s="5">
        <f t="shared" si="87"/>
        <v>8</v>
      </c>
      <c r="H940" t="str">
        <f t="shared" si="88"/>
        <v>158</v>
      </c>
      <c r="I940" t="str">
        <f t="shared" si="89"/>
        <v>MX001580</v>
      </c>
    </row>
    <row r="941" spans="1:9">
      <c r="A941" t="s">
        <v>10555</v>
      </c>
      <c r="B941" t="s">
        <v>14830</v>
      </c>
      <c r="C941">
        <v>159</v>
      </c>
      <c r="D941" t="str">
        <f t="shared" si="84"/>
        <v>MX</v>
      </c>
      <c r="E941" s="5">
        <f t="shared" si="85"/>
        <v>1.59</v>
      </c>
      <c r="F941" s="5">
        <f t="shared" si="86"/>
        <v>5.9</v>
      </c>
      <c r="G941" s="5">
        <f t="shared" si="87"/>
        <v>9</v>
      </c>
      <c r="H941" t="str">
        <f t="shared" si="88"/>
        <v>159</v>
      </c>
      <c r="I941" t="str">
        <f t="shared" si="89"/>
        <v>MX001590</v>
      </c>
    </row>
    <row r="942" spans="1:9">
      <c r="A942" t="s">
        <v>10555</v>
      </c>
      <c r="B942" t="s">
        <v>14838</v>
      </c>
      <c r="C942">
        <v>160</v>
      </c>
      <c r="D942" t="str">
        <f t="shared" si="84"/>
        <v>MX</v>
      </c>
      <c r="E942" s="5">
        <f t="shared" si="85"/>
        <v>1.6</v>
      </c>
      <c r="F942" s="5">
        <f t="shared" si="86"/>
        <v>6</v>
      </c>
      <c r="G942" s="5">
        <f t="shared" si="87"/>
        <v>0</v>
      </c>
      <c r="H942" t="str">
        <f t="shared" si="88"/>
        <v>160</v>
      </c>
      <c r="I942" t="str">
        <f t="shared" si="89"/>
        <v>MX001600</v>
      </c>
    </row>
    <row r="943" spans="1:9">
      <c r="A943" t="s">
        <v>10555</v>
      </c>
      <c r="B943" t="s">
        <v>14850</v>
      </c>
      <c r="C943">
        <v>161</v>
      </c>
      <c r="D943" t="str">
        <f t="shared" si="84"/>
        <v>MX</v>
      </c>
      <c r="E943" s="5">
        <f t="shared" si="85"/>
        <v>1.61</v>
      </c>
      <c r="F943" s="5">
        <f t="shared" si="86"/>
        <v>6.1000000000000014</v>
      </c>
      <c r="G943" s="5">
        <f t="shared" si="87"/>
        <v>1</v>
      </c>
      <c r="H943" t="str">
        <f t="shared" si="88"/>
        <v>161</v>
      </c>
      <c r="I943" t="str">
        <f t="shared" si="89"/>
        <v>MX001610</v>
      </c>
    </row>
    <row r="944" spans="1:9">
      <c r="A944" t="s">
        <v>10555</v>
      </c>
      <c r="B944" t="s">
        <v>14858</v>
      </c>
      <c r="C944">
        <v>162</v>
      </c>
      <c r="D944" t="str">
        <f t="shared" si="84"/>
        <v>MX</v>
      </c>
      <c r="E944" s="5">
        <f t="shared" si="85"/>
        <v>1.62</v>
      </c>
      <c r="F944" s="5">
        <f t="shared" si="86"/>
        <v>6.2000000000000028</v>
      </c>
      <c r="G944" s="5">
        <f t="shared" si="87"/>
        <v>2</v>
      </c>
      <c r="H944" t="str">
        <f t="shared" si="88"/>
        <v>162</v>
      </c>
      <c r="I944" t="str">
        <f t="shared" si="89"/>
        <v>MX001620</v>
      </c>
    </row>
    <row r="945" spans="1:9">
      <c r="A945" t="s">
        <v>10555</v>
      </c>
      <c r="B945" t="s">
        <v>14869</v>
      </c>
      <c r="C945">
        <v>163</v>
      </c>
      <c r="D945" t="str">
        <f t="shared" si="84"/>
        <v>MX</v>
      </c>
      <c r="E945" s="5">
        <f t="shared" si="85"/>
        <v>1.63</v>
      </c>
      <c r="F945" s="5">
        <f t="shared" si="86"/>
        <v>6.2999999999999972</v>
      </c>
      <c r="G945" s="5">
        <f t="shared" si="87"/>
        <v>3</v>
      </c>
      <c r="H945" t="str">
        <f t="shared" si="88"/>
        <v>163</v>
      </c>
      <c r="I945" t="str">
        <f t="shared" si="89"/>
        <v>MX001630</v>
      </c>
    </row>
    <row r="946" spans="1:9">
      <c r="A946" t="s">
        <v>10555</v>
      </c>
      <c r="B946" t="s">
        <v>12094</v>
      </c>
      <c r="C946">
        <v>164</v>
      </c>
      <c r="D946" t="str">
        <f t="shared" si="84"/>
        <v>MX</v>
      </c>
      <c r="E946" s="5">
        <f t="shared" si="85"/>
        <v>1.64</v>
      </c>
      <c r="F946" s="5">
        <f t="shared" si="86"/>
        <v>6.3999999999999986</v>
      </c>
      <c r="G946" s="5">
        <f t="shared" si="87"/>
        <v>4</v>
      </c>
      <c r="H946" t="str">
        <f t="shared" si="88"/>
        <v>164</v>
      </c>
      <c r="I946" t="str">
        <f t="shared" si="89"/>
        <v>MX001640</v>
      </c>
    </row>
    <row r="947" spans="1:9">
      <c r="A947" t="s">
        <v>10555</v>
      </c>
      <c r="B947" t="s">
        <v>14902</v>
      </c>
      <c r="C947">
        <v>165</v>
      </c>
      <c r="D947" t="str">
        <f t="shared" si="84"/>
        <v>MX</v>
      </c>
      <c r="E947" s="5">
        <f t="shared" si="85"/>
        <v>1.65</v>
      </c>
      <c r="F947" s="5">
        <f t="shared" si="86"/>
        <v>6.5</v>
      </c>
      <c r="G947" s="5">
        <f t="shared" si="87"/>
        <v>5</v>
      </c>
      <c r="H947" t="str">
        <f t="shared" si="88"/>
        <v>165</v>
      </c>
      <c r="I947" t="str">
        <f t="shared" si="89"/>
        <v>MX001650</v>
      </c>
    </row>
    <row r="948" spans="1:9">
      <c r="A948" t="s">
        <v>10555</v>
      </c>
      <c r="B948" t="s">
        <v>14908</v>
      </c>
      <c r="C948">
        <v>166</v>
      </c>
      <c r="D948" t="str">
        <f t="shared" si="84"/>
        <v>MX</v>
      </c>
      <c r="E948" s="5">
        <f t="shared" si="85"/>
        <v>1.66</v>
      </c>
      <c r="F948" s="5">
        <f t="shared" si="86"/>
        <v>6.5999999999999979</v>
      </c>
      <c r="G948" s="5">
        <f t="shared" si="87"/>
        <v>6</v>
      </c>
      <c r="H948" t="str">
        <f t="shared" si="88"/>
        <v>166</v>
      </c>
      <c r="I948" t="str">
        <f t="shared" si="89"/>
        <v>MX001660</v>
      </c>
    </row>
    <row r="949" spans="1:9">
      <c r="A949" t="s">
        <v>10555</v>
      </c>
      <c r="B949" t="s">
        <v>14910</v>
      </c>
      <c r="C949">
        <v>167</v>
      </c>
      <c r="D949" t="str">
        <f t="shared" si="84"/>
        <v>MX</v>
      </c>
      <c r="E949" s="5">
        <f t="shared" si="85"/>
        <v>1.67</v>
      </c>
      <c r="F949" s="5">
        <f t="shared" si="86"/>
        <v>6.6999999999999993</v>
      </c>
      <c r="G949" s="5">
        <f t="shared" si="87"/>
        <v>7</v>
      </c>
      <c r="H949" t="str">
        <f t="shared" si="88"/>
        <v>167</v>
      </c>
      <c r="I949" t="str">
        <f t="shared" si="89"/>
        <v>MX001670</v>
      </c>
    </row>
    <row r="950" spans="1:9">
      <c r="A950" t="s">
        <v>10555</v>
      </c>
      <c r="B950" t="s">
        <v>14919</v>
      </c>
      <c r="C950">
        <v>168</v>
      </c>
      <c r="D950" t="str">
        <f t="shared" si="84"/>
        <v>MX</v>
      </c>
      <c r="E950" s="5">
        <f t="shared" si="85"/>
        <v>1.68</v>
      </c>
      <c r="F950" s="5">
        <f t="shared" si="86"/>
        <v>6.8000000000000007</v>
      </c>
      <c r="G950" s="5">
        <f t="shared" si="87"/>
        <v>8</v>
      </c>
      <c r="H950" t="str">
        <f t="shared" si="88"/>
        <v>168</v>
      </c>
      <c r="I950" t="str">
        <f t="shared" si="89"/>
        <v>MX001680</v>
      </c>
    </row>
    <row r="951" spans="1:9">
      <c r="A951" t="s">
        <v>10555</v>
      </c>
      <c r="B951" t="s">
        <v>14926</v>
      </c>
      <c r="C951">
        <v>169</v>
      </c>
      <c r="D951" t="str">
        <f t="shared" si="84"/>
        <v>MX</v>
      </c>
      <c r="E951" s="5">
        <f t="shared" si="85"/>
        <v>1.69</v>
      </c>
      <c r="F951" s="5">
        <f t="shared" si="86"/>
        <v>6.8999999999999986</v>
      </c>
      <c r="G951" s="5">
        <f t="shared" si="87"/>
        <v>9</v>
      </c>
      <c r="H951" t="str">
        <f t="shared" si="88"/>
        <v>169</v>
      </c>
      <c r="I951" t="str">
        <f t="shared" si="89"/>
        <v>MX001690</v>
      </c>
    </row>
    <row r="952" spans="1:9">
      <c r="A952" t="s">
        <v>10555</v>
      </c>
      <c r="B952" t="s">
        <v>14934</v>
      </c>
      <c r="C952">
        <v>170</v>
      </c>
      <c r="D952" t="str">
        <f t="shared" si="84"/>
        <v>MX</v>
      </c>
      <c r="E952" s="5">
        <f t="shared" si="85"/>
        <v>1.7</v>
      </c>
      <c r="F952" s="5">
        <f t="shared" si="86"/>
        <v>7</v>
      </c>
      <c r="G952" s="5">
        <f t="shared" si="87"/>
        <v>0</v>
      </c>
      <c r="H952" t="str">
        <f t="shared" si="88"/>
        <v>170</v>
      </c>
      <c r="I952" t="str">
        <f t="shared" si="89"/>
        <v>MX001700</v>
      </c>
    </row>
    <row r="953" spans="1:9">
      <c r="A953" t="s">
        <v>10555</v>
      </c>
      <c r="B953" t="s">
        <v>14942</v>
      </c>
      <c r="C953">
        <v>171</v>
      </c>
      <c r="D953" t="str">
        <f t="shared" si="84"/>
        <v>MX</v>
      </c>
      <c r="E953" s="5">
        <f t="shared" si="85"/>
        <v>1.71</v>
      </c>
      <c r="F953" s="5">
        <f t="shared" si="86"/>
        <v>7.1000000000000014</v>
      </c>
      <c r="G953" s="5">
        <f t="shared" si="87"/>
        <v>1</v>
      </c>
      <c r="H953" t="str">
        <f t="shared" si="88"/>
        <v>171</v>
      </c>
      <c r="I953" t="str">
        <f t="shared" si="89"/>
        <v>MX001710</v>
      </c>
    </row>
    <row r="954" spans="1:9">
      <c r="A954" t="s">
        <v>10555</v>
      </c>
      <c r="B954" t="s">
        <v>14950</v>
      </c>
      <c r="C954">
        <v>172</v>
      </c>
      <c r="D954" t="str">
        <f t="shared" si="84"/>
        <v>MX</v>
      </c>
      <c r="E954" s="5">
        <f t="shared" si="85"/>
        <v>1.72</v>
      </c>
      <c r="F954" s="5">
        <f t="shared" si="86"/>
        <v>7.1999999999999993</v>
      </c>
      <c r="G954" s="5">
        <f t="shared" si="87"/>
        <v>2</v>
      </c>
      <c r="H954" t="str">
        <f t="shared" si="88"/>
        <v>172</v>
      </c>
      <c r="I954" t="str">
        <f t="shared" si="89"/>
        <v>MX001720</v>
      </c>
    </row>
    <row r="955" spans="1:9">
      <c r="A955" t="s">
        <v>10555</v>
      </c>
      <c r="B955" t="s">
        <v>14964</v>
      </c>
      <c r="C955">
        <v>173</v>
      </c>
      <c r="D955" t="str">
        <f t="shared" si="84"/>
        <v>MX</v>
      </c>
      <c r="E955" s="5">
        <f t="shared" si="85"/>
        <v>1.73</v>
      </c>
      <c r="F955" s="5">
        <f t="shared" si="86"/>
        <v>7.3000000000000007</v>
      </c>
      <c r="G955" s="5">
        <f t="shared" si="87"/>
        <v>3</v>
      </c>
      <c r="H955" t="str">
        <f t="shared" si="88"/>
        <v>173</v>
      </c>
      <c r="I955" t="str">
        <f t="shared" si="89"/>
        <v>MX001730</v>
      </c>
    </row>
    <row r="956" spans="1:9">
      <c r="A956" t="s">
        <v>10555</v>
      </c>
      <c r="B956" t="s">
        <v>14971</v>
      </c>
      <c r="C956">
        <v>174</v>
      </c>
      <c r="D956" t="str">
        <f t="shared" si="84"/>
        <v>MX</v>
      </c>
      <c r="E956" s="5">
        <f t="shared" si="85"/>
        <v>1.74</v>
      </c>
      <c r="F956" s="5">
        <f t="shared" si="86"/>
        <v>7.3999999999999986</v>
      </c>
      <c r="G956" s="5">
        <f t="shared" si="87"/>
        <v>4</v>
      </c>
      <c r="H956" t="str">
        <f t="shared" si="88"/>
        <v>174</v>
      </c>
      <c r="I956" t="str">
        <f t="shared" si="89"/>
        <v>MX001740</v>
      </c>
    </row>
    <row r="957" spans="1:9">
      <c r="A957" t="s">
        <v>10555</v>
      </c>
      <c r="B957" t="s">
        <v>14978</v>
      </c>
      <c r="C957">
        <v>175</v>
      </c>
      <c r="D957" t="str">
        <f t="shared" si="84"/>
        <v>MX</v>
      </c>
      <c r="E957" s="5">
        <f t="shared" si="85"/>
        <v>1.75</v>
      </c>
      <c r="F957" s="5">
        <f t="shared" si="86"/>
        <v>7.5</v>
      </c>
      <c r="G957" s="5">
        <f t="shared" si="87"/>
        <v>5</v>
      </c>
      <c r="H957" t="str">
        <f t="shared" si="88"/>
        <v>175</v>
      </c>
      <c r="I957" t="str">
        <f t="shared" si="89"/>
        <v>MX001750</v>
      </c>
    </row>
    <row r="958" spans="1:9">
      <c r="A958" t="s">
        <v>10555</v>
      </c>
      <c r="B958" t="s">
        <v>14987</v>
      </c>
      <c r="C958">
        <v>176</v>
      </c>
      <c r="D958" t="str">
        <f t="shared" si="84"/>
        <v>MX</v>
      </c>
      <c r="E958" s="5">
        <f t="shared" si="85"/>
        <v>1.76</v>
      </c>
      <c r="F958" s="5">
        <f t="shared" si="86"/>
        <v>7.6000000000000014</v>
      </c>
      <c r="G958" s="5">
        <f t="shared" si="87"/>
        <v>6</v>
      </c>
      <c r="H958" t="str">
        <f t="shared" si="88"/>
        <v>176</v>
      </c>
      <c r="I958" t="str">
        <f t="shared" si="89"/>
        <v>MX001760</v>
      </c>
    </row>
    <row r="959" spans="1:9">
      <c r="A959" t="s">
        <v>10555</v>
      </c>
      <c r="B959" t="s">
        <v>14994</v>
      </c>
      <c r="C959">
        <v>177</v>
      </c>
      <c r="D959" t="str">
        <f t="shared" si="84"/>
        <v>MX</v>
      </c>
      <c r="E959" s="5">
        <f t="shared" si="85"/>
        <v>1.77</v>
      </c>
      <c r="F959" s="5">
        <f t="shared" si="86"/>
        <v>7.6999999999999993</v>
      </c>
      <c r="G959" s="5">
        <f t="shared" si="87"/>
        <v>7</v>
      </c>
      <c r="H959" t="str">
        <f t="shared" si="88"/>
        <v>177</v>
      </c>
      <c r="I959" t="str">
        <f t="shared" si="89"/>
        <v>MX001770</v>
      </c>
    </row>
    <row r="960" spans="1:9">
      <c r="A960" t="s">
        <v>10555</v>
      </c>
      <c r="B960" t="s">
        <v>15001</v>
      </c>
      <c r="C960">
        <v>178</v>
      </c>
      <c r="D960" t="str">
        <f t="shared" si="84"/>
        <v>MX</v>
      </c>
      <c r="E960" s="5">
        <f t="shared" si="85"/>
        <v>1.78</v>
      </c>
      <c r="F960" s="5">
        <f t="shared" si="86"/>
        <v>7.8000000000000007</v>
      </c>
      <c r="G960" s="5">
        <f t="shared" si="87"/>
        <v>8</v>
      </c>
      <c r="H960" t="str">
        <f t="shared" si="88"/>
        <v>178</v>
      </c>
      <c r="I960" t="str">
        <f t="shared" si="89"/>
        <v>MX001780</v>
      </c>
    </row>
    <row r="961" spans="1:9">
      <c r="A961" t="s">
        <v>10555</v>
      </c>
      <c r="B961" t="s">
        <v>15145</v>
      </c>
      <c r="C961">
        <v>179</v>
      </c>
      <c r="D961" t="str">
        <f t="shared" si="84"/>
        <v>MX</v>
      </c>
      <c r="E961" s="5">
        <f t="shared" si="85"/>
        <v>1.79</v>
      </c>
      <c r="F961" s="5">
        <f t="shared" si="86"/>
        <v>7.8999999999999986</v>
      </c>
      <c r="G961" s="5">
        <f t="shared" si="87"/>
        <v>9</v>
      </c>
      <c r="H961" t="str">
        <f t="shared" si="88"/>
        <v>179</v>
      </c>
      <c r="I961" t="str">
        <f t="shared" si="89"/>
        <v>MX001790</v>
      </c>
    </row>
    <row r="962" spans="1:9">
      <c r="A962" t="s">
        <v>10555</v>
      </c>
      <c r="B962" t="s">
        <v>15156</v>
      </c>
      <c r="C962">
        <v>180</v>
      </c>
      <c r="D962" t="str">
        <f t="shared" si="84"/>
        <v>MX</v>
      </c>
      <c r="E962" s="5">
        <f t="shared" si="85"/>
        <v>1.8</v>
      </c>
      <c r="F962" s="5">
        <f t="shared" si="86"/>
        <v>8</v>
      </c>
      <c r="G962" s="5">
        <f t="shared" si="87"/>
        <v>0</v>
      </c>
      <c r="H962" t="str">
        <f t="shared" si="88"/>
        <v>180</v>
      </c>
      <c r="I962" t="str">
        <f t="shared" si="89"/>
        <v>MX001800</v>
      </c>
    </row>
    <row r="963" spans="1:9">
      <c r="A963" t="s">
        <v>10555</v>
      </c>
      <c r="B963" t="s">
        <v>15159</v>
      </c>
      <c r="C963">
        <v>181</v>
      </c>
      <c r="D963" t="str">
        <f t="shared" ref="D963:D1026" si="90">+VLOOKUP(A963,$L$3:$M$22,2,)</f>
        <v>MX</v>
      </c>
      <c r="E963" s="5">
        <f t="shared" ref="E963:E1026" si="91">+C963/100</f>
        <v>1.81</v>
      </c>
      <c r="F963" s="5">
        <f t="shared" ref="F963:F1026" si="92">+MOD(E963*10,10)</f>
        <v>8.1000000000000014</v>
      </c>
      <c r="G963" s="5">
        <f t="shared" ref="G963:G1026" si="93">+MOD(C963,10)</f>
        <v>1</v>
      </c>
      <c r="H963" t="str">
        <f t="shared" ref="H963:H1026" si="94">+INT(E963)&amp;INT(F963)&amp;INT(G963)</f>
        <v>181</v>
      </c>
      <c r="I963" t="str">
        <f t="shared" ref="I963:I1026" si="95">+D963&amp;"00"&amp;H963&amp;"0"</f>
        <v>MX001810</v>
      </c>
    </row>
    <row r="964" spans="1:9">
      <c r="A964" t="s">
        <v>10555</v>
      </c>
      <c r="B964" t="s">
        <v>15176</v>
      </c>
      <c r="C964">
        <v>182</v>
      </c>
      <c r="D964" t="str">
        <f t="shared" si="90"/>
        <v>MX</v>
      </c>
      <c r="E964" s="5">
        <f t="shared" si="91"/>
        <v>1.82</v>
      </c>
      <c r="F964" s="5">
        <f t="shared" si="92"/>
        <v>8.1999999999999993</v>
      </c>
      <c r="G964" s="5">
        <f t="shared" si="93"/>
        <v>2</v>
      </c>
      <c r="H964" t="str">
        <f t="shared" si="94"/>
        <v>182</v>
      </c>
      <c r="I964" t="str">
        <f t="shared" si="95"/>
        <v>MX001820</v>
      </c>
    </row>
    <row r="965" spans="1:9">
      <c r="A965" t="s">
        <v>10555</v>
      </c>
      <c r="B965" t="s">
        <v>15184</v>
      </c>
      <c r="C965">
        <v>183</v>
      </c>
      <c r="D965" t="str">
        <f t="shared" si="90"/>
        <v>MX</v>
      </c>
      <c r="E965" s="5">
        <f t="shared" si="91"/>
        <v>1.83</v>
      </c>
      <c r="F965" s="5">
        <f t="shared" si="92"/>
        <v>8.3000000000000007</v>
      </c>
      <c r="G965" s="5">
        <f t="shared" si="93"/>
        <v>3</v>
      </c>
      <c r="H965" t="str">
        <f t="shared" si="94"/>
        <v>183</v>
      </c>
      <c r="I965" t="str">
        <f t="shared" si="95"/>
        <v>MX001830</v>
      </c>
    </row>
    <row r="966" spans="1:9">
      <c r="A966" t="s">
        <v>10555</v>
      </c>
      <c r="B966" t="s">
        <v>15192</v>
      </c>
      <c r="C966">
        <v>184</v>
      </c>
      <c r="D966" t="str">
        <f t="shared" si="90"/>
        <v>MX</v>
      </c>
      <c r="E966" s="5">
        <f t="shared" si="91"/>
        <v>1.84</v>
      </c>
      <c r="F966" s="5">
        <f t="shared" si="92"/>
        <v>8.4000000000000021</v>
      </c>
      <c r="G966" s="5">
        <f t="shared" si="93"/>
        <v>4</v>
      </c>
      <c r="H966" t="str">
        <f t="shared" si="94"/>
        <v>184</v>
      </c>
      <c r="I966" t="str">
        <f t="shared" si="95"/>
        <v>MX001840</v>
      </c>
    </row>
    <row r="967" spans="1:9">
      <c r="A967" t="s">
        <v>10555</v>
      </c>
      <c r="B967" t="s">
        <v>15199</v>
      </c>
      <c r="C967">
        <v>185</v>
      </c>
      <c r="D967" t="str">
        <f t="shared" si="90"/>
        <v>MX</v>
      </c>
      <c r="E967" s="5">
        <f t="shared" si="91"/>
        <v>1.85</v>
      </c>
      <c r="F967" s="5">
        <f t="shared" si="92"/>
        <v>8.5</v>
      </c>
      <c r="G967" s="5">
        <f t="shared" si="93"/>
        <v>5</v>
      </c>
      <c r="H967" t="str">
        <f t="shared" si="94"/>
        <v>185</v>
      </c>
      <c r="I967" t="str">
        <f t="shared" si="95"/>
        <v>MX001850</v>
      </c>
    </row>
    <row r="968" spans="1:9">
      <c r="A968" t="s">
        <v>10555</v>
      </c>
      <c r="B968" t="s">
        <v>15207</v>
      </c>
      <c r="C968">
        <v>186</v>
      </c>
      <c r="D968" t="str">
        <f t="shared" si="90"/>
        <v>MX</v>
      </c>
      <c r="E968" s="5">
        <f t="shared" si="91"/>
        <v>1.86</v>
      </c>
      <c r="F968" s="5">
        <f t="shared" si="92"/>
        <v>8.6000000000000014</v>
      </c>
      <c r="G968" s="5">
        <f t="shared" si="93"/>
        <v>6</v>
      </c>
      <c r="H968" t="str">
        <f t="shared" si="94"/>
        <v>186</v>
      </c>
      <c r="I968" t="str">
        <f t="shared" si="95"/>
        <v>MX001860</v>
      </c>
    </row>
    <row r="969" spans="1:9">
      <c r="A969" t="s">
        <v>10555</v>
      </c>
      <c r="B969" t="s">
        <v>15222</v>
      </c>
      <c r="C969">
        <v>187</v>
      </c>
      <c r="D969" t="str">
        <f t="shared" si="90"/>
        <v>MX</v>
      </c>
      <c r="E969" s="5">
        <f t="shared" si="91"/>
        <v>1.87</v>
      </c>
      <c r="F969" s="5">
        <f t="shared" si="92"/>
        <v>8.7000000000000028</v>
      </c>
      <c r="G969" s="5">
        <f t="shared" si="93"/>
        <v>7</v>
      </c>
      <c r="H969" t="str">
        <f t="shared" si="94"/>
        <v>187</v>
      </c>
      <c r="I969" t="str">
        <f t="shared" si="95"/>
        <v>MX001870</v>
      </c>
    </row>
    <row r="970" spans="1:9">
      <c r="A970" t="s">
        <v>10555</v>
      </c>
      <c r="B970" t="s">
        <v>15235</v>
      </c>
      <c r="C970">
        <v>188</v>
      </c>
      <c r="D970" t="str">
        <f t="shared" si="90"/>
        <v>MX</v>
      </c>
      <c r="E970" s="5">
        <f t="shared" si="91"/>
        <v>1.88</v>
      </c>
      <c r="F970" s="5">
        <f t="shared" si="92"/>
        <v>8.7999999999999972</v>
      </c>
      <c r="G970" s="5">
        <f t="shared" si="93"/>
        <v>8</v>
      </c>
      <c r="H970" t="str">
        <f t="shared" si="94"/>
        <v>188</v>
      </c>
      <c r="I970" t="str">
        <f t="shared" si="95"/>
        <v>MX001880</v>
      </c>
    </row>
    <row r="971" spans="1:9">
      <c r="A971" t="s">
        <v>10555</v>
      </c>
      <c r="B971" t="s">
        <v>15249</v>
      </c>
      <c r="C971">
        <v>189</v>
      </c>
      <c r="D971" t="str">
        <f t="shared" si="90"/>
        <v>MX</v>
      </c>
      <c r="E971" s="5">
        <f t="shared" si="91"/>
        <v>1.89</v>
      </c>
      <c r="F971" s="5">
        <f t="shared" si="92"/>
        <v>8.8999999999999986</v>
      </c>
      <c r="G971" s="5">
        <f t="shared" si="93"/>
        <v>9</v>
      </c>
      <c r="H971" t="str">
        <f t="shared" si="94"/>
        <v>189</v>
      </c>
      <c r="I971" t="str">
        <f t="shared" si="95"/>
        <v>MX001890</v>
      </c>
    </row>
    <row r="972" spans="1:9">
      <c r="A972" t="s">
        <v>10555</v>
      </c>
      <c r="B972" t="s">
        <v>15257</v>
      </c>
      <c r="C972">
        <v>190</v>
      </c>
      <c r="D972" t="str">
        <f t="shared" si="90"/>
        <v>MX</v>
      </c>
      <c r="E972" s="5">
        <f t="shared" si="91"/>
        <v>1.9</v>
      </c>
      <c r="F972" s="5">
        <f t="shared" si="92"/>
        <v>9</v>
      </c>
      <c r="G972" s="5">
        <f t="shared" si="93"/>
        <v>0</v>
      </c>
      <c r="H972" t="str">
        <f t="shared" si="94"/>
        <v>190</v>
      </c>
      <c r="I972" t="str">
        <f t="shared" si="95"/>
        <v>MX001900</v>
      </c>
    </row>
    <row r="973" spans="1:9">
      <c r="A973" t="s">
        <v>10555</v>
      </c>
      <c r="B973" t="s">
        <v>15261</v>
      </c>
      <c r="C973">
        <v>191</v>
      </c>
      <c r="D973" t="str">
        <f t="shared" si="90"/>
        <v>MX</v>
      </c>
      <c r="E973" s="5">
        <f t="shared" si="91"/>
        <v>1.91</v>
      </c>
      <c r="F973" s="5">
        <f t="shared" si="92"/>
        <v>9.0999999999999979</v>
      </c>
      <c r="G973" s="5">
        <f t="shared" si="93"/>
        <v>1</v>
      </c>
      <c r="H973" t="str">
        <f t="shared" si="94"/>
        <v>191</v>
      </c>
      <c r="I973" t="str">
        <f t="shared" si="95"/>
        <v>MX001910</v>
      </c>
    </row>
    <row r="974" spans="1:9">
      <c r="A974" t="s">
        <v>10555</v>
      </c>
      <c r="B974" t="s">
        <v>15276</v>
      </c>
      <c r="C974">
        <v>192</v>
      </c>
      <c r="D974" t="str">
        <f t="shared" si="90"/>
        <v>MX</v>
      </c>
      <c r="E974" s="5">
        <f t="shared" si="91"/>
        <v>1.92</v>
      </c>
      <c r="F974" s="5">
        <f t="shared" si="92"/>
        <v>9.1999999999999993</v>
      </c>
      <c r="G974" s="5">
        <f t="shared" si="93"/>
        <v>2</v>
      </c>
      <c r="H974" t="str">
        <f t="shared" si="94"/>
        <v>192</v>
      </c>
      <c r="I974" t="str">
        <f t="shared" si="95"/>
        <v>MX001920</v>
      </c>
    </row>
    <row r="975" spans="1:9">
      <c r="A975" t="s">
        <v>10555</v>
      </c>
      <c r="B975" t="s">
        <v>12074</v>
      </c>
      <c r="C975">
        <v>193</v>
      </c>
      <c r="D975" t="str">
        <f t="shared" si="90"/>
        <v>MX</v>
      </c>
      <c r="E975" s="5">
        <f t="shared" si="91"/>
        <v>1.93</v>
      </c>
      <c r="F975" s="5">
        <f t="shared" si="92"/>
        <v>9.3000000000000007</v>
      </c>
      <c r="G975" s="5">
        <f t="shared" si="93"/>
        <v>3</v>
      </c>
      <c r="H975" t="str">
        <f t="shared" si="94"/>
        <v>193</v>
      </c>
      <c r="I975" t="str">
        <f t="shared" si="95"/>
        <v>MX001930</v>
      </c>
    </row>
    <row r="976" spans="1:9">
      <c r="A976" t="s">
        <v>10555</v>
      </c>
      <c r="B976" t="s">
        <v>15290</v>
      </c>
      <c r="C976">
        <v>194</v>
      </c>
      <c r="D976" t="str">
        <f t="shared" si="90"/>
        <v>MX</v>
      </c>
      <c r="E976" s="5">
        <f t="shared" si="91"/>
        <v>1.94</v>
      </c>
      <c r="F976" s="5">
        <f t="shared" si="92"/>
        <v>9.3999999999999986</v>
      </c>
      <c r="G976" s="5">
        <f t="shared" si="93"/>
        <v>4</v>
      </c>
      <c r="H976" t="str">
        <f t="shared" si="94"/>
        <v>194</v>
      </c>
      <c r="I976" t="str">
        <f t="shared" si="95"/>
        <v>MX001940</v>
      </c>
    </row>
    <row r="977" spans="1:9">
      <c r="A977" t="s">
        <v>10555</v>
      </c>
      <c r="B977" t="s">
        <v>15304</v>
      </c>
      <c r="C977">
        <v>195</v>
      </c>
      <c r="D977" t="str">
        <f t="shared" si="90"/>
        <v>MX</v>
      </c>
      <c r="E977" s="5">
        <f t="shared" si="91"/>
        <v>1.95</v>
      </c>
      <c r="F977" s="5">
        <f t="shared" si="92"/>
        <v>9.5</v>
      </c>
      <c r="G977" s="5">
        <f t="shared" si="93"/>
        <v>5</v>
      </c>
      <c r="H977" t="str">
        <f t="shared" si="94"/>
        <v>195</v>
      </c>
      <c r="I977" t="str">
        <f t="shared" si="95"/>
        <v>MX001950</v>
      </c>
    </row>
    <row r="978" spans="1:9">
      <c r="A978" t="s">
        <v>10555</v>
      </c>
      <c r="B978" t="s">
        <v>15316</v>
      </c>
      <c r="C978">
        <v>196</v>
      </c>
      <c r="D978" t="str">
        <f t="shared" si="90"/>
        <v>MX</v>
      </c>
      <c r="E978" s="5">
        <f t="shared" si="91"/>
        <v>1.96</v>
      </c>
      <c r="F978" s="5">
        <f t="shared" si="92"/>
        <v>9.6000000000000014</v>
      </c>
      <c r="G978" s="5">
        <f t="shared" si="93"/>
        <v>6</v>
      </c>
      <c r="H978" t="str">
        <f t="shared" si="94"/>
        <v>196</v>
      </c>
      <c r="I978" t="str">
        <f t="shared" si="95"/>
        <v>MX001960</v>
      </c>
    </row>
    <row r="979" spans="1:9">
      <c r="A979" t="s">
        <v>10555</v>
      </c>
      <c r="B979" t="s">
        <v>15328</v>
      </c>
      <c r="C979">
        <v>197</v>
      </c>
      <c r="D979" t="str">
        <f t="shared" si="90"/>
        <v>MX</v>
      </c>
      <c r="E979" s="5">
        <f t="shared" si="91"/>
        <v>1.97</v>
      </c>
      <c r="F979" s="5">
        <f t="shared" si="92"/>
        <v>9.6999999999999993</v>
      </c>
      <c r="G979" s="5">
        <f t="shared" si="93"/>
        <v>7</v>
      </c>
      <c r="H979" t="str">
        <f t="shared" si="94"/>
        <v>197</v>
      </c>
      <c r="I979" t="str">
        <f t="shared" si="95"/>
        <v>MX001970</v>
      </c>
    </row>
    <row r="980" spans="1:9">
      <c r="A980" t="s">
        <v>10555</v>
      </c>
      <c r="B980" t="s">
        <v>15335</v>
      </c>
      <c r="C980">
        <v>198</v>
      </c>
      <c r="D980" t="str">
        <f t="shared" si="90"/>
        <v>MX</v>
      </c>
      <c r="E980" s="5">
        <f t="shared" si="91"/>
        <v>1.98</v>
      </c>
      <c r="F980" s="5">
        <f t="shared" si="92"/>
        <v>9.8000000000000007</v>
      </c>
      <c r="G980" s="5">
        <f t="shared" si="93"/>
        <v>8</v>
      </c>
      <c r="H980" t="str">
        <f t="shared" si="94"/>
        <v>198</v>
      </c>
      <c r="I980" t="str">
        <f t="shared" si="95"/>
        <v>MX001980</v>
      </c>
    </row>
    <row r="981" spans="1:9">
      <c r="A981" t="s">
        <v>10555</v>
      </c>
      <c r="B981" t="s">
        <v>15347</v>
      </c>
      <c r="C981">
        <v>199</v>
      </c>
      <c r="D981" t="str">
        <f t="shared" si="90"/>
        <v>MX</v>
      </c>
      <c r="E981" s="5">
        <f t="shared" si="91"/>
        <v>1.99</v>
      </c>
      <c r="F981" s="5">
        <f t="shared" si="92"/>
        <v>9.8999999999999986</v>
      </c>
      <c r="G981" s="5">
        <f t="shared" si="93"/>
        <v>9</v>
      </c>
      <c r="H981" t="str">
        <f t="shared" si="94"/>
        <v>199</v>
      </c>
      <c r="I981" t="str">
        <f t="shared" si="95"/>
        <v>MX001990</v>
      </c>
    </row>
    <row r="982" spans="1:9">
      <c r="A982" t="s">
        <v>10555</v>
      </c>
      <c r="B982" t="s">
        <v>15361</v>
      </c>
      <c r="C982">
        <v>200</v>
      </c>
      <c r="D982" t="str">
        <f t="shared" si="90"/>
        <v>MX</v>
      </c>
      <c r="E982" s="5">
        <f t="shared" si="91"/>
        <v>2</v>
      </c>
      <c r="F982" s="5">
        <f t="shared" si="92"/>
        <v>0</v>
      </c>
      <c r="G982" s="5">
        <f t="shared" si="93"/>
        <v>0</v>
      </c>
      <c r="H982" t="str">
        <f t="shared" si="94"/>
        <v>200</v>
      </c>
      <c r="I982" t="str">
        <f t="shared" si="95"/>
        <v>MX002000</v>
      </c>
    </row>
    <row r="983" spans="1:9">
      <c r="A983" t="s">
        <v>10555</v>
      </c>
      <c r="B983" t="s">
        <v>15390</v>
      </c>
      <c r="C983">
        <v>201</v>
      </c>
      <c r="D983" t="str">
        <f t="shared" si="90"/>
        <v>MX</v>
      </c>
      <c r="E983" s="5">
        <f t="shared" si="91"/>
        <v>2.0099999999999998</v>
      </c>
      <c r="F983" s="5">
        <f t="shared" si="92"/>
        <v>9.9999999999997868E-2</v>
      </c>
      <c r="G983" s="5">
        <f t="shared" si="93"/>
        <v>1</v>
      </c>
      <c r="H983" t="str">
        <f t="shared" si="94"/>
        <v>201</v>
      </c>
      <c r="I983" t="str">
        <f t="shared" si="95"/>
        <v>MX002010</v>
      </c>
    </row>
    <row r="984" spans="1:9">
      <c r="A984" t="s">
        <v>10555</v>
      </c>
      <c r="B984" t="s">
        <v>15404</v>
      </c>
      <c r="C984">
        <v>202</v>
      </c>
      <c r="D984" t="str">
        <f t="shared" si="90"/>
        <v>MX</v>
      </c>
      <c r="E984" s="5">
        <f t="shared" si="91"/>
        <v>2.02</v>
      </c>
      <c r="F984" s="5">
        <f t="shared" si="92"/>
        <v>0.19999999999999929</v>
      </c>
      <c r="G984" s="5">
        <f t="shared" si="93"/>
        <v>2</v>
      </c>
      <c r="H984" t="str">
        <f t="shared" si="94"/>
        <v>202</v>
      </c>
      <c r="I984" t="str">
        <f t="shared" si="95"/>
        <v>MX002020</v>
      </c>
    </row>
    <row r="985" spans="1:9">
      <c r="A985" t="s">
        <v>10555</v>
      </c>
      <c r="B985" t="s">
        <v>15467</v>
      </c>
      <c r="C985">
        <v>203</v>
      </c>
      <c r="D985" t="str">
        <f t="shared" si="90"/>
        <v>MX</v>
      </c>
      <c r="E985" s="5">
        <f t="shared" si="91"/>
        <v>2.0299999999999998</v>
      </c>
      <c r="F985" s="5">
        <f t="shared" si="92"/>
        <v>0.29999999999999716</v>
      </c>
      <c r="G985" s="5">
        <f t="shared" si="93"/>
        <v>3</v>
      </c>
      <c r="H985" t="str">
        <f t="shared" si="94"/>
        <v>203</v>
      </c>
      <c r="I985" t="str">
        <f t="shared" si="95"/>
        <v>MX002030</v>
      </c>
    </row>
    <row r="986" spans="1:9">
      <c r="A986" t="s">
        <v>10555</v>
      </c>
      <c r="B986" t="s">
        <v>15474</v>
      </c>
      <c r="C986">
        <v>204</v>
      </c>
      <c r="D986" t="str">
        <f t="shared" si="90"/>
        <v>MX</v>
      </c>
      <c r="E986" s="5">
        <f t="shared" si="91"/>
        <v>2.04</v>
      </c>
      <c r="F986" s="5">
        <f t="shared" si="92"/>
        <v>0.39999999999999858</v>
      </c>
      <c r="G986" s="5">
        <f t="shared" si="93"/>
        <v>4</v>
      </c>
      <c r="H986" t="str">
        <f t="shared" si="94"/>
        <v>204</v>
      </c>
      <c r="I986" t="str">
        <f t="shared" si="95"/>
        <v>MX002040</v>
      </c>
    </row>
    <row r="987" spans="1:9">
      <c r="A987" t="s">
        <v>10555</v>
      </c>
      <c r="B987" t="s">
        <v>15493</v>
      </c>
      <c r="C987">
        <v>205</v>
      </c>
      <c r="D987" t="str">
        <f t="shared" si="90"/>
        <v>MX</v>
      </c>
      <c r="E987" s="5">
        <f t="shared" si="91"/>
        <v>2.0499999999999998</v>
      </c>
      <c r="F987" s="5">
        <f t="shared" si="92"/>
        <v>0.5</v>
      </c>
      <c r="G987" s="5">
        <f t="shared" si="93"/>
        <v>5</v>
      </c>
      <c r="H987" t="str">
        <f t="shared" si="94"/>
        <v>205</v>
      </c>
      <c r="I987" t="str">
        <f t="shared" si="95"/>
        <v>MX002050</v>
      </c>
    </row>
    <row r="988" spans="1:9">
      <c r="A988" t="s">
        <v>10555</v>
      </c>
      <c r="B988" t="s">
        <v>15501</v>
      </c>
      <c r="C988">
        <v>206</v>
      </c>
      <c r="D988" t="str">
        <f t="shared" si="90"/>
        <v>MX</v>
      </c>
      <c r="E988" s="5">
        <f t="shared" si="91"/>
        <v>2.06</v>
      </c>
      <c r="F988" s="5">
        <f t="shared" si="92"/>
        <v>0.60000000000000142</v>
      </c>
      <c r="G988" s="5">
        <f t="shared" si="93"/>
        <v>6</v>
      </c>
      <c r="H988" t="str">
        <f t="shared" si="94"/>
        <v>206</v>
      </c>
      <c r="I988" t="str">
        <f t="shared" si="95"/>
        <v>MX002060</v>
      </c>
    </row>
    <row r="989" spans="1:9">
      <c r="A989" t="s">
        <v>10555</v>
      </c>
      <c r="B989" t="s">
        <v>15504</v>
      </c>
      <c r="C989">
        <v>207</v>
      </c>
      <c r="D989" t="str">
        <f t="shared" si="90"/>
        <v>MX</v>
      </c>
      <c r="E989" s="5">
        <f t="shared" si="91"/>
        <v>2.0699999999999998</v>
      </c>
      <c r="F989" s="5">
        <f t="shared" si="92"/>
        <v>0.69999999999999929</v>
      </c>
      <c r="G989" s="5">
        <f t="shared" si="93"/>
        <v>7</v>
      </c>
      <c r="H989" t="str">
        <f t="shared" si="94"/>
        <v>207</v>
      </c>
      <c r="I989" t="str">
        <f t="shared" si="95"/>
        <v>MX002070</v>
      </c>
    </row>
    <row r="990" spans="1:9">
      <c r="A990" t="s">
        <v>10555</v>
      </c>
      <c r="B990" t="s">
        <v>15528</v>
      </c>
      <c r="C990">
        <v>208</v>
      </c>
      <c r="D990" t="str">
        <f t="shared" si="90"/>
        <v>MX</v>
      </c>
      <c r="E990" s="5">
        <f t="shared" si="91"/>
        <v>2.08</v>
      </c>
      <c r="F990" s="5">
        <f t="shared" si="92"/>
        <v>0.80000000000000071</v>
      </c>
      <c r="G990" s="5">
        <f t="shared" si="93"/>
        <v>8</v>
      </c>
      <c r="H990" t="str">
        <f t="shared" si="94"/>
        <v>208</v>
      </c>
      <c r="I990" t="str">
        <f t="shared" si="95"/>
        <v>MX002080</v>
      </c>
    </row>
    <row r="991" spans="1:9">
      <c r="A991" t="s">
        <v>10555</v>
      </c>
      <c r="B991" t="s">
        <v>15535</v>
      </c>
      <c r="C991">
        <v>209</v>
      </c>
      <c r="D991" t="str">
        <f t="shared" si="90"/>
        <v>MX</v>
      </c>
      <c r="E991" s="5">
        <f t="shared" si="91"/>
        <v>2.09</v>
      </c>
      <c r="F991" s="5">
        <f t="shared" si="92"/>
        <v>0.89999999999999858</v>
      </c>
      <c r="G991" s="5">
        <f t="shared" si="93"/>
        <v>9</v>
      </c>
      <c r="H991" t="str">
        <f t="shared" si="94"/>
        <v>209</v>
      </c>
      <c r="I991" t="str">
        <f t="shared" si="95"/>
        <v>MX002090</v>
      </c>
    </row>
    <row r="992" spans="1:9">
      <c r="A992" t="s">
        <v>15549</v>
      </c>
      <c r="B992" t="s">
        <v>15550</v>
      </c>
      <c r="C992">
        <v>1</v>
      </c>
      <c r="D992" t="str">
        <f t="shared" si="90"/>
        <v>PA</v>
      </c>
      <c r="E992" s="5">
        <f t="shared" si="91"/>
        <v>0.01</v>
      </c>
      <c r="F992" s="5">
        <f t="shared" si="92"/>
        <v>0.1</v>
      </c>
      <c r="G992" s="5">
        <f t="shared" si="93"/>
        <v>1</v>
      </c>
      <c r="H992" t="str">
        <f t="shared" si="94"/>
        <v>001</v>
      </c>
      <c r="I992" t="str">
        <f t="shared" si="95"/>
        <v>PA000010</v>
      </c>
    </row>
    <row r="993" spans="1:9">
      <c r="A993" t="s">
        <v>15549</v>
      </c>
      <c r="B993" t="s">
        <v>15567</v>
      </c>
      <c r="C993">
        <v>2</v>
      </c>
      <c r="D993" t="str">
        <f t="shared" si="90"/>
        <v>PA</v>
      </c>
      <c r="E993" s="5">
        <f t="shared" si="91"/>
        <v>0.02</v>
      </c>
      <c r="F993" s="5">
        <f t="shared" si="92"/>
        <v>0.2</v>
      </c>
      <c r="G993" s="5">
        <f t="shared" si="93"/>
        <v>2</v>
      </c>
      <c r="H993" t="str">
        <f t="shared" si="94"/>
        <v>002</v>
      </c>
      <c r="I993" t="str">
        <f t="shared" si="95"/>
        <v>PA000020</v>
      </c>
    </row>
    <row r="994" spans="1:9">
      <c r="A994" t="s">
        <v>15549</v>
      </c>
      <c r="B994" t="s">
        <v>15575</v>
      </c>
      <c r="C994">
        <v>3</v>
      </c>
      <c r="D994" t="str">
        <f t="shared" si="90"/>
        <v>PA</v>
      </c>
      <c r="E994" s="5">
        <f t="shared" si="91"/>
        <v>0.03</v>
      </c>
      <c r="F994" s="5">
        <f t="shared" si="92"/>
        <v>0.3</v>
      </c>
      <c r="G994" s="5">
        <f t="shared" si="93"/>
        <v>3</v>
      </c>
      <c r="H994" t="str">
        <f t="shared" si="94"/>
        <v>003</v>
      </c>
      <c r="I994" t="str">
        <f t="shared" si="95"/>
        <v>PA000030</v>
      </c>
    </row>
    <row r="995" spans="1:9">
      <c r="A995" t="s">
        <v>15549</v>
      </c>
      <c r="B995" t="s">
        <v>15583</v>
      </c>
      <c r="C995">
        <v>4</v>
      </c>
      <c r="D995" t="str">
        <f t="shared" si="90"/>
        <v>PA</v>
      </c>
      <c r="E995" s="5">
        <f t="shared" si="91"/>
        <v>0.04</v>
      </c>
      <c r="F995" s="5">
        <f t="shared" si="92"/>
        <v>0.4</v>
      </c>
      <c r="G995" s="5">
        <f t="shared" si="93"/>
        <v>4</v>
      </c>
      <c r="H995" t="str">
        <f t="shared" si="94"/>
        <v>004</v>
      </c>
      <c r="I995" t="str">
        <f t="shared" si="95"/>
        <v>PA000040</v>
      </c>
    </row>
    <row r="996" spans="1:9">
      <c r="A996" t="s">
        <v>15549</v>
      </c>
      <c r="B996" t="s">
        <v>15604</v>
      </c>
      <c r="C996">
        <v>5</v>
      </c>
      <c r="D996" t="str">
        <f t="shared" si="90"/>
        <v>PA</v>
      </c>
      <c r="E996" s="5">
        <f t="shared" si="91"/>
        <v>0.05</v>
      </c>
      <c r="F996" s="5">
        <f t="shared" si="92"/>
        <v>0.5</v>
      </c>
      <c r="G996" s="5">
        <f t="shared" si="93"/>
        <v>5</v>
      </c>
      <c r="H996" t="str">
        <f t="shared" si="94"/>
        <v>005</v>
      </c>
      <c r="I996" t="str">
        <f t="shared" si="95"/>
        <v>PA000050</v>
      </c>
    </row>
    <row r="997" spans="1:9">
      <c r="A997" t="s">
        <v>15549</v>
      </c>
      <c r="B997" t="s">
        <v>15611</v>
      </c>
      <c r="C997">
        <v>6</v>
      </c>
      <c r="D997" t="str">
        <f t="shared" si="90"/>
        <v>PA</v>
      </c>
      <c r="E997" s="5">
        <f t="shared" si="91"/>
        <v>0.06</v>
      </c>
      <c r="F997" s="5">
        <f t="shared" si="92"/>
        <v>0.6</v>
      </c>
      <c r="G997" s="5">
        <f t="shared" si="93"/>
        <v>6</v>
      </c>
      <c r="H997" t="str">
        <f t="shared" si="94"/>
        <v>006</v>
      </c>
      <c r="I997" t="str">
        <f t="shared" si="95"/>
        <v>PA000060</v>
      </c>
    </row>
    <row r="998" spans="1:9">
      <c r="A998" t="s">
        <v>15549</v>
      </c>
      <c r="B998" t="s">
        <v>15620</v>
      </c>
      <c r="C998">
        <v>7</v>
      </c>
      <c r="D998" t="str">
        <f t="shared" si="90"/>
        <v>PA</v>
      </c>
      <c r="E998" s="5">
        <f t="shared" si="91"/>
        <v>7.0000000000000007E-2</v>
      </c>
      <c r="F998" s="5">
        <f t="shared" si="92"/>
        <v>0.70000000000000007</v>
      </c>
      <c r="G998" s="5">
        <f t="shared" si="93"/>
        <v>7</v>
      </c>
      <c r="H998" t="str">
        <f t="shared" si="94"/>
        <v>007</v>
      </c>
      <c r="I998" t="str">
        <f t="shared" si="95"/>
        <v>PA000070</v>
      </c>
    </row>
    <row r="999" spans="1:9">
      <c r="A999" t="s">
        <v>15549</v>
      </c>
      <c r="B999" t="s">
        <v>15638</v>
      </c>
      <c r="C999">
        <v>8</v>
      </c>
      <c r="D999" t="str">
        <f t="shared" si="90"/>
        <v>PA</v>
      </c>
      <c r="E999" s="5">
        <f t="shared" si="91"/>
        <v>0.08</v>
      </c>
      <c r="F999" s="5">
        <f t="shared" si="92"/>
        <v>0.8</v>
      </c>
      <c r="G999" s="5">
        <f t="shared" si="93"/>
        <v>8</v>
      </c>
      <c r="H999" t="str">
        <f t="shared" si="94"/>
        <v>008</v>
      </c>
      <c r="I999" t="str">
        <f t="shared" si="95"/>
        <v>PA000080</v>
      </c>
    </row>
    <row r="1000" spans="1:9">
      <c r="A1000" t="s">
        <v>15549</v>
      </c>
      <c r="B1000" t="s">
        <v>15646</v>
      </c>
      <c r="C1000">
        <v>9</v>
      </c>
      <c r="D1000" t="str">
        <f t="shared" si="90"/>
        <v>PA</v>
      </c>
      <c r="E1000" s="5">
        <f t="shared" si="91"/>
        <v>0.09</v>
      </c>
      <c r="F1000" s="5">
        <f t="shared" si="92"/>
        <v>0.89999999999999991</v>
      </c>
      <c r="G1000" s="5">
        <f t="shared" si="93"/>
        <v>9</v>
      </c>
      <c r="H1000" t="str">
        <f t="shared" si="94"/>
        <v>009</v>
      </c>
      <c r="I1000" t="str">
        <f t="shared" si="95"/>
        <v>PA000090</v>
      </c>
    </row>
    <row r="1001" spans="1:9">
      <c r="A1001" t="s">
        <v>11639</v>
      </c>
      <c r="B1001" t="s">
        <v>16622</v>
      </c>
      <c r="C1001">
        <v>1</v>
      </c>
      <c r="D1001" t="str">
        <f t="shared" si="90"/>
        <v>PY</v>
      </c>
      <c r="E1001" s="5">
        <f t="shared" si="91"/>
        <v>0.01</v>
      </c>
      <c r="F1001" s="5">
        <f t="shared" si="92"/>
        <v>0.1</v>
      </c>
      <c r="G1001" s="5">
        <f t="shared" si="93"/>
        <v>1</v>
      </c>
      <c r="H1001" t="str">
        <f t="shared" si="94"/>
        <v>001</v>
      </c>
      <c r="I1001" t="str">
        <f t="shared" si="95"/>
        <v>PY000010</v>
      </c>
    </row>
    <row r="1002" spans="1:9">
      <c r="A1002" t="s">
        <v>11639</v>
      </c>
      <c r="B1002" t="s">
        <v>16629</v>
      </c>
      <c r="C1002">
        <v>2</v>
      </c>
      <c r="D1002" t="str">
        <f t="shared" si="90"/>
        <v>PY</v>
      </c>
      <c r="E1002" s="5">
        <f t="shared" si="91"/>
        <v>0.02</v>
      </c>
      <c r="F1002" s="5">
        <f t="shared" si="92"/>
        <v>0.2</v>
      </c>
      <c r="G1002" s="5">
        <f t="shared" si="93"/>
        <v>2</v>
      </c>
      <c r="H1002" t="str">
        <f t="shared" si="94"/>
        <v>002</v>
      </c>
      <c r="I1002" t="str">
        <f t="shared" si="95"/>
        <v>PY000020</v>
      </c>
    </row>
    <row r="1003" spans="1:9">
      <c r="A1003" t="s">
        <v>11639</v>
      </c>
      <c r="B1003" t="s">
        <v>15620</v>
      </c>
      <c r="C1003">
        <v>3</v>
      </c>
      <c r="D1003" t="str">
        <f t="shared" si="90"/>
        <v>PY</v>
      </c>
      <c r="E1003" s="5">
        <f t="shared" si="91"/>
        <v>0.03</v>
      </c>
      <c r="F1003" s="5">
        <f t="shared" si="92"/>
        <v>0.3</v>
      </c>
      <c r="G1003" s="5">
        <f t="shared" si="93"/>
        <v>3</v>
      </c>
      <c r="H1003" t="str">
        <f t="shared" si="94"/>
        <v>003</v>
      </c>
      <c r="I1003" t="str">
        <f t="shared" si="95"/>
        <v>PY000030</v>
      </c>
    </row>
    <row r="1004" spans="1:9">
      <c r="A1004" t="s">
        <v>11639</v>
      </c>
      <c r="B1004" t="s">
        <v>11596</v>
      </c>
      <c r="C1004">
        <v>4</v>
      </c>
      <c r="D1004" t="str">
        <f t="shared" si="90"/>
        <v>PY</v>
      </c>
      <c r="E1004" s="5">
        <f t="shared" si="91"/>
        <v>0.04</v>
      </c>
      <c r="F1004" s="5">
        <f t="shared" si="92"/>
        <v>0.4</v>
      </c>
      <c r="G1004" s="5">
        <f t="shared" si="93"/>
        <v>4</v>
      </c>
      <c r="H1004" t="str">
        <f t="shared" si="94"/>
        <v>004</v>
      </c>
      <c r="I1004" t="str">
        <f t="shared" si="95"/>
        <v>PY000040</v>
      </c>
    </row>
    <row r="1005" spans="1:9">
      <c r="A1005" t="s">
        <v>11639</v>
      </c>
      <c r="B1005" t="s">
        <v>16638</v>
      </c>
      <c r="C1005">
        <v>5</v>
      </c>
      <c r="D1005" t="str">
        <f t="shared" si="90"/>
        <v>PY</v>
      </c>
      <c r="E1005" s="5">
        <f t="shared" si="91"/>
        <v>0.05</v>
      </c>
      <c r="F1005" s="5">
        <f t="shared" si="92"/>
        <v>0.5</v>
      </c>
      <c r="G1005" s="5">
        <f t="shared" si="93"/>
        <v>5</v>
      </c>
      <c r="H1005" t="str">
        <f t="shared" si="94"/>
        <v>005</v>
      </c>
      <c r="I1005" t="str">
        <f t="shared" si="95"/>
        <v>PY000050</v>
      </c>
    </row>
    <row r="1006" spans="1:9">
      <c r="A1006" t="s">
        <v>7111</v>
      </c>
      <c r="B1006" t="s">
        <v>15655</v>
      </c>
      <c r="C1006">
        <v>1</v>
      </c>
      <c r="D1006" t="str">
        <f t="shared" si="90"/>
        <v>PE</v>
      </c>
      <c r="E1006" s="5">
        <f t="shared" si="91"/>
        <v>0.01</v>
      </c>
      <c r="F1006" s="5">
        <f t="shared" si="92"/>
        <v>0.1</v>
      </c>
      <c r="G1006" s="5">
        <f t="shared" si="93"/>
        <v>1</v>
      </c>
      <c r="H1006" t="str">
        <f t="shared" si="94"/>
        <v>001</v>
      </c>
      <c r="I1006" t="str">
        <f t="shared" si="95"/>
        <v>PE000010</v>
      </c>
    </row>
    <row r="1007" spans="1:9">
      <c r="A1007" t="s">
        <v>7111</v>
      </c>
      <c r="B1007" t="s">
        <v>15662</v>
      </c>
      <c r="C1007">
        <v>2</v>
      </c>
      <c r="D1007" t="str">
        <f t="shared" si="90"/>
        <v>PE</v>
      </c>
      <c r="E1007" s="5">
        <f t="shared" si="91"/>
        <v>0.02</v>
      </c>
      <c r="F1007" s="5">
        <f t="shared" si="92"/>
        <v>0.2</v>
      </c>
      <c r="G1007" s="5">
        <f t="shared" si="93"/>
        <v>2</v>
      </c>
      <c r="H1007" t="str">
        <f t="shared" si="94"/>
        <v>002</v>
      </c>
      <c r="I1007" t="str">
        <f t="shared" si="95"/>
        <v>PE000020</v>
      </c>
    </row>
    <row r="1008" spans="1:9">
      <c r="A1008" t="s">
        <v>7111</v>
      </c>
      <c r="B1008" t="s">
        <v>15669</v>
      </c>
      <c r="C1008">
        <v>3</v>
      </c>
      <c r="D1008" t="str">
        <f t="shared" si="90"/>
        <v>PE</v>
      </c>
      <c r="E1008" s="5">
        <f t="shared" si="91"/>
        <v>0.03</v>
      </c>
      <c r="F1008" s="5">
        <f t="shared" si="92"/>
        <v>0.3</v>
      </c>
      <c r="G1008" s="5">
        <f t="shared" si="93"/>
        <v>3</v>
      </c>
      <c r="H1008" t="str">
        <f t="shared" si="94"/>
        <v>003</v>
      </c>
      <c r="I1008" t="str">
        <f t="shared" si="95"/>
        <v>PE000030</v>
      </c>
    </row>
    <row r="1009" spans="1:9">
      <c r="A1009" t="s">
        <v>7111</v>
      </c>
      <c r="B1009" t="s">
        <v>15688</v>
      </c>
      <c r="C1009">
        <v>4</v>
      </c>
      <c r="D1009" t="str">
        <f t="shared" si="90"/>
        <v>PE</v>
      </c>
      <c r="E1009" s="5">
        <f t="shared" si="91"/>
        <v>0.04</v>
      </c>
      <c r="F1009" s="5">
        <f t="shared" si="92"/>
        <v>0.4</v>
      </c>
      <c r="G1009" s="5">
        <f t="shared" si="93"/>
        <v>4</v>
      </c>
      <c r="H1009" t="str">
        <f t="shared" si="94"/>
        <v>004</v>
      </c>
      <c r="I1009" t="str">
        <f t="shared" si="95"/>
        <v>PE000040</v>
      </c>
    </row>
    <row r="1010" spans="1:9">
      <c r="A1010" t="s">
        <v>7111</v>
      </c>
      <c r="B1010" t="s">
        <v>15695</v>
      </c>
      <c r="C1010">
        <v>5</v>
      </c>
      <c r="D1010" t="str">
        <f t="shared" si="90"/>
        <v>PE</v>
      </c>
      <c r="E1010" s="5">
        <f t="shared" si="91"/>
        <v>0.05</v>
      </c>
      <c r="F1010" s="5">
        <f t="shared" si="92"/>
        <v>0.5</v>
      </c>
      <c r="G1010" s="5">
        <f t="shared" si="93"/>
        <v>5</v>
      </c>
      <c r="H1010" t="str">
        <f t="shared" si="94"/>
        <v>005</v>
      </c>
      <c r="I1010" t="str">
        <f t="shared" si="95"/>
        <v>PE000050</v>
      </c>
    </row>
    <row r="1011" spans="1:9">
      <c r="A1011" t="s">
        <v>7111</v>
      </c>
      <c r="B1011" t="s">
        <v>15701</v>
      </c>
      <c r="C1011">
        <v>6</v>
      </c>
      <c r="D1011" t="str">
        <f t="shared" si="90"/>
        <v>PE</v>
      </c>
      <c r="E1011" s="5">
        <f t="shared" si="91"/>
        <v>0.06</v>
      </c>
      <c r="F1011" s="5">
        <f t="shared" si="92"/>
        <v>0.6</v>
      </c>
      <c r="G1011" s="5">
        <f t="shared" si="93"/>
        <v>6</v>
      </c>
      <c r="H1011" t="str">
        <f t="shared" si="94"/>
        <v>006</v>
      </c>
      <c r="I1011" t="str">
        <f t="shared" si="95"/>
        <v>PE000060</v>
      </c>
    </row>
    <row r="1012" spans="1:9">
      <c r="A1012" t="s">
        <v>7111</v>
      </c>
      <c r="B1012" t="s">
        <v>15731</v>
      </c>
      <c r="C1012">
        <v>7</v>
      </c>
      <c r="D1012" t="str">
        <f t="shared" si="90"/>
        <v>PE</v>
      </c>
      <c r="E1012" s="5">
        <f t="shared" si="91"/>
        <v>7.0000000000000007E-2</v>
      </c>
      <c r="F1012" s="5">
        <f t="shared" si="92"/>
        <v>0.70000000000000007</v>
      </c>
      <c r="G1012" s="5">
        <f t="shared" si="93"/>
        <v>7</v>
      </c>
      <c r="H1012" t="str">
        <f t="shared" si="94"/>
        <v>007</v>
      </c>
      <c r="I1012" t="str">
        <f t="shared" si="95"/>
        <v>PE000070</v>
      </c>
    </row>
    <row r="1013" spans="1:9">
      <c r="A1013" t="s">
        <v>7111</v>
      </c>
      <c r="B1013" t="s">
        <v>15756</v>
      </c>
      <c r="C1013">
        <v>8</v>
      </c>
      <c r="D1013" t="str">
        <f t="shared" si="90"/>
        <v>PE</v>
      </c>
      <c r="E1013" s="5">
        <f t="shared" si="91"/>
        <v>0.08</v>
      </c>
      <c r="F1013" s="5">
        <f t="shared" si="92"/>
        <v>0.8</v>
      </c>
      <c r="G1013" s="5">
        <f t="shared" si="93"/>
        <v>8</v>
      </c>
      <c r="H1013" t="str">
        <f t="shared" si="94"/>
        <v>008</v>
      </c>
      <c r="I1013" t="str">
        <f t="shared" si="95"/>
        <v>PE000080</v>
      </c>
    </row>
    <row r="1014" spans="1:9">
      <c r="A1014" t="s">
        <v>7111</v>
      </c>
      <c r="B1014" t="s">
        <v>15789</v>
      </c>
      <c r="C1014">
        <v>9</v>
      </c>
      <c r="D1014" t="str">
        <f t="shared" si="90"/>
        <v>PE</v>
      </c>
      <c r="E1014" s="5">
        <f t="shared" si="91"/>
        <v>0.09</v>
      </c>
      <c r="F1014" s="5">
        <f t="shared" si="92"/>
        <v>0.89999999999999991</v>
      </c>
      <c r="G1014" s="5">
        <f t="shared" si="93"/>
        <v>9</v>
      </c>
      <c r="H1014" t="str">
        <f t="shared" si="94"/>
        <v>009</v>
      </c>
      <c r="I1014" t="str">
        <f t="shared" si="95"/>
        <v>PE000090</v>
      </c>
    </row>
    <row r="1015" spans="1:9">
      <c r="A1015" t="s">
        <v>7111</v>
      </c>
      <c r="B1015" t="s">
        <v>15796</v>
      </c>
      <c r="C1015">
        <v>10</v>
      </c>
      <c r="D1015" t="str">
        <f t="shared" si="90"/>
        <v>PE</v>
      </c>
      <c r="E1015" s="5">
        <f t="shared" si="91"/>
        <v>0.1</v>
      </c>
      <c r="F1015" s="5">
        <f t="shared" si="92"/>
        <v>1</v>
      </c>
      <c r="G1015" s="5">
        <f t="shared" si="93"/>
        <v>0</v>
      </c>
      <c r="H1015" t="str">
        <f t="shared" si="94"/>
        <v>010</v>
      </c>
      <c r="I1015" t="str">
        <f t="shared" si="95"/>
        <v>PE000100</v>
      </c>
    </row>
    <row r="1016" spans="1:9">
      <c r="A1016" t="s">
        <v>7111</v>
      </c>
      <c r="B1016" t="s">
        <v>15805</v>
      </c>
      <c r="C1016">
        <v>11</v>
      </c>
      <c r="D1016" t="str">
        <f t="shared" si="90"/>
        <v>PE</v>
      </c>
      <c r="E1016" s="5">
        <f t="shared" si="91"/>
        <v>0.11</v>
      </c>
      <c r="F1016" s="5">
        <f t="shared" si="92"/>
        <v>1.1000000000000001</v>
      </c>
      <c r="G1016" s="5">
        <f t="shared" si="93"/>
        <v>1</v>
      </c>
      <c r="H1016" t="str">
        <f t="shared" si="94"/>
        <v>011</v>
      </c>
      <c r="I1016" t="str">
        <f t="shared" si="95"/>
        <v>PE000110</v>
      </c>
    </row>
    <row r="1017" spans="1:9">
      <c r="A1017" t="s">
        <v>7111</v>
      </c>
      <c r="B1017" t="s">
        <v>15814</v>
      </c>
      <c r="C1017">
        <v>12</v>
      </c>
      <c r="D1017" t="str">
        <f t="shared" si="90"/>
        <v>PE</v>
      </c>
      <c r="E1017" s="5">
        <f t="shared" si="91"/>
        <v>0.12</v>
      </c>
      <c r="F1017" s="5">
        <f t="shared" si="92"/>
        <v>1.2</v>
      </c>
      <c r="G1017" s="5">
        <f t="shared" si="93"/>
        <v>2</v>
      </c>
      <c r="H1017" t="str">
        <f t="shared" si="94"/>
        <v>012</v>
      </c>
      <c r="I1017" t="str">
        <f t="shared" si="95"/>
        <v>PE000120</v>
      </c>
    </row>
    <row r="1018" spans="1:9">
      <c r="A1018" t="s">
        <v>7111</v>
      </c>
      <c r="B1018" t="s">
        <v>15820</v>
      </c>
      <c r="C1018">
        <v>13</v>
      </c>
      <c r="D1018" t="str">
        <f t="shared" si="90"/>
        <v>PE</v>
      </c>
      <c r="E1018" s="5">
        <f t="shared" si="91"/>
        <v>0.13</v>
      </c>
      <c r="F1018" s="5">
        <f t="shared" si="92"/>
        <v>1.3</v>
      </c>
      <c r="G1018" s="5">
        <f t="shared" si="93"/>
        <v>3</v>
      </c>
      <c r="H1018" t="str">
        <f t="shared" si="94"/>
        <v>013</v>
      </c>
      <c r="I1018" t="str">
        <f t="shared" si="95"/>
        <v>PE000130</v>
      </c>
    </row>
    <row r="1019" spans="1:9">
      <c r="A1019" t="s">
        <v>7111</v>
      </c>
      <c r="B1019" t="s">
        <v>15826</v>
      </c>
      <c r="C1019">
        <v>14</v>
      </c>
      <c r="D1019" t="str">
        <f t="shared" si="90"/>
        <v>PE</v>
      </c>
      <c r="E1019" s="5">
        <f t="shared" si="91"/>
        <v>0.14000000000000001</v>
      </c>
      <c r="F1019" s="5">
        <f t="shared" si="92"/>
        <v>1.4000000000000001</v>
      </c>
      <c r="G1019" s="5">
        <f t="shared" si="93"/>
        <v>4</v>
      </c>
      <c r="H1019" t="str">
        <f t="shared" si="94"/>
        <v>014</v>
      </c>
      <c r="I1019" t="str">
        <f t="shared" si="95"/>
        <v>PE000140</v>
      </c>
    </row>
    <row r="1020" spans="1:9">
      <c r="A1020" t="s">
        <v>7111</v>
      </c>
      <c r="B1020" t="s">
        <v>15833</v>
      </c>
      <c r="C1020">
        <v>15</v>
      </c>
      <c r="D1020" t="str">
        <f t="shared" si="90"/>
        <v>PE</v>
      </c>
      <c r="E1020" s="5">
        <f t="shared" si="91"/>
        <v>0.15</v>
      </c>
      <c r="F1020" s="5">
        <f t="shared" si="92"/>
        <v>1.5</v>
      </c>
      <c r="G1020" s="5">
        <f t="shared" si="93"/>
        <v>5</v>
      </c>
      <c r="H1020" t="str">
        <f t="shared" si="94"/>
        <v>015</v>
      </c>
      <c r="I1020" t="str">
        <f t="shared" si="95"/>
        <v>PE000150</v>
      </c>
    </row>
    <row r="1021" spans="1:9">
      <c r="A1021" t="s">
        <v>7111</v>
      </c>
      <c r="B1021" t="s">
        <v>15840</v>
      </c>
      <c r="C1021">
        <v>16</v>
      </c>
      <c r="D1021" t="str">
        <f t="shared" si="90"/>
        <v>PE</v>
      </c>
      <c r="E1021" s="5">
        <f t="shared" si="91"/>
        <v>0.16</v>
      </c>
      <c r="F1021" s="5">
        <f t="shared" si="92"/>
        <v>1.6</v>
      </c>
      <c r="G1021" s="5">
        <f t="shared" si="93"/>
        <v>6</v>
      </c>
      <c r="H1021" t="str">
        <f t="shared" si="94"/>
        <v>016</v>
      </c>
      <c r="I1021" t="str">
        <f t="shared" si="95"/>
        <v>PE000160</v>
      </c>
    </row>
    <row r="1022" spans="1:9">
      <c r="A1022" t="s">
        <v>7111</v>
      </c>
      <c r="B1022" t="s">
        <v>15863</v>
      </c>
      <c r="C1022">
        <v>17</v>
      </c>
      <c r="D1022" t="str">
        <f t="shared" si="90"/>
        <v>PE</v>
      </c>
      <c r="E1022" s="5">
        <f t="shared" si="91"/>
        <v>0.17</v>
      </c>
      <c r="F1022" s="5">
        <f t="shared" si="92"/>
        <v>1.7000000000000002</v>
      </c>
      <c r="G1022" s="5">
        <f t="shared" si="93"/>
        <v>7</v>
      </c>
      <c r="H1022" t="str">
        <f t="shared" si="94"/>
        <v>017</v>
      </c>
      <c r="I1022" t="str">
        <f t="shared" si="95"/>
        <v>PE000170</v>
      </c>
    </row>
    <row r="1023" spans="1:9">
      <c r="A1023" t="s">
        <v>7111</v>
      </c>
      <c r="B1023" t="s">
        <v>15874</v>
      </c>
      <c r="C1023">
        <v>18</v>
      </c>
      <c r="D1023" t="str">
        <f t="shared" si="90"/>
        <v>PE</v>
      </c>
      <c r="E1023" s="5">
        <f t="shared" si="91"/>
        <v>0.18</v>
      </c>
      <c r="F1023" s="5">
        <f t="shared" si="92"/>
        <v>1.7999999999999998</v>
      </c>
      <c r="G1023" s="5">
        <f t="shared" si="93"/>
        <v>8</v>
      </c>
      <c r="H1023" t="str">
        <f t="shared" si="94"/>
        <v>018</v>
      </c>
      <c r="I1023" t="str">
        <f t="shared" si="95"/>
        <v>PE000180</v>
      </c>
    </row>
    <row r="1024" spans="1:9">
      <c r="A1024" t="s">
        <v>7111</v>
      </c>
      <c r="B1024" t="s">
        <v>15882</v>
      </c>
      <c r="C1024">
        <v>19</v>
      </c>
      <c r="D1024" t="str">
        <f t="shared" si="90"/>
        <v>PE</v>
      </c>
      <c r="E1024" s="5">
        <f t="shared" si="91"/>
        <v>0.19</v>
      </c>
      <c r="F1024" s="5">
        <f t="shared" si="92"/>
        <v>1.9</v>
      </c>
      <c r="G1024" s="5">
        <f t="shared" si="93"/>
        <v>9</v>
      </c>
      <c r="H1024" t="str">
        <f t="shared" si="94"/>
        <v>019</v>
      </c>
      <c r="I1024" t="str">
        <f t="shared" si="95"/>
        <v>PE000190</v>
      </c>
    </row>
    <row r="1025" spans="1:9">
      <c r="A1025" t="s">
        <v>7111</v>
      </c>
      <c r="B1025" t="s">
        <v>15889</v>
      </c>
      <c r="C1025">
        <v>20</v>
      </c>
      <c r="D1025" t="str">
        <f t="shared" si="90"/>
        <v>PE</v>
      </c>
      <c r="E1025" s="5">
        <f t="shared" si="91"/>
        <v>0.2</v>
      </c>
      <c r="F1025" s="5">
        <f t="shared" si="92"/>
        <v>2</v>
      </c>
      <c r="G1025" s="5">
        <f t="shared" si="93"/>
        <v>0</v>
      </c>
      <c r="H1025" t="str">
        <f t="shared" si="94"/>
        <v>020</v>
      </c>
      <c r="I1025" t="str">
        <f t="shared" si="95"/>
        <v>PE000200</v>
      </c>
    </row>
    <row r="1026" spans="1:9">
      <c r="A1026" t="s">
        <v>7111</v>
      </c>
      <c r="B1026" t="s">
        <v>15909</v>
      </c>
      <c r="C1026">
        <v>21</v>
      </c>
      <c r="D1026" t="str">
        <f t="shared" si="90"/>
        <v>PE</v>
      </c>
      <c r="E1026" s="5">
        <f t="shared" si="91"/>
        <v>0.21</v>
      </c>
      <c r="F1026" s="5">
        <f t="shared" si="92"/>
        <v>2.1</v>
      </c>
      <c r="G1026" s="5">
        <f t="shared" si="93"/>
        <v>1</v>
      </c>
      <c r="H1026" t="str">
        <f t="shared" si="94"/>
        <v>021</v>
      </c>
      <c r="I1026" t="str">
        <f t="shared" si="95"/>
        <v>PE000210</v>
      </c>
    </row>
    <row r="1027" spans="1:9">
      <c r="A1027" t="s">
        <v>7111</v>
      </c>
      <c r="B1027" t="s">
        <v>15916</v>
      </c>
      <c r="C1027">
        <v>22</v>
      </c>
      <c r="D1027" t="str">
        <f t="shared" ref="D1027:D1090" si="96">+VLOOKUP(A1027,$L$3:$M$22,2,)</f>
        <v>PE</v>
      </c>
      <c r="E1027" s="5">
        <f t="shared" ref="E1027:E1090" si="97">+C1027/100</f>
        <v>0.22</v>
      </c>
      <c r="F1027" s="5">
        <f t="shared" ref="F1027:F1090" si="98">+MOD(E1027*10,10)</f>
        <v>2.2000000000000002</v>
      </c>
      <c r="G1027" s="5">
        <f t="shared" ref="G1027:G1090" si="99">+MOD(C1027,10)</f>
        <v>2</v>
      </c>
      <c r="H1027" t="str">
        <f t="shared" ref="H1027:H1090" si="100">+INT(E1027)&amp;INT(F1027)&amp;INT(G1027)</f>
        <v>022</v>
      </c>
      <c r="I1027" t="str">
        <f t="shared" ref="I1027:I1090" si="101">+D1027&amp;"00"&amp;H1027&amp;"0"</f>
        <v>PE000220</v>
      </c>
    </row>
    <row r="1028" spans="1:9">
      <c r="A1028" t="s">
        <v>7111</v>
      </c>
      <c r="B1028" t="s">
        <v>15922</v>
      </c>
      <c r="C1028">
        <v>23</v>
      </c>
      <c r="D1028" t="str">
        <f t="shared" si="96"/>
        <v>PE</v>
      </c>
      <c r="E1028" s="5">
        <f t="shared" si="97"/>
        <v>0.23</v>
      </c>
      <c r="F1028" s="5">
        <f t="shared" si="98"/>
        <v>2.3000000000000003</v>
      </c>
      <c r="G1028" s="5">
        <f t="shared" si="99"/>
        <v>3</v>
      </c>
      <c r="H1028" t="str">
        <f t="shared" si="100"/>
        <v>023</v>
      </c>
      <c r="I1028" t="str">
        <f t="shared" si="101"/>
        <v>PE000230</v>
      </c>
    </row>
    <row r="1029" spans="1:9">
      <c r="A1029" t="s">
        <v>7111</v>
      </c>
      <c r="B1029" t="s">
        <v>15930</v>
      </c>
      <c r="C1029">
        <v>24</v>
      </c>
      <c r="D1029" t="str">
        <f t="shared" si="96"/>
        <v>PE</v>
      </c>
      <c r="E1029" s="5">
        <f t="shared" si="97"/>
        <v>0.24</v>
      </c>
      <c r="F1029" s="5">
        <f t="shared" si="98"/>
        <v>2.4</v>
      </c>
      <c r="G1029" s="5">
        <f t="shared" si="99"/>
        <v>4</v>
      </c>
      <c r="H1029" t="str">
        <f t="shared" si="100"/>
        <v>024</v>
      </c>
      <c r="I1029" t="str">
        <f t="shared" si="101"/>
        <v>PE000240</v>
      </c>
    </row>
    <row r="1030" spans="1:9">
      <c r="A1030" t="s">
        <v>7111</v>
      </c>
      <c r="B1030" t="s">
        <v>15937</v>
      </c>
      <c r="C1030">
        <v>25</v>
      </c>
      <c r="D1030" t="str">
        <f t="shared" si="96"/>
        <v>PE</v>
      </c>
      <c r="E1030" s="5">
        <f t="shared" si="97"/>
        <v>0.25</v>
      </c>
      <c r="F1030" s="5">
        <f t="shared" si="98"/>
        <v>2.5</v>
      </c>
      <c r="G1030" s="5">
        <f t="shared" si="99"/>
        <v>5</v>
      </c>
      <c r="H1030" t="str">
        <f t="shared" si="100"/>
        <v>025</v>
      </c>
      <c r="I1030" t="str">
        <f t="shared" si="101"/>
        <v>PE000250</v>
      </c>
    </row>
    <row r="1031" spans="1:9">
      <c r="A1031" t="s">
        <v>7111</v>
      </c>
      <c r="B1031" t="s">
        <v>15944</v>
      </c>
      <c r="C1031">
        <v>26</v>
      </c>
      <c r="D1031" t="str">
        <f t="shared" si="96"/>
        <v>PE</v>
      </c>
      <c r="E1031" s="5">
        <f t="shared" si="97"/>
        <v>0.26</v>
      </c>
      <c r="F1031" s="5">
        <f t="shared" si="98"/>
        <v>2.6</v>
      </c>
      <c r="G1031" s="5">
        <f t="shared" si="99"/>
        <v>6</v>
      </c>
      <c r="H1031" t="str">
        <f t="shared" si="100"/>
        <v>026</v>
      </c>
      <c r="I1031" t="str">
        <f t="shared" si="101"/>
        <v>PE000260</v>
      </c>
    </row>
    <row r="1032" spans="1:9">
      <c r="A1032" t="s">
        <v>7111</v>
      </c>
      <c r="B1032" t="s">
        <v>15956</v>
      </c>
      <c r="C1032">
        <v>27</v>
      </c>
      <c r="D1032" t="str">
        <f t="shared" si="96"/>
        <v>PE</v>
      </c>
      <c r="E1032" s="5">
        <f t="shared" si="97"/>
        <v>0.27</v>
      </c>
      <c r="F1032" s="5">
        <f t="shared" si="98"/>
        <v>2.7</v>
      </c>
      <c r="G1032" s="5">
        <f t="shared" si="99"/>
        <v>7</v>
      </c>
      <c r="H1032" t="str">
        <f t="shared" si="100"/>
        <v>027</v>
      </c>
      <c r="I1032" t="str">
        <f t="shared" si="101"/>
        <v>PE000270</v>
      </c>
    </row>
    <row r="1033" spans="1:9">
      <c r="A1033" t="s">
        <v>7111</v>
      </c>
      <c r="B1033" t="s">
        <v>7103</v>
      </c>
      <c r="C1033">
        <v>28</v>
      </c>
      <c r="D1033" t="str">
        <f t="shared" si="96"/>
        <v>PE</v>
      </c>
      <c r="E1033" s="5">
        <f t="shared" si="97"/>
        <v>0.28000000000000003</v>
      </c>
      <c r="F1033" s="5">
        <f t="shared" si="98"/>
        <v>2.8000000000000003</v>
      </c>
      <c r="G1033" s="5">
        <f t="shared" si="99"/>
        <v>8</v>
      </c>
      <c r="H1033" t="str">
        <f t="shared" si="100"/>
        <v>028</v>
      </c>
      <c r="I1033" t="str">
        <f t="shared" si="101"/>
        <v>PE000280</v>
      </c>
    </row>
    <row r="1034" spans="1:9">
      <c r="A1034" t="s">
        <v>7111</v>
      </c>
      <c r="B1034" t="s">
        <v>15963</v>
      </c>
      <c r="C1034">
        <v>29</v>
      </c>
      <c r="D1034" t="str">
        <f t="shared" si="96"/>
        <v>PE</v>
      </c>
      <c r="E1034" s="5">
        <f t="shared" si="97"/>
        <v>0.28999999999999998</v>
      </c>
      <c r="F1034" s="5">
        <f t="shared" si="98"/>
        <v>2.9</v>
      </c>
      <c r="G1034" s="5">
        <f t="shared" si="99"/>
        <v>9</v>
      </c>
      <c r="H1034" t="str">
        <f t="shared" si="100"/>
        <v>029</v>
      </c>
      <c r="I1034" t="str">
        <f t="shared" si="101"/>
        <v>PE000290</v>
      </c>
    </row>
    <row r="1035" spans="1:9">
      <c r="A1035" t="s">
        <v>7111</v>
      </c>
      <c r="B1035" t="s">
        <v>15971</v>
      </c>
      <c r="C1035">
        <v>30</v>
      </c>
      <c r="D1035" t="str">
        <f t="shared" si="96"/>
        <v>PE</v>
      </c>
      <c r="E1035" s="5">
        <f t="shared" si="97"/>
        <v>0.3</v>
      </c>
      <c r="F1035" s="5">
        <f t="shared" si="98"/>
        <v>3</v>
      </c>
      <c r="G1035" s="5">
        <f t="shared" si="99"/>
        <v>0</v>
      </c>
      <c r="H1035" t="str">
        <f t="shared" si="100"/>
        <v>030</v>
      </c>
      <c r="I1035" t="str">
        <f t="shared" si="101"/>
        <v>PE000300</v>
      </c>
    </row>
    <row r="1036" spans="1:9">
      <c r="A1036" t="s">
        <v>7111</v>
      </c>
      <c r="B1036" t="s">
        <v>15989</v>
      </c>
      <c r="C1036">
        <v>31</v>
      </c>
      <c r="D1036" t="str">
        <f t="shared" si="96"/>
        <v>PE</v>
      </c>
      <c r="E1036" s="5">
        <f t="shared" si="97"/>
        <v>0.31</v>
      </c>
      <c r="F1036" s="5">
        <f t="shared" si="98"/>
        <v>3.1</v>
      </c>
      <c r="G1036" s="5">
        <f t="shared" si="99"/>
        <v>1</v>
      </c>
      <c r="H1036" t="str">
        <f t="shared" si="100"/>
        <v>031</v>
      </c>
      <c r="I1036" t="str">
        <f t="shared" si="101"/>
        <v>PE000310</v>
      </c>
    </row>
    <row r="1037" spans="1:9">
      <c r="A1037" t="s">
        <v>7111</v>
      </c>
      <c r="B1037" t="s">
        <v>15996</v>
      </c>
      <c r="C1037">
        <v>32</v>
      </c>
      <c r="D1037" t="str">
        <f t="shared" si="96"/>
        <v>PE</v>
      </c>
      <c r="E1037" s="5">
        <f t="shared" si="97"/>
        <v>0.32</v>
      </c>
      <c r="F1037" s="5">
        <f t="shared" si="98"/>
        <v>3.2</v>
      </c>
      <c r="G1037" s="5">
        <f t="shared" si="99"/>
        <v>2</v>
      </c>
      <c r="H1037" t="str">
        <f t="shared" si="100"/>
        <v>032</v>
      </c>
      <c r="I1037" t="str">
        <f t="shared" si="101"/>
        <v>PE000320</v>
      </c>
    </row>
    <row r="1038" spans="1:9">
      <c r="A1038" t="s">
        <v>7111</v>
      </c>
      <c r="B1038" t="s">
        <v>16003</v>
      </c>
      <c r="C1038">
        <v>33</v>
      </c>
      <c r="D1038" t="str">
        <f t="shared" si="96"/>
        <v>PE</v>
      </c>
      <c r="E1038" s="5">
        <f t="shared" si="97"/>
        <v>0.33</v>
      </c>
      <c r="F1038" s="5">
        <f t="shared" si="98"/>
        <v>3.3000000000000003</v>
      </c>
      <c r="G1038" s="5">
        <f t="shared" si="99"/>
        <v>3</v>
      </c>
      <c r="H1038" t="str">
        <f t="shared" si="100"/>
        <v>033</v>
      </c>
      <c r="I1038" t="str">
        <f t="shared" si="101"/>
        <v>PE000330</v>
      </c>
    </row>
    <row r="1039" spans="1:9">
      <c r="A1039" t="s">
        <v>7111</v>
      </c>
      <c r="B1039" t="s">
        <v>16010</v>
      </c>
      <c r="C1039">
        <v>34</v>
      </c>
      <c r="D1039" t="str">
        <f t="shared" si="96"/>
        <v>PE</v>
      </c>
      <c r="E1039" s="5">
        <f t="shared" si="97"/>
        <v>0.34</v>
      </c>
      <c r="F1039" s="5">
        <f t="shared" si="98"/>
        <v>3.4000000000000004</v>
      </c>
      <c r="G1039" s="5">
        <f t="shared" si="99"/>
        <v>4</v>
      </c>
      <c r="H1039" t="str">
        <f t="shared" si="100"/>
        <v>034</v>
      </c>
      <c r="I1039" t="str">
        <f t="shared" si="101"/>
        <v>PE000340</v>
      </c>
    </row>
    <row r="1040" spans="1:9">
      <c r="A1040" t="s">
        <v>7111</v>
      </c>
      <c r="B1040" t="s">
        <v>16018</v>
      </c>
      <c r="C1040">
        <v>35</v>
      </c>
      <c r="D1040" t="str">
        <f t="shared" si="96"/>
        <v>PE</v>
      </c>
      <c r="E1040" s="5">
        <f t="shared" si="97"/>
        <v>0.35</v>
      </c>
      <c r="F1040" s="5">
        <f t="shared" si="98"/>
        <v>3.5</v>
      </c>
      <c r="G1040" s="5">
        <f t="shared" si="99"/>
        <v>5</v>
      </c>
      <c r="H1040" t="str">
        <f t="shared" si="100"/>
        <v>035</v>
      </c>
      <c r="I1040" t="str">
        <f t="shared" si="101"/>
        <v>PE000350</v>
      </c>
    </row>
    <row r="1041" spans="1:9">
      <c r="A1041" t="s">
        <v>7111</v>
      </c>
      <c r="B1041" t="s">
        <v>16025</v>
      </c>
      <c r="C1041">
        <v>36</v>
      </c>
      <c r="D1041" t="str">
        <f t="shared" si="96"/>
        <v>PE</v>
      </c>
      <c r="E1041" s="5">
        <f t="shared" si="97"/>
        <v>0.36</v>
      </c>
      <c r="F1041" s="5">
        <f t="shared" si="98"/>
        <v>3.5999999999999996</v>
      </c>
      <c r="G1041" s="5">
        <f t="shared" si="99"/>
        <v>6</v>
      </c>
      <c r="H1041" t="str">
        <f t="shared" si="100"/>
        <v>036</v>
      </c>
      <c r="I1041" t="str">
        <f t="shared" si="101"/>
        <v>PE000360</v>
      </c>
    </row>
    <row r="1042" spans="1:9">
      <c r="A1042" t="s">
        <v>7111</v>
      </c>
      <c r="B1042" t="s">
        <v>16034</v>
      </c>
      <c r="C1042">
        <v>37</v>
      </c>
      <c r="D1042" t="str">
        <f t="shared" si="96"/>
        <v>PE</v>
      </c>
      <c r="E1042" s="5">
        <f t="shared" si="97"/>
        <v>0.37</v>
      </c>
      <c r="F1042" s="5">
        <f t="shared" si="98"/>
        <v>3.7</v>
      </c>
      <c r="G1042" s="5">
        <f t="shared" si="99"/>
        <v>7</v>
      </c>
      <c r="H1042" t="str">
        <f t="shared" si="100"/>
        <v>037</v>
      </c>
      <c r="I1042" t="str">
        <f t="shared" si="101"/>
        <v>PE000370</v>
      </c>
    </row>
    <row r="1043" spans="1:9">
      <c r="A1043" t="s">
        <v>7111</v>
      </c>
      <c r="B1043" t="s">
        <v>16042</v>
      </c>
      <c r="C1043">
        <v>38</v>
      </c>
      <c r="D1043" t="str">
        <f t="shared" si="96"/>
        <v>PE</v>
      </c>
      <c r="E1043" s="5">
        <f t="shared" si="97"/>
        <v>0.38</v>
      </c>
      <c r="F1043" s="5">
        <f t="shared" si="98"/>
        <v>3.8</v>
      </c>
      <c r="G1043" s="5">
        <f t="shared" si="99"/>
        <v>8</v>
      </c>
      <c r="H1043" t="str">
        <f t="shared" si="100"/>
        <v>038</v>
      </c>
      <c r="I1043" t="str">
        <f t="shared" si="101"/>
        <v>PE000380</v>
      </c>
    </row>
    <row r="1044" spans="1:9">
      <c r="A1044" t="s">
        <v>7111</v>
      </c>
      <c r="B1044" t="s">
        <v>16049</v>
      </c>
      <c r="C1044">
        <v>39</v>
      </c>
      <c r="D1044" t="str">
        <f t="shared" si="96"/>
        <v>PE</v>
      </c>
      <c r="E1044" s="5">
        <f t="shared" si="97"/>
        <v>0.39</v>
      </c>
      <c r="F1044" s="5">
        <f t="shared" si="98"/>
        <v>3.9000000000000004</v>
      </c>
      <c r="G1044" s="5">
        <f t="shared" si="99"/>
        <v>9</v>
      </c>
      <c r="H1044" t="str">
        <f t="shared" si="100"/>
        <v>039</v>
      </c>
      <c r="I1044" t="str">
        <f t="shared" si="101"/>
        <v>PE000390</v>
      </c>
    </row>
    <row r="1045" spans="1:9">
      <c r="A1045" t="s">
        <v>7111</v>
      </c>
      <c r="B1045" t="s">
        <v>16056</v>
      </c>
      <c r="C1045">
        <v>40</v>
      </c>
      <c r="D1045" t="str">
        <f t="shared" si="96"/>
        <v>PE</v>
      </c>
      <c r="E1045" s="5">
        <f t="shared" si="97"/>
        <v>0.4</v>
      </c>
      <c r="F1045" s="5">
        <f t="shared" si="98"/>
        <v>4</v>
      </c>
      <c r="G1045" s="5">
        <f t="shared" si="99"/>
        <v>0</v>
      </c>
      <c r="H1045" t="str">
        <f t="shared" si="100"/>
        <v>040</v>
      </c>
      <c r="I1045" t="str">
        <f t="shared" si="101"/>
        <v>PE000400</v>
      </c>
    </row>
    <row r="1046" spans="1:9">
      <c r="A1046" t="s">
        <v>7111</v>
      </c>
      <c r="B1046" t="s">
        <v>16062</v>
      </c>
      <c r="C1046">
        <v>41</v>
      </c>
      <c r="D1046" t="str">
        <f t="shared" si="96"/>
        <v>PE</v>
      </c>
      <c r="E1046" s="5">
        <f t="shared" si="97"/>
        <v>0.41</v>
      </c>
      <c r="F1046" s="5">
        <f t="shared" si="98"/>
        <v>4.0999999999999996</v>
      </c>
      <c r="G1046" s="5">
        <f t="shared" si="99"/>
        <v>1</v>
      </c>
      <c r="H1046" t="str">
        <f t="shared" si="100"/>
        <v>041</v>
      </c>
      <c r="I1046" t="str">
        <f t="shared" si="101"/>
        <v>PE000410</v>
      </c>
    </row>
    <row r="1047" spans="1:9">
      <c r="A1047" t="s">
        <v>7111</v>
      </c>
      <c r="B1047" t="s">
        <v>16069</v>
      </c>
      <c r="C1047">
        <v>42</v>
      </c>
      <c r="D1047" t="str">
        <f t="shared" si="96"/>
        <v>PE</v>
      </c>
      <c r="E1047" s="5">
        <f t="shared" si="97"/>
        <v>0.42</v>
      </c>
      <c r="F1047" s="5">
        <f t="shared" si="98"/>
        <v>4.2</v>
      </c>
      <c r="G1047" s="5">
        <f t="shared" si="99"/>
        <v>2</v>
      </c>
      <c r="H1047" t="str">
        <f t="shared" si="100"/>
        <v>042</v>
      </c>
      <c r="I1047" t="str">
        <f t="shared" si="101"/>
        <v>PE000420</v>
      </c>
    </row>
    <row r="1048" spans="1:9">
      <c r="A1048" t="s">
        <v>7111</v>
      </c>
      <c r="B1048" t="s">
        <v>16076</v>
      </c>
      <c r="C1048">
        <v>43</v>
      </c>
      <c r="D1048" t="str">
        <f t="shared" si="96"/>
        <v>PE</v>
      </c>
      <c r="E1048" s="5">
        <f t="shared" si="97"/>
        <v>0.43</v>
      </c>
      <c r="F1048" s="5">
        <f t="shared" si="98"/>
        <v>4.3</v>
      </c>
      <c r="G1048" s="5">
        <f t="shared" si="99"/>
        <v>3</v>
      </c>
      <c r="H1048" t="str">
        <f t="shared" si="100"/>
        <v>043</v>
      </c>
      <c r="I1048" t="str">
        <f t="shared" si="101"/>
        <v>PE000430</v>
      </c>
    </row>
    <row r="1049" spans="1:9">
      <c r="A1049" t="s">
        <v>7111</v>
      </c>
      <c r="B1049" t="s">
        <v>16083</v>
      </c>
      <c r="C1049">
        <v>44</v>
      </c>
      <c r="D1049" t="str">
        <f t="shared" si="96"/>
        <v>PE</v>
      </c>
      <c r="E1049" s="5">
        <f t="shared" si="97"/>
        <v>0.44</v>
      </c>
      <c r="F1049" s="5">
        <f t="shared" si="98"/>
        <v>4.4000000000000004</v>
      </c>
      <c r="G1049" s="5">
        <f t="shared" si="99"/>
        <v>4</v>
      </c>
      <c r="H1049" t="str">
        <f t="shared" si="100"/>
        <v>044</v>
      </c>
      <c r="I1049" t="str">
        <f t="shared" si="101"/>
        <v>PE000440</v>
      </c>
    </row>
    <row r="1050" spans="1:9">
      <c r="A1050" t="s">
        <v>7111</v>
      </c>
      <c r="B1050" t="s">
        <v>16090</v>
      </c>
      <c r="C1050">
        <v>45</v>
      </c>
      <c r="D1050" t="str">
        <f t="shared" si="96"/>
        <v>PE</v>
      </c>
      <c r="E1050" s="5">
        <f t="shared" si="97"/>
        <v>0.45</v>
      </c>
      <c r="F1050" s="5">
        <f t="shared" si="98"/>
        <v>4.5</v>
      </c>
      <c r="G1050" s="5">
        <f t="shared" si="99"/>
        <v>5</v>
      </c>
      <c r="H1050" t="str">
        <f t="shared" si="100"/>
        <v>045</v>
      </c>
      <c r="I1050" t="str">
        <f t="shared" si="101"/>
        <v>PE000450</v>
      </c>
    </row>
    <row r="1051" spans="1:9">
      <c r="A1051" t="s">
        <v>7111</v>
      </c>
      <c r="B1051" t="s">
        <v>16097</v>
      </c>
      <c r="C1051">
        <v>46</v>
      </c>
      <c r="D1051" t="str">
        <f t="shared" si="96"/>
        <v>PE</v>
      </c>
      <c r="E1051" s="5">
        <f t="shared" si="97"/>
        <v>0.46</v>
      </c>
      <c r="F1051" s="5">
        <f t="shared" si="98"/>
        <v>4.6000000000000005</v>
      </c>
      <c r="G1051" s="5">
        <f t="shared" si="99"/>
        <v>6</v>
      </c>
      <c r="H1051" t="str">
        <f t="shared" si="100"/>
        <v>046</v>
      </c>
      <c r="I1051" t="str">
        <f t="shared" si="101"/>
        <v>PE000460</v>
      </c>
    </row>
    <row r="1052" spans="1:9">
      <c r="A1052" t="s">
        <v>7111</v>
      </c>
      <c r="B1052" t="s">
        <v>16110</v>
      </c>
      <c r="C1052">
        <v>47</v>
      </c>
      <c r="D1052" t="str">
        <f t="shared" si="96"/>
        <v>PE</v>
      </c>
      <c r="E1052" s="5">
        <f t="shared" si="97"/>
        <v>0.47</v>
      </c>
      <c r="F1052" s="5">
        <f t="shared" si="98"/>
        <v>4.6999999999999993</v>
      </c>
      <c r="G1052" s="5">
        <f t="shared" si="99"/>
        <v>7</v>
      </c>
      <c r="H1052" t="str">
        <f t="shared" si="100"/>
        <v>047</v>
      </c>
      <c r="I1052" t="str">
        <f t="shared" si="101"/>
        <v>PE000470</v>
      </c>
    </row>
    <row r="1053" spans="1:9">
      <c r="A1053" t="s">
        <v>7111</v>
      </c>
      <c r="B1053" t="s">
        <v>16122</v>
      </c>
      <c r="C1053">
        <v>48</v>
      </c>
      <c r="D1053" t="str">
        <f t="shared" si="96"/>
        <v>PE</v>
      </c>
      <c r="E1053" s="5">
        <f t="shared" si="97"/>
        <v>0.48</v>
      </c>
      <c r="F1053" s="5">
        <f t="shared" si="98"/>
        <v>4.8</v>
      </c>
      <c r="G1053" s="5">
        <f t="shared" si="99"/>
        <v>8</v>
      </c>
      <c r="H1053" t="str">
        <f t="shared" si="100"/>
        <v>048</v>
      </c>
      <c r="I1053" t="str">
        <f t="shared" si="101"/>
        <v>PE000480</v>
      </c>
    </row>
    <row r="1054" spans="1:9">
      <c r="A1054" t="s">
        <v>7111</v>
      </c>
      <c r="B1054" t="s">
        <v>16129</v>
      </c>
      <c r="C1054">
        <v>49</v>
      </c>
      <c r="D1054" t="str">
        <f t="shared" si="96"/>
        <v>PE</v>
      </c>
      <c r="E1054" s="5">
        <f t="shared" si="97"/>
        <v>0.49</v>
      </c>
      <c r="F1054" s="5">
        <f t="shared" si="98"/>
        <v>4.9000000000000004</v>
      </c>
      <c r="G1054" s="5">
        <f t="shared" si="99"/>
        <v>9</v>
      </c>
      <c r="H1054" t="str">
        <f t="shared" si="100"/>
        <v>049</v>
      </c>
      <c r="I1054" t="str">
        <f t="shared" si="101"/>
        <v>PE000490</v>
      </c>
    </row>
    <row r="1055" spans="1:9">
      <c r="A1055" t="s">
        <v>7111</v>
      </c>
      <c r="B1055" t="s">
        <v>16138</v>
      </c>
      <c r="C1055">
        <v>50</v>
      </c>
      <c r="D1055" t="str">
        <f t="shared" si="96"/>
        <v>PE</v>
      </c>
      <c r="E1055" s="5">
        <f t="shared" si="97"/>
        <v>0.5</v>
      </c>
      <c r="F1055" s="5">
        <f t="shared" si="98"/>
        <v>5</v>
      </c>
      <c r="G1055" s="5">
        <f t="shared" si="99"/>
        <v>0</v>
      </c>
      <c r="H1055" t="str">
        <f t="shared" si="100"/>
        <v>050</v>
      </c>
      <c r="I1055" t="str">
        <f t="shared" si="101"/>
        <v>PE000500</v>
      </c>
    </row>
    <row r="1056" spans="1:9">
      <c r="A1056" t="s">
        <v>7111</v>
      </c>
      <c r="B1056" t="s">
        <v>16146</v>
      </c>
      <c r="C1056">
        <v>51</v>
      </c>
      <c r="D1056" t="str">
        <f t="shared" si="96"/>
        <v>PE</v>
      </c>
      <c r="E1056" s="5">
        <f t="shared" si="97"/>
        <v>0.51</v>
      </c>
      <c r="F1056" s="5">
        <f t="shared" si="98"/>
        <v>5.0999999999999996</v>
      </c>
      <c r="G1056" s="5">
        <f t="shared" si="99"/>
        <v>1</v>
      </c>
      <c r="H1056" t="str">
        <f t="shared" si="100"/>
        <v>051</v>
      </c>
      <c r="I1056" t="str">
        <f t="shared" si="101"/>
        <v>PE000510</v>
      </c>
    </row>
    <row r="1057" spans="1:9">
      <c r="A1057" t="s">
        <v>7111</v>
      </c>
      <c r="B1057" t="s">
        <v>16153</v>
      </c>
      <c r="C1057">
        <v>52</v>
      </c>
      <c r="D1057" t="str">
        <f t="shared" si="96"/>
        <v>PE</v>
      </c>
      <c r="E1057" s="5">
        <f t="shared" si="97"/>
        <v>0.52</v>
      </c>
      <c r="F1057" s="5">
        <f t="shared" si="98"/>
        <v>5.2</v>
      </c>
      <c r="G1057" s="5">
        <f t="shared" si="99"/>
        <v>2</v>
      </c>
      <c r="H1057" t="str">
        <f t="shared" si="100"/>
        <v>052</v>
      </c>
      <c r="I1057" t="str">
        <f t="shared" si="101"/>
        <v>PE000520</v>
      </c>
    </row>
    <row r="1058" spans="1:9">
      <c r="A1058" t="s">
        <v>7111</v>
      </c>
      <c r="B1058" t="s">
        <v>16161</v>
      </c>
      <c r="C1058">
        <v>53</v>
      </c>
      <c r="D1058" t="str">
        <f t="shared" si="96"/>
        <v>PE</v>
      </c>
      <c r="E1058" s="5">
        <f t="shared" si="97"/>
        <v>0.53</v>
      </c>
      <c r="F1058" s="5">
        <f t="shared" si="98"/>
        <v>5.3000000000000007</v>
      </c>
      <c r="G1058" s="5">
        <f t="shared" si="99"/>
        <v>3</v>
      </c>
      <c r="H1058" t="str">
        <f t="shared" si="100"/>
        <v>053</v>
      </c>
      <c r="I1058" t="str">
        <f t="shared" si="101"/>
        <v>PE000530</v>
      </c>
    </row>
    <row r="1059" spans="1:9">
      <c r="A1059" t="s">
        <v>7111</v>
      </c>
      <c r="B1059" t="s">
        <v>16235</v>
      </c>
      <c r="C1059">
        <v>54</v>
      </c>
      <c r="D1059" t="str">
        <f t="shared" si="96"/>
        <v>PE</v>
      </c>
      <c r="E1059" s="5">
        <f t="shared" si="97"/>
        <v>0.54</v>
      </c>
      <c r="F1059" s="5">
        <f t="shared" si="98"/>
        <v>5.4</v>
      </c>
      <c r="G1059" s="5">
        <f t="shared" si="99"/>
        <v>4</v>
      </c>
      <c r="H1059" t="str">
        <f t="shared" si="100"/>
        <v>054</v>
      </c>
      <c r="I1059" t="str">
        <f t="shared" si="101"/>
        <v>PE000540</v>
      </c>
    </row>
    <row r="1060" spans="1:9">
      <c r="A1060" t="s">
        <v>7111</v>
      </c>
      <c r="B1060" t="s">
        <v>16241</v>
      </c>
      <c r="C1060">
        <v>55</v>
      </c>
      <c r="D1060" t="str">
        <f t="shared" si="96"/>
        <v>PE</v>
      </c>
      <c r="E1060" s="5">
        <f t="shared" si="97"/>
        <v>0.55000000000000004</v>
      </c>
      <c r="F1060" s="5">
        <f t="shared" si="98"/>
        <v>5.5</v>
      </c>
      <c r="G1060" s="5">
        <f t="shared" si="99"/>
        <v>5</v>
      </c>
      <c r="H1060" t="str">
        <f t="shared" si="100"/>
        <v>055</v>
      </c>
      <c r="I1060" t="str">
        <f t="shared" si="101"/>
        <v>PE000550</v>
      </c>
    </row>
    <row r="1061" spans="1:9">
      <c r="A1061" t="s">
        <v>7111</v>
      </c>
      <c r="B1061" t="s">
        <v>16248</v>
      </c>
      <c r="C1061">
        <v>56</v>
      </c>
      <c r="D1061" t="str">
        <f t="shared" si="96"/>
        <v>PE</v>
      </c>
      <c r="E1061" s="5">
        <f t="shared" si="97"/>
        <v>0.56000000000000005</v>
      </c>
      <c r="F1061" s="5">
        <f t="shared" si="98"/>
        <v>5.6000000000000005</v>
      </c>
      <c r="G1061" s="5">
        <f t="shared" si="99"/>
        <v>6</v>
      </c>
      <c r="H1061" t="str">
        <f t="shared" si="100"/>
        <v>056</v>
      </c>
      <c r="I1061" t="str">
        <f t="shared" si="101"/>
        <v>PE000560</v>
      </c>
    </row>
    <row r="1062" spans="1:9">
      <c r="A1062" t="s">
        <v>7111</v>
      </c>
      <c r="B1062" t="s">
        <v>16257</v>
      </c>
      <c r="C1062">
        <v>57</v>
      </c>
      <c r="D1062" t="str">
        <f t="shared" si="96"/>
        <v>PE</v>
      </c>
      <c r="E1062" s="5">
        <f t="shared" si="97"/>
        <v>0.56999999999999995</v>
      </c>
      <c r="F1062" s="5">
        <f t="shared" si="98"/>
        <v>5.6999999999999993</v>
      </c>
      <c r="G1062" s="5">
        <f t="shared" si="99"/>
        <v>7</v>
      </c>
      <c r="H1062" t="str">
        <f t="shared" si="100"/>
        <v>057</v>
      </c>
      <c r="I1062" t="str">
        <f t="shared" si="101"/>
        <v>PE000570</v>
      </c>
    </row>
    <row r="1063" spans="1:9">
      <c r="A1063" t="s">
        <v>7111</v>
      </c>
      <c r="B1063" t="s">
        <v>16269</v>
      </c>
      <c r="C1063">
        <v>58</v>
      </c>
      <c r="D1063" t="str">
        <f t="shared" si="96"/>
        <v>PE</v>
      </c>
      <c r="E1063" s="5">
        <f t="shared" si="97"/>
        <v>0.57999999999999996</v>
      </c>
      <c r="F1063" s="5">
        <f t="shared" si="98"/>
        <v>5.8</v>
      </c>
      <c r="G1063" s="5">
        <f t="shared" si="99"/>
        <v>8</v>
      </c>
      <c r="H1063" t="str">
        <f t="shared" si="100"/>
        <v>058</v>
      </c>
      <c r="I1063" t="str">
        <f t="shared" si="101"/>
        <v>PE000580</v>
      </c>
    </row>
    <row r="1064" spans="1:9">
      <c r="A1064" t="s">
        <v>7111</v>
      </c>
      <c r="B1064" t="s">
        <v>16277</v>
      </c>
      <c r="C1064">
        <v>59</v>
      </c>
      <c r="D1064" t="str">
        <f t="shared" si="96"/>
        <v>PE</v>
      </c>
      <c r="E1064" s="5">
        <f t="shared" si="97"/>
        <v>0.59</v>
      </c>
      <c r="F1064" s="5">
        <f t="shared" si="98"/>
        <v>5.8999999999999995</v>
      </c>
      <c r="G1064" s="5">
        <f t="shared" si="99"/>
        <v>9</v>
      </c>
      <c r="H1064" t="str">
        <f t="shared" si="100"/>
        <v>059</v>
      </c>
      <c r="I1064" t="str">
        <f t="shared" si="101"/>
        <v>PE000590</v>
      </c>
    </row>
    <row r="1065" spans="1:9">
      <c r="A1065" t="s">
        <v>7111</v>
      </c>
      <c r="B1065" t="s">
        <v>16291</v>
      </c>
      <c r="C1065">
        <v>60</v>
      </c>
      <c r="D1065" t="str">
        <f t="shared" si="96"/>
        <v>PE</v>
      </c>
      <c r="E1065" s="5">
        <f t="shared" si="97"/>
        <v>0.6</v>
      </c>
      <c r="F1065" s="5">
        <f t="shared" si="98"/>
        <v>6</v>
      </c>
      <c r="G1065" s="5">
        <f t="shared" si="99"/>
        <v>0</v>
      </c>
      <c r="H1065" t="str">
        <f t="shared" si="100"/>
        <v>060</v>
      </c>
      <c r="I1065" t="str">
        <f t="shared" si="101"/>
        <v>PE000600</v>
      </c>
    </row>
    <row r="1066" spans="1:9">
      <c r="A1066" t="s">
        <v>7111</v>
      </c>
      <c r="B1066" t="s">
        <v>16297</v>
      </c>
      <c r="C1066">
        <v>61</v>
      </c>
      <c r="D1066" t="str">
        <f t="shared" si="96"/>
        <v>PE</v>
      </c>
      <c r="E1066" s="5">
        <f t="shared" si="97"/>
        <v>0.61</v>
      </c>
      <c r="F1066" s="5">
        <f t="shared" si="98"/>
        <v>6.1</v>
      </c>
      <c r="G1066" s="5">
        <f t="shared" si="99"/>
        <v>1</v>
      </c>
      <c r="H1066" t="str">
        <f t="shared" si="100"/>
        <v>061</v>
      </c>
      <c r="I1066" t="str">
        <f t="shared" si="101"/>
        <v>PE000610</v>
      </c>
    </row>
    <row r="1067" spans="1:9">
      <c r="A1067" t="s">
        <v>7111</v>
      </c>
      <c r="B1067" t="s">
        <v>16304</v>
      </c>
      <c r="C1067">
        <v>62</v>
      </c>
      <c r="D1067" t="str">
        <f t="shared" si="96"/>
        <v>PE</v>
      </c>
      <c r="E1067" s="5">
        <f t="shared" si="97"/>
        <v>0.62</v>
      </c>
      <c r="F1067" s="5">
        <f t="shared" si="98"/>
        <v>6.2</v>
      </c>
      <c r="G1067" s="5">
        <f t="shared" si="99"/>
        <v>2</v>
      </c>
      <c r="H1067" t="str">
        <f t="shared" si="100"/>
        <v>062</v>
      </c>
      <c r="I1067" t="str">
        <f t="shared" si="101"/>
        <v>PE000620</v>
      </c>
    </row>
    <row r="1068" spans="1:9">
      <c r="A1068" t="s">
        <v>7111</v>
      </c>
      <c r="B1068" t="s">
        <v>16311</v>
      </c>
      <c r="C1068">
        <v>63</v>
      </c>
      <c r="D1068" t="str">
        <f t="shared" si="96"/>
        <v>PE</v>
      </c>
      <c r="E1068" s="5">
        <f t="shared" si="97"/>
        <v>0.63</v>
      </c>
      <c r="F1068" s="5">
        <f t="shared" si="98"/>
        <v>6.3</v>
      </c>
      <c r="G1068" s="5">
        <f t="shared" si="99"/>
        <v>3</v>
      </c>
      <c r="H1068" t="str">
        <f t="shared" si="100"/>
        <v>063</v>
      </c>
      <c r="I1068" t="str">
        <f t="shared" si="101"/>
        <v>PE000630</v>
      </c>
    </row>
    <row r="1069" spans="1:9">
      <c r="A1069" t="s">
        <v>7111</v>
      </c>
      <c r="B1069" t="s">
        <v>16319</v>
      </c>
      <c r="C1069">
        <v>64</v>
      </c>
      <c r="D1069" t="str">
        <f t="shared" si="96"/>
        <v>PE</v>
      </c>
      <c r="E1069" s="5">
        <f t="shared" si="97"/>
        <v>0.64</v>
      </c>
      <c r="F1069" s="5">
        <f t="shared" si="98"/>
        <v>6.4</v>
      </c>
      <c r="G1069" s="5">
        <f t="shared" si="99"/>
        <v>4</v>
      </c>
      <c r="H1069" t="str">
        <f t="shared" si="100"/>
        <v>064</v>
      </c>
      <c r="I1069" t="str">
        <f t="shared" si="101"/>
        <v>PE000640</v>
      </c>
    </row>
    <row r="1070" spans="1:9">
      <c r="A1070" t="s">
        <v>7111</v>
      </c>
      <c r="B1070" t="s">
        <v>16325</v>
      </c>
      <c r="C1070">
        <v>65</v>
      </c>
      <c r="D1070" t="str">
        <f t="shared" si="96"/>
        <v>PE</v>
      </c>
      <c r="E1070" s="5">
        <f t="shared" si="97"/>
        <v>0.65</v>
      </c>
      <c r="F1070" s="5">
        <f t="shared" si="98"/>
        <v>6.5</v>
      </c>
      <c r="G1070" s="5">
        <f t="shared" si="99"/>
        <v>5</v>
      </c>
      <c r="H1070" t="str">
        <f t="shared" si="100"/>
        <v>065</v>
      </c>
      <c r="I1070" t="str">
        <f t="shared" si="101"/>
        <v>PE000650</v>
      </c>
    </row>
    <row r="1071" spans="1:9">
      <c r="A1071" t="s">
        <v>7111</v>
      </c>
      <c r="B1071" t="s">
        <v>16333</v>
      </c>
      <c r="C1071">
        <v>66</v>
      </c>
      <c r="D1071" t="str">
        <f t="shared" si="96"/>
        <v>PE</v>
      </c>
      <c r="E1071" s="5">
        <f t="shared" si="97"/>
        <v>0.66</v>
      </c>
      <c r="F1071" s="5">
        <f t="shared" si="98"/>
        <v>6.6000000000000005</v>
      </c>
      <c r="G1071" s="5">
        <f t="shared" si="99"/>
        <v>6</v>
      </c>
      <c r="H1071" t="str">
        <f t="shared" si="100"/>
        <v>066</v>
      </c>
      <c r="I1071" t="str">
        <f t="shared" si="101"/>
        <v>PE000660</v>
      </c>
    </row>
    <row r="1072" spans="1:9">
      <c r="A1072" t="s">
        <v>7111</v>
      </c>
      <c r="B1072" t="s">
        <v>16339</v>
      </c>
      <c r="C1072">
        <v>67</v>
      </c>
      <c r="D1072" t="str">
        <f t="shared" si="96"/>
        <v>PE</v>
      </c>
      <c r="E1072" s="5">
        <f t="shared" si="97"/>
        <v>0.67</v>
      </c>
      <c r="F1072" s="5">
        <f t="shared" si="98"/>
        <v>6.7</v>
      </c>
      <c r="G1072" s="5">
        <f t="shared" si="99"/>
        <v>7</v>
      </c>
      <c r="H1072" t="str">
        <f t="shared" si="100"/>
        <v>067</v>
      </c>
      <c r="I1072" t="str">
        <f t="shared" si="101"/>
        <v>PE000670</v>
      </c>
    </row>
    <row r="1073" spans="1:9">
      <c r="A1073" t="s">
        <v>7111</v>
      </c>
      <c r="B1073" t="s">
        <v>16352</v>
      </c>
      <c r="C1073">
        <v>68</v>
      </c>
      <c r="D1073" t="str">
        <f t="shared" si="96"/>
        <v>PE</v>
      </c>
      <c r="E1073" s="5">
        <f t="shared" si="97"/>
        <v>0.68</v>
      </c>
      <c r="F1073" s="5">
        <f t="shared" si="98"/>
        <v>6.8000000000000007</v>
      </c>
      <c r="G1073" s="5">
        <f t="shared" si="99"/>
        <v>8</v>
      </c>
      <c r="H1073" t="str">
        <f t="shared" si="100"/>
        <v>068</v>
      </c>
      <c r="I1073" t="str">
        <f t="shared" si="101"/>
        <v>PE000680</v>
      </c>
    </row>
    <row r="1074" spans="1:9">
      <c r="A1074" t="s">
        <v>7111</v>
      </c>
      <c r="B1074" t="s">
        <v>16360</v>
      </c>
      <c r="C1074">
        <v>69</v>
      </c>
      <c r="D1074" t="str">
        <f t="shared" si="96"/>
        <v>PE</v>
      </c>
      <c r="E1074" s="5">
        <f t="shared" si="97"/>
        <v>0.69</v>
      </c>
      <c r="F1074" s="5">
        <f t="shared" si="98"/>
        <v>6.8999999999999995</v>
      </c>
      <c r="G1074" s="5">
        <f t="shared" si="99"/>
        <v>9</v>
      </c>
      <c r="H1074" t="str">
        <f t="shared" si="100"/>
        <v>069</v>
      </c>
      <c r="I1074" t="str">
        <f t="shared" si="101"/>
        <v>PE000690</v>
      </c>
    </row>
    <row r="1075" spans="1:9">
      <c r="A1075" t="s">
        <v>7111</v>
      </c>
      <c r="B1075" t="s">
        <v>16367</v>
      </c>
      <c r="C1075">
        <v>70</v>
      </c>
      <c r="D1075" t="str">
        <f t="shared" si="96"/>
        <v>PE</v>
      </c>
      <c r="E1075" s="5">
        <f t="shared" si="97"/>
        <v>0.7</v>
      </c>
      <c r="F1075" s="5">
        <f t="shared" si="98"/>
        <v>7</v>
      </c>
      <c r="G1075" s="5">
        <f t="shared" si="99"/>
        <v>0</v>
      </c>
      <c r="H1075" t="str">
        <f t="shared" si="100"/>
        <v>070</v>
      </c>
      <c r="I1075" t="str">
        <f t="shared" si="101"/>
        <v>PE000700</v>
      </c>
    </row>
    <row r="1076" spans="1:9">
      <c r="A1076" t="s">
        <v>7111</v>
      </c>
      <c r="B1076" t="s">
        <v>16384</v>
      </c>
      <c r="C1076">
        <v>71</v>
      </c>
      <c r="D1076" t="str">
        <f t="shared" si="96"/>
        <v>PE</v>
      </c>
      <c r="E1076" s="5">
        <f t="shared" si="97"/>
        <v>0.71</v>
      </c>
      <c r="F1076" s="5">
        <f t="shared" si="98"/>
        <v>7.1</v>
      </c>
      <c r="G1076" s="5">
        <f t="shared" si="99"/>
        <v>1</v>
      </c>
      <c r="H1076" t="str">
        <f t="shared" si="100"/>
        <v>071</v>
      </c>
      <c r="I1076" t="str">
        <f t="shared" si="101"/>
        <v>PE000710</v>
      </c>
    </row>
    <row r="1077" spans="1:9">
      <c r="A1077" t="s">
        <v>7111</v>
      </c>
      <c r="B1077" t="s">
        <v>16396</v>
      </c>
      <c r="C1077">
        <v>72</v>
      </c>
      <c r="D1077" t="str">
        <f t="shared" si="96"/>
        <v>PE</v>
      </c>
      <c r="E1077" s="5">
        <f t="shared" si="97"/>
        <v>0.72</v>
      </c>
      <c r="F1077" s="5">
        <f t="shared" si="98"/>
        <v>7.1999999999999993</v>
      </c>
      <c r="G1077" s="5">
        <f t="shared" si="99"/>
        <v>2</v>
      </c>
      <c r="H1077" t="str">
        <f t="shared" si="100"/>
        <v>072</v>
      </c>
      <c r="I1077" t="str">
        <f t="shared" si="101"/>
        <v>PE000720</v>
      </c>
    </row>
    <row r="1078" spans="1:9">
      <c r="A1078" t="s">
        <v>7111</v>
      </c>
      <c r="B1078" t="s">
        <v>16403</v>
      </c>
      <c r="C1078">
        <v>73</v>
      </c>
      <c r="D1078" t="str">
        <f t="shared" si="96"/>
        <v>PE</v>
      </c>
      <c r="E1078" s="5">
        <f t="shared" si="97"/>
        <v>0.73</v>
      </c>
      <c r="F1078" s="5">
        <f t="shared" si="98"/>
        <v>7.3</v>
      </c>
      <c r="G1078" s="5">
        <f t="shared" si="99"/>
        <v>3</v>
      </c>
      <c r="H1078" t="str">
        <f t="shared" si="100"/>
        <v>073</v>
      </c>
      <c r="I1078" t="str">
        <f t="shared" si="101"/>
        <v>PE000730</v>
      </c>
    </row>
    <row r="1079" spans="1:9">
      <c r="A1079" t="s">
        <v>7111</v>
      </c>
      <c r="B1079" t="s">
        <v>16411</v>
      </c>
      <c r="C1079">
        <v>74</v>
      </c>
      <c r="D1079" t="str">
        <f t="shared" si="96"/>
        <v>PE</v>
      </c>
      <c r="E1079" s="5">
        <f t="shared" si="97"/>
        <v>0.74</v>
      </c>
      <c r="F1079" s="5">
        <f t="shared" si="98"/>
        <v>7.4</v>
      </c>
      <c r="G1079" s="5">
        <f t="shared" si="99"/>
        <v>4</v>
      </c>
      <c r="H1079" t="str">
        <f t="shared" si="100"/>
        <v>074</v>
      </c>
      <c r="I1079" t="str">
        <f t="shared" si="101"/>
        <v>PE000740</v>
      </c>
    </row>
    <row r="1080" spans="1:9">
      <c r="A1080" t="s">
        <v>7111</v>
      </c>
      <c r="B1080" t="s">
        <v>16425</v>
      </c>
      <c r="C1080">
        <v>75</v>
      </c>
      <c r="D1080" t="str">
        <f t="shared" si="96"/>
        <v>PE</v>
      </c>
      <c r="E1080" s="5">
        <f t="shared" si="97"/>
        <v>0.75</v>
      </c>
      <c r="F1080" s="5">
        <f t="shared" si="98"/>
        <v>7.5</v>
      </c>
      <c r="G1080" s="5">
        <f t="shared" si="99"/>
        <v>5</v>
      </c>
      <c r="H1080" t="str">
        <f t="shared" si="100"/>
        <v>075</v>
      </c>
      <c r="I1080" t="str">
        <f t="shared" si="101"/>
        <v>PE000750</v>
      </c>
    </row>
    <row r="1081" spans="1:9">
      <c r="A1081" t="s">
        <v>7111</v>
      </c>
      <c r="B1081" t="s">
        <v>16433</v>
      </c>
      <c r="C1081">
        <v>76</v>
      </c>
      <c r="D1081" t="str">
        <f t="shared" si="96"/>
        <v>PE</v>
      </c>
      <c r="E1081" s="5">
        <f t="shared" si="97"/>
        <v>0.76</v>
      </c>
      <c r="F1081" s="5">
        <f t="shared" si="98"/>
        <v>7.6</v>
      </c>
      <c r="G1081" s="5">
        <f t="shared" si="99"/>
        <v>6</v>
      </c>
      <c r="H1081" t="str">
        <f t="shared" si="100"/>
        <v>076</v>
      </c>
      <c r="I1081" t="str">
        <f t="shared" si="101"/>
        <v>PE000760</v>
      </c>
    </row>
    <row r="1082" spans="1:9">
      <c r="A1082" t="s">
        <v>7111</v>
      </c>
      <c r="B1082" t="s">
        <v>16439</v>
      </c>
      <c r="C1082">
        <v>77</v>
      </c>
      <c r="D1082" t="str">
        <f t="shared" si="96"/>
        <v>PE</v>
      </c>
      <c r="E1082" s="5">
        <f t="shared" si="97"/>
        <v>0.77</v>
      </c>
      <c r="F1082" s="5">
        <f t="shared" si="98"/>
        <v>7.7</v>
      </c>
      <c r="G1082" s="5">
        <f t="shared" si="99"/>
        <v>7</v>
      </c>
      <c r="H1082" t="str">
        <f t="shared" si="100"/>
        <v>077</v>
      </c>
      <c r="I1082" t="str">
        <f t="shared" si="101"/>
        <v>PE000770</v>
      </c>
    </row>
    <row r="1083" spans="1:9">
      <c r="A1083" t="s">
        <v>7111</v>
      </c>
      <c r="B1083" t="s">
        <v>16446</v>
      </c>
      <c r="C1083">
        <v>78</v>
      </c>
      <c r="D1083" t="str">
        <f t="shared" si="96"/>
        <v>PE</v>
      </c>
      <c r="E1083" s="5">
        <f t="shared" si="97"/>
        <v>0.78</v>
      </c>
      <c r="F1083" s="5">
        <f t="shared" si="98"/>
        <v>7.8000000000000007</v>
      </c>
      <c r="G1083" s="5">
        <f t="shared" si="99"/>
        <v>8</v>
      </c>
      <c r="H1083" t="str">
        <f t="shared" si="100"/>
        <v>078</v>
      </c>
      <c r="I1083" t="str">
        <f t="shared" si="101"/>
        <v>PE000780</v>
      </c>
    </row>
    <row r="1084" spans="1:9">
      <c r="A1084" t="s">
        <v>7111</v>
      </c>
      <c r="B1084" t="s">
        <v>16453</v>
      </c>
      <c r="C1084">
        <v>79</v>
      </c>
      <c r="D1084" t="str">
        <f t="shared" si="96"/>
        <v>PE</v>
      </c>
      <c r="E1084" s="5">
        <f t="shared" si="97"/>
        <v>0.79</v>
      </c>
      <c r="F1084" s="5">
        <f t="shared" si="98"/>
        <v>7.9</v>
      </c>
      <c r="G1084" s="5">
        <f t="shared" si="99"/>
        <v>9</v>
      </c>
      <c r="H1084" t="str">
        <f t="shared" si="100"/>
        <v>079</v>
      </c>
      <c r="I1084" t="str">
        <f t="shared" si="101"/>
        <v>PE000790</v>
      </c>
    </row>
    <row r="1085" spans="1:9">
      <c r="A1085" t="s">
        <v>7111</v>
      </c>
      <c r="B1085" t="s">
        <v>16460</v>
      </c>
      <c r="C1085">
        <v>80</v>
      </c>
      <c r="D1085" t="str">
        <f t="shared" si="96"/>
        <v>PE</v>
      </c>
      <c r="E1085" s="5">
        <f t="shared" si="97"/>
        <v>0.8</v>
      </c>
      <c r="F1085" s="5">
        <f t="shared" si="98"/>
        <v>8</v>
      </c>
      <c r="G1085" s="5">
        <f t="shared" si="99"/>
        <v>0</v>
      </c>
      <c r="H1085" t="str">
        <f t="shared" si="100"/>
        <v>080</v>
      </c>
      <c r="I1085" t="str">
        <f t="shared" si="101"/>
        <v>PE000800</v>
      </c>
    </row>
    <row r="1086" spans="1:9">
      <c r="A1086" t="s">
        <v>7111</v>
      </c>
      <c r="B1086" t="s">
        <v>16467</v>
      </c>
      <c r="C1086">
        <v>81</v>
      </c>
      <c r="D1086" t="str">
        <f t="shared" si="96"/>
        <v>PE</v>
      </c>
      <c r="E1086" s="5">
        <f t="shared" si="97"/>
        <v>0.81</v>
      </c>
      <c r="F1086" s="5">
        <f t="shared" si="98"/>
        <v>8.1000000000000014</v>
      </c>
      <c r="G1086" s="5">
        <f t="shared" si="99"/>
        <v>1</v>
      </c>
      <c r="H1086" t="str">
        <f t="shared" si="100"/>
        <v>081</v>
      </c>
      <c r="I1086" t="str">
        <f t="shared" si="101"/>
        <v>PE000810</v>
      </c>
    </row>
    <row r="1087" spans="1:9">
      <c r="A1087" t="s">
        <v>7111</v>
      </c>
      <c r="B1087" t="s">
        <v>16475</v>
      </c>
      <c r="C1087">
        <v>82</v>
      </c>
      <c r="D1087" t="str">
        <f t="shared" si="96"/>
        <v>PE</v>
      </c>
      <c r="E1087" s="5">
        <f t="shared" si="97"/>
        <v>0.82</v>
      </c>
      <c r="F1087" s="5">
        <f t="shared" si="98"/>
        <v>8.1999999999999993</v>
      </c>
      <c r="G1087" s="5">
        <f t="shared" si="99"/>
        <v>2</v>
      </c>
      <c r="H1087" t="str">
        <f t="shared" si="100"/>
        <v>082</v>
      </c>
      <c r="I1087" t="str">
        <f t="shared" si="101"/>
        <v>PE000820</v>
      </c>
    </row>
    <row r="1088" spans="1:9">
      <c r="A1088" t="s">
        <v>7111</v>
      </c>
      <c r="B1088" t="s">
        <v>16488</v>
      </c>
      <c r="C1088">
        <v>83</v>
      </c>
      <c r="D1088" t="str">
        <f t="shared" si="96"/>
        <v>PE</v>
      </c>
      <c r="E1088" s="5">
        <f t="shared" si="97"/>
        <v>0.83</v>
      </c>
      <c r="F1088" s="5">
        <f t="shared" si="98"/>
        <v>8.2999999999999989</v>
      </c>
      <c r="G1088" s="5">
        <f t="shared" si="99"/>
        <v>3</v>
      </c>
      <c r="H1088" t="str">
        <f t="shared" si="100"/>
        <v>083</v>
      </c>
      <c r="I1088" t="str">
        <f t="shared" si="101"/>
        <v>PE000830</v>
      </c>
    </row>
    <row r="1089" spans="1:9">
      <c r="A1089" t="s">
        <v>7111</v>
      </c>
      <c r="B1089" t="s">
        <v>16496</v>
      </c>
      <c r="C1089">
        <v>84</v>
      </c>
      <c r="D1089" t="str">
        <f t="shared" si="96"/>
        <v>PE</v>
      </c>
      <c r="E1089" s="5">
        <f t="shared" si="97"/>
        <v>0.84</v>
      </c>
      <c r="F1089" s="5">
        <f t="shared" si="98"/>
        <v>8.4</v>
      </c>
      <c r="G1089" s="5">
        <f t="shared" si="99"/>
        <v>4</v>
      </c>
      <c r="H1089" t="str">
        <f t="shared" si="100"/>
        <v>084</v>
      </c>
      <c r="I1089" t="str">
        <f t="shared" si="101"/>
        <v>PE000840</v>
      </c>
    </row>
    <row r="1090" spans="1:9">
      <c r="A1090" t="s">
        <v>7111</v>
      </c>
      <c r="B1090" t="s">
        <v>16502</v>
      </c>
      <c r="C1090">
        <v>85</v>
      </c>
      <c r="D1090" t="str">
        <f t="shared" si="96"/>
        <v>PE</v>
      </c>
      <c r="E1090" s="5">
        <f t="shared" si="97"/>
        <v>0.85</v>
      </c>
      <c r="F1090" s="5">
        <f t="shared" si="98"/>
        <v>8.5</v>
      </c>
      <c r="G1090" s="5">
        <f t="shared" si="99"/>
        <v>5</v>
      </c>
      <c r="H1090" t="str">
        <f t="shared" si="100"/>
        <v>085</v>
      </c>
      <c r="I1090" t="str">
        <f t="shared" si="101"/>
        <v>PE000850</v>
      </c>
    </row>
    <row r="1091" spans="1:9">
      <c r="A1091" t="s">
        <v>7111</v>
      </c>
      <c r="B1091" t="s">
        <v>16513</v>
      </c>
      <c r="C1091">
        <v>86</v>
      </c>
      <c r="D1091" t="str">
        <f t="shared" ref="D1091:D1107" si="102">+VLOOKUP(A1091,$L$3:$M$22,2,)</f>
        <v>PE</v>
      </c>
      <c r="E1091" s="5">
        <f t="shared" ref="E1091:E1107" si="103">+C1091/100</f>
        <v>0.86</v>
      </c>
      <c r="F1091" s="5">
        <f t="shared" ref="F1091:F1154" si="104">+MOD(E1091*10,10)</f>
        <v>8.6</v>
      </c>
      <c r="G1091" s="5">
        <f t="shared" ref="G1091:G1107" si="105">+MOD(C1091,10)</f>
        <v>6</v>
      </c>
      <c r="H1091" t="str">
        <f t="shared" ref="H1091:H1154" si="106">+INT(E1091)&amp;INT(F1091)&amp;INT(G1091)</f>
        <v>086</v>
      </c>
      <c r="I1091" t="str">
        <f t="shared" ref="I1091:I1154" si="107">+D1091&amp;"00"&amp;H1091&amp;"0"</f>
        <v>PE000860</v>
      </c>
    </row>
    <row r="1092" spans="1:9">
      <c r="A1092" t="s">
        <v>7111</v>
      </c>
      <c r="B1092" t="s">
        <v>16559</v>
      </c>
      <c r="C1092">
        <v>87</v>
      </c>
      <c r="D1092" t="str">
        <f t="shared" si="102"/>
        <v>PE</v>
      </c>
      <c r="E1092" s="5">
        <f t="shared" si="103"/>
        <v>0.87</v>
      </c>
      <c r="F1092" s="5">
        <f t="shared" si="104"/>
        <v>8.6999999999999993</v>
      </c>
      <c r="G1092" s="5">
        <f t="shared" si="105"/>
        <v>7</v>
      </c>
      <c r="H1092" t="str">
        <f t="shared" si="106"/>
        <v>087</v>
      </c>
      <c r="I1092" t="str">
        <f t="shared" si="107"/>
        <v>PE000870</v>
      </c>
    </row>
    <row r="1093" spans="1:9">
      <c r="A1093" t="s">
        <v>7111</v>
      </c>
      <c r="B1093" t="s">
        <v>16566</v>
      </c>
      <c r="C1093">
        <v>88</v>
      </c>
      <c r="D1093" t="str">
        <f t="shared" si="102"/>
        <v>PE</v>
      </c>
      <c r="E1093" s="5">
        <f t="shared" si="103"/>
        <v>0.88</v>
      </c>
      <c r="F1093" s="5">
        <f t="shared" si="104"/>
        <v>8.8000000000000007</v>
      </c>
      <c r="G1093" s="5">
        <f t="shared" si="105"/>
        <v>8</v>
      </c>
      <c r="H1093" t="str">
        <f t="shared" si="106"/>
        <v>088</v>
      </c>
      <c r="I1093" t="str">
        <f t="shared" si="107"/>
        <v>PE000880</v>
      </c>
    </row>
    <row r="1094" spans="1:9">
      <c r="A1094" t="s">
        <v>7111</v>
      </c>
      <c r="B1094" t="s">
        <v>16574</v>
      </c>
      <c r="C1094">
        <v>89</v>
      </c>
      <c r="D1094" t="str">
        <f t="shared" si="102"/>
        <v>PE</v>
      </c>
      <c r="E1094" s="5">
        <f t="shared" si="103"/>
        <v>0.89</v>
      </c>
      <c r="F1094" s="5">
        <f t="shared" si="104"/>
        <v>8.9</v>
      </c>
      <c r="G1094" s="5">
        <f t="shared" si="105"/>
        <v>9</v>
      </c>
      <c r="H1094" t="str">
        <f t="shared" si="106"/>
        <v>089</v>
      </c>
      <c r="I1094" t="str">
        <f t="shared" si="107"/>
        <v>PE000890</v>
      </c>
    </row>
    <row r="1095" spans="1:9">
      <c r="A1095" t="s">
        <v>7111</v>
      </c>
      <c r="B1095" t="s">
        <v>16580</v>
      </c>
      <c r="C1095">
        <v>90</v>
      </c>
      <c r="D1095" t="str">
        <f t="shared" si="102"/>
        <v>PE</v>
      </c>
      <c r="E1095" s="5">
        <f t="shared" si="103"/>
        <v>0.9</v>
      </c>
      <c r="F1095" s="5">
        <f t="shared" si="104"/>
        <v>9</v>
      </c>
      <c r="G1095" s="5">
        <f t="shared" si="105"/>
        <v>0</v>
      </c>
      <c r="H1095" t="str">
        <f t="shared" si="106"/>
        <v>090</v>
      </c>
      <c r="I1095" t="str">
        <f t="shared" si="107"/>
        <v>PE000900</v>
      </c>
    </row>
    <row r="1096" spans="1:9">
      <c r="A1096" t="s">
        <v>7111</v>
      </c>
      <c r="B1096" t="s">
        <v>16593</v>
      </c>
      <c r="C1096">
        <v>91</v>
      </c>
      <c r="D1096" t="str">
        <f t="shared" si="102"/>
        <v>PE</v>
      </c>
      <c r="E1096" s="5">
        <f t="shared" si="103"/>
        <v>0.91</v>
      </c>
      <c r="F1096" s="5">
        <f t="shared" si="104"/>
        <v>9.1</v>
      </c>
      <c r="G1096" s="5">
        <f t="shared" si="105"/>
        <v>1</v>
      </c>
      <c r="H1096" t="str">
        <f t="shared" si="106"/>
        <v>091</v>
      </c>
      <c r="I1096" t="str">
        <f t="shared" si="107"/>
        <v>PE000910</v>
      </c>
    </row>
    <row r="1097" spans="1:9">
      <c r="A1097" t="s">
        <v>7111</v>
      </c>
      <c r="B1097" t="s">
        <v>16605</v>
      </c>
      <c r="C1097">
        <v>92</v>
      </c>
      <c r="D1097" t="str">
        <f t="shared" si="102"/>
        <v>PE</v>
      </c>
      <c r="E1097" s="5">
        <f t="shared" si="103"/>
        <v>0.92</v>
      </c>
      <c r="F1097" s="5">
        <f t="shared" si="104"/>
        <v>9.2000000000000011</v>
      </c>
      <c r="G1097" s="5">
        <f t="shared" si="105"/>
        <v>2</v>
      </c>
      <c r="H1097" t="str">
        <f t="shared" si="106"/>
        <v>092</v>
      </c>
      <c r="I1097" t="str">
        <f t="shared" si="107"/>
        <v>PE000920</v>
      </c>
    </row>
    <row r="1098" spans="1:9">
      <c r="A1098" t="s">
        <v>15558</v>
      </c>
      <c r="B1098" t="s">
        <v>15550</v>
      </c>
      <c r="C1098">
        <v>1</v>
      </c>
      <c r="D1098" t="str">
        <f t="shared" si="102"/>
        <v>SV</v>
      </c>
      <c r="E1098" s="5">
        <f t="shared" si="103"/>
        <v>0.01</v>
      </c>
      <c r="F1098" s="5">
        <f t="shared" si="104"/>
        <v>0.1</v>
      </c>
      <c r="G1098" s="5">
        <f t="shared" si="105"/>
        <v>1</v>
      </c>
      <c r="H1098" t="str">
        <f t="shared" si="106"/>
        <v>001</v>
      </c>
      <c r="I1098" t="str">
        <f t="shared" si="107"/>
        <v>SV000010</v>
      </c>
    </row>
    <row r="1099" spans="1:9">
      <c r="A1099" t="s">
        <v>15558</v>
      </c>
      <c r="B1099" t="s">
        <v>16661</v>
      </c>
      <c r="C1099">
        <v>2</v>
      </c>
      <c r="D1099" t="str">
        <f t="shared" si="102"/>
        <v>SV</v>
      </c>
      <c r="E1099" s="5">
        <f t="shared" si="103"/>
        <v>0.02</v>
      </c>
      <c r="F1099" s="5">
        <f t="shared" si="104"/>
        <v>0.2</v>
      </c>
      <c r="G1099" s="5">
        <f t="shared" si="105"/>
        <v>2</v>
      </c>
      <c r="H1099" t="str">
        <f t="shared" si="106"/>
        <v>002</v>
      </c>
      <c r="I1099" t="str">
        <f t="shared" si="107"/>
        <v>SV000020</v>
      </c>
    </row>
    <row r="1100" spans="1:9">
      <c r="A1100" t="s">
        <v>15558</v>
      </c>
      <c r="B1100" t="s">
        <v>16669</v>
      </c>
      <c r="C1100">
        <v>3</v>
      </c>
      <c r="D1100" t="str">
        <f t="shared" si="102"/>
        <v>SV</v>
      </c>
      <c r="E1100" s="5">
        <f t="shared" si="103"/>
        <v>0.03</v>
      </c>
      <c r="F1100" s="5">
        <f t="shared" si="104"/>
        <v>0.3</v>
      </c>
      <c r="G1100" s="5">
        <f t="shared" si="105"/>
        <v>3</v>
      </c>
      <c r="H1100" t="str">
        <f t="shared" si="106"/>
        <v>003</v>
      </c>
      <c r="I1100" t="str">
        <f t="shared" si="107"/>
        <v>SV000030</v>
      </c>
    </row>
    <row r="1101" spans="1:9">
      <c r="A1101" t="s">
        <v>15558</v>
      </c>
      <c r="B1101" t="s">
        <v>16678</v>
      </c>
      <c r="C1101">
        <v>4</v>
      </c>
      <c r="D1101" t="str">
        <f t="shared" si="102"/>
        <v>SV</v>
      </c>
      <c r="E1101" s="5">
        <f t="shared" si="103"/>
        <v>0.04</v>
      </c>
      <c r="F1101" s="5">
        <f t="shared" si="104"/>
        <v>0.4</v>
      </c>
      <c r="G1101" s="5">
        <f t="shared" si="105"/>
        <v>4</v>
      </c>
      <c r="H1101" t="str">
        <f t="shared" si="106"/>
        <v>004</v>
      </c>
      <c r="I1101" t="str">
        <f t="shared" si="107"/>
        <v>SV000040</v>
      </c>
    </row>
    <row r="1102" spans="1:9">
      <c r="A1102" t="s">
        <v>16686</v>
      </c>
      <c r="B1102" t="s">
        <v>16687</v>
      </c>
      <c r="C1102">
        <v>1</v>
      </c>
      <c r="D1102" t="str">
        <f t="shared" si="102"/>
        <v>TT</v>
      </c>
      <c r="E1102" s="5">
        <f t="shared" si="103"/>
        <v>0.01</v>
      </c>
      <c r="F1102" s="5">
        <f t="shared" si="104"/>
        <v>0.1</v>
      </c>
      <c r="G1102" s="5">
        <f t="shared" si="105"/>
        <v>1</v>
      </c>
      <c r="H1102" t="str">
        <f t="shared" si="106"/>
        <v>001</v>
      </c>
      <c r="I1102" t="str">
        <f t="shared" si="107"/>
        <v>TT000010</v>
      </c>
    </row>
    <row r="1103" spans="1:9">
      <c r="A1103" t="s">
        <v>4410</v>
      </c>
      <c r="B1103" t="s">
        <v>16695</v>
      </c>
      <c r="C1103">
        <v>1</v>
      </c>
      <c r="D1103" t="str">
        <f t="shared" si="102"/>
        <v>UR</v>
      </c>
      <c r="E1103" s="5">
        <f t="shared" si="103"/>
        <v>0.01</v>
      </c>
      <c r="F1103" s="5">
        <f t="shared" si="104"/>
        <v>0.1</v>
      </c>
      <c r="G1103" s="5">
        <f t="shared" si="105"/>
        <v>1</v>
      </c>
      <c r="H1103" t="str">
        <f t="shared" si="106"/>
        <v>001</v>
      </c>
      <c r="I1103" t="str">
        <f t="shared" si="107"/>
        <v>UR000010</v>
      </c>
    </row>
    <row r="1104" spans="1:9">
      <c r="A1104" t="s">
        <v>4410</v>
      </c>
      <c r="B1104" t="s">
        <v>4403</v>
      </c>
      <c r="C1104">
        <v>2</v>
      </c>
      <c r="D1104" t="str">
        <f t="shared" si="102"/>
        <v>UR</v>
      </c>
      <c r="E1104" s="5">
        <f t="shared" si="103"/>
        <v>0.02</v>
      </c>
      <c r="F1104" s="5">
        <f t="shared" si="104"/>
        <v>0.2</v>
      </c>
      <c r="G1104" s="5">
        <f t="shared" si="105"/>
        <v>2</v>
      </c>
      <c r="H1104" t="str">
        <f t="shared" si="106"/>
        <v>002</v>
      </c>
      <c r="I1104" t="str">
        <f t="shared" si="107"/>
        <v>UR000020</v>
      </c>
    </row>
    <row r="1105" spans="1:9">
      <c r="A1105" t="s">
        <v>4410</v>
      </c>
      <c r="B1105" t="s">
        <v>16703</v>
      </c>
      <c r="C1105">
        <v>3</v>
      </c>
      <c r="D1105" t="str">
        <f t="shared" si="102"/>
        <v>UR</v>
      </c>
      <c r="E1105" s="5">
        <f t="shared" si="103"/>
        <v>0.03</v>
      </c>
      <c r="F1105" s="5">
        <f t="shared" si="104"/>
        <v>0.3</v>
      </c>
      <c r="G1105" s="5">
        <f t="shared" si="105"/>
        <v>3</v>
      </c>
      <c r="H1105" t="str">
        <f t="shared" si="106"/>
        <v>003</v>
      </c>
      <c r="I1105" t="str">
        <f t="shared" si="107"/>
        <v>UR000030</v>
      </c>
    </row>
    <row r="1106" spans="1:9">
      <c r="A1106" t="s">
        <v>16720</v>
      </c>
      <c r="B1106" t="s">
        <v>16721</v>
      </c>
      <c r="C1106">
        <v>1</v>
      </c>
      <c r="D1106" t="str">
        <f t="shared" si="102"/>
        <v>VE</v>
      </c>
      <c r="E1106" s="5">
        <f t="shared" si="103"/>
        <v>0.01</v>
      </c>
      <c r="F1106" s="5">
        <f t="shared" si="104"/>
        <v>0.1</v>
      </c>
      <c r="G1106" s="5">
        <f t="shared" si="105"/>
        <v>1</v>
      </c>
      <c r="H1106" t="str">
        <f t="shared" si="106"/>
        <v>001</v>
      </c>
      <c r="I1106" t="str">
        <f t="shared" si="107"/>
        <v>VE000010</v>
      </c>
    </row>
    <row r="1107" spans="1:9">
      <c r="A1107" t="s">
        <v>16720</v>
      </c>
      <c r="B1107" t="s">
        <v>16729</v>
      </c>
      <c r="C1107">
        <v>2</v>
      </c>
      <c r="D1107" t="str">
        <f t="shared" si="102"/>
        <v>VE</v>
      </c>
      <c r="E1107" s="5">
        <f t="shared" si="103"/>
        <v>0.02</v>
      </c>
      <c r="F1107" s="5">
        <f t="shared" si="104"/>
        <v>0.2</v>
      </c>
      <c r="G1107" s="5">
        <f t="shared" si="105"/>
        <v>2</v>
      </c>
      <c r="H1107" t="str">
        <f t="shared" si="106"/>
        <v>002</v>
      </c>
      <c r="I1107" t="str">
        <f t="shared" si="107"/>
        <v>VE000020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K3042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" sqref="F1"/>
    </sheetView>
  </sheetViews>
  <sheetFormatPr defaultColWidth="10.85546875" defaultRowHeight="15"/>
  <cols>
    <col min="1" max="1" width="18.85546875" style="4" bestFit="1" customWidth="1"/>
    <col min="2" max="2" width="25.140625" style="4" customWidth="1"/>
    <col min="3" max="3" width="53.85546875" style="4" bestFit="1" customWidth="1"/>
    <col min="4" max="4" width="17.7109375" style="4" customWidth="1"/>
    <col min="5" max="5" width="19.85546875" style="4" bestFit="1" customWidth="1"/>
    <col min="6" max="6" width="27.5703125" style="4" customWidth="1"/>
    <col min="7" max="8" width="19.7109375" style="4" bestFit="1" customWidth="1"/>
    <col min="9" max="9" width="25" style="4" customWidth="1"/>
  </cols>
  <sheetData>
    <row r="1" spans="1:11">
      <c r="A1" s="6" t="s">
        <v>16765</v>
      </c>
      <c r="B1" s="6" t="s">
        <v>16766</v>
      </c>
      <c r="C1" s="6" t="s">
        <v>16767</v>
      </c>
      <c r="D1" s="6" t="s">
        <v>16768</v>
      </c>
      <c r="E1" s="6" t="s">
        <v>16769</v>
      </c>
      <c r="F1" s="6" t="s">
        <v>16770</v>
      </c>
      <c r="G1" s="6" t="s">
        <v>16771</v>
      </c>
      <c r="H1" s="6" t="s">
        <v>16772</v>
      </c>
      <c r="I1" s="6" t="s">
        <v>16773</v>
      </c>
      <c r="J1" s="6" t="s">
        <v>16774</v>
      </c>
    </row>
    <row r="2" spans="1:11">
      <c r="A2" t="s">
        <v>16775</v>
      </c>
      <c r="B2" t="s">
        <v>16776</v>
      </c>
      <c r="C2" t="s">
        <v>463</v>
      </c>
      <c r="D2" t="str">
        <f t="shared" ref="D2:D65" si="0">+REPLACE(REPLACE(A2,1,8,""),3,5,"")</f>
        <v>FI</v>
      </c>
      <c r="E2">
        <v>839079</v>
      </c>
      <c r="F2" t="s">
        <v>465</v>
      </c>
      <c r="G2" t="s">
        <v>466</v>
      </c>
      <c r="H2" t="s">
        <v>467</v>
      </c>
      <c r="I2" t="s">
        <v>468</v>
      </c>
      <c r="K2" t="str">
        <f>+A2</f>
        <v>AR000220FI00013</v>
      </c>
    </row>
    <row r="3" spans="1:11">
      <c r="A3" t="s">
        <v>16777</v>
      </c>
      <c r="B3" t="s">
        <v>16776</v>
      </c>
      <c r="C3" t="s">
        <v>482</v>
      </c>
      <c r="D3" t="str">
        <f t="shared" si="0"/>
        <v>FI</v>
      </c>
      <c r="E3">
        <v>868817</v>
      </c>
      <c r="F3" t="s">
        <v>483</v>
      </c>
      <c r="G3" t="s">
        <v>484</v>
      </c>
      <c r="H3" t="s">
        <v>485</v>
      </c>
      <c r="I3" t="s">
        <v>486</v>
      </c>
      <c r="K3" s="4" t="str">
        <f t="shared" ref="K3:K66" si="1">+A3</f>
        <v>AR000220FI00016</v>
      </c>
    </row>
    <row r="4" spans="1:11">
      <c r="A4" t="s">
        <v>16778</v>
      </c>
      <c r="B4" t="s">
        <v>16776</v>
      </c>
      <c r="C4" t="s">
        <v>534</v>
      </c>
      <c r="D4" t="str">
        <f t="shared" si="0"/>
        <v>FI</v>
      </c>
      <c r="E4">
        <v>964511</v>
      </c>
      <c r="F4" t="s">
        <v>535</v>
      </c>
      <c r="G4" t="s">
        <v>536</v>
      </c>
      <c r="H4" t="s">
        <v>537</v>
      </c>
      <c r="I4" t="s">
        <v>538</v>
      </c>
      <c r="K4" s="4" t="str">
        <f t="shared" si="1"/>
        <v>AR000220FI00026</v>
      </c>
    </row>
    <row r="5" spans="1:11">
      <c r="A5" t="s">
        <v>16779</v>
      </c>
      <c r="B5" t="s">
        <v>16776</v>
      </c>
      <c r="C5" t="s">
        <v>710</v>
      </c>
      <c r="D5" t="str">
        <f t="shared" si="0"/>
        <v>FI</v>
      </c>
      <c r="E5">
        <v>1114278</v>
      </c>
      <c r="F5" t="s">
        <v>711</v>
      </c>
      <c r="G5" t="s">
        <v>712</v>
      </c>
      <c r="H5" t="s">
        <v>713</v>
      </c>
      <c r="I5" t="s">
        <v>714</v>
      </c>
      <c r="K5" s="4" t="str">
        <f t="shared" si="1"/>
        <v>AR000220FI00061</v>
      </c>
    </row>
    <row r="6" spans="1:11">
      <c r="A6" t="s">
        <v>16780</v>
      </c>
      <c r="B6" t="s">
        <v>16776</v>
      </c>
      <c r="C6" t="s">
        <v>539</v>
      </c>
      <c r="D6" t="str">
        <f t="shared" si="0"/>
        <v>FI</v>
      </c>
      <c r="E6">
        <v>964525</v>
      </c>
      <c r="F6" t="s">
        <v>540</v>
      </c>
      <c r="G6" t="s">
        <v>541</v>
      </c>
      <c r="H6" t="s">
        <v>542</v>
      </c>
      <c r="I6" t="s">
        <v>543</v>
      </c>
      <c r="K6" s="4" t="str">
        <f t="shared" si="1"/>
        <v>AR000220FI00027</v>
      </c>
    </row>
    <row r="7" spans="1:11">
      <c r="A7" t="s">
        <v>16781</v>
      </c>
      <c r="B7" t="s">
        <v>16776</v>
      </c>
      <c r="C7" t="s">
        <v>554</v>
      </c>
      <c r="D7" t="str">
        <f t="shared" si="0"/>
        <v>FI</v>
      </c>
      <c r="E7">
        <v>968273</v>
      </c>
      <c r="F7" t="s">
        <v>555</v>
      </c>
      <c r="G7" t="s">
        <v>556</v>
      </c>
      <c r="H7" t="s">
        <v>557</v>
      </c>
      <c r="I7" t="s">
        <v>558</v>
      </c>
      <c r="K7" s="4" t="str">
        <f t="shared" si="1"/>
        <v>AR000220FI00030</v>
      </c>
    </row>
    <row r="8" spans="1:11">
      <c r="A8" t="s">
        <v>16782</v>
      </c>
      <c r="B8" t="s">
        <v>16776</v>
      </c>
      <c r="C8" t="s">
        <v>611</v>
      </c>
      <c r="D8" t="str">
        <f t="shared" si="0"/>
        <v>FI</v>
      </c>
      <c r="E8">
        <v>1023783</v>
      </c>
      <c r="F8" t="s">
        <v>612</v>
      </c>
      <c r="G8" t="s">
        <v>613</v>
      </c>
      <c r="H8" t="s">
        <v>614</v>
      </c>
      <c r="I8" t="s">
        <v>615</v>
      </c>
      <c r="K8" s="4" t="str">
        <f t="shared" si="1"/>
        <v>AR000220FI00041</v>
      </c>
    </row>
    <row r="9" spans="1:11">
      <c r="A9" t="s">
        <v>16783</v>
      </c>
      <c r="B9" t="s">
        <v>16776</v>
      </c>
      <c r="C9" t="s">
        <v>606</v>
      </c>
      <c r="D9" t="str">
        <f t="shared" si="0"/>
        <v>FI</v>
      </c>
      <c r="E9">
        <v>1023782</v>
      </c>
      <c r="F9" t="s">
        <v>607</v>
      </c>
      <c r="G9" t="s">
        <v>608</v>
      </c>
      <c r="H9" t="s">
        <v>609</v>
      </c>
      <c r="I9" t="s">
        <v>610</v>
      </c>
      <c r="K9" s="4" t="str">
        <f t="shared" si="1"/>
        <v>AR000220FI00040</v>
      </c>
    </row>
    <row r="10" spans="1:11">
      <c r="A10" t="s">
        <v>16784</v>
      </c>
      <c r="B10" t="s">
        <v>16776</v>
      </c>
      <c r="C10" t="s">
        <v>616</v>
      </c>
      <c r="D10" t="str">
        <f t="shared" si="0"/>
        <v>FI</v>
      </c>
      <c r="E10">
        <v>1023784</v>
      </c>
      <c r="F10" t="s">
        <v>617</v>
      </c>
      <c r="G10" t="s">
        <v>618</v>
      </c>
      <c r="H10" t="s">
        <v>619</v>
      </c>
      <c r="I10" t="s">
        <v>620</v>
      </c>
      <c r="K10" s="4" t="str">
        <f t="shared" si="1"/>
        <v>AR000220FI00042</v>
      </c>
    </row>
    <row r="11" spans="1:11">
      <c r="A11" t="s">
        <v>16785</v>
      </c>
      <c r="B11" t="s">
        <v>16786</v>
      </c>
      <c r="C11" t="s">
        <v>6333</v>
      </c>
      <c r="D11" t="str">
        <f t="shared" si="0"/>
        <v>FI</v>
      </c>
      <c r="E11">
        <v>426510</v>
      </c>
      <c r="F11" t="s">
        <v>6335</v>
      </c>
      <c r="G11" t="s">
        <v>6336</v>
      </c>
      <c r="H11" t="s">
        <v>6337</v>
      </c>
      <c r="I11" t="s">
        <v>6338</v>
      </c>
      <c r="K11" s="4" t="str">
        <f t="shared" si="1"/>
        <v>BR000280FI00001</v>
      </c>
    </row>
    <row r="12" spans="1:11">
      <c r="A12" t="s">
        <v>16787</v>
      </c>
      <c r="B12" t="s">
        <v>16776</v>
      </c>
      <c r="C12" t="s">
        <v>416</v>
      </c>
      <c r="D12" t="str">
        <f t="shared" si="0"/>
        <v>FI</v>
      </c>
      <c r="E12">
        <v>654512</v>
      </c>
      <c r="F12" t="s">
        <v>417</v>
      </c>
      <c r="G12" t="s">
        <v>418</v>
      </c>
      <c r="H12" t="s">
        <v>419</v>
      </c>
      <c r="I12" t="s">
        <v>420</v>
      </c>
      <c r="K12" s="4" t="str">
        <f t="shared" si="1"/>
        <v>AR000220FI00005</v>
      </c>
    </row>
    <row r="13" spans="1:11">
      <c r="A13" t="s">
        <v>16788</v>
      </c>
      <c r="B13" t="s">
        <v>16776</v>
      </c>
      <c r="C13" t="s">
        <v>446</v>
      </c>
      <c r="D13" t="str">
        <f t="shared" si="0"/>
        <v>FI</v>
      </c>
      <c r="E13">
        <v>729186</v>
      </c>
      <c r="F13" t="s">
        <v>448</v>
      </c>
      <c r="G13" t="s">
        <v>449</v>
      </c>
      <c r="H13" t="s">
        <v>450</v>
      </c>
      <c r="I13" t="s">
        <v>451</v>
      </c>
      <c r="K13" s="4" t="str">
        <f t="shared" si="1"/>
        <v>AR000220FI00010</v>
      </c>
    </row>
    <row r="14" spans="1:11">
      <c r="A14" t="s">
        <v>16789</v>
      </c>
      <c r="B14" t="s">
        <v>16776</v>
      </c>
      <c r="C14" t="s">
        <v>428</v>
      </c>
      <c r="D14" t="str">
        <f t="shared" si="0"/>
        <v>FI</v>
      </c>
      <c r="E14">
        <v>699426</v>
      </c>
      <c r="F14" t="s">
        <v>430</v>
      </c>
      <c r="G14" t="s">
        <v>431</v>
      </c>
      <c r="H14" t="s">
        <v>432</v>
      </c>
      <c r="I14" t="s">
        <v>433</v>
      </c>
      <c r="K14" s="4" t="str">
        <f t="shared" si="1"/>
        <v>AR000220FI00007</v>
      </c>
    </row>
    <row r="15" spans="1:11">
      <c r="A15" t="s">
        <v>16790</v>
      </c>
      <c r="B15" t="s">
        <v>16776</v>
      </c>
      <c r="C15" t="s">
        <v>436</v>
      </c>
      <c r="D15" t="str">
        <f t="shared" si="0"/>
        <v>FI</v>
      </c>
      <c r="E15">
        <v>708715</v>
      </c>
      <c r="F15" t="s">
        <v>437</v>
      </c>
      <c r="G15" t="s">
        <v>438</v>
      </c>
      <c r="H15" t="s">
        <v>439</v>
      </c>
      <c r="I15" t="s">
        <v>440</v>
      </c>
      <c r="K15" s="4" t="str">
        <f t="shared" si="1"/>
        <v>AR000220FI00008</v>
      </c>
    </row>
    <row r="16" spans="1:11">
      <c r="A16" t="s">
        <v>16791</v>
      </c>
      <c r="B16" t="s">
        <v>16776</v>
      </c>
      <c r="C16" t="s">
        <v>441</v>
      </c>
      <c r="D16" t="str">
        <f t="shared" si="0"/>
        <v>FI</v>
      </c>
      <c r="E16">
        <v>720022</v>
      </c>
      <c r="F16" t="s">
        <v>442</v>
      </c>
      <c r="G16" t="s">
        <v>443</v>
      </c>
      <c r="H16" t="s">
        <v>444</v>
      </c>
      <c r="I16" t="s">
        <v>445</v>
      </c>
      <c r="K16" s="4" t="str">
        <f t="shared" si="1"/>
        <v>AR000220FI00009</v>
      </c>
    </row>
    <row r="17" spans="1:11">
      <c r="A17" t="s">
        <v>16792</v>
      </c>
      <c r="B17" t="s">
        <v>16776</v>
      </c>
      <c r="C17" t="s">
        <v>458</v>
      </c>
      <c r="D17" t="str">
        <f t="shared" si="0"/>
        <v>FI</v>
      </c>
      <c r="E17">
        <v>756070</v>
      </c>
      <c r="F17" t="s">
        <v>459</v>
      </c>
      <c r="G17" t="s">
        <v>460</v>
      </c>
      <c r="H17" t="s">
        <v>461</v>
      </c>
      <c r="I17" t="s">
        <v>462</v>
      </c>
      <c r="K17" s="4" t="str">
        <f t="shared" si="1"/>
        <v>AR000220FI00012</v>
      </c>
    </row>
    <row r="18" spans="1:11">
      <c r="A18" t="s">
        <v>16793</v>
      </c>
      <c r="B18" t="s">
        <v>16776</v>
      </c>
      <c r="C18" t="s">
        <v>421</v>
      </c>
      <c r="D18" t="str">
        <f t="shared" si="0"/>
        <v>FI</v>
      </c>
      <c r="E18">
        <v>666436</v>
      </c>
      <c r="F18" t="s">
        <v>423</v>
      </c>
      <c r="G18" t="s">
        <v>424</v>
      </c>
      <c r="H18" t="s">
        <v>425</v>
      </c>
      <c r="I18" t="s">
        <v>426</v>
      </c>
      <c r="K18" s="4" t="str">
        <f t="shared" si="1"/>
        <v>AR000220FI00006</v>
      </c>
    </row>
    <row r="19" spans="1:11">
      <c r="A19" t="s">
        <v>16794</v>
      </c>
      <c r="B19" t="s">
        <v>16776</v>
      </c>
      <c r="C19" t="s">
        <v>409</v>
      </c>
      <c r="D19" t="str">
        <f t="shared" si="0"/>
        <v>FI</v>
      </c>
      <c r="E19">
        <v>602718</v>
      </c>
      <c r="F19" t="s">
        <v>411</v>
      </c>
      <c r="G19" t="s">
        <v>412</v>
      </c>
      <c r="H19" t="s">
        <v>413</v>
      </c>
      <c r="I19" t="s">
        <v>414</v>
      </c>
      <c r="K19" s="4" t="str">
        <f t="shared" si="1"/>
        <v>AR000220FI00004</v>
      </c>
    </row>
    <row r="20" spans="1:11">
      <c r="A20" t="s">
        <v>16795</v>
      </c>
      <c r="B20" t="s">
        <v>16776</v>
      </c>
      <c r="C20" t="s">
        <v>470</v>
      </c>
      <c r="D20" t="str">
        <f t="shared" si="0"/>
        <v>FI</v>
      </c>
      <c r="E20">
        <v>846262</v>
      </c>
      <c r="F20" t="s">
        <v>471</v>
      </c>
      <c r="G20" t="s">
        <v>472</v>
      </c>
      <c r="H20" t="s">
        <v>473</v>
      </c>
      <c r="I20" t="s">
        <v>474</v>
      </c>
      <c r="K20" s="4" t="str">
        <f t="shared" si="1"/>
        <v>AR000220FI00014</v>
      </c>
    </row>
    <row r="21" spans="1:11">
      <c r="A21" t="s">
        <v>16796</v>
      </c>
      <c r="B21" t="s">
        <v>16776</v>
      </c>
      <c r="C21" t="s">
        <v>666</v>
      </c>
      <c r="D21" t="str">
        <f t="shared" si="0"/>
        <v>FI</v>
      </c>
      <c r="E21">
        <v>1068724</v>
      </c>
      <c r="F21" t="s">
        <v>667</v>
      </c>
      <c r="G21" t="s">
        <v>668</v>
      </c>
      <c r="H21" t="s">
        <v>669</v>
      </c>
      <c r="I21" t="s">
        <v>670</v>
      </c>
      <c r="K21" s="4" t="str">
        <f t="shared" si="1"/>
        <v>AR000220FI00052</v>
      </c>
    </row>
    <row r="22" spans="1:11">
      <c r="A22" t="s">
        <v>16797</v>
      </c>
      <c r="B22" t="s">
        <v>16776</v>
      </c>
      <c r="C22" t="s">
        <v>690</v>
      </c>
      <c r="D22" t="str">
        <f t="shared" si="0"/>
        <v>FI</v>
      </c>
      <c r="E22">
        <v>1091208</v>
      </c>
      <c r="F22" t="s">
        <v>691</v>
      </c>
      <c r="G22" t="s">
        <v>692</v>
      </c>
      <c r="H22" t="s">
        <v>693</v>
      </c>
      <c r="I22" t="s">
        <v>694</v>
      </c>
      <c r="K22" s="4" t="str">
        <f t="shared" si="1"/>
        <v>AR000220FI00057</v>
      </c>
    </row>
    <row r="23" spans="1:11">
      <c r="A23" t="s">
        <v>16798</v>
      </c>
      <c r="B23" t="s">
        <v>16776</v>
      </c>
      <c r="C23" t="s">
        <v>649</v>
      </c>
      <c r="D23" t="str">
        <f t="shared" si="0"/>
        <v>FI</v>
      </c>
      <c r="E23">
        <v>1061210</v>
      </c>
      <c r="F23" t="s">
        <v>651</v>
      </c>
      <c r="G23" t="s">
        <v>652</v>
      </c>
      <c r="H23" t="s">
        <v>653</v>
      </c>
      <c r="I23" t="s">
        <v>654</v>
      </c>
      <c r="K23" s="4" t="str">
        <f t="shared" si="1"/>
        <v>AR000220FI00049</v>
      </c>
    </row>
    <row r="24" spans="1:11">
      <c r="A24" t="s">
        <v>16799</v>
      </c>
      <c r="B24" t="s">
        <v>16800</v>
      </c>
      <c r="C24" t="s">
        <v>9711</v>
      </c>
      <c r="D24" t="str">
        <f t="shared" si="0"/>
        <v>FI</v>
      </c>
      <c r="E24">
        <v>1176493</v>
      </c>
      <c r="F24" t="s">
        <v>9713</v>
      </c>
      <c r="G24" t="s">
        <v>9714</v>
      </c>
      <c r="H24" t="s">
        <v>9715</v>
      </c>
      <c r="I24" t="s">
        <v>9716</v>
      </c>
      <c r="K24" s="4" t="str">
        <f t="shared" si="1"/>
        <v>CL000140FI00001</v>
      </c>
    </row>
    <row r="25" spans="1:11">
      <c r="A25" t="s">
        <v>16801</v>
      </c>
      <c r="B25" t="s">
        <v>16776</v>
      </c>
      <c r="C25" t="s">
        <v>510</v>
      </c>
      <c r="D25" t="str">
        <f t="shared" si="0"/>
        <v>FI</v>
      </c>
      <c r="E25">
        <v>946402</v>
      </c>
      <c r="F25" t="s">
        <v>512</v>
      </c>
      <c r="G25" t="s">
        <v>513</v>
      </c>
      <c r="H25" t="s">
        <v>514</v>
      </c>
      <c r="I25" t="s">
        <v>515</v>
      </c>
      <c r="K25" s="4" t="str">
        <f t="shared" si="1"/>
        <v>AR000220FI00022</v>
      </c>
    </row>
    <row r="26" spans="1:11">
      <c r="A26" t="s">
        <v>16802</v>
      </c>
      <c r="B26" t="s">
        <v>16803</v>
      </c>
      <c r="C26" t="s">
        <v>2594</v>
      </c>
      <c r="D26" t="str">
        <f t="shared" si="0"/>
        <v>FI</v>
      </c>
      <c r="E26">
        <v>1037294</v>
      </c>
      <c r="F26" t="s">
        <v>2595</v>
      </c>
      <c r="G26" t="s">
        <v>2596</v>
      </c>
      <c r="H26" t="s">
        <v>2597</v>
      </c>
      <c r="I26" t="s">
        <v>2598</v>
      </c>
      <c r="K26" s="4" t="str">
        <f t="shared" si="1"/>
        <v>AR000760FI00038</v>
      </c>
    </row>
    <row r="27" spans="1:11">
      <c r="A27" t="s">
        <v>16804</v>
      </c>
      <c r="B27" t="s">
        <v>16803</v>
      </c>
      <c r="C27" t="s">
        <v>2506</v>
      </c>
      <c r="D27" t="str">
        <f t="shared" si="0"/>
        <v>FI</v>
      </c>
      <c r="E27">
        <v>621546</v>
      </c>
      <c r="F27" t="s">
        <v>2507</v>
      </c>
      <c r="G27" t="s">
        <v>2508</v>
      </c>
      <c r="H27" t="s">
        <v>2509</v>
      </c>
      <c r="I27" t="s">
        <v>2510</v>
      </c>
      <c r="K27" s="4" t="str">
        <f t="shared" si="1"/>
        <v>AR000760FI00012</v>
      </c>
    </row>
    <row r="28" spans="1:11">
      <c r="A28" t="s">
        <v>16805</v>
      </c>
      <c r="B28" t="s">
        <v>16803</v>
      </c>
      <c r="C28" t="s">
        <v>2501</v>
      </c>
      <c r="D28" t="str">
        <f t="shared" si="0"/>
        <v>FI</v>
      </c>
      <c r="E28">
        <v>586133</v>
      </c>
      <c r="F28" t="s">
        <v>2502</v>
      </c>
      <c r="G28" t="s">
        <v>2503</v>
      </c>
      <c r="H28" t="s">
        <v>2504</v>
      </c>
      <c r="I28" t="s">
        <v>2505</v>
      </c>
      <c r="K28" s="4" t="str">
        <f t="shared" si="1"/>
        <v>AR000760FI00011</v>
      </c>
    </row>
    <row r="29" spans="1:11">
      <c r="A29" t="s">
        <v>16806</v>
      </c>
      <c r="B29" t="s">
        <v>16803</v>
      </c>
      <c r="C29" t="s">
        <v>2511</v>
      </c>
      <c r="D29" t="str">
        <f t="shared" si="0"/>
        <v>FI</v>
      </c>
      <c r="E29">
        <v>624734</v>
      </c>
      <c r="F29" t="s">
        <v>2512</v>
      </c>
      <c r="G29" t="s">
        <v>2513</v>
      </c>
      <c r="I29" t="s">
        <v>2514</v>
      </c>
      <c r="K29" s="4" t="str">
        <f t="shared" si="1"/>
        <v>AR000760FI00013</v>
      </c>
    </row>
    <row r="30" spans="1:11">
      <c r="A30" t="s">
        <v>16807</v>
      </c>
      <c r="B30" t="s">
        <v>16803</v>
      </c>
      <c r="C30" t="s">
        <v>2519</v>
      </c>
      <c r="D30" t="str">
        <f t="shared" si="0"/>
        <v>FI</v>
      </c>
      <c r="E30">
        <v>645949</v>
      </c>
      <c r="F30" t="s">
        <v>2520</v>
      </c>
      <c r="G30" t="s">
        <v>2521</v>
      </c>
      <c r="I30" t="s">
        <v>2522</v>
      </c>
      <c r="K30" s="4" t="str">
        <f t="shared" si="1"/>
        <v>AR000760FI00015</v>
      </c>
    </row>
    <row r="31" spans="1:11">
      <c r="A31" t="s">
        <v>16808</v>
      </c>
      <c r="B31" t="s">
        <v>16803</v>
      </c>
      <c r="C31" t="s">
        <v>2515</v>
      </c>
      <c r="D31" t="str">
        <f t="shared" si="0"/>
        <v>FI</v>
      </c>
      <c r="E31">
        <v>645937</v>
      </c>
      <c r="F31" t="s">
        <v>2516</v>
      </c>
      <c r="G31" t="s">
        <v>2517</v>
      </c>
      <c r="I31" t="s">
        <v>2518</v>
      </c>
      <c r="K31" s="4" t="str">
        <f t="shared" si="1"/>
        <v>AR000760FI00014</v>
      </c>
    </row>
    <row r="32" spans="1:11">
      <c r="A32" t="s">
        <v>16809</v>
      </c>
      <c r="B32" t="s">
        <v>16803</v>
      </c>
      <c r="C32" t="s">
        <v>2528</v>
      </c>
      <c r="D32" t="str">
        <f t="shared" si="0"/>
        <v>FI</v>
      </c>
      <c r="E32">
        <v>682715</v>
      </c>
      <c r="F32" t="s">
        <v>2529</v>
      </c>
      <c r="K32" s="4" t="str">
        <f t="shared" si="1"/>
        <v>AR000760FI00017</v>
      </c>
    </row>
    <row r="33" spans="1:11">
      <c r="A33" t="s">
        <v>16810</v>
      </c>
      <c r="B33" t="s">
        <v>16803</v>
      </c>
      <c r="C33" t="s">
        <v>2523</v>
      </c>
      <c r="D33" t="str">
        <f t="shared" si="0"/>
        <v>FI</v>
      </c>
      <c r="E33">
        <v>682693</v>
      </c>
      <c r="F33" t="s">
        <v>2524</v>
      </c>
      <c r="G33" t="s">
        <v>2525</v>
      </c>
      <c r="H33" t="s">
        <v>2526</v>
      </c>
      <c r="I33" t="s">
        <v>2527</v>
      </c>
      <c r="K33" s="4" t="str">
        <f t="shared" si="1"/>
        <v>AR000760FI00016</v>
      </c>
    </row>
    <row r="34" spans="1:11">
      <c r="A34" t="s">
        <v>16811</v>
      </c>
      <c r="B34" t="s">
        <v>16803</v>
      </c>
      <c r="C34" t="s">
        <v>2567</v>
      </c>
      <c r="D34" t="str">
        <f t="shared" si="0"/>
        <v>FI</v>
      </c>
      <c r="E34">
        <v>879463</v>
      </c>
      <c r="F34" t="s">
        <v>2568</v>
      </c>
      <c r="G34" t="s">
        <v>2569</v>
      </c>
      <c r="H34" t="s">
        <v>2570</v>
      </c>
      <c r="I34" t="s">
        <v>2571</v>
      </c>
      <c r="K34" s="4" t="str">
        <f t="shared" si="1"/>
        <v>AR000760FI00030</v>
      </c>
    </row>
    <row r="35" spans="1:11">
      <c r="A35" t="s">
        <v>16812</v>
      </c>
      <c r="B35" t="s">
        <v>16803</v>
      </c>
      <c r="C35" t="s">
        <v>2530</v>
      </c>
      <c r="D35" t="str">
        <f t="shared" si="0"/>
        <v>FI</v>
      </c>
      <c r="E35">
        <v>722608</v>
      </c>
      <c r="F35" t="s">
        <v>2531</v>
      </c>
      <c r="G35" t="s">
        <v>2532</v>
      </c>
      <c r="H35" t="s">
        <v>2533</v>
      </c>
      <c r="I35" t="s">
        <v>2534</v>
      </c>
      <c r="K35" s="4" t="str">
        <f t="shared" si="1"/>
        <v>AR000760FI00018</v>
      </c>
    </row>
    <row r="36" spans="1:11">
      <c r="A36" t="s">
        <v>16813</v>
      </c>
      <c r="B36" t="s">
        <v>16803</v>
      </c>
      <c r="C36" t="s">
        <v>2559</v>
      </c>
      <c r="D36" t="str">
        <f t="shared" si="0"/>
        <v>FI</v>
      </c>
      <c r="E36">
        <v>849935</v>
      </c>
      <c r="F36" t="s">
        <v>2560</v>
      </c>
      <c r="G36" t="s">
        <v>2561</v>
      </c>
      <c r="I36" t="s">
        <v>2562</v>
      </c>
      <c r="K36" s="4" t="str">
        <f t="shared" si="1"/>
        <v>AR000760FI00028</v>
      </c>
    </row>
    <row r="37" spans="1:11">
      <c r="A37" t="s">
        <v>16814</v>
      </c>
      <c r="B37" t="s">
        <v>16803</v>
      </c>
      <c r="C37" t="s">
        <v>2563</v>
      </c>
      <c r="D37" t="str">
        <f t="shared" si="0"/>
        <v>FI</v>
      </c>
      <c r="E37">
        <v>849947</v>
      </c>
      <c r="F37" t="s">
        <v>2564</v>
      </c>
      <c r="G37" t="s">
        <v>2565</v>
      </c>
      <c r="I37" t="s">
        <v>2566</v>
      </c>
      <c r="K37" s="4" t="str">
        <f t="shared" si="1"/>
        <v>AR000760FI00029</v>
      </c>
    </row>
    <row r="38" spans="1:11">
      <c r="A38" t="s">
        <v>16815</v>
      </c>
      <c r="B38" t="s">
        <v>16803</v>
      </c>
      <c r="C38" t="s">
        <v>2553</v>
      </c>
      <c r="D38" t="str">
        <f t="shared" si="0"/>
        <v>FI</v>
      </c>
      <c r="E38">
        <v>807007</v>
      </c>
      <c r="F38" t="s">
        <v>2554</v>
      </c>
      <c r="G38" t="s">
        <v>2555</v>
      </c>
      <c r="I38" t="s">
        <v>2556</v>
      </c>
      <c r="K38" s="4" t="str">
        <f t="shared" si="1"/>
        <v>AR000760FI00026</v>
      </c>
    </row>
    <row r="39" spans="1:11">
      <c r="A39" t="s">
        <v>16816</v>
      </c>
      <c r="B39" t="s">
        <v>16817</v>
      </c>
      <c r="C39" t="s">
        <v>5167</v>
      </c>
      <c r="D39" t="str">
        <f t="shared" si="0"/>
        <v>FI</v>
      </c>
      <c r="E39">
        <v>698121</v>
      </c>
      <c r="F39" t="s">
        <v>5168</v>
      </c>
      <c r="G39" t="s">
        <v>5169</v>
      </c>
      <c r="H39" t="s">
        <v>5170</v>
      </c>
      <c r="I39" t="s">
        <v>5171</v>
      </c>
      <c r="K39" s="4" t="str">
        <f t="shared" si="1"/>
        <v>AR002350FI00003</v>
      </c>
    </row>
    <row r="40" spans="1:11">
      <c r="A40" t="s">
        <v>16818</v>
      </c>
      <c r="B40" t="s">
        <v>16803</v>
      </c>
      <c r="C40" t="s">
        <v>2479</v>
      </c>
      <c r="D40" t="str">
        <f t="shared" si="0"/>
        <v>FI</v>
      </c>
      <c r="E40">
        <v>513279</v>
      </c>
      <c r="F40" t="s">
        <v>2481</v>
      </c>
      <c r="G40" t="s">
        <v>2482</v>
      </c>
      <c r="H40" t="s">
        <v>2483</v>
      </c>
      <c r="I40" t="s">
        <v>2484</v>
      </c>
      <c r="K40" s="4" t="str">
        <f t="shared" si="1"/>
        <v>AR000760FI00008</v>
      </c>
    </row>
    <row r="41" spans="1:11">
      <c r="A41" t="s">
        <v>16819</v>
      </c>
      <c r="B41" t="s">
        <v>16776</v>
      </c>
      <c r="C41" t="s">
        <v>517</v>
      </c>
      <c r="D41" t="str">
        <f t="shared" si="0"/>
        <v>FI</v>
      </c>
      <c r="E41">
        <v>954063</v>
      </c>
      <c r="F41" t="s">
        <v>519</v>
      </c>
      <c r="G41" t="s">
        <v>520</v>
      </c>
      <c r="H41" t="s">
        <v>521</v>
      </c>
      <c r="I41" t="s">
        <v>522</v>
      </c>
      <c r="K41" s="4" t="str">
        <f t="shared" si="1"/>
        <v>AR000220FI00023</v>
      </c>
    </row>
    <row r="42" spans="1:11">
      <c r="A42" t="s">
        <v>16820</v>
      </c>
      <c r="B42" t="s">
        <v>16776</v>
      </c>
      <c r="C42" t="s">
        <v>715</v>
      </c>
      <c r="D42" t="str">
        <f t="shared" si="0"/>
        <v>FI</v>
      </c>
      <c r="E42">
        <v>1136251</v>
      </c>
      <c r="F42" t="s">
        <v>716</v>
      </c>
      <c r="G42" t="s">
        <v>717</v>
      </c>
      <c r="H42" t="s">
        <v>718</v>
      </c>
      <c r="I42" t="s">
        <v>719</v>
      </c>
      <c r="K42" s="4" t="str">
        <f t="shared" si="1"/>
        <v>AR000220FI00062</v>
      </c>
    </row>
    <row r="43" spans="1:11">
      <c r="A43" t="s">
        <v>16821</v>
      </c>
      <c r="B43" t="s">
        <v>16822</v>
      </c>
      <c r="C43" t="s">
        <v>4750</v>
      </c>
      <c r="D43" t="str">
        <f t="shared" si="0"/>
        <v>FI</v>
      </c>
      <c r="E43">
        <v>965952</v>
      </c>
      <c r="F43" t="s">
        <v>4751</v>
      </c>
      <c r="G43" t="s">
        <v>4752</v>
      </c>
      <c r="H43" t="s">
        <v>4753</v>
      </c>
      <c r="I43" t="s">
        <v>4754</v>
      </c>
      <c r="K43" s="4" t="str">
        <f t="shared" si="1"/>
        <v>AR002160FI00016</v>
      </c>
    </row>
    <row r="44" spans="1:11">
      <c r="A44" t="s">
        <v>16823</v>
      </c>
      <c r="B44" t="s">
        <v>16822</v>
      </c>
      <c r="C44" t="s">
        <v>4755</v>
      </c>
      <c r="D44" t="str">
        <f t="shared" si="0"/>
        <v>FI</v>
      </c>
      <c r="E44">
        <v>966424</v>
      </c>
      <c r="F44" t="s">
        <v>4756</v>
      </c>
      <c r="G44" t="s">
        <v>4757</v>
      </c>
      <c r="H44" t="s">
        <v>4758</v>
      </c>
      <c r="I44" t="s">
        <v>4759</v>
      </c>
      <c r="K44" s="4" t="str">
        <f t="shared" si="1"/>
        <v>AR002160FI00017</v>
      </c>
    </row>
    <row r="45" spans="1:11">
      <c r="A45" t="s">
        <v>16824</v>
      </c>
      <c r="B45" t="s">
        <v>16825</v>
      </c>
      <c r="C45" t="s">
        <v>4910</v>
      </c>
      <c r="D45" t="str">
        <f t="shared" si="0"/>
        <v>FI</v>
      </c>
      <c r="E45">
        <v>672725</v>
      </c>
      <c r="F45" t="s">
        <v>4912</v>
      </c>
      <c r="G45" t="s">
        <v>4913</v>
      </c>
      <c r="I45" t="s">
        <v>4914</v>
      </c>
      <c r="K45" s="4" t="str">
        <f t="shared" si="1"/>
        <v>AR002190FI00002</v>
      </c>
    </row>
    <row r="46" spans="1:11">
      <c r="A46" t="s">
        <v>16826</v>
      </c>
      <c r="B46" t="s">
        <v>16827</v>
      </c>
      <c r="C46" t="s">
        <v>9909</v>
      </c>
      <c r="D46" t="str">
        <f t="shared" si="0"/>
        <v>FI</v>
      </c>
      <c r="E46">
        <v>1112925</v>
      </c>
      <c r="F46" t="s">
        <v>9910</v>
      </c>
      <c r="G46" t="s">
        <v>9911</v>
      </c>
      <c r="H46" t="s">
        <v>9912</v>
      </c>
      <c r="I46" t="s">
        <v>9913</v>
      </c>
      <c r="K46" s="4" t="str">
        <f t="shared" si="1"/>
        <v>CL000300FI00001</v>
      </c>
    </row>
    <row r="47" spans="1:11">
      <c r="A47" t="s">
        <v>16828</v>
      </c>
      <c r="B47" t="s">
        <v>16829</v>
      </c>
      <c r="C47" t="s">
        <v>4339</v>
      </c>
      <c r="D47" t="str">
        <f t="shared" si="0"/>
        <v>FI</v>
      </c>
      <c r="E47">
        <v>930450</v>
      </c>
      <c r="F47" t="s">
        <v>4341</v>
      </c>
      <c r="G47" t="s">
        <v>4342</v>
      </c>
      <c r="I47" t="s">
        <v>4343</v>
      </c>
      <c r="K47" s="4" t="str">
        <f t="shared" si="1"/>
        <v>AR001930FI00004</v>
      </c>
    </row>
    <row r="48" spans="1:11">
      <c r="A48" t="s">
        <v>16830</v>
      </c>
      <c r="B48" t="s">
        <v>16831</v>
      </c>
      <c r="C48" t="s">
        <v>5051</v>
      </c>
      <c r="D48" t="str">
        <f t="shared" si="0"/>
        <v>FI</v>
      </c>
      <c r="E48">
        <v>1083607</v>
      </c>
      <c r="F48" t="s">
        <v>5053</v>
      </c>
      <c r="G48" t="s">
        <v>5054</v>
      </c>
      <c r="H48" t="s">
        <v>5055</v>
      </c>
      <c r="I48" t="s">
        <v>5056</v>
      </c>
      <c r="K48" s="4" t="str">
        <f t="shared" si="1"/>
        <v>AR002270FI00011</v>
      </c>
    </row>
    <row r="49" spans="1:11">
      <c r="A49" t="s">
        <v>16832</v>
      </c>
      <c r="B49" t="s">
        <v>16833</v>
      </c>
      <c r="C49" t="s">
        <v>5074</v>
      </c>
      <c r="D49" t="str">
        <f t="shared" si="0"/>
        <v>FI</v>
      </c>
      <c r="E49">
        <v>705253</v>
      </c>
      <c r="F49" t="s">
        <v>5076</v>
      </c>
      <c r="G49" t="s">
        <v>5077</v>
      </c>
      <c r="H49" t="s">
        <v>5078</v>
      </c>
      <c r="I49" t="s">
        <v>5079</v>
      </c>
      <c r="K49" s="4" t="str">
        <f t="shared" si="1"/>
        <v>AR002280FI00002</v>
      </c>
    </row>
    <row r="50" spans="1:11">
      <c r="A50" t="s">
        <v>16834</v>
      </c>
      <c r="B50" t="s">
        <v>16835</v>
      </c>
      <c r="C50" t="s">
        <v>2857</v>
      </c>
      <c r="D50" t="str">
        <f t="shared" si="0"/>
        <v>FI</v>
      </c>
      <c r="E50">
        <v>733992</v>
      </c>
      <c r="F50" t="s">
        <v>2858</v>
      </c>
      <c r="G50" t="s">
        <v>2859</v>
      </c>
      <c r="H50" t="s">
        <v>2860</v>
      </c>
      <c r="I50" t="s">
        <v>2861</v>
      </c>
      <c r="K50" s="4" t="str">
        <f t="shared" si="1"/>
        <v>AR000950FI00003</v>
      </c>
    </row>
    <row r="51" spans="1:11">
      <c r="A51" t="s">
        <v>16836</v>
      </c>
      <c r="B51" t="s">
        <v>16776</v>
      </c>
      <c r="C51" t="s">
        <v>579</v>
      </c>
      <c r="D51" t="str">
        <f t="shared" si="0"/>
        <v>FI</v>
      </c>
      <c r="E51">
        <v>988910</v>
      </c>
      <c r="F51" t="s">
        <v>581</v>
      </c>
      <c r="G51" t="s">
        <v>582</v>
      </c>
      <c r="H51" t="s">
        <v>583</v>
      </c>
      <c r="I51" t="s">
        <v>584</v>
      </c>
      <c r="K51" s="4" t="str">
        <f t="shared" si="1"/>
        <v>AR000220FI00035</v>
      </c>
    </row>
    <row r="52" spans="1:11">
      <c r="A52" t="s">
        <v>16837</v>
      </c>
      <c r="B52" t="s">
        <v>16838</v>
      </c>
      <c r="C52" t="s">
        <v>1522</v>
      </c>
      <c r="D52" t="str">
        <f t="shared" si="0"/>
        <v>FI</v>
      </c>
      <c r="E52">
        <v>368174</v>
      </c>
      <c r="F52" t="s">
        <v>1524</v>
      </c>
      <c r="G52" t="s">
        <v>1525</v>
      </c>
      <c r="H52" t="s">
        <v>1526</v>
      </c>
      <c r="I52" t="s">
        <v>1527</v>
      </c>
      <c r="K52" s="4" t="str">
        <f t="shared" si="1"/>
        <v>AR000560FI00001</v>
      </c>
    </row>
    <row r="53" spans="1:11">
      <c r="A53" t="s">
        <v>16839</v>
      </c>
      <c r="B53" t="s">
        <v>16840</v>
      </c>
      <c r="C53" t="s">
        <v>1127</v>
      </c>
      <c r="D53" t="str">
        <f t="shared" si="0"/>
        <v>FI</v>
      </c>
      <c r="E53">
        <v>425862</v>
      </c>
      <c r="F53" t="s">
        <v>1128</v>
      </c>
      <c r="G53" t="s">
        <v>1129</v>
      </c>
      <c r="I53" t="s">
        <v>1130</v>
      </c>
      <c r="K53" s="4" t="str">
        <f t="shared" si="1"/>
        <v>AR000340FI00001</v>
      </c>
    </row>
    <row r="54" spans="1:11">
      <c r="A54" t="s">
        <v>16841</v>
      </c>
      <c r="B54" t="s">
        <v>16840</v>
      </c>
      <c r="C54" t="s">
        <v>1133</v>
      </c>
      <c r="D54" t="str">
        <f t="shared" si="0"/>
        <v>FI</v>
      </c>
      <c r="E54">
        <v>425863</v>
      </c>
      <c r="F54" t="s">
        <v>1134</v>
      </c>
      <c r="G54" t="s">
        <v>1135</v>
      </c>
      <c r="I54" t="s">
        <v>1136</v>
      </c>
      <c r="K54" s="4" t="str">
        <f t="shared" si="1"/>
        <v>AR000340FI00002</v>
      </c>
    </row>
    <row r="55" spans="1:11">
      <c r="A55" t="s">
        <v>16842</v>
      </c>
      <c r="B55" t="s">
        <v>16840</v>
      </c>
      <c r="C55" t="s">
        <v>1183</v>
      </c>
      <c r="D55" t="str">
        <f t="shared" si="0"/>
        <v>FI</v>
      </c>
      <c r="E55">
        <v>425864</v>
      </c>
      <c r="F55" t="s">
        <v>1184</v>
      </c>
      <c r="K55" s="4" t="str">
        <f t="shared" si="1"/>
        <v>AR000340FI00014</v>
      </c>
    </row>
    <row r="56" spans="1:11">
      <c r="A56" t="s">
        <v>16843</v>
      </c>
      <c r="B56" t="s">
        <v>16844</v>
      </c>
      <c r="C56" t="s">
        <v>9798</v>
      </c>
      <c r="D56" t="str">
        <f t="shared" si="0"/>
        <v>FI</v>
      </c>
      <c r="E56">
        <v>268160</v>
      </c>
      <c r="F56" t="s">
        <v>9800</v>
      </c>
      <c r="G56" t="s">
        <v>9801</v>
      </c>
      <c r="H56" t="s">
        <v>9802</v>
      </c>
      <c r="I56" t="s">
        <v>9803</v>
      </c>
      <c r="K56" s="4" t="str">
        <f t="shared" si="1"/>
        <v>CL000240FI00001</v>
      </c>
    </row>
    <row r="57" spans="1:11">
      <c r="A57" t="s">
        <v>16845</v>
      </c>
      <c r="B57" t="s">
        <v>16803</v>
      </c>
      <c r="C57" t="s">
        <v>2488</v>
      </c>
      <c r="D57" t="str">
        <f t="shared" si="0"/>
        <v>FI</v>
      </c>
      <c r="E57">
        <v>523800</v>
      </c>
      <c r="F57" t="s">
        <v>2489</v>
      </c>
      <c r="G57" t="s">
        <v>2490</v>
      </c>
      <c r="H57" t="s">
        <v>2491</v>
      </c>
      <c r="I57" t="s">
        <v>2492</v>
      </c>
      <c r="K57" s="4" t="str">
        <f t="shared" si="1"/>
        <v>AR000760FI00009</v>
      </c>
    </row>
    <row r="58" spans="1:11">
      <c r="A58" t="s">
        <v>16846</v>
      </c>
      <c r="B58" t="s">
        <v>16847</v>
      </c>
      <c r="C58" t="s">
        <v>10011</v>
      </c>
      <c r="D58" t="str">
        <f t="shared" si="0"/>
        <v>FI</v>
      </c>
      <c r="E58">
        <v>291937</v>
      </c>
      <c r="F58" t="s">
        <v>10012</v>
      </c>
      <c r="G58" t="s">
        <v>10013</v>
      </c>
      <c r="H58" t="s">
        <v>10014</v>
      </c>
      <c r="I58" t="s">
        <v>10015</v>
      </c>
      <c r="K58" s="4" t="str">
        <f t="shared" si="1"/>
        <v>CL000420FI00001</v>
      </c>
    </row>
    <row r="59" spans="1:11">
      <c r="A59" t="s">
        <v>16848</v>
      </c>
      <c r="B59" t="s">
        <v>16849</v>
      </c>
      <c r="C59" t="s">
        <v>6815</v>
      </c>
      <c r="D59" t="str">
        <f t="shared" si="0"/>
        <v>FI</v>
      </c>
      <c r="E59">
        <v>273103</v>
      </c>
      <c r="F59" t="s">
        <v>6817</v>
      </c>
      <c r="G59" t="s">
        <v>6818</v>
      </c>
      <c r="H59" t="s">
        <v>6819</v>
      </c>
      <c r="I59" t="s">
        <v>6820</v>
      </c>
      <c r="K59" s="4" t="str">
        <f t="shared" si="1"/>
        <v>BR000600FI00001</v>
      </c>
    </row>
    <row r="60" spans="1:11">
      <c r="A60" t="s">
        <v>16850</v>
      </c>
      <c r="B60" t="s">
        <v>16851</v>
      </c>
      <c r="C60" t="s">
        <v>10137</v>
      </c>
      <c r="D60" t="str">
        <f t="shared" si="0"/>
        <v>FI</v>
      </c>
      <c r="E60">
        <v>472157</v>
      </c>
      <c r="F60" t="s">
        <v>10139</v>
      </c>
      <c r="G60" t="s">
        <v>10140</v>
      </c>
      <c r="H60" t="s">
        <v>10141</v>
      </c>
      <c r="I60" t="s">
        <v>10142</v>
      </c>
      <c r="K60" s="4" t="str">
        <f t="shared" si="1"/>
        <v>CL000550FI00001</v>
      </c>
    </row>
    <row r="61" spans="1:11">
      <c r="A61" t="s">
        <v>16852</v>
      </c>
      <c r="B61" t="s">
        <v>16853</v>
      </c>
      <c r="C61" t="s">
        <v>5557</v>
      </c>
      <c r="D61" t="str">
        <f t="shared" si="0"/>
        <v>FI</v>
      </c>
      <c r="E61">
        <v>370175</v>
      </c>
      <c r="F61" t="s">
        <v>5558</v>
      </c>
      <c r="K61" s="4" t="str">
        <f t="shared" si="1"/>
        <v>AR002700FI00001</v>
      </c>
    </row>
    <row r="62" spans="1:11">
      <c r="A62" t="s">
        <v>16854</v>
      </c>
      <c r="B62" t="s">
        <v>16855</v>
      </c>
      <c r="C62" t="s">
        <v>191</v>
      </c>
      <c r="D62" t="str">
        <f t="shared" si="0"/>
        <v>FI</v>
      </c>
      <c r="E62">
        <v>1177675</v>
      </c>
      <c r="F62" t="s">
        <v>192</v>
      </c>
      <c r="K62" s="4" t="str">
        <f t="shared" si="1"/>
        <v>AR000070FI00002</v>
      </c>
    </row>
    <row r="63" spans="1:11">
      <c r="A63" t="s">
        <v>16856</v>
      </c>
      <c r="B63" t="s">
        <v>16857</v>
      </c>
      <c r="C63" t="s">
        <v>242</v>
      </c>
      <c r="D63" t="str">
        <f t="shared" si="0"/>
        <v>FI</v>
      </c>
      <c r="E63">
        <v>933605</v>
      </c>
      <c r="F63" t="s">
        <v>243</v>
      </c>
      <c r="K63" s="4" t="str">
        <f t="shared" si="1"/>
        <v>AR000140FI00001</v>
      </c>
    </row>
    <row r="64" spans="1:11">
      <c r="A64" t="s">
        <v>16858</v>
      </c>
      <c r="B64" t="s">
        <v>16859</v>
      </c>
      <c r="C64" t="s">
        <v>250</v>
      </c>
      <c r="D64" t="str">
        <f t="shared" si="0"/>
        <v>FI</v>
      </c>
      <c r="E64">
        <v>1107402</v>
      </c>
      <c r="F64" t="s">
        <v>251</v>
      </c>
      <c r="K64" s="4" t="str">
        <f t="shared" si="1"/>
        <v>AR000150FI00003</v>
      </c>
    </row>
    <row r="65" spans="1:11">
      <c r="A65" t="s">
        <v>16860</v>
      </c>
      <c r="B65" t="s">
        <v>16859</v>
      </c>
      <c r="C65" t="s">
        <v>245</v>
      </c>
      <c r="D65" t="str">
        <f t="shared" si="0"/>
        <v>FI</v>
      </c>
      <c r="E65">
        <v>788252</v>
      </c>
      <c r="F65" t="s">
        <v>246</v>
      </c>
      <c r="K65" s="4" t="str">
        <f t="shared" si="1"/>
        <v>AR000150FI00001</v>
      </c>
    </row>
    <row r="66" spans="1:11">
      <c r="A66" t="s">
        <v>16861</v>
      </c>
      <c r="B66" t="s">
        <v>16859</v>
      </c>
      <c r="C66" t="s">
        <v>252</v>
      </c>
      <c r="D66" t="str">
        <f t="shared" ref="D66:D129" si="2">+REPLACE(REPLACE(A66,1,8,""),3,5,"")</f>
        <v>FI</v>
      </c>
      <c r="E66">
        <v>1146113</v>
      </c>
      <c r="F66" t="s">
        <v>253</v>
      </c>
      <c r="G66" t="s">
        <v>254</v>
      </c>
      <c r="I66" t="s">
        <v>255</v>
      </c>
      <c r="K66" s="4" t="str">
        <f t="shared" si="1"/>
        <v>AR000150FI00004</v>
      </c>
    </row>
    <row r="67" spans="1:11">
      <c r="A67" t="s">
        <v>16862</v>
      </c>
      <c r="B67" t="s">
        <v>16859</v>
      </c>
      <c r="C67" t="s">
        <v>248</v>
      </c>
      <c r="D67" t="str">
        <f t="shared" si="2"/>
        <v>FI</v>
      </c>
      <c r="E67">
        <v>834177</v>
      </c>
      <c r="F67" t="s">
        <v>249</v>
      </c>
      <c r="K67" s="4" t="str">
        <f t="shared" ref="K67:K130" si="3">+A67</f>
        <v>AR000150FI00002</v>
      </c>
    </row>
    <row r="68" spans="1:11">
      <c r="A68" t="s">
        <v>16863</v>
      </c>
      <c r="B68" t="s">
        <v>16864</v>
      </c>
      <c r="C68" t="s">
        <v>266</v>
      </c>
      <c r="D68" t="str">
        <f t="shared" si="2"/>
        <v>FI</v>
      </c>
      <c r="E68">
        <v>787263</v>
      </c>
      <c r="F68" t="s">
        <v>267</v>
      </c>
      <c r="K68" s="4" t="str">
        <f t="shared" si="3"/>
        <v>AR000160FI00003</v>
      </c>
    </row>
    <row r="69" spans="1:11">
      <c r="A69" t="s">
        <v>16865</v>
      </c>
      <c r="B69" t="s">
        <v>16864</v>
      </c>
      <c r="C69" t="s">
        <v>276</v>
      </c>
      <c r="D69" t="str">
        <f t="shared" si="2"/>
        <v>FI</v>
      </c>
      <c r="E69">
        <v>1151622</v>
      </c>
      <c r="F69" t="s">
        <v>277</v>
      </c>
      <c r="G69" t="s">
        <v>278</v>
      </c>
      <c r="I69" t="s">
        <v>279</v>
      </c>
      <c r="K69" s="4" t="str">
        <f t="shared" si="3"/>
        <v>AR000160FI00006</v>
      </c>
    </row>
    <row r="70" spans="1:11">
      <c r="A70" t="s">
        <v>16866</v>
      </c>
      <c r="B70" t="s">
        <v>16864</v>
      </c>
      <c r="C70" t="s">
        <v>264</v>
      </c>
      <c r="D70" t="str">
        <f t="shared" si="2"/>
        <v>FI</v>
      </c>
      <c r="E70">
        <v>705536</v>
      </c>
      <c r="F70" t="s">
        <v>265</v>
      </c>
      <c r="K70" s="4" t="str">
        <f t="shared" si="3"/>
        <v>AR000160FI00002</v>
      </c>
    </row>
    <row r="71" spans="1:11">
      <c r="A71" t="s">
        <v>16867</v>
      </c>
      <c r="B71" t="s">
        <v>16864</v>
      </c>
      <c r="C71" t="s">
        <v>261</v>
      </c>
      <c r="D71" t="str">
        <f t="shared" si="2"/>
        <v>FI</v>
      </c>
      <c r="E71">
        <v>672209</v>
      </c>
      <c r="F71" t="s">
        <v>262</v>
      </c>
      <c r="K71" s="4" t="str">
        <f t="shared" si="3"/>
        <v>AR000160FI00001</v>
      </c>
    </row>
    <row r="72" spans="1:11">
      <c r="A72" t="s">
        <v>16868</v>
      </c>
      <c r="B72" t="s">
        <v>16864</v>
      </c>
      <c r="C72" t="s">
        <v>268</v>
      </c>
      <c r="D72" t="str">
        <f t="shared" si="2"/>
        <v>FI</v>
      </c>
      <c r="E72">
        <v>872740</v>
      </c>
      <c r="F72" t="s">
        <v>269</v>
      </c>
      <c r="K72" s="4" t="str">
        <f t="shared" si="3"/>
        <v>AR000160FI00004</v>
      </c>
    </row>
    <row r="73" spans="1:11">
      <c r="A73" t="s">
        <v>16869</v>
      </c>
      <c r="B73" t="s">
        <v>16864</v>
      </c>
      <c r="C73" t="s">
        <v>270</v>
      </c>
      <c r="D73" t="str">
        <f t="shared" si="2"/>
        <v>FI</v>
      </c>
      <c r="E73">
        <v>1125291</v>
      </c>
      <c r="F73" t="s">
        <v>272</v>
      </c>
      <c r="G73" t="s">
        <v>273</v>
      </c>
      <c r="I73" t="s">
        <v>274</v>
      </c>
      <c r="K73" s="4" t="str">
        <f t="shared" si="3"/>
        <v>AR000160FI00005</v>
      </c>
    </row>
    <row r="74" spans="1:11">
      <c r="A74" t="s">
        <v>16870</v>
      </c>
      <c r="B74" t="s">
        <v>16871</v>
      </c>
      <c r="C74" t="s">
        <v>949</v>
      </c>
      <c r="D74" t="str">
        <f t="shared" si="2"/>
        <v>FI</v>
      </c>
      <c r="E74">
        <v>725557</v>
      </c>
      <c r="F74" t="s">
        <v>950</v>
      </c>
      <c r="K74" s="4" t="str">
        <f t="shared" si="3"/>
        <v>AR000230FI00001</v>
      </c>
    </row>
    <row r="75" spans="1:11">
      <c r="A75" t="s">
        <v>16872</v>
      </c>
      <c r="B75" t="s">
        <v>16871</v>
      </c>
      <c r="C75" t="s">
        <v>952</v>
      </c>
      <c r="D75" t="str">
        <f t="shared" si="2"/>
        <v>FI</v>
      </c>
      <c r="E75">
        <v>787134</v>
      </c>
      <c r="F75" t="s">
        <v>953</v>
      </c>
      <c r="K75" s="4" t="str">
        <f t="shared" si="3"/>
        <v>AR000230FI00002</v>
      </c>
    </row>
    <row r="76" spans="1:11">
      <c r="A76" t="s">
        <v>16873</v>
      </c>
      <c r="B76" t="s">
        <v>16874</v>
      </c>
      <c r="C76" t="s">
        <v>1400</v>
      </c>
      <c r="D76" t="str">
        <f t="shared" si="2"/>
        <v>FI</v>
      </c>
      <c r="E76">
        <v>873432</v>
      </c>
      <c r="F76" t="s">
        <v>1401</v>
      </c>
      <c r="K76" s="4" t="str">
        <f t="shared" si="3"/>
        <v>AR000450FI00002</v>
      </c>
    </row>
    <row r="77" spans="1:11">
      <c r="A77" t="s">
        <v>16875</v>
      </c>
      <c r="B77" t="s">
        <v>16874</v>
      </c>
      <c r="C77" t="s">
        <v>1402</v>
      </c>
      <c r="D77" t="str">
        <f t="shared" si="2"/>
        <v>FI</v>
      </c>
      <c r="E77">
        <v>965238</v>
      </c>
      <c r="F77" t="s">
        <v>1403</v>
      </c>
      <c r="K77" s="4" t="str">
        <f t="shared" si="3"/>
        <v>AR000450FI00003</v>
      </c>
    </row>
    <row r="78" spans="1:11">
      <c r="A78" t="s">
        <v>16876</v>
      </c>
      <c r="B78" t="s">
        <v>16874</v>
      </c>
      <c r="C78" t="s">
        <v>1397</v>
      </c>
      <c r="D78" t="str">
        <f t="shared" si="2"/>
        <v>FI</v>
      </c>
      <c r="E78">
        <v>798977</v>
      </c>
      <c r="F78" t="s">
        <v>1398</v>
      </c>
      <c r="K78" s="4" t="str">
        <f t="shared" si="3"/>
        <v>AR000450FI00001</v>
      </c>
    </row>
    <row r="79" spans="1:11">
      <c r="A79" t="s">
        <v>16877</v>
      </c>
      <c r="B79" t="s">
        <v>16878</v>
      </c>
      <c r="C79" t="s">
        <v>1419</v>
      </c>
      <c r="D79" t="str">
        <f t="shared" si="2"/>
        <v>FI</v>
      </c>
      <c r="E79">
        <v>1160483</v>
      </c>
      <c r="F79" t="s">
        <v>1420</v>
      </c>
      <c r="K79" s="4" t="str">
        <f t="shared" si="3"/>
        <v>AR000480FI00001</v>
      </c>
    </row>
    <row r="80" spans="1:11">
      <c r="A80" t="s">
        <v>16879</v>
      </c>
      <c r="B80" t="s">
        <v>16880</v>
      </c>
      <c r="C80" t="s">
        <v>2203</v>
      </c>
      <c r="D80" t="str">
        <f t="shared" si="2"/>
        <v>FI</v>
      </c>
      <c r="E80">
        <v>722752</v>
      </c>
      <c r="F80" t="s">
        <v>2204</v>
      </c>
      <c r="K80" s="4" t="str">
        <f t="shared" si="3"/>
        <v>AR000620FI00001</v>
      </c>
    </row>
    <row r="81" spans="1:11">
      <c r="A81" t="s">
        <v>16881</v>
      </c>
      <c r="B81" t="s">
        <v>16880</v>
      </c>
      <c r="C81" t="s">
        <v>2206</v>
      </c>
      <c r="D81" t="str">
        <f t="shared" si="2"/>
        <v>FI</v>
      </c>
      <c r="E81">
        <v>838109</v>
      </c>
      <c r="F81" t="s">
        <v>2207</v>
      </c>
      <c r="K81" s="4" t="str">
        <f t="shared" si="3"/>
        <v>AR000620FI00002</v>
      </c>
    </row>
    <row r="82" spans="1:11">
      <c r="A82" t="s">
        <v>16882</v>
      </c>
      <c r="B82" t="s">
        <v>16883</v>
      </c>
      <c r="C82" t="s">
        <v>2208</v>
      </c>
      <c r="D82" t="str">
        <f t="shared" si="2"/>
        <v>FI</v>
      </c>
      <c r="E82">
        <v>1175357</v>
      </c>
      <c r="F82" t="s">
        <v>2209</v>
      </c>
      <c r="K82" s="4" t="str">
        <f t="shared" si="3"/>
        <v>AR000630FI00001</v>
      </c>
    </row>
    <row r="83" spans="1:11">
      <c r="A83" t="s">
        <v>16884</v>
      </c>
      <c r="B83" t="s">
        <v>16885</v>
      </c>
      <c r="C83" t="s">
        <v>2323</v>
      </c>
      <c r="D83" t="str">
        <f t="shared" si="2"/>
        <v>FI</v>
      </c>
      <c r="E83">
        <v>1105120</v>
      </c>
      <c r="F83" t="s">
        <v>2324</v>
      </c>
      <c r="K83" s="4" t="str">
        <f t="shared" si="3"/>
        <v>AR000680FI00017</v>
      </c>
    </row>
    <row r="84" spans="1:11">
      <c r="A84" t="s">
        <v>16886</v>
      </c>
      <c r="B84" t="s">
        <v>16885</v>
      </c>
      <c r="C84" t="s">
        <v>2325</v>
      </c>
      <c r="D84" t="str">
        <f t="shared" si="2"/>
        <v>FI</v>
      </c>
      <c r="E84">
        <v>1119416</v>
      </c>
      <c r="F84" t="s">
        <v>2327</v>
      </c>
      <c r="G84" t="s">
        <v>2328</v>
      </c>
      <c r="I84" t="s">
        <v>2329</v>
      </c>
      <c r="K84" s="4" t="str">
        <f t="shared" si="3"/>
        <v>AR000680FI00018</v>
      </c>
    </row>
    <row r="85" spans="1:11">
      <c r="A85" t="s">
        <v>16887</v>
      </c>
      <c r="B85" t="s">
        <v>16885</v>
      </c>
      <c r="C85" t="s">
        <v>2333</v>
      </c>
      <c r="D85" t="str">
        <f t="shared" si="2"/>
        <v>FI</v>
      </c>
      <c r="E85">
        <v>1119448</v>
      </c>
      <c r="F85" t="s">
        <v>2334</v>
      </c>
      <c r="G85" t="s">
        <v>2335</v>
      </c>
      <c r="I85" t="s">
        <v>2336</v>
      </c>
      <c r="K85" s="4" t="str">
        <f t="shared" si="3"/>
        <v>AR000680FI00019</v>
      </c>
    </row>
    <row r="86" spans="1:11">
      <c r="A86" t="s">
        <v>16888</v>
      </c>
      <c r="B86" t="s">
        <v>16885</v>
      </c>
      <c r="C86" t="s">
        <v>2307</v>
      </c>
      <c r="D86" t="str">
        <f t="shared" si="2"/>
        <v>FI</v>
      </c>
      <c r="E86">
        <v>979620</v>
      </c>
      <c r="F86" t="s">
        <v>2308</v>
      </c>
      <c r="K86" s="4" t="str">
        <f t="shared" si="3"/>
        <v>AR000680FI00011</v>
      </c>
    </row>
    <row r="87" spans="1:11">
      <c r="A87" t="s">
        <v>16889</v>
      </c>
      <c r="B87" t="s">
        <v>16885</v>
      </c>
      <c r="C87" t="s">
        <v>2315</v>
      </c>
      <c r="D87" t="str">
        <f t="shared" si="2"/>
        <v>FI</v>
      </c>
      <c r="E87">
        <v>1042882</v>
      </c>
      <c r="F87" t="s">
        <v>2316</v>
      </c>
      <c r="K87" s="4" t="str">
        <f t="shared" si="3"/>
        <v>AR000680FI00014</v>
      </c>
    </row>
    <row r="88" spans="1:11">
      <c r="A88" t="s">
        <v>16890</v>
      </c>
      <c r="B88" t="s">
        <v>16885</v>
      </c>
      <c r="C88" t="s">
        <v>2317</v>
      </c>
      <c r="D88" t="str">
        <f t="shared" si="2"/>
        <v>FI</v>
      </c>
      <c r="E88">
        <v>1042903</v>
      </c>
      <c r="F88" t="s">
        <v>2318</v>
      </c>
      <c r="K88" s="4" t="str">
        <f t="shared" si="3"/>
        <v>AR000680FI00015</v>
      </c>
    </row>
    <row r="89" spans="1:11">
      <c r="A89" t="s">
        <v>16891</v>
      </c>
      <c r="B89" t="s">
        <v>16885</v>
      </c>
      <c r="C89" t="s">
        <v>2299</v>
      </c>
      <c r="D89" t="str">
        <f t="shared" si="2"/>
        <v>FI</v>
      </c>
      <c r="E89">
        <v>879379</v>
      </c>
      <c r="F89" t="s">
        <v>2300</v>
      </c>
      <c r="K89" s="4" t="str">
        <f t="shared" si="3"/>
        <v>AR000680FI00007</v>
      </c>
    </row>
    <row r="90" spans="1:11">
      <c r="A90" t="s">
        <v>16892</v>
      </c>
      <c r="B90" t="s">
        <v>16885</v>
      </c>
      <c r="C90" t="s">
        <v>2301</v>
      </c>
      <c r="D90" t="str">
        <f t="shared" si="2"/>
        <v>FI</v>
      </c>
      <c r="E90">
        <v>879391</v>
      </c>
      <c r="F90" t="s">
        <v>2302</v>
      </c>
      <c r="K90" s="4" t="str">
        <f t="shared" si="3"/>
        <v>AR000680FI00008</v>
      </c>
    </row>
    <row r="91" spans="1:11">
      <c r="A91" t="s">
        <v>16893</v>
      </c>
      <c r="B91" t="s">
        <v>16885</v>
      </c>
      <c r="C91" t="s">
        <v>2293</v>
      </c>
      <c r="D91" t="str">
        <f t="shared" si="2"/>
        <v>FI</v>
      </c>
      <c r="E91">
        <v>786205</v>
      </c>
      <c r="F91" t="s">
        <v>2294</v>
      </c>
      <c r="K91" s="4" t="str">
        <f t="shared" si="3"/>
        <v>AR000680FI00004</v>
      </c>
    </row>
    <row r="92" spans="1:11">
      <c r="A92" t="s">
        <v>16894</v>
      </c>
      <c r="B92" t="s">
        <v>16885</v>
      </c>
      <c r="C92" t="s">
        <v>2295</v>
      </c>
      <c r="D92" t="str">
        <f t="shared" si="2"/>
        <v>FI</v>
      </c>
      <c r="E92">
        <v>822038</v>
      </c>
      <c r="F92" t="s">
        <v>2296</v>
      </c>
      <c r="K92" s="4" t="str">
        <f t="shared" si="3"/>
        <v>AR000680FI00005</v>
      </c>
    </row>
    <row r="93" spans="1:11">
      <c r="A93" t="s">
        <v>16895</v>
      </c>
      <c r="B93" t="s">
        <v>16885</v>
      </c>
      <c r="C93" t="s">
        <v>2297</v>
      </c>
      <c r="D93" t="str">
        <f t="shared" si="2"/>
        <v>FI</v>
      </c>
      <c r="E93">
        <v>853713</v>
      </c>
      <c r="F93" t="s">
        <v>2298</v>
      </c>
      <c r="K93" s="4" t="str">
        <f t="shared" si="3"/>
        <v>AR000680FI00006</v>
      </c>
    </row>
    <row r="94" spans="1:11">
      <c r="A94" t="s">
        <v>16896</v>
      </c>
      <c r="B94" t="s">
        <v>16885</v>
      </c>
      <c r="C94" t="s">
        <v>2303</v>
      </c>
      <c r="D94" t="str">
        <f t="shared" si="2"/>
        <v>FI</v>
      </c>
      <c r="E94">
        <v>914808</v>
      </c>
      <c r="F94" t="s">
        <v>2304</v>
      </c>
      <c r="K94" s="4" t="str">
        <f t="shared" si="3"/>
        <v>AR000680FI00009</v>
      </c>
    </row>
    <row r="95" spans="1:11">
      <c r="A95" t="s">
        <v>16897</v>
      </c>
      <c r="B95" t="s">
        <v>16885</v>
      </c>
      <c r="C95" t="s">
        <v>2305</v>
      </c>
      <c r="D95" t="str">
        <f t="shared" si="2"/>
        <v>FI</v>
      </c>
      <c r="E95">
        <v>953561</v>
      </c>
      <c r="F95" t="s">
        <v>2306</v>
      </c>
      <c r="K95" s="4" t="str">
        <f t="shared" si="3"/>
        <v>AR000680FI00010</v>
      </c>
    </row>
    <row r="96" spans="1:11">
      <c r="A96" t="s">
        <v>16898</v>
      </c>
      <c r="B96" t="s">
        <v>16899</v>
      </c>
      <c r="C96" t="s">
        <v>2365</v>
      </c>
      <c r="D96" t="str">
        <f t="shared" si="2"/>
        <v>FI</v>
      </c>
      <c r="E96">
        <v>755263</v>
      </c>
      <c r="F96" t="s">
        <v>2366</v>
      </c>
      <c r="K96" s="4" t="str">
        <f t="shared" si="3"/>
        <v>AR000700FI00004</v>
      </c>
    </row>
    <row r="97" spans="1:11">
      <c r="A97" t="s">
        <v>16900</v>
      </c>
      <c r="B97" t="s">
        <v>16899</v>
      </c>
      <c r="C97" t="s">
        <v>2363</v>
      </c>
      <c r="D97" t="str">
        <f t="shared" si="2"/>
        <v>FI</v>
      </c>
      <c r="E97">
        <v>755249</v>
      </c>
      <c r="F97" t="s">
        <v>2364</v>
      </c>
      <c r="K97" s="4" t="str">
        <f t="shared" si="3"/>
        <v>AR000700FI00003</v>
      </c>
    </row>
    <row r="98" spans="1:11">
      <c r="A98" t="s">
        <v>16901</v>
      </c>
      <c r="B98" t="s">
        <v>16899</v>
      </c>
      <c r="C98" t="s">
        <v>2367</v>
      </c>
      <c r="D98" t="str">
        <f t="shared" si="2"/>
        <v>FI</v>
      </c>
      <c r="E98">
        <v>778090</v>
      </c>
      <c r="F98" t="s">
        <v>2368</v>
      </c>
      <c r="K98" s="4" t="str">
        <f t="shared" si="3"/>
        <v>AR000700FI00005</v>
      </c>
    </row>
    <row r="99" spans="1:11">
      <c r="A99" t="s">
        <v>16902</v>
      </c>
      <c r="B99" t="s">
        <v>16899</v>
      </c>
      <c r="C99" t="s">
        <v>2369</v>
      </c>
      <c r="D99" t="str">
        <f t="shared" si="2"/>
        <v>FI</v>
      </c>
      <c r="E99">
        <v>835275</v>
      </c>
      <c r="F99" t="s">
        <v>2370</v>
      </c>
      <c r="K99" s="4" t="str">
        <f t="shared" si="3"/>
        <v>AR000700FI00006</v>
      </c>
    </row>
    <row r="100" spans="1:11">
      <c r="A100" t="s">
        <v>16903</v>
      </c>
      <c r="B100" t="s">
        <v>16899</v>
      </c>
      <c r="C100" t="s">
        <v>2381</v>
      </c>
      <c r="D100" t="str">
        <f t="shared" si="2"/>
        <v>FI</v>
      </c>
      <c r="E100">
        <v>1139519</v>
      </c>
      <c r="F100" t="s">
        <v>2383</v>
      </c>
      <c r="G100" t="s">
        <v>2384</v>
      </c>
      <c r="I100" t="s">
        <v>2385</v>
      </c>
      <c r="K100" s="4" t="str">
        <f t="shared" si="3"/>
        <v>AR000700FI00010</v>
      </c>
    </row>
    <row r="101" spans="1:11">
      <c r="A101" t="s">
        <v>16904</v>
      </c>
      <c r="B101" t="s">
        <v>16899</v>
      </c>
      <c r="C101" t="s">
        <v>2388</v>
      </c>
      <c r="D101" t="str">
        <f t="shared" si="2"/>
        <v>FI</v>
      </c>
      <c r="E101">
        <v>1177230</v>
      </c>
      <c r="F101" t="s">
        <v>2389</v>
      </c>
      <c r="K101" s="4" t="str">
        <f t="shared" si="3"/>
        <v>AR000700FI00011</v>
      </c>
    </row>
    <row r="102" spans="1:11">
      <c r="A102" t="s">
        <v>16905</v>
      </c>
      <c r="B102" t="s">
        <v>16906</v>
      </c>
      <c r="C102" t="s">
        <v>2407</v>
      </c>
      <c r="D102" t="str">
        <f t="shared" si="2"/>
        <v>FI</v>
      </c>
      <c r="E102">
        <v>1090650</v>
      </c>
      <c r="F102" t="s">
        <v>2409</v>
      </c>
      <c r="K102" s="4" t="str">
        <f t="shared" si="3"/>
        <v>AR000710FI00001</v>
      </c>
    </row>
    <row r="103" spans="1:11">
      <c r="A103" t="s">
        <v>16907</v>
      </c>
      <c r="B103" t="s">
        <v>16817</v>
      </c>
      <c r="C103" t="s">
        <v>5156</v>
      </c>
      <c r="D103" t="str">
        <f t="shared" si="2"/>
        <v>FI</v>
      </c>
      <c r="E103">
        <v>540015</v>
      </c>
      <c r="F103" t="s">
        <v>5157</v>
      </c>
      <c r="K103" s="4" t="str">
        <f t="shared" si="3"/>
        <v>AR002350FI00001</v>
      </c>
    </row>
    <row r="104" spans="1:11">
      <c r="A104" t="s">
        <v>16908</v>
      </c>
      <c r="B104" t="s">
        <v>16909</v>
      </c>
      <c r="C104" t="s">
        <v>386</v>
      </c>
      <c r="D104" t="str">
        <f t="shared" si="2"/>
        <v>FI</v>
      </c>
      <c r="E104">
        <v>833481</v>
      </c>
      <c r="F104" t="s">
        <v>387</v>
      </c>
      <c r="K104" s="4" t="str">
        <f t="shared" si="3"/>
        <v>AR000210FI00001</v>
      </c>
    </row>
    <row r="105" spans="1:11">
      <c r="A105" t="s">
        <v>16910</v>
      </c>
      <c r="B105" t="s">
        <v>16911</v>
      </c>
      <c r="C105" t="s">
        <v>2637</v>
      </c>
      <c r="D105" t="str">
        <f t="shared" si="2"/>
        <v>FI</v>
      </c>
      <c r="E105">
        <v>806568</v>
      </c>
      <c r="F105" t="s">
        <v>2638</v>
      </c>
      <c r="K105" s="4" t="str">
        <f t="shared" si="3"/>
        <v>AR000780FI00001</v>
      </c>
    </row>
    <row r="106" spans="1:11">
      <c r="A106" t="s">
        <v>16912</v>
      </c>
      <c r="B106" t="s">
        <v>16913</v>
      </c>
      <c r="C106" t="s">
        <v>2642</v>
      </c>
      <c r="D106" t="str">
        <f t="shared" si="2"/>
        <v>FI</v>
      </c>
      <c r="E106">
        <v>1008413</v>
      </c>
      <c r="F106" t="s">
        <v>2643</v>
      </c>
      <c r="K106" s="4" t="str">
        <f t="shared" si="3"/>
        <v>AR000790FI00001</v>
      </c>
    </row>
    <row r="107" spans="1:11">
      <c r="A107" t="s">
        <v>16914</v>
      </c>
      <c r="B107" t="s">
        <v>16915</v>
      </c>
      <c r="C107" t="s">
        <v>1048</v>
      </c>
      <c r="D107" t="str">
        <f t="shared" si="2"/>
        <v>FI</v>
      </c>
      <c r="E107">
        <v>661943</v>
      </c>
      <c r="F107" t="s">
        <v>1049</v>
      </c>
      <c r="K107" s="4" t="str">
        <f t="shared" si="3"/>
        <v>AR000300FI00001</v>
      </c>
    </row>
    <row r="108" spans="1:11">
      <c r="A108" t="s">
        <v>16916</v>
      </c>
      <c r="B108" t="s">
        <v>16915</v>
      </c>
      <c r="C108" t="s">
        <v>1057</v>
      </c>
      <c r="D108" t="str">
        <f t="shared" si="2"/>
        <v>FI</v>
      </c>
      <c r="E108">
        <v>832608</v>
      </c>
      <c r="F108" t="s">
        <v>1058</v>
      </c>
      <c r="K108" s="4" t="str">
        <f t="shared" si="3"/>
        <v>AR000300FI00003</v>
      </c>
    </row>
    <row r="109" spans="1:11">
      <c r="A109" t="s">
        <v>16917</v>
      </c>
      <c r="B109" t="s">
        <v>16915</v>
      </c>
      <c r="C109" t="s">
        <v>1059</v>
      </c>
      <c r="D109" t="str">
        <f t="shared" si="2"/>
        <v>FI</v>
      </c>
      <c r="E109">
        <v>959396</v>
      </c>
      <c r="F109" t="s">
        <v>1060</v>
      </c>
      <c r="K109" s="4" t="str">
        <f t="shared" si="3"/>
        <v>AR000300FI00004</v>
      </c>
    </row>
    <row r="110" spans="1:11">
      <c r="A110" t="s">
        <v>16918</v>
      </c>
      <c r="B110" t="s">
        <v>16915</v>
      </c>
      <c r="C110" t="s">
        <v>1061</v>
      </c>
      <c r="D110" t="str">
        <f t="shared" si="2"/>
        <v>FI</v>
      </c>
      <c r="E110">
        <v>1016187</v>
      </c>
      <c r="F110" t="s">
        <v>1062</v>
      </c>
      <c r="K110" s="4" t="str">
        <f t="shared" si="3"/>
        <v>AR000300FI00005</v>
      </c>
    </row>
    <row r="111" spans="1:11">
      <c r="A111" t="s">
        <v>16919</v>
      </c>
      <c r="B111" t="s">
        <v>16915</v>
      </c>
      <c r="C111" t="s">
        <v>1063</v>
      </c>
      <c r="D111" t="str">
        <f t="shared" si="2"/>
        <v>FI</v>
      </c>
      <c r="E111">
        <v>1016199</v>
      </c>
      <c r="F111" t="s">
        <v>1064</v>
      </c>
      <c r="K111" s="4" t="str">
        <f t="shared" si="3"/>
        <v>AR000300FI00006</v>
      </c>
    </row>
    <row r="112" spans="1:11">
      <c r="A112" t="s">
        <v>16920</v>
      </c>
      <c r="B112" t="s">
        <v>16921</v>
      </c>
      <c r="C112" t="s">
        <v>2657</v>
      </c>
      <c r="D112" t="str">
        <f t="shared" si="2"/>
        <v>FI</v>
      </c>
      <c r="E112">
        <v>537278</v>
      </c>
      <c r="F112" t="s">
        <v>2658</v>
      </c>
      <c r="K112" s="4" t="str">
        <f t="shared" si="3"/>
        <v>AR000810FI00001</v>
      </c>
    </row>
    <row r="113" spans="1:11">
      <c r="A113" t="s">
        <v>16922</v>
      </c>
      <c r="B113" t="s">
        <v>16923</v>
      </c>
      <c r="C113" t="s">
        <v>2673</v>
      </c>
      <c r="D113" t="str">
        <f t="shared" si="2"/>
        <v>FI</v>
      </c>
      <c r="E113">
        <v>1026741</v>
      </c>
      <c r="F113" t="s">
        <v>2674</v>
      </c>
      <c r="K113" s="4" t="str">
        <f t="shared" si="3"/>
        <v>AR000830FI00001</v>
      </c>
    </row>
    <row r="114" spans="1:11">
      <c r="A114" t="s">
        <v>16924</v>
      </c>
      <c r="B114" t="s">
        <v>16925</v>
      </c>
      <c r="C114" t="s">
        <v>2676</v>
      </c>
      <c r="D114" t="str">
        <f t="shared" si="2"/>
        <v>FI</v>
      </c>
      <c r="E114">
        <v>776050</v>
      </c>
      <c r="F114" t="s">
        <v>2677</v>
      </c>
      <c r="K114" s="4" t="str">
        <f t="shared" si="3"/>
        <v>AR000840FI00001</v>
      </c>
    </row>
    <row r="115" spans="1:11">
      <c r="A115" t="s">
        <v>16926</v>
      </c>
      <c r="B115" t="s">
        <v>16925</v>
      </c>
      <c r="C115" t="s">
        <v>2679</v>
      </c>
      <c r="D115" t="str">
        <f t="shared" si="2"/>
        <v>FI</v>
      </c>
      <c r="E115">
        <v>991483</v>
      </c>
      <c r="F115" t="s">
        <v>2680</v>
      </c>
      <c r="K115" s="4" t="str">
        <f t="shared" si="3"/>
        <v>AR000840FI00002</v>
      </c>
    </row>
    <row r="116" spans="1:11">
      <c r="A116" t="s">
        <v>16927</v>
      </c>
      <c r="B116" t="s">
        <v>16928</v>
      </c>
      <c r="C116" t="s">
        <v>2702</v>
      </c>
      <c r="D116" t="str">
        <f t="shared" si="2"/>
        <v>FI</v>
      </c>
      <c r="E116">
        <v>978465</v>
      </c>
      <c r="F116" t="s">
        <v>2703</v>
      </c>
      <c r="G116" t="s">
        <v>2704</v>
      </c>
      <c r="I116" t="s">
        <v>2705</v>
      </c>
      <c r="K116" s="4" t="str">
        <f t="shared" si="3"/>
        <v>AR000850FI00006</v>
      </c>
    </row>
    <row r="117" spans="1:11">
      <c r="A117" t="s">
        <v>16929</v>
      </c>
      <c r="B117" t="s">
        <v>16928</v>
      </c>
      <c r="C117" t="s">
        <v>2708</v>
      </c>
      <c r="D117" t="str">
        <f t="shared" si="2"/>
        <v>FI</v>
      </c>
      <c r="E117">
        <v>987943</v>
      </c>
      <c r="F117" t="s">
        <v>2709</v>
      </c>
      <c r="K117" s="4" t="str">
        <f t="shared" si="3"/>
        <v>AR000850FI00007</v>
      </c>
    </row>
    <row r="118" spans="1:11">
      <c r="A118" t="s">
        <v>16930</v>
      </c>
      <c r="B118" t="s">
        <v>16928</v>
      </c>
      <c r="C118" t="s">
        <v>2692</v>
      </c>
      <c r="D118" t="str">
        <f t="shared" si="2"/>
        <v>FI</v>
      </c>
      <c r="E118">
        <v>845000</v>
      </c>
      <c r="F118" t="s">
        <v>2693</v>
      </c>
      <c r="K118" s="4" t="str">
        <f t="shared" si="3"/>
        <v>AR000850FI00003</v>
      </c>
    </row>
    <row r="119" spans="1:11">
      <c r="A119" t="s">
        <v>16931</v>
      </c>
      <c r="B119" t="s">
        <v>16932</v>
      </c>
      <c r="C119" t="s">
        <v>2733</v>
      </c>
      <c r="D119" t="str">
        <f t="shared" si="2"/>
        <v>FI</v>
      </c>
      <c r="E119">
        <v>530263</v>
      </c>
      <c r="F119" t="s">
        <v>2734</v>
      </c>
      <c r="K119" s="4" t="str">
        <f t="shared" si="3"/>
        <v>AR000880FI00001</v>
      </c>
    </row>
    <row r="120" spans="1:11">
      <c r="A120" t="s">
        <v>16933</v>
      </c>
      <c r="B120" t="s">
        <v>16934</v>
      </c>
      <c r="C120" t="s">
        <v>2736</v>
      </c>
      <c r="D120" t="str">
        <f t="shared" si="2"/>
        <v>FI</v>
      </c>
      <c r="E120">
        <v>1082955</v>
      </c>
      <c r="F120" t="s">
        <v>2737</v>
      </c>
      <c r="K120" s="4" t="str">
        <f t="shared" si="3"/>
        <v>AR000890FI00001</v>
      </c>
    </row>
    <row r="121" spans="1:11">
      <c r="A121" t="s">
        <v>16935</v>
      </c>
      <c r="B121" t="s">
        <v>16936</v>
      </c>
      <c r="C121" t="s">
        <v>2739</v>
      </c>
      <c r="D121" t="str">
        <f t="shared" si="2"/>
        <v>FI</v>
      </c>
      <c r="E121">
        <v>686048</v>
      </c>
      <c r="F121" t="s">
        <v>2740</v>
      </c>
      <c r="K121" s="4" t="str">
        <f t="shared" si="3"/>
        <v>AR000900FI00001</v>
      </c>
    </row>
    <row r="122" spans="1:11">
      <c r="A122" t="s">
        <v>16937</v>
      </c>
      <c r="B122" t="s">
        <v>16936</v>
      </c>
      <c r="C122" t="s">
        <v>2742</v>
      </c>
      <c r="D122" t="str">
        <f t="shared" si="2"/>
        <v>FI</v>
      </c>
      <c r="E122">
        <v>907322</v>
      </c>
      <c r="F122" t="s">
        <v>2743</v>
      </c>
      <c r="K122" s="4" t="str">
        <f t="shared" si="3"/>
        <v>AR000900FI00002</v>
      </c>
    </row>
    <row r="123" spans="1:11">
      <c r="A123" t="s">
        <v>16938</v>
      </c>
      <c r="B123" t="s">
        <v>16939</v>
      </c>
      <c r="C123" t="s">
        <v>2744</v>
      </c>
      <c r="D123" t="str">
        <f t="shared" si="2"/>
        <v>FI</v>
      </c>
      <c r="E123">
        <v>488244</v>
      </c>
      <c r="F123" t="s">
        <v>2745</v>
      </c>
      <c r="K123" s="4" t="str">
        <f t="shared" si="3"/>
        <v>AR000910FI00001</v>
      </c>
    </row>
    <row r="124" spans="1:11">
      <c r="A124" t="s">
        <v>16940</v>
      </c>
      <c r="B124" t="s">
        <v>16939</v>
      </c>
      <c r="C124" t="s">
        <v>2747</v>
      </c>
      <c r="D124" t="str">
        <f t="shared" si="2"/>
        <v>FI</v>
      </c>
      <c r="E124">
        <v>518737</v>
      </c>
      <c r="F124" t="s">
        <v>2748</v>
      </c>
      <c r="K124" s="4" t="str">
        <f t="shared" si="3"/>
        <v>AR000910FI00002</v>
      </c>
    </row>
    <row r="125" spans="1:11">
      <c r="A125" t="s">
        <v>16941</v>
      </c>
      <c r="B125" t="s">
        <v>16942</v>
      </c>
      <c r="C125" t="s">
        <v>2886</v>
      </c>
      <c r="D125" t="str">
        <f t="shared" si="2"/>
        <v>FI</v>
      </c>
      <c r="E125">
        <v>1110424</v>
      </c>
      <c r="F125" t="s">
        <v>2887</v>
      </c>
      <c r="K125" s="4" t="str">
        <f t="shared" si="3"/>
        <v>AR000970FI00001</v>
      </c>
    </row>
    <row r="126" spans="1:11">
      <c r="A126" t="s">
        <v>16943</v>
      </c>
      <c r="B126" t="s">
        <v>16944</v>
      </c>
      <c r="C126" t="s">
        <v>2988</v>
      </c>
      <c r="D126" t="str">
        <f t="shared" si="2"/>
        <v>FI</v>
      </c>
      <c r="E126">
        <v>596838</v>
      </c>
      <c r="F126" t="s">
        <v>2989</v>
      </c>
      <c r="K126" s="4" t="str">
        <f t="shared" si="3"/>
        <v>AR001080FI00001</v>
      </c>
    </row>
    <row r="127" spans="1:11">
      <c r="A127" t="s">
        <v>16945</v>
      </c>
      <c r="B127" t="s">
        <v>16946</v>
      </c>
      <c r="C127" t="s">
        <v>3258</v>
      </c>
      <c r="D127" t="str">
        <f t="shared" si="2"/>
        <v>FI</v>
      </c>
      <c r="E127">
        <v>853065</v>
      </c>
      <c r="F127" t="s">
        <v>3259</v>
      </c>
      <c r="K127" s="4" t="str">
        <f t="shared" si="3"/>
        <v>AR001370FI00001</v>
      </c>
    </row>
    <row r="128" spans="1:11">
      <c r="A128" t="s">
        <v>16947</v>
      </c>
      <c r="B128" t="s">
        <v>16948</v>
      </c>
      <c r="C128" t="s">
        <v>3324</v>
      </c>
      <c r="D128" t="str">
        <f t="shared" si="2"/>
        <v>FI</v>
      </c>
      <c r="E128">
        <v>1106196</v>
      </c>
      <c r="F128" t="s">
        <v>3325</v>
      </c>
      <c r="K128" s="4" t="str">
        <f t="shared" si="3"/>
        <v>AR001420FI00001</v>
      </c>
    </row>
    <row r="129" spans="1:11">
      <c r="A129" t="s">
        <v>16949</v>
      </c>
      <c r="B129" t="s">
        <v>16950</v>
      </c>
      <c r="C129" t="s">
        <v>3499</v>
      </c>
      <c r="D129" t="str">
        <f t="shared" si="2"/>
        <v>FI</v>
      </c>
      <c r="E129">
        <v>751596</v>
      </c>
      <c r="F129" t="s">
        <v>3500</v>
      </c>
      <c r="K129" s="4" t="str">
        <f t="shared" si="3"/>
        <v>AR001470FI00001</v>
      </c>
    </row>
    <row r="130" spans="1:11">
      <c r="A130" t="s">
        <v>16951</v>
      </c>
      <c r="B130" t="s">
        <v>16950</v>
      </c>
      <c r="C130" t="s">
        <v>3502</v>
      </c>
      <c r="D130" t="str">
        <f t="shared" ref="D130:D193" si="4">+REPLACE(REPLACE(A130,1,8,""),3,5,"")</f>
        <v>FI</v>
      </c>
      <c r="E130">
        <v>843488</v>
      </c>
      <c r="F130" t="s">
        <v>3503</v>
      </c>
      <c r="K130" s="4" t="str">
        <f t="shared" si="3"/>
        <v>AR001470FI00002</v>
      </c>
    </row>
    <row r="131" spans="1:11">
      <c r="A131" t="s">
        <v>16952</v>
      </c>
      <c r="B131" t="s">
        <v>16950</v>
      </c>
      <c r="C131" t="s">
        <v>3504</v>
      </c>
      <c r="D131" t="str">
        <f t="shared" si="4"/>
        <v>FI</v>
      </c>
      <c r="E131">
        <v>1092950</v>
      </c>
      <c r="F131" t="s">
        <v>3506</v>
      </c>
      <c r="K131" s="4" t="str">
        <f t="shared" ref="K131:K194" si="5">+A131</f>
        <v>AR001470FI00003</v>
      </c>
    </row>
    <row r="132" spans="1:11">
      <c r="A132" t="s">
        <v>16953</v>
      </c>
      <c r="B132" t="s">
        <v>16954</v>
      </c>
      <c r="C132" t="s">
        <v>3653</v>
      </c>
      <c r="D132" t="str">
        <f t="shared" si="4"/>
        <v>FI</v>
      </c>
      <c r="E132">
        <v>577366</v>
      </c>
      <c r="F132" t="s">
        <v>3654</v>
      </c>
      <c r="K132" s="4" t="str">
        <f t="shared" si="5"/>
        <v>AR001550FI00001</v>
      </c>
    </row>
    <row r="133" spans="1:11">
      <c r="A133" t="s">
        <v>16955</v>
      </c>
      <c r="B133" t="s">
        <v>16956</v>
      </c>
      <c r="C133" t="s">
        <v>3689</v>
      </c>
      <c r="D133" t="str">
        <f t="shared" si="4"/>
        <v>FI</v>
      </c>
      <c r="E133">
        <v>557698</v>
      </c>
      <c r="F133" t="s">
        <v>3690</v>
      </c>
      <c r="K133" s="4" t="str">
        <f t="shared" si="5"/>
        <v>AR001580FI00001</v>
      </c>
    </row>
    <row r="134" spans="1:11">
      <c r="A134" t="s">
        <v>16957</v>
      </c>
      <c r="B134" t="s">
        <v>16956</v>
      </c>
      <c r="C134" t="s">
        <v>3694</v>
      </c>
      <c r="D134" t="str">
        <f t="shared" si="4"/>
        <v>FI</v>
      </c>
      <c r="E134">
        <v>754499</v>
      </c>
      <c r="F134" t="s">
        <v>3695</v>
      </c>
      <c r="K134" s="4" t="str">
        <f t="shared" si="5"/>
        <v>AR001580FI00003</v>
      </c>
    </row>
    <row r="135" spans="1:11">
      <c r="A135" t="s">
        <v>16958</v>
      </c>
      <c r="B135" t="s">
        <v>16956</v>
      </c>
      <c r="C135" t="s">
        <v>3692</v>
      </c>
      <c r="D135" t="str">
        <f t="shared" si="4"/>
        <v>FI</v>
      </c>
      <c r="E135">
        <v>747155</v>
      </c>
      <c r="F135" t="s">
        <v>3693</v>
      </c>
      <c r="K135" s="4" t="str">
        <f t="shared" si="5"/>
        <v>AR001580FI00002</v>
      </c>
    </row>
    <row r="136" spans="1:11">
      <c r="A136" t="s">
        <v>16959</v>
      </c>
      <c r="B136" t="s">
        <v>16960</v>
      </c>
      <c r="C136" t="s">
        <v>3717</v>
      </c>
      <c r="D136" t="str">
        <f t="shared" si="4"/>
        <v>FI</v>
      </c>
      <c r="E136">
        <v>855546</v>
      </c>
      <c r="F136" t="s">
        <v>3718</v>
      </c>
      <c r="K136" s="4" t="str">
        <f t="shared" si="5"/>
        <v>AR001620FI00001</v>
      </c>
    </row>
    <row r="137" spans="1:11">
      <c r="A137" t="s">
        <v>16961</v>
      </c>
      <c r="B137" t="s">
        <v>16960</v>
      </c>
      <c r="C137" t="s">
        <v>3720</v>
      </c>
      <c r="D137" t="str">
        <f t="shared" si="4"/>
        <v>FI</v>
      </c>
      <c r="E137">
        <v>944856</v>
      </c>
      <c r="F137" t="s">
        <v>3721</v>
      </c>
      <c r="K137" s="4" t="str">
        <f t="shared" si="5"/>
        <v>AR001620FI00002</v>
      </c>
    </row>
    <row r="138" spans="1:11">
      <c r="A138" t="s">
        <v>16962</v>
      </c>
      <c r="B138" t="s">
        <v>16963</v>
      </c>
      <c r="C138" t="s">
        <v>4139</v>
      </c>
      <c r="D138" t="str">
        <f t="shared" si="4"/>
        <v>FI</v>
      </c>
      <c r="E138">
        <v>738645</v>
      </c>
      <c r="F138" t="s">
        <v>4140</v>
      </c>
      <c r="K138" s="4" t="str">
        <f t="shared" si="5"/>
        <v>AR001780FI00001</v>
      </c>
    </row>
    <row r="139" spans="1:11">
      <c r="A139" t="s">
        <v>16964</v>
      </c>
      <c r="B139" t="s">
        <v>16965</v>
      </c>
      <c r="C139" t="s">
        <v>4240</v>
      </c>
      <c r="D139" t="str">
        <f t="shared" si="4"/>
        <v>FI</v>
      </c>
      <c r="E139">
        <v>1014075</v>
      </c>
      <c r="F139" t="s">
        <v>4241</v>
      </c>
      <c r="K139" s="4" t="str">
        <f t="shared" si="5"/>
        <v>AR001850FI00009</v>
      </c>
    </row>
    <row r="140" spans="1:11">
      <c r="A140" t="s">
        <v>16966</v>
      </c>
      <c r="B140" t="s">
        <v>16965</v>
      </c>
      <c r="C140" t="s">
        <v>4246</v>
      </c>
      <c r="D140" t="str">
        <f t="shared" si="4"/>
        <v>FI</v>
      </c>
      <c r="E140">
        <v>1041801</v>
      </c>
      <c r="F140" t="s">
        <v>4247</v>
      </c>
      <c r="K140" s="4" t="str">
        <f t="shared" si="5"/>
        <v>AR001850FI00011</v>
      </c>
    </row>
    <row r="141" spans="1:11">
      <c r="A141" t="s">
        <v>16967</v>
      </c>
      <c r="B141" t="s">
        <v>16965</v>
      </c>
      <c r="C141" t="s">
        <v>4224</v>
      </c>
      <c r="D141" t="str">
        <f t="shared" si="4"/>
        <v>FI</v>
      </c>
      <c r="E141">
        <v>673829</v>
      </c>
      <c r="F141" t="s">
        <v>4225</v>
      </c>
      <c r="K141" s="4" t="str">
        <f t="shared" si="5"/>
        <v>AR001850FI00002</v>
      </c>
    </row>
    <row r="142" spans="1:11">
      <c r="A142" t="s">
        <v>16968</v>
      </c>
      <c r="B142" t="s">
        <v>16965</v>
      </c>
      <c r="C142" t="s">
        <v>4234</v>
      </c>
      <c r="D142" t="str">
        <f t="shared" si="4"/>
        <v>FI</v>
      </c>
      <c r="E142">
        <v>827033</v>
      </c>
      <c r="F142" t="s">
        <v>4235</v>
      </c>
      <c r="K142" s="4" t="str">
        <f t="shared" si="5"/>
        <v>AR001850FI00007</v>
      </c>
    </row>
    <row r="143" spans="1:11">
      <c r="A143" t="s">
        <v>16969</v>
      </c>
      <c r="B143" t="s">
        <v>16965</v>
      </c>
      <c r="C143" t="s">
        <v>4226</v>
      </c>
      <c r="D143" t="str">
        <f t="shared" si="4"/>
        <v>FI</v>
      </c>
      <c r="E143">
        <v>705334</v>
      </c>
      <c r="F143" t="s">
        <v>4227</v>
      </c>
      <c r="K143" s="4" t="str">
        <f t="shared" si="5"/>
        <v>AR001850FI00003</v>
      </c>
    </row>
    <row r="144" spans="1:11">
      <c r="A144" t="s">
        <v>16970</v>
      </c>
      <c r="B144" t="s">
        <v>16965</v>
      </c>
      <c r="C144" t="s">
        <v>4232</v>
      </c>
      <c r="D144" t="str">
        <f t="shared" si="4"/>
        <v>FI</v>
      </c>
      <c r="E144">
        <v>826988</v>
      </c>
      <c r="F144" t="s">
        <v>4233</v>
      </c>
      <c r="K144" s="4" t="str">
        <f t="shared" si="5"/>
        <v>AR001850FI00006</v>
      </c>
    </row>
    <row r="145" spans="1:11">
      <c r="A145" t="s">
        <v>16971</v>
      </c>
      <c r="B145" t="s">
        <v>16965</v>
      </c>
      <c r="C145" t="s">
        <v>4228</v>
      </c>
      <c r="D145" t="str">
        <f t="shared" si="4"/>
        <v>FI</v>
      </c>
      <c r="E145">
        <v>741138</v>
      </c>
      <c r="F145" t="s">
        <v>4229</v>
      </c>
      <c r="K145" s="4" t="str">
        <f t="shared" si="5"/>
        <v>AR001850FI00004</v>
      </c>
    </row>
    <row r="146" spans="1:11">
      <c r="A146" t="s">
        <v>16972</v>
      </c>
      <c r="B146" t="s">
        <v>16965</v>
      </c>
      <c r="C146" t="s">
        <v>4230</v>
      </c>
      <c r="D146" t="str">
        <f t="shared" si="4"/>
        <v>FI</v>
      </c>
      <c r="E146">
        <v>826962</v>
      </c>
      <c r="F146" t="s">
        <v>4231</v>
      </c>
      <c r="K146" s="4" t="str">
        <f t="shared" si="5"/>
        <v>AR001850FI00005</v>
      </c>
    </row>
    <row r="147" spans="1:11">
      <c r="A147" t="s">
        <v>16973</v>
      </c>
      <c r="B147" t="s">
        <v>16974</v>
      </c>
      <c r="C147" t="s">
        <v>4319</v>
      </c>
      <c r="D147" t="str">
        <f t="shared" si="4"/>
        <v>FI</v>
      </c>
      <c r="E147">
        <v>1173047</v>
      </c>
      <c r="F147" t="s">
        <v>4321</v>
      </c>
      <c r="K147" s="4" t="str">
        <f t="shared" si="5"/>
        <v>AR001920FI00001</v>
      </c>
    </row>
    <row r="148" spans="1:11">
      <c r="A148" t="s">
        <v>16975</v>
      </c>
      <c r="B148" t="s">
        <v>16976</v>
      </c>
      <c r="C148" t="s">
        <v>4369</v>
      </c>
      <c r="D148" t="str">
        <f t="shared" si="4"/>
        <v>FI</v>
      </c>
      <c r="E148">
        <v>1082956</v>
      </c>
      <c r="F148" t="s">
        <v>4370</v>
      </c>
      <c r="K148" s="4" t="str">
        <f t="shared" si="5"/>
        <v>AR001940FI00009</v>
      </c>
    </row>
    <row r="149" spans="1:11">
      <c r="A149" t="s">
        <v>16977</v>
      </c>
      <c r="B149" t="s">
        <v>16976</v>
      </c>
      <c r="C149" t="s">
        <v>4359</v>
      </c>
      <c r="D149" t="str">
        <f t="shared" si="4"/>
        <v>FI</v>
      </c>
      <c r="E149">
        <v>807979</v>
      </c>
      <c r="F149" t="s">
        <v>4360</v>
      </c>
      <c r="K149" s="4" t="str">
        <f t="shared" si="5"/>
        <v>AR001940FI00004</v>
      </c>
    </row>
    <row r="150" spans="1:11">
      <c r="A150" t="s">
        <v>16978</v>
      </c>
      <c r="B150" t="s">
        <v>16976</v>
      </c>
      <c r="C150" t="s">
        <v>4363</v>
      </c>
      <c r="D150" t="str">
        <f t="shared" si="4"/>
        <v>FI</v>
      </c>
      <c r="E150">
        <v>966467</v>
      </c>
      <c r="F150" t="s">
        <v>4364</v>
      </c>
      <c r="K150" s="4" t="str">
        <f t="shared" si="5"/>
        <v>AR001940FI00006</v>
      </c>
    </row>
    <row r="151" spans="1:11">
      <c r="A151" t="s">
        <v>16979</v>
      </c>
      <c r="B151" t="s">
        <v>16976</v>
      </c>
      <c r="C151" t="s">
        <v>4365</v>
      </c>
      <c r="D151" t="str">
        <f t="shared" si="4"/>
        <v>FI</v>
      </c>
      <c r="E151">
        <v>983681</v>
      </c>
      <c r="F151" t="s">
        <v>4366</v>
      </c>
      <c r="K151" s="4" t="str">
        <f t="shared" si="5"/>
        <v>AR001940FI00007</v>
      </c>
    </row>
    <row r="152" spans="1:11">
      <c r="A152" t="s">
        <v>16980</v>
      </c>
      <c r="B152" t="s">
        <v>16976</v>
      </c>
      <c r="C152" t="s">
        <v>4367</v>
      </c>
      <c r="D152" t="str">
        <f t="shared" si="4"/>
        <v>FI</v>
      </c>
      <c r="E152">
        <v>1022186</v>
      </c>
      <c r="F152" t="s">
        <v>4368</v>
      </c>
      <c r="K152" s="4" t="str">
        <f t="shared" si="5"/>
        <v>AR001940FI00008</v>
      </c>
    </row>
    <row r="153" spans="1:11">
      <c r="A153" t="s">
        <v>16981</v>
      </c>
      <c r="B153" t="s">
        <v>16982</v>
      </c>
      <c r="C153" t="s">
        <v>4626</v>
      </c>
      <c r="D153" t="str">
        <f t="shared" si="4"/>
        <v>FI</v>
      </c>
      <c r="E153">
        <v>712277</v>
      </c>
      <c r="F153" t="s">
        <v>4627</v>
      </c>
      <c r="K153" s="4" t="str">
        <f t="shared" si="5"/>
        <v>AR002070FI00001</v>
      </c>
    </row>
    <row r="154" spans="1:11">
      <c r="A154" t="s">
        <v>16983</v>
      </c>
      <c r="B154" t="s">
        <v>16982</v>
      </c>
      <c r="C154" t="s">
        <v>4629</v>
      </c>
      <c r="D154" t="str">
        <f t="shared" si="4"/>
        <v>FI</v>
      </c>
      <c r="E154">
        <v>833469</v>
      </c>
      <c r="F154" t="s">
        <v>4630</v>
      </c>
      <c r="K154" s="4" t="str">
        <f t="shared" si="5"/>
        <v>AR002070FI00002</v>
      </c>
    </row>
    <row r="155" spans="1:11">
      <c r="A155" t="s">
        <v>16984</v>
      </c>
      <c r="B155" t="s">
        <v>16982</v>
      </c>
      <c r="C155" t="s">
        <v>4631</v>
      </c>
      <c r="D155" t="str">
        <f t="shared" si="4"/>
        <v>FI</v>
      </c>
      <c r="E155">
        <v>1044748</v>
      </c>
      <c r="F155" t="s">
        <v>4632</v>
      </c>
      <c r="K155" s="4" t="str">
        <f t="shared" si="5"/>
        <v>AR002070FI00003</v>
      </c>
    </row>
    <row r="156" spans="1:11">
      <c r="A156" t="s">
        <v>16985</v>
      </c>
      <c r="B156" t="s">
        <v>16986</v>
      </c>
      <c r="C156" t="s">
        <v>4687</v>
      </c>
      <c r="D156" t="str">
        <f t="shared" si="4"/>
        <v>FI</v>
      </c>
      <c r="E156">
        <v>1046554</v>
      </c>
      <c r="F156" t="s">
        <v>4688</v>
      </c>
      <c r="K156" s="4" t="str">
        <f t="shared" si="5"/>
        <v>AR002130FI00001</v>
      </c>
    </row>
    <row r="157" spans="1:11">
      <c r="A157" t="s">
        <v>16987</v>
      </c>
      <c r="B157" t="s">
        <v>16986</v>
      </c>
      <c r="C157" t="s">
        <v>4690</v>
      </c>
      <c r="D157" t="str">
        <f t="shared" si="4"/>
        <v>FI</v>
      </c>
      <c r="E157">
        <v>1150214</v>
      </c>
      <c r="F157" t="s">
        <v>4692</v>
      </c>
      <c r="G157" t="s">
        <v>4693</v>
      </c>
      <c r="I157" t="s">
        <v>4694</v>
      </c>
      <c r="K157" s="4" t="str">
        <f t="shared" si="5"/>
        <v>AR002130FI00002</v>
      </c>
    </row>
    <row r="158" spans="1:11">
      <c r="A158" t="s">
        <v>16988</v>
      </c>
      <c r="B158" t="s">
        <v>16989</v>
      </c>
      <c r="C158" t="s">
        <v>4696</v>
      </c>
      <c r="D158" t="str">
        <f t="shared" si="4"/>
        <v>FI</v>
      </c>
      <c r="E158">
        <v>557733</v>
      </c>
      <c r="F158" t="s">
        <v>4697</v>
      </c>
      <c r="K158" s="4" t="str">
        <f t="shared" si="5"/>
        <v>AR002140FI00001</v>
      </c>
    </row>
    <row r="159" spans="1:11">
      <c r="A159" t="s">
        <v>16990</v>
      </c>
      <c r="B159" t="s">
        <v>16991</v>
      </c>
      <c r="C159" t="s">
        <v>5217</v>
      </c>
      <c r="D159" t="str">
        <f t="shared" si="4"/>
        <v>FI</v>
      </c>
      <c r="E159">
        <v>739475</v>
      </c>
      <c r="F159" t="s">
        <v>5218</v>
      </c>
      <c r="K159" s="4" t="str">
        <f t="shared" si="5"/>
        <v>AR002410FI00001</v>
      </c>
    </row>
    <row r="160" spans="1:11">
      <c r="A160" t="s">
        <v>16992</v>
      </c>
      <c r="B160" t="s">
        <v>16991</v>
      </c>
      <c r="C160" t="s">
        <v>5220</v>
      </c>
      <c r="D160" t="str">
        <f t="shared" si="4"/>
        <v>FI</v>
      </c>
      <c r="E160">
        <v>808532</v>
      </c>
      <c r="F160" t="s">
        <v>5221</v>
      </c>
      <c r="K160" s="4" t="str">
        <f t="shared" si="5"/>
        <v>AR002410FI00002</v>
      </c>
    </row>
    <row r="161" spans="1:11">
      <c r="A161" t="s">
        <v>16993</v>
      </c>
      <c r="B161" t="s">
        <v>16991</v>
      </c>
      <c r="C161" t="s">
        <v>5222</v>
      </c>
      <c r="D161" t="str">
        <f t="shared" si="4"/>
        <v>FI</v>
      </c>
      <c r="E161">
        <v>837345</v>
      </c>
      <c r="F161" t="s">
        <v>5223</v>
      </c>
      <c r="K161" s="4" t="str">
        <f t="shared" si="5"/>
        <v>AR002410FI00003</v>
      </c>
    </row>
    <row r="162" spans="1:11">
      <c r="A162" t="s">
        <v>16994</v>
      </c>
      <c r="B162" t="s">
        <v>16995</v>
      </c>
      <c r="C162" t="s">
        <v>4454</v>
      </c>
      <c r="D162" t="str">
        <f t="shared" si="4"/>
        <v>FI</v>
      </c>
      <c r="E162">
        <v>669131</v>
      </c>
      <c r="F162" t="s">
        <v>4455</v>
      </c>
      <c r="K162" s="4" t="str">
        <f t="shared" si="5"/>
        <v>AR001980FI00002</v>
      </c>
    </row>
    <row r="163" spans="1:11">
      <c r="A163" t="s">
        <v>16996</v>
      </c>
      <c r="B163" t="s">
        <v>16997</v>
      </c>
      <c r="C163" t="s">
        <v>5560</v>
      </c>
      <c r="D163" t="str">
        <f t="shared" si="4"/>
        <v>FI</v>
      </c>
      <c r="E163">
        <v>850733</v>
      </c>
      <c r="F163" t="s">
        <v>5561</v>
      </c>
      <c r="K163" s="4" t="str">
        <f t="shared" si="5"/>
        <v>AR002710FI00001</v>
      </c>
    </row>
    <row r="164" spans="1:11">
      <c r="A164" t="s">
        <v>16998</v>
      </c>
      <c r="B164" t="s">
        <v>16997</v>
      </c>
      <c r="C164" t="s">
        <v>5563</v>
      </c>
      <c r="D164" t="str">
        <f t="shared" si="4"/>
        <v>FI</v>
      </c>
      <c r="E164">
        <v>870189</v>
      </c>
      <c r="F164" t="s">
        <v>5564</v>
      </c>
      <c r="K164" s="4" t="str">
        <f t="shared" si="5"/>
        <v>AR002710FI00002</v>
      </c>
    </row>
    <row r="165" spans="1:11">
      <c r="A165" t="s">
        <v>16999</v>
      </c>
      <c r="B165" t="s">
        <v>17000</v>
      </c>
      <c r="C165" t="s">
        <v>5635</v>
      </c>
      <c r="D165" t="str">
        <f t="shared" si="4"/>
        <v>FI</v>
      </c>
      <c r="E165">
        <v>857403</v>
      </c>
      <c r="F165" t="s">
        <v>5636</v>
      </c>
      <c r="K165" s="4" t="str">
        <f t="shared" si="5"/>
        <v>AR002800FI00003</v>
      </c>
    </row>
    <row r="166" spans="1:11">
      <c r="A166" t="s">
        <v>17001</v>
      </c>
      <c r="B166" t="s">
        <v>17000</v>
      </c>
      <c r="C166" t="s">
        <v>5637</v>
      </c>
      <c r="D166" t="str">
        <f t="shared" si="4"/>
        <v>FI</v>
      </c>
      <c r="E166">
        <v>857454</v>
      </c>
      <c r="F166" t="s">
        <v>5638</v>
      </c>
      <c r="K166" s="4" t="str">
        <f t="shared" si="5"/>
        <v>AR002800FI00004</v>
      </c>
    </row>
    <row r="167" spans="1:11">
      <c r="A167" t="s">
        <v>17002</v>
      </c>
      <c r="B167" t="s">
        <v>17003</v>
      </c>
      <c r="C167" t="s">
        <v>5749</v>
      </c>
      <c r="D167" t="str">
        <f t="shared" si="4"/>
        <v>FI</v>
      </c>
      <c r="E167">
        <v>852137</v>
      </c>
      <c r="F167" t="s">
        <v>5750</v>
      </c>
      <c r="K167" s="4" t="str">
        <f t="shared" si="5"/>
        <v>AR002890FI00003</v>
      </c>
    </row>
    <row r="168" spans="1:11">
      <c r="A168" t="s">
        <v>17004</v>
      </c>
      <c r="B168" t="s">
        <v>16976</v>
      </c>
      <c r="C168" t="s">
        <v>4361</v>
      </c>
      <c r="D168" t="str">
        <f t="shared" si="4"/>
        <v>FI</v>
      </c>
      <c r="E168">
        <v>827087</v>
      </c>
      <c r="F168" t="s">
        <v>4362</v>
      </c>
      <c r="K168" s="4" t="str">
        <f t="shared" si="5"/>
        <v>AR001940FI00005</v>
      </c>
    </row>
    <row r="169" spans="1:11">
      <c r="A169" t="s">
        <v>17005</v>
      </c>
      <c r="B169" t="s">
        <v>16976</v>
      </c>
      <c r="C169" t="s">
        <v>4352</v>
      </c>
      <c r="D169" t="str">
        <f t="shared" si="4"/>
        <v>FI</v>
      </c>
      <c r="E169">
        <v>577320</v>
      </c>
      <c r="F169" t="s">
        <v>4353</v>
      </c>
      <c r="K169" s="4" t="str">
        <f t="shared" si="5"/>
        <v>AR001940FI00001</v>
      </c>
    </row>
    <row r="170" spans="1:11">
      <c r="A170" t="s">
        <v>17006</v>
      </c>
      <c r="B170" t="s">
        <v>16976</v>
      </c>
      <c r="C170" t="s">
        <v>4355</v>
      </c>
      <c r="D170" t="str">
        <f t="shared" si="4"/>
        <v>FI</v>
      </c>
      <c r="E170">
        <v>602461</v>
      </c>
      <c r="F170" t="s">
        <v>4356</v>
      </c>
      <c r="K170" s="4" t="str">
        <f t="shared" si="5"/>
        <v>AR001940FI00002</v>
      </c>
    </row>
    <row r="171" spans="1:11">
      <c r="A171" t="s">
        <v>17007</v>
      </c>
      <c r="B171" t="s">
        <v>16976</v>
      </c>
      <c r="C171" t="s">
        <v>4357</v>
      </c>
      <c r="D171" t="str">
        <f t="shared" si="4"/>
        <v>FI</v>
      </c>
      <c r="E171">
        <v>620162</v>
      </c>
      <c r="F171" t="s">
        <v>4358</v>
      </c>
      <c r="K171" s="4" t="str">
        <f t="shared" si="5"/>
        <v>AR001940FI00003</v>
      </c>
    </row>
    <row r="172" spans="1:11">
      <c r="A172" t="s">
        <v>17008</v>
      </c>
      <c r="B172" t="s">
        <v>17009</v>
      </c>
      <c r="C172" t="s">
        <v>5284</v>
      </c>
      <c r="D172" t="str">
        <f t="shared" si="4"/>
        <v>FI</v>
      </c>
      <c r="E172">
        <v>846036</v>
      </c>
      <c r="F172" t="s">
        <v>5285</v>
      </c>
      <c r="K172" s="4" t="str">
        <f t="shared" si="5"/>
        <v>AR002460FI00001</v>
      </c>
    </row>
    <row r="173" spans="1:11">
      <c r="A173" t="s">
        <v>17010</v>
      </c>
      <c r="B173" t="s">
        <v>17009</v>
      </c>
      <c r="C173" t="s">
        <v>5287</v>
      </c>
      <c r="D173" t="str">
        <f t="shared" si="4"/>
        <v>FI</v>
      </c>
      <c r="E173">
        <v>882573</v>
      </c>
      <c r="F173" t="s">
        <v>5288</v>
      </c>
      <c r="K173" s="4" t="str">
        <f t="shared" si="5"/>
        <v>AR002460FI00002</v>
      </c>
    </row>
    <row r="174" spans="1:11">
      <c r="A174" t="s">
        <v>17011</v>
      </c>
      <c r="B174" t="s">
        <v>17012</v>
      </c>
      <c r="C174" t="s">
        <v>3187</v>
      </c>
      <c r="D174" t="str">
        <f t="shared" si="4"/>
        <v>FI</v>
      </c>
      <c r="E174">
        <v>789213</v>
      </c>
      <c r="F174" t="s">
        <v>3188</v>
      </c>
      <c r="K174" s="4" t="str">
        <f t="shared" si="5"/>
        <v>AR001350FI00002</v>
      </c>
    </row>
    <row r="175" spans="1:11">
      <c r="A175" t="s">
        <v>17013</v>
      </c>
      <c r="B175" t="s">
        <v>17012</v>
      </c>
      <c r="C175" t="s">
        <v>3189</v>
      </c>
      <c r="D175" t="str">
        <f t="shared" si="4"/>
        <v>FI</v>
      </c>
      <c r="E175">
        <v>933475</v>
      </c>
      <c r="F175" t="s">
        <v>3190</v>
      </c>
      <c r="K175" s="4" t="str">
        <f t="shared" si="5"/>
        <v>AR001350FI00003</v>
      </c>
    </row>
    <row r="176" spans="1:11">
      <c r="A176" t="s">
        <v>17014</v>
      </c>
      <c r="B176" t="s">
        <v>17015</v>
      </c>
      <c r="C176" t="s">
        <v>5449</v>
      </c>
      <c r="D176" t="str">
        <f t="shared" si="4"/>
        <v>FI</v>
      </c>
      <c r="E176">
        <v>1109744</v>
      </c>
      <c r="F176" t="s">
        <v>5450</v>
      </c>
      <c r="K176" s="4" t="str">
        <f t="shared" si="5"/>
        <v>AR002570FI00003</v>
      </c>
    </row>
    <row r="177" spans="1:11">
      <c r="A177" t="s">
        <v>17016</v>
      </c>
      <c r="B177" t="s">
        <v>17015</v>
      </c>
      <c r="C177" t="s">
        <v>5444</v>
      </c>
      <c r="D177" t="str">
        <f t="shared" si="4"/>
        <v>FI</v>
      </c>
      <c r="E177">
        <v>1039274</v>
      </c>
      <c r="F177" t="s">
        <v>5445</v>
      </c>
      <c r="K177" s="4" t="str">
        <f t="shared" si="5"/>
        <v>AR002570FI00001</v>
      </c>
    </row>
    <row r="178" spans="1:11">
      <c r="A178" t="s">
        <v>17017</v>
      </c>
      <c r="B178" t="s">
        <v>17015</v>
      </c>
      <c r="C178" t="s">
        <v>5447</v>
      </c>
      <c r="D178" t="str">
        <f t="shared" si="4"/>
        <v>FI</v>
      </c>
      <c r="E178">
        <v>1039870</v>
      </c>
      <c r="F178" t="s">
        <v>5448</v>
      </c>
      <c r="K178" s="4" t="str">
        <f t="shared" si="5"/>
        <v>AR002570FI00002</v>
      </c>
    </row>
    <row r="179" spans="1:11">
      <c r="A179" t="s">
        <v>17018</v>
      </c>
      <c r="B179" t="s">
        <v>17019</v>
      </c>
      <c r="C179" t="s">
        <v>5458</v>
      </c>
      <c r="D179" t="str">
        <f t="shared" si="4"/>
        <v>FI</v>
      </c>
      <c r="E179">
        <v>788720</v>
      </c>
      <c r="F179" t="s">
        <v>5459</v>
      </c>
      <c r="K179" s="4" t="str">
        <f t="shared" si="5"/>
        <v>AR002590FI00001</v>
      </c>
    </row>
    <row r="180" spans="1:11">
      <c r="A180" t="s">
        <v>17020</v>
      </c>
      <c r="B180" t="s">
        <v>17021</v>
      </c>
      <c r="C180" t="s">
        <v>3139</v>
      </c>
      <c r="D180" t="str">
        <f t="shared" si="4"/>
        <v>FI</v>
      </c>
      <c r="E180">
        <v>595541</v>
      </c>
      <c r="F180" t="s">
        <v>3140</v>
      </c>
      <c r="K180" s="4" t="str">
        <f t="shared" si="5"/>
        <v>AR001300FI00002</v>
      </c>
    </row>
    <row r="181" spans="1:11">
      <c r="A181" t="s">
        <v>17022</v>
      </c>
      <c r="B181" t="s">
        <v>17023</v>
      </c>
      <c r="C181" t="s">
        <v>5554</v>
      </c>
      <c r="D181" t="str">
        <f t="shared" si="4"/>
        <v>FI</v>
      </c>
      <c r="E181">
        <v>839831</v>
      </c>
      <c r="F181" t="s">
        <v>5555</v>
      </c>
      <c r="K181" s="4" t="str">
        <f t="shared" si="5"/>
        <v>AR002690FI00001</v>
      </c>
    </row>
    <row r="182" spans="1:11">
      <c r="A182" t="s">
        <v>17024</v>
      </c>
      <c r="B182" t="s">
        <v>17025</v>
      </c>
      <c r="C182" t="s">
        <v>3529</v>
      </c>
      <c r="D182" t="str">
        <f t="shared" si="4"/>
        <v>FI</v>
      </c>
      <c r="E182">
        <v>664768</v>
      </c>
      <c r="F182" t="s">
        <v>3530</v>
      </c>
      <c r="K182" s="4" t="str">
        <f t="shared" si="5"/>
        <v>AR001480FI00006</v>
      </c>
    </row>
    <row r="183" spans="1:11">
      <c r="A183" t="s">
        <v>17026</v>
      </c>
      <c r="B183" t="s">
        <v>17025</v>
      </c>
      <c r="C183" t="s">
        <v>3523</v>
      </c>
      <c r="D183" t="str">
        <f t="shared" si="4"/>
        <v>FI</v>
      </c>
      <c r="E183">
        <v>629526</v>
      </c>
      <c r="F183" t="s">
        <v>3524</v>
      </c>
      <c r="K183" s="4" t="str">
        <f t="shared" si="5"/>
        <v>AR001480FI00003</v>
      </c>
    </row>
    <row r="184" spans="1:11">
      <c r="A184" t="s">
        <v>17027</v>
      </c>
      <c r="B184" t="s">
        <v>17025</v>
      </c>
      <c r="C184" t="s">
        <v>3521</v>
      </c>
      <c r="D184" t="str">
        <f t="shared" si="4"/>
        <v>FI</v>
      </c>
      <c r="E184">
        <v>606962</v>
      </c>
      <c r="F184" t="s">
        <v>3522</v>
      </c>
      <c r="K184" s="4" t="str">
        <f t="shared" si="5"/>
        <v>AR001480FI00002</v>
      </c>
    </row>
    <row r="185" spans="1:11">
      <c r="A185" t="s">
        <v>17028</v>
      </c>
      <c r="B185" t="s">
        <v>17025</v>
      </c>
      <c r="C185" t="s">
        <v>3583</v>
      </c>
      <c r="D185" t="str">
        <f t="shared" si="4"/>
        <v>FI</v>
      </c>
      <c r="E185">
        <v>1076947</v>
      </c>
      <c r="F185" t="s">
        <v>3584</v>
      </c>
      <c r="K185" s="4" t="str">
        <f t="shared" si="5"/>
        <v>AR001480FI00022</v>
      </c>
    </row>
    <row r="186" spans="1:11">
      <c r="A186" t="s">
        <v>17029</v>
      </c>
      <c r="B186" t="s">
        <v>17025</v>
      </c>
      <c r="C186" t="s">
        <v>3527</v>
      </c>
      <c r="D186" t="str">
        <f t="shared" si="4"/>
        <v>FI</v>
      </c>
      <c r="E186">
        <v>657662</v>
      </c>
      <c r="F186" t="s">
        <v>3528</v>
      </c>
      <c r="K186" s="4" t="str">
        <f t="shared" si="5"/>
        <v>AR001480FI00005</v>
      </c>
    </row>
    <row r="187" spans="1:11">
      <c r="A187" t="s">
        <v>17030</v>
      </c>
      <c r="B187" t="s">
        <v>17025</v>
      </c>
      <c r="C187" t="s">
        <v>3552</v>
      </c>
      <c r="D187" t="str">
        <f t="shared" si="4"/>
        <v>FI</v>
      </c>
      <c r="E187">
        <v>714111</v>
      </c>
      <c r="F187" t="s">
        <v>3553</v>
      </c>
      <c r="K187" s="4" t="str">
        <f t="shared" si="5"/>
        <v>AR001480FI00012</v>
      </c>
    </row>
    <row r="188" spans="1:11">
      <c r="A188" t="s">
        <v>17031</v>
      </c>
      <c r="B188" t="s">
        <v>17025</v>
      </c>
      <c r="C188" t="s">
        <v>3538</v>
      </c>
      <c r="D188" t="str">
        <f t="shared" si="4"/>
        <v>FI</v>
      </c>
      <c r="E188">
        <v>677724</v>
      </c>
      <c r="F188" t="s">
        <v>3539</v>
      </c>
      <c r="K188" s="4" t="str">
        <f t="shared" si="5"/>
        <v>AR001480FI00008</v>
      </c>
    </row>
    <row r="189" spans="1:11">
      <c r="A189" t="s">
        <v>17032</v>
      </c>
      <c r="B189" t="s">
        <v>17025</v>
      </c>
      <c r="C189" t="s">
        <v>3546</v>
      </c>
      <c r="D189" t="str">
        <f t="shared" si="4"/>
        <v>FI</v>
      </c>
      <c r="E189">
        <v>697645</v>
      </c>
      <c r="F189" t="s">
        <v>3547</v>
      </c>
      <c r="K189" s="4" t="str">
        <f t="shared" si="5"/>
        <v>AR001480FI00010</v>
      </c>
    </row>
    <row r="190" spans="1:11">
      <c r="A190" t="s">
        <v>17033</v>
      </c>
      <c r="B190" t="s">
        <v>17025</v>
      </c>
      <c r="C190" t="s">
        <v>3554</v>
      </c>
      <c r="D190" t="str">
        <f t="shared" si="4"/>
        <v>FI</v>
      </c>
      <c r="E190">
        <v>796151</v>
      </c>
      <c r="F190" t="s">
        <v>3555</v>
      </c>
      <c r="K190" s="4" t="str">
        <f t="shared" si="5"/>
        <v>AR001480FI00013</v>
      </c>
    </row>
    <row r="191" spans="1:11">
      <c r="A191" t="s">
        <v>17034</v>
      </c>
      <c r="B191" t="s">
        <v>17025</v>
      </c>
      <c r="C191" t="s">
        <v>3556</v>
      </c>
      <c r="D191" t="str">
        <f t="shared" si="4"/>
        <v>FI</v>
      </c>
      <c r="E191">
        <v>831510</v>
      </c>
      <c r="F191" t="s">
        <v>3557</v>
      </c>
      <c r="K191" s="4" t="str">
        <f t="shared" si="5"/>
        <v>AR001480FI00014</v>
      </c>
    </row>
    <row r="192" spans="1:11">
      <c r="A192" t="s">
        <v>17035</v>
      </c>
      <c r="B192" t="s">
        <v>17025</v>
      </c>
      <c r="C192" t="s">
        <v>3569</v>
      </c>
      <c r="D192" t="str">
        <f t="shared" si="4"/>
        <v>FI</v>
      </c>
      <c r="E192">
        <v>993576</v>
      </c>
      <c r="F192" t="s">
        <v>3570</v>
      </c>
      <c r="K192" s="4" t="str">
        <f t="shared" si="5"/>
        <v>AR001480FI00018</v>
      </c>
    </row>
    <row r="193" spans="1:11">
      <c r="A193" t="s">
        <v>17036</v>
      </c>
      <c r="B193" t="s">
        <v>17025</v>
      </c>
      <c r="C193" t="s">
        <v>3519</v>
      </c>
      <c r="D193" t="str">
        <f t="shared" si="4"/>
        <v>FI</v>
      </c>
      <c r="E193">
        <v>549260</v>
      </c>
      <c r="F193" t="s">
        <v>3520</v>
      </c>
      <c r="K193" s="4" t="str">
        <f t="shared" si="5"/>
        <v>AR001480FI00001</v>
      </c>
    </row>
    <row r="194" spans="1:11">
      <c r="A194" t="s">
        <v>17037</v>
      </c>
      <c r="B194" t="s">
        <v>17025</v>
      </c>
      <c r="C194" t="s">
        <v>3525</v>
      </c>
      <c r="D194" t="str">
        <f t="shared" ref="D194:D257" si="6">+REPLACE(REPLACE(A194,1,8,""),3,5,"")</f>
        <v>FI</v>
      </c>
      <c r="E194">
        <v>657465</v>
      </c>
      <c r="F194" t="s">
        <v>3526</v>
      </c>
      <c r="K194" s="4" t="str">
        <f t="shared" si="5"/>
        <v>AR001480FI00004</v>
      </c>
    </row>
    <row r="195" spans="1:11">
      <c r="A195" t="s">
        <v>17038</v>
      </c>
      <c r="B195" t="s">
        <v>17039</v>
      </c>
      <c r="C195" t="s">
        <v>81</v>
      </c>
      <c r="D195" t="str">
        <f t="shared" si="6"/>
        <v>FI</v>
      </c>
      <c r="E195">
        <v>1091769</v>
      </c>
      <c r="F195" t="s">
        <v>83</v>
      </c>
      <c r="K195" s="4" t="str">
        <f t="shared" ref="K195:K258" si="7">+A195</f>
        <v>AR000010FI00019</v>
      </c>
    </row>
    <row r="196" spans="1:11">
      <c r="A196" t="s">
        <v>17040</v>
      </c>
      <c r="B196" t="s">
        <v>17039</v>
      </c>
      <c r="C196" t="s">
        <v>59</v>
      </c>
      <c r="D196" t="str">
        <f t="shared" si="6"/>
        <v>FI</v>
      </c>
      <c r="E196">
        <v>922900</v>
      </c>
      <c r="F196" t="s">
        <v>60</v>
      </c>
      <c r="K196" s="4" t="str">
        <f t="shared" si="7"/>
        <v>AR000010FI00010</v>
      </c>
    </row>
    <row r="197" spans="1:11">
      <c r="A197" t="s">
        <v>17041</v>
      </c>
      <c r="B197" t="s">
        <v>17039</v>
      </c>
      <c r="C197" t="s">
        <v>65</v>
      </c>
      <c r="D197" t="str">
        <f t="shared" si="6"/>
        <v>FI</v>
      </c>
      <c r="E197">
        <v>1023078</v>
      </c>
      <c r="F197" t="s">
        <v>66</v>
      </c>
      <c r="K197" s="4" t="str">
        <f t="shared" si="7"/>
        <v>AR000010FI00013</v>
      </c>
    </row>
    <row r="198" spans="1:11">
      <c r="A198" t="s">
        <v>17042</v>
      </c>
      <c r="B198" t="s">
        <v>17039</v>
      </c>
      <c r="C198" t="s">
        <v>75</v>
      </c>
      <c r="D198" t="str">
        <f t="shared" si="6"/>
        <v>FI</v>
      </c>
      <c r="E198">
        <v>1045549</v>
      </c>
      <c r="F198" t="s">
        <v>76</v>
      </c>
      <c r="K198" s="4" t="str">
        <f t="shared" si="7"/>
        <v>AR000010FI00016</v>
      </c>
    </row>
    <row r="199" spans="1:11">
      <c r="A199" t="s">
        <v>17043</v>
      </c>
      <c r="B199" t="s">
        <v>17039</v>
      </c>
      <c r="C199" t="s">
        <v>77</v>
      </c>
      <c r="D199" t="str">
        <f t="shared" si="6"/>
        <v>FI</v>
      </c>
      <c r="E199">
        <v>1045561</v>
      </c>
      <c r="F199" t="s">
        <v>78</v>
      </c>
      <c r="K199" s="4" t="str">
        <f t="shared" si="7"/>
        <v>AR000010FI00017</v>
      </c>
    </row>
    <row r="200" spans="1:11">
      <c r="A200" t="s">
        <v>17044</v>
      </c>
      <c r="B200" t="s">
        <v>17039</v>
      </c>
      <c r="C200" t="s">
        <v>46</v>
      </c>
      <c r="D200" t="str">
        <f t="shared" si="6"/>
        <v>FI</v>
      </c>
      <c r="E200">
        <v>669863</v>
      </c>
      <c r="F200" t="s">
        <v>47</v>
      </c>
      <c r="K200" s="4" t="str">
        <f t="shared" si="7"/>
        <v>AR000010FI00004</v>
      </c>
    </row>
    <row r="201" spans="1:11">
      <c r="A201" t="s">
        <v>17045</v>
      </c>
      <c r="B201" t="s">
        <v>17039</v>
      </c>
      <c r="C201" t="s">
        <v>57</v>
      </c>
      <c r="D201" t="str">
        <f t="shared" si="6"/>
        <v>FI</v>
      </c>
      <c r="E201">
        <v>888296</v>
      </c>
      <c r="F201" t="s">
        <v>58</v>
      </c>
      <c r="K201" s="4" t="str">
        <f t="shared" si="7"/>
        <v>AR000010FI00009</v>
      </c>
    </row>
    <row r="202" spans="1:11">
      <c r="A202" t="s">
        <v>17046</v>
      </c>
      <c r="B202" t="s">
        <v>17039</v>
      </c>
      <c r="C202" t="s">
        <v>49</v>
      </c>
      <c r="D202" t="str">
        <f t="shared" si="6"/>
        <v>FI</v>
      </c>
      <c r="E202">
        <v>775387</v>
      </c>
      <c r="F202" t="s">
        <v>50</v>
      </c>
      <c r="K202" s="4" t="str">
        <f t="shared" si="7"/>
        <v>AR000010FI00005</v>
      </c>
    </row>
    <row r="203" spans="1:11">
      <c r="A203" t="s">
        <v>17047</v>
      </c>
      <c r="B203" t="s">
        <v>17039</v>
      </c>
      <c r="C203" t="s">
        <v>51</v>
      </c>
      <c r="D203" t="str">
        <f t="shared" si="6"/>
        <v>FI</v>
      </c>
      <c r="E203">
        <v>783538</v>
      </c>
      <c r="F203" t="s">
        <v>52</v>
      </c>
      <c r="K203" s="4" t="str">
        <f t="shared" si="7"/>
        <v>AR000010FI00006</v>
      </c>
    </row>
    <row r="204" spans="1:11">
      <c r="A204" t="s">
        <v>17048</v>
      </c>
      <c r="B204" t="s">
        <v>17039</v>
      </c>
      <c r="C204" t="s">
        <v>55</v>
      </c>
      <c r="D204" t="str">
        <f t="shared" si="6"/>
        <v>FI</v>
      </c>
      <c r="E204">
        <v>858081</v>
      </c>
      <c r="F204" t="s">
        <v>56</v>
      </c>
      <c r="K204" s="4" t="str">
        <f t="shared" si="7"/>
        <v>AR000010FI00008</v>
      </c>
    </row>
    <row r="205" spans="1:11">
      <c r="A205" t="s">
        <v>17049</v>
      </c>
      <c r="B205" t="s">
        <v>17039</v>
      </c>
      <c r="C205" t="s">
        <v>53</v>
      </c>
      <c r="D205" t="str">
        <f t="shared" si="6"/>
        <v>FI</v>
      </c>
      <c r="E205">
        <v>858069</v>
      </c>
      <c r="F205" t="s">
        <v>54</v>
      </c>
      <c r="K205" s="4" t="str">
        <f t="shared" si="7"/>
        <v>AR000010FI00007</v>
      </c>
    </row>
    <row r="206" spans="1:11">
      <c r="A206" t="s">
        <v>17050</v>
      </c>
      <c r="B206" t="s">
        <v>17039</v>
      </c>
      <c r="C206" t="s">
        <v>61</v>
      </c>
      <c r="D206" t="str">
        <f t="shared" si="6"/>
        <v>FI</v>
      </c>
      <c r="E206">
        <v>946165</v>
      </c>
      <c r="F206" t="s">
        <v>62</v>
      </c>
      <c r="K206" s="4" t="str">
        <f t="shared" si="7"/>
        <v>AR000010FI00011</v>
      </c>
    </row>
    <row r="207" spans="1:11">
      <c r="A207" t="s">
        <v>17051</v>
      </c>
      <c r="B207" t="s">
        <v>17039</v>
      </c>
      <c r="C207" t="s">
        <v>63</v>
      </c>
      <c r="D207" t="str">
        <f t="shared" si="6"/>
        <v>FI</v>
      </c>
      <c r="E207">
        <v>971214</v>
      </c>
      <c r="F207" t="s">
        <v>64</v>
      </c>
      <c r="K207" s="4" t="str">
        <f t="shared" si="7"/>
        <v>AR000010FI00012</v>
      </c>
    </row>
    <row r="208" spans="1:11">
      <c r="A208" t="s">
        <v>17052</v>
      </c>
      <c r="B208" t="s">
        <v>17039</v>
      </c>
      <c r="C208" t="s">
        <v>87</v>
      </c>
      <c r="D208" t="str">
        <f t="shared" si="6"/>
        <v>FI</v>
      </c>
      <c r="E208">
        <v>1124654</v>
      </c>
      <c r="F208" t="s">
        <v>88</v>
      </c>
      <c r="G208" t="s">
        <v>89</v>
      </c>
      <c r="I208" t="s">
        <v>90</v>
      </c>
      <c r="K208" s="4" t="str">
        <f t="shared" si="7"/>
        <v>AR000010FI00020</v>
      </c>
    </row>
    <row r="209" spans="1:11">
      <c r="A209" t="s">
        <v>17053</v>
      </c>
      <c r="B209" t="s">
        <v>17039</v>
      </c>
      <c r="C209" t="s">
        <v>92</v>
      </c>
      <c r="D209" t="str">
        <f t="shared" si="6"/>
        <v>FI</v>
      </c>
      <c r="E209">
        <v>1124687</v>
      </c>
      <c r="F209" t="s">
        <v>93</v>
      </c>
      <c r="G209" t="s">
        <v>94</v>
      </c>
      <c r="I209" t="s">
        <v>95</v>
      </c>
      <c r="K209" s="4" t="str">
        <f t="shared" si="7"/>
        <v>AR000010FI00021</v>
      </c>
    </row>
    <row r="210" spans="1:11">
      <c r="A210" t="s">
        <v>17054</v>
      </c>
      <c r="B210" t="s">
        <v>17039</v>
      </c>
      <c r="C210" t="s">
        <v>100</v>
      </c>
      <c r="D210" t="str">
        <f t="shared" si="6"/>
        <v>FI</v>
      </c>
      <c r="E210">
        <v>1167354</v>
      </c>
      <c r="F210" t="s">
        <v>101</v>
      </c>
      <c r="G210" t="s">
        <v>102</v>
      </c>
      <c r="I210" t="s">
        <v>103</v>
      </c>
      <c r="K210" s="4" t="str">
        <f t="shared" si="7"/>
        <v>AR000010FI00023</v>
      </c>
    </row>
    <row r="211" spans="1:11">
      <c r="A211" t="s">
        <v>17055</v>
      </c>
      <c r="B211" t="s">
        <v>17039</v>
      </c>
      <c r="C211" t="s">
        <v>105</v>
      </c>
      <c r="D211" t="str">
        <f t="shared" si="6"/>
        <v>FI</v>
      </c>
      <c r="E211">
        <v>1167355</v>
      </c>
      <c r="F211" t="s">
        <v>106</v>
      </c>
      <c r="G211" t="s">
        <v>107</v>
      </c>
      <c r="I211" t="s">
        <v>108</v>
      </c>
      <c r="K211" s="4" t="str">
        <f t="shared" si="7"/>
        <v>AR000010FI00024</v>
      </c>
    </row>
    <row r="212" spans="1:11">
      <c r="A212" t="s">
        <v>17056</v>
      </c>
      <c r="B212" t="s">
        <v>16885</v>
      </c>
      <c r="C212" t="s">
        <v>2309</v>
      </c>
      <c r="D212" t="str">
        <f t="shared" si="6"/>
        <v>FI</v>
      </c>
      <c r="E212">
        <v>1019719</v>
      </c>
      <c r="F212" t="s">
        <v>2310</v>
      </c>
      <c r="K212" s="4" t="str">
        <f t="shared" si="7"/>
        <v>AR000680FI00012</v>
      </c>
    </row>
    <row r="213" spans="1:11">
      <c r="A213" t="s">
        <v>17057</v>
      </c>
      <c r="B213" t="s">
        <v>17058</v>
      </c>
      <c r="C213" t="s">
        <v>2998</v>
      </c>
      <c r="D213" t="str">
        <f t="shared" si="6"/>
        <v>FI</v>
      </c>
      <c r="E213">
        <v>891656</v>
      </c>
      <c r="F213" t="s">
        <v>2999</v>
      </c>
      <c r="K213" s="4" t="str">
        <f t="shared" si="7"/>
        <v>AR001090FI00004</v>
      </c>
    </row>
    <row r="214" spans="1:11">
      <c r="A214" t="s">
        <v>17059</v>
      </c>
      <c r="B214" t="s">
        <v>17058</v>
      </c>
      <c r="C214" t="s">
        <v>2991</v>
      </c>
      <c r="D214" t="str">
        <f t="shared" si="6"/>
        <v>FI</v>
      </c>
      <c r="E214">
        <v>740253</v>
      </c>
      <c r="F214" t="s">
        <v>2992</v>
      </c>
      <c r="K214" s="4" t="str">
        <f t="shared" si="7"/>
        <v>AR001090FI00001</v>
      </c>
    </row>
    <row r="215" spans="1:11">
      <c r="A215" t="s">
        <v>17060</v>
      </c>
      <c r="B215" t="s">
        <v>17058</v>
      </c>
      <c r="C215" t="s">
        <v>2994</v>
      </c>
      <c r="D215" t="str">
        <f t="shared" si="6"/>
        <v>FI</v>
      </c>
      <c r="E215">
        <v>792882</v>
      </c>
      <c r="F215" t="s">
        <v>2995</v>
      </c>
      <c r="K215" s="4" t="str">
        <f t="shared" si="7"/>
        <v>AR001090FI00002</v>
      </c>
    </row>
    <row r="216" spans="1:11">
      <c r="A216" t="s">
        <v>17061</v>
      </c>
      <c r="B216" t="s">
        <v>17058</v>
      </c>
      <c r="C216" t="s">
        <v>2996</v>
      </c>
      <c r="D216" t="str">
        <f t="shared" si="6"/>
        <v>FI</v>
      </c>
      <c r="E216">
        <v>838776</v>
      </c>
      <c r="F216" t="s">
        <v>2997</v>
      </c>
      <c r="K216" s="4" t="str">
        <f t="shared" si="7"/>
        <v>AR001090FI00003</v>
      </c>
    </row>
    <row r="217" spans="1:11">
      <c r="A217" t="s">
        <v>17062</v>
      </c>
      <c r="B217" t="s">
        <v>16997</v>
      </c>
      <c r="C217" t="s">
        <v>5565</v>
      </c>
      <c r="D217" t="str">
        <f t="shared" si="6"/>
        <v>FI</v>
      </c>
      <c r="E217">
        <v>928257</v>
      </c>
      <c r="F217" t="s">
        <v>5566</v>
      </c>
      <c r="K217" s="4" t="str">
        <f t="shared" si="7"/>
        <v>AR002710FI00003</v>
      </c>
    </row>
    <row r="218" spans="1:11">
      <c r="A218" t="s">
        <v>17063</v>
      </c>
      <c r="B218" t="s">
        <v>16997</v>
      </c>
      <c r="C218" t="s">
        <v>5569</v>
      </c>
      <c r="D218" t="str">
        <f t="shared" si="6"/>
        <v>FI</v>
      </c>
      <c r="E218">
        <v>991568</v>
      </c>
      <c r="F218" t="s">
        <v>5570</v>
      </c>
      <c r="K218" s="4" t="str">
        <f t="shared" si="7"/>
        <v>AR002710FI00005</v>
      </c>
    </row>
    <row r="219" spans="1:11">
      <c r="A219" t="s">
        <v>17064</v>
      </c>
      <c r="B219" t="s">
        <v>16997</v>
      </c>
      <c r="C219" t="s">
        <v>5567</v>
      </c>
      <c r="D219" t="str">
        <f t="shared" si="6"/>
        <v>FI</v>
      </c>
      <c r="E219">
        <v>991508</v>
      </c>
      <c r="F219" t="s">
        <v>5568</v>
      </c>
      <c r="K219" s="4" t="str">
        <f t="shared" si="7"/>
        <v>AR002710FI00004</v>
      </c>
    </row>
    <row r="220" spans="1:11">
      <c r="A220" t="s">
        <v>17065</v>
      </c>
      <c r="B220" t="s">
        <v>16997</v>
      </c>
      <c r="C220" t="s">
        <v>5573</v>
      </c>
      <c r="D220" t="str">
        <f t="shared" si="6"/>
        <v>FI</v>
      </c>
      <c r="E220">
        <v>1047884</v>
      </c>
      <c r="F220" t="s">
        <v>5574</v>
      </c>
      <c r="K220" s="4" t="str">
        <f t="shared" si="7"/>
        <v>AR002710FI00007</v>
      </c>
    </row>
    <row r="221" spans="1:11">
      <c r="A221" t="s">
        <v>17066</v>
      </c>
      <c r="B221" t="s">
        <v>16997</v>
      </c>
      <c r="C221" t="s">
        <v>5571</v>
      </c>
      <c r="D221" t="str">
        <f t="shared" si="6"/>
        <v>FI</v>
      </c>
      <c r="E221">
        <v>1047872</v>
      </c>
      <c r="F221" t="s">
        <v>5572</v>
      </c>
      <c r="K221" s="4" t="str">
        <f t="shared" si="7"/>
        <v>AR002710FI00006</v>
      </c>
    </row>
    <row r="222" spans="1:11">
      <c r="A222" t="s">
        <v>17067</v>
      </c>
      <c r="B222" t="s">
        <v>16997</v>
      </c>
      <c r="C222" t="s">
        <v>5575</v>
      </c>
      <c r="D222" t="str">
        <f t="shared" si="6"/>
        <v>FI</v>
      </c>
      <c r="E222">
        <v>1118849</v>
      </c>
      <c r="F222" t="s">
        <v>5576</v>
      </c>
      <c r="K222" s="4" t="str">
        <f t="shared" si="7"/>
        <v>AR002710FI00008</v>
      </c>
    </row>
    <row r="223" spans="1:11">
      <c r="A223" t="s">
        <v>17068</v>
      </c>
      <c r="B223" t="s">
        <v>17069</v>
      </c>
      <c r="C223" t="s">
        <v>5493</v>
      </c>
      <c r="D223" t="str">
        <f t="shared" si="6"/>
        <v>FI</v>
      </c>
      <c r="E223">
        <v>872190</v>
      </c>
      <c r="F223" t="s">
        <v>5494</v>
      </c>
      <c r="K223" s="4" t="str">
        <f t="shared" si="7"/>
        <v>AR002620FI00001</v>
      </c>
    </row>
    <row r="224" spans="1:11">
      <c r="A224" t="s">
        <v>17070</v>
      </c>
      <c r="B224" t="s">
        <v>17069</v>
      </c>
      <c r="C224" t="s">
        <v>5511</v>
      </c>
      <c r="D224" t="str">
        <f t="shared" si="6"/>
        <v>FI</v>
      </c>
      <c r="E224">
        <v>1165506</v>
      </c>
      <c r="F224" t="s">
        <v>5512</v>
      </c>
      <c r="K224" s="4" t="str">
        <f t="shared" si="7"/>
        <v>AR002620FI00005</v>
      </c>
    </row>
    <row r="225" spans="1:11">
      <c r="A225" t="s">
        <v>17071</v>
      </c>
      <c r="B225" t="s">
        <v>17069</v>
      </c>
      <c r="C225" t="s">
        <v>5496</v>
      </c>
      <c r="D225" t="str">
        <f t="shared" si="6"/>
        <v>FI</v>
      </c>
      <c r="E225">
        <v>946153</v>
      </c>
      <c r="F225" t="s">
        <v>5497</v>
      </c>
      <c r="K225" s="4" t="str">
        <f t="shared" si="7"/>
        <v>AR002620FI00002</v>
      </c>
    </row>
    <row r="226" spans="1:11">
      <c r="A226" t="s">
        <v>17072</v>
      </c>
      <c r="B226" t="s">
        <v>17069</v>
      </c>
      <c r="C226" t="s">
        <v>5504</v>
      </c>
      <c r="D226" t="str">
        <f t="shared" si="6"/>
        <v>FI</v>
      </c>
      <c r="E226">
        <v>1136507</v>
      </c>
      <c r="F226" t="s">
        <v>5506</v>
      </c>
      <c r="G226" t="s">
        <v>5507</v>
      </c>
      <c r="I226" t="s">
        <v>5508</v>
      </c>
      <c r="K226" s="4" t="str">
        <f t="shared" si="7"/>
        <v>AR002620FI00004</v>
      </c>
    </row>
    <row r="227" spans="1:11">
      <c r="A227" t="s">
        <v>17073</v>
      </c>
      <c r="B227" t="s">
        <v>17074</v>
      </c>
      <c r="C227" t="s">
        <v>4657</v>
      </c>
      <c r="D227" t="str">
        <f t="shared" si="6"/>
        <v>FI</v>
      </c>
      <c r="E227">
        <v>940285</v>
      </c>
      <c r="F227" t="s">
        <v>4658</v>
      </c>
      <c r="K227" s="4" t="str">
        <f t="shared" si="7"/>
        <v>AR002100FI00001</v>
      </c>
    </row>
    <row r="228" spans="1:11">
      <c r="A228" t="s">
        <v>17075</v>
      </c>
      <c r="B228" t="s">
        <v>17074</v>
      </c>
      <c r="C228" t="s">
        <v>4660</v>
      </c>
      <c r="D228" t="str">
        <f t="shared" si="6"/>
        <v>FI</v>
      </c>
      <c r="E228">
        <v>1049600</v>
      </c>
      <c r="F228" t="s">
        <v>4661</v>
      </c>
      <c r="K228" s="4" t="str">
        <f t="shared" si="7"/>
        <v>AR002100FI00002</v>
      </c>
    </row>
    <row r="229" spans="1:11">
      <c r="A229" t="s">
        <v>17076</v>
      </c>
      <c r="B229" t="s">
        <v>17074</v>
      </c>
      <c r="C229" t="s">
        <v>4662</v>
      </c>
      <c r="D229" t="str">
        <f t="shared" si="6"/>
        <v>FI</v>
      </c>
      <c r="E229">
        <v>1181125</v>
      </c>
      <c r="F229" t="s">
        <v>4663</v>
      </c>
      <c r="K229" s="4" t="str">
        <f t="shared" si="7"/>
        <v>AR002100FI00003</v>
      </c>
    </row>
    <row r="230" spans="1:11">
      <c r="A230" t="s">
        <v>17077</v>
      </c>
      <c r="B230" t="s">
        <v>17078</v>
      </c>
      <c r="C230" t="s">
        <v>5586</v>
      </c>
      <c r="D230" t="str">
        <f t="shared" si="6"/>
        <v>FI</v>
      </c>
      <c r="E230">
        <v>1008123</v>
      </c>
      <c r="F230" t="s">
        <v>5587</v>
      </c>
      <c r="K230" s="4" t="str">
        <f t="shared" si="7"/>
        <v>AR002730FI00001</v>
      </c>
    </row>
    <row r="231" spans="1:11">
      <c r="A231" t="s">
        <v>17079</v>
      </c>
      <c r="B231" t="s">
        <v>17080</v>
      </c>
      <c r="C231" t="s">
        <v>5589</v>
      </c>
      <c r="D231" t="str">
        <f t="shared" si="6"/>
        <v>FI</v>
      </c>
      <c r="E231">
        <v>1025778</v>
      </c>
      <c r="F231" t="s">
        <v>5590</v>
      </c>
      <c r="K231" s="4" t="str">
        <f t="shared" si="7"/>
        <v>AR002740FI00001</v>
      </c>
    </row>
    <row r="232" spans="1:11">
      <c r="A232" t="s">
        <v>17081</v>
      </c>
      <c r="B232" t="s">
        <v>17000</v>
      </c>
      <c r="C232" t="s">
        <v>5645</v>
      </c>
      <c r="D232" t="str">
        <f t="shared" si="6"/>
        <v>FI</v>
      </c>
      <c r="E232">
        <v>1162031</v>
      </c>
      <c r="F232" t="s">
        <v>5646</v>
      </c>
      <c r="K232" s="4" t="str">
        <f t="shared" si="7"/>
        <v>AR002800FI00008</v>
      </c>
    </row>
    <row r="233" spans="1:11">
      <c r="A233" t="s">
        <v>17082</v>
      </c>
      <c r="B233" t="s">
        <v>17000</v>
      </c>
      <c r="C233" t="s">
        <v>5647</v>
      </c>
      <c r="D233" t="str">
        <f t="shared" si="6"/>
        <v>FI</v>
      </c>
      <c r="E233">
        <v>1162037</v>
      </c>
      <c r="F233" t="s">
        <v>5648</v>
      </c>
      <c r="K233" s="4" t="str">
        <f t="shared" si="7"/>
        <v>AR002800FI00009</v>
      </c>
    </row>
    <row r="234" spans="1:11">
      <c r="A234" t="s">
        <v>17083</v>
      </c>
      <c r="B234" t="s">
        <v>17000</v>
      </c>
      <c r="C234" t="s">
        <v>5643</v>
      </c>
      <c r="D234" t="str">
        <f t="shared" si="6"/>
        <v>FI</v>
      </c>
      <c r="E234">
        <v>1014288</v>
      </c>
      <c r="F234" t="s">
        <v>5644</v>
      </c>
      <c r="K234" s="4" t="str">
        <f t="shared" si="7"/>
        <v>AR002800FI00007</v>
      </c>
    </row>
    <row r="235" spans="1:11">
      <c r="A235" t="s">
        <v>17084</v>
      </c>
      <c r="B235" t="s">
        <v>17000</v>
      </c>
      <c r="C235" t="s">
        <v>5633</v>
      </c>
      <c r="D235" t="str">
        <f t="shared" si="6"/>
        <v>FI</v>
      </c>
      <c r="E235">
        <v>798921</v>
      </c>
      <c r="F235" t="s">
        <v>5634</v>
      </c>
      <c r="K235" s="4" t="str">
        <f t="shared" si="7"/>
        <v>AR002800FI00002</v>
      </c>
    </row>
    <row r="236" spans="1:11">
      <c r="A236" t="s">
        <v>17085</v>
      </c>
      <c r="B236" t="s">
        <v>17000</v>
      </c>
      <c r="C236" t="s">
        <v>5639</v>
      </c>
      <c r="D236" t="str">
        <f t="shared" si="6"/>
        <v>FI</v>
      </c>
      <c r="E236">
        <v>904593</v>
      </c>
      <c r="F236" t="s">
        <v>5640</v>
      </c>
      <c r="K236" s="4" t="str">
        <f t="shared" si="7"/>
        <v>AR002800FI00005</v>
      </c>
    </row>
    <row r="237" spans="1:11">
      <c r="A237" t="s">
        <v>17086</v>
      </c>
      <c r="B237" t="s">
        <v>17000</v>
      </c>
      <c r="C237" t="s">
        <v>5641</v>
      </c>
      <c r="D237" t="str">
        <f t="shared" si="6"/>
        <v>FI</v>
      </c>
      <c r="E237">
        <v>952881</v>
      </c>
      <c r="F237" t="s">
        <v>5642</v>
      </c>
      <c r="K237" s="4" t="str">
        <f t="shared" si="7"/>
        <v>AR002800FI00006</v>
      </c>
    </row>
    <row r="238" spans="1:11">
      <c r="A238" t="s">
        <v>17087</v>
      </c>
      <c r="B238" t="s">
        <v>17003</v>
      </c>
      <c r="C238" t="s">
        <v>5744</v>
      </c>
      <c r="D238" t="str">
        <f t="shared" si="6"/>
        <v>FI</v>
      </c>
      <c r="E238">
        <v>725535</v>
      </c>
      <c r="F238" t="s">
        <v>5745</v>
      </c>
      <c r="K238" s="4" t="str">
        <f t="shared" si="7"/>
        <v>AR002890FI00001</v>
      </c>
    </row>
    <row r="239" spans="1:11">
      <c r="A239" t="s">
        <v>17088</v>
      </c>
      <c r="B239" t="s">
        <v>17003</v>
      </c>
      <c r="C239" t="s">
        <v>5753</v>
      </c>
      <c r="D239" t="str">
        <f t="shared" si="6"/>
        <v>FI</v>
      </c>
      <c r="E239">
        <v>918443</v>
      </c>
      <c r="F239" t="s">
        <v>5754</v>
      </c>
      <c r="K239" s="4" t="str">
        <f t="shared" si="7"/>
        <v>AR002890FI00005</v>
      </c>
    </row>
    <row r="240" spans="1:11">
      <c r="A240" t="s">
        <v>17089</v>
      </c>
      <c r="B240" t="s">
        <v>17003</v>
      </c>
      <c r="C240" t="s">
        <v>5755</v>
      </c>
      <c r="D240" t="str">
        <f t="shared" si="6"/>
        <v>FI</v>
      </c>
      <c r="E240">
        <v>1015416</v>
      </c>
      <c r="F240" t="s">
        <v>5756</v>
      </c>
      <c r="K240" s="4" t="str">
        <f t="shared" si="7"/>
        <v>AR002890FI00006</v>
      </c>
    </row>
    <row r="241" spans="1:11">
      <c r="A241" t="s">
        <v>17090</v>
      </c>
      <c r="B241" t="s">
        <v>17003</v>
      </c>
      <c r="C241" t="s">
        <v>5757</v>
      </c>
      <c r="D241" t="str">
        <f t="shared" si="6"/>
        <v>FI</v>
      </c>
      <c r="E241">
        <v>1024823</v>
      </c>
      <c r="F241" t="s">
        <v>5758</v>
      </c>
      <c r="K241" s="4" t="str">
        <f t="shared" si="7"/>
        <v>AR002890FI00007</v>
      </c>
    </row>
    <row r="242" spans="1:11">
      <c r="A242" t="s">
        <v>17091</v>
      </c>
      <c r="B242" t="s">
        <v>17003</v>
      </c>
      <c r="C242" t="s">
        <v>5747</v>
      </c>
      <c r="D242" t="str">
        <f t="shared" si="6"/>
        <v>FI</v>
      </c>
      <c r="E242">
        <v>816321</v>
      </c>
      <c r="F242" t="s">
        <v>5748</v>
      </c>
      <c r="K242" s="4" t="str">
        <f t="shared" si="7"/>
        <v>AR002890FI00002</v>
      </c>
    </row>
    <row r="243" spans="1:11">
      <c r="A243" t="s">
        <v>17092</v>
      </c>
      <c r="B243" t="s">
        <v>17003</v>
      </c>
      <c r="C243" t="s">
        <v>5751</v>
      </c>
      <c r="D243" t="str">
        <f t="shared" si="6"/>
        <v>FI</v>
      </c>
      <c r="E243">
        <v>886750</v>
      </c>
      <c r="F243" t="s">
        <v>5752</v>
      </c>
      <c r="K243" s="4" t="str">
        <f t="shared" si="7"/>
        <v>AR002890FI00004</v>
      </c>
    </row>
    <row r="244" spans="1:11">
      <c r="A244" t="s">
        <v>17093</v>
      </c>
      <c r="B244" t="s">
        <v>17003</v>
      </c>
      <c r="C244" t="s">
        <v>5759</v>
      </c>
      <c r="D244" t="str">
        <f t="shared" si="6"/>
        <v>FI</v>
      </c>
      <c r="E244">
        <v>1108179</v>
      </c>
      <c r="F244" t="s">
        <v>5761</v>
      </c>
      <c r="K244" s="4" t="str">
        <f t="shared" si="7"/>
        <v>AR002890FI00008</v>
      </c>
    </row>
    <row r="245" spans="1:11">
      <c r="A245" t="s">
        <v>17094</v>
      </c>
      <c r="B245" t="s">
        <v>17095</v>
      </c>
      <c r="C245" t="s">
        <v>5765</v>
      </c>
      <c r="D245" t="str">
        <f t="shared" si="6"/>
        <v>FI</v>
      </c>
      <c r="E245">
        <v>650167</v>
      </c>
      <c r="F245" t="s">
        <v>5766</v>
      </c>
      <c r="K245" s="4" t="str">
        <f t="shared" si="7"/>
        <v>AR002910FI00001</v>
      </c>
    </row>
    <row r="246" spans="1:11">
      <c r="A246" t="s">
        <v>17096</v>
      </c>
      <c r="B246" t="s">
        <v>17095</v>
      </c>
      <c r="C246" t="s">
        <v>5768</v>
      </c>
      <c r="D246" t="str">
        <f t="shared" si="6"/>
        <v>FI</v>
      </c>
      <c r="E246">
        <v>654560</v>
      </c>
      <c r="F246" t="s">
        <v>5769</v>
      </c>
      <c r="K246" s="4" t="str">
        <f t="shared" si="7"/>
        <v>AR002910FI00002</v>
      </c>
    </row>
    <row r="247" spans="1:11">
      <c r="A247" t="s">
        <v>17097</v>
      </c>
      <c r="B247" t="s">
        <v>17095</v>
      </c>
      <c r="C247" t="s">
        <v>5774</v>
      </c>
      <c r="D247" t="str">
        <f t="shared" si="6"/>
        <v>FI</v>
      </c>
      <c r="E247">
        <v>769764</v>
      </c>
      <c r="F247" t="s">
        <v>5775</v>
      </c>
      <c r="K247" s="4" t="str">
        <f t="shared" si="7"/>
        <v>AR002910FI00005</v>
      </c>
    </row>
    <row r="248" spans="1:11">
      <c r="A248" t="s">
        <v>17098</v>
      </c>
      <c r="B248" t="s">
        <v>17095</v>
      </c>
      <c r="C248" t="s">
        <v>5770</v>
      </c>
      <c r="D248" t="str">
        <f t="shared" si="6"/>
        <v>FI</v>
      </c>
      <c r="E248">
        <v>729566</v>
      </c>
      <c r="F248" t="s">
        <v>5771</v>
      </c>
      <c r="K248" s="4" t="str">
        <f t="shared" si="7"/>
        <v>AR002910FI00003</v>
      </c>
    </row>
    <row r="249" spans="1:11">
      <c r="A249" t="s">
        <v>17099</v>
      </c>
      <c r="B249" t="s">
        <v>17095</v>
      </c>
      <c r="C249" t="s">
        <v>5772</v>
      </c>
      <c r="D249" t="str">
        <f t="shared" si="6"/>
        <v>FI</v>
      </c>
      <c r="E249">
        <v>729587</v>
      </c>
      <c r="F249" t="s">
        <v>5773</v>
      </c>
      <c r="K249" s="4" t="str">
        <f t="shared" si="7"/>
        <v>AR002910FI00004</v>
      </c>
    </row>
    <row r="250" spans="1:11">
      <c r="A250" t="s">
        <v>17100</v>
      </c>
      <c r="B250" t="s">
        <v>17095</v>
      </c>
      <c r="C250" t="s">
        <v>5780</v>
      </c>
      <c r="D250" t="str">
        <f t="shared" si="6"/>
        <v>FI</v>
      </c>
      <c r="E250">
        <v>1031852</v>
      </c>
      <c r="F250" t="s">
        <v>5782</v>
      </c>
      <c r="G250" t="s">
        <v>5783</v>
      </c>
      <c r="I250" t="s">
        <v>5784</v>
      </c>
      <c r="K250" s="4" t="str">
        <f t="shared" si="7"/>
        <v>AR002910FI00008</v>
      </c>
    </row>
    <row r="251" spans="1:11">
      <c r="A251" t="s">
        <v>17101</v>
      </c>
      <c r="B251" t="s">
        <v>17095</v>
      </c>
      <c r="C251" t="s">
        <v>5778</v>
      </c>
      <c r="D251" t="str">
        <f t="shared" si="6"/>
        <v>FI</v>
      </c>
      <c r="E251">
        <v>812382</v>
      </c>
      <c r="F251" t="s">
        <v>5779</v>
      </c>
      <c r="K251" s="4" t="str">
        <f t="shared" si="7"/>
        <v>AR002910FI00007</v>
      </c>
    </row>
    <row r="252" spans="1:11">
      <c r="A252" t="s">
        <v>17102</v>
      </c>
      <c r="B252" t="s">
        <v>17095</v>
      </c>
      <c r="C252" t="s">
        <v>5776</v>
      </c>
      <c r="D252" t="str">
        <f t="shared" si="6"/>
        <v>FI</v>
      </c>
      <c r="E252">
        <v>783676</v>
      </c>
      <c r="F252" t="s">
        <v>5777</v>
      </c>
      <c r="K252" s="4" t="str">
        <f t="shared" si="7"/>
        <v>AR002910FI00006</v>
      </c>
    </row>
    <row r="253" spans="1:11">
      <c r="A253" t="s">
        <v>17103</v>
      </c>
      <c r="B253" t="s">
        <v>17104</v>
      </c>
      <c r="C253" t="s">
        <v>3841</v>
      </c>
      <c r="D253" t="str">
        <f t="shared" si="6"/>
        <v>FI</v>
      </c>
      <c r="E253">
        <v>346783</v>
      </c>
      <c r="F253" t="s">
        <v>3842</v>
      </c>
      <c r="K253" s="4" t="str">
        <f t="shared" si="7"/>
        <v>AR001670FI00001</v>
      </c>
    </row>
    <row r="254" spans="1:11">
      <c r="A254" t="s">
        <v>17105</v>
      </c>
      <c r="B254" t="s">
        <v>17106</v>
      </c>
      <c r="C254" t="s">
        <v>3124</v>
      </c>
      <c r="D254" t="str">
        <f t="shared" si="6"/>
        <v>FI</v>
      </c>
      <c r="E254">
        <v>641054</v>
      </c>
      <c r="F254" t="s">
        <v>3125</v>
      </c>
      <c r="K254" s="4" t="str">
        <f t="shared" si="7"/>
        <v>AR001280FI00001</v>
      </c>
    </row>
    <row r="255" spans="1:11">
      <c r="A255" t="s">
        <v>17107</v>
      </c>
      <c r="B255" t="s">
        <v>17106</v>
      </c>
      <c r="C255" t="s">
        <v>3127</v>
      </c>
      <c r="D255" t="str">
        <f t="shared" si="6"/>
        <v>FI</v>
      </c>
      <c r="E255">
        <v>641289</v>
      </c>
      <c r="F255" t="s">
        <v>3128</v>
      </c>
      <c r="K255" s="4" t="str">
        <f t="shared" si="7"/>
        <v>AR001280FI00002</v>
      </c>
    </row>
    <row r="256" spans="1:11">
      <c r="A256" t="s">
        <v>17108</v>
      </c>
      <c r="B256" t="s">
        <v>17109</v>
      </c>
      <c r="C256" t="s">
        <v>3141</v>
      </c>
      <c r="D256" t="str">
        <f t="shared" si="6"/>
        <v>FI</v>
      </c>
      <c r="E256">
        <v>305742</v>
      </c>
      <c r="F256" t="s">
        <v>3142</v>
      </c>
      <c r="K256" s="4" t="str">
        <f t="shared" si="7"/>
        <v>AR001310FI00001</v>
      </c>
    </row>
    <row r="257" spans="1:11">
      <c r="A257" t="s">
        <v>17110</v>
      </c>
      <c r="B257" t="s">
        <v>17109</v>
      </c>
      <c r="C257" t="s">
        <v>3144</v>
      </c>
      <c r="D257" t="str">
        <f t="shared" si="6"/>
        <v>FI</v>
      </c>
      <c r="E257">
        <v>342536</v>
      </c>
      <c r="F257" t="s">
        <v>3145</v>
      </c>
      <c r="K257" s="4" t="str">
        <f t="shared" si="7"/>
        <v>AR001310FI00002</v>
      </c>
    </row>
    <row r="258" spans="1:11">
      <c r="A258" t="s">
        <v>17111</v>
      </c>
      <c r="B258" t="s">
        <v>17112</v>
      </c>
      <c r="C258" t="s">
        <v>3112</v>
      </c>
      <c r="D258" t="str">
        <f t="shared" ref="D258:D321" si="8">+REPLACE(REPLACE(A258,1,8,""),3,5,"")</f>
        <v>FI</v>
      </c>
      <c r="E258">
        <v>437360</v>
      </c>
      <c r="F258" t="s">
        <v>3113</v>
      </c>
      <c r="K258" s="4" t="str">
        <f t="shared" si="7"/>
        <v>AR001240FI00001</v>
      </c>
    </row>
    <row r="259" spans="1:11">
      <c r="A259" t="s">
        <v>17113</v>
      </c>
      <c r="B259" t="s">
        <v>17114</v>
      </c>
      <c r="C259" t="s">
        <v>5135</v>
      </c>
      <c r="D259" t="str">
        <f t="shared" si="8"/>
        <v>FI</v>
      </c>
      <c r="E259">
        <v>367487</v>
      </c>
      <c r="F259" t="s">
        <v>5136</v>
      </c>
      <c r="K259" s="4" t="str">
        <f t="shared" ref="K259:K322" si="9">+A259</f>
        <v>AR002330FI00001</v>
      </c>
    </row>
    <row r="260" spans="1:11">
      <c r="A260" t="s">
        <v>17115</v>
      </c>
      <c r="B260" t="s">
        <v>16825</v>
      </c>
      <c r="C260" t="s">
        <v>4907</v>
      </c>
      <c r="D260" t="str">
        <f t="shared" si="8"/>
        <v>FI</v>
      </c>
      <c r="E260">
        <v>405405</v>
      </c>
      <c r="F260" t="s">
        <v>4908</v>
      </c>
      <c r="K260" s="4" t="str">
        <f t="shared" si="9"/>
        <v>AR002190FI00001</v>
      </c>
    </row>
    <row r="261" spans="1:11">
      <c r="A261" t="s">
        <v>17116</v>
      </c>
      <c r="B261" t="s">
        <v>17117</v>
      </c>
      <c r="C261" t="s">
        <v>3115</v>
      </c>
      <c r="D261" t="str">
        <f t="shared" si="8"/>
        <v>FI</v>
      </c>
      <c r="E261">
        <v>641484</v>
      </c>
      <c r="F261" t="s">
        <v>3116</v>
      </c>
      <c r="K261" s="4" t="str">
        <f t="shared" si="9"/>
        <v>AR001250FI00001</v>
      </c>
    </row>
    <row r="262" spans="1:11">
      <c r="A262" t="s">
        <v>17118</v>
      </c>
      <c r="B262" t="s">
        <v>17119</v>
      </c>
      <c r="C262" t="s">
        <v>3118</v>
      </c>
      <c r="D262" t="str">
        <f t="shared" si="8"/>
        <v>FI</v>
      </c>
      <c r="E262">
        <v>641526</v>
      </c>
      <c r="F262" t="s">
        <v>3119</v>
      </c>
      <c r="K262" s="4" t="str">
        <f t="shared" si="9"/>
        <v>AR001260FI00001</v>
      </c>
    </row>
    <row r="263" spans="1:11">
      <c r="A263" t="s">
        <v>17120</v>
      </c>
      <c r="B263" t="s">
        <v>17121</v>
      </c>
      <c r="C263" t="s">
        <v>3121</v>
      </c>
      <c r="D263" t="str">
        <f t="shared" si="8"/>
        <v>FI</v>
      </c>
      <c r="E263">
        <v>435510</v>
      </c>
      <c r="F263" t="s">
        <v>3122</v>
      </c>
      <c r="K263" s="4" t="str">
        <f t="shared" si="9"/>
        <v>AR001270FI00001</v>
      </c>
    </row>
    <row r="264" spans="1:11">
      <c r="A264" t="s">
        <v>17122</v>
      </c>
      <c r="B264" t="s">
        <v>17123</v>
      </c>
      <c r="C264" t="s">
        <v>4952</v>
      </c>
      <c r="D264" t="str">
        <f t="shared" si="8"/>
        <v>FI</v>
      </c>
      <c r="E264">
        <v>369807</v>
      </c>
      <c r="F264" t="s">
        <v>4953</v>
      </c>
      <c r="K264" s="4" t="str">
        <f t="shared" si="9"/>
        <v>AR002230FI00001</v>
      </c>
    </row>
    <row r="265" spans="1:11">
      <c r="A265" t="s">
        <v>17124</v>
      </c>
      <c r="B265" t="s">
        <v>17106</v>
      </c>
      <c r="C265" t="s">
        <v>3129</v>
      </c>
      <c r="D265" t="str">
        <f t="shared" si="8"/>
        <v>FI</v>
      </c>
      <c r="E265">
        <v>641383</v>
      </c>
      <c r="F265" t="s">
        <v>3130</v>
      </c>
      <c r="K265" s="4" t="str">
        <f t="shared" si="9"/>
        <v>AR001280FI00003</v>
      </c>
    </row>
    <row r="266" spans="1:11">
      <c r="A266" t="s">
        <v>17125</v>
      </c>
      <c r="B266" t="s">
        <v>17106</v>
      </c>
      <c r="C266" t="s">
        <v>3131</v>
      </c>
      <c r="D266" t="str">
        <f t="shared" si="8"/>
        <v>FI</v>
      </c>
      <c r="E266">
        <v>641469</v>
      </c>
      <c r="F266" t="s">
        <v>3132</v>
      </c>
      <c r="K266" s="4" t="str">
        <f t="shared" si="9"/>
        <v>AR001280FI00004</v>
      </c>
    </row>
    <row r="267" spans="1:11">
      <c r="A267" t="s">
        <v>17126</v>
      </c>
      <c r="B267" t="s">
        <v>17127</v>
      </c>
      <c r="C267" t="s">
        <v>3133</v>
      </c>
      <c r="D267" t="str">
        <f t="shared" si="8"/>
        <v>FI</v>
      </c>
      <c r="E267">
        <v>411869</v>
      </c>
      <c r="F267" t="s">
        <v>3134</v>
      </c>
      <c r="K267" s="4" t="str">
        <f t="shared" si="9"/>
        <v>AR001290FI00001</v>
      </c>
    </row>
    <row r="268" spans="1:11">
      <c r="A268" t="s">
        <v>17128</v>
      </c>
      <c r="B268" t="s">
        <v>17129</v>
      </c>
      <c r="C268" t="s">
        <v>5105</v>
      </c>
      <c r="D268" t="str">
        <f t="shared" si="8"/>
        <v>FI</v>
      </c>
      <c r="E268">
        <v>454845</v>
      </c>
      <c r="F268" t="s">
        <v>5106</v>
      </c>
      <c r="K268" s="4" t="str">
        <f t="shared" si="9"/>
        <v>AR002300FI00001</v>
      </c>
    </row>
    <row r="269" spans="1:11">
      <c r="A269" t="s">
        <v>17130</v>
      </c>
      <c r="B269" t="s">
        <v>17021</v>
      </c>
      <c r="C269" t="s">
        <v>3136</v>
      </c>
      <c r="D269" t="str">
        <f t="shared" si="8"/>
        <v>FI</v>
      </c>
      <c r="E269">
        <v>406537</v>
      </c>
      <c r="F269" t="s">
        <v>3137</v>
      </c>
      <c r="K269" s="4" t="str">
        <f t="shared" si="9"/>
        <v>AR001300FI00001</v>
      </c>
    </row>
    <row r="270" spans="1:11">
      <c r="A270" t="s">
        <v>17131</v>
      </c>
      <c r="B270" t="s">
        <v>17109</v>
      </c>
      <c r="C270" t="s">
        <v>3146</v>
      </c>
      <c r="D270" t="str">
        <f t="shared" si="8"/>
        <v>FI</v>
      </c>
      <c r="E270">
        <v>398897</v>
      </c>
      <c r="F270" t="s">
        <v>3147</v>
      </c>
      <c r="K270" s="4" t="str">
        <f t="shared" si="9"/>
        <v>AR001310FI00003</v>
      </c>
    </row>
    <row r="271" spans="1:11">
      <c r="A271" t="s">
        <v>17132</v>
      </c>
      <c r="B271" t="s">
        <v>17109</v>
      </c>
      <c r="C271" t="s">
        <v>3148</v>
      </c>
      <c r="D271" t="str">
        <f t="shared" si="8"/>
        <v>FI</v>
      </c>
      <c r="E271">
        <v>424397</v>
      </c>
      <c r="F271" t="s">
        <v>3149</v>
      </c>
      <c r="K271" s="4" t="str">
        <f t="shared" si="9"/>
        <v>AR001310FI00004</v>
      </c>
    </row>
    <row r="272" spans="1:11">
      <c r="A272" t="s">
        <v>17133</v>
      </c>
      <c r="B272" t="s">
        <v>17123</v>
      </c>
      <c r="C272" t="s">
        <v>4955</v>
      </c>
      <c r="D272" t="str">
        <f t="shared" si="8"/>
        <v>FI</v>
      </c>
      <c r="E272">
        <v>428005</v>
      </c>
      <c r="F272" t="s">
        <v>4956</v>
      </c>
      <c r="K272" s="4" t="str">
        <f t="shared" si="9"/>
        <v>AR002230FI00002</v>
      </c>
    </row>
    <row r="273" spans="1:11">
      <c r="A273" t="s">
        <v>17134</v>
      </c>
      <c r="B273" t="s">
        <v>16833</v>
      </c>
      <c r="C273" t="s">
        <v>5071</v>
      </c>
      <c r="D273" t="str">
        <f t="shared" si="8"/>
        <v>FI</v>
      </c>
      <c r="E273">
        <v>438299</v>
      </c>
      <c r="F273" t="s">
        <v>5072</v>
      </c>
      <c r="K273" s="4" t="str">
        <f t="shared" si="9"/>
        <v>AR002280FI00001</v>
      </c>
    </row>
    <row r="274" spans="1:11">
      <c r="A274" t="s">
        <v>17135</v>
      </c>
      <c r="B274" t="s">
        <v>16831</v>
      </c>
      <c r="C274" t="s">
        <v>5030</v>
      </c>
      <c r="D274" t="str">
        <f t="shared" si="8"/>
        <v>FI</v>
      </c>
      <c r="E274">
        <v>442119</v>
      </c>
      <c r="F274" t="s">
        <v>5031</v>
      </c>
      <c r="K274" s="4" t="str">
        <f t="shared" si="9"/>
        <v>AR002270FI00001</v>
      </c>
    </row>
    <row r="275" spans="1:11">
      <c r="A275" t="s">
        <v>17136</v>
      </c>
      <c r="B275" t="s">
        <v>17137</v>
      </c>
      <c r="C275" t="s">
        <v>3979</v>
      </c>
      <c r="D275" t="str">
        <f t="shared" si="8"/>
        <v>FI</v>
      </c>
      <c r="E275">
        <v>841525</v>
      </c>
      <c r="F275" t="s">
        <v>3980</v>
      </c>
      <c r="G275" t="s">
        <v>3981</v>
      </c>
      <c r="H275" t="s">
        <v>3982</v>
      </c>
      <c r="I275" t="s">
        <v>3983</v>
      </c>
      <c r="K275" s="4" t="str">
        <f t="shared" si="9"/>
        <v>AR001700FI00022</v>
      </c>
    </row>
    <row r="276" spans="1:11">
      <c r="A276" t="s">
        <v>17138</v>
      </c>
      <c r="B276" t="s">
        <v>17137</v>
      </c>
      <c r="C276" t="s">
        <v>3901</v>
      </c>
      <c r="D276" t="str">
        <f t="shared" si="8"/>
        <v>FI</v>
      </c>
      <c r="E276">
        <v>805576</v>
      </c>
      <c r="F276" t="s">
        <v>3902</v>
      </c>
      <c r="G276" t="s">
        <v>3903</v>
      </c>
      <c r="I276" t="s">
        <v>3904</v>
      </c>
      <c r="K276" s="4" t="str">
        <f t="shared" si="9"/>
        <v>AR001700FI00006</v>
      </c>
    </row>
    <row r="277" spans="1:11">
      <c r="A277" t="s">
        <v>17139</v>
      </c>
      <c r="B277" t="s">
        <v>17137</v>
      </c>
      <c r="C277" t="s">
        <v>4004</v>
      </c>
      <c r="D277" t="str">
        <f t="shared" si="8"/>
        <v>FI</v>
      </c>
      <c r="E277">
        <v>880844</v>
      </c>
      <c r="F277" t="s">
        <v>4005</v>
      </c>
      <c r="G277" t="s">
        <v>4006</v>
      </c>
      <c r="H277" t="s">
        <v>4007</v>
      </c>
      <c r="I277" t="s">
        <v>4008</v>
      </c>
      <c r="K277" s="4" t="str">
        <f t="shared" si="9"/>
        <v>AR001700FI00027</v>
      </c>
    </row>
    <row r="278" spans="1:11">
      <c r="A278" t="s">
        <v>17140</v>
      </c>
      <c r="B278" t="s">
        <v>17137</v>
      </c>
      <c r="C278" t="s">
        <v>3874</v>
      </c>
      <c r="D278" t="str">
        <f t="shared" si="8"/>
        <v>FI</v>
      </c>
      <c r="E278">
        <v>796443</v>
      </c>
      <c r="F278" t="s">
        <v>3876</v>
      </c>
      <c r="G278" t="s">
        <v>3877</v>
      </c>
      <c r="I278" t="s">
        <v>3878</v>
      </c>
      <c r="K278" s="4" t="str">
        <f t="shared" si="9"/>
        <v>AR001700FI00001</v>
      </c>
    </row>
    <row r="279" spans="1:11">
      <c r="A279" t="s">
        <v>17141</v>
      </c>
      <c r="B279" t="s">
        <v>17137</v>
      </c>
      <c r="C279" t="s">
        <v>3925</v>
      </c>
      <c r="D279" t="str">
        <f t="shared" si="8"/>
        <v>FI</v>
      </c>
      <c r="E279">
        <v>823422</v>
      </c>
      <c r="F279" t="s">
        <v>3926</v>
      </c>
      <c r="G279" t="s">
        <v>3927</v>
      </c>
      <c r="H279" t="s">
        <v>3928</v>
      </c>
      <c r="I279" t="s">
        <v>3929</v>
      </c>
      <c r="K279" s="4" t="str">
        <f t="shared" si="9"/>
        <v>AR001700FI00011</v>
      </c>
    </row>
    <row r="280" spans="1:11">
      <c r="A280" t="s">
        <v>17142</v>
      </c>
      <c r="B280" t="s">
        <v>17137</v>
      </c>
      <c r="C280" t="s">
        <v>3950</v>
      </c>
      <c r="D280" t="str">
        <f t="shared" si="8"/>
        <v>FI</v>
      </c>
      <c r="E280">
        <v>829510</v>
      </c>
      <c r="F280" t="s">
        <v>3951</v>
      </c>
      <c r="G280" t="s">
        <v>3952</v>
      </c>
      <c r="H280" t="s">
        <v>3953</v>
      </c>
      <c r="I280" t="s">
        <v>3954</v>
      </c>
      <c r="K280" s="4" t="str">
        <f t="shared" si="9"/>
        <v>AR001700FI00016</v>
      </c>
    </row>
    <row r="281" spans="1:11">
      <c r="A281" t="s">
        <v>17143</v>
      </c>
      <c r="B281" t="s">
        <v>17137</v>
      </c>
      <c r="C281" t="s">
        <v>3965</v>
      </c>
      <c r="D281" t="str">
        <f t="shared" si="8"/>
        <v>FI</v>
      </c>
      <c r="E281">
        <v>838426</v>
      </c>
      <c r="F281" t="s">
        <v>3966</v>
      </c>
      <c r="G281" t="s">
        <v>3967</v>
      </c>
      <c r="I281" t="s">
        <v>3968</v>
      </c>
      <c r="K281" s="4" t="str">
        <f t="shared" si="9"/>
        <v>AR001700FI00019</v>
      </c>
    </row>
    <row r="282" spans="1:11">
      <c r="A282" t="s">
        <v>17144</v>
      </c>
      <c r="B282" t="s">
        <v>17137</v>
      </c>
      <c r="C282" t="s">
        <v>3989</v>
      </c>
      <c r="D282" t="str">
        <f t="shared" si="8"/>
        <v>FI</v>
      </c>
      <c r="E282">
        <v>844368</v>
      </c>
      <c r="F282" t="s">
        <v>3990</v>
      </c>
      <c r="G282" t="s">
        <v>3991</v>
      </c>
      <c r="H282" t="s">
        <v>3992</v>
      </c>
      <c r="I282" t="s">
        <v>3993</v>
      </c>
      <c r="K282" s="4" t="str">
        <f t="shared" si="9"/>
        <v>AR001700FI00024</v>
      </c>
    </row>
    <row r="283" spans="1:11">
      <c r="A283" t="s">
        <v>17145</v>
      </c>
      <c r="B283" t="s">
        <v>17137</v>
      </c>
      <c r="C283" t="s">
        <v>3984</v>
      </c>
      <c r="D283" t="str">
        <f t="shared" si="8"/>
        <v>FI</v>
      </c>
      <c r="E283">
        <v>844271</v>
      </c>
      <c r="F283" t="s">
        <v>3985</v>
      </c>
      <c r="G283" t="s">
        <v>3986</v>
      </c>
      <c r="H283" t="s">
        <v>3987</v>
      </c>
      <c r="I283" t="s">
        <v>3988</v>
      </c>
      <c r="K283" s="4" t="str">
        <f t="shared" si="9"/>
        <v>AR001700FI00023</v>
      </c>
    </row>
    <row r="284" spans="1:11">
      <c r="A284" t="s">
        <v>17146</v>
      </c>
      <c r="B284" t="s">
        <v>17137</v>
      </c>
      <c r="C284" t="s">
        <v>3888</v>
      </c>
      <c r="D284" t="str">
        <f t="shared" si="8"/>
        <v>FI</v>
      </c>
      <c r="E284">
        <v>799788</v>
      </c>
      <c r="F284" t="s">
        <v>3889</v>
      </c>
      <c r="G284" t="s">
        <v>3890</v>
      </c>
      <c r="H284" t="s">
        <v>3891</v>
      </c>
      <c r="I284" t="s">
        <v>3892</v>
      </c>
      <c r="K284" s="4" t="str">
        <f t="shared" si="9"/>
        <v>AR001700FI00003</v>
      </c>
    </row>
    <row r="285" spans="1:11">
      <c r="A285" t="s">
        <v>17147</v>
      </c>
      <c r="B285" t="s">
        <v>17137</v>
      </c>
      <c r="C285" t="s">
        <v>3935</v>
      </c>
      <c r="D285" t="str">
        <f t="shared" si="8"/>
        <v>FI</v>
      </c>
      <c r="E285">
        <v>825915</v>
      </c>
      <c r="F285" t="s">
        <v>3936</v>
      </c>
      <c r="G285" t="s">
        <v>3937</v>
      </c>
      <c r="H285" t="s">
        <v>3938</v>
      </c>
      <c r="I285" t="s">
        <v>3939</v>
      </c>
      <c r="K285" s="4" t="str">
        <f t="shared" si="9"/>
        <v>AR001700FI00013</v>
      </c>
    </row>
    <row r="286" spans="1:11">
      <c r="A286" t="s">
        <v>17148</v>
      </c>
      <c r="B286" t="s">
        <v>17137</v>
      </c>
      <c r="C286" t="s">
        <v>3960</v>
      </c>
      <c r="D286" t="str">
        <f t="shared" si="8"/>
        <v>FI</v>
      </c>
      <c r="E286">
        <v>832287</v>
      </c>
      <c r="F286" t="s">
        <v>3961</v>
      </c>
      <c r="G286" t="s">
        <v>3962</v>
      </c>
      <c r="H286" t="s">
        <v>3963</v>
      </c>
      <c r="I286" t="s">
        <v>3964</v>
      </c>
      <c r="K286" s="4" t="str">
        <f t="shared" si="9"/>
        <v>AR001700FI00018</v>
      </c>
    </row>
    <row r="287" spans="1:11">
      <c r="A287" t="s">
        <v>17149</v>
      </c>
      <c r="B287" t="s">
        <v>17137</v>
      </c>
      <c r="C287" t="s">
        <v>3915</v>
      </c>
      <c r="D287" t="str">
        <f t="shared" si="8"/>
        <v>FI</v>
      </c>
      <c r="E287">
        <v>820487</v>
      </c>
      <c r="F287" t="s">
        <v>3916</v>
      </c>
      <c r="G287" t="s">
        <v>3917</v>
      </c>
      <c r="H287" t="s">
        <v>3918</v>
      </c>
      <c r="I287" t="s">
        <v>3919</v>
      </c>
      <c r="K287" s="4" t="str">
        <f t="shared" si="9"/>
        <v>AR001700FI00009</v>
      </c>
    </row>
    <row r="288" spans="1:11">
      <c r="A288" t="s">
        <v>17150</v>
      </c>
      <c r="B288" t="s">
        <v>17137</v>
      </c>
      <c r="C288" t="s">
        <v>3893</v>
      </c>
      <c r="D288" t="str">
        <f t="shared" si="8"/>
        <v>FI</v>
      </c>
      <c r="E288">
        <v>799802</v>
      </c>
      <c r="F288" t="s">
        <v>3894</v>
      </c>
      <c r="G288" t="s">
        <v>3895</v>
      </c>
      <c r="I288" t="s">
        <v>3896</v>
      </c>
      <c r="K288" s="4" t="str">
        <f t="shared" si="9"/>
        <v>AR001700FI00004</v>
      </c>
    </row>
    <row r="289" spans="1:11">
      <c r="A289" t="s">
        <v>17151</v>
      </c>
      <c r="B289" t="s">
        <v>17137</v>
      </c>
      <c r="C289" t="s">
        <v>3945</v>
      </c>
      <c r="D289" t="str">
        <f t="shared" si="8"/>
        <v>FI</v>
      </c>
      <c r="E289">
        <v>826028</v>
      </c>
      <c r="F289" t="s">
        <v>3946</v>
      </c>
      <c r="G289" t="s">
        <v>3947</v>
      </c>
      <c r="H289" t="s">
        <v>3948</v>
      </c>
      <c r="I289" t="s">
        <v>3949</v>
      </c>
      <c r="K289" s="4" t="str">
        <f t="shared" si="9"/>
        <v>AR001700FI00015</v>
      </c>
    </row>
    <row r="290" spans="1:11">
      <c r="A290" t="s">
        <v>17152</v>
      </c>
      <c r="B290" t="s">
        <v>17137</v>
      </c>
      <c r="C290" t="s">
        <v>3994</v>
      </c>
      <c r="D290" t="str">
        <f t="shared" si="8"/>
        <v>FI</v>
      </c>
      <c r="E290">
        <v>847182</v>
      </c>
      <c r="F290" t="s">
        <v>3995</v>
      </c>
      <c r="G290" t="s">
        <v>3996</v>
      </c>
      <c r="H290" t="s">
        <v>3997</v>
      </c>
      <c r="I290" t="s">
        <v>3998</v>
      </c>
      <c r="K290" s="4" t="str">
        <f t="shared" si="9"/>
        <v>AR001700FI00025</v>
      </c>
    </row>
    <row r="291" spans="1:11">
      <c r="A291" t="s">
        <v>17153</v>
      </c>
      <c r="B291" t="s">
        <v>17137</v>
      </c>
      <c r="C291" t="s">
        <v>3955</v>
      </c>
      <c r="D291" t="str">
        <f t="shared" si="8"/>
        <v>FI</v>
      </c>
      <c r="E291">
        <v>829522</v>
      </c>
      <c r="F291" t="s">
        <v>3956</v>
      </c>
      <c r="G291" t="s">
        <v>3957</v>
      </c>
      <c r="H291" t="s">
        <v>3958</v>
      </c>
      <c r="I291" t="s">
        <v>3959</v>
      </c>
      <c r="K291" s="4" t="str">
        <f t="shared" si="9"/>
        <v>AR001700FI00017</v>
      </c>
    </row>
    <row r="292" spans="1:11">
      <c r="A292" t="s">
        <v>17154</v>
      </c>
      <c r="B292" t="s">
        <v>17137</v>
      </c>
      <c r="C292" t="s">
        <v>3920</v>
      </c>
      <c r="D292" t="str">
        <f t="shared" si="8"/>
        <v>FI</v>
      </c>
      <c r="E292">
        <v>823349</v>
      </c>
      <c r="F292" t="s">
        <v>3921</v>
      </c>
      <c r="G292" t="s">
        <v>3922</v>
      </c>
      <c r="H292" t="s">
        <v>3923</v>
      </c>
      <c r="I292" t="s">
        <v>3924</v>
      </c>
      <c r="K292" s="4" t="str">
        <f t="shared" si="9"/>
        <v>AR001700FI00010</v>
      </c>
    </row>
    <row r="293" spans="1:11">
      <c r="A293" t="s">
        <v>17155</v>
      </c>
      <c r="B293" t="s">
        <v>17137</v>
      </c>
      <c r="C293" t="s">
        <v>3930</v>
      </c>
      <c r="D293" t="str">
        <f t="shared" si="8"/>
        <v>FI</v>
      </c>
      <c r="E293">
        <v>825892</v>
      </c>
      <c r="F293" t="s">
        <v>3931</v>
      </c>
      <c r="G293" t="s">
        <v>3932</v>
      </c>
      <c r="H293" t="s">
        <v>3933</v>
      </c>
      <c r="I293" t="s">
        <v>3934</v>
      </c>
      <c r="K293" s="4" t="str">
        <f t="shared" si="9"/>
        <v>AR001700FI00012</v>
      </c>
    </row>
    <row r="294" spans="1:11">
      <c r="A294" t="s">
        <v>17156</v>
      </c>
      <c r="B294" t="s">
        <v>17137</v>
      </c>
      <c r="C294" t="s">
        <v>3910</v>
      </c>
      <c r="D294" t="str">
        <f t="shared" si="8"/>
        <v>FI</v>
      </c>
      <c r="E294">
        <v>811750</v>
      </c>
      <c r="F294" t="s">
        <v>3911</v>
      </c>
      <c r="G294" t="s">
        <v>3912</v>
      </c>
      <c r="H294" t="s">
        <v>3913</v>
      </c>
      <c r="I294" t="s">
        <v>3914</v>
      </c>
      <c r="K294" s="4" t="str">
        <f t="shared" si="9"/>
        <v>AR001700FI00008</v>
      </c>
    </row>
    <row r="295" spans="1:11">
      <c r="A295" t="s">
        <v>17157</v>
      </c>
      <c r="B295" t="s">
        <v>17137</v>
      </c>
      <c r="C295" t="s">
        <v>4014</v>
      </c>
      <c r="D295" t="str">
        <f t="shared" si="8"/>
        <v>FI</v>
      </c>
      <c r="E295">
        <v>922542</v>
      </c>
      <c r="F295" t="s">
        <v>4015</v>
      </c>
      <c r="K295" s="4" t="str">
        <f t="shared" si="9"/>
        <v>AR001700FI00029</v>
      </c>
    </row>
    <row r="296" spans="1:11">
      <c r="A296" t="s">
        <v>17158</v>
      </c>
      <c r="B296" t="s">
        <v>17137</v>
      </c>
      <c r="C296" t="s">
        <v>4009</v>
      </c>
      <c r="D296" t="str">
        <f t="shared" si="8"/>
        <v>FI</v>
      </c>
      <c r="E296">
        <v>888116</v>
      </c>
      <c r="F296" t="s">
        <v>4010</v>
      </c>
      <c r="G296" t="s">
        <v>4011</v>
      </c>
      <c r="H296" t="s">
        <v>4012</v>
      </c>
      <c r="I296" t="s">
        <v>4013</v>
      </c>
      <c r="K296" s="4" t="str">
        <f t="shared" si="9"/>
        <v>AR001700FI00028</v>
      </c>
    </row>
    <row r="297" spans="1:11">
      <c r="A297" t="s">
        <v>17159</v>
      </c>
      <c r="B297" t="s">
        <v>17137</v>
      </c>
      <c r="C297" t="s">
        <v>3897</v>
      </c>
      <c r="D297" t="str">
        <f t="shared" si="8"/>
        <v>FI</v>
      </c>
      <c r="E297">
        <v>802002</v>
      </c>
      <c r="F297" t="s">
        <v>3898</v>
      </c>
      <c r="G297" t="s">
        <v>3899</v>
      </c>
      <c r="I297" t="s">
        <v>3900</v>
      </c>
      <c r="K297" s="4" t="str">
        <f t="shared" si="9"/>
        <v>AR001700FI00005</v>
      </c>
    </row>
    <row r="298" spans="1:11">
      <c r="A298" t="s">
        <v>17160</v>
      </c>
      <c r="B298" t="s">
        <v>17137</v>
      </c>
      <c r="C298" t="s">
        <v>3999</v>
      </c>
      <c r="D298" t="str">
        <f t="shared" si="8"/>
        <v>FI</v>
      </c>
      <c r="E298">
        <v>850587</v>
      </c>
      <c r="F298" t="s">
        <v>4000</v>
      </c>
      <c r="G298" t="s">
        <v>4001</v>
      </c>
      <c r="H298" t="s">
        <v>4002</v>
      </c>
      <c r="I298" t="s">
        <v>4003</v>
      </c>
      <c r="K298" s="4" t="str">
        <f t="shared" si="9"/>
        <v>AR001700FI00026</v>
      </c>
    </row>
    <row r="299" spans="1:11">
      <c r="A299" t="s">
        <v>17161</v>
      </c>
      <c r="B299" t="s">
        <v>17137</v>
      </c>
      <c r="C299" t="s">
        <v>3905</v>
      </c>
      <c r="D299" t="str">
        <f t="shared" si="8"/>
        <v>FI</v>
      </c>
      <c r="E299">
        <v>805598</v>
      </c>
      <c r="F299" t="s">
        <v>3906</v>
      </c>
      <c r="G299" t="s">
        <v>3907</v>
      </c>
      <c r="H299" t="s">
        <v>3908</v>
      </c>
      <c r="I299" t="s">
        <v>3909</v>
      </c>
      <c r="K299" s="4" t="str">
        <f t="shared" si="9"/>
        <v>AR001700FI00007</v>
      </c>
    </row>
    <row r="300" spans="1:11">
      <c r="A300" t="s">
        <v>17162</v>
      </c>
      <c r="B300" t="s">
        <v>17137</v>
      </c>
      <c r="C300" t="s">
        <v>3883</v>
      </c>
      <c r="D300" t="str">
        <f t="shared" si="8"/>
        <v>FI</v>
      </c>
      <c r="E300">
        <v>796495</v>
      </c>
      <c r="F300" t="s">
        <v>3884</v>
      </c>
      <c r="G300" t="s">
        <v>3885</v>
      </c>
      <c r="H300" t="s">
        <v>3886</v>
      </c>
      <c r="I300" t="s">
        <v>3887</v>
      </c>
      <c r="K300" s="4" t="str">
        <f t="shared" si="9"/>
        <v>AR001700FI00002</v>
      </c>
    </row>
    <row r="301" spans="1:11">
      <c r="A301" t="s">
        <v>17163</v>
      </c>
      <c r="B301" t="s">
        <v>17137</v>
      </c>
      <c r="C301" t="s">
        <v>3969</v>
      </c>
      <c r="D301" t="str">
        <f t="shared" si="8"/>
        <v>FI</v>
      </c>
      <c r="E301">
        <v>838454</v>
      </c>
      <c r="F301" t="s">
        <v>3970</v>
      </c>
      <c r="G301" t="s">
        <v>3971</v>
      </c>
      <c r="H301" t="s">
        <v>3972</v>
      </c>
      <c r="I301" t="s">
        <v>3973</v>
      </c>
      <c r="K301" s="4" t="str">
        <f t="shared" si="9"/>
        <v>AR001700FI00020</v>
      </c>
    </row>
    <row r="302" spans="1:11">
      <c r="A302" t="s">
        <v>17164</v>
      </c>
      <c r="B302" t="s">
        <v>17137</v>
      </c>
      <c r="C302" t="s">
        <v>3974</v>
      </c>
      <c r="D302" t="str">
        <f t="shared" si="8"/>
        <v>FI</v>
      </c>
      <c r="E302">
        <v>841513</v>
      </c>
      <c r="F302" t="s">
        <v>3975</v>
      </c>
      <c r="G302" t="s">
        <v>3976</v>
      </c>
      <c r="H302" t="s">
        <v>3977</v>
      </c>
      <c r="I302" t="s">
        <v>3978</v>
      </c>
      <c r="K302" s="4" t="str">
        <f t="shared" si="9"/>
        <v>AR001700FI00021</v>
      </c>
    </row>
    <row r="303" spans="1:11">
      <c r="A303" t="s">
        <v>17165</v>
      </c>
      <c r="B303" t="s">
        <v>17137</v>
      </c>
      <c r="C303" t="s">
        <v>3940</v>
      </c>
      <c r="D303" t="str">
        <f t="shared" si="8"/>
        <v>FI</v>
      </c>
      <c r="E303">
        <v>825935</v>
      </c>
      <c r="F303" t="s">
        <v>3941</v>
      </c>
      <c r="G303" t="s">
        <v>3942</v>
      </c>
      <c r="H303" t="s">
        <v>3943</v>
      </c>
      <c r="I303" t="s">
        <v>3944</v>
      </c>
      <c r="K303" s="4" t="str">
        <f t="shared" si="9"/>
        <v>AR001700FI00014</v>
      </c>
    </row>
    <row r="304" spans="1:11">
      <c r="A304" t="s">
        <v>17166</v>
      </c>
      <c r="B304" t="s">
        <v>16776</v>
      </c>
      <c r="C304" t="s">
        <v>730</v>
      </c>
      <c r="D304" t="str">
        <f t="shared" si="8"/>
        <v>FI</v>
      </c>
      <c r="E304">
        <v>1147355</v>
      </c>
      <c r="F304" t="s">
        <v>731</v>
      </c>
      <c r="G304" t="s">
        <v>732</v>
      </c>
      <c r="H304" t="s">
        <v>733</v>
      </c>
      <c r="I304" t="s">
        <v>734</v>
      </c>
      <c r="K304" s="4" t="str">
        <f t="shared" si="9"/>
        <v>AR000220FI00065</v>
      </c>
    </row>
    <row r="305" spans="1:11">
      <c r="A305" t="s">
        <v>17167</v>
      </c>
      <c r="B305" t="s">
        <v>16776</v>
      </c>
      <c r="C305" t="s">
        <v>740</v>
      </c>
      <c r="D305" t="str">
        <f t="shared" si="8"/>
        <v>FI</v>
      </c>
      <c r="E305">
        <v>1157317</v>
      </c>
      <c r="F305" t="s">
        <v>741</v>
      </c>
      <c r="G305" t="s">
        <v>742</v>
      </c>
      <c r="H305" t="s">
        <v>743</v>
      </c>
      <c r="I305" t="s">
        <v>744</v>
      </c>
      <c r="K305" s="4" t="str">
        <f t="shared" si="9"/>
        <v>AR000220FI00067</v>
      </c>
    </row>
    <row r="306" spans="1:11">
      <c r="A306" t="s">
        <v>17168</v>
      </c>
      <c r="B306" t="s">
        <v>16776</v>
      </c>
      <c r="C306" t="s">
        <v>735</v>
      </c>
      <c r="D306" t="str">
        <f t="shared" si="8"/>
        <v>FI</v>
      </c>
      <c r="E306">
        <v>1149564</v>
      </c>
      <c r="F306" t="s">
        <v>736</v>
      </c>
      <c r="G306" t="s">
        <v>737</v>
      </c>
      <c r="H306" t="s">
        <v>738</v>
      </c>
      <c r="I306" t="s">
        <v>739</v>
      </c>
      <c r="K306" s="4" t="str">
        <f t="shared" si="9"/>
        <v>AR000220FI00066</v>
      </c>
    </row>
    <row r="307" spans="1:11">
      <c r="A307" t="s">
        <v>17169</v>
      </c>
      <c r="B307" t="s">
        <v>16776</v>
      </c>
      <c r="C307" t="s">
        <v>745</v>
      </c>
      <c r="D307" t="str">
        <f t="shared" si="8"/>
        <v>FI</v>
      </c>
      <c r="E307">
        <v>1163281</v>
      </c>
      <c r="F307" t="s">
        <v>746</v>
      </c>
      <c r="G307" t="s">
        <v>747</v>
      </c>
      <c r="H307" t="s">
        <v>748</v>
      </c>
      <c r="I307" t="s">
        <v>749</v>
      </c>
      <c r="K307" s="4" t="str">
        <f t="shared" si="9"/>
        <v>AR000220FI00068</v>
      </c>
    </row>
    <row r="308" spans="1:11">
      <c r="A308" t="s">
        <v>17170</v>
      </c>
      <c r="B308" t="s">
        <v>17137</v>
      </c>
      <c r="C308" t="s">
        <v>4016</v>
      </c>
      <c r="D308" t="str">
        <f t="shared" si="8"/>
        <v>FI</v>
      </c>
      <c r="E308">
        <v>1171733</v>
      </c>
      <c r="F308" t="s">
        <v>4018</v>
      </c>
      <c r="G308" t="s">
        <v>4019</v>
      </c>
      <c r="I308" t="s">
        <v>4020</v>
      </c>
      <c r="K308" s="4" t="str">
        <f t="shared" si="9"/>
        <v>AR001700FI00030</v>
      </c>
    </row>
    <row r="309" spans="1:11">
      <c r="A309" t="s">
        <v>17171</v>
      </c>
      <c r="B309" t="s">
        <v>16776</v>
      </c>
      <c r="C309" t="s">
        <v>705</v>
      </c>
      <c r="D309" t="str">
        <f t="shared" si="8"/>
        <v>FI</v>
      </c>
      <c r="E309">
        <v>1099587</v>
      </c>
      <c r="F309" t="s">
        <v>706</v>
      </c>
      <c r="G309" t="s">
        <v>707</v>
      </c>
      <c r="H309" t="s">
        <v>708</v>
      </c>
      <c r="I309" t="s">
        <v>709</v>
      </c>
      <c r="K309" s="4" t="str">
        <f t="shared" si="9"/>
        <v>AR000220FI00060</v>
      </c>
    </row>
    <row r="310" spans="1:11">
      <c r="A310" t="s">
        <v>17172</v>
      </c>
      <c r="B310" t="s">
        <v>16776</v>
      </c>
      <c r="C310" t="s">
        <v>700</v>
      </c>
      <c r="D310" t="str">
        <f t="shared" si="8"/>
        <v>FI</v>
      </c>
      <c r="E310">
        <v>1098047</v>
      </c>
      <c r="F310" t="s">
        <v>701</v>
      </c>
      <c r="G310" t="s">
        <v>702</v>
      </c>
      <c r="H310" t="s">
        <v>703</v>
      </c>
      <c r="I310" t="s">
        <v>704</v>
      </c>
      <c r="K310" s="4" t="str">
        <f t="shared" si="9"/>
        <v>AR000220FI00059</v>
      </c>
    </row>
    <row r="311" spans="1:11">
      <c r="A311" t="s">
        <v>17173</v>
      </c>
      <c r="B311" t="s">
        <v>16776</v>
      </c>
      <c r="C311" t="s">
        <v>524</v>
      </c>
      <c r="D311" t="str">
        <f t="shared" si="8"/>
        <v>FI</v>
      </c>
      <c r="E311">
        <v>960915</v>
      </c>
      <c r="F311" t="s">
        <v>525</v>
      </c>
      <c r="G311" t="s">
        <v>526</v>
      </c>
      <c r="H311" t="s">
        <v>527</v>
      </c>
      <c r="I311" t="s">
        <v>528</v>
      </c>
      <c r="K311" s="4" t="str">
        <f t="shared" si="9"/>
        <v>AR000220FI00024</v>
      </c>
    </row>
    <row r="312" spans="1:11">
      <c r="A312" t="s">
        <v>17174</v>
      </c>
      <c r="B312" t="s">
        <v>16776</v>
      </c>
      <c r="C312" t="s">
        <v>475</v>
      </c>
      <c r="D312" t="str">
        <f t="shared" si="8"/>
        <v>FI</v>
      </c>
      <c r="E312">
        <v>857796</v>
      </c>
      <c r="F312" t="s">
        <v>477</v>
      </c>
      <c r="G312" t="s">
        <v>478</v>
      </c>
      <c r="I312" t="s">
        <v>479</v>
      </c>
      <c r="K312" s="4" t="str">
        <f t="shared" si="9"/>
        <v>AR000220FI00015</v>
      </c>
    </row>
    <row r="313" spans="1:11">
      <c r="A313" t="s">
        <v>17175</v>
      </c>
      <c r="B313" t="s">
        <v>16776</v>
      </c>
      <c r="C313" t="s">
        <v>505</v>
      </c>
      <c r="D313" t="str">
        <f t="shared" si="8"/>
        <v>FI</v>
      </c>
      <c r="E313">
        <v>928242</v>
      </c>
      <c r="F313" t="s">
        <v>506</v>
      </c>
      <c r="G313" t="s">
        <v>507</v>
      </c>
      <c r="H313" t="s">
        <v>508</v>
      </c>
      <c r="I313" t="s">
        <v>509</v>
      </c>
      <c r="K313" s="4" t="str">
        <f t="shared" si="9"/>
        <v>AR000220FI00021</v>
      </c>
    </row>
    <row r="314" spans="1:11">
      <c r="A314" t="s">
        <v>17176</v>
      </c>
      <c r="B314" t="s">
        <v>16776</v>
      </c>
      <c r="C314" t="s">
        <v>656</v>
      </c>
      <c r="D314" t="str">
        <f t="shared" si="8"/>
        <v>FI</v>
      </c>
      <c r="E314">
        <v>1065054</v>
      </c>
      <c r="F314" t="s">
        <v>657</v>
      </c>
      <c r="G314" t="s">
        <v>658</v>
      </c>
      <c r="H314" t="s">
        <v>659</v>
      </c>
      <c r="I314" t="s">
        <v>660</v>
      </c>
      <c r="K314" s="4" t="str">
        <f t="shared" si="9"/>
        <v>AR000220FI00050</v>
      </c>
    </row>
    <row r="315" spans="1:11">
      <c r="A315" t="s">
        <v>17177</v>
      </c>
      <c r="B315" t="s">
        <v>16776</v>
      </c>
      <c r="C315" t="s">
        <v>685</v>
      </c>
      <c r="D315" t="str">
        <f t="shared" si="8"/>
        <v>FI</v>
      </c>
      <c r="E315">
        <v>1083732</v>
      </c>
      <c r="F315" t="s">
        <v>686</v>
      </c>
      <c r="G315" t="s">
        <v>687</v>
      </c>
      <c r="H315" t="s">
        <v>688</v>
      </c>
      <c r="I315" t="s">
        <v>689</v>
      </c>
      <c r="K315" s="4" t="str">
        <f t="shared" si="9"/>
        <v>AR000220FI00056</v>
      </c>
    </row>
    <row r="316" spans="1:11">
      <c r="A316" t="s">
        <v>17178</v>
      </c>
      <c r="B316" t="s">
        <v>16776</v>
      </c>
      <c r="C316" t="s">
        <v>635</v>
      </c>
      <c r="D316" t="str">
        <f t="shared" si="8"/>
        <v>FI</v>
      </c>
      <c r="E316">
        <v>1044948</v>
      </c>
      <c r="F316" t="s">
        <v>636</v>
      </c>
      <c r="G316" t="s">
        <v>637</v>
      </c>
      <c r="I316" t="s">
        <v>638</v>
      </c>
      <c r="K316" s="4" t="str">
        <f t="shared" si="9"/>
        <v>AR000220FI00046</v>
      </c>
    </row>
    <row r="317" spans="1:11">
      <c r="A317" t="s">
        <v>17179</v>
      </c>
      <c r="B317" t="s">
        <v>16776</v>
      </c>
      <c r="C317" t="s">
        <v>676</v>
      </c>
      <c r="D317" t="str">
        <f t="shared" si="8"/>
        <v>FI</v>
      </c>
      <c r="E317">
        <v>1073196</v>
      </c>
      <c r="F317" t="s">
        <v>677</v>
      </c>
      <c r="G317" t="s">
        <v>678</v>
      </c>
      <c r="H317" t="s">
        <v>679</v>
      </c>
      <c r="I317" t="s">
        <v>680</v>
      </c>
      <c r="K317" s="4" t="str">
        <f t="shared" si="9"/>
        <v>AR000220FI00054</v>
      </c>
    </row>
    <row r="318" spans="1:11">
      <c r="A318" t="s">
        <v>17180</v>
      </c>
      <c r="B318" t="s">
        <v>16776</v>
      </c>
      <c r="C318" t="s">
        <v>631</v>
      </c>
      <c r="D318" t="str">
        <f t="shared" si="8"/>
        <v>FI</v>
      </c>
      <c r="E318">
        <v>1044881</v>
      </c>
      <c r="F318" t="s">
        <v>632</v>
      </c>
      <c r="G318" t="s">
        <v>633</v>
      </c>
      <c r="I318" t="s">
        <v>634</v>
      </c>
      <c r="K318" s="4" t="str">
        <f t="shared" si="9"/>
        <v>AR000220FI00045</v>
      </c>
    </row>
    <row r="319" spans="1:11">
      <c r="A319" t="s">
        <v>17181</v>
      </c>
      <c r="B319" t="s">
        <v>16776</v>
      </c>
      <c r="C319" t="s">
        <v>725</v>
      </c>
      <c r="D319" t="str">
        <f t="shared" si="8"/>
        <v>FI</v>
      </c>
      <c r="E319">
        <v>1138853</v>
      </c>
      <c r="F319" t="s">
        <v>726</v>
      </c>
      <c r="G319" t="s">
        <v>727</v>
      </c>
      <c r="H319" t="s">
        <v>728</v>
      </c>
      <c r="I319" t="s">
        <v>729</v>
      </c>
      <c r="K319" s="4" t="str">
        <f t="shared" si="9"/>
        <v>AR000220FI00064</v>
      </c>
    </row>
    <row r="320" spans="1:11">
      <c r="A320" t="s">
        <v>17182</v>
      </c>
      <c r="B320" t="s">
        <v>16776</v>
      </c>
      <c r="C320" t="s">
        <v>720</v>
      </c>
      <c r="D320" t="str">
        <f t="shared" si="8"/>
        <v>FI</v>
      </c>
      <c r="E320">
        <v>1138772</v>
      </c>
      <c r="F320" t="s">
        <v>721</v>
      </c>
      <c r="G320" t="s">
        <v>722</v>
      </c>
      <c r="H320" t="s">
        <v>723</v>
      </c>
      <c r="I320" t="s">
        <v>724</v>
      </c>
      <c r="K320" s="4" t="str">
        <f t="shared" si="9"/>
        <v>AR000220FI00063</v>
      </c>
    </row>
    <row r="321" spans="1:11">
      <c r="A321" t="s">
        <v>17183</v>
      </c>
      <c r="B321" t="s">
        <v>16776</v>
      </c>
      <c r="C321" t="s">
        <v>488</v>
      </c>
      <c r="D321" t="str">
        <f t="shared" si="8"/>
        <v>FI</v>
      </c>
      <c r="E321">
        <v>888769</v>
      </c>
      <c r="F321" t="s">
        <v>489</v>
      </c>
      <c r="G321" t="s">
        <v>490</v>
      </c>
      <c r="I321" t="s">
        <v>491</v>
      </c>
      <c r="K321" s="4" t="str">
        <f t="shared" si="9"/>
        <v>AR000220FI00017</v>
      </c>
    </row>
    <row r="322" spans="1:11">
      <c r="A322" t="s">
        <v>17184</v>
      </c>
      <c r="B322" t="s">
        <v>16776</v>
      </c>
      <c r="C322" t="s">
        <v>564</v>
      </c>
      <c r="D322" t="str">
        <f t="shared" ref="D322:D385" si="10">+REPLACE(REPLACE(A322,1,8,""),3,5,"")</f>
        <v>FI</v>
      </c>
      <c r="E322">
        <v>975295</v>
      </c>
      <c r="F322" t="s">
        <v>565</v>
      </c>
      <c r="G322" t="s">
        <v>566</v>
      </c>
      <c r="H322" t="s">
        <v>567</v>
      </c>
      <c r="I322" t="s">
        <v>568</v>
      </c>
      <c r="K322" s="4" t="str">
        <f t="shared" si="9"/>
        <v>AR000220FI00032</v>
      </c>
    </row>
    <row r="323" spans="1:11">
      <c r="A323" t="s">
        <v>17185</v>
      </c>
      <c r="B323" t="s">
        <v>16776</v>
      </c>
      <c r="C323" t="s">
        <v>750</v>
      </c>
      <c r="D323" t="str">
        <f t="shared" si="10"/>
        <v>FI</v>
      </c>
      <c r="E323">
        <v>1169528</v>
      </c>
      <c r="F323" t="s">
        <v>751</v>
      </c>
      <c r="G323" t="s">
        <v>752</v>
      </c>
      <c r="I323" t="s">
        <v>753</v>
      </c>
      <c r="K323" s="4" t="str">
        <f t="shared" ref="K323:K386" si="11">+A323</f>
        <v>AR000220FI00069</v>
      </c>
    </row>
    <row r="324" spans="1:11">
      <c r="A324" t="s">
        <v>17186</v>
      </c>
      <c r="B324" t="s">
        <v>16776</v>
      </c>
      <c r="C324" t="s">
        <v>681</v>
      </c>
      <c r="D324" t="str">
        <f t="shared" si="10"/>
        <v>FI</v>
      </c>
      <c r="E324">
        <v>1083727</v>
      </c>
      <c r="F324" t="s">
        <v>682</v>
      </c>
      <c r="G324" t="s">
        <v>683</v>
      </c>
      <c r="I324" t="s">
        <v>684</v>
      </c>
      <c r="K324" s="4" t="str">
        <f t="shared" si="11"/>
        <v>AR000220FI00055</v>
      </c>
    </row>
    <row r="325" spans="1:11">
      <c r="A325" t="s">
        <v>17187</v>
      </c>
      <c r="B325" t="s">
        <v>16776</v>
      </c>
      <c r="C325" t="s">
        <v>544</v>
      </c>
      <c r="D325" t="str">
        <f t="shared" si="10"/>
        <v>FI</v>
      </c>
      <c r="E325">
        <v>967141</v>
      </c>
      <c r="F325" t="s">
        <v>545</v>
      </c>
      <c r="G325" t="s">
        <v>546</v>
      </c>
      <c r="H325" t="s">
        <v>547</v>
      </c>
      <c r="I325" t="s">
        <v>548</v>
      </c>
      <c r="K325" s="4" t="str">
        <f t="shared" si="11"/>
        <v>AR000220FI00028</v>
      </c>
    </row>
    <row r="326" spans="1:11">
      <c r="A326" t="s">
        <v>17188</v>
      </c>
      <c r="B326" t="s">
        <v>16776</v>
      </c>
      <c r="C326" t="s">
        <v>529</v>
      </c>
      <c r="D326" t="str">
        <f t="shared" si="10"/>
        <v>FI</v>
      </c>
      <c r="E326">
        <v>964139</v>
      </c>
      <c r="F326" t="s">
        <v>530</v>
      </c>
      <c r="G326" t="s">
        <v>531</v>
      </c>
      <c r="H326" t="s">
        <v>532</v>
      </c>
      <c r="I326" t="s">
        <v>533</v>
      </c>
      <c r="K326" s="4" t="str">
        <f t="shared" si="11"/>
        <v>AR000220FI00025</v>
      </c>
    </row>
    <row r="327" spans="1:11">
      <c r="A327" t="s">
        <v>17189</v>
      </c>
      <c r="B327" t="s">
        <v>16776</v>
      </c>
      <c r="C327" t="s">
        <v>601</v>
      </c>
      <c r="D327" t="str">
        <f t="shared" si="10"/>
        <v>FI</v>
      </c>
      <c r="E327">
        <v>993367</v>
      </c>
      <c r="F327" t="s">
        <v>602</v>
      </c>
      <c r="G327" t="s">
        <v>603</v>
      </c>
      <c r="H327" t="s">
        <v>604</v>
      </c>
      <c r="I327" t="s">
        <v>605</v>
      </c>
      <c r="K327" s="4" t="str">
        <f t="shared" si="11"/>
        <v>AR000220FI00039</v>
      </c>
    </row>
    <row r="328" spans="1:11">
      <c r="A328" t="s">
        <v>17190</v>
      </c>
      <c r="B328" t="s">
        <v>16776</v>
      </c>
      <c r="C328" t="s">
        <v>754</v>
      </c>
      <c r="D328" t="str">
        <f t="shared" si="10"/>
        <v>FI</v>
      </c>
      <c r="E328">
        <v>1173939</v>
      </c>
      <c r="F328" t="s">
        <v>755</v>
      </c>
      <c r="G328" t="s">
        <v>756</v>
      </c>
      <c r="H328" t="s">
        <v>757</v>
      </c>
      <c r="I328" t="s">
        <v>758</v>
      </c>
      <c r="K328" s="4" t="str">
        <f t="shared" si="11"/>
        <v>AR000220FI00070</v>
      </c>
    </row>
    <row r="329" spans="1:11">
      <c r="A329" t="s">
        <v>17191</v>
      </c>
      <c r="B329" t="s">
        <v>16776</v>
      </c>
      <c r="C329" t="s">
        <v>661</v>
      </c>
      <c r="D329" t="str">
        <f t="shared" si="10"/>
        <v>FI</v>
      </c>
      <c r="E329">
        <v>1065526</v>
      </c>
      <c r="F329" t="s">
        <v>662</v>
      </c>
      <c r="G329" t="s">
        <v>663</v>
      </c>
      <c r="H329" t="s">
        <v>664</v>
      </c>
      <c r="I329" t="s">
        <v>665</v>
      </c>
      <c r="K329" s="4" t="str">
        <f t="shared" si="11"/>
        <v>AR000220FI00051</v>
      </c>
    </row>
    <row r="330" spans="1:11">
      <c r="A330" t="s">
        <v>17192</v>
      </c>
      <c r="B330" t="s">
        <v>16776</v>
      </c>
      <c r="C330" t="s">
        <v>586</v>
      </c>
      <c r="D330" t="str">
        <f t="shared" si="10"/>
        <v>FI</v>
      </c>
      <c r="E330">
        <v>988944</v>
      </c>
      <c r="F330" t="s">
        <v>587</v>
      </c>
      <c r="G330" t="s">
        <v>588</v>
      </c>
      <c r="H330" t="s">
        <v>589</v>
      </c>
      <c r="I330" t="s">
        <v>590</v>
      </c>
      <c r="K330" s="4" t="str">
        <f t="shared" si="11"/>
        <v>AR000220FI00036</v>
      </c>
    </row>
    <row r="331" spans="1:11">
      <c r="A331" t="s">
        <v>17193</v>
      </c>
      <c r="B331" t="s">
        <v>16776</v>
      </c>
      <c r="C331" t="s">
        <v>496</v>
      </c>
      <c r="D331" t="str">
        <f t="shared" si="10"/>
        <v>FI</v>
      </c>
      <c r="E331">
        <v>898855</v>
      </c>
      <c r="F331" t="s">
        <v>497</v>
      </c>
      <c r="G331" t="s">
        <v>498</v>
      </c>
      <c r="I331" t="s">
        <v>499</v>
      </c>
      <c r="K331" s="4" t="str">
        <f t="shared" si="11"/>
        <v>AR000220FI00019</v>
      </c>
    </row>
    <row r="332" spans="1:11">
      <c r="A332" t="s">
        <v>17194</v>
      </c>
      <c r="B332" t="s">
        <v>16776</v>
      </c>
      <c r="C332" t="s">
        <v>626</v>
      </c>
      <c r="D332" t="str">
        <f t="shared" si="10"/>
        <v>FI</v>
      </c>
      <c r="E332">
        <v>1038905</v>
      </c>
      <c r="F332" t="s">
        <v>627</v>
      </c>
      <c r="G332" t="s">
        <v>628</v>
      </c>
      <c r="H332" t="s">
        <v>629</v>
      </c>
      <c r="I332" t="s">
        <v>630</v>
      </c>
      <c r="K332" s="4" t="str">
        <f t="shared" si="11"/>
        <v>AR000220FI00044</v>
      </c>
    </row>
    <row r="333" spans="1:11">
      <c r="A333" t="s">
        <v>17195</v>
      </c>
      <c r="B333" t="s">
        <v>16776</v>
      </c>
      <c r="C333" t="s">
        <v>671</v>
      </c>
      <c r="D333" t="str">
        <f t="shared" si="10"/>
        <v>FI</v>
      </c>
      <c r="E333">
        <v>1073195</v>
      </c>
      <c r="F333" t="s">
        <v>672</v>
      </c>
      <c r="G333" t="s">
        <v>673</v>
      </c>
      <c r="H333" t="s">
        <v>674</v>
      </c>
      <c r="I333" t="s">
        <v>675</v>
      </c>
      <c r="K333" s="4" t="str">
        <f t="shared" si="11"/>
        <v>AR000220FI00053</v>
      </c>
    </row>
    <row r="334" spans="1:11">
      <c r="A334" t="s">
        <v>17196</v>
      </c>
      <c r="B334" t="s">
        <v>16776</v>
      </c>
      <c r="C334" t="s">
        <v>644</v>
      </c>
      <c r="D334" t="str">
        <f t="shared" si="10"/>
        <v>FI</v>
      </c>
      <c r="E334">
        <v>1061071</v>
      </c>
      <c r="F334" t="s">
        <v>645</v>
      </c>
      <c r="G334" t="s">
        <v>646</v>
      </c>
      <c r="H334" t="s">
        <v>647</v>
      </c>
      <c r="I334" t="s">
        <v>648</v>
      </c>
      <c r="K334" s="4" t="str">
        <f t="shared" si="11"/>
        <v>AR000220FI00048</v>
      </c>
    </row>
    <row r="335" spans="1:11">
      <c r="A335" t="s">
        <v>17197</v>
      </c>
      <c r="B335" t="s">
        <v>16776</v>
      </c>
      <c r="C335" t="s">
        <v>574</v>
      </c>
      <c r="D335" t="str">
        <f t="shared" si="10"/>
        <v>FI</v>
      </c>
      <c r="E335">
        <v>982522</v>
      </c>
      <c r="F335" t="s">
        <v>575</v>
      </c>
      <c r="G335" t="s">
        <v>576</v>
      </c>
      <c r="H335" t="s">
        <v>577</v>
      </c>
      <c r="I335" t="s">
        <v>578</v>
      </c>
      <c r="K335" s="4" t="str">
        <f t="shared" si="11"/>
        <v>AR000220FI00034</v>
      </c>
    </row>
    <row r="336" spans="1:11">
      <c r="A336" t="s">
        <v>17198</v>
      </c>
      <c r="B336" t="s">
        <v>16776</v>
      </c>
      <c r="C336" t="s">
        <v>569</v>
      </c>
      <c r="D336" t="str">
        <f t="shared" si="10"/>
        <v>FI</v>
      </c>
      <c r="E336">
        <v>982289</v>
      </c>
      <c r="F336" t="s">
        <v>570</v>
      </c>
      <c r="G336" t="s">
        <v>571</v>
      </c>
      <c r="H336" t="s">
        <v>572</v>
      </c>
      <c r="I336" t="s">
        <v>573</v>
      </c>
      <c r="K336" s="4" t="str">
        <f t="shared" si="11"/>
        <v>AR000220FI00033</v>
      </c>
    </row>
    <row r="337" spans="1:11">
      <c r="A337" t="s">
        <v>17199</v>
      </c>
      <c r="B337" t="s">
        <v>16776</v>
      </c>
      <c r="C337" t="s">
        <v>639</v>
      </c>
      <c r="D337" t="str">
        <f t="shared" si="10"/>
        <v>FI</v>
      </c>
      <c r="E337">
        <v>1057532</v>
      </c>
      <c r="F337" t="s">
        <v>640</v>
      </c>
      <c r="G337" t="s">
        <v>641</v>
      </c>
      <c r="H337" t="s">
        <v>642</v>
      </c>
      <c r="I337" t="s">
        <v>643</v>
      </c>
      <c r="K337" s="4" t="str">
        <f t="shared" si="11"/>
        <v>AR000220FI00047</v>
      </c>
    </row>
    <row r="338" spans="1:11">
      <c r="A338" t="s">
        <v>17200</v>
      </c>
      <c r="B338" t="s">
        <v>16776</v>
      </c>
      <c r="C338" t="s">
        <v>695</v>
      </c>
      <c r="D338" t="str">
        <f t="shared" si="10"/>
        <v>FI</v>
      </c>
      <c r="E338">
        <v>1091262</v>
      </c>
      <c r="F338" t="s">
        <v>696</v>
      </c>
      <c r="G338" t="s">
        <v>697</v>
      </c>
      <c r="H338" t="s">
        <v>698</v>
      </c>
      <c r="I338" t="s">
        <v>699</v>
      </c>
      <c r="K338" s="4" t="str">
        <f t="shared" si="11"/>
        <v>AR000220FI00058</v>
      </c>
    </row>
    <row r="339" spans="1:11">
      <c r="A339" t="s">
        <v>17201</v>
      </c>
      <c r="B339" t="s">
        <v>16776</v>
      </c>
      <c r="C339" t="s">
        <v>621</v>
      </c>
      <c r="D339" t="str">
        <f t="shared" si="10"/>
        <v>FI</v>
      </c>
      <c r="E339">
        <v>1031330</v>
      </c>
      <c r="F339" t="s">
        <v>622</v>
      </c>
      <c r="G339" t="s">
        <v>623</v>
      </c>
      <c r="H339" t="s">
        <v>624</v>
      </c>
      <c r="I339" t="s">
        <v>625</v>
      </c>
      <c r="K339" s="4" t="str">
        <f t="shared" si="11"/>
        <v>AR000220FI00043</v>
      </c>
    </row>
    <row r="340" spans="1:11">
      <c r="A340" t="s">
        <v>17202</v>
      </c>
      <c r="B340" t="s">
        <v>16776</v>
      </c>
      <c r="C340" t="s">
        <v>549</v>
      </c>
      <c r="D340" t="str">
        <f t="shared" si="10"/>
        <v>FI</v>
      </c>
      <c r="E340">
        <v>967153</v>
      </c>
      <c r="F340" t="s">
        <v>550</v>
      </c>
      <c r="G340" t="s">
        <v>551</v>
      </c>
      <c r="H340" t="s">
        <v>552</v>
      </c>
      <c r="I340" t="s">
        <v>553</v>
      </c>
      <c r="K340" s="4" t="str">
        <f t="shared" si="11"/>
        <v>AR000220FI00029</v>
      </c>
    </row>
    <row r="341" spans="1:11">
      <c r="A341" t="s">
        <v>17203</v>
      </c>
      <c r="B341" t="s">
        <v>16776</v>
      </c>
      <c r="C341" t="s">
        <v>559</v>
      </c>
      <c r="D341" t="str">
        <f t="shared" si="10"/>
        <v>FI</v>
      </c>
      <c r="E341">
        <v>971276</v>
      </c>
      <c r="F341" t="s">
        <v>560</v>
      </c>
      <c r="G341" t="s">
        <v>561</v>
      </c>
      <c r="H341" t="s">
        <v>562</v>
      </c>
      <c r="I341" t="s">
        <v>563</v>
      </c>
      <c r="K341" s="4" t="str">
        <f t="shared" si="11"/>
        <v>AR000220FI00031</v>
      </c>
    </row>
    <row r="342" spans="1:11">
      <c r="A342" t="s">
        <v>17204</v>
      </c>
      <c r="B342" t="s">
        <v>16776</v>
      </c>
      <c r="C342" t="s">
        <v>759</v>
      </c>
      <c r="D342" t="str">
        <f t="shared" si="10"/>
        <v>FI</v>
      </c>
      <c r="E342">
        <v>1177291</v>
      </c>
      <c r="F342" t="s">
        <v>760</v>
      </c>
      <c r="G342" t="s">
        <v>761</v>
      </c>
      <c r="I342" t="s">
        <v>762</v>
      </c>
      <c r="K342" s="4" t="str">
        <f t="shared" si="11"/>
        <v>AR000220FI00071</v>
      </c>
    </row>
    <row r="343" spans="1:11">
      <c r="A343" t="s">
        <v>17205</v>
      </c>
      <c r="B343" t="s">
        <v>16776</v>
      </c>
      <c r="C343" t="s">
        <v>591</v>
      </c>
      <c r="D343" t="str">
        <f t="shared" si="10"/>
        <v>FI</v>
      </c>
      <c r="E343">
        <v>988956</v>
      </c>
      <c r="F343" t="s">
        <v>592</v>
      </c>
      <c r="G343" t="s">
        <v>593</v>
      </c>
      <c r="H343" t="s">
        <v>594</v>
      </c>
      <c r="I343" t="s">
        <v>595</v>
      </c>
      <c r="K343" s="4" t="str">
        <f t="shared" si="11"/>
        <v>AR000220FI00037</v>
      </c>
    </row>
    <row r="344" spans="1:11">
      <c r="A344" t="s">
        <v>17206</v>
      </c>
      <c r="B344" t="s">
        <v>16776</v>
      </c>
      <c r="C344" t="s">
        <v>500</v>
      </c>
      <c r="D344" t="str">
        <f t="shared" si="10"/>
        <v>FI</v>
      </c>
      <c r="E344">
        <v>905166</v>
      </c>
      <c r="F344" t="s">
        <v>501</v>
      </c>
      <c r="G344" t="s">
        <v>502</v>
      </c>
      <c r="H344" t="s">
        <v>503</v>
      </c>
      <c r="I344" t="s">
        <v>504</v>
      </c>
      <c r="K344" s="4" t="str">
        <f t="shared" si="11"/>
        <v>AR000220FI00020</v>
      </c>
    </row>
    <row r="345" spans="1:11">
      <c r="A345" t="s">
        <v>17207</v>
      </c>
      <c r="B345" t="s">
        <v>16803</v>
      </c>
      <c r="C345" t="s">
        <v>2616</v>
      </c>
      <c r="D345" t="str">
        <f t="shared" si="10"/>
        <v>FI</v>
      </c>
      <c r="E345">
        <v>1096782</v>
      </c>
      <c r="F345" t="s">
        <v>2617</v>
      </c>
      <c r="K345" s="4" t="str">
        <f t="shared" si="11"/>
        <v>AR000760FI00045</v>
      </c>
    </row>
    <row r="346" spans="1:11">
      <c r="A346" t="s">
        <v>17208</v>
      </c>
      <c r="B346" t="s">
        <v>16803</v>
      </c>
      <c r="C346" t="s">
        <v>2614</v>
      </c>
      <c r="D346" t="str">
        <f t="shared" si="10"/>
        <v>FI</v>
      </c>
      <c r="E346">
        <v>1094393</v>
      </c>
      <c r="F346" t="s">
        <v>2615</v>
      </c>
      <c r="K346" s="4" t="str">
        <f t="shared" si="11"/>
        <v>AR000760FI00044</v>
      </c>
    </row>
    <row r="347" spans="1:11">
      <c r="A347" t="s">
        <v>17209</v>
      </c>
      <c r="B347" t="s">
        <v>16831</v>
      </c>
      <c r="C347" t="s">
        <v>5047</v>
      </c>
      <c r="D347" t="str">
        <f t="shared" si="10"/>
        <v>FI</v>
      </c>
      <c r="E347">
        <v>930870</v>
      </c>
      <c r="F347" t="s">
        <v>5048</v>
      </c>
      <c r="K347" s="4" t="str">
        <f t="shared" si="11"/>
        <v>AR002270FI00009</v>
      </c>
    </row>
    <row r="348" spans="1:11">
      <c r="A348" t="s">
        <v>17210</v>
      </c>
      <c r="B348" t="s">
        <v>16803</v>
      </c>
      <c r="C348" t="s">
        <v>2576</v>
      </c>
      <c r="D348" t="str">
        <f t="shared" si="10"/>
        <v>FI</v>
      </c>
      <c r="E348">
        <v>929136</v>
      </c>
      <c r="F348" t="s">
        <v>2577</v>
      </c>
      <c r="K348" s="4" t="str">
        <f t="shared" si="11"/>
        <v>AR000760FI00033</v>
      </c>
    </row>
    <row r="349" spans="1:11">
      <c r="A349" t="s">
        <v>17211</v>
      </c>
      <c r="B349" t="s">
        <v>16803</v>
      </c>
      <c r="C349" t="s">
        <v>2574</v>
      </c>
      <c r="D349" t="str">
        <f t="shared" si="10"/>
        <v>FI</v>
      </c>
      <c r="E349">
        <v>917220</v>
      </c>
      <c r="F349" t="s">
        <v>2575</v>
      </c>
      <c r="K349" s="4" t="str">
        <f t="shared" si="11"/>
        <v>AR000760FI00032</v>
      </c>
    </row>
    <row r="350" spans="1:11">
      <c r="A350" t="s">
        <v>17212</v>
      </c>
      <c r="B350" t="s">
        <v>16803</v>
      </c>
      <c r="C350" t="s">
        <v>2551</v>
      </c>
      <c r="D350" t="str">
        <f t="shared" si="10"/>
        <v>FI</v>
      </c>
      <c r="E350">
        <v>800401</v>
      </c>
      <c r="F350" t="s">
        <v>2552</v>
      </c>
      <c r="K350" s="4" t="str">
        <f t="shared" si="11"/>
        <v>AR000760FI00025</v>
      </c>
    </row>
    <row r="351" spans="1:11">
      <c r="A351" t="s">
        <v>17213</v>
      </c>
      <c r="B351" t="s">
        <v>16803</v>
      </c>
      <c r="C351" t="s">
        <v>2535</v>
      </c>
      <c r="D351" t="str">
        <f t="shared" si="10"/>
        <v>FI</v>
      </c>
      <c r="E351">
        <v>724477</v>
      </c>
      <c r="F351" t="s">
        <v>2536</v>
      </c>
      <c r="K351" s="4" t="str">
        <f t="shared" si="11"/>
        <v>AR000760FI00019</v>
      </c>
    </row>
    <row r="352" spans="1:11">
      <c r="A352" t="s">
        <v>17214</v>
      </c>
      <c r="B352" t="s">
        <v>16803</v>
      </c>
      <c r="C352" t="s">
        <v>2612</v>
      </c>
      <c r="D352" t="str">
        <f t="shared" si="10"/>
        <v>FI</v>
      </c>
      <c r="E352">
        <v>1056253</v>
      </c>
      <c r="F352" t="s">
        <v>2613</v>
      </c>
      <c r="K352" s="4" t="str">
        <f t="shared" si="11"/>
        <v>AR000760FI00043</v>
      </c>
    </row>
    <row r="353" spans="1:11">
      <c r="A353" t="s">
        <v>17215</v>
      </c>
      <c r="B353" t="s">
        <v>16803</v>
      </c>
      <c r="C353" t="s">
        <v>2610</v>
      </c>
      <c r="D353" t="str">
        <f t="shared" si="10"/>
        <v>FI</v>
      </c>
      <c r="E353">
        <v>1056231</v>
      </c>
      <c r="F353" t="s">
        <v>2611</v>
      </c>
      <c r="K353" s="4" t="str">
        <f t="shared" si="11"/>
        <v>AR000760FI00042</v>
      </c>
    </row>
    <row r="354" spans="1:11">
      <c r="A354" t="s">
        <v>17216</v>
      </c>
      <c r="B354" t="s">
        <v>16803</v>
      </c>
      <c r="C354" t="s">
        <v>2543</v>
      </c>
      <c r="D354" t="str">
        <f t="shared" si="10"/>
        <v>FI</v>
      </c>
      <c r="E354">
        <v>749361</v>
      </c>
      <c r="F354" t="s">
        <v>2544</v>
      </c>
      <c r="K354" s="4" t="str">
        <f t="shared" si="11"/>
        <v>AR000760FI00022</v>
      </c>
    </row>
    <row r="355" spans="1:11">
      <c r="A355" t="s">
        <v>17217</v>
      </c>
      <c r="B355" t="s">
        <v>16803</v>
      </c>
      <c r="C355" t="s">
        <v>2599</v>
      </c>
      <c r="D355" t="str">
        <f t="shared" si="10"/>
        <v>FI</v>
      </c>
      <c r="E355">
        <v>1038068</v>
      </c>
      <c r="F355" t="s">
        <v>2600</v>
      </c>
      <c r="K355" s="4" t="str">
        <f t="shared" si="11"/>
        <v>AR000760FI00039</v>
      </c>
    </row>
    <row r="356" spans="1:11">
      <c r="A356" t="s">
        <v>17218</v>
      </c>
      <c r="B356" t="s">
        <v>16803</v>
      </c>
      <c r="C356" t="s">
        <v>2557</v>
      </c>
      <c r="D356" t="str">
        <f t="shared" si="10"/>
        <v>FI</v>
      </c>
      <c r="E356">
        <v>823860</v>
      </c>
      <c r="F356" t="s">
        <v>2558</v>
      </c>
      <c r="K356" s="4" t="str">
        <f t="shared" si="11"/>
        <v>AR000760FI00027</v>
      </c>
    </row>
    <row r="357" spans="1:11">
      <c r="A357" t="s">
        <v>17219</v>
      </c>
      <c r="B357" t="s">
        <v>16803</v>
      </c>
      <c r="C357" t="s">
        <v>2578</v>
      </c>
      <c r="D357" t="str">
        <f t="shared" si="10"/>
        <v>FI</v>
      </c>
      <c r="E357">
        <v>933617</v>
      </c>
      <c r="F357" t="s">
        <v>2579</v>
      </c>
      <c r="K357" s="4" t="str">
        <f t="shared" si="11"/>
        <v>AR000760FI00034</v>
      </c>
    </row>
    <row r="358" spans="1:11">
      <c r="A358" t="s">
        <v>17220</v>
      </c>
      <c r="B358" t="s">
        <v>16803</v>
      </c>
      <c r="C358" t="s">
        <v>2572</v>
      </c>
      <c r="D358" t="str">
        <f t="shared" si="10"/>
        <v>FI</v>
      </c>
      <c r="E358">
        <v>911924</v>
      </c>
      <c r="F358" t="s">
        <v>2573</v>
      </c>
      <c r="K358" s="4" t="str">
        <f t="shared" si="11"/>
        <v>AR000760FI00031</v>
      </c>
    </row>
    <row r="359" spans="1:11">
      <c r="A359" t="s">
        <v>17221</v>
      </c>
      <c r="B359" t="s">
        <v>16803</v>
      </c>
      <c r="C359" t="s">
        <v>2541</v>
      </c>
      <c r="D359" t="str">
        <f t="shared" si="10"/>
        <v>FI</v>
      </c>
      <c r="E359">
        <v>745373</v>
      </c>
      <c r="F359" t="s">
        <v>2542</v>
      </c>
      <c r="K359" s="4" t="str">
        <f t="shared" si="11"/>
        <v>AR000760FI00021</v>
      </c>
    </row>
    <row r="360" spans="1:11">
      <c r="A360" t="s">
        <v>17222</v>
      </c>
      <c r="B360" t="s">
        <v>16803</v>
      </c>
      <c r="C360" t="s">
        <v>2545</v>
      </c>
      <c r="D360" t="str">
        <f t="shared" si="10"/>
        <v>FI</v>
      </c>
      <c r="E360">
        <v>786425</v>
      </c>
      <c r="F360" t="s">
        <v>2546</v>
      </c>
      <c r="K360" s="4" t="str">
        <f t="shared" si="11"/>
        <v>AR000760FI00023</v>
      </c>
    </row>
    <row r="361" spans="1:11">
      <c r="A361" t="s">
        <v>17223</v>
      </c>
      <c r="B361" t="s">
        <v>17114</v>
      </c>
      <c r="C361" t="s">
        <v>5138</v>
      </c>
      <c r="D361" t="str">
        <f t="shared" si="10"/>
        <v>FI</v>
      </c>
      <c r="E361">
        <v>1049650</v>
      </c>
      <c r="F361" t="s">
        <v>5139</v>
      </c>
      <c r="K361" s="4" t="str">
        <f t="shared" si="11"/>
        <v>AR002330FI00002</v>
      </c>
    </row>
    <row r="362" spans="1:11">
      <c r="A362" t="s">
        <v>17224</v>
      </c>
      <c r="B362" t="s">
        <v>16817</v>
      </c>
      <c r="C362" t="s">
        <v>5172</v>
      </c>
      <c r="D362" t="str">
        <f t="shared" si="10"/>
        <v>FI</v>
      </c>
      <c r="E362">
        <v>762463</v>
      </c>
      <c r="F362" t="s">
        <v>5173</v>
      </c>
      <c r="K362" s="4" t="str">
        <f t="shared" si="11"/>
        <v>AR002350FI00004</v>
      </c>
    </row>
    <row r="363" spans="1:11">
      <c r="A363" t="s">
        <v>17225</v>
      </c>
      <c r="B363" t="s">
        <v>16817</v>
      </c>
      <c r="C363" t="s">
        <v>5159</v>
      </c>
      <c r="D363" t="str">
        <f t="shared" si="10"/>
        <v>FI</v>
      </c>
      <c r="E363">
        <v>560682</v>
      </c>
      <c r="F363" t="s">
        <v>5161</v>
      </c>
      <c r="G363" t="s">
        <v>5162</v>
      </c>
      <c r="H363" t="s">
        <v>5163</v>
      </c>
      <c r="I363" t="s">
        <v>5164</v>
      </c>
      <c r="K363" s="4" t="str">
        <f t="shared" si="11"/>
        <v>AR002350FI00002</v>
      </c>
    </row>
    <row r="364" spans="1:11">
      <c r="A364" t="s">
        <v>17226</v>
      </c>
      <c r="B364" t="s">
        <v>16817</v>
      </c>
      <c r="C364" t="s">
        <v>5174</v>
      </c>
      <c r="D364" t="str">
        <f t="shared" si="10"/>
        <v>FI</v>
      </c>
      <c r="E364">
        <v>865037</v>
      </c>
      <c r="F364" t="s">
        <v>5175</v>
      </c>
      <c r="K364" s="4" t="str">
        <f t="shared" si="11"/>
        <v>AR002350FI00005</v>
      </c>
    </row>
    <row r="365" spans="1:11">
      <c r="A365" t="s">
        <v>17227</v>
      </c>
      <c r="B365" t="s">
        <v>16817</v>
      </c>
      <c r="C365" t="s">
        <v>5176</v>
      </c>
      <c r="D365" t="str">
        <f t="shared" si="10"/>
        <v>FI</v>
      </c>
      <c r="E365">
        <v>865059</v>
      </c>
      <c r="F365" t="s">
        <v>5177</v>
      </c>
      <c r="K365" s="4" t="str">
        <f t="shared" si="11"/>
        <v>AR002350FI00006</v>
      </c>
    </row>
    <row r="366" spans="1:11">
      <c r="A366" t="s">
        <v>17228</v>
      </c>
      <c r="B366" t="s">
        <v>16817</v>
      </c>
      <c r="C366" t="s">
        <v>5178</v>
      </c>
      <c r="D366" t="str">
        <f t="shared" si="10"/>
        <v>FI</v>
      </c>
      <c r="E366">
        <v>891036</v>
      </c>
      <c r="F366" t="s">
        <v>5179</v>
      </c>
      <c r="K366" s="4" t="str">
        <f t="shared" si="11"/>
        <v>AR002350FI00007</v>
      </c>
    </row>
    <row r="367" spans="1:11">
      <c r="A367" t="s">
        <v>17229</v>
      </c>
      <c r="B367" t="s">
        <v>16817</v>
      </c>
      <c r="C367" t="s">
        <v>5180</v>
      </c>
      <c r="D367" t="str">
        <f t="shared" si="10"/>
        <v>FI</v>
      </c>
      <c r="E367">
        <v>901267</v>
      </c>
      <c r="F367" t="s">
        <v>5181</v>
      </c>
      <c r="K367" s="4" t="str">
        <f t="shared" si="11"/>
        <v>AR002350FI00008</v>
      </c>
    </row>
    <row r="368" spans="1:11">
      <c r="A368" t="s">
        <v>17230</v>
      </c>
      <c r="B368" t="s">
        <v>16835</v>
      </c>
      <c r="C368" t="s">
        <v>2846</v>
      </c>
      <c r="D368" t="str">
        <f t="shared" si="10"/>
        <v>FI</v>
      </c>
      <c r="E368">
        <v>584762</v>
      </c>
      <c r="F368" t="s">
        <v>2848</v>
      </c>
      <c r="G368" t="s">
        <v>2849</v>
      </c>
      <c r="H368" t="s">
        <v>2850</v>
      </c>
      <c r="I368" t="s">
        <v>2851</v>
      </c>
      <c r="K368" s="4" t="str">
        <f t="shared" si="11"/>
        <v>AR000950FI00001</v>
      </c>
    </row>
    <row r="369" spans="1:11">
      <c r="A369" t="s">
        <v>17231</v>
      </c>
      <c r="B369" t="s">
        <v>16835</v>
      </c>
      <c r="C369" t="s">
        <v>2855</v>
      </c>
      <c r="D369" t="str">
        <f t="shared" si="10"/>
        <v>FI</v>
      </c>
      <c r="E369">
        <v>706054</v>
      </c>
      <c r="F369" t="s">
        <v>2856</v>
      </c>
      <c r="K369" s="4" t="str">
        <f t="shared" si="11"/>
        <v>AR000950FI00002</v>
      </c>
    </row>
    <row r="370" spans="1:11">
      <c r="A370" t="s">
        <v>17232</v>
      </c>
      <c r="B370" t="s">
        <v>17233</v>
      </c>
      <c r="C370" t="s">
        <v>4066</v>
      </c>
      <c r="D370" t="str">
        <f t="shared" si="10"/>
        <v>FI</v>
      </c>
      <c r="E370">
        <v>913263</v>
      </c>
      <c r="F370" t="s">
        <v>4067</v>
      </c>
      <c r="K370" s="4" t="str">
        <f t="shared" si="11"/>
        <v>AR001710FI00001</v>
      </c>
    </row>
    <row r="371" spans="1:11">
      <c r="A371" t="s">
        <v>17234</v>
      </c>
      <c r="B371" t="s">
        <v>17235</v>
      </c>
      <c r="C371" t="s">
        <v>5000</v>
      </c>
      <c r="D371" t="str">
        <f t="shared" si="10"/>
        <v>FI</v>
      </c>
      <c r="E371">
        <v>617278</v>
      </c>
      <c r="F371" t="s">
        <v>5001</v>
      </c>
      <c r="K371" s="4" t="str">
        <f t="shared" si="11"/>
        <v>AR002250FI00003</v>
      </c>
    </row>
    <row r="372" spans="1:11">
      <c r="A372" t="s">
        <v>17236</v>
      </c>
      <c r="B372" t="s">
        <v>17235</v>
      </c>
      <c r="C372" t="s">
        <v>5002</v>
      </c>
      <c r="D372" t="str">
        <f t="shared" si="10"/>
        <v>FI</v>
      </c>
      <c r="E372">
        <v>617304</v>
      </c>
      <c r="F372" t="s">
        <v>5003</v>
      </c>
      <c r="K372" s="4" t="str">
        <f t="shared" si="11"/>
        <v>AR002250FI00004</v>
      </c>
    </row>
    <row r="373" spans="1:11">
      <c r="A373" t="s">
        <v>17237</v>
      </c>
      <c r="B373" t="s">
        <v>16833</v>
      </c>
      <c r="C373" t="s">
        <v>5090</v>
      </c>
      <c r="D373" t="str">
        <f t="shared" si="10"/>
        <v>FI</v>
      </c>
      <c r="E373">
        <v>963134</v>
      </c>
      <c r="F373" t="s">
        <v>5091</v>
      </c>
      <c r="K373" s="4" t="str">
        <f t="shared" si="11"/>
        <v>AR002280FI00007</v>
      </c>
    </row>
    <row r="374" spans="1:11">
      <c r="A374" t="s">
        <v>17238</v>
      </c>
      <c r="B374" t="s">
        <v>16833</v>
      </c>
      <c r="C374" t="s">
        <v>5092</v>
      </c>
      <c r="D374" t="str">
        <f t="shared" si="10"/>
        <v>FI</v>
      </c>
      <c r="E374">
        <v>1014268</v>
      </c>
      <c r="F374" t="s">
        <v>5093</v>
      </c>
      <c r="K374" s="4" t="str">
        <f t="shared" si="11"/>
        <v>AR002280FI00008</v>
      </c>
    </row>
    <row r="375" spans="1:11">
      <c r="A375" t="s">
        <v>17239</v>
      </c>
      <c r="B375" t="s">
        <v>16825</v>
      </c>
      <c r="C375" t="s">
        <v>4921</v>
      </c>
      <c r="D375" t="str">
        <f t="shared" si="10"/>
        <v>FI</v>
      </c>
      <c r="E375">
        <v>823887</v>
      </c>
      <c r="F375" t="s">
        <v>4922</v>
      </c>
      <c r="K375" s="4" t="str">
        <f t="shared" si="11"/>
        <v>AR002190FI00005</v>
      </c>
    </row>
    <row r="376" spans="1:11">
      <c r="A376" t="s">
        <v>17240</v>
      </c>
      <c r="B376" t="s">
        <v>16825</v>
      </c>
      <c r="C376" t="s">
        <v>4919</v>
      </c>
      <c r="D376" t="str">
        <f t="shared" si="10"/>
        <v>FI</v>
      </c>
      <c r="E376">
        <v>823875</v>
      </c>
      <c r="F376" t="s">
        <v>4920</v>
      </c>
      <c r="K376" s="4" t="str">
        <f t="shared" si="11"/>
        <v>AR002190FI00004</v>
      </c>
    </row>
    <row r="377" spans="1:11">
      <c r="A377" t="s">
        <v>17241</v>
      </c>
      <c r="B377" t="s">
        <v>16825</v>
      </c>
      <c r="C377" t="s">
        <v>4917</v>
      </c>
      <c r="D377" t="str">
        <f t="shared" si="10"/>
        <v>FI</v>
      </c>
      <c r="E377">
        <v>784290</v>
      </c>
      <c r="F377" t="s">
        <v>4918</v>
      </c>
      <c r="K377" s="4" t="str">
        <f t="shared" si="11"/>
        <v>AR002190FI00003</v>
      </c>
    </row>
    <row r="378" spans="1:11">
      <c r="A378" t="s">
        <v>17242</v>
      </c>
      <c r="B378" t="s">
        <v>17235</v>
      </c>
      <c r="C378" t="s">
        <v>5014</v>
      </c>
      <c r="D378" t="str">
        <f t="shared" si="10"/>
        <v>FI</v>
      </c>
      <c r="E378">
        <v>953743</v>
      </c>
      <c r="F378" t="s">
        <v>5015</v>
      </c>
      <c r="G378" t="s">
        <v>5016</v>
      </c>
      <c r="I378" t="s">
        <v>5017</v>
      </c>
      <c r="K378" s="4" t="str">
        <f t="shared" si="11"/>
        <v>AR002250FI00009</v>
      </c>
    </row>
    <row r="379" spans="1:11">
      <c r="A379" t="s">
        <v>17243</v>
      </c>
      <c r="B379" t="s">
        <v>17123</v>
      </c>
      <c r="C379" t="s">
        <v>4957</v>
      </c>
      <c r="D379" t="str">
        <f t="shared" si="10"/>
        <v>FI</v>
      </c>
      <c r="E379">
        <v>525824</v>
      </c>
      <c r="F379" t="s">
        <v>4959</v>
      </c>
      <c r="G379" t="s">
        <v>4960</v>
      </c>
      <c r="H379" t="s">
        <v>4961</v>
      </c>
      <c r="I379" t="s">
        <v>4962</v>
      </c>
      <c r="K379" s="4" t="str">
        <f t="shared" si="11"/>
        <v>AR002230FI00003</v>
      </c>
    </row>
    <row r="380" spans="1:11">
      <c r="A380" t="s">
        <v>17244</v>
      </c>
      <c r="B380" t="s">
        <v>17123</v>
      </c>
      <c r="C380" t="s">
        <v>4965</v>
      </c>
      <c r="D380" t="str">
        <f t="shared" si="10"/>
        <v>FI</v>
      </c>
      <c r="E380">
        <v>670583</v>
      </c>
      <c r="F380" t="s">
        <v>4966</v>
      </c>
      <c r="G380" t="s">
        <v>4967</v>
      </c>
      <c r="I380" t="s">
        <v>4968</v>
      </c>
      <c r="K380" s="4" t="str">
        <f t="shared" si="11"/>
        <v>AR002230FI00004</v>
      </c>
    </row>
    <row r="381" spans="1:11">
      <c r="A381" t="s">
        <v>17245</v>
      </c>
      <c r="B381" t="s">
        <v>17123</v>
      </c>
      <c r="C381" t="s">
        <v>4971</v>
      </c>
      <c r="D381" t="str">
        <f t="shared" si="10"/>
        <v>FI</v>
      </c>
      <c r="E381">
        <v>874441</v>
      </c>
      <c r="F381" t="s">
        <v>4972</v>
      </c>
      <c r="K381" s="4" t="str">
        <f t="shared" si="11"/>
        <v>AR002230FI00006</v>
      </c>
    </row>
    <row r="382" spans="1:11">
      <c r="A382" t="s">
        <v>17246</v>
      </c>
      <c r="B382" t="s">
        <v>17233</v>
      </c>
      <c r="C382" t="s">
        <v>4069</v>
      </c>
      <c r="D382" t="str">
        <f t="shared" si="10"/>
        <v>FI</v>
      </c>
      <c r="E382">
        <v>931156</v>
      </c>
      <c r="F382" t="s">
        <v>4070</v>
      </c>
      <c r="K382" s="4" t="str">
        <f t="shared" si="11"/>
        <v>AR001710FI00002</v>
      </c>
    </row>
    <row r="383" spans="1:11">
      <c r="A383" t="s">
        <v>17247</v>
      </c>
      <c r="B383" t="s">
        <v>16835</v>
      </c>
      <c r="C383" t="s">
        <v>2862</v>
      </c>
      <c r="D383" t="str">
        <f t="shared" si="10"/>
        <v>FI</v>
      </c>
      <c r="E383">
        <v>854929</v>
      </c>
      <c r="F383" t="s">
        <v>2863</v>
      </c>
      <c r="K383" s="4" t="str">
        <f t="shared" si="11"/>
        <v>AR000950FI00004</v>
      </c>
    </row>
    <row r="384" spans="1:11">
      <c r="A384" t="s">
        <v>17248</v>
      </c>
      <c r="B384" t="s">
        <v>17235</v>
      </c>
      <c r="C384" t="s">
        <v>4987</v>
      </c>
      <c r="D384" t="str">
        <f t="shared" si="10"/>
        <v>FI</v>
      </c>
      <c r="E384">
        <v>529275</v>
      </c>
      <c r="F384" t="s">
        <v>4989</v>
      </c>
      <c r="G384" t="s">
        <v>4990</v>
      </c>
      <c r="I384" t="s">
        <v>4991</v>
      </c>
      <c r="K384" s="4" t="str">
        <f t="shared" si="11"/>
        <v>AR002250FI00001</v>
      </c>
    </row>
    <row r="385" spans="1:11">
      <c r="A385" t="s">
        <v>17249</v>
      </c>
      <c r="B385" t="s">
        <v>17235</v>
      </c>
      <c r="C385" t="s">
        <v>5010</v>
      </c>
      <c r="D385" t="str">
        <f t="shared" si="10"/>
        <v>FI</v>
      </c>
      <c r="E385">
        <v>896231</v>
      </c>
      <c r="F385" t="s">
        <v>5011</v>
      </c>
      <c r="G385" t="s">
        <v>5012</v>
      </c>
      <c r="I385" t="s">
        <v>5013</v>
      </c>
      <c r="K385" s="4" t="str">
        <f t="shared" si="11"/>
        <v>AR002250FI00008</v>
      </c>
    </row>
    <row r="386" spans="1:11">
      <c r="A386" t="s">
        <v>17250</v>
      </c>
      <c r="B386" t="s">
        <v>17235</v>
      </c>
      <c r="C386" t="s">
        <v>5004</v>
      </c>
      <c r="D386" t="str">
        <f t="shared" ref="D386:D449" si="12">+REPLACE(REPLACE(A386,1,8,""),3,5,"")</f>
        <v>FI</v>
      </c>
      <c r="E386">
        <v>728286</v>
      </c>
      <c r="F386" t="s">
        <v>5005</v>
      </c>
      <c r="K386" s="4" t="str">
        <f t="shared" si="11"/>
        <v>AR002250FI00005</v>
      </c>
    </row>
    <row r="387" spans="1:11">
      <c r="A387" t="s">
        <v>17251</v>
      </c>
      <c r="B387" t="s">
        <v>17235</v>
      </c>
      <c r="C387" t="s">
        <v>4995</v>
      </c>
      <c r="D387" t="str">
        <f t="shared" si="12"/>
        <v>FI</v>
      </c>
      <c r="E387">
        <v>559731</v>
      </c>
      <c r="F387" t="s">
        <v>4996</v>
      </c>
      <c r="G387" t="s">
        <v>4997</v>
      </c>
      <c r="H387" t="s">
        <v>4998</v>
      </c>
      <c r="I387" t="s">
        <v>4999</v>
      </c>
      <c r="K387" s="4" t="str">
        <f t="shared" ref="K387:K450" si="13">+A387</f>
        <v>AR002250FI00002</v>
      </c>
    </row>
    <row r="388" spans="1:11">
      <c r="A388" t="s">
        <v>17252</v>
      </c>
      <c r="B388" t="s">
        <v>17235</v>
      </c>
      <c r="C388" t="s">
        <v>5008</v>
      </c>
      <c r="D388" t="str">
        <f t="shared" si="12"/>
        <v>FI</v>
      </c>
      <c r="E388">
        <v>853688</v>
      </c>
      <c r="F388" t="s">
        <v>5009</v>
      </c>
      <c r="K388" s="4" t="str">
        <f t="shared" si="13"/>
        <v>AR002250FI00007</v>
      </c>
    </row>
    <row r="389" spans="1:11">
      <c r="A389" t="s">
        <v>17253</v>
      </c>
      <c r="B389" t="s">
        <v>17235</v>
      </c>
      <c r="C389" t="s">
        <v>5006</v>
      </c>
      <c r="D389" t="str">
        <f t="shared" si="12"/>
        <v>FI</v>
      </c>
      <c r="E389">
        <v>782717</v>
      </c>
      <c r="F389" t="s">
        <v>5007</v>
      </c>
      <c r="K389" s="4" t="str">
        <f t="shared" si="13"/>
        <v>AR002250FI00006</v>
      </c>
    </row>
    <row r="390" spans="1:11">
      <c r="A390" t="s">
        <v>17254</v>
      </c>
      <c r="B390" t="s">
        <v>16822</v>
      </c>
      <c r="C390" t="s">
        <v>4717</v>
      </c>
      <c r="D390" t="str">
        <f t="shared" si="12"/>
        <v>FI</v>
      </c>
      <c r="E390">
        <v>779403</v>
      </c>
      <c r="F390" t="s">
        <v>4718</v>
      </c>
      <c r="K390" s="4" t="str">
        <f t="shared" si="13"/>
        <v>AR002160FI00005</v>
      </c>
    </row>
    <row r="391" spans="1:11">
      <c r="A391" t="s">
        <v>17255</v>
      </c>
      <c r="B391" t="s">
        <v>16822</v>
      </c>
      <c r="C391" t="s">
        <v>4715</v>
      </c>
      <c r="D391" t="str">
        <f t="shared" si="12"/>
        <v>FI</v>
      </c>
      <c r="E391">
        <v>769660</v>
      </c>
      <c r="F391" t="s">
        <v>4716</v>
      </c>
      <c r="K391" s="4" t="str">
        <f t="shared" si="13"/>
        <v>AR002160FI00004</v>
      </c>
    </row>
    <row r="392" spans="1:11">
      <c r="A392" t="s">
        <v>17256</v>
      </c>
      <c r="B392" t="s">
        <v>16822</v>
      </c>
      <c r="C392" t="s">
        <v>4737</v>
      </c>
      <c r="D392" t="str">
        <f t="shared" si="12"/>
        <v>FI</v>
      </c>
      <c r="E392">
        <v>919180</v>
      </c>
      <c r="F392" t="s">
        <v>4738</v>
      </c>
      <c r="K392" s="4" t="str">
        <f t="shared" si="13"/>
        <v>AR002160FI00012</v>
      </c>
    </row>
    <row r="393" spans="1:11">
      <c r="A393" t="s">
        <v>17257</v>
      </c>
      <c r="B393" t="s">
        <v>16822</v>
      </c>
      <c r="C393" t="s">
        <v>4721</v>
      </c>
      <c r="D393" t="str">
        <f t="shared" si="12"/>
        <v>FI</v>
      </c>
      <c r="E393">
        <v>863961</v>
      </c>
      <c r="F393" t="s">
        <v>4722</v>
      </c>
      <c r="G393" t="s">
        <v>4723</v>
      </c>
      <c r="H393" t="s">
        <v>4724</v>
      </c>
      <c r="I393" t="s">
        <v>4725</v>
      </c>
      <c r="K393" s="4" t="str">
        <f t="shared" si="13"/>
        <v>AR002160FI00007</v>
      </c>
    </row>
    <row r="394" spans="1:11">
      <c r="A394" t="s">
        <v>17258</v>
      </c>
      <c r="B394" t="s">
        <v>16822</v>
      </c>
      <c r="C394" t="s">
        <v>4789</v>
      </c>
      <c r="D394" t="str">
        <f t="shared" si="12"/>
        <v>FI</v>
      </c>
      <c r="E394">
        <v>1087429</v>
      </c>
      <c r="F394" t="s">
        <v>4790</v>
      </c>
      <c r="K394" s="4" t="str">
        <f t="shared" si="13"/>
        <v>AR002160FI00025</v>
      </c>
    </row>
    <row r="395" spans="1:11">
      <c r="A395" t="s">
        <v>17259</v>
      </c>
      <c r="B395" t="s">
        <v>16822</v>
      </c>
      <c r="C395" t="s">
        <v>4778</v>
      </c>
      <c r="D395" t="str">
        <f t="shared" si="12"/>
        <v>FI</v>
      </c>
      <c r="E395">
        <v>1075835</v>
      </c>
      <c r="F395" t="s">
        <v>4779</v>
      </c>
      <c r="K395" s="4" t="str">
        <f t="shared" si="13"/>
        <v>AR002160FI00022</v>
      </c>
    </row>
    <row r="396" spans="1:11">
      <c r="A396" t="s">
        <v>17260</v>
      </c>
      <c r="B396" t="s">
        <v>16822</v>
      </c>
      <c r="C396" t="s">
        <v>4776</v>
      </c>
      <c r="D396" t="str">
        <f t="shared" si="12"/>
        <v>FI</v>
      </c>
      <c r="E396">
        <v>1075814</v>
      </c>
      <c r="F396" t="s">
        <v>4777</v>
      </c>
      <c r="K396" s="4" t="str">
        <f t="shared" si="13"/>
        <v>AR002160FI00021</v>
      </c>
    </row>
    <row r="397" spans="1:11">
      <c r="A397" t="s">
        <v>17261</v>
      </c>
      <c r="B397" t="s">
        <v>16822</v>
      </c>
      <c r="C397" t="s">
        <v>4748</v>
      </c>
      <c r="D397" t="str">
        <f t="shared" si="12"/>
        <v>FI</v>
      </c>
      <c r="E397">
        <v>965674</v>
      </c>
      <c r="F397" t="s">
        <v>4749</v>
      </c>
      <c r="K397" s="4" t="str">
        <f t="shared" si="13"/>
        <v>AR002160FI00015</v>
      </c>
    </row>
    <row r="398" spans="1:11">
      <c r="A398" t="s">
        <v>17262</v>
      </c>
      <c r="B398" t="s">
        <v>16822</v>
      </c>
      <c r="C398" t="s">
        <v>4733</v>
      </c>
      <c r="D398" t="str">
        <f t="shared" si="12"/>
        <v>FI</v>
      </c>
      <c r="E398">
        <v>919140</v>
      </c>
      <c r="F398" t="s">
        <v>4734</v>
      </c>
      <c r="K398" s="4" t="str">
        <f t="shared" si="13"/>
        <v>AR002160FI00010</v>
      </c>
    </row>
    <row r="399" spans="1:11">
      <c r="A399" t="s">
        <v>17263</v>
      </c>
      <c r="B399" t="s">
        <v>16822</v>
      </c>
      <c r="C399" t="s">
        <v>4735</v>
      </c>
      <c r="D399" t="str">
        <f t="shared" si="12"/>
        <v>FI</v>
      </c>
      <c r="E399">
        <v>919168</v>
      </c>
      <c r="F399" t="s">
        <v>4736</v>
      </c>
      <c r="K399" s="4" t="str">
        <f t="shared" si="13"/>
        <v>AR002160FI00011</v>
      </c>
    </row>
    <row r="400" spans="1:11">
      <c r="A400" t="s">
        <v>17264</v>
      </c>
      <c r="B400" t="s">
        <v>16822</v>
      </c>
      <c r="C400" t="s">
        <v>4739</v>
      </c>
      <c r="D400" t="str">
        <f t="shared" si="12"/>
        <v>FI</v>
      </c>
      <c r="E400">
        <v>928306</v>
      </c>
      <c r="F400" t="s">
        <v>4740</v>
      </c>
      <c r="G400" t="s">
        <v>4741</v>
      </c>
      <c r="H400" t="s">
        <v>4742</v>
      </c>
      <c r="I400" t="s">
        <v>4743</v>
      </c>
      <c r="K400" s="4" t="str">
        <f t="shared" si="13"/>
        <v>AR002160FI00013</v>
      </c>
    </row>
    <row r="401" spans="1:11">
      <c r="A401" t="s">
        <v>17265</v>
      </c>
      <c r="B401" t="s">
        <v>16822</v>
      </c>
      <c r="C401" t="s">
        <v>4744</v>
      </c>
      <c r="D401" t="str">
        <f t="shared" si="12"/>
        <v>FI</v>
      </c>
      <c r="E401">
        <v>934291</v>
      </c>
      <c r="F401" t="s">
        <v>4745</v>
      </c>
      <c r="G401" t="s">
        <v>4746</v>
      </c>
      <c r="I401" t="s">
        <v>4747</v>
      </c>
      <c r="K401" s="4" t="str">
        <f t="shared" si="13"/>
        <v>AR002160FI00014</v>
      </c>
    </row>
    <row r="402" spans="1:11">
      <c r="A402" t="s">
        <v>17266</v>
      </c>
      <c r="B402" t="s">
        <v>16822</v>
      </c>
      <c r="C402" t="s">
        <v>4726</v>
      </c>
      <c r="D402" t="str">
        <f t="shared" si="12"/>
        <v>FI</v>
      </c>
      <c r="E402">
        <v>864768</v>
      </c>
      <c r="F402" t="s">
        <v>4727</v>
      </c>
      <c r="G402" t="s">
        <v>4728</v>
      </c>
      <c r="H402" t="s">
        <v>4729</v>
      </c>
      <c r="I402" t="s">
        <v>4730</v>
      </c>
      <c r="K402" s="4" t="str">
        <f t="shared" si="13"/>
        <v>AR002160FI00008</v>
      </c>
    </row>
    <row r="403" spans="1:11">
      <c r="A403" t="s">
        <v>17267</v>
      </c>
      <c r="B403" t="s">
        <v>16822</v>
      </c>
      <c r="C403" t="s">
        <v>4719</v>
      </c>
      <c r="D403" t="str">
        <f t="shared" si="12"/>
        <v>FI</v>
      </c>
      <c r="E403">
        <v>800389</v>
      </c>
      <c r="F403" t="s">
        <v>4720</v>
      </c>
      <c r="K403" s="4" t="str">
        <f t="shared" si="13"/>
        <v>AR002160FI00006</v>
      </c>
    </row>
    <row r="404" spans="1:11">
      <c r="A404" t="s">
        <v>17268</v>
      </c>
      <c r="B404" t="s">
        <v>16822</v>
      </c>
      <c r="C404" t="s">
        <v>4708</v>
      </c>
      <c r="D404" t="str">
        <f t="shared" si="12"/>
        <v>FI</v>
      </c>
      <c r="E404">
        <v>710982</v>
      </c>
      <c r="F404" t="s">
        <v>4709</v>
      </c>
      <c r="K404" s="4" t="str">
        <f t="shared" si="13"/>
        <v>AR002160FI00002</v>
      </c>
    </row>
    <row r="405" spans="1:11">
      <c r="A405" t="s">
        <v>17269</v>
      </c>
      <c r="B405" t="s">
        <v>16822</v>
      </c>
      <c r="C405" t="s">
        <v>4731</v>
      </c>
      <c r="D405" t="str">
        <f t="shared" si="12"/>
        <v>FI</v>
      </c>
      <c r="E405">
        <v>873420</v>
      </c>
      <c r="F405" t="s">
        <v>4732</v>
      </c>
      <c r="K405" s="4" t="str">
        <f t="shared" si="13"/>
        <v>AR002160FI00009</v>
      </c>
    </row>
    <row r="406" spans="1:11">
      <c r="A406" t="s">
        <v>17270</v>
      </c>
      <c r="B406" t="s">
        <v>16822</v>
      </c>
      <c r="C406" t="s">
        <v>4767</v>
      </c>
      <c r="D406" t="str">
        <f t="shared" si="12"/>
        <v>FI</v>
      </c>
      <c r="E406">
        <v>998984</v>
      </c>
      <c r="F406" t="s">
        <v>4768</v>
      </c>
      <c r="G406" t="s">
        <v>4769</v>
      </c>
      <c r="I406" t="s">
        <v>4770</v>
      </c>
      <c r="K406" s="4" t="str">
        <f t="shared" si="13"/>
        <v>AR002160FI00019</v>
      </c>
    </row>
    <row r="407" spans="1:11">
      <c r="A407" t="s">
        <v>17271</v>
      </c>
      <c r="B407" t="s">
        <v>16831</v>
      </c>
      <c r="C407" t="s">
        <v>5049</v>
      </c>
      <c r="D407" t="str">
        <f t="shared" si="12"/>
        <v>FI</v>
      </c>
      <c r="E407">
        <v>1046150</v>
      </c>
      <c r="F407" t="s">
        <v>5050</v>
      </c>
      <c r="K407" s="4" t="str">
        <f t="shared" si="13"/>
        <v>AR002270FI00010</v>
      </c>
    </row>
    <row r="408" spans="1:11">
      <c r="A408" t="s">
        <v>17272</v>
      </c>
      <c r="B408" t="s">
        <v>16831</v>
      </c>
      <c r="C408" t="s">
        <v>5033</v>
      </c>
      <c r="D408" t="str">
        <f t="shared" si="12"/>
        <v>FI</v>
      </c>
      <c r="E408">
        <v>717034</v>
      </c>
      <c r="F408" t="s">
        <v>5034</v>
      </c>
      <c r="K408" s="4" t="str">
        <f t="shared" si="13"/>
        <v>AR002270FI00002</v>
      </c>
    </row>
    <row r="409" spans="1:11">
      <c r="A409" t="s">
        <v>17273</v>
      </c>
      <c r="B409" t="s">
        <v>16831</v>
      </c>
      <c r="C409" t="s">
        <v>5043</v>
      </c>
      <c r="D409" t="str">
        <f t="shared" si="12"/>
        <v>FI</v>
      </c>
      <c r="E409">
        <v>899918</v>
      </c>
      <c r="F409" t="s">
        <v>5044</v>
      </c>
      <c r="K409" s="4" t="str">
        <f t="shared" si="13"/>
        <v>AR002270FI00007</v>
      </c>
    </row>
    <row r="410" spans="1:11">
      <c r="A410" t="s">
        <v>17274</v>
      </c>
      <c r="B410" t="s">
        <v>16831</v>
      </c>
      <c r="C410" t="s">
        <v>5041</v>
      </c>
      <c r="D410" t="str">
        <f t="shared" si="12"/>
        <v>FI</v>
      </c>
      <c r="E410">
        <v>894669</v>
      </c>
      <c r="F410" t="s">
        <v>5042</v>
      </c>
      <c r="K410" s="4" t="str">
        <f t="shared" si="13"/>
        <v>AR002270FI00006</v>
      </c>
    </row>
    <row r="411" spans="1:11">
      <c r="A411" t="s">
        <v>17275</v>
      </c>
      <c r="B411" t="s">
        <v>16831</v>
      </c>
      <c r="C411" t="s">
        <v>5037</v>
      </c>
      <c r="D411" t="str">
        <f t="shared" si="12"/>
        <v>FI</v>
      </c>
      <c r="E411">
        <v>883427</v>
      </c>
      <c r="F411" t="s">
        <v>5038</v>
      </c>
      <c r="K411" s="4" t="str">
        <f t="shared" si="13"/>
        <v>AR002270FI00004</v>
      </c>
    </row>
    <row r="412" spans="1:11">
      <c r="A412" t="s">
        <v>17276</v>
      </c>
      <c r="B412" t="s">
        <v>16831</v>
      </c>
      <c r="C412" t="s">
        <v>5039</v>
      </c>
      <c r="D412" t="str">
        <f t="shared" si="12"/>
        <v>FI</v>
      </c>
      <c r="E412">
        <v>883450</v>
      </c>
      <c r="F412" t="s">
        <v>5040</v>
      </c>
      <c r="K412" s="4" t="str">
        <f t="shared" si="13"/>
        <v>AR002270FI00005</v>
      </c>
    </row>
    <row r="413" spans="1:11">
      <c r="A413" t="s">
        <v>17277</v>
      </c>
      <c r="B413" t="s">
        <v>16831</v>
      </c>
      <c r="C413" t="s">
        <v>5045</v>
      </c>
      <c r="D413" t="str">
        <f t="shared" si="12"/>
        <v>FI</v>
      </c>
      <c r="E413">
        <v>919194</v>
      </c>
      <c r="F413" t="s">
        <v>5046</v>
      </c>
      <c r="K413" s="4" t="str">
        <f t="shared" si="13"/>
        <v>AR002270FI00008</v>
      </c>
    </row>
    <row r="414" spans="1:11">
      <c r="A414" t="s">
        <v>17278</v>
      </c>
      <c r="B414" t="s">
        <v>16831</v>
      </c>
      <c r="C414" t="s">
        <v>5035</v>
      </c>
      <c r="D414" t="str">
        <f t="shared" si="12"/>
        <v>FI</v>
      </c>
      <c r="E414">
        <v>868156</v>
      </c>
      <c r="F414" t="s">
        <v>5036</v>
      </c>
      <c r="K414" s="4" t="str">
        <f t="shared" si="13"/>
        <v>AR002270FI00003</v>
      </c>
    </row>
    <row r="415" spans="1:11">
      <c r="A415" t="s">
        <v>17279</v>
      </c>
      <c r="B415" t="s">
        <v>16833</v>
      </c>
      <c r="C415" t="s">
        <v>5082</v>
      </c>
      <c r="D415" t="str">
        <f t="shared" si="12"/>
        <v>FI</v>
      </c>
      <c r="E415">
        <v>798347</v>
      </c>
      <c r="F415" t="s">
        <v>5083</v>
      </c>
      <c r="K415" s="4" t="str">
        <f t="shared" si="13"/>
        <v>AR002280FI00003</v>
      </c>
    </row>
    <row r="416" spans="1:11">
      <c r="A416" t="s">
        <v>17280</v>
      </c>
      <c r="B416" t="s">
        <v>16833</v>
      </c>
      <c r="C416" t="s">
        <v>5084</v>
      </c>
      <c r="D416" t="str">
        <f t="shared" si="12"/>
        <v>FI</v>
      </c>
      <c r="E416">
        <v>869492</v>
      </c>
      <c r="F416" t="s">
        <v>5085</v>
      </c>
      <c r="K416" s="4" t="str">
        <f t="shared" si="13"/>
        <v>AR002280FI00004</v>
      </c>
    </row>
    <row r="417" spans="1:11">
      <c r="A417" t="s">
        <v>17281</v>
      </c>
      <c r="B417" t="s">
        <v>16833</v>
      </c>
      <c r="C417" t="s">
        <v>5088</v>
      </c>
      <c r="D417" t="str">
        <f t="shared" si="12"/>
        <v>FI</v>
      </c>
      <c r="E417">
        <v>909858</v>
      </c>
      <c r="F417" t="s">
        <v>5089</v>
      </c>
      <c r="K417" s="4" t="str">
        <f t="shared" si="13"/>
        <v>AR002280FI00006</v>
      </c>
    </row>
    <row r="418" spans="1:11">
      <c r="A418" t="s">
        <v>17282</v>
      </c>
      <c r="B418" t="s">
        <v>16833</v>
      </c>
      <c r="C418" t="s">
        <v>5086</v>
      </c>
      <c r="D418" t="str">
        <f t="shared" si="12"/>
        <v>FI</v>
      </c>
      <c r="E418">
        <v>874439</v>
      </c>
      <c r="F418" t="s">
        <v>5087</v>
      </c>
      <c r="K418" s="4" t="str">
        <f t="shared" si="13"/>
        <v>AR002280FI00005</v>
      </c>
    </row>
    <row r="419" spans="1:11">
      <c r="A419" t="s">
        <v>17283</v>
      </c>
      <c r="B419" t="s">
        <v>17284</v>
      </c>
      <c r="C419" t="s">
        <v>5111</v>
      </c>
      <c r="D419" t="str">
        <f t="shared" si="12"/>
        <v>FI</v>
      </c>
      <c r="E419">
        <v>882937</v>
      </c>
      <c r="F419" t="s">
        <v>5112</v>
      </c>
      <c r="K419" s="4" t="str">
        <f t="shared" si="13"/>
        <v>AR002310FI00002</v>
      </c>
    </row>
    <row r="420" spans="1:11">
      <c r="A420" t="s">
        <v>17285</v>
      </c>
      <c r="B420" t="s">
        <v>17284</v>
      </c>
      <c r="C420" t="s">
        <v>5108</v>
      </c>
      <c r="D420" t="str">
        <f t="shared" si="12"/>
        <v>FI</v>
      </c>
      <c r="E420">
        <v>868170</v>
      </c>
      <c r="F420" t="s">
        <v>5109</v>
      </c>
      <c r="K420" s="4" t="str">
        <f t="shared" si="13"/>
        <v>AR002310FI00001</v>
      </c>
    </row>
    <row r="421" spans="1:11">
      <c r="A421" t="s">
        <v>17286</v>
      </c>
      <c r="B421" t="s">
        <v>17123</v>
      </c>
      <c r="C421" t="s">
        <v>4969</v>
      </c>
      <c r="D421" t="str">
        <f t="shared" si="12"/>
        <v>FI</v>
      </c>
      <c r="E421">
        <v>867390</v>
      </c>
      <c r="F421" t="s">
        <v>4970</v>
      </c>
      <c r="K421" s="4" t="str">
        <f t="shared" si="13"/>
        <v>AR002230FI00005</v>
      </c>
    </row>
    <row r="422" spans="1:11">
      <c r="A422" t="s">
        <v>17287</v>
      </c>
      <c r="B422" t="s">
        <v>16776</v>
      </c>
      <c r="C422" t="s">
        <v>492</v>
      </c>
      <c r="D422" t="str">
        <f t="shared" si="12"/>
        <v>FI</v>
      </c>
      <c r="E422">
        <v>894057</v>
      </c>
      <c r="F422" t="s">
        <v>493</v>
      </c>
      <c r="G422" t="s">
        <v>494</v>
      </c>
      <c r="I422" t="s">
        <v>495</v>
      </c>
      <c r="K422" s="4" t="str">
        <f t="shared" si="13"/>
        <v>AR000220FI00018</v>
      </c>
    </row>
    <row r="423" spans="1:11">
      <c r="A423" t="s">
        <v>17288</v>
      </c>
      <c r="B423" t="s">
        <v>17289</v>
      </c>
      <c r="C423" t="s">
        <v>4159</v>
      </c>
      <c r="D423" t="str">
        <f t="shared" si="12"/>
        <v>EQ</v>
      </c>
      <c r="E423">
        <v>500296</v>
      </c>
      <c r="F423" t="s">
        <v>4161</v>
      </c>
      <c r="G423" t="s">
        <v>4162</v>
      </c>
      <c r="H423" t="s">
        <v>4163</v>
      </c>
      <c r="I423" t="s">
        <v>4164</v>
      </c>
      <c r="K423" s="4" t="str">
        <f t="shared" si="13"/>
        <v>AR001810EQ00001</v>
      </c>
    </row>
    <row r="424" spans="1:11">
      <c r="A424" t="s">
        <v>17290</v>
      </c>
      <c r="B424" t="s">
        <v>17291</v>
      </c>
      <c r="C424" t="s">
        <v>156</v>
      </c>
      <c r="D424" t="str">
        <f t="shared" si="12"/>
        <v>FI</v>
      </c>
      <c r="E424">
        <v>346753</v>
      </c>
      <c r="F424" t="s">
        <v>157</v>
      </c>
      <c r="G424" t="s">
        <v>158</v>
      </c>
      <c r="H424" t="s">
        <v>159</v>
      </c>
      <c r="I424" t="s">
        <v>160</v>
      </c>
      <c r="K424" s="4" t="str">
        <f t="shared" si="13"/>
        <v>AR000030FI00002</v>
      </c>
    </row>
    <row r="425" spans="1:11">
      <c r="A425" t="s">
        <v>17292</v>
      </c>
      <c r="B425" t="s">
        <v>17291</v>
      </c>
      <c r="C425" t="s">
        <v>146</v>
      </c>
      <c r="D425" t="str">
        <f t="shared" si="12"/>
        <v>FI</v>
      </c>
      <c r="E425">
        <v>304505</v>
      </c>
      <c r="F425" t="s">
        <v>148</v>
      </c>
      <c r="G425" t="s">
        <v>149</v>
      </c>
      <c r="H425" t="s">
        <v>150</v>
      </c>
      <c r="I425" t="s">
        <v>151</v>
      </c>
      <c r="K425" s="4" t="str">
        <f t="shared" si="13"/>
        <v>AR000030FI00001</v>
      </c>
    </row>
    <row r="426" spans="1:11">
      <c r="A426" t="s">
        <v>17293</v>
      </c>
      <c r="B426" t="s">
        <v>16855</v>
      </c>
      <c r="C426" t="s">
        <v>182</v>
      </c>
      <c r="D426" t="str">
        <f t="shared" si="12"/>
        <v>FI</v>
      </c>
      <c r="E426">
        <v>952972</v>
      </c>
      <c r="F426" t="s">
        <v>184</v>
      </c>
      <c r="G426" t="s">
        <v>185</v>
      </c>
      <c r="I426" t="s">
        <v>186</v>
      </c>
      <c r="K426" s="4" t="str">
        <f t="shared" si="13"/>
        <v>AR000070FI00001</v>
      </c>
    </row>
    <row r="427" spans="1:11">
      <c r="A427" t="s">
        <v>17294</v>
      </c>
      <c r="B427" t="s">
        <v>17295</v>
      </c>
      <c r="C427" t="s">
        <v>239</v>
      </c>
      <c r="D427" t="str">
        <f t="shared" si="12"/>
        <v>FI</v>
      </c>
      <c r="E427">
        <v>485623</v>
      </c>
      <c r="F427" t="s">
        <v>240</v>
      </c>
      <c r="K427" s="4" t="str">
        <f t="shared" si="13"/>
        <v>AR000130FI00001</v>
      </c>
    </row>
    <row r="428" spans="1:11">
      <c r="A428" t="s">
        <v>17296</v>
      </c>
      <c r="B428" t="s">
        <v>17297</v>
      </c>
      <c r="C428" t="s">
        <v>319</v>
      </c>
      <c r="D428" t="str">
        <f t="shared" si="12"/>
        <v>FI</v>
      </c>
      <c r="E428">
        <v>1078725</v>
      </c>
      <c r="F428" t="s">
        <v>320</v>
      </c>
      <c r="G428" t="s">
        <v>321</v>
      </c>
      <c r="I428" t="s">
        <v>322</v>
      </c>
      <c r="K428" s="4" t="str">
        <f t="shared" si="13"/>
        <v>AR000170FI00004</v>
      </c>
    </row>
    <row r="429" spans="1:11">
      <c r="A429" t="s">
        <v>17298</v>
      </c>
      <c r="B429" t="s">
        <v>17297</v>
      </c>
      <c r="C429" t="s">
        <v>315</v>
      </c>
      <c r="D429" t="str">
        <f t="shared" si="12"/>
        <v>FI</v>
      </c>
      <c r="E429">
        <v>909870</v>
      </c>
      <c r="F429" t="s">
        <v>316</v>
      </c>
      <c r="G429" t="s">
        <v>317</v>
      </c>
      <c r="I429" t="s">
        <v>318</v>
      </c>
      <c r="K429" s="4" t="str">
        <f t="shared" si="13"/>
        <v>AR000170FI00003</v>
      </c>
    </row>
    <row r="430" spans="1:11">
      <c r="A430" t="s">
        <v>17299</v>
      </c>
      <c r="B430" t="s">
        <v>17297</v>
      </c>
      <c r="C430" t="s">
        <v>323</v>
      </c>
      <c r="D430" t="str">
        <f t="shared" si="12"/>
        <v>FI</v>
      </c>
      <c r="E430">
        <v>1177738</v>
      </c>
      <c r="F430" t="s">
        <v>324</v>
      </c>
      <c r="K430" s="4" t="str">
        <f t="shared" si="13"/>
        <v>AR000170FI00005</v>
      </c>
    </row>
    <row r="431" spans="1:11">
      <c r="A431" t="s">
        <v>17300</v>
      </c>
      <c r="B431" t="s">
        <v>17301</v>
      </c>
      <c r="C431" t="s">
        <v>338</v>
      </c>
      <c r="D431" t="str">
        <f t="shared" si="12"/>
        <v>FI</v>
      </c>
      <c r="E431">
        <v>574166</v>
      </c>
      <c r="F431" t="s">
        <v>340</v>
      </c>
      <c r="G431" t="s">
        <v>341</v>
      </c>
      <c r="H431" t="s">
        <v>342</v>
      </c>
      <c r="I431" t="s">
        <v>343</v>
      </c>
      <c r="K431" s="4" t="str">
        <f t="shared" si="13"/>
        <v>AR000190FI00001</v>
      </c>
    </row>
    <row r="432" spans="1:11">
      <c r="A432" t="s">
        <v>17302</v>
      </c>
      <c r="B432" t="s">
        <v>17301</v>
      </c>
      <c r="C432" t="s">
        <v>346</v>
      </c>
      <c r="D432" t="str">
        <f t="shared" si="12"/>
        <v>FI</v>
      </c>
      <c r="E432">
        <v>971911</v>
      </c>
      <c r="F432" t="s">
        <v>347</v>
      </c>
      <c r="G432" t="s">
        <v>348</v>
      </c>
      <c r="I432" t="s">
        <v>349</v>
      </c>
      <c r="K432" s="4" t="str">
        <f t="shared" si="13"/>
        <v>AR000190FI00002</v>
      </c>
    </row>
    <row r="433" spans="1:11">
      <c r="A433" t="s">
        <v>17303</v>
      </c>
      <c r="B433" t="s">
        <v>17304</v>
      </c>
      <c r="C433" t="s">
        <v>968</v>
      </c>
      <c r="D433" t="str">
        <f t="shared" si="12"/>
        <v>FI</v>
      </c>
      <c r="E433">
        <v>643822</v>
      </c>
      <c r="F433" t="s">
        <v>970</v>
      </c>
      <c r="G433" t="s">
        <v>971</v>
      </c>
      <c r="I433" t="s">
        <v>972</v>
      </c>
      <c r="K433" s="4" t="str">
        <f t="shared" si="13"/>
        <v>AR000250FI00001</v>
      </c>
    </row>
    <row r="434" spans="1:11">
      <c r="A434" t="s">
        <v>17305</v>
      </c>
      <c r="B434" t="s">
        <v>17304</v>
      </c>
      <c r="C434" t="s">
        <v>977</v>
      </c>
      <c r="D434" t="str">
        <f t="shared" si="12"/>
        <v>FI</v>
      </c>
      <c r="E434">
        <v>1002997</v>
      </c>
      <c r="F434" t="s">
        <v>978</v>
      </c>
      <c r="G434" t="s">
        <v>979</v>
      </c>
      <c r="I434" t="s">
        <v>980</v>
      </c>
      <c r="K434" s="4" t="str">
        <f t="shared" si="13"/>
        <v>AR000250FI00002</v>
      </c>
    </row>
    <row r="435" spans="1:11">
      <c r="A435" t="s">
        <v>17306</v>
      </c>
      <c r="B435" t="s">
        <v>17307</v>
      </c>
      <c r="C435" t="s">
        <v>994</v>
      </c>
      <c r="D435" t="str">
        <f t="shared" si="12"/>
        <v>FI</v>
      </c>
      <c r="E435">
        <v>878173</v>
      </c>
      <c r="F435" t="s">
        <v>995</v>
      </c>
      <c r="G435" t="s">
        <v>996</v>
      </c>
      <c r="I435" t="s">
        <v>997</v>
      </c>
      <c r="K435" s="4" t="str">
        <f t="shared" si="13"/>
        <v>AR000260FI00002</v>
      </c>
    </row>
    <row r="436" spans="1:11">
      <c r="A436" t="s">
        <v>17308</v>
      </c>
      <c r="B436" t="s">
        <v>17307</v>
      </c>
      <c r="C436" t="s">
        <v>987</v>
      </c>
      <c r="D436" t="str">
        <f t="shared" si="12"/>
        <v>FI</v>
      </c>
      <c r="E436">
        <v>703026</v>
      </c>
      <c r="F436" t="s">
        <v>989</v>
      </c>
      <c r="G436" t="s">
        <v>990</v>
      </c>
      <c r="I436" t="s">
        <v>991</v>
      </c>
      <c r="K436" s="4" t="str">
        <f t="shared" si="13"/>
        <v>AR000260FI00001</v>
      </c>
    </row>
    <row r="437" spans="1:11">
      <c r="A437" t="s">
        <v>17309</v>
      </c>
      <c r="B437" t="s">
        <v>17307</v>
      </c>
      <c r="C437" t="s">
        <v>1002</v>
      </c>
      <c r="D437" t="str">
        <f t="shared" si="12"/>
        <v>FI</v>
      </c>
      <c r="E437">
        <v>1003074</v>
      </c>
      <c r="F437" t="s">
        <v>1003</v>
      </c>
      <c r="G437" t="s">
        <v>1004</v>
      </c>
      <c r="I437" t="s">
        <v>1005</v>
      </c>
      <c r="K437" s="4" t="str">
        <f t="shared" si="13"/>
        <v>AR000260FI00004</v>
      </c>
    </row>
    <row r="438" spans="1:11">
      <c r="A438" t="s">
        <v>17310</v>
      </c>
      <c r="B438" t="s">
        <v>17307</v>
      </c>
      <c r="C438" t="s">
        <v>998</v>
      </c>
      <c r="D438" t="str">
        <f t="shared" si="12"/>
        <v>FI</v>
      </c>
      <c r="E438">
        <v>918365</v>
      </c>
      <c r="F438" t="s">
        <v>999</v>
      </c>
      <c r="G438" t="s">
        <v>1000</v>
      </c>
      <c r="I438" t="s">
        <v>1001</v>
      </c>
      <c r="K438" s="4" t="str">
        <f t="shared" si="13"/>
        <v>AR000260FI00003</v>
      </c>
    </row>
    <row r="439" spans="1:11">
      <c r="A439" t="s">
        <v>17311</v>
      </c>
      <c r="B439" t="s">
        <v>17312</v>
      </c>
      <c r="C439" t="s">
        <v>1014</v>
      </c>
      <c r="D439" t="str">
        <f t="shared" si="12"/>
        <v>FI</v>
      </c>
      <c r="E439">
        <v>713981</v>
      </c>
      <c r="F439" t="s">
        <v>1015</v>
      </c>
      <c r="K439" s="4" t="str">
        <f t="shared" si="13"/>
        <v>AR000270FI00001</v>
      </c>
    </row>
    <row r="440" spans="1:11">
      <c r="A440" t="s">
        <v>17313</v>
      </c>
      <c r="B440" t="s">
        <v>17312</v>
      </c>
      <c r="C440" t="s">
        <v>1017</v>
      </c>
      <c r="D440" t="str">
        <f t="shared" si="12"/>
        <v>FI</v>
      </c>
      <c r="E440">
        <v>1019698</v>
      </c>
      <c r="F440" t="s">
        <v>1019</v>
      </c>
      <c r="G440" t="s">
        <v>1020</v>
      </c>
      <c r="I440" t="s">
        <v>1021</v>
      </c>
      <c r="K440" s="4" t="str">
        <f t="shared" si="13"/>
        <v>AR000270FI00002</v>
      </c>
    </row>
    <row r="441" spans="1:11">
      <c r="A441" t="s">
        <v>17314</v>
      </c>
      <c r="B441" t="s">
        <v>16803</v>
      </c>
      <c r="C441" t="s">
        <v>2618</v>
      </c>
      <c r="D441" t="str">
        <f t="shared" si="12"/>
        <v>FI</v>
      </c>
      <c r="E441">
        <v>1159822</v>
      </c>
      <c r="F441" t="s">
        <v>2619</v>
      </c>
      <c r="G441" t="s">
        <v>2620</v>
      </c>
      <c r="I441" t="s">
        <v>2621</v>
      </c>
      <c r="K441" s="4" t="str">
        <f t="shared" si="13"/>
        <v>AR000760FI00046</v>
      </c>
    </row>
    <row r="442" spans="1:11">
      <c r="A442" t="s">
        <v>17315</v>
      </c>
      <c r="B442" t="s">
        <v>16803</v>
      </c>
      <c r="C442" t="s">
        <v>2547</v>
      </c>
      <c r="D442" t="str">
        <f t="shared" si="12"/>
        <v>FI</v>
      </c>
      <c r="E442">
        <v>788175</v>
      </c>
      <c r="F442" t="s">
        <v>2548</v>
      </c>
      <c r="G442" t="s">
        <v>2549</v>
      </c>
      <c r="I442" t="s">
        <v>2550</v>
      </c>
      <c r="K442" s="4" t="str">
        <f t="shared" si="13"/>
        <v>AR000760FI00024</v>
      </c>
    </row>
    <row r="443" spans="1:11">
      <c r="A443" t="s">
        <v>17316</v>
      </c>
      <c r="B443" t="s">
        <v>16803</v>
      </c>
      <c r="C443" t="s">
        <v>2493</v>
      </c>
      <c r="D443" t="str">
        <f t="shared" si="12"/>
        <v>FI</v>
      </c>
      <c r="E443">
        <v>574834</v>
      </c>
      <c r="F443" t="s">
        <v>2495</v>
      </c>
      <c r="G443" t="s">
        <v>2496</v>
      </c>
      <c r="H443" t="s">
        <v>2497</v>
      </c>
      <c r="I443" t="s">
        <v>2498</v>
      </c>
      <c r="K443" s="4" t="str">
        <f t="shared" si="13"/>
        <v>AR000760FI00010</v>
      </c>
    </row>
    <row r="444" spans="1:11">
      <c r="A444" t="s">
        <v>17317</v>
      </c>
      <c r="B444" t="s">
        <v>16803</v>
      </c>
      <c r="C444" t="s">
        <v>2537</v>
      </c>
      <c r="D444" t="str">
        <f t="shared" si="12"/>
        <v>FI</v>
      </c>
      <c r="E444">
        <v>742236</v>
      </c>
      <c r="F444" t="s">
        <v>2538</v>
      </c>
      <c r="G444" t="s">
        <v>2539</v>
      </c>
      <c r="I444" t="s">
        <v>2540</v>
      </c>
      <c r="K444" s="4" t="str">
        <f t="shared" si="13"/>
        <v>AR000760FI00020</v>
      </c>
    </row>
    <row r="445" spans="1:11">
      <c r="A445" t="s">
        <v>17318</v>
      </c>
      <c r="B445" t="s">
        <v>16803</v>
      </c>
      <c r="C445" t="s">
        <v>2601</v>
      </c>
      <c r="D445" t="str">
        <f t="shared" si="12"/>
        <v>FI</v>
      </c>
      <c r="E445">
        <v>1041413</v>
      </c>
      <c r="F445" t="s">
        <v>2602</v>
      </c>
      <c r="G445" t="s">
        <v>2603</v>
      </c>
      <c r="I445" t="s">
        <v>2604</v>
      </c>
      <c r="K445" s="4" t="str">
        <f t="shared" si="13"/>
        <v>AR000760FI00040</v>
      </c>
    </row>
    <row r="446" spans="1:11">
      <c r="A446" t="s">
        <v>17319</v>
      </c>
      <c r="B446" t="s">
        <v>16803</v>
      </c>
      <c r="C446" t="s">
        <v>2605</v>
      </c>
      <c r="D446" t="str">
        <f t="shared" si="12"/>
        <v>FI</v>
      </c>
      <c r="E446">
        <v>1041426</v>
      </c>
      <c r="F446" t="s">
        <v>2606</v>
      </c>
      <c r="G446" t="s">
        <v>2607</v>
      </c>
      <c r="H446" t="s">
        <v>2608</v>
      </c>
      <c r="I446" t="s">
        <v>2609</v>
      </c>
      <c r="K446" s="4" t="str">
        <f t="shared" si="13"/>
        <v>AR000760FI00041</v>
      </c>
    </row>
    <row r="447" spans="1:11">
      <c r="A447" t="s">
        <v>17320</v>
      </c>
      <c r="B447" t="s">
        <v>16803</v>
      </c>
      <c r="C447" t="s">
        <v>2590</v>
      </c>
      <c r="D447" t="str">
        <f t="shared" si="12"/>
        <v>FI</v>
      </c>
      <c r="E447">
        <v>1009305</v>
      </c>
      <c r="F447" t="s">
        <v>2591</v>
      </c>
      <c r="G447" t="s">
        <v>2592</v>
      </c>
      <c r="I447" t="s">
        <v>2593</v>
      </c>
      <c r="K447" s="4" t="str">
        <f t="shared" si="13"/>
        <v>AR000760FI00037</v>
      </c>
    </row>
    <row r="448" spans="1:11">
      <c r="A448" t="s">
        <v>17321</v>
      </c>
      <c r="B448" t="s">
        <v>17322</v>
      </c>
      <c r="C448" t="s">
        <v>1039</v>
      </c>
      <c r="D448" t="str">
        <f t="shared" si="12"/>
        <v>FI</v>
      </c>
      <c r="E448">
        <v>1064042</v>
      </c>
      <c r="F448" t="s">
        <v>1040</v>
      </c>
      <c r="G448" t="s">
        <v>1041</v>
      </c>
      <c r="I448" t="s">
        <v>1042</v>
      </c>
      <c r="K448" s="4" t="str">
        <f t="shared" si="13"/>
        <v>AR000280FI00004</v>
      </c>
    </row>
    <row r="449" spans="1:11">
      <c r="A449" t="s">
        <v>17323</v>
      </c>
      <c r="B449" t="s">
        <v>17322</v>
      </c>
      <c r="C449" t="s">
        <v>1031</v>
      </c>
      <c r="D449" t="str">
        <f t="shared" si="12"/>
        <v>FI</v>
      </c>
      <c r="E449">
        <v>728739</v>
      </c>
      <c r="F449" t="s">
        <v>1032</v>
      </c>
      <c r="G449" t="s">
        <v>1033</v>
      </c>
      <c r="I449" t="s">
        <v>1034</v>
      </c>
      <c r="K449" s="4" t="str">
        <f t="shared" si="13"/>
        <v>AR000280FI00002</v>
      </c>
    </row>
    <row r="450" spans="1:11">
      <c r="A450" t="s">
        <v>17324</v>
      </c>
      <c r="B450" t="s">
        <v>17322</v>
      </c>
      <c r="C450" t="s">
        <v>1035</v>
      </c>
      <c r="D450" t="str">
        <f t="shared" ref="D450:D513" si="14">+REPLACE(REPLACE(A450,1,8,""),3,5,"")</f>
        <v>FI</v>
      </c>
      <c r="E450">
        <v>1047860</v>
      </c>
      <c r="F450" t="s">
        <v>1036</v>
      </c>
      <c r="G450" t="s">
        <v>1037</v>
      </c>
      <c r="I450" t="s">
        <v>1038</v>
      </c>
      <c r="K450" s="4" t="str">
        <f t="shared" si="13"/>
        <v>AR000280FI00003</v>
      </c>
    </row>
    <row r="451" spans="1:11">
      <c r="A451" t="s">
        <v>17325</v>
      </c>
      <c r="B451" t="s">
        <v>16915</v>
      </c>
      <c r="C451" t="s">
        <v>1051</v>
      </c>
      <c r="D451" t="str">
        <f t="shared" si="14"/>
        <v>FI</v>
      </c>
      <c r="E451">
        <v>822017</v>
      </c>
      <c r="F451" t="s">
        <v>1053</v>
      </c>
      <c r="G451" t="s">
        <v>1054</v>
      </c>
      <c r="I451" t="s">
        <v>1055</v>
      </c>
      <c r="K451" s="4" t="str">
        <f t="shared" ref="K451:K514" si="15">+A451</f>
        <v>AR000300FI00002</v>
      </c>
    </row>
    <row r="452" spans="1:11">
      <c r="A452" t="s">
        <v>17326</v>
      </c>
      <c r="B452" t="s">
        <v>17327</v>
      </c>
      <c r="C452" t="s">
        <v>3444</v>
      </c>
      <c r="D452" t="str">
        <f t="shared" si="14"/>
        <v>FI</v>
      </c>
      <c r="E452">
        <v>1090030</v>
      </c>
      <c r="F452" t="s">
        <v>3445</v>
      </c>
      <c r="G452" t="s">
        <v>3446</v>
      </c>
      <c r="H452" t="s">
        <v>3447</v>
      </c>
      <c r="I452" t="s">
        <v>3448</v>
      </c>
      <c r="K452" s="4" t="str">
        <f t="shared" si="15"/>
        <v>AR001450FI00021</v>
      </c>
    </row>
    <row r="453" spans="1:11">
      <c r="A453" t="s">
        <v>17328</v>
      </c>
      <c r="B453" t="s">
        <v>17327</v>
      </c>
      <c r="C453" t="s">
        <v>3449</v>
      </c>
      <c r="D453" t="str">
        <f t="shared" si="14"/>
        <v>FI</v>
      </c>
      <c r="E453">
        <v>1090074</v>
      </c>
      <c r="F453" t="s">
        <v>3450</v>
      </c>
      <c r="G453" t="s">
        <v>3451</v>
      </c>
      <c r="I453" t="s">
        <v>3452</v>
      </c>
      <c r="K453" s="4" t="str">
        <f t="shared" si="15"/>
        <v>AR001450FI00022</v>
      </c>
    </row>
    <row r="454" spans="1:11">
      <c r="A454" t="s">
        <v>17329</v>
      </c>
      <c r="B454" t="s">
        <v>17327</v>
      </c>
      <c r="C454" t="s">
        <v>3429</v>
      </c>
      <c r="D454" t="str">
        <f t="shared" si="14"/>
        <v>FI</v>
      </c>
      <c r="E454">
        <v>977289</v>
      </c>
      <c r="F454" t="s">
        <v>3430</v>
      </c>
      <c r="G454" t="s">
        <v>3431</v>
      </c>
      <c r="H454" t="s">
        <v>3432</v>
      </c>
      <c r="I454" t="s">
        <v>3433</v>
      </c>
      <c r="K454" s="4" t="str">
        <f t="shared" si="15"/>
        <v>AR001450FI00018</v>
      </c>
    </row>
    <row r="455" spans="1:11">
      <c r="A455" t="s">
        <v>17330</v>
      </c>
      <c r="B455" t="s">
        <v>16840</v>
      </c>
      <c r="C455" t="s">
        <v>1169</v>
      </c>
      <c r="D455" t="str">
        <f t="shared" si="14"/>
        <v>FI</v>
      </c>
      <c r="E455">
        <v>1033630</v>
      </c>
      <c r="F455" t="s">
        <v>1170</v>
      </c>
      <c r="G455" t="s">
        <v>1171</v>
      </c>
      <c r="H455" t="s">
        <v>1172</v>
      </c>
      <c r="I455" t="s">
        <v>1173</v>
      </c>
      <c r="K455" s="4" t="str">
        <f t="shared" si="15"/>
        <v>AR000340FI00011</v>
      </c>
    </row>
    <row r="456" spans="1:11">
      <c r="A456" t="s">
        <v>17331</v>
      </c>
      <c r="B456" t="s">
        <v>16840</v>
      </c>
      <c r="C456" t="s">
        <v>1160</v>
      </c>
      <c r="D456" t="str">
        <f t="shared" si="14"/>
        <v>FI</v>
      </c>
      <c r="E456">
        <v>948349</v>
      </c>
      <c r="F456" t="s">
        <v>1161</v>
      </c>
      <c r="G456" t="s">
        <v>1162</v>
      </c>
      <c r="H456" t="s">
        <v>1163</v>
      </c>
      <c r="I456" t="s">
        <v>1164</v>
      </c>
      <c r="K456" s="4" t="str">
        <f t="shared" si="15"/>
        <v>AR000340FI00009</v>
      </c>
    </row>
    <row r="457" spans="1:11">
      <c r="A457" t="s">
        <v>17332</v>
      </c>
      <c r="B457" t="s">
        <v>16840</v>
      </c>
      <c r="C457" t="s">
        <v>1165</v>
      </c>
      <c r="D457" t="str">
        <f t="shared" si="14"/>
        <v>FI</v>
      </c>
      <c r="E457">
        <v>973347</v>
      </c>
      <c r="F457" t="s">
        <v>1166</v>
      </c>
      <c r="G457" t="s">
        <v>1167</v>
      </c>
      <c r="I457" t="s">
        <v>1168</v>
      </c>
      <c r="K457" s="4" t="str">
        <f t="shared" si="15"/>
        <v>AR000340FI00010</v>
      </c>
    </row>
    <row r="458" spans="1:11">
      <c r="A458" t="s">
        <v>17333</v>
      </c>
      <c r="B458" t="s">
        <v>16840</v>
      </c>
      <c r="C458" t="s">
        <v>1139</v>
      </c>
      <c r="D458" t="str">
        <f t="shared" si="14"/>
        <v>FI</v>
      </c>
      <c r="E458">
        <v>713489</v>
      </c>
      <c r="F458" t="s">
        <v>1140</v>
      </c>
      <c r="G458" t="s">
        <v>1141</v>
      </c>
      <c r="I458" t="s">
        <v>1142</v>
      </c>
      <c r="K458" s="4" t="str">
        <f t="shared" si="15"/>
        <v>AR000340FI00004</v>
      </c>
    </row>
    <row r="459" spans="1:11">
      <c r="A459" t="s">
        <v>17334</v>
      </c>
      <c r="B459" t="s">
        <v>16840</v>
      </c>
      <c r="C459" t="s">
        <v>1144</v>
      </c>
      <c r="D459" t="str">
        <f t="shared" si="14"/>
        <v>FI</v>
      </c>
      <c r="E459">
        <v>784692</v>
      </c>
      <c r="F459" t="s">
        <v>1145</v>
      </c>
      <c r="G459" t="s">
        <v>1146</v>
      </c>
      <c r="I459" t="s">
        <v>1147</v>
      </c>
      <c r="K459" s="4" t="str">
        <f t="shared" si="15"/>
        <v>AR000340FI00005</v>
      </c>
    </row>
    <row r="460" spans="1:11">
      <c r="A460" t="s">
        <v>17335</v>
      </c>
      <c r="B460" t="s">
        <v>16840</v>
      </c>
      <c r="C460" t="s">
        <v>1156</v>
      </c>
      <c r="D460" t="str">
        <f t="shared" si="14"/>
        <v>FI</v>
      </c>
      <c r="E460">
        <v>886782</v>
      </c>
      <c r="F460" t="s">
        <v>1157</v>
      </c>
      <c r="G460" t="s">
        <v>1158</v>
      </c>
      <c r="I460" t="s">
        <v>1159</v>
      </c>
      <c r="K460" s="4" t="str">
        <f t="shared" si="15"/>
        <v>AR000340FI00008</v>
      </c>
    </row>
    <row r="461" spans="1:11">
      <c r="A461" t="s">
        <v>17336</v>
      </c>
      <c r="B461" t="s">
        <v>16840</v>
      </c>
      <c r="C461" t="s">
        <v>1148</v>
      </c>
      <c r="D461" t="str">
        <f t="shared" si="14"/>
        <v>FI</v>
      </c>
      <c r="E461">
        <v>808544</v>
      </c>
      <c r="F461" t="s">
        <v>1149</v>
      </c>
      <c r="G461" t="s">
        <v>1150</v>
      </c>
      <c r="I461" t="s">
        <v>1151</v>
      </c>
      <c r="K461" s="4" t="str">
        <f t="shared" si="15"/>
        <v>AR000340FI00006</v>
      </c>
    </row>
    <row r="462" spans="1:11">
      <c r="A462" t="s">
        <v>17337</v>
      </c>
      <c r="B462" t="s">
        <v>16840</v>
      </c>
      <c r="C462" t="s">
        <v>1152</v>
      </c>
      <c r="D462" t="str">
        <f t="shared" si="14"/>
        <v>FI</v>
      </c>
      <c r="E462">
        <v>849090</v>
      </c>
      <c r="F462" t="s">
        <v>1153</v>
      </c>
      <c r="G462" t="s">
        <v>1154</v>
      </c>
      <c r="I462" t="s">
        <v>1155</v>
      </c>
      <c r="K462" s="4" t="str">
        <f t="shared" si="15"/>
        <v>AR000340FI00007</v>
      </c>
    </row>
    <row r="463" spans="1:11">
      <c r="A463" t="s">
        <v>17338</v>
      </c>
      <c r="B463" t="s">
        <v>17339</v>
      </c>
      <c r="C463" t="s">
        <v>1214</v>
      </c>
      <c r="D463" t="str">
        <f t="shared" si="14"/>
        <v>FI</v>
      </c>
      <c r="E463">
        <v>1046061</v>
      </c>
      <c r="F463" t="s">
        <v>1215</v>
      </c>
      <c r="K463" s="4" t="str">
        <f t="shared" si="15"/>
        <v>AR000350FI00005</v>
      </c>
    </row>
    <row r="464" spans="1:11">
      <c r="A464" t="s">
        <v>17340</v>
      </c>
      <c r="B464" t="s">
        <v>17339</v>
      </c>
      <c r="C464" t="s">
        <v>1216</v>
      </c>
      <c r="D464" t="str">
        <f t="shared" si="14"/>
        <v>FI</v>
      </c>
      <c r="E464">
        <v>1046087</v>
      </c>
      <c r="F464" t="s">
        <v>1217</v>
      </c>
      <c r="G464" t="s">
        <v>1218</v>
      </c>
      <c r="I464" t="s">
        <v>1219</v>
      </c>
      <c r="K464" s="4" t="str">
        <f t="shared" si="15"/>
        <v>AR000350FI00006</v>
      </c>
    </row>
    <row r="465" spans="1:11">
      <c r="A465" t="s">
        <v>17341</v>
      </c>
      <c r="B465" t="s">
        <v>17339</v>
      </c>
      <c r="C465" t="s">
        <v>1206</v>
      </c>
      <c r="D465" t="str">
        <f t="shared" si="14"/>
        <v>FI</v>
      </c>
      <c r="E465">
        <v>872202</v>
      </c>
      <c r="F465" t="s">
        <v>1207</v>
      </c>
      <c r="G465" t="s">
        <v>1208</v>
      </c>
      <c r="I465" t="s">
        <v>1209</v>
      </c>
      <c r="K465" s="4" t="str">
        <f t="shared" si="15"/>
        <v>AR000350FI00003</v>
      </c>
    </row>
    <row r="466" spans="1:11">
      <c r="A466" t="s">
        <v>17342</v>
      </c>
      <c r="B466" t="s">
        <v>17339</v>
      </c>
      <c r="C466" t="s">
        <v>1202</v>
      </c>
      <c r="D466" t="str">
        <f t="shared" si="14"/>
        <v>FI</v>
      </c>
      <c r="E466">
        <v>805984</v>
      </c>
      <c r="F466" t="s">
        <v>1203</v>
      </c>
      <c r="G466" t="s">
        <v>1204</v>
      </c>
      <c r="I466" t="s">
        <v>1205</v>
      </c>
      <c r="K466" s="4" t="str">
        <f t="shared" si="15"/>
        <v>AR000350FI00002</v>
      </c>
    </row>
    <row r="467" spans="1:11">
      <c r="A467" t="s">
        <v>17343</v>
      </c>
      <c r="B467" t="s">
        <v>17339</v>
      </c>
      <c r="C467" t="s">
        <v>1210</v>
      </c>
      <c r="D467" t="str">
        <f t="shared" si="14"/>
        <v>FI</v>
      </c>
      <c r="E467">
        <v>933571</v>
      </c>
      <c r="F467" t="s">
        <v>1211</v>
      </c>
      <c r="G467" t="s">
        <v>1212</v>
      </c>
      <c r="I467" t="s">
        <v>1213</v>
      </c>
      <c r="K467" s="4" t="str">
        <f t="shared" si="15"/>
        <v>AR000350FI00004</v>
      </c>
    </row>
    <row r="468" spans="1:11">
      <c r="A468" t="s">
        <v>17344</v>
      </c>
      <c r="B468" t="s">
        <v>17345</v>
      </c>
      <c r="C468" t="s">
        <v>1232</v>
      </c>
      <c r="D468" t="str">
        <f t="shared" si="14"/>
        <v>FI</v>
      </c>
      <c r="E468">
        <v>1080483</v>
      </c>
      <c r="F468" t="s">
        <v>1234</v>
      </c>
      <c r="G468" t="s">
        <v>1235</v>
      </c>
      <c r="I468" t="s">
        <v>1236</v>
      </c>
      <c r="K468" s="4" t="str">
        <f t="shared" si="15"/>
        <v>AR000360FI00001</v>
      </c>
    </row>
    <row r="469" spans="1:11">
      <c r="A469" t="s">
        <v>17346</v>
      </c>
      <c r="B469" t="s">
        <v>16822</v>
      </c>
      <c r="C469" t="s">
        <v>4780</v>
      </c>
      <c r="D469" t="str">
        <f t="shared" si="14"/>
        <v>FI</v>
      </c>
      <c r="E469">
        <v>1085283</v>
      </c>
      <c r="F469" t="s">
        <v>4781</v>
      </c>
      <c r="G469" t="s">
        <v>4782</v>
      </c>
      <c r="I469" t="s">
        <v>4783</v>
      </c>
      <c r="K469" s="4" t="str">
        <f t="shared" si="15"/>
        <v>AR002160FI00023</v>
      </c>
    </row>
    <row r="470" spans="1:11">
      <c r="A470" t="s">
        <v>17347</v>
      </c>
      <c r="B470" t="s">
        <v>16822</v>
      </c>
      <c r="C470" t="s">
        <v>4784</v>
      </c>
      <c r="D470" t="str">
        <f t="shared" si="14"/>
        <v>FI</v>
      </c>
      <c r="E470">
        <v>1085295</v>
      </c>
      <c r="F470" t="s">
        <v>4785</v>
      </c>
      <c r="G470" t="s">
        <v>4786</v>
      </c>
      <c r="H470" t="s">
        <v>4787</v>
      </c>
      <c r="I470" t="s">
        <v>4788</v>
      </c>
      <c r="K470" s="4" t="str">
        <f t="shared" si="15"/>
        <v>AR002160FI00024</v>
      </c>
    </row>
    <row r="471" spans="1:11">
      <c r="A471" t="s">
        <v>17348</v>
      </c>
      <c r="B471" t="s">
        <v>16822</v>
      </c>
      <c r="C471" t="s">
        <v>4760</v>
      </c>
      <c r="D471" t="str">
        <f t="shared" si="14"/>
        <v>FI</v>
      </c>
      <c r="E471">
        <v>967216</v>
      </c>
      <c r="F471" t="s">
        <v>4762</v>
      </c>
      <c r="G471" t="s">
        <v>4763</v>
      </c>
      <c r="I471" t="s">
        <v>4764</v>
      </c>
      <c r="K471" s="4" t="str">
        <f t="shared" si="15"/>
        <v>AR002160FI00018</v>
      </c>
    </row>
    <row r="472" spans="1:11">
      <c r="A472" t="s">
        <v>17349</v>
      </c>
      <c r="B472" t="s">
        <v>16822</v>
      </c>
      <c r="C472" t="s">
        <v>4771</v>
      </c>
      <c r="D472" t="str">
        <f t="shared" si="14"/>
        <v>FI</v>
      </c>
      <c r="E472">
        <v>1031907</v>
      </c>
      <c r="F472" t="s">
        <v>4772</v>
      </c>
      <c r="G472" t="s">
        <v>4773</v>
      </c>
      <c r="H472" t="s">
        <v>4774</v>
      </c>
      <c r="I472" t="s">
        <v>4775</v>
      </c>
      <c r="K472" s="4" t="str">
        <f t="shared" si="15"/>
        <v>AR002160FI00020</v>
      </c>
    </row>
    <row r="473" spans="1:11">
      <c r="A473" t="s">
        <v>17350</v>
      </c>
      <c r="B473" t="s">
        <v>17351</v>
      </c>
      <c r="C473" t="s">
        <v>1261</v>
      </c>
      <c r="D473" t="str">
        <f t="shared" si="14"/>
        <v>FI</v>
      </c>
      <c r="E473">
        <v>993606</v>
      </c>
      <c r="F473" t="s">
        <v>1263</v>
      </c>
      <c r="G473" t="s">
        <v>1264</v>
      </c>
      <c r="I473" t="s">
        <v>1265</v>
      </c>
      <c r="K473" s="4" t="str">
        <f t="shared" si="15"/>
        <v>AR000390FI00001</v>
      </c>
    </row>
    <row r="474" spans="1:11">
      <c r="A474" t="s">
        <v>17352</v>
      </c>
      <c r="B474" t="s">
        <v>17353</v>
      </c>
      <c r="C474" t="s">
        <v>1314</v>
      </c>
      <c r="D474" t="str">
        <f t="shared" si="14"/>
        <v>FI</v>
      </c>
      <c r="E474">
        <v>1065457</v>
      </c>
      <c r="F474" t="s">
        <v>1315</v>
      </c>
      <c r="G474" t="s">
        <v>1316</v>
      </c>
      <c r="H474" t="s">
        <v>1317</v>
      </c>
      <c r="I474" t="s">
        <v>1318</v>
      </c>
      <c r="K474" s="4" t="str">
        <f t="shared" si="15"/>
        <v>AR000400FI00009</v>
      </c>
    </row>
    <row r="475" spans="1:11">
      <c r="A475" t="s">
        <v>17354</v>
      </c>
      <c r="B475" t="s">
        <v>17353</v>
      </c>
      <c r="C475" t="s">
        <v>1286</v>
      </c>
      <c r="D475" t="str">
        <f t="shared" si="14"/>
        <v>FI</v>
      </c>
      <c r="E475">
        <v>796833</v>
      </c>
      <c r="F475" t="s">
        <v>1287</v>
      </c>
      <c r="G475" t="s">
        <v>1288</v>
      </c>
      <c r="I475" t="s">
        <v>1289</v>
      </c>
      <c r="K475" s="4" t="str">
        <f t="shared" si="15"/>
        <v>AR000400FI00002</v>
      </c>
    </row>
    <row r="476" spans="1:11">
      <c r="A476" t="s">
        <v>17355</v>
      </c>
      <c r="B476" t="s">
        <v>17353</v>
      </c>
      <c r="C476" t="s">
        <v>1280</v>
      </c>
      <c r="D476" t="str">
        <f t="shared" si="14"/>
        <v>FI</v>
      </c>
      <c r="E476">
        <v>781810</v>
      </c>
      <c r="F476" t="s">
        <v>1282</v>
      </c>
      <c r="G476" t="s">
        <v>1283</v>
      </c>
      <c r="I476" t="s">
        <v>1284</v>
      </c>
      <c r="K476" s="4" t="str">
        <f t="shared" si="15"/>
        <v>AR000400FI00001</v>
      </c>
    </row>
    <row r="477" spans="1:11">
      <c r="A477" t="s">
        <v>17356</v>
      </c>
      <c r="B477" t="s">
        <v>17353</v>
      </c>
      <c r="C477" t="s">
        <v>1306</v>
      </c>
      <c r="D477" t="str">
        <f t="shared" si="14"/>
        <v>FI</v>
      </c>
      <c r="E477">
        <v>1056450</v>
      </c>
      <c r="F477" t="s">
        <v>1307</v>
      </c>
      <c r="G477" t="s">
        <v>1308</v>
      </c>
      <c r="I477" t="s">
        <v>1309</v>
      </c>
      <c r="K477" s="4" t="str">
        <f t="shared" si="15"/>
        <v>AR000400FI00007</v>
      </c>
    </row>
    <row r="478" spans="1:11">
      <c r="A478" t="s">
        <v>17357</v>
      </c>
      <c r="B478" t="s">
        <v>17353</v>
      </c>
      <c r="C478" t="s">
        <v>1310</v>
      </c>
      <c r="D478" t="str">
        <f t="shared" si="14"/>
        <v>FI</v>
      </c>
      <c r="E478">
        <v>1056468</v>
      </c>
      <c r="F478" t="s">
        <v>1311</v>
      </c>
      <c r="G478" t="s">
        <v>1312</v>
      </c>
      <c r="I478" t="s">
        <v>1313</v>
      </c>
      <c r="K478" s="4" t="str">
        <f t="shared" si="15"/>
        <v>AR000400FI00008</v>
      </c>
    </row>
    <row r="479" spans="1:11">
      <c r="A479" t="s">
        <v>17358</v>
      </c>
      <c r="B479" t="s">
        <v>17353</v>
      </c>
      <c r="C479" t="s">
        <v>1298</v>
      </c>
      <c r="D479" t="str">
        <f t="shared" si="14"/>
        <v>FI</v>
      </c>
      <c r="E479">
        <v>952289</v>
      </c>
      <c r="F479" t="s">
        <v>1299</v>
      </c>
      <c r="G479" t="s">
        <v>1300</v>
      </c>
      <c r="I479" t="s">
        <v>1301</v>
      </c>
      <c r="K479" s="4" t="str">
        <f t="shared" si="15"/>
        <v>AR000400FI00005</v>
      </c>
    </row>
    <row r="480" spans="1:11">
      <c r="A480" t="s">
        <v>17359</v>
      </c>
      <c r="B480" t="s">
        <v>17353</v>
      </c>
      <c r="C480" t="s">
        <v>1290</v>
      </c>
      <c r="D480" t="str">
        <f t="shared" si="14"/>
        <v>FI</v>
      </c>
      <c r="E480">
        <v>800854</v>
      </c>
      <c r="F480" t="s">
        <v>1291</v>
      </c>
      <c r="G480" t="s">
        <v>1292</v>
      </c>
      <c r="I480" t="s">
        <v>1293</v>
      </c>
      <c r="K480" s="4" t="str">
        <f t="shared" si="15"/>
        <v>AR000400FI00003</v>
      </c>
    </row>
    <row r="481" spans="1:11">
      <c r="A481" t="s">
        <v>17360</v>
      </c>
      <c r="B481" t="s">
        <v>17353</v>
      </c>
      <c r="C481" t="s">
        <v>1294</v>
      </c>
      <c r="D481" t="str">
        <f t="shared" si="14"/>
        <v>FI</v>
      </c>
      <c r="E481">
        <v>874315</v>
      </c>
      <c r="F481" t="s">
        <v>1295</v>
      </c>
      <c r="G481" t="s">
        <v>1296</v>
      </c>
      <c r="I481" t="s">
        <v>1297</v>
      </c>
      <c r="K481" s="4" t="str">
        <f t="shared" si="15"/>
        <v>AR000400FI00004</v>
      </c>
    </row>
    <row r="482" spans="1:11">
      <c r="A482" t="s">
        <v>17361</v>
      </c>
      <c r="B482" t="s">
        <v>17025</v>
      </c>
      <c r="C482" t="s">
        <v>3564</v>
      </c>
      <c r="D482" t="str">
        <f t="shared" si="14"/>
        <v>FI</v>
      </c>
      <c r="E482">
        <v>948941</v>
      </c>
      <c r="F482" t="s">
        <v>3565</v>
      </c>
      <c r="G482" t="s">
        <v>3566</v>
      </c>
      <c r="H482" t="s">
        <v>3567</v>
      </c>
      <c r="I482" t="s">
        <v>3568</v>
      </c>
      <c r="K482" s="4" t="str">
        <f t="shared" si="15"/>
        <v>AR001480FI00017</v>
      </c>
    </row>
    <row r="483" spans="1:11">
      <c r="A483" t="s">
        <v>17362</v>
      </c>
      <c r="B483" t="s">
        <v>17025</v>
      </c>
      <c r="C483" t="s">
        <v>3571</v>
      </c>
      <c r="D483" t="str">
        <f t="shared" si="14"/>
        <v>FI</v>
      </c>
      <c r="E483">
        <v>1047478</v>
      </c>
      <c r="F483" t="s">
        <v>3572</v>
      </c>
      <c r="G483" t="s">
        <v>3573</v>
      </c>
      <c r="I483" t="s">
        <v>3574</v>
      </c>
      <c r="K483" s="4" t="str">
        <f t="shared" si="15"/>
        <v>AR001480FI00019</v>
      </c>
    </row>
    <row r="484" spans="1:11">
      <c r="A484" t="s">
        <v>17363</v>
      </c>
      <c r="B484" t="s">
        <v>17025</v>
      </c>
      <c r="C484" t="s">
        <v>3575</v>
      </c>
      <c r="D484" t="str">
        <f t="shared" si="14"/>
        <v>FI</v>
      </c>
      <c r="E484">
        <v>1047509</v>
      </c>
      <c r="F484" t="s">
        <v>3576</v>
      </c>
      <c r="G484" t="s">
        <v>3577</v>
      </c>
      <c r="I484" t="s">
        <v>3578</v>
      </c>
      <c r="K484" s="4" t="str">
        <f t="shared" si="15"/>
        <v>AR001480FI00020</v>
      </c>
    </row>
    <row r="485" spans="1:11">
      <c r="A485" t="s">
        <v>17364</v>
      </c>
      <c r="B485" t="s">
        <v>17025</v>
      </c>
      <c r="C485" t="s">
        <v>3585</v>
      </c>
      <c r="D485" t="str">
        <f t="shared" si="14"/>
        <v>FI</v>
      </c>
      <c r="E485">
        <v>1119195</v>
      </c>
      <c r="F485" t="s">
        <v>3586</v>
      </c>
      <c r="G485" t="s">
        <v>3587</v>
      </c>
      <c r="I485" t="s">
        <v>3588</v>
      </c>
      <c r="K485" s="4" t="str">
        <f t="shared" si="15"/>
        <v>AR001480FI00023</v>
      </c>
    </row>
    <row r="486" spans="1:11">
      <c r="A486" t="s">
        <v>17365</v>
      </c>
      <c r="B486" t="s">
        <v>17025</v>
      </c>
      <c r="C486" t="s">
        <v>3560</v>
      </c>
      <c r="D486" t="str">
        <f t="shared" si="14"/>
        <v>FI</v>
      </c>
      <c r="E486">
        <v>907270</v>
      </c>
      <c r="F486" t="s">
        <v>3561</v>
      </c>
      <c r="G486" t="s">
        <v>3562</v>
      </c>
      <c r="I486" t="s">
        <v>3563</v>
      </c>
      <c r="K486" s="4" t="str">
        <f t="shared" si="15"/>
        <v>AR001480FI00016</v>
      </c>
    </row>
    <row r="487" spans="1:11">
      <c r="A487" t="s">
        <v>17366</v>
      </c>
      <c r="B487" t="s">
        <v>17367</v>
      </c>
      <c r="C487" t="s">
        <v>1364</v>
      </c>
      <c r="D487" t="str">
        <f t="shared" si="14"/>
        <v>FI</v>
      </c>
      <c r="E487">
        <v>796846</v>
      </c>
      <c r="F487" t="s">
        <v>1365</v>
      </c>
      <c r="G487" t="s">
        <v>1366</v>
      </c>
      <c r="I487" t="s">
        <v>1367</v>
      </c>
      <c r="K487" s="4" t="str">
        <f t="shared" si="15"/>
        <v>AR000430FI00005</v>
      </c>
    </row>
    <row r="488" spans="1:11">
      <c r="A488" t="s">
        <v>17368</v>
      </c>
      <c r="B488" t="s">
        <v>17367</v>
      </c>
      <c r="C488" t="s">
        <v>1360</v>
      </c>
      <c r="D488" t="str">
        <f t="shared" si="14"/>
        <v>FI</v>
      </c>
      <c r="E488">
        <v>796810</v>
      </c>
      <c r="F488" t="s">
        <v>1361</v>
      </c>
      <c r="G488" t="s">
        <v>1362</v>
      </c>
      <c r="I488" t="s">
        <v>1363</v>
      </c>
      <c r="K488" s="4" t="str">
        <f t="shared" si="15"/>
        <v>AR000430FI00004</v>
      </c>
    </row>
    <row r="489" spans="1:11">
      <c r="A489" t="s">
        <v>17369</v>
      </c>
      <c r="B489" t="s">
        <v>17367</v>
      </c>
      <c r="C489" t="s">
        <v>1356</v>
      </c>
      <c r="D489" t="str">
        <f t="shared" si="14"/>
        <v>FI</v>
      </c>
      <c r="E489">
        <v>794238</v>
      </c>
      <c r="F489" t="s">
        <v>1357</v>
      </c>
      <c r="G489" t="s">
        <v>1358</v>
      </c>
      <c r="I489" t="s">
        <v>1359</v>
      </c>
      <c r="K489" s="4" t="str">
        <f t="shared" si="15"/>
        <v>AR000430FI00003</v>
      </c>
    </row>
    <row r="490" spans="1:11">
      <c r="A490" t="s">
        <v>17370</v>
      </c>
      <c r="B490" t="s">
        <v>17367</v>
      </c>
      <c r="C490" t="s">
        <v>1368</v>
      </c>
      <c r="D490" t="str">
        <f t="shared" si="14"/>
        <v>FI</v>
      </c>
      <c r="E490">
        <v>882561</v>
      </c>
      <c r="F490" t="s">
        <v>1369</v>
      </c>
      <c r="G490" t="s">
        <v>1370</v>
      </c>
      <c r="I490" t="s">
        <v>1371</v>
      </c>
      <c r="K490" s="4" t="str">
        <f t="shared" si="15"/>
        <v>AR000430FI00006</v>
      </c>
    </row>
    <row r="491" spans="1:11">
      <c r="A491" t="s">
        <v>17371</v>
      </c>
      <c r="B491" t="s">
        <v>17367</v>
      </c>
      <c r="C491" t="s">
        <v>1373</v>
      </c>
      <c r="D491" t="str">
        <f t="shared" si="14"/>
        <v>FI</v>
      </c>
      <c r="E491">
        <v>1048185</v>
      </c>
      <c r="F491" t="s">
        <v>1374</v>
      </c>
      <c r="G491" t="s">
        <v>1375</v>
      </c>
      <c r="I491" t="s">
        <v>1376</v>
      </c>
      <c r="K491" s="4" t="str">
        <f t="shared" si="15"/>
        <v>AR000430FI00007</v>
      </c>
    </row>
    <row r="492" spans="1:11">
      <c r="A492" t="s">
        <v>17372</v>
      </c>
      <c r="B492" t="s">
        <v>17367</v>
      </c>
      <c r="C492" t="s">
        <v>1377</v>
      </c>
      <c r="D492" t="str">
        <f t="shared" si="14"/>
        <v>FI</v>
      </c>
      <c r="E492">
        <v>1048197</v>
      </c>
      <c r="F492" t="s">
        <v>1378</v>
      </c>
      <c r="G492" t="s">
        <v>1379</v>
      </c>
      <c r="I492" t="s">
        <v>1380</v>
      </c>
      <c r="K492" s="4" t="str">
        <f t="shared" si="15"/>
        <v>AR000430FI00008</v>
      </c>
    </row>
    <row r="493" spans="1:11">
      <c r="A493" t="s">
        <v>17373</v>
      </c>
      <c r="B493" t="s">
        <v>17367</v>
      </c>
      <c r="C493" t="s">
        <v>1381</v>
      </c>
      <c r="D493" t="str">
        <f t="shared" si="14"/>
        <v>FI</v>
      </c>
      <c r="E493">
        <v>1166920</v>
      </c>
      <c r="F493" t="s">
        <v>1382</v>
      </c>
      <c r="G493" t="s">
        <v>1383</v>
      </c>
      <c r="I493" t="s">
        <v>1384</v>
      </c>
      <c r="K493" s="4" t="str">
        <f t="shared" si="15"/>
        <v>AR000430FI00009</v>
      </c>
    </row>
    <row r="494" spans="1:11">
      <c r="A494" t="s">
        <v>17374</v>
      </c>
      <c r="B494" t="s">
        <v>17367</v>
      </c>
      <c r="C494" t="s">
        <v>1345</v>
      </c>
      <c r="D494" t="str">
        <f t="shared" si="14"/>
        <v>FI</v>
      </c>
      <c r="E494">
        <v>565887</v>
      </c>
      <c r="F494" t="s">
        <v>1347</v>
      </c>
      <c r="G494" t="s">
        <v>1348</v>
      </c>
      <c r="H494" t="s">
        <v>1349</v>
      </c>
      <c r="I494" t="s">
        <v>1350</v>
      </c>
      <c r="K494" s="4" t="str">
        <f t="shared" si="15"/>
        <v>AR000430FI00001</v>
      </c>
    </row>
    <row r="495" spans="1:11">
      <c r="A495" t="s">
        <v>17375</v>
      </c>
      <c r="B495" t="s">
        <v>17367</v>
      </c>
      <c r="C495" t="s">
        <v>1352</v>
      </c>
      <c r="D495" t="str">
        <f t="shared" si="14"/>
        <v>FI</v>
      </c>
      <c r="E495">
        <v>631305</v>
      </c>
      <c r="F495" t="s">
        <v>1353</v>
      </c>
      <c r="G495" t="s">
        <v>1354</v>
      </c>
      <c r="I495" t="s">
        <v>1355</v>
      </c>
      <c r="K495" s="4" t="str">
        <f t="shared" si="15"/>
        <v>AR000430FI00002</v>
      </c>
    </row>
    <row r="496" spans="1:11">
      <c r="A496" t="s">
        <v>17376</v>
      </c>
      <c r="B496" t="s">
        <v>16840</v>
      </c>
      <c r="C496" t="s">
        <v>1174</v>
      </c>
      <c r="D496" t="str">
        <f t="shared" si="14"/>
        <v>FI</v>
      </c>
      <c r="E496">
        <v>1060980</v>
      </c>
      <c r="F496" t="s">
        <v>1175</v>
      </c>
      <c r="G496" t="s">
        <v>1176</v>
      </c>
      <c r="I496" t="s">
        <v>1177</v>
      </c>
      <c r="K496" s="4" t="str">
        <f t="shared" si="15"/>
        <v>AR000340FI00012</v>
      </c>
    </row>
    <row r="497" spans="1:11">
      <c r="A497" t="s">
        <v>17377</v>
      </c>
      <c r="B497" t="s">
        <v>16840</v>
      </c>
      <c r="C497" t="s">
        <v>1137</v>
      </c>
      <c r="D497" t="str">
        <f t="shared" si="14"/>
        <v>FI</v>
      </c>
      <c r="E497">
        <v>599414</v>
      </c>
      <c r="F497" t="s">
        <v>1138</v>
      </c>
      <c r="K497" s="4" t="str">
        <f t="shared" si="15"/>
        <v>AR000340FI00003</v>
      </c>
    </row>
    <row r="498" spans="1:11">
      <c r="A498" t="s">
        <v>17378</v>
      </c>
      <c r="B498" t="s">
        <v>17025</v>
      </c>
      <c r="C498" t="s">
        <v>3579</v>
      </c>
      <c r="D498" t="str">
        <f t="shared" si="14"/>
        <v>FI</v>
      </c>
      <c r="E498">
        <v>1061572</v>
      </c>
      <c r="F498" t="s">
        <v>3580</v>
      </c>
      <c r="G498" t="s">
        <v>3581</v>
      </c>
      <c r="I498" t="s">
        <v>3582</v>
      </c>
      <c r="K498" s="4" t="str">
        <f t="shared" si="15"/>
        <v>AR001480FI00021</v>
      </c>
    </row>
    <row r="499" spans="1:11">
      <c r="A499" t="s">
        <v>17379</v>
      </c>
      <c r="B499" t="s">
        <v>17380</v>
      </c>
      <c r="C499" t="s">
        <v>1069</v>
      </c>
      <c r="D499" t="str">
        <f t="shared" si="14"/>
        <v>FI</v>
      </c>
      <c r="E499">
        <v>931127</v>
      </c>
      <c r="F499" t="s">
        <v>1071</v>
      </c>
      <c r="G499" t="s">
        <v>1072</v>
      </c>
      <c r="I499" t="s">
        <v>1073</v>
      </c>
      <c r="K499" s="4" t="str">
        <f t="shared" si="15"/>
        <v>AR000310FI00001</v>
      </c>
    </row>
    <row r="500" spans="1:11">
      <c r="A500" t="s">
        <v>17381</v>
      </c>
      <c r="B500" t="s">
        <v>17382</v>
      </c>
      <c r="C500" t="s">
        <v>1422</v>
      </c>
      <c r="D500" t="str">
        <f t="shared" si="14"/>
        <v>FI</v>
      </c>
      <c r="E500">
        <v>537993</v>
      </c>
      <c r="F500" t="s">
        <v>1424</v>
      </c>
      <c r="G500" t="s">
        <v>1425</v>
      </c>
      <c r="H500" t="s">
        <v>1426</v>
      </c>
      <c r="I500" t="s">
        <v>1427</v>
      </c>
      <c r="K500" s="4" t="str">
        <f t="shared" si="15"/>
        <v>AR000490FI00001</v>
      </c>
    </row>
    <row r="501" spans="1:11">
      <c r="A501" t="s">
        <v>17383</v>
      </c>
      <c r="B501" t="s">
        <v>17384</v>
      </c>
      <c r="C501" t="s">
        <v>1093</v>
      </c>
      <c r="D501" t="str">
        <f t="shared" si="14"/>
        <v>FI</v>
      </c>
      <c r="E501">
        <v>1012547</v>
      </c>
      <c r="F501" t="s">
        <v>1094</v>
      </c>
      <c r="G501" t="s">
        <v>1095</v>
      </c>
      <c r="I501" t="s">
        <v>1096</v>
      </c>
      <c r="K501" s="4" t="str">
        <f t="shared" si="15"/>
        <v>AR000320FI00002</v>
      </c>
    </row>
    <row r="502" spans="1:11">
      <c r="A502" t="s">
        <v>17385</v>
      </c>
      <c r="B502" t="s">
        <v>17384</v>
      </c>
      <c r="C502" t="s">
        <v>1086</v>
      </c>
      <c r="D502" t="str">
        <f t="shared" si="14"/>
        <v>FI</v>
      </c>
      <c r="E502">
        <v>815990</v>
      </c>
      <c r="F502" t="s">
        <v>1088</v>
      </c>
      <c r="G502" t="s">
        <v>1089</v>
      </c>
      <c r="I502" t="s">
        <v>1090</v>
      </c>
      <c r="K502" s="4" t="str">
        <f t="shared" si="15"/>
        <v>AR000320FI00001</v>
      </c>
    </row>
    <row r="503" spans="1:11">
      <c r="A503" t="s">
        <v>17386</v>
      </c>
      <c r="B503" t="s">
        <v>17384</v>
      </c>
      <c r="C503" t="s">
        <v>1097</v>
      </c>
      <c r="D503" t="str">
        <f t="shared" si="14"/>
        <v>FI</v>
      </c>
      <c r="E503">
        <v>1047074</v>
      </c>
      <c r="F503" t="s">
        <v>1098</v>
      </c>
      <c r="G503" t="s">
        <v>1099</v>
      </c>
      <c r="I503" t="s">
        <v>1100</v>
      </c>
      <c r="K503" s="4" t="str">
        <f t="shared" si="15"/>
        <v>AR000320FI00003</v>
      </c>
    </row>
    <row r="504" spans="1:11">
      <c r="A504" t="s">
        <v>17387</v>
      </c>
      <c r="B504" t="s">
        <v>17388</v>
      </c>
      <c r="C504" t="s">
        <v>1115</v>
      </c>
      <c r="D504" t="str">
        <f t="shared" si="14"/>
        <v>FI</v>
      </c>
      <c r="E504">
        <v>675585</v>
      </c>
      <c r="F504" t="s">
        <v>1116</v>
      </c>
      <c r="G504" t="s">
        <v>1117</v>
      </c>
      <c r="I504" t="s">
        <v>1118</v>
      </c>
      <c r="K504" s="4" t="str">
        <f t="shared" si="15"/>
        <v>AR000330FI00004</v>
      </c>
    </row>
    <row r="505" spans="1:11">
      <c r="A505" t="s">
        <v>17389</v>
      </c>
      <c r="B505" t="s">
        <v>17388</v>
      </c>
      <c r="C505" t="s">
        <v>1108</v>
      </c>
      <c r="D505" t="str">
        <f t="shared" si="14"/>
        <v>FI</v>
      </c>
      <c r="E505">
        <v>593229</v>
      </c>
      <c r="F505" t="s">
        <v>1109</v>
      </c>
      <c r="G505" t="s">
        <v>1110</v>
      </c>
      <c r="H505" t="s">
        <v>1111</v>
      </c>
      <c r="I505" t="s">
        <v>1112</v>
      </c>
      <c r="K505" s="4" t="str">
        <f t="shared" si="15"/>
        <v>AR000330FI00002</v>
      </c>
    </row>
    <row r="506" spans="1:11">
      <c r="A506" t="s">
        <v>17390</v>
      </c>
      <c r="B506" t="s">
        <v>17388</v>
      </c>
      <c r="C506" t="s">
        <v>1113</v>
      </c>
      <c r="D506" t="str">
        <f t="shared" si="14"/>
        <v>FI</v>
      </c>
      <c r="E506">
        <v>631435</v>
      </c>
      <c r="F506" t="s">
        <v>1114</v>
      </c>
      <c r="K506" s="4" t="str">
        <f t="shared" si="15"/>
        <v>AR000330FI00003</v>
      </c>
    </row>
    <row r="507" spans="1:11">
      <c r="A507" t="s">
        <v>17391</v>
      </c>
      <c r="B507" t="s">
        <v>17388</v>
      </c>
      <c r="C507" t="s">
        <v>1101</v>
      </c>
      <c r="D507" t="str">
        <f t="shared" si="14"/>
        <v>FI</v>
      </c>
      <c r="E507">
        <v>370400</v>
      </c>
      <c r="F507" t="s">
        <v>1103</v>
      </c>
      <c r="G507" t="s">
        <v>1104</v>
      </c>
      <c r="I507" t="s">
        <v>1105</v>
      </c>
      <c r="K507" s="4" t="str">
        <f t="shared" si="15"/>
        <v>AR000330FI00001</v>
      </c>
    </row>
    <row r="508" spans="1:11">
      <c r="A508" t="s">
        <v>17392</v>
      </c>
      <c r="B508" t="s">
        <v>17393</v>
      </c>
      <c r="C508" t="s">
        <v>3684</v>
      </c>
      <c r="D508" t="str">
        <f t="shared" si="14"/>
        <v>FI</v>
      </c>
      <c r="E508">
        <v>1114145</v>
      </c>
      <c r="F508" t="s">
        <v>3685</v>
      </c>
      <c r="G508" t="s">
        <v>3686</v>
      </c>
      <c r="I508" t="s">
        <v>3687</v>
      </c>
      <c r="K508" s="4" t="str">
        <f t="shared" si="15"/>
        <v>AR001570FI00006</v>
      </c>
    </row>
    <row r="509" spans="1:11">
      <c r="A509" t="s">
        <v>17394</v>
      </c>
      <c r="B509" t="s">
        <v>17393</v>
      </c>
      <c r="C509" t="s">
        <v>3682</v>
      </c>
      <c r="D509" t="str">
        <f t="shared" si="14"/>
        <v>FI</v>
      </c>
      <c r="E509">
        <v>1114105</v>
      </c>
      <c r="F509" t="s">
        <v>3683</v>
      </c>
      <c r="K509" s="4" t="str">
        <f t="shared" si="15"/>
        <v>AR001570FI00005</v>
      </c>
    </row>
    <row r="510" spans="1:11">
      <c r="A510" t="s">
        <v>17395</v>
      </c>
      <c r="B510" t="s">
        <v>17396</v>
      </c>
      <c r="C510" t="s">
        <v>1549</v>
      </c>
      <c r="D510" t="str">
        <f t="shared" si="14"/>
        <v>FI</v>
      </c>
      <c r="E510">
        <v>741180</v>
      </c>
      <c r="F510" t="s">
        <v>1551</v>
      </c>
      <c r="G510" t="s">
        <v>1552</v>
      </c>
      <c r="I510" t="s">
        <v>1553</v>
      </c>
      <c r="K510" s="4" t="str">
        <f t="shared" si="15"/>
        <v>AR000580FI00001</v>
      </c>
    </row>
    <row r="511" spans="1:11">
      <c r="A511" t="s">
        <v>17397</v>
      </c>
      <c r="B511" t="s">
        <v>17398</v>
      </c>
      <c r="C511" t="s">
        <v>1568</v>
      </c>
      <c r="D511" t="str">
        <f t="shared" si="14"/>
        <v>FI</v>
      </c>
      <c r="E511">
        <v>1072755</v>
      </c>
      <c r="F511" t="s">
        <v>1569</v>
      </c>
      <c r="K511" s="4" t="str">
        <f t="shared" si="15"/>
        <v>AR000590FI00004</v>
      </c>
    </row>
    <row r="512" spans="1:11">
      <c r="A512" t="s">
        <v>17399</v>
      </c>
      <c r="B512" t="s">
        <v>17398</v>
      </c>
      <c r="C512" t="s">
        <v>1566</v>
      </c>
      <c r="D512" t="str">
        <f t="shared" si="14"/>
        <v>FI</v>
      </c>
      <c r="E512">
        <v>1007808</v>
      </c>
      <c r="F512" t="s">
        <v>1567</v>
      </c>
      <c r="K512" s="4" t="str">
        <f t="shared" si="15"/>
        <v>AR000590FI00003</v>
      </c>
    </row>
    <row r="513" spans="1:11">
      <c r="A513" t="s">
        <v>17400</v>
      </c>
      <c r="B513" t="s">
        <v>17398</v>
      </c>
      <c r="C513" t="s">
        <v>1555</v>
      </c>
      <c r="D513" t="str">
        <f t="shared" si="14"/>
        <v>FI</v>
      </c>
      <c r="E513">
        <v>794780</v>
      </c>
      <c r="F513" t="s">
        <v>1557</v>
      </c>
      <c r="G513" t="s">
        <v>1558</v>
      </c>
      <c r="I513" t="s">
        <v>1559</v>
      </c>
      <c r="K513" s="4" t="str">
        <f t="shared" si="15"/>
        <v>AR000590FI00001</v>
      </c>
    </row>
    <row r="514" spans="1:11">
      <c r="A514" t="s">
        <v>17401</v>
      </c>
      <c r="B514" t="s">
        <v>17398</v>
      </c>
      <c r="C514" t="s">
        <v>1562</v>
      </c>
      <c r="D514" t="str">
        <f t="shared" ref="D514:D577" si="16">+REPLACE(REPLACE(A514,1,8,""),3,5,"")</f>
        <v>FI</v>
      </c>
      <c r="E514">
        <v>880094</v>
      </c>
      <c r="F514" t="s">
        <v>1563</v>
      </c>
      <c r="G514" t="s">
        <v>1564</v>
      </c>
      <c r="I514" t="s">
        <v>1565</v>
      </c>
      <c r="K514" s="4" t="str">
        <f t="shared" si="15"/>
        <v>AR000590FI00002</v>
      </c>
    </row>
    <row r="515" spans="1:11">
      <c r="A515" t="s">
        <v>17402</v>
      </c>
      <c r="B515" t="s">
        <v>17403</v>
      </c>
      <c r="C515" t="s">
        <v>1570</v>
      </c>
      <c r="D515" t="str">
        <f t="shared" si="16"/>
        <v>FI</v>
      </c>
      <c r="E515">
        <v>1037377</v>
      </c>
      <c r="F515" t="s">
        <v>1571</v>
      </c>
      <c r="K515" s="4" t="str">
        <f t="shared" ref="K515:K578" si="17">+A515</f>
        <v>AR000600FI00001</v>
      </c>
    </row>
    <row r="516" spans="1:11">
      <c r="A516" t="s">
        <v>17404</v>
      </c>
      <c r="B516" t="s">
        <v>17405</v>
      </c>
      <c r="C516" t="s">
        <v>3825</v>
      </c>
      <c r="D516" t="str">
        <f t="shared" si="16"/>
        <v>FI</v>
      </c>
      <c r="E516">
        <v>649255</v>
      </c>
      <c r="F516" t="s">
        <v>3827</v>
      </c>
      <c r="G516" t="s">
        <v>3828</v>
      </c>
      <c r="H516" t="s">
        <v>3829</v>
      </c>
      <c r="I516" t="s">
        <v>3830</v>
      </c>
      <c r="K516" s="4" t="str">
        <f t="shared" si="17"/>
        <v>AR001660FI00001</v>
      </c>
    </row>
    <row r="517" spans="1:11">
      <c r="A517" t="s">
        <v>17406</v>
      </c>
      <c r="B517" t="s">
        <v>17405</v>
      </c>
      <c r="C517" t="s">
        <v>3833</v>
      </c>
      <c r="D517" t="str">
        <f t="shared" si="16"/>
        <v>FI</v>
      </c>
      <c r="E517">
        <v>741506</v>
      </c>
      <c r="F517" t="s">
        <v>3834</v>
      </c>
      <c r="G517" t="s">
        <v>3835</v>
      </c>
      <c r="I517" t="s">
        <v>3836</v>
      </c>
      <c r="K517" s="4" t="str">
        <f t="shared" si="17"/>
        <v>AR001660FI00002</v>
      </c>
    </row>
    <row r="518" spans="1:11">
      <c r="A518" t="s">
        <v>17407</v>
      </c>
      <c r="B518" t="s">
        <v>17408</v>
      </c>
      <c r="C518" t="s">
        <v>2221</v>
      </c>
      <c r="D518" t="str">
        <f t="shared" si="16"/>
        <v>FI</v>
      </c>
      <c r="E518">
        <v>725586</v>
      </c>
      <c r="F518" t="s">
        <v>2223</v>
      </c>
      <c r="G518" t="s">
        <v>2224</v>
      </c>
      <c r="I518" t="s">
        <v>2225</v>
      </c>
      <c r="K518" s="4" t="str">
        <f t="shared" si="17"/>
        <v>AR000640FI00001</v>
      </c>
    </row>
    <row r="519" spans="1:11">
      <c r="A519" t="s">
        <v>17409</v>
      </c>
      <c r="B519" t="s">
        <v>17408</v>
      </c>
      <c r="C519" t="s">
        <v>2236</v>
      </c>
      <c r="D519" t="str">
        <f t="shared" si="16"/>
        <v>FI</v>
      </c>
      <c r="E519">
        <v>883415</v>
      </c>
      <c r="F519" t="s">
        <v>2237</v>
      </c>
      <c r="G519" t="s">
        <v>2238</v>
      </c>
      <c r="I519" t="s">
        <v>2239</v>
      </c>
      <c r="K519" s="4" t="str">
        <f t="shared" si="17"/>
        <v>AR000640FI00004</v>
      </c>
    </row>
    <row r="520" spans="1:11">
      <c r="A520" t="s">
        <v>17410</v>
      </c>
      <c r="B520" t="s">
        <v>17408</v>
      </c>
      <c r="C520" t="s">
        <v>2228</v>
      </c>
      <c r="D520" t="str">
        <f t="shared" si="16"/>
        <v>FI</v>
      </c>
      <c r="E520">
        <v>732636</v>
      </c>
      <c r="F520" t="s">
        <v>2229</v>
      </c>
      <c r="G520" t="s">
        <v>2230</v>
      </c>
      <c r="I520" t="s">
        <v>2231</v>
      </c>
      <c r="K520" s="4" t="str">
        <f t="shared" si="17"/>
        <v>AR000640FI00002</v>
      </c>
    </row>
    <row r="521" spans="1:11">
      <c r="A521" t="s">
        <v>17411</v>
      </c>
      <c r="B521" t="s">
        <v>17408</v>
      </c>
      <c r="C521" t="s">
        <v>2232</v>
      </c>
      <c r="D521" t="str">
        <f t="shared" si="16"/>
        <v>FI</v>
      </c>
      <c r="E521">
        <v>833549</v>
      </c>
      <c r="F521" t="s">
        <v>2233</v>
      </c>
      <c r="G521" t="s">
        <v>2234</v>
      </c>
      <c r="I521" t="s">
        <v>2235</v>
      </c>
      <c r="K521" s="4" t="str">
        <f t="shared" si="17"/>
        <v>AR000640FI00003</v>
      </c>
    </row>
    <row r="522" spans="1:11">
      <c r="A522" t="s">
        <v>17412</v>
      </c>
      <c r="B522" t="s">
        <v>16829</v>
      </c>
      <c r="C522" t="s">
        <v>4323</v>
      </c>
      <c r="D522" t="str">
        <f t="shared" si="16"/>
        <v>FI</v>
      </c>
      <c r="E522">
        <v>664802</v>
      </c>
      <c r="F522" t="s">
        <v>4325</v>
      </c>
      <c r="G522" t="s">
        <v>4326</v>
      </c>
      <c r="I522" t="s">
        <v>4327</v>
      </c>
      <c r="K522" s="4" t="str">
        <f t="shared" si="17"/>
        <v>AR001930FI00001</v>
      </c>
    </row>
    <row r="523" spans="1:11">
      <c r="A523" t="s">
        <v>17413</v>
      </c>
      <c r="B523" t="s">
        <v>17414</v>
      </c>
      <c r="C523" t="s">
        <v>4508</v>
      </c>
      <c r="D523" t="str">
        <f t="shared" si="16"/>
        <v>FI</v>
      </c>
      <c r="E523">
        <v>764718</v>
      </c>
      <c r="F523" t="s">
        <v>4510</v>
      </c>
      <c r="G523" t="s">
        <v>4511</v>
      </c>
      <c r="I523" t="s">
        <v>4512</v>
      </c>
      <c r="K523" s="4" t="str">
        <f t="shared" si="17"/>
        <v>AR001990FI00005</v>
      </c>
    </row>
    <row r="524" spans="1:11">
      <c r="A524" t="s">
        <v>17415</v>
      </c>
      <c r="B524" t="s">
        <v>17416</v>
      </c>
      <c r="C524" t="s">
        <v>2274</v>
      </c>
      <c r="D524" t="str">
        <f t="shared" si="16"/>
        <v>FI</v>
      </c>
      <c r="E524">
        <v>741518</v>
      </c>
      <c r="F524" t="s">
        <v>2275</v>
      </c>
      <c r="G524" t="s">
        <v>2276</v>
      </c>
      <c r="I524" t="s">
        <v>2277</v>
      </c>
      <c r="K524" s="4" t="str">
        <f t="shared" si="17"/>
        <v>AR000670FI00003</v>
      </c>
    </row>
    <row r="525" spans="1:11">
      <c r="A525" t="s">
        <v>17417</v>
      </c>
      <c r="B525" t="s">
        <v>17414</v>
      </c>
      <c r="C525" t="s">
        <v>4514</v>
      </c>
      <c r="D525" t="str">
        <f t="shared" si="16"/>
        <v>FI</v>
      </c>
      <c r="E525">
        <v>779689</v>
      </c>
      <c r="F525" t="s">
        <v>4515</v>
      </c>
      <c r="G525" t="s">
        <v>4516</v>
      </c>
      <c r="I525" t="s">
        <v>4517</v>
      </c>
      <c r="K525" s="4" t="str">
        <f t="shared" si="17"/>
        <v>AR001990FI00006</v>
      </c>
    </row>
    <row r="526" spans="1:11">
      <c r="A526" t="s">
        <v>17418</v>
      </c>
      <c r="B526" t="s">
        <v>16829</v>
      </c>
      <c r="C526" t="s">
        <v>4331</v>
      </c>
      <c r="D526" t="str">
        <f t="shared" si="16"/>
        <v>FI</v>
      </c>
      <c r="E526">
        <v>780709</v>
      </c>
      <c r="F526" t="s">
        <v>4332</v>
      </c>
      <c r="G526" t="s">
        <v>4333</v>
      </c>
      <c r="I526" t="s">
        <v>4334</v>
      </c>
      <c r="K526" s="4" t="str">
        <f t="shared" si="17"/>
        <v>AR001930FI00002</v>
      </c>
    </row>
    <row r="527" spans="1:11">
      <c r="A527" t="s">
        <v>17419</v>
      </c>
      <c r="B527" t="s">
        <v>16829</v>
      </c>
      <c r="C527" t="s">
        <v>4335</v>
      </c>
      <c r="D527" t="str">
        <f t="shared" si="16"/>
        <v>FI</v>
      </c>
      <c r="E527">
        <v>860511</v>
      </c>
      <c r="F527" t="s">
        <v>4336</v>
      </c>
      <c r="G527" t="s">
        <v>4337</v>
      </c>
      <c r="I527" t="s">
        <v>4338</v>
      </c>
      <c r="K527" s="4" t="str">
        <f t="shared" si="17"/>
        <v>AR001930FI00003</v>
      </c>
    </row>
    <row r="528" spans="1:11">
      <c r="A528" t="s">
        <v>17420</v>
      </c>
      <c r="B528" t="s">
        <v>16829</v>
      </c>
      <c r="C528" t="s">
        <v>4346</v>
      </c>
      <c r="D528" t="str">
        <f t="shared" si="16"/>
        <v>FI</v>
      </c>
      <c r="E528">
        <v>1003500</v>
      </c>
      <c r="F528" t="s">
        <v>4347</v>
      </c>
      <c r="G528" t="s">
        <v>4348</v>
      </c>
      <c r="I528" t="s">
        <v>4349</v>
      </c>
      <c r="K528" s="4" t="str">
        <f t="shared" si="17"/>
        <v>AR001930FI00005</v>
      </c>
    </row>
    <row r="529" spans="1:11">
      <c r="A529" t="s">
        <v>17421</v>
      </c>
      <c r="B529" t="s">
        <v>16885</v>
      </c>
      <c r="C529" t="s">
        <v>2278</v>
      </c>
      <c r="D529" t="str">
        <f t="shared" si="16"/>
        <v>FI</v>
      </c>
      <c r="E529">
        <v>510434</v>
      </c>
      <c r="F529" t="s">
        <v>2280</v>
      </c>
      <c r="G529" t="s">
        <v>2281</v>
      </c>
      <c r="H529" t="s">
        <v>2282</v>
      </c>
      <c r="I529" t="s">
        <v>2283</v>
      </c>
      <c r="K529" s="4" t="str">
        <f t="shared" si="17"/>
        <v>AR000680FI00001</v>
      </c>
    </row>
    <row r="530" spans="1:11">
      <c r="A530" t="s">
        <v>17422</v>
      </c>
      <c r="B530" t="s">
        <v>17327</v>
      </c>
      <c r="C530" t="s">
        <v>3368</v>
      </c>
      <c r="D530" t="str">
        <f t="shared" si="16"/>
        <v>FI</v>
      </c>
      <c r="E530">
        <v>739425</v>
      </c>
      <c r="F530" t="s">
        <v>3369</v>
      </c>
      <c r="G530" t="s">
        <v>3370</v>
      </c>
      <c r="I530" t="s">
        <v>3371</v>
      </c>
      <c r="K530" s="4" t="str">
        <f t="shared" si="17"/>
        <v>AR001450FI00004</v>
      </c>
    </row>
    <row r="531" spans="1:11">
      <c r="A531" t="s">
        <v>17423</v>
      </c>
      <c r="B531" t="s">
        <v>17327</v>
      </c>
      <c r="C531" t="s">
        <v>3386</v>
      </c>
      <c r="D531" t="str">
        <f t="shared" si="16"/>
        <v>FI</v>
      </c>
      <c r="E531">
        <v>807448</v>
      </c>
      <c r="F531" t="s">
        <v>3387</v>
      </c>
      <c r="G531" t="s">
        <v>3388</v>
      </c>
      <c r="I531" t="s">
        <v>3389</v>
      </c>
      <c r="K531" s="4" t="str">
        <f t="shared" si="17"/>
        <v>AR001450FI00008</v>
      </c>
    </row>
    <row r="532" spans="1:11">
      <c r="A532" t="s">
        <v>17424</v>
      </c>
      <c r="B532" t="s">
        <v>17327</v>
      </c>
      <c r="C532" t="s">
        <v>3398</v>
      </c>
      <c r="D532" t="str">
        <f t="shared" si="16"/>
        <v>FI</v>
      </c>
      <c r="E532">
        <v>852158</v>
      </c>
      <c r="F532" t="s">
        <v>3399</v>
      </c>
      <c r="G532" t="s">
        <v>3400</v>
      </c>
      <c r="I532" t="s">
        <v>3401</v>
      </c>
      <c r="K532" s="4" t="str">
        <f t="shared" si="17"/>
        <v>AR001450FI00011</v>
      </c>
    </row>
    <row r="533" spans="1:11">
      <c r="A533" t="s">
        <v>17425</v>
      </c>
      <c r="B533" t="s">
        <v>17327</v>
      </c>
      <c r="C533" t="s">
        <v>3436</v>
      </c>
      <c r="D533" t="str">
        <f t="shared" si="16"/>
        <v>FI</v>
      </c>
      <c r="E533">
        <v>1034087</v>
      </c>
      <c r="F533" t="s">
        <v>3437</v>
      </c>
      <c r="G533" t="s">
        <v>3438</v>
      </c>
      <c r="I533" t="s">
        <v>3439</v>
      </c>
      <c r="K533" s="4" t="str">
        <f t="shared" si="17"/>
        <v>AR001450FI00019</v>
      </c>
    </row>
    <row r="534" spans="1:11">
      <c r="A534" t="s">
        <v>17426</v>
      </c>
      <c r="B534" t="s">
        <v>17427</v>
      </c>
      <c r="C534" t="s">
        <v>2341</v>
      </c>
      <c r="D534" t="str">
        <f t="shared" si="16"/>
        <v>FI</v>
      </c>
      <c r="E534">
        <v>928527</v>
      </c>
      <c r="F534" t="s">
        <v>2342</v>
      </c>
      <c r="K534" s="4" t="str">
        <f t="shared" si="17"/>
        <v>AR000690FI00001</v>
      </c>
    </row>
    <row r="535" spans="1:11">
      <c r="A535" t="s">
        <v>17428</v>
      </c>
      <c r="B535" t="s">
        <v>17427</v>
      </c>
      <c r="C535" t="s">
        <v>2344</v>
      </c>
      <c r="D535" t="str">
        <f t="shared" si="16"/>
        <v>FI</v>
      </c>
      <c r="E535">
        <v>928563</v>
      </c>
      <c r="F535" t="s">
        <v>2346</v>
      </c>
      <c r="G535" t="s">
        <v>2347</v>
      </c>
      <c r="I535" t="s">
        <v>2348</v>
      </c>
      <c r="K535" s="4" t="str">
        <f t="shared" si="17"/>
        <v>AR000690FI00002</v>
      </c>
    </row>
    <row r="536" spans="1:11">
      <c r="A536" t="s">
        <v>17429</v>
      </c>
      <c r="B536" t="s">
        <v>17427</v>
      </c>
      <c r="C536" t="s">
        <v>2349</v>
      </c>
      <c r="D536" t="str">
        <f t="shared" si="16"/>
        <v>FI</v>
      </c>
      <c r="E536">
        <v>1042986</v>
      </c>
      <c r="F536" t="s">
        <v>2350</v>
      </c>
      <c r="G536" t="s">
        <v>2351</v>
      </c>
      <c r="I536" t="s">
        <v>2352</v>
      </c>
      <c r="K536" s="4" t="str">
        <f t="shared" si="17"/>
        <v>AR000690FI00003</v>
      </c>
    </row>
    <row r="537" spans="1:11">
      <c r="A537" t="s">
        <v>17430</v>
      </c>
      <c r="B537" t="s">
        <v>17431</v>
      </c>
      <c r="C537" t="s">
        <v>2423</v>
      </c>
      <c r="D537" t="str">
        <f t="shared" si="16"/>
        <v>FI</v>
      </c>
      <c r="E537">
        <v>779161</v>
      </c>
      <c r="F537" t="s">
        <v>2424</v>
      </c>
      <c r="G537" t="s">
        <v>2425</v>
      </c>
      <c r="I537" t="s">
        <v>2426</v>
      </c>
      <c r="K537" s="4" t="str">
        <f t="shared" si="17"/>
        <v>AR000720FI00003</v>
      </c>
    </row>
    <row r="538" spans="1:11">
      <c r="A538" t="s">
        <v>17432</v>
      </c>
      <c r="B538" t="s">
        <v>17431</v>
      </c>
      <c r="C538" t="s">
        <v>2411</v>
      </c>
      <c r="D538" t="str">
        <f t="shared" si="16"/>
        <v>FI</v>
      </c>
      <c r="E538">
        <v>706686</v>
      </c>
      <c r="F538" t="s">
        <v>2413</v>
      </c>
      <c r="G538" t="s">
        <v>2414</v>
      </c>
      <c r="I538" t="s">
        <v>2415</v>
      </c>
      <c r="K538" s="4" t="str">
        <f t="shared" si="17"/>
        <v>AR000720FI00001</v>
      </c>
    </row>
    <row r="539" spans="1:11">
      <c r="A539" t="s">
        <v>17433</v>
      </c>
      <c r="B539" t="s">
        <v>17431</v>
      </c>
      <c r="C539" t="s">
        <v>2418</v>
      </c>
      <c r="D539" t="str">
        <f t="shared" si="16"/>
        <v>FI</v>
      </c>
      <c r="E539">
        <v>750435</v>
      </c>
      <c r="F539" t="s">
        <v>2419</v>
      </c>
      <c r="G539" t="s">
        <v>2420</v>
      </c>
      <c r="H539" t="s">
        <v>2421</v>
      </c>
      <c r="I539" t="s">
        <v>2422</v>
      </c>
      <c r="K539" s="4" t="str">
        <f t="shared" si="17"/>
        <v>AR000720FI00002</v>
      </c>
    </row>
    <row r="540" spans="1:11">
      <c r="A540" t="s">
        <v>17434</v>
      </c>
      <c r="B540" t="s">
        <v>16899</v>
      </c>
      <c r="C540" t="s">
        <v>2353</v>
      </c>
      <c r="D540" t="str">
        <f t="shared" si="16"/>
        <v>FI</v>
      </c>
      <c r="E540">
        <v>561778</v>
      </c>
      <c r="F540" t="s">
        <v>2354</v>
      </c>
      <c r="K540" s="4" t="str">
        <f t="shared" si="17"/>
        <v>AR000700FI00001</v>
      </c>
    </row>
    <row r="541" spans="1:11">
      <c r="A541" t="s">
        <v>17435</v>
      </c>
      <c r="B541" t="s">
        <v>16899</v>
      </c>
      <c r="C541" t="s">
        <v>2375</v>
      </c>
      <c r="D541" t="str">
        <f t="shared" si="16"/>
        <v>FI</v>
      </c>
      <c r="E541">
        <v>921649</v>
      </c>
      <c r="F541" t="s">
        <v>2376</v>
      </c>
      <c r="G541" t="s">
        <v>2377</v>
      </c>
      <c r="I541" t="s">
        <v>2378</v>
      </c>
      <c r="K541" s="4" t="str">
        <f t="shared" si="17"/>
        <v>AR000700FI00008</v>
      </c>
    </row>
    <row r="542" spans="1:11">
      <c r="A542" t="s">
        <v>17436</v>
      </c>
      <c r="B542" t="s">
        <v>16899</v>
      </c>
      <c r="C542" t="s">
        <v>2356</v>
      </c>
      <c r="D542" t="str">
        <f t="shared" si="16"/>
        <v>FI</v>
      </c>
      <c r="E542">
        <v>647902</v>
      </c>
      <c r="F542" t="s">
        <v>2358</v>
      </c>
      <c r="G542" t="s">
        <v>2359</v>
      </c>
      <c r="H542" t="s">
        <v>2360</v>
      </c>
      <c r="I542" t="s">
        <v>2361</v>
      </c>
      <c r="K542" s="4" t="str">
        <f t="shared" si="17"/>
        <v>AR000700FI00002</v>
      </c>
    </row>
    <row r="543" spans="1:11">
      <c r="A543" t="s">
        <v>17437</v>
      </c>
      <c r="B543" t="s">
        <v>16899</v>
      </c>
      <c r="C543" t="s">
        <v>2371</v>
      </c>
      <c r="D543" t="str">
        <f t="shared" si="16"/>
        <v>FI</v>
      </c>
      <c r="E543">
        <v>883462</v>
      </c>
      <c r="F543" t="s">
        <v>2372</v>
      </c>
      <c r="G543" t="s">
        <v>2373</v>
      </c>
      <c r="I543" t="s">
        <v>2374</v>
      </c>
      <c r="K543" s="4" t="str">
        <f t="shared" si="17"/>
        <v>AR000700FI00007</v>
      </c>
    </row>
    <row r="544" spans="1:11">
      <c r="A544" t="s">
        <v>17438</v>
      </c>
      <c r="B544" t="s">
        <v>16899</v>
      </c>
      <c r="C544" t="s">
        <v>2379</v>
      </c>
      <c r="D544" t="str">
        <f t="shared" si="16"/>
        <v>FI</v>
      </c>
      <c r="E544">
        <v>987699</v>
      </c>
      <c r="F544" t="s">
        <v>2380</v>
      </c>
      <c r="K544" s="4" t="str">
        <f t="shared" si="17"/>
        <v>AR000700FI00009</v>
      </c>
    </row>
    <row r="545" spans="1:11">
      <c r="A545" t="s">
        <v>17439</v>
      </c>
      <c r="B545" t="s">
        <v>17440</v>
      </c>
      <c r="C545" t="s">
        <v>2436</v>
      </c>
      <c r="D545" t="str">
        <f t="shared" si="16"/>
        <v>FI</v>
      </c>
      <c r="E545">
        <v>369633</v>
      </c>
      <c r="F545" t="s">
        <v>2438</v>
      </c>
      <c r="G545" t="s">
        <v>2439</v>
      </c>
      <c r="H545" t="s">
        <v>2440</v>
      </c>
      <c r="I545" t="s">
        <v>2441</v>
      </c>
      <c r="K545" s="4" t="str">
        <f t="shared" si="17"/>
        <v>AR000730FI00001</v>
      </c>
    </row>
    <row r="546" spans="1:11">
      <c r="A546" t="s">
        <v>17441</v>
      </c>
      <c r="B546" t="s">
        <v>17322</v>
      </c>
      <c r="C546" t="s">
        <v>1024</v>
      </c>
      <c r="D546" t="str">
        <f t="shared" si="16"/>
        <v>FI</v>
      </c>
      <c r="E546">
        <v>685837</v>
      </c>
      <c r="F546" t="s">
        <v>1026</v>
      </c>
      <c r="G546" t="s">
        <v>1027</v>
      </c>
      <c r="I546" t="s">
        <v>1028</v>
      </c>
      <c r="K546" s="4" t="str">
        <f t="shared" si="17"/>
        <v>AR000280FI00001</v>
      </c>
    </row>
    <row r="547" spans="1:11">
      <c r="A547" t="s">
        <v>17442</v>
      </c>
      <c r="B547" t="s">
        <v>16928</v>
      </c>
      <c r="C547" t="s">
        <v>2681</v>
      </c>
      <c r="D547" t="str">
        <f t="shared" si="16"/>
        <v>FI</v>
      </c>
      <c r="E547">
        <v>642411</v>
      </c>
      <c r="F547" t="s">
        <v>2683</v>
      </c>
      <c r="G547" t="s">
        <v>2684</v>
      </c>
      <c r="I547" t="s">
        <v>2685</v>
      </c>
      <c r="K547" s="4" t="str">
        <f t="shared" si="17"/>
        <v>AR000850FI00001</v>
      </c>
    </row>
    <row r="548" spans="1:11">
      <c r="A548" t="s">
        <v>17443</v>
      </c>
      <c r="B548" t="s">
        <v>16928</v>
      </c>
      <c r="C548" t="s">
        <v>2694</v>
      </c>
      <c r="D548" t="str">
        <f t="shared" si="16"/>
        <v>FI</v>
      </c>
      <c r="E548">
        <v>933660</v>
      </c>
      <c r="F548" t="s">
        <v>2695</v>
      </c>
      <c r="G548" t="s">
        <v>2696</v>
      </c>
      <c r="I548" t="s">
        <v>2697</v>
      </c>
      <c r="K548" s="4" t="str">
        <f t="shared" si="17"/>
        <v>AR000850FI00004</v>
      </c>
    </row>
    <row r="549" spans="1:11">
      <c r="A549" t="s">
        <v>17444</v>
      </c>
      <c r="B549" t="s">
        <v>16928</v>
      </c>
      <c r="C549" t="s">
        <v>2698</v>
      </c>
      <c r="D549" t="str">
        <f t="shared" si="16"/>
        <v>FI</v>
      </c>
      <c r="E549">
        <v>933681</v>
      </c>
      <c r="F549" t="s">
        <v>2699</v>
      </c>
      <c r="G549" t="s">
        <v>2700</v>
      </c>
      <c r="I549" t="s">
        <v>2701</v>
      </c>
      <c r="K549" s="4" t="str">
        <f t="shared" si="17"/>
        <v>AR000850FI00005</v>
      </c>
    </row>
    <row r="550" spans="1:11">
      <c r="A550" t="s">
        <v>17445</v>
      </c>
      <c r="B550" t="s">
        <v>16928</v>
      </c>
      <c r="C550" t="s">
        <v>2714</v>
      </c>
      <c r="D550" t="str">
        <f t="shared" si="16"/>
        <v>FI</v>
      </c>
      <c r="E550">
        <v>1037947</v>
      </c>
      <c r="F550" t="s">
        <v>2715</v>
      </c>
      <c r="G550" t="s">
        <v>2716</v>
      </c>
      <c r="I550" t="s">
        <v>2717</v>
      </c>
      <c r="K550" s="4" t="str">
        <f t="shared" si="17"/>
        <v>AR000850FI00009</v>
      </c>
    </row>
    <row r="551" spans="1:11">
      <c r="A551" t="s">
        <v>17446</v>
      </c>
      <c r="B551" t="s">
        <v>16928</v>
      </c>
      <c r="C551" t="s">
        <v>2688</v>
      </c>
      <c r="D551" t="str">
        <f t="shared" si="16"/>
        <v>FI</v>
      </c>
      <c r="E551">
        <v>709818</v>
      </c>
      <c r="F551" t="s">
        <v>2689</v>
      </c>
      <c r="G551" t="s">
        <v>2690</v>
      </c>
      <c r="I551" t="s">
        <v>2691</v>
      </c>
      <c r="K551" s="4" t="str">
        <f t="shared" si="17"/>
        <v>AR000850FI00002</v>
      </c>
    </row>
    <row r="552" spans="1:11">
      <c r="A552" t="s">
        <v>17447</v>
      </c>
      <c r="B552" t="s">
        <v>16928</v>
      </c>
      <c r="C552" t="s">
        <v>2710</v>
      </c>
      <c r="D552" t="str">
        <f t="shared" si="16"/>
        <v>FI</v>
      </c>
      <c r="E552">
        <v>1013010</v>
      </c>
      <c r="F552" t="s">
        <v>2711</v>
      </c>
      <c r="G552" t="s">
        <v>2712</v>
      </c>
      <c r="I552" t="s">
        <v>2713</v>
      </c>
      <c r="K552" s="4" t="str">
        <f t="shared" si="17"/>
        <v>AR000850FI00008</v>
      </c>
    </row>
    <row r="553" spans="1:11">
      <c r="A553" t="s">
        <v>17448</v>
      </c>
      <c r="B553" t="s">
        <v>17449</v>
      </c>
      <c r="C553" t="s">
        <v>2726</v>
      </c>
      <c r="D553" t="str">
        <f t="shared" si="16"/>
        <v>FI</v>
      </c>
      <c r="E553">
        <v>358305</v>
      </c>
      <c r="F553" t="s">
        <v>2728</v>
      </c>
      <c r="G553" t="s">
        <v>2729</v>
      </c>
      <c r="I553" t="s">
        <v>2730</v>
      </c>
      <c r="K553" s="4" t="str">
        <f t="shared" si="17"/>
        <v>AR000870FI00001</v>
      </c>
    </row>
    <row r="554" spans="1:11">
      <c r="A554" t="s">
        <v>17450</v>
      </c>
      <c r="B554" t="s">
        <v>17451</v>
      </c>
      <c r="C554" t="s">
        <v>2749</v>
      </c>
      <c r="D554" t="str">
        <f t="shared" si="16"/>
        <v>FI</v>
      </c>
      <c r="E554">
        <v>986833</v>
      </c>
      <c r="F554" t="s">
        <v>2751</v>
      </c>
      <c r="G554" t="s">
        <v>2752</v>
      </c>
      <c r="I554" t="s">
        <v>2753</v>
      </c>
      <c r="K554" s="4" t="str">
        <f t="shared" si="17"/>
        <v>AR000920FI00001</v>
      </c>
    </row>
    <row r="555" spans="1:11">
      <c r="A555" t="s">
        <v>17452</v>
      </c>
      <c r="B555" t="s">
        <v>17453</v>
      </c>
      <c r="C555" t="s">
        <v>2787</v>
      </c>
      <c r="D555" t="str">
        <f t="shared" si="16"/>
        <v>FI</v>
      </c>
      <c r="E555">
        <v>1017649</v>
      </c>
      <c r="F555" t="s">
        <v>2788</v>
      </c>
      <c r="G555" t="s">
        <v>2789</v>
      </c>
      <c r="I555" t="s">
        <v>2790</v>
      </c>
      <c r="K555" s="4" t="str">
        <f t="shared" si="17"/>
        <v>AR000930FI00009</v>
      </c>
    </row>
    <row r="556" spans="1:11">
      <c r="A556" t="s">
        <v>17454</v>
      </c>
      <c r="B556" t="s">
        <v>17455</v>
      </c>
      <c r="C556" t="s">
        <v>2812</v>
      </c>
      <c r="D556" t="str">
        <f t="shared" si="16"/>
        <v>FI</v>
      </c>
      <c r="E556">
        <v>524820</v>
      </c>
      <c r="F556" t="s">
        <v>2814</v>
      </c>
      <c r="G556" t="s">
        <v>2815</v>
      </c>
      <c r="H556" t="s">
        <v>2816</v>
      </c>
      <c r="I556" t="s">
        <v>2817</v>
      </c>
      <c r="K556" s="4" t="str">
        <f t="shared" si="17"/>
        <v>AR000940FI00001</v>
      </c>
    </row>
    <row r="557" spans="1:11">
      <c r="A557" t="s">
        <v>17456</v>
      </c>
      <c r="B557" t="s">
        <v>17455</v>
      </c>
      <c r="C557" t="s">
        <v>2828</v>
      </c>
      <c r="D557" t="str">
        <f t="shared" si="16"/>
        <v>FI</v>
      </c>
      <c r="E557">
        <v>695397</v>
      </c>
      <c r="F557" t="s">
        <v>2829</v>
      </c>
      <c r="G557" t="s">
        <v>2830</v>
      </c>
      <c r="I557" t="s">
        <v>2831</v>
      </c>
      <c r="K557" s="4" t="str">
        <f t="shared" si="17"/>
        <v>AR000940FI00004</v>
      </c>
    </row>
    <row r="558" spans="1:11">
      <c r="A558" t="s">
        <v>17457</v>
      </c>
      <c r="B558" t="s">
        <v>17455</v>
      </c>
      <c r="C558" t="s">
        <v>2819</v>
      </c>
      <c r="D558" t="str">
        <f t="shared" si="16"/>
        <v>FI</v>
      </c>
      <c r="E558">
        <v>567209</v>
      </c>
      <c r="F558" t="s">
        <v>2820</v>
      </c>
      <c r="G558" t="s">
        <v>2821</v>
      </c>
      <c r="H558" t="s">
        <v>2822</v>
      </c>
      <c r="I558" t="s">
        <v>2823</v>
      </c>
      <c r="K558" s="4" t="str">
        <f t="shared" si="17"/>
        <v>AR000940FI00002</v>
      </c>
    </row>
    <row r="559" spans="1:11">
      <c r="A559" t="s">
        <v>17458</v>
      </c>
      <c r="B559" t="s">
        <v>17455</v>
      </c>
      <c r="C559" t="s">
        <v>2824</v>
      </c>
      <c r="D559" t="str">
        <f t="shared" si="16"/>
        <v>FI</v>
      </c>
      <c r="E559">
        <v>650086</v>
      </c>
      <c r="F559" t="s">
        <v>2825</v>
      </c>
      <c r="G559" t="s">
        <v>2826</v>
      </c>
      <c r="I559" t="s">
        <v>2827</v>
      </c>
      <c r="K559" s="4" t="str">
        <f t="shared" si="17"/>
        <v>AR000940FI00003</v>
      </c>
    </row>
    <row r="560" spans="1:11">
      <c r="A560" t="s">
        <v>17459</v>
      </c>
      <c r="B560" t="s">
        <v>17455</v>
      </c>
      <c r="C560" t="s">
        <v>2836</v>
      </c>
      <c r="D560" t="str">
        <f t="shared" si="16"/>
        <v>FI</v>
      </c>
      <c r="E560">
        <v>742646</v>
      </c>
      <c r="F560" t="s">
        <v>2837</v>
      </c>
      <c r="G560" t="s">
        <v>2838</v>
      </c>
      <c r="I560" t="s">
        <v>2839</v>
      </c>
      <c r="K560" s="4" t="str">
        <f t="shared" si="17"/>
        <v>AR000940FI00006</v>
      </c>
    </row>
    <row r="561" spans="1:11">
      <c r="A561" t="s">
        <v>17460</v>
      </c>
      <c r="B561" t="s">
        <v>17455</v>
      </c>
      <c r="C561" t="s">
        <v>2832</v>
      </c>
      <c r="D561" t="str">
        <f t="shared" si="16"/>
        <v>FI</v>
      </c>
      <c r="E561">
        <v>742524</v>
      </c>
      <c r="F561" t="s">
        <v>2833</v>
      </c>
      <c r="G561" t="s">
        <v>2834</v>
      </c>
      <c r="I561" t="s">
        <v>2835</v>
      </c>
      <c r="K561" s="4" t="str">
        <f t="shared" si="17"/>
        <v>AR000940FI00005</v>
      </c>
    </row>
    <row r="562" spans="1:11">
      <c r="A562" t="s">
        <v>17461</v>
      </c>
      <c r="B562" t="s">
        <v>17462</v>
      </c>
      <c r="C562" t="s">
        <v>2255</v>
      </c>
      <c r="D562" t="str">
        <f t="shared" si="16"/>
        <v>FI</v>
      </c>
      <c r="E562">
        <v>694510</v>
      </c>
      <c r="F562" t="s">
        <v>2257</v>
      </c>
      <c r="G562" t="s">
        <v>2258</v>
      </c>
      <c r="I562" t="s">
        <v>2259</v>
      </c>
      <c r="K562" s="4" t="str">
        <f t="shared" si="17"/>
        <v>AR000660FI00001</v>
      </c>
    </row>
    <row r="563" spans="1:11">
      <c r="A563" t="s">
        <v>17463</v>
      </c>
      <c r="B563" t="s">
        <v>17464</v>
      </c>
      <c r="C563" t="s">
        <v>2913</v>
      </c>
      <c r="D563" t="str">
        <f t="shared" si="16"/>
        <v>FI</v>
      </c>
      <c r="E563">
        <v>906767</v>
      </c>
      <c r="F563" t="s">
        <v>2915</v>
      </c>
      <c r="G563" t="s">
        <v>2916</v>
      </c>
      <c r="I563" t="s">
        <v>2917</v>
      </c>
      <c r="K563" s="4" t="str">
        <f t="shared" si="17"/>
        <v>AR001000FI00001</v>
      </c>
    </row>
    <row r="564" spans="1:11">
      <c r="A564" t="s">
        <v>17465</v>
      </c>
      <c r="B564" t="s">
        <v>17466</v>
      </c>
      <c r="C564" t="s">
        <v>2922</v>
      </c>
      <c r="D564" t="str">
        <f t="shared" si="16"/>
        <v>FI</v>
      </c>
      <c r="E564">
        <v>760516</v>
      </c>
      <c r="F564" t="s">
        <v>2924</v>
      </c>
      <c r="G564" t="s">
        <v>2925</v>
      </c>
      <c r="I564" t="s">
        <v>2926</v>
      </c>
      <c r="K564" s="4" t="str">
        <f t="shared" si="17"/>
        <v>AR001010FI00001</v>
      </c>
    </row>
    <row r="565" spans="1:11">
      <c r="A565" t="s">
        <v>17467</v>
      </c>
      <c r="B565" t="s">
        <v>17466</v>
      </c>
      <c r="C565" t="s">
        <v>2929</v>
      </c>
      <c r="D565" t="str">
        <f t="shared" si="16"/>
        <v>FI</v>
      </c>
      <c r="E565">
        <v>920023</v>
      </c>
      <c r="F565" t="s">
        <v>2930</v>
      </c>
      <c r="G565" t="s">
        <v>2931</v>
      </c>
      <c r="I565" t="s">
        <v>2932</v>
      </c>
      <c r="K565" s="4" t="str">
        <f t="shared" si="17"/>
        <v>AR001010FI00002</v>
      </c>
    </row>
    <row r="566" spans="1:11">
      <c r="A566" t="s">
        <v>17468</v>
      </c>
      <c r="B566" t="s">
        <v>17469</v>
      </c>
      <c r="C566" t="s">
        <v>2940</v>
      </c>
      <c r="D566" t="str">
        <f t="shared" si="16"/>
        <v>FI</v>
      </c>
      <c r="E566">
        <v>925642</v>
      </c>
      <c r="F566" t="s">
        <v>2942</v>
      </c>
      <c r="G566" t="s">
        <v>2943</v>
      </c>
      <c r="I566" t="s">
        <v>2944</v>
      </c>
      <c r="K566" s="4" t="str">
        <f t="shared" si="17"/>
        <v>AR001030FI00001</v>
      </c>
    </row>
    <row r="567" spans="1:11">
      <c r="A567" t="s">
        <v>17470</v>
      </c>
      <c r="B567" t="s">
        <v>17471</v>
      </c>
      <c r="C567" t="s">
        <v>2966</v>
      </c>
      <c r="D567" t="str">
        <f t="shared" si="16"/>
        <v>FI</v>
      </c>
      <c r="E567">
        <v>562318</v>
      </c>
      <c r="F567" t="s">
        <v>2968</v>
      </c>
      <c r="G567" t="s">
        <v>2969</v>
      </c>
      <c r="H567" t="s">
        <v>2970</v>
      </c>
      <c r="I567" t="s">
        <v>2971</v>
      </c>
      <c r="K567" s="4" t="str">
        <f t="shared" si="17"/>
        <v>AR001050FI00001</v>
      </c>
    </row>
    <row r="568" spans="1:11">
      <c r="A568" t="s">
        <v>17472</v>
      </c>
      <c r="B568" t="s">
        <v>17473</v>
      </c>
      <c r="C568" t="s">
        <v>3102</v>
      </c>
      <c r="D568" t="str">
        <f t="shared" si="16"/>
        <v>FI</v>
      </c>
      <c r="E568">
        <v>1165989</v>
      </c>
      <c r="F568" t="s">
        <v>3103</v>
      </c>
      <c r="G568" t="s">
        <v>3104</v>
      </c>
      <c r="I568" t="s">
        <v>3105</v>
      </c>
      <c r="K568" s="4" t="str">
        <f t="shared" si="17"/>
        <v>AR001210FI00002</v>
      </c>
    </row>
    <row r="569" spans="1:11">
      <c r="A569" t="s">
        <v>17474</v>
      </c>
      <c r="B569" t="s">
        <v>17473</v>
      </c>
      <c r="C569" t="s">
        <v>3095</v>
      </c>
      <c r="D569" t="str">
        <f t="shared" si="16"/>
        <v>FI</v>
      </c>
      <c r="E569">
        <v>1044698</v>
      </c>
      <c r="F569" t="s">
        <v>3097</v>
      </c>
      <c r="G569" t="s">
        <v>3098</v>
      </c>
      <c r="I569" t="s">
        <v>3099</v>
      </c>
      <c r="K569" s="4" t="str">
        <f t="shared" si="17"/>
        <v>AR001210FI00001</v>
      </c>
    </row>
    <row r="570" spans="1:11">
      <c r="A570" t="s">
        <v>17475</v>
      </c>
      <c r="B570" t="s">
        <v>17012</v>
      </c>
      <c r="C570" t="s">
        <v>3180</v>
      </c>
      <c r="D570" t="str">
        <f t="shared" si="16"/>
        <v>FI</v>
      </c>
      <c r="E570">
        <v>731247</v>
      </c>
      <c r="F570" t="s">
        <v>3182</v>
      </c>
      <c r="G570" t="s">
        <v>3183</v>
      </c>
      <c r="I570" t="s">
        <v>3184</v>
      </c>
      <c r="K570" s="4" t="str">
        <f t="shared" si="17"/>
        <v>AR001350FI00001</v>
      </c>
    </row>
    <row r="571" spans="1:11">
      <c r="A571" t="s">
        <v>17476</v>
      </c>
      <c r="B571" t="s">
        <v>17012</v>
      </c>
      <c r="C571" t="s">
        <v>3191</v>
      </c>
      <c r="D571" t="str">
        <f t="shared" si="16"/>
        <v>FI</v>
      </c>
      <c r="E571">
        <v>951252</v>
      </c>
      <c r="F571" t="s">
        <v>3192</v>
      </c>
      <c r="G571" t="s">
        <v>3193</v>
      </c>
      <c r="I571" t="s">
        <v>3194</v>
      </c>
      <c r="K571" s="4" t="str">
        <f t="shared" si="17"/>
        <v>AR001350FI00004</v>
      </c>
    </row>
    <row r="572" spans="1:11">
      <c r="A572" t="s">
        <v>17477</v>
      </c>
      <c r="B572" t="s">
        <v>17012</v>
      </c>
      <c r="C572" t="s">
        <v>3195</v>
      </c>
      <c r="D572" t="str">
        <f t="shared" si="16"/>
        <v>FI</v>
      </c>
      <c r="E572">
        <v>1015452</v>
      </c>
      <c r="F572" t="s">
        <v>3196</v>
      </c>
      <c r="G572" t="s">
        <v>3197</v>
      </c>
      <c r="I572" t="s">
        <v>3198</v>
      </c>
      <c r="K572" s="4" t="str">
        <f t="shared" si="17"/>
        <v>AR001350FI00005</v>
      </c>
    </row>
    <row r="573" spans="1:11">
      <c r="A573" t="s">
        <v>17478</v>
      </c>
      <c r="B573" t="s">
        <v>17479</v>
      </c>
      <c r="C573" t="s">
        <v>3157</v>
      </c>
      <c r="D573" t="str">
        <f t="shared" si="16"/>
        <v>FI</v>
      </c>
      <c r="E573">
        <v>654840</v>
      </c>
      <c r="F573" t="s">
        <v>3159</v>
      </c>
      <c r="G573" t="s">
        <v>3160</v>
      </c>
      <c r="I573" t="s">
        <v>3161</v>
      </c>
      <c r="K573" s="4" t="str">
        <f t="shared" si="17"/>
        <v>AR001330FI00001</v>
      </c>
    </row>
    <row r="574" spans="1:11">
      <c r="A574" t="s">
        <v>17480</v>
      </c>
      <c r="B574" t="s">
        <v>17479</v>
      </c>
      <c r="C574" t="s">
        <v>3164</v>
      </c>
      <c r="D574" t="str">
        <f t="shared" si="16"/>
        <v>FI</v>
      </c>
      <c r="E574">
        <v>870368</v>
      </c>
      <c r="F574" t="s">
        <v>3165</v>
      </c>
      <c r="G574" t="s">
        <v>3166</v>
      </c>
      <c r="I574" t="s">
        <v>3167</v>
      </c>
      <c r="K574" s="4" t="str">
        <f t="shared" si="17"/>
        <v>AR001330FI00002</v>
      </c>
    </row>
    <row r="575" spans="1:11">
      <c r="A575" t="s">
        <v>17481</v>
      </c>
      <c r="B575" t="s">
        <v>17482</v>
      </c>
      <c r="C575" t="s">
        <v>3244</v>
      </c>
      <c r="D575" t="str">
        <f t="shared" si="16"/>
        <v>FI</v>
      </c>
      <c r="E575">
        <v>809513</v>
      </c>
      <c r="F575" t="s">
        <v>3245</v>
      </c>
      <c r="G575" t="s">
        <v>3246</v>
      </c>
      <c r="I575" t="s">
        <v>3247</v>
      </c>
      <c r="K575" s="4" t="str">
        <f t="shared" si="17"/>
        <v>AR001360FI00005</v>
      </c>
    </row>
    <row r="576" spans="1:11">
      <c r="A576" t="s">
        <v>17483</v>
      </c>
      <c r="B576" t="s">
        <v>17482</v>
      </c>
      <c r="C576" t="s">
        <v>3240</v>
      </c>
      <c r="D576" t="str">
        <f t="shared" si="16"/>
        <v>FI</v>
      </c>
      <c r="E576">
        <v>780771</v>
      </c>
      <c r="F576" t="s">
        <v>3241</v>
      </c>
      <c r="G576" t="s">
        <v>3242</v>
      </c>
      <c r="I576" t="s">
        <v>3243</v>
      </c>
      <c r="K576" s="4" t="str">
        <f t="shared" si="17"/>
        <v>AR001360FI00004</v>
      </c>
    </row>
    <row r="577" spans="1:11">
      <c r="A577" t="s">
        <v>17484</v>
      </c>
      <c r="B577" t="s">
        <v>17482</v>
      </c>
      <c r="C577" t="s">
        <v>3226</v>
      </c>
      <c r="D577" t="str">
        <f t="shared" si="16"/>
        <v>FI</v>
      </c>
      <c r="E577">
        <v>509803</v>
      </c>
      <c r="F577" t="s">
        <v>3227</v>
      </c>
      <c r="K577" s="4" t="str">
        <f t="shared" si="17"/>
        <v>AR001360FI00001</v>
      </c>
    </row>
    <row r="578" spans="1:11">
      <c r="A578" t="s">
        <v>17485</v>
      </c>
      <c r="B578" t="s">
        <v>17482</v>
      </c>
      <c r="C578" t="s">
        <v>3229</v>
      </c>
      <c r="D578" t="str">
        <f t="shared" ref="D578:D641" si="18">+REPLACE(REPLACE(A578,1,8,""),3,5,"")</f>
        <v>FI</v>
      </c>
      <c r="E578">
        <v>577247</v>
      </c>
      <c r="F578" t="s">
        <v>3231</v>
      </c>
      <c r="G578" t="s">
        <v>3232</v>
      </c>
      <c r="H578" t="s">
        <v>3233</v>
      </c>
      <c r="I578" t="s">
        <v>3234</v>
      </c>
      <c r="K578" s="4" t="str">
        <f t="shared" si="17"/>
        <v>AR001360FI00002</v>
      </c>
    </row>
    <row r="579" spans="1:11">
      <c r="A579" t="s">
        <v>17486</v>
      </c>
      <c r="B579" t="s">
        <v>17482</v>
      </c>
      <c r="C579" t="s">
        <v>3236</v>
      </c>
      <c r="D579" t="str">
        <f t="shared" si="18"/>
        <v>FI</v>
      </c>
      <c r="E579">
        <v>742248</v>
      </c>
      <c r="F579" t="s">
        <v>3237</v>
      </c>
      <c r="G579" t="s">
        <v>3238</v>
      </c>
      <c r="I579" t="s">
        <v>3239</v>
      </c>
      <c r="K579" s="4" t="str">
        <f t="shared" ref="K579:K642" si="19">+A579</f>
        <v>AR001360FI00003</v>
      </c>
    </row>
    <row r="580" spans="1:11">
      <c r="A580" t="s">
        <v>17487</v>
      </c>
      <c r="B580" t="s">
        <v>17488</v>
      </c>
      <c r="C580" t="s">
        <v>3168</v>
      </c>
      <c r="D580" t="str">
        <f t="shared" si="18"/>
        <v>FI</v>
      </c>
      <c r="E580">
        <v>652464</v>
      </c>
      <c r="F580" t="s">
        <v>3170</v>
      </c>
      <c r="G580" t="s">
        <v>3171</v>
      </c>
      <c r="H580" t="s">
        <v>3172</v>
      </c>
      <c r="I580" t="s">
        <v>3173</v>
      </c>
      <c r="K580" s="4" t="str">
        <f t="shared" si="19"/>
        <v>AR001340FI00001</v>
      </c>
    </row>
    <row r="581" spans="1:11">
      <c r="A581" t="s">
        <v>17489</v>
      </c>
      <c r="B581" t="s">
        <v>17488</v>
      </c>
      <c r="C581" t="s">
        <v>3176</v>
      </c>
      <c r="D581" t="str">
        <f t="shared" si="18"/>
        <v>FI</v>
      </c>
      <c r="E581">
        <v>688203</v>
      </c>
      <c r="F581" t="s">
        <v>3177</v>
      </c>
      <c r="G581" t="s">
        <v>3178</v>
      </c>
      <c r="I581" t="s">
        <v>3179</v>
      </c>
      <c r="K581" s="4" t="str">
        <f t="shared" si="19"/>
        <v>AR001340FI00002</v>
      </c>
    </row>
    <row r="582" spans="1:11">
      <c r="A582" t="s">
        <v>17490</v>
      </c>
      <c r="B582" t="s">
        <v>17491</v>
      </c>
      <c r="C582" t="s">
        <v>3286</v>
      </c>
      <c r="D582" t="str">
        <f t="shared" si="18"/>
        <v>FI</v>
      </c>
      <c r="E582">
        <v>1088606</v>
      </c>
      <c r="F582" t="s">
        <v>3287</v>
      </c>
      <c r="G582" t="s">
        <v>3288</v>
      </c>
      <c r="I582" t="s">
        <v>3289</v>
      </c>
      <c r="K582" s="4" t="str">
        <f t="shared" si="19"/>
        <v>AR001400FI00005</v>
      </c>
    </row>
    <row r="583" spans="1:11">
      <c r="A583" t="s">
        <v>17492</v>
      </c>
      <c r="B583" t="s">
        <v>17491</v>
      </c>
      <c r="C583" t="s">
        <v>3282</v>
      </c>
      <c r="D583" t="str">
        <f t="shared" si="18"/>
        <v>FI</v>
      </c>
      <c r="E583">
        <v>1007830</v>
      </c>
      <c r="F583" t="s">
        <v>3283</v>
      </c>
      <c r="K583" s="4" t="str">
        <f t="shared" si="19"/>
        <v>AR001400FI00003</v>
      </c>
    </row>
    <row r="584" spans="1:11">
      <c r="A584" t="s">
        <v>17493</v>
      </c>
      <c r="B584" t="s">
        <v>17491</v>
      </c>
      <c r="C584" t="s">
        <v>3284</v>
      </c>
      <c r="D584" t="str">
        <f t="shared" si="18"/>
        <v>FI</v>
      </c>
      <c r="E584">
        <v>1025790</v>
      </c>
      <c r="F584" t="s">
        <v>3285</v>
      </c>
      <c r="K584" s="4" t="str">
        <f t="shared" si="19"/>
        <v>AR001400FI00004</v>
      </c>
    </row>
    <row r="585" spans="1:11">
      <c r="A585" t="s">
        <v>17494</v>
      </c>
      <c r="B585" t="s">
        <v>17491</v>
      </c>
      <c r="C585" t="s">
        <v>3278</v>
      </c>
      <c r="D585" t="str">
        <f t="shared" si="18"/>
        <v>FI</v>
      </c>
      <c r="E585">
        <v>991467</v>
      </c>
      <c r="F585" t="s">
        <v>3279</v>
      </c>
      <c r="G585" t="s">
        <v>3280</v>
      </c>
      <c r="I585" t="s">
        <v>3281</v>
      </c>
      <c r="K585" s="4" t="str">
        <f t="shared" si="19"/>
        <v>AR001400FI00002</v>
      </c>
    </row>
    <row r="586" spans="1:11">
      <c r="A586" t="s">
        <v>17495</v>
      </c>
      <c r="B586" t="s">
        <v>17491</v>
      </c>
      <c r="C586" t="s">
        <v>3271</v>
      </c>
      <c r="D586" t="str">
        <f t="shared" si="18"/>
        <v>FI</v>
      </c>
      <c r="E586">
        <v>833496</v>
      </c>
      <c r="F586" t="s">
        <v>3273</v>
      </c>
      <c r="G586" t="s">
        <v>3274</v>
      </c>
      <c r="I586" t="s">
        <v>3275</v>
      </c>
      <c r="K586" s="4" t="str">
        <f t="shared" si="19"/>
        <v>AR001400FI00001</v>
      </c>
    </row>
    <row r="587" spans="1:11">
      <c r="A587" t="s">
        <v>17496</v>
      </c>
      <c r="B587" t="s">
        <v>17497</v>
      </c>
      <c r="C587" t="s">
        <v>3305</v>
      </c>
      <c r="D587" t="str">
        <f t="shared" si="18"/>
        <v>FI</v>
      </c>
      <c r="E587">
        <v>652401</v>
      </c>
      <c r="F587" t="s">
        <v>3307</v>
      </c>
      <c r="G587" t="s">
        <v>3308</v>
      </c>
      <c r="H587" t="s">
        <v>3309</v>
      </c>
      <c r="I587" t="s">
        <v>3310</v>
      </c>
      <c r="K587" s="4" t="str">
        <f t="shared" si="19"/>
        <v>AR001410FI00001</v>
      </c>
    </row>
    <row r="588" spans="1:11">
      <c r="A588" t="s">
        <v>17498</v>
      </c>
      <c r="B588" t="s">
        <v>17497</v>
      </c>
      <c r="C588" t="s">
        <v>3320</v>
      </c>
      <c r="D588" t="str">
        <f t="shared" si="18"/>
        <v>FI</v>
      </c>
      <c r="E588">
        <v>1005350</v>
      </c>
      <c r="F588" t="s">
        <v>3321</v>
      </c>
      <c r="G588" t="s">
        <v>3322</v>
      </c>
      <c r="I588" t="s">
        <v>3323</v>
      </c>
      <c r="K588" s="4" t="str">
        <f t="shared" si="19"/>
        <v>AR001410FI00004</v>
      </c>
    </row>
    <row r="589" spans="1:11">
      <c r="A589" t="s">
        <v>17499</v>
      </c>
      <c r="B589" t="s">
        <v>17497</v>
      </c>
      <c r="C589" t="s">
        <v>3312</v>
      </c>
      <c r="D589" t="str">
        <f t="shared" si="18"/>
        <v>FI</v>
      </c>
      <c r="E589">
        <v>709180</v>
      </c>
      <c r="F589" t="s">
        <v>3313</v>
      </c>
      <c r="G589" t="s">
        <v>3314</v>
      </c>
      <c r="I589" t="s">
        <v>3315</v>
      </c>
      <c r="K589" s="4" t="str">
        <f t="shared" si="19"/>
        <v>AR001410FI00002</v>
      </c>
    </row>
    <row r="590" spans="1:11">
      <c r="A590" t="s">
        <v>17500</v>
      </c>
      <c r="B590" t="s">
        <v>17497</v>
      </c>
      <c r="C590" t="s">
        <v>3316</v>
      </c>
      <c r="D590" t="str">
        <f t="shared" si="18"/>
        <v>FI</v>
      </c>
      <c r="E590">
        <v>900642</v>
      </c>
      <c r="F590" t="s">
        <v>3317</v>
      </c>
      <c r="G590" t="s">
        <v>3318</v>
      </c>
      <c r="I590" t="s">
        <v>3319</v>
      </c>
      <c r="K590" s="4" t="str">
        <f t="shared" si="19"/>
        <v>AR001410FI00003</v>
      </c>
    </row>
    <row r="591" spans="1:11">
      <c r="A591" t="s">
        <v>17501</v>
      </c>
      <c r="B591" t="s">
        <v>17327</v>
      </c>
      <c r="C591" t="s">
        <v>3418</v>
      </c>
      <c r="D591" t="str">
        <f t="shared" si="18"/>
        <v>FI</v>
      </c>
      <c r="E591">
        <v>942274</v>
      </c>
      <c r="F591" t="s">
        <v>3420</v>
      </c>
      <c r="G591" t="s">
        <v>3421</v>
      </c>
      <c r="I591" t="s">
        <v>3422</v>
      </c>
      <c r="K591" s="4" t="str">
        <f t="shared" si="19"/>
        <v>AR001450FI00016</v>
      </c>
    </row>
    <row r="592" spans="1:11">
      <c r="A592" t="s">
        <v>17502</v>
      </c>
      <c r="B592" t="s">
        <v>17025</v>
      </c>
      <c r="C592" t="s">
        <v>3548</v>
      </c>
      <c r="D592" t="str">
        <f t="shared" si="18"/>
        <v>FI</v>
      </c>
      <c r="E592">
        <v>712289</v>
      </c>
      <c r="F592" t="s">
        <v>3549</v>
      </c>
      <c r="G592" t="s">
        <v>3550</v>
      </c>
      <c r="I592" t="s">
        <v>3551</v>
      </c>
      <c r="K592" s="4" t="str">
        <f t="shared" si="19"/>
        <v>AR001480FI00011</v>
      </c>
    </row>
    <row r="593" spans="1:11">
      <c r="A593" t="s">
        <v>17503</v>
      </c>
      <c r="B593" t="s">
        <v>17025</v>
      </c>
      <c r="C593" t="s">
        <v>3540</v>
      </c>
      <c r="D593" t="str">
        <f t="shared" si="18"/>
        <v>FI</v>
      </c>
      <c r="E593">
        <v>685257</v>
      </c>
      <c r="F593" t="s">
        <v>3542</v>
      </c>
      <c r="G593" t="s">
        <v>3543</v>
      </c>
      <c r="I593" t="s">
        <v>3544</v>
      </c>
      <c r="K593" s="4" t="str">
        <f t="shared" si="19"/>
        <v>AR001480FI00009</v>
      </c>
    </row>
    <row r="594" spans="1:11">
      <c r="A594" t="s">
        <v>17504</v>
      </c>
      <c r="B594" t="s">
        <v>17025</v>
      </c>
      <c r="C594" t="s">
        <v>3558</v>
      </c>
      <c r="D594" t="str">
        <f t="shared" si="18"/>
        <v>FI</v>
      </c>
      <c r="E594">
        <v>847458</v>
      </c>
      <c r="F594" t="s">
        <v>3559</v>
      </c>
      <c r="K594" s="4" t="str">
        <f t="shared" si="19"/>
        <v>AR001480FI00015</v>
      </c>
    </row>
    <row r="595" spans="1:11">
      <c r="A595" t="s">
        <v>17505</v>
      </c>
      <c r="B595" t="s">
        <v>17506</v>
      </c>
      <c r="C595" t="s">
        <v>3613</v>
      </c>
      <c r="D595" t="str">
        <f t="shared" si="18"/>
        <v>FI</v>
      </c>
      <c r="E595">
        <v>1007339</v>
      </c>
      <c r="F595" t="s">
        <v>3615</v>
      </c>
      <c r="G595" t="s">
        <v>3616</v>
      </c>
      <c r="I595" t="s">
        <v>3617</v>
      </c>
      <c r="K595" s="4" t="str">
        <f t="shared" si="19"/>
        <v>AR001520FI00001</v>
      </c>
    </row>
    <row r="596" spans="1:11">
      <c r="A596" t="s">
        <v>17507</v>
      </c>
      <c r="B596" t="s">
        <v>17506</v>
      </c>
      <c r="C596" t="s">
        <v>3620</v>
      </c>
      <c r="D596" t="str">
        <f t="shared" si="18"/>
        <v>FI</v>
      </c>
      <c r="E596">
        <v>1041994</v>
      </c>
      <c r="F596" t="s">
        <v>3621</v>
      </c>
      <c r="G596" t="s">
        <v>3622</v>
      </c>
      <c r="I596" t="s">
        <v>3623</v>
      </c>
      <c r="K596" s="4" t="str">
        <f t="shared" si="19"/>
        <v>AR001520FI00002</v>
      </c>
    </row>
    <row r="597" spans="1:11">
      <c r="A597" t="s">
        <v>17508</v>
      </c>
      <c r="B597" t="s">
        <v>17506</v>
      </c>
      <c r="C597" t="s">
        <v>3624</v>
      </c>
      <c r="D597" t="str">
        <f t="shared" si="18"/>
        <v>FI</v>
      </c>
      <c r="E597">
        <v>1042006</v>
      </c>
      <c r="F597" t="s">
        <v>3625</v>
      </c>
      <c r="G597" t="s">
        <v>3626</v>
      </c>
      <c r="I597" t="s">
        <v>3627</v>
      </c>
      <c r="K597" s="4" t="str">
        <f t="shared" si="19"/>
        <v>AR001520FI00003</v>
      </c>
    </row>
    <row r="598" spans="1:11">
      <c r="A598" t="s">
        <v>17509</v>
      </c>
      <c r="B598" t="s">
        <v>17506</v>
      </c>
      <c r="C598" t="s">
        <v>3628</v>
      </c>
      <c r="D598" t="str">
        <f t="shared" si="18"/>
        <v>FI</v>
      </c>
      <c r="E598">
        <v>1076233</v>
      </c>
      <c r="F598" t="s">
        <v>3629</v>
      </c>
      <c r="G598" t="s">
        <v>3630</v>
      </c>
      <c r="I598" t="s">
        <v>3631</v>
      </c>
      <c r="K598" s="4" t="str">
        <f t="shared" si="19"/>
        <v>AR001520FI00004</v>
      </c>
    </row>
    <row r="599" spans="1:11">
      <c r="A599" t="s">
        <v>17510</v>
      </c>
      <c r="B599" t="s">
        <v>17511</v>
      </c>
      <c r="C599" t="s">
        <v>3656</v>
      </c>
      <c r="D599" t="str">
        <f t="shared" si="18"/>
        <v>FI</v>
      </c>
      <c r="E599">
        <v>682676</v>
      </c>
      <c r="F599" t="s">
        <v>3657</v>
      </c>
      <c r="K599" s="4" t="str">
        <f t="shared" si="19"/>
        <v>AR001560FI00001</v>
      </c>
    </row>
    <row r="600" spans="1:11">
      <c r="A600" t="s">
        <v>17512</v>
      </c>
      <c r="B600" t="s">
        <v>17511</v>
      </c>
      <c r="C600" t="s">
        <v>3659</v>
      </c>
      <c r="D600" t="str">
        <f t="shared" si="18"/>
        <v>FI</v>
      </c>
      <c r="E600">
        <v>720614</v>
      </c>
      <c r="F600" t="s">
        <v>3661</v>
      </c>
      <c r="G600" t="s">
        <v>3662</v>
      </c>
      <c r="I600" t="s">
        <v>3663</v>
      </c>
      <c r="K600" s="4" t="str">
        <f t="shared" si="19"/>
        <v>AR001560FI00002</v>
      </c>
    </row>
    <row r="601" spans="1:11">
      <c r="A601" t="s">
        <v>17513</v>
      </c>
      <c r="B601" t="s">
        <v>17393</v>
      </c>
      <c r="C601" t="s">
        <v>3670</v>
      </c>
      <c r="D601" t="str">
        <f t="shared" si="18"/>
        <v>FI</v>
      </c>
      <c r="E601">
        <v>500039</v>
      </c>
      <c r="F601" t="s">
        <v>3671</v>
      </c>
      <c r="K601" s="4" t="str">
        <f t="shared" si="19"/>
        <v>AR001570FI00002</v>
      </c>
    </row>
    <row r="602" spans="1:11">
      <c r="A602" t="s">
        <v>17514</v>
      </c>
      <c r="B602" t="s">
        <v>17393</v>
      </c>
      <c r="C602" t="s">
        <v>3667</v>
      </c>
      <c r="D602" t="str">
        <f t="shared" si="18"/>
        <v>FI</v>
      </c>
      <c r="E602">
        <v>500027</v>
      </c>
      <c r="F602" t="s">
        <v>3668</v>
      </c>
      <c r="K602" s="4" t="str">
        <f t="shared" si="19"/>
        <v>AR001570FI00001</v>
      </c>
    </row>
    <row r="603" spans="1:11">
      <c r="A603" t="s">
        <v>17515</v>
      </c>
      <c r="B603" t="s">
        <v>17393</v>
      </c>
      <c r="C603" t="s">
        <v>3672</v>
      </c>
      <c r="D603" t="str">
        <f t="shared" si="18"/>
        <v>FI</v>
      </c>
      <c r="E603">
        <v>530629</v>
      </c>
      <c r="F603" t="s">
        <v>3674</v>
      </c>
      <c r="G603" t="s">
        <v>3675</v>
      </c>
      <c r="H603" t="s">
        <v>3676</v>
      </c>
      <c r="I603" t="s">
        <v>3677</v>
      </c>
      <c r="K603" s="4" t="str">
        <f t="shared" si="19"/>
        <v>AR001570FI00003</v>
      </c>
    </row>
    <row r="604" spans="1:11">
      <c r="A604" t="s">
        <v>17516</v>
      </c>
      <c r="B604" t="s">
        <v>17393</v>
      </c>
      <c r="C604" t="s">
        <v>3680</v>
      </c>
      <c r="D604" t="str">
        <f t="shared" si="18"/>
        <v>FI</v>
      </c>
      <c r="E604">
        <v>577290</v>
      </c>
      <c r="F604" t="s">
        <v>3681</v>
      </c>
      <c r="K604" s="4" t="str">
        <f t="shared" si="19"/>
        <v>AR001570FI00004</v>
      </c>
    </row>
    <row r="605" spans="1:11">
      <c r="A605" t="s">
        <v>17517</v>
      </c>
      <c r="B605" t="s">
        <v>17518</v>
      </c>
      <c r="C605" t="s">
        <v>3696</v>
      </c>
      <c r="D605" t="str">
        <f t="shared" si="18"/>
        <v>FI</v>
      </c>
      <c r="E605">
        <v>544077</v>
      </c>
      <c r="F605" t="s">
        <v>3697</v>
      </c>
      <c r="K605" s="4" t="str">
        <f t="shared" si="19"/>
        <v>AR001590FI00001</v>
      </c>
    </row>
    <row r="606" spans="1:11">
      <c r="A606" t="s">
        <v>17519</v>
      </c>
      <c r="B606" t="s">
        <v>17520</v>
      </c>
      <c r="C606" t="s">
        <v>2192</v>
      </c>
      <c r="D606" t="str">
        <f t="shared" si="18"/>
        <v>FI</v>
      </c>
      <c r="E606">
        <v>671515</v>
      </c>
      <c r="F606" t="s">
        <v>2194</v>
      </c>
      <c r="G606" t="s">
        <v>2195</v>
      </c>
      <c r="I606" t="s">
        <v>2196</v>
      </c>
      <c r="K606" s="4" t="str">
        <f t="shared" si="19"/>
        <v>AR000610FI00001</v>
      </c>
    </row>
    <row r="607" spans="1:11">
      <c r="A607" t="s">
        <v>17521</v>
      </c>
      <c r="B607" t="s">
        <v>17520</v>
      </c>
      <c r="C607" t="s">
        <v>2199</v>
      </c>
      <c r="D607" t="str">
        <f t="shared" si="18"/>
        <v>FI</v>
      </c>
      <c r="E607">
        <v>772350</v>
      </c>
      <c r="F607" t="s">
        <v>2200</v>
      </c>
      <c r="G607" t="s">
        <v>2201</v>
      </c>
      <c r="I607" t="s">
        <v>2202</v>
      </c>
      <c r="K607" s="4" t="str">
        <f t="shared" si="19"/>
        <v>AR000610FI00002</v>
      </c>
    </row>
    <row r="608" spans="1:11">
      <c r="A608" t="s">
        <v>17522</v>
      </c>
      <c r="B608" t="s">
        <v>17523</v>
      </c>
      <c r="C608" t="s">
        <v>3722</v>
      </c>
      <c r="D608" t="str">
        <f t="shared" si="18"/>
        <v>FI</v>
      </c>
      <c r="E608">
        <v>784743</v>
      </c>
      <c r="F608" t="s">
        <v>3724</v>
      </c>
      <c r="G608" t="s">
        <v>3725</v>
      </c>
      <c r="I608" t="s">
        <v>3726</v>
      </c>
      <c r="K608" s="4" t="str">
        <f t="shared" si="19"/>
        <v>AR001630FI00001</v>
      </c>
    </row>
    <row r="609" spans="1:11">
      <c r="A609" t="s">
        <v>17524</v>
      </c>
      <c r="B609" t="s">
        <v>17523</v>
      </c>
      <c r="C609" t="s">
        <v>3729</v>
      </c>
      <c r="D609" t="str">
        <f t="shared" si="18"/>
        <v>FI</v>
      </c>
      <c r="E609">
        <v>949701</v>
      </c>
      <c r="F609" t="s">
        <v>3730</v>
      </c>
      <c r="G609" t="s">
        <v>3731</v>
      </c>
      <c r="I609" t="s">
        <v>3732</v>
      </c>
      <c r="K609" s="4" t="str">
        <f t="shared" si="19"/>
        <v>AR001630FI00002</v>
      </c>
    </row>
    <row r="610" spans="1:11">
      <c r="A610" t="s">
        <v>17525</v>
      </c>
      <c r="B610" t="s">
        <v>17526</v>
      </c>
      <c r="C610" t="s">
        <v>3758</v>
      </c>
      <c r="D610" t="str">
        <f t="shared" si="18"/>
        <v>FI</v>
      </c>
      <c r="E610">
        <v>752670</v>
      </c>
      <c r="F610" t="s">
        <v>3760</v>
      </c>
      <c r="G610" t="s">
        <v>3761</v>
      </c>
      <c r="I610" t="s">
        <v>3762</v>
      </c>
      <c r="K610" s="4" t="str">
        <f t="shared" si="19"/>
        <v>AR001640FI00001</v>
      </c>
    </row>
    <row r="611" spans="1:11">
      <c r="A611" t="s">
        <v>17527</v>
      </c>
      <c r="B611" t="s">
        <v>17339</v>
      </c>
      <c r="C611" t="s">
        <v>1195</v>
      </c>
      <c r="D611" t="str">
        <f t="shared" si="18"/>
        <v>FI</v>
      </c>
      <c r="E611">
        <v>709163</v>
      </c>
      <c r="F611" t="s">
        <v>1197</v>
      </c>
      <c r="G611" t="s">
        <v>1198</v>
      </c>
      <c r="I611" t="s">
        <v>1199</v>
      </c>
      <c r="K611" s="4" t="str">
        <f t="shared" si="19"/>
        <v>AR000350FI00001</v>
      </c>
    </row>
    <row r="612" spans="1:11">
      <c r="A612" t="s">
        <v>17528</v>
      </c>
      <c r="B612" t="s">
        <v>17529</v>
      </c>
      <c r="C612" t="s">
        <v>3803</v>
      </c>
      <c r="D612" t="str">
        <f t="shared" si="18"/>
        <v>FI</v>
      </c>
      <c r="E612">
        <v>932687</v>
      </c>
      <c r="F612" t="s">
        <v>3804</v>
      </c>
      <c r="G612" t="s">
        <v>3805</v>
      </c>
      <c r="I612" t="s">
        <v>3806</v>
      </c>
      <c r="K612" s="4" t="str">
        <f t="shared" si="19"/>
        <v>AR001650FI00003</v>
      </c>
    </row>
    <row r="613" spans="1:11">
      <c r="A613" t="s">
        <v>17530</v>
      </c>
      <c r="B613" t="s">
        <v>17529</v>
      </c>
      <c r="C613" t="s">
        <v>3791</v>
      </c>
      <c r="D613" t="str">
        <f t="shared" si="18"/>
        <v>FI</v>
      </c>
      <c r="E613">
        <v>827131</v>
      </c>
      <c r="F613" t="s">
        <v>3793</v>
      </c>
      <c r="G613" t="s">
        <v>3794</v>
      </c>
      <c r="I613" t="s">
        <v>3795</v>
      </c>
      <c r="K613" s="4" t="str">
        <f t="shared" si="19"/>
        <v>AR001650FI00001</v>
      </c>
    </row>
    <row r="614" spans="1:11">
      <c r="A614" t="s">
        <v>17531</v>
      </c>
      <c r="B614" t="s">
        <v>17529</v>
      </c>
      <c r="C614" t="s">
        <v>3799</v>
      </c>
      <c r="D614" t="str">
        <f t="shared" si="18"/>
        <v>FI</v>
      </c>
      <c r="E614">
        <v>900715</v>
      </c>
      <c r="F614" t="s">
        <v>3800</v>
      </c>
      <c r="G614" t="s">
        <v>3801</v>
      </c>
      <c r="I614" t="s">
        <v>3802</v>
      </c>
      <c r="K614" s="4" t="str">
        <f t="shared" si="19"/>
        <v>AR001650FI00002</v>
      </c>
    </row>
    <row r="615" spans="1:11">
      <c r="A615" t="s">
        <v>17532</v>
      </c>
      <c r="B615" t="s">
        <v>17529</v>
      </c>
      <c r="C615" t="s">
        <v>3807</v>
      </c>
      <c r="D615" t="str">
        <f t="shared" si="18"/>
        <v>FI</v>
      </c>
      <c r="E615">
        <v>1046566</v>
      </c>
      <c r="F615" t="s">
        <v>3808</v>
      </c>
      <c r="G615" t="s">
        <v>3809</v>
      </c>
      <c r="I615" t="s">
        <v>3810</v>
      </c>
      <c r="K615" s="4" t="str">
        <f t="shared" si="19"/>
        <v>AR001650FI00004</v>
      </c>
    </row>
    <row r="616" spans="1:11">
      <c r="A616" t="s">
        <v>17533</v>
      </c>
      <c r="B616" t="s">
        <v>17405</v>
      </c>
      <c r="C616" t="s">
        <v>3837</v>
      </c>
      <c r="D616" t="str">
        <f t="shared" si="18"/>
        <v>FI</v>
      </c>
      <c r="E616">
        <v>782768</v>
      </c>
      <c r="F616" t="s">
        <v>3838</v>
      </c>
      <c r="G616" t="s">
        <v>3839</v>
      </c>
      <c r="I616" t="s">
        <v>3840</v>
      </c>
      <c r="K616" s="4" t="str">
        <f t="shared" si="19"/>
        <v>AR001660FI00003</v>
      </c>
    </row>
    <row r="617" spans="1:11">
      <c r="A617" t="s">
        <v>17534</v>
      </c>
      <c r="B617" t="s">
        <v>17535</v>
      </c>
      <c r="C617" t="s">
        <v>3868</v>
      </c>
      <c r="D617" t="str">
        <f t="shared" si="18"/>
        <v>FI</v>
      </c>
      <c r="E617">
        <v>877270</v>
      </c>
      <c r="F617" t="s">
        <v>3869</v>
      </c>
      <c r="G617" t="s">
        <v>3870</v>
      </c>
      <c r="I617" t="s">
        <v>3871</v>
      </c>
      <c r="K617" s="4" t="str">
        <f t="shared" si="19"/>
        <v>AR001690FI00003</v>
      </c>
    </row>
    <row r="618" spans="1:11">
      <c r="A618" t="s">
        <v>17536</v>
      </c>
      <c r="B618" t="s">
        <v>17535</v>
      </c>
      <c r="C618" t="s">
        <v>3858</v>
      </c>
      <c r="D618" t="str">
        <f t="shared" si="18"/>
        <v>FI</v>
      </c>
      <c r="E618">
        <v>657496</v>
      </c>
      <c r="F618" t="s">
        <v>3860</v>
      </c>
      <c r="G618" t="s">
        <v>3861</v>
      </c>
      <c r="I618" t="s">
        <v>3862</v>
      </c>
      <c r="K618" s="4" t="str">
        <f t="shared" si="19"/>
        <v>AR001690FI00001</v>
      </c>
    </row>
    <row r="619" spans="1:11">
      <c r="A619" t="s">
        <v>17537</v>
      </c>
      <c r="B619" t="s">
        <v>17535</v>
      </c>
      <c r="C619" t="s">
        <v>3864</v>
      </c>
      <c r="D619" t="str">
        <f t="shared" si="18"/>
        <v>FI</v>
      </c>
      <c r="E619">
        <v>699846</v>
      </c>
      <c r="F619" t="s">
        <v>3865</v>
      </c>
      <c r="G619" t="s">
        <v>3866</v>
      </c>
      <c r="I619" t="s">
        <v>3867</v>
      </c>
      <c r="K619" s="4" t="str">
        <f t="shared" si="19"/>
        <v>AR001690FI00002</v>
      </c>
    </row>
    <row r="620" spans="1:11">
      <c r="A620" t="s">
        <v>17538</v>
      </c>
      <c r="B620" t="s">
        <v>17539</v>
      </c>
      <c r="C620" t="s">
        <v>4074</v>
      </c>
      <c r="D620" t="str">
        <f t="shared" si="18"/>
        <v>FI</v>
      </c>
      <c r="E620">
        <v>980663</v>
      </c>
      <c r="F620" t="s">
        <v>4076</v>
      </c>
      <c r="G620" t="s">
        <v>4077</v>
      </c>
      <c r="I620" t="s">
        <v>4078</v>
      </c>
      <c r="K620" s="4" t="str">
        <f t="shared" si="19"/>
        <v>AR001720FI00002</v>
      </c>
    </row>
    <row r="621" spans="1:11">
      <c r="A621" t="s">
        <v>17540</v>
      </c>
      <c r="B621" t="s">
        <v>17539</v>
      </c>
      <c r="C621" t="s">
        <v>4071</v>
      </c>
      <c r="D621" t="str">
        <f t="shared" si="18"/>
        <v>FI</v>
      </c>
      <c r="E621">
        <v>600731</v>
      </c>
      <c r="F621" t="s">
        <v>4072</v>
      </c>
      <c r="K621" s="4" t="str">
        <f t="shared" si="19"/>
        <v>AR001720FI00001</v>
      </c>
    </row>
    <row r="622" spans="1:11">
      <c r="A622" t="s">
        <v>17541</v>
      </c>
      <c r="B622" t="s">
        <v>17416</v>
      </c>
      <c r="C622" t="s">
        <v>2265</v>
      </c>
      <c r="D622" t="str">
        <f t="shared" si="18"/>
        <v>FI</v>
      </c>
      <c r="E622">
        <v>663129</v>
      </c>
      <c r="F622" t="s">
        <v>2266</v>
      </c>
      <c r="K622" s="4" t="str">
        <f t="shared" si="19"/>
        <v>AR000670FI00001</v>
      </c>
    </row>
    <row r="623" spans="1:11">
      <c r="A623" t="s">
        <v>17542</v>
      </c>
      <c r="B623" t="s">
        <v>17416</v>
      </c>
      <c r="C623" t="s">
        <v>2268</v>
      </c>
      <c r="D623" t="str">
        <f t="shared" si="18"/>
        <v>FI</v>
      </c>
      <c r="E623">
        <v>663138</v>
      </c>
      <c r="F623" t="s">
        <v>2270</v>
      </c>
      <c r="G623" t="s">
        <v>2271</v>
      </c>
      <c r="I623" t="s">
        <v>2272</v>
      </c>
      <c r="K623" s="4" t="str">
        <f t="shared" si="19"/>
        <v>AR000670FI00002</v>
      </c>
    </row>
    <row r="624" spans="1:11">
      <c r="A624" t="s">
        <v>17543</v>
      </c>
      <c r="B624" t="s">
        <v>17544</v>
      </c>
      <c r="C624" t="s">
        <v>4097</v>
      </c>
      <c r="D624" t="str">
        <f t="shared" si="18"/>
        <v>FI</v>
      </c>
      <c r="E624">
        <v>852005</v>
      </c>
      <c r="F624" t="s">
        <v>4099</v>
      </c>
      <c r="G624" t="s">
        <v>4100</v>
      </c>
      <c r="I624" t="s">
        <v>4101</v>
      </c>
      <c r="K624" s="4" t="str">
        <f t="shared" si="19"/>
        <v>AR001740FI00001</v>
      </c>
    </row>
    <row r="625" spans="1:11">
      <c r="A625" t="s">
        <v>17545</v>
      </c>
      <c r="B625" t="s">
        <v>17546</v>
      </c>
      <c r="C625" t="s">
        <v>4129</v>
      </c>
      <c r="D625" t="str">
        <f t="shared" si="18"/>
        <v>FI</v>
      </c>
      <c r="E625">
        <v>812289</v>
      </c>
      <c r="F625" t="s">
        <v>4130</v>
      </c>
      <c r="G625" t="s">
        <v>4131</v>
      </c>
      <c r="I625" t="s">
        <v>4132</v>
      </c>
      <c r="K625" s="4" t="str">
        <f t="shared" si="19"/>
        <v>AR001750FI00006</v>
      </c>
    </row>
    <row r="626" spans="1:11">
      <c r="A626" t="s">
        <v>17547</v>
      </c>
      <c r="B626" t="s">
        <v>17546</v>
      </c>
      <c r="C626" t="s">
        <v>4125</v>
      </c>
      <c r="D626" t="str">
        <f t="shared" si="18"/>
        <v>FI</v>
      </c>
      <c r="E626">
        <v>699214</v>
      </c>
      <c r="F626" t="s">
        <v>4126</v>
      </c>
      <c r="G626" t="s">
        <v>4127</v>
      </c>
      <c r="I626" t="s">
        <v>4128</v>
      </c>
      <c r="K626" s="4" t="str">
        <f t="shared" si="19"/>
        <v>AR001750FI00005</v>
      </c>
    </row>
    <row r="627" spans="1:11">
      <c r="A627" t="s">
        <v>17548</v>
      </c>
      <c r="B627" t="s">
        <v>17546</v>
      </c>
      <c r="C627" t="s">
        <v>4121</v>
      </c>
      <c r="D627" t="str">
        <f t="shared" si="18"/>
        <v>FI</v>
      </c>
      <c r="E627">
        <v>699193</v>
      </c>
      <c r="F627" t="s">
        <v>4122</v>
      </c>
      <c r="G627" t="s">
        <v>4123</v>
      </c>
      <c r="I627" t="s">
        <v>4124</v>
      </c>
      <c r="K627" s="4" t="str">
        <f t="shared" si="19"/>
        <v>AR001750FI00004</v>
      </c>
    </row>
    <row r="628" spans="1:11">
      <c r="A628" t="s">
        <v>17549</v>
      </c>
      <c r="B628" t="s">
        <v>17546</v>
      </c>
      <c r="C628" t="s">
        <v>4115</v>
      </c>
      <c r="D628" t="str">
        <f t="shared" si="18"/>
        <v>FI</v>
      </c>
      <c r="E628">
        <v>604694</v>
      </c>
      <c r="F628" t="s">
        <v>4116</v>
      </c>
      <c r="K628" s="4" t="str">
        <f t="shared" si="19"/>
        <v>AR001750FI00002</v>
      </c>
    </row>
    <row r="629" spans="1:11">
      <c r="A629" t="s">
        <v>17550</v>
      </c>
      <c r="B629" t="s">
        <v>17546</v>
      </c>
      <c r="C629" t="s">
        <v>4107</v>
      </c>
      <c r="D629" t="str">
        <f t="shared" si="18"/>
        <v>FI</v>
      </c>
      <c r="E629">
        <v>604682</v>
      </c>
      <c r="F629" t="s">
        <v>4109</v>
      </c>
      <c r="G629" t="s">
        <v>4110</v>
      </c>
      <c r="H629" t="s">
        <v>4111</v>
      </c>
      <c r="I629" t="s">
        <v>4112</v>
      </c>
      <c r="K629" s="4" t="str">
        <f t="shared" si="19"/>
        <v>AR001750FI00001</v>
      </c>
    </row>
    <row r="630" spans="1:11">
      <c r="A630" t="s">
        <v>17551</v>
      </c>
      <c r="B630" t="s">
        <v>17546</v>
      </c>
      <c r="C630" t="s">
        <v>4117</v>
      </c>
      <c r="D630" t="str">
        <f t="shared" si="18"/>
        <v>FI</v>
      </c>
      <c r="E630">
        <v>668383</v>
      </c>
      <c r="F630" t="s">
        <v>4118</v>
      </c>
      <c r="G630" t="s">
        <v>4119</v>
      </c>
      <c r="I630" t="s">
        <v>4120</v>
      </c>
      <c r="K630" s="4" t="str">
        <f t="shared" si="19"/>
        <v>AR001750FI00003</v>
      </c>
    </row>
    <row r="631" spans="1:11">
      <c r="A631" t="s">
        <v>17552</v>
      </c>
      <c r="B631" t="s">
        <v>17553</v>
      </c>
      <c r="C631" t="s">
        <v>4150</v>
      </c>
      <c r="D631" t="str">
        <f t="shared" si="18"/>
        <v>FI</v>
      </c>
      <c r="E631">
        <v>694231</v>
      </c>
      <c r="F631" t="s">
        <v>4152</v>
      </c>
      <c r="G631" t="s">
        <v>4153</v>
      </c>
      <c r="I631" t="s">
        <v>4154</v>
      </c>
      <c r="K631" s="4" t="str">
        <f t="shared" si="19"/>
        <v>AR001800FI00001</v>
      </c>
    </row>
    <row r="632" spans="1:11">
      <c r="A632" t="s">
        <v>17554</v>
      </c>
      <c r="B632" t="s">
        <v>17555</v>
      </c>
      <c r="C632" t="s">
        <v>4193</v>
      </c>
      <c r="D632" t="str">
        <f t="shared" si="18"/>
        <v>FI</v>
      </c>
      <c r="E632">
        <v>738218</v>
      </c>
      <c r="F632" t="s">
        <v>4195</v>
      </c>
      <c r="G632" t="s">
        <v>4196</v>
      </c>
      <c r="I632" t="s">
        <v>4197</v>
      </c>
      <c r="K632" s="4" t="str">
        <f t="shared" si="19"/>
        <v>AR001830FI00001</v>
      </c>
    </row>
    <row r="633" spans="1:11">
      <c r="A633" t="s">
        <v>17556</v>
      </c>
      <c r="B633" t="s">
        <v>17555</v>
      </c>
      <c r="C633" t="s">
        <v>4200</v>
      </c>
      <c r="D633" t="str">
        <f t="shared" si="18"/>
        <v>FI</v>
      </c>
      <c r="E633">
        <v>775399</v>
      </c>
      <c r="F633" t="s">
        <v>4201</v>
      </c>
      <c r="G633" t="s">
        <v>4202</v>
      </c>
      <c r="I633" t="s">
        <v>4203</v>
      </c>
      <c r="K633" s="4" t="str">
        <f t="shared" si="19"/>
        <v>AR001830FI00002</v>
      </c>
    </row>
    <row r="634" spans="1:11">
      <c r="A634" t="s">
        <v>17557</v>
      </c>
      <c r="B634" t="s">
        <v>17558</v>
      </c>
      <c r="C634" t="s">
        <v>4214</v>
      </c>
      <c r="D634" t="str">
        <f t="shared" si="18"/>
        <v>FI</v>
      </c>
      <c r="E634">
        <v>1176414</v>
      </c>
      <c r="F634" t="s">
        <v>4215</v>
      </c>
      <c r="K634" s="4" t="str">
        <f t="shared" si="19"/>
        <v>AR001840FI00001</v>
      </c>
    </row>
    <row r="635" spans="1:11">
      <c r="A635" t="s">
        <v>17559</v>
      </c>
      <c r="B635" t="s">
        <v>17560</v>
      </c>
      <c r="C635" t="s">
        <v>4248</v>
      </c>
      <c r="D635" t="str">
        <f t="shared" si="18"/>
        <v>FI</v>
      </c>
      <c r="E635">
        <v>635828</v>
      </c>
      <c r="F635" t="s">
        <v>4250</v>
      </c>
      <c r="G635" t="s">
        <v>4251</v>
      </c>
      <c r="H635" t="s">
        <v>4252</v>
      </c>
      <c r="I635" t="s">
        <v>4253</v>
      </c>
      <c r="K635" s="4" t="str">
        <f t="shared" si="19"/>
        <v>AR001860FI00001</v>
      </c>
    </row>
    <row r="636" spans="1:11">
      <c r="A636" t="s">
        <v>17561</v>
      </c>
      <c r="B636" t="s">
        <v>17560</v>
      </c>
      <c r="C636" t="s">
        <v>4256</v>
      </c>
      <c r="D636" t="str">
        <f t="shared" si="18"/>
        <v>FI</v>
      </c>
      <c r="E636">
        <v>751346</v>
      </c>
      <c r="F636" t="s">
        <v>4257</v>
      </c>
      <c r="G636" t="s">
        <v>4258</v>
      </c>
      <c r="I636" t="s">
        <v>4259</v>
      </c>
      <c r="K636" s="4" t="str">
        <f t="shared" si="19"/>
        <v>AR001860FI00002</v>
      </c>
    </row>
    <row r="637" spans="1:11">
      <c r="A637" t="s">
        <v>17562</v>
      </c>
      <c r="B637" t="s">
        <v>17563</v>
      </c>
      <c r="C637" t="s">
        <v>4300</v>
      </c>
      <c r="D637" t="str">
        <f t="shared" si="18"/>
        <v>FI</v>
      </c>
      <c r="E637">
        <v>567453</v>
      </c>
      <c r="F637" t="s">
        <v>4301</v>
      </c>
      <c r="K637" s="4" t="str">
        <f t="shared" si="19"/>
        <v>AR001910FI00001</v>
      </c>
    </row>
    <row r="638" spans="1:11">
      <c r="A638" t="s">
        <v>17564</v>
      </c>
      <c r="B638" t="s">
        <v>17563</v>
      </c>
      <c r="C638" t="s">
        <v>4303</v>
      </c>
      <c r="D638" t="str">
        <f t="shared" si="18"/>
        <v>FI</v>
      </c>
      <c r="E638">
        <v>715358</v>
      </c>
      <c r="F638" t="s">
        <v>4305</v>
      </c>
      <c r="G638" t="s">
        <v>4306</v>
      </c>
      <c r="I638" t="s">
        <v>4307</v>
      </c>
      <c r="K638" s="4" t="str">
        <f t="shared" si="19"/>
        <v>AR001910FI00002</v>
      </c>
    </row>
    <row r="639" spans="1:11">
      <c r="A639" t="s">
        <v>17565</v>
      </c>
      <c r="B639" t="s">
        <v>17563</v>
      </c>
      <c r="C639" t="s">
        <v>4309</v>
      </c>
      <c r="D639" t="str">
        <f t="shared" si="18"/>
        <v>FI</v>
      </c>
      <c r="E639">
        <v>786401</v>
      </c>
      <c r="F639" t="s">
        <v>4310</v>
      </c>
      <c r="G639" t="s">
        <v>4311</v>
      </c>
      <c r="I639" t="s">
        <v>4312</v>
      </c>
      <c r="K639" s="4" t="str">
        <f t="shared" si="19"/>
        <v>AR001910FI00003</v>
      </c>
    </row>
    <row r="640" spans="1:11">
      <c r="A640" t="s">
        <v>17566</v>
      </c>
      <c r="B640" t="s">
        <v>17563</v>
      </c>
      <c r="C640" t="s">
        <v>4313</v>
      </c>
      <c r="D640" t="str">
        <f t="shared" si="18"/>
        <v>FI</v>
      </c>
      <c r="E640">
        <v>786413</v>
      </c>
      <c r="F640" t="s">
        <v>4314</v>
      </c>
      <c r="G640" t="s">
        <v>4315</v>
      </c>
      <c r="I640" t="s">
        <v>4316</v>
      </c>
      <c r="K640" s="4" t="str">
        <f t="shared" si="19"/>
        <v>AR001910FI00004</v>
      </c>
    </row>
    <row r="641" spans="1:11">
      <c r="A641" t="s">
        <v>17567</v>
      </c>
      <c r="B641" t="s">
        <v>17568</v>
      </c>
      <c r="C641" t="s">
        <v>4568</v>
      </c>
      <c r="D641" t="str">
        <f t="shared" si="18"/>
        <v>FI</v>
      </c>
      <c r="E641">
        <v>781786</v>
      </c>
      <c r="F641" t="s">
        <v>4569</v>
      </c>
      <c r="G641" t="s">
        <v>4570</v>
      </c>
      <c r="I641" t="s">
        <v>4571</v>
      </c>
      <c r="K641" s="4" t="str">
        <f t="shared" si="19"/>
        <v>AR002000FI00005</v>
      </c>
    </row>
    <row r="642" spans="1:11">
      <c r="A642" t="s">
        <v>17569</v>
      </c>
      <c r="B642" t="s">
        <v>17568</v>
      </c>
      <c r="C642" t="s">
        <v>4572</v>
      </c>
      <c r="D642" t="str">
        <f t="shared" ref="D642:D705" si="20">+REPLACE(REPLACE(A642,1,8,""),3,5,"")</f>
        <v>FI</v>
      </c>
      <c r="E642">
        <v>786878</v>
      </c>
      <c r="F642" t="s">
        <v>4573</v>
      </c>
      <c r="G642" t="s">
        <v>4574</v>
      </c>
      <c r="I642" t="s">
        <v>4575</v>
      </c>
      <c r="K642" s="4" t="str">
        <f t="shared" si="19"/>
        <v>AR002000FI00006</v>
      </c>
    </row>
    <row r="643" spans="1:11">
      <c r="A643" t="s">
        <v>17570</v>
      </c>
      <c r="B643" t="s">
        <v>17568</v>
      </c>
      <c r="C643" t="s">
        <v>4547</v>
      </c>
      <c r="D643" t="str">
        <f t="shared" si="20"/>
        <v>FI</v>
      </c>
      <c r="E643">
        <v>566736</v>
      </c>
      <c r="F643" t="s">
        <v>4549</v>
      </c>
      <c r="G643" t="s">
        <v>4550</v>
      </c>
      <c r="H643" t="s">
        <v>4551</v>
      </c>
      <c r="I643" t="s">
        <v>4552</v>
      </c>
      <c r="K643" s="4" t="str">
        <f t="shared" ref="K643:K706" si="21">+A643</f>
        <v>AR002000FI00001</v>
      </c>
    </row>
    <row r="644" spans="1:11">
      <c r="A644" t="s">
        <v>17571</v>
      </c>
      <c r="B644" t="s">
        <v>17568</v>
      </c>
      <c r="C644" t="s">
        <v>4556</v>
      </c>
      <c r="D644" t="str">
        <f t="shared" si="20"/>
        <v>FI</v>
      </c>
      <c r="E644">
        <v>664494</v>
      </c>
      <c r="F644" t="s">
        <v>4557</v>
      </c>
      <c r="G644" t="s">
        <v>4558</v>
      </c>
      <c r="I644" t="s">
        <v>4559</v>
      </c>
      <c r="K644" s="4" t="str">
        <f t="shared" si="21"/>
        <v>AR002000FI00002</v>
      </c>
    </row>
    <row r="645" spans="1:11">
      <c r="A645" t="s">
        <v>17572</v>
      </c>
      <c r="B645" t="s">
        <v>17568</v>
      </c>
      <c r="C645" t="s">
        <v>4564</v>
      </c>
      <c r="D645" t="str">
        <f t="shared" si="20"/>
        <v>FI</v>
      </c>
      <c r="E645">
        <v>696586</v>
      </c>
      <c r="F645" t="s">
        <v>4565</v>
      </c>
      <c r="G645" t="s">
        <v>4566</v>
      </c>
      <c r="I645" t="s">
        <v>4567</v>
      </c>
      <c r="K645" s="4" t="str">
        <f t="shared" si="21"/>
        <v>AR002000FI00004</v>
      </c>
    </row>
    <row r="646" spans="1:11">
      <c r="A646" t="s">
        <v>17573</v>
      </c>
      <c r="B646" t="s">
        <v>17568</v>
      </c>
      <c r="C646" t="s">
        <v>4560</v>
      </c>
      <c r="D646" t="str">
        <f t="shared" si="20"/>
        <v>FI</v>
      </c>
      <c r="E646">
        <v>696574</v>
      </c>
      <c r="F646" t="s">
        <v>4561</v>
      </c>
      <c r="G646" t="s">
        <v>4562</v>
      </c>
      <c r="I646" t="s">
        <v>4563</v>
      </c>
      <c r="K646" s="4" t="str">
        <f t="shared" si="21"/>
        <v>AR002000FI00003</v>
      </c>
    </row>
    <row r="647" spans="1:11">
      <c r="A647" t="s">
        <v>17574</v>
      </c>
      <c r="B647" t="s">
        <v>17575</v>
      </c>
      <c r="C647" t="s">
        <v>4610</v>
      </c>
      <c r="D647" t="str">
        <f t="shared" si="20"/>
        <v>FI</v>
      </c>
      <c r="E647">
        <v>720946</v>
      </c>
      <c r="F647" t="s">
        <v>4611</v>
      </c>
      <c r="K647" s="4" t="str">
        <f t="shared" si="21"/>
        <v>AR002040FI00002</v>
      </c>
    </row>
    <row r="648" spans="1:11">
      <c r="A648" t="s">
        <v>17576</v>
      </c>
      <c r="B648" t="s">
        <v>17575</v>
      </c>
      <c r="C648" t="s">
        <v>4603</v>
      </c>
      <c r="D648" t="str">
        <f t="shared" si="20"/>
        <v>FI</v>
      </c>
      <c r="E648">
        <v>693826</v>
      </c>
      <c r="F648" t="s">
        <v>4605</v>
      </c>
      <c r="G648" t="s">
        <v>4606</v>
      </c>
      <c r="I648" t="s">
        <v>4607</v>
      </c>
      <c r="K648" s="4" t="str">
        <f t="shared" si="21"/>
        <v>AR002040FI00001</v>
      </c>
    </row>
    <row r="649" spans="1:11">
      <c r="A649" t="s">
        <v>17577</v>
      </c>
      <c r="B649" t="s">
        <v>17414</v>
      </c>
      <c r="C649" t="s">
        <v>4518</v>
      </c>
      <c r="D649" t="str">
        <f t="shared" si="20"/>
        <v>FI</v>
      </c>
      <c r="E649">
        <v>807991</v>
      </c>
      <c r="F649" t="s">
        <v>4519</v>
      </c>
      <c r="G649" t="s">
        <v>4520</v>
      </c>
      <c r="I649" t="s">
        <v>4521</v>
      </c>
      <c r="K649" s="4" t="str">
        <f t="shared" si="21"/>
        <v>AR001990FI00007</v>
      </c>
    </row>
    <row r="650" spans="1:11">
      <c r="A650" t="s">
        <v>17578</v>
      </c>
      <c r="B650" t="s">
        <v>17414</v>
      </c>
      <c r="C650" t="s">
        <v>4491</v>
      </c>
      <c r="D650" t="str">
        <f t="shared" si="20"/>
        <v>FI</v>
      </c>
      <c r="E650">
        <v>533641</v>
      </c>
      <c r="F650" t="s">
        <v>4492</v>
      </c>
      <c r="K650" s="4" t="str">
        <f t="shared" si="21"/>
        <v>AR001990FI00001</v>
      </c>
    </row>
    <row r="651" spans="1:11">
      <c r="A651" t="s">
        <v>17579</v>
      </c>
      <c r="B651" t="s">
        <v>17580</v>
      </c>
      <c r="C651" t="s">
        <v>4584</v>
      </c>
      <c r="D651" t="str">
        <f t="shared" si="20"/>
        <v>FI</v>
      </c>
      <c r="E651">
        <v>1091054</v>
      </c>
      <c r="F651" t="s">
        <v>4586</v>
      </c>
      <c r="G651" t="s">
        <v>4587</v>
      </c>
      <c r="I651" t="s">
        <v>4588</v>
      </c>
      <c r="K651" s="4" t="str">
        <f t="shared" si="21"/>
        <v>AR002020FI00001</v>
      </c>
    </row>
    <row r="652" spans="1:11">
      <c r="A652" t="s">
        <v>17581</v>
      </c>
      <c r="B652" t="s">
        <v>17414</v>
      </c>
      <c r="C652" t="s">
        <v>4493</v>
      </c>
      <c r="D652" t="str">
        <f t="shared" si="20"/>
        <v>FI</v>
      </c>
      <c r="E652">
        <v>620521</v>
      </c>
      <c r="F652" t="s">
        <v>4495</v>
      </c>
      <c r="G652" t="s">
        <v>4496</v>
      </c>
      <c r="H652" t="s">
        <v>4497</v>
      </c>
      <c r="I652" t="s">
        <v>4498</v>
      </c>
      <c r="K652" s="4" t="str">
        <f t="shared" si="21"/>
        <v>AR001990FI00002</v>
      </c>
    </row>
    <row r="653" spans="1:11">
      <c r="A653" t="s">
        <v>17582</v>
      </c>
      <c r="B653" t="s">
        <v>17414</v>
      </c>
      <c r="C653" t="s">
        <v>4522</v>
      </c>
      <c r="D653" t="str">
        <f t="shared" si="20"/>
        <v>FI</v>
      </c>
      <c r="E653">
        <v>865292</v>
      </c>
      <c r="F653" t="s">
        <v>4523</v>
      </c>
      <c r="G653" t="s">
        <v>4524</v>
      </c>
      <c r="I653" t="s">
        <v>4525</v>
      </c>
      <c r="K653" s="4" t="str">
        <f t="shared" si="21"/>
        <v>AR001990FI00008</v>
      </c>
    </row>
    <row r="654" spans="1:11">
      <c r="A654" t="s">
        <v>17583</v>
      </c>
      <c r="B654" t="s">
        <v>17584</v>
      </c>
      <c r="C654" t="s">
        <v>4646</v>
      </c>
      <c r="D654" t="str">
        <f t="shared" si="20"/>
        <v>FI</v>
      </c>
      <c r="E654">
        <v>1170159</v>
      </c>
      <c r="F654" t="s">
        <v>4648</v>
      </c>
      <c r="G654" t="s">
        <v>4649</v>
      </c>
      <c r="I654" t="s">
        <v>4650</v>
      </c>
      <c r="K654" s="4" t="str">
        <f t="shared" si="21"/>
        <v>AR002090FI00001</v>
      </c>
    </row>
    <row r="655" spans="1:11">
      <c r="A655" t="s">
        <v>17585</v>
      </c>
      <c r="B655" t="s">
        <v>17586</v>
      </c>
      <c r="C655" t="s">
        <v>4677</v>
      </c>
      <c r="D655" t="str">
        <f t="shared" si="20"/>
        <v>FI</v>
      </c>
      <c r="E655">
        <v>855525</v>
      </c>
      <c r="F655" t="s">
        <v>4678</v>
      </c>
      <c r="K655" s="4" t="str">
        <f t="shared" si="21"/>
        <v>AR002120FI00001</v>
      </c>
    </row>
    <row r="656" spans="1:11">
      <c r="A656" t="s">
        <v>17587</v>
      </c>
      <c r="B656" t="s">
        <v>17586</v>
      </c>
      <c r="C656" t="s">
        <v>4680</v>
      </c>
      <c r="D656" t="str">
        <f t="shared" si="20"/>
        <v>FI</v>
      </c>
      <c r="E656">
        <v>1011080</v>
      </c>
      <c r="F656" t="s">
        <v>4682</v>
      </c>
      <c r="G656" t="s">
        <v>4683</v>
      </c>
      <c r="I656" t="s">
        <v>4684</v>
      </c>
      <c r="K656" s="4" t="str">
        <f t="shared" si="21"/>
        <v>AR002120FI00002</v>
      </c>
    </row>
    <row r="657" spans="1:11">
      <c r="A657" t="s">
        <v>17588</v>
      </c>
      <c r="B657" t="s">
        <v>17589</v>
      </c>
      <c r="C657" t="s">
        <v>5187</v>
      </c>
      <c r="D657" t="str">
        <f t="shared" si="20"/>
        <v>FI</v>
      </c>
      <c r="E657">
        <v>1119075</v>
      </c>
      <c r="F657" t="s">
        <v>5189</v>
      </c>
      <c r="G657" t="s">
        <v>5190</v>
      </c>
      <c r="I657" t="s">
        <v>5191</v>
      </c>
      <c r="K657" s="4" t="str">
        <f t="shared" si="21"/>
        <v>AR002370FI00001</v>
      </c>
    </row>
    <row r="658" spans="1:11">
      <c r="A658" t="s">
        <v>17590</v>
      </c>
      <c r="B658" t="s">
        <v>17039</v>
      </c>
      <c r="C658" t="s">
        <v>38</v>
      </c>
      <c r="D658" t="str">
        <f t="shared" si="20"/>
        <v>FI</v>
      </c>
      <c r="E658">
        <v>537850</v>
      </c>
      <c r="F658" t="s">
        <v>39</v>
      </c>
      <c r="G658" t="s">
        <v>40</v>
      </c>
      <c r="I658" t="s">
        <v>41</v>
      </c>
      <c r="K658" s="4" t="str">
        <f t="shared" si="21"/>
        <v>AR000010FI00002</v>
      </c>
    </row>
    <row r="659" spans="1:11">
      <c r="A659" t="s">
        <v>17591</v>
      </c>
      <c r="B659" t="s">
        <v>17039</v>
      </c>
      <c r="C659" t="s">
        <v>42</v>
      </c>
      <c r="D659" t="str">
        <f t="shared" si="20"/>
        <v>FI</v>
      </c>
      <c r="E659">
        <v>614519</v>
      </c>
      <c r="F659" t="s">
        <v>43</v>
      </c>
      <c r="G659" t="s">
        <v>44</v>
      </c>
      <c r="I659" t="s">
        <v>45</v>
      </c>
      <c r="K659" s="4" t="str">
        <f t="shared" si="21"/>
        <v>AR000010FI00003</v>
      </c>
    </row>
    <row r="660" spans="1:11">
      <c r="A660" t="s">
        <v>17592</v>
      </c>
      <c r="B660" t="s">
        <v>17593</v>
      </c>
      <c r="C660" t="s">
        <v>179</v>
      </c>
      <c r="D660" t="str">
        <f t="shared" si="20"/>
        <v>FI</v>
      </c>
      <c r="E660">
        <v>434910</v>
      </c>
      <c r="F660" t="s">
        <v>180</v>
      </c>
      <c r="K660" s="4" t="str">
        <f t="shared" si="21"/>
        <v>AR000060FI00001</v>
      </c>
    </row>
    <row r="661" spans="1:11">
      <c r="A661" t="s">
        <v>17594</v>
      </c>
      <c r="B661" t="s">
        <v>17595</v>
      </c>
      <c r="C661" t="s">
        <v>213</v>
      </c>
      <c r="D661" t="str">
        <f t="shared" si="20"/>
        <v>FI</v>
      </c>
      <c r="E661">
        <v>747188</v>
      </c>
      <c r="F661" t="s">
        <v>215</v>
      </c>
      <c r="G661" t="s">
        <v>216</v>
      </c>
      <c r="I661" t="s">
        <v>217</v>
      </c>
      <c r="K661" s="4" t="str">
        <f t="shared" si="21"/>
        <v>AR000100FI00001</v>
      </c>
    </row>
    <row r="662" spans="1:11">
      <c r="A662" t="s">
        <v>17596</v>
      </c>
      <c r="B662" t="s">
        <v>17595</v>
      </c>
      <c r="C662" t="s">
        <v>219</v>
      </c>
      <c r="D662" t="str">
        <f t="shared" si="20"/>
        <v>FI</v>
      </c>
      <c r="E662">
        <v>960723</v>
      </c>
      <c r="F662" t="s">
        <v>220</v>
      </c>
      <c r="G662" t="s">
        <v>221</v>
      </c>
      <c r="I662" t="s">
        <v>222</v>
      </c>
      <c r="K662" s="4" t="str">
        <f t="shared" si="21"/>
        <v>AR000100FI00002</v>
      </c>
    </row>
    <row r="663" spans="1:11">
      <c r="A663" t="s">
        <v>17597</v>
      </c>
      <c r="B663" t="s">
        <v>17598</v>
      </c>
      <c r="C663" t="s">
        <v>1389</v>
      </c>
      <c r="D663" t="str">
        <f t="shared" si="20"/>
        <v>FI</v>
      </c>
      <c r="E663">
        <v>654113</v>
      </c>
      <c r="F663" t="s">
        <v>1391</v>
      </c>
      <c r="G663" t="s">
        <v>1392</v>
      </c>
      <c r="I663" t="s">
        <v>1393</v>
      </c>
      <c r="K663" s="4" t="str">
        <f t="shared" si="21"/>
        <v>AR000440FI00001</v>
      </c>
    </row>
    <row r="664" spans="1:11">
      <c r="A664" t="s">
        <v>17599</v>
      </c>
      <c r="B664" t="s">
        <v>16921</v>
      </c>
      <c r="C664" t="s">
        <v>2660</v>
      </c>
      <c r="D664" t="str">
        <f t="shared" si="20"/>
        <v>FI</v>
      </c>
      <c r="E664">
        <v>1020580</v>
      </c>
      <c r="F664" t="s">
        <v>2661</v>
      </c>
      <c r="K664" s="4" t="str">
        <f t="shared" si="21"/>
        <v>AR000810FI00002</v>
      </c>
    </row>
    <row r="665" spans="1:11">
      <c r="A665" t="s">
        <v>17600</v>
      </c>
      <c r="B665" t="s">
        <v>16885</v>
      </c>
      <c r="C665" t="s">
        <v>2286</v>
      </c>
      <c r="D665" t="str">
        <f t="shared" si="20"/>
        <v>FI</v>
      </c>
      <c r="E665">
        <v>538391</v>
      </c>
      <c r="F665" t="s">
        <v>2287</v>
      </c>
      <c r="K665" s="4" t="str">
        <f t="shared" si="21"/>
        <v>AR000680FI00002</v>
      </c>
    </row>
    <row r="666" spans="1:11">
      <c r="A666" t="s">
        <v>17601</v>
      </c>
      <c r="B666" t="s">
        <v>16885</v>
      </c>
      <c r="C666" t="s">
        <v>2288</v>
      </c>
      <c r="D666" t="str">
        <f t="shared" si="20"/>
        <v>FI</v>
      </c>
      <c r="E666">
        <v>612757</v>
      </c>
      <c r="F666" t="s">
        <v>2289</v>
      </c>
      <c r="G666" t="s">
        <v>2290</v>
      </c>
      <c r="H666" t="s">
        <v>2291</v>
      </c>
      <c r="I666" t="s">
        <v>2292</v>
      </c>
      <c r="K666" s="4" t="str">
        <f t="shared" si="21"/>
        <v>AR000680FI00003</v>
      </c>
    </row>
    <row r="667" spans="1:11">
      <c r="A667" t="s">
        <v>17602</v>
      </c>
      <c r="B667" t="s">
        <v>16885</v>
      </c>
      <c r="C667" t="s">
        <v>2319</v>
      </c>
      <c r="D667" t="str">
        <f t="shared" si="20"/>
        <v>FI</v>
      </c>
      <c r="E667">
        <v>1088107</v>
      </c>
      <c r="F667" t="s">
        <v>2320</v>
      </c>
      <c r="G667" t="s">
        <v>2321</v>
      </c>
      <c r="I667" t="s">
        <v>2322</v>
      </c>
      <c r="K667" s="4" t="str">
        <f t="shared" si="21"/>
        <v>AR000680FI00016</v>
      </c>
    </row>
    <row r="668" spans="1:11">
      <c r="A668" t="s">
        <v>17603</v>
      </c>
      <c r="B668" t="s">
        <v>16885</v>
      </c>
      <c r="C668" t="s">
        <v>2311</v>
      </c>
      <c r="D668" t="str">
        <f t="shared" si="20"/>
        <v>FI</v>
      </c>
      <c r="E668">
        <v>1036401</v>
      </c>
      <c r="F668" t="s">
        <v>2312</v>
      </c>
      <c r="G668" t="s">
        <v>2313</v>
      </c>
      <c r="I668" t="s">
        <v>2314</v>
      </c>
      <c r="K668" s="4" t="str">
        <f t="shared" si="21"/>
        <v>AR000680FI00013</v>
      </c>
    </row>
    <row r="669" spans="1:11">
      <c r="A669" t="s">
        <v>17604</v>
      </c>
      <c r="B669" t="s">
        <v>17382</v>
      </c>
      <c r="C669" t="s">
        <v>1431</v>
      </c>
      <c r="D669" t="str">
        <f t="shared" si="20"/>
        <v>FI</v>
      </c>
      <c r="E669">
        <v>1060418</v>
      </c>
      <c r="F669" t="s">
        <v>1432</v>
      </c>
      <c r="K669" s="4" t="str">
        <f t="shared" si="21"/>
        <v>AR000490FI00002</v>
      </c>
    </row>
    <row r="670" spans="1:11">
      <c r="A670" t="s">
        <v>17605</v>
      </c>
      <c r="B670" t="s">
        <v>17606</v>
      </c>
      <c r="C670" t="s">
        <v>2653</v>
      </c>
      <c r="D670" t="str">
        <f t="shared" si="20"/>
        <v>FI</v>
      </c>
      <c r="E670">
        <v>1060625</v>
      </c>
      <c r="F670" t="s">
        <v>2654</v>
      </c>
      <c r="G670" t="s">
        <v>2655</v>
      </c>
      <c r="I670" t="s">
        <v>2656</v>
      </c>
      <c r="K670" s="4" t="str">
        <f t="shared" si="21"/>
        <v>AR000800FI00002</v>
      </c>
    </row>
    <row r="671" spans="1:11">
      <c r="A671" t="s">
        <v>17607</v>
      </c>
      <c r="B671" t="s">
        <v>17608</v>
      </c>
      <c r="C671" t="s">
        <v>3602</v>
      </c>
      <c r="D671" t="str">
        <f t="shared" si="20"/>
        <v>FI</v>
      </c>
      <c r="E671">
        <v>1072783</v>
      </c>
      <c r="F671" t="s">
        <v>3603</v>
      </c>
      <c r="K671" s="4" t="str">
        <f t="shared" si="21"/>
        <v>AR001500FI00001</v>
      </c>
    </row>
    <row r="672" spans="1:11">
      <c r="A672" t="s">
        <v>17609</v>
      </c>
      <c r="B672" t="s">
        <v>17610</v>
      </c>
      <c r="C672" t="s">
        <v>5210</v>
      </c>
      <c r="D672" t="str">
        <f t="shared" si="20"/>
        <v>FI</v>
      </c>
      <c r="E672">
        <v>1067275</v>
      </c>
      <c r="F672" t="s">
        <v>5212</v>
      </c>
      <c r="G672" t="s">
        <v>5213</v>
      </c>
      <c r="I672" t="s">
        <v>5214</v>
      </c>
      <c r="K672" s="4" t="str">
        <f t="shared" si="21"/>
        <v>AR002400FI00001</v>
      </c>
    </row>
    <row r="673" spans="1:11">
      <c r="A673" t="s">
        <v>17611</v>
      </c>
      <c r="B673" t="s">
        <v>17612</v>
      </c>
      <c r="C673" t="s">
        <v>5679</v>
      </c>
      <c r="D673" t="str">
        <f t="shared" si="20"/>
        <v>FI</v>
      </c>
      <c r="E673">
        <v>1133606</v>
      </c>
      <c r="F673" t="s">
        <v>5680</v>
      </c>
      <c r="K673" s="4" t="str">
        <f t="shared" si="21"/>
        <v>AR002830FI00001</v>
      </c>
    </row>
    <row r="674" spans="1:11">
      <c r="A674" t="s">
        <v>17613</v>
      </c>
      <c r="B674" t="s">
        <v>17614</v>
      </c>
      <c r="C674" t="s">
        <v>176</v>
      </c>
      <c r="D674" t="str">
        <f t="shared" si="20"/>
        <v>FI</v>
      </c>
      <c r="E674">
        <v>1182006</v>
      </c>
      <c r="F674" t="s">
        <v>177</v>
      </c>
      <c r="K674" s="4" t="str">
        <f t="shared" si="21"/>
        <v>AR000050FI00001</v>
      </c>
    </row>
    <row r="675" spans="1:11">
      <c r="A675" t="s">
        <v>17615</v>
      </c>
      <c r="B675" t="s">
        <v>17616</v>
      </c>
      <c r="C675" t="s">
        <v>3020</v>
      </c>
      <c r="D675" t="str">
        <f t="shared" si="20"/>
        <v>FI</v>
      </c>
      <c r="E675">
        <v>1047530</v>
      </c>
      <c r="F675" t="s">
        <v>3021</v>
      </c>
      <c r="G675" t="s">
        <v>3022</v>
      </c>
      <c r="I675" t="s">
        <v>3023</v>
      </c>
      <c r="K675" s="4" t="str">
        <f t="shared" si="21"/>
        <v>AR001120FI00002</v>
      </c>
    </row>
    <row r="676" spans="1:11">
      <c r="A676" t="s">
        <v>17617</v>
      </c>
      <c r="B676" t="s">
        <v>17618</v>
      </c>
      <c r="C676" t="s">
        <v>3150</v>
      </c>
      <c r="D676" t="str">
        <f t="shared" si="20"/>
        <v>FI</v>
      </c>
      <c r="E676">
        <v>1031138</v>
      </c>
      <c r="F676" t="s">
        <v>3152</v>
      </c>
      <c r="G676" t="s">
        <v>3153</v>
      </c>
      <c r="I676" t="s">
        <v>3154</v>
      </c>
      <c r="K676" s="4" t="str">
        <f t="shared" si="21"/>
        <v>AR001320FI00001</v>
      </c>
    </row>
    <row r="677" spans="1:11">
      <c r="A677" t="s">
        <v>17619</v>
      </c>
      <c r="B677" t="s">
        <v>17620</v>
      </c>
      <c r="C677" t="s">
        <v>3599</v>
      </c>
      <c r="D677" t="str">
        <f t="shared" si="20"/>
        <v>FI</v>
      </c>
      <c r="E677">
        <v>1044139</v>
      </c>
      <c r="F677" t="s">
        <v>3600</v>
      </c>
      <c r="K677" s="4" t="str">
        <f t="shared" si="21"/>
        <v>AR001490FI00001</v>
      </c>
    </row>
    <row r="678" spans="1:11">
      <c r="A678" t="s">
        <v>17621</v>
      </c>
      <c r="B678" t="s">
        <v>17622</v>
      </c>
      <c r="C678" t="s">
        <v>4581</v>
      </c>
      <c r="D678" t="str">
        <f t="shared" si="20"/>
        <v>FI</v>
      </c>
      <c r="E678">
        <v>1142091</v>
      </c>
      <c r="F678" t="s">
        <v>4582</v>
      </c>
      <c r="K678" s="4" t="str">
        <f t="shared" si="21"/>
        <v>AR002010FI00001</v>
      </c>
    </row>
    <row r="679" spans="1:11">
      <c r="A679" t="s">
        <v>17623</v>
      </c>
      <c r="B679" t="s">
        <v>17624</v>
      </c>
      <c r="C679" t="s">
        <v>5278</v>
      </c>
      <c r="D679" t="str">
        <f t="shared" si="20"/>
        <v>FI</v>
      </c>
      <c r="E679">
        <v>1141455</v>
      </c>
      <c r="F679" t="s">
        <v>5280</v>
      </c>
      <c r="G679" t="s">
        <v>5281</v>
      </c>
      <c r="I679" t="s">
        <v>5282</v>
      </c>
      <c r="K679" s="4" t="str">
        <f t="shared" si="21"/>
        <v>AR002450FI00002</v>
      </c>
    </row>
    <row r="680" spans="1:11">
      <c r="A680" t="s">
        <v>17625</v>
      </c>
      <c r="B680" t="s">
        <v>17626</v>
      </c>
      <c r="C680" t="s">
        <v>5649</v>
      </c>
      <c r="D680" t="str">
        <f t="shared" si="20"/>
        <v>FI</v>
      </c>
      <c r="E680">
        <v>1142459</v>
      </c>
      <c r="F680" t="s">
        <v>5651</v>
      </c>
      <c r="G680" t="s">
        <v>5652</v>
      </c>
      <c r="I680" t="s">
        <v>5653</v>
      </c>
      <c r="K680" s="4" t="str">
        <f t="shared" si="21"/>
        <v>AR002810FI00001</v>
      </c>
    </row>
    <row r="681" spans="1:11">
      <c r="A681" t="s">
        <v>17627</v>
      </c>
      <c r="B681" t="s">
        <v>17628</v>
      </c>
      <c r="C681" t="s">
        <v>4133</v>
      </c>
      <c r="D681" t="str">
        <f t="shared" si="20"/>
        <v>FI</v>
      </c>
      <c r="E681">
        <v>1178180</v>
      </c>
      <c r="F681" t="s">
        <v>4134</v>
      </c>
      <c r="K681" s="4" t="str">
        <f t="shared" si="21"/>
        <v>AR001760FI00001</v>
      </c>
    </row>
    <row r="682" spans="1:11">
      <c r="A682" t="s">
        <v>17629</v>
      </c>
      <c r="B682" t="s">
        <v>17630</v>
      </c>
      <c r="C682" t="s">
        <v>4136</v>
      </c>
      <c r="D682" t="str">
        <f t="shared" si="20"/>
        <v>FI</v>
      </c>
      <c r="E682">
        <v>1179898</v>
      </c>
      <c r="F682" t="s">
        <v>4137</v>
      </c>
      <c r="K682" s="4" t="str">
        <f t="shared" si="21"/>
        <v>AR001770FI00001</v>
      </c>
    </row>
    <row r="683" spans="1:11">
      <c r="A683" t="s">
        <v>17631</v>
      </c>
      <c r="B683" t="s">
        <v>17632</v>
      </c>
      <c r="C683" t="s">
        <v>5738</v>
      </c>
      <c r="D683" t="str">
        <f t="shared" si="20"/>
        <v>FI</v>
      </c>
      <c r="E683">
        <v>1113478</v>
      </c>
      <c r="F683" t="s">
        <v>5739</v>
      </c>
      <c r="K683" s="4" t="str">
        <f t="shared" si="21"/>
        <v>AR002870FI00001</v>
      </c>
    </row>
    <row r="684" spans="1:11">
      <c r="A684" t="s">
        <v>17633</v>
      </c>
      <c r="B684" t="s">
        <v>17634</v>
      </c>
      <c r="C684" t="s">
        <v>5224</v>
      </c>
      <c r="D684" t="str">
        <f t="shared" si="20"/>
        <v>FI</v>
      </c>
      <c r="E684">
        <v>1176006</v>
      </c>
      <c r="F684" t="s">
        <v>5226</v>
      </c>
      <c r="G684" t="s">
        <v>5227</v>
      </c>
      <c r="I684" t="s">
        <v>5228</v>
      </c>
      <c r="K684" s="4" t="str">
        <f t="shared" si="21"/>
        <v>AR002420FI00001</v>
      </c>
    </row>
    <row r="685" spans="1:11">
      <c r="A685" t="s">
        <v>17635</v>
      </c>
      <c r="B685" t="s">
        <v>17612</v>
      </c>
      <c r="C685" t="s">
        <v>5682</v>
      </c>
      <c r="D685" t="str">
        <f t="shared" si="20"/>
        <v>FI</v>
      </c>
      <c r="E685">
        <v>1173969</v>
      </c>
      <c r="F685" t="s">
        <v>5683</v>
      </c>
      <c r="K685" s="4" t="str">
        <f t="shared" si="21"/>
        <v>AR002830FI00002</v>
      </c>
    </row>
    <row r="686" spans="1:11">
      <c r="A686" t="s">
        <v>17636</v>
      </c>
      <c r="B686" t="s">
        <v>17637</v>
      </c>
      <c r="C686" t="s">
        <v>1462</v>
      </c>
      <c r="D686" t="str">
        <f t="shared" si="20"/>
        <v>FI</v>
      </c>
      <c r="E686">
        <v>1117997</v>
      </c>
      <c r="F686" t="s">
        <v>1463</v>
      </c>
      <c r="K686" s="4" t="str">
        <f t="shared" si="21"/>
        <v>AR000520FI00001</v>
      </c>
    </row>
    <row r="687" spans="1:11">
      <c r="A687" t="s">
        <v>17638</v>
      </c>
      <c r="B687" t="s">
        <v>17639</v>
      </c>
      <c r="C687" t="s">
        <v>3084</v>
      </c>
      <c r="D687" t="str">
        <f t="shared" si="20"/>
        <v>FI</v>
      </c>
      <c r="E687">
        <v>1059187</v>
      </c>
      <c r="F687" t="s">
        <v>3085</v>
      </c>
      <c r="K687" s="4" t="str">
        <f t="shared" si="21"/>
        <v>AR001180FI00001</v>
      </c>
    </row>
    <row r="688" spans="1:11">
      <c r="A688" t="s">
        <v>17640</v>
      </c>
      <c r="B688" t="s">
        <v>17641</v>
      </c>
      <c r="C688" t="s">
        <v>3646</v>
      </c>
      <c r="D688" t="str">
        <f t="shared" si="20"/>
        <v>FI</v>
      </c>
      <c r="E688">
        <v>1114107</v>
      </c>
      <c r="F688" t="s">
        <v>3648</v>
      </c>
      <c r="G688" t="s">
        <v>3649</v>
      </c>
      <c r="I688" t="s">
        <v>3650</v>
      </c>
      <c r="K688" s="4" t="str">
        <f t="shared" si="21"/>
        <v>AR001540FI00001</v>
      </c>
    </row>
    <row r="689" spans="1:11">
      <c r="A689" t="s">
        <v>17642</v>
      </c>
      <c r="B689" t="s">
        <v>17616</v>
      </c>
      <c r="C689" t="s">
        <v>3024</v>
      </c>
      <c r="D689" t="str">
        <f t="shared" si="20"/>
        <v>FI</v>
      </c>
      <c r="E689">
        <v>1175161</v>
      </c>
      <c r="F689" t="s">
        <v>3025</v>
      </c>
      <c r="G689" t="s">
        <v>3026</v>
      </c>
      <c r="I689" t="s">
        <v>3027</v>
      </c>
      <c r="K689" s="4" t="str">
        <f t="shared" si="21"/>
        <v>AR001120FI00003</v>
      </c>
    </row>
    <row r="690" spans="1:11">
      <c r="A690" t="s">
        <v>17643</v>
      </c>
      <c r="B690" t="s">
        <v>17606</v>
      </c>
      <c r="C690" t="s">
        <v>2645</v>
      </c>
      <c r="D690" t="str">
        <f t="shared" si="20"/>
        <v>FI</v>
      </c>
      <c r="E690">
        <v>674686</v>
      </c>
      <c r="F690" t="s">
        <v>2647</v>
      </c>
      <c r="G690" t="s">
        <v>2648</v>
      </c>
      <c r="I690" t="s">
        <v>2649</v>
      </c>
      <c r="K690" s="4" t="str">
        <f t="shared" si="21"/>
        <v>AR000800FI00001</v>
      </c>
    </row>
    <row r="691" spans="1:11">
      <c r="A691" t="s">
        <v>17644</v>
      </c>
      <c r="B691" t="s">
        <v>17645</v>
      </c>
      <c r="C691" t="s">
        <v>1506</v>
      </c>
      <c r="D691" t="str">
        <f t="shared" si="20"/>
        <v>FI</v>
      </c>
      <c r="E691">
        <v>1054902</v>
      </c>
      <c r="F691" t="s">
        <v>1508</v>
      </c>
      <c r="G691" t="s">
        <v>1509</v>
      </c>
      <c r="I691" t="s">
        <v>1510</v>
      </c>
      <c r="K691" s="4" t="str">
        <f t="shared" si="21"/>
        <v>AR000550FI00001</v>
      </c>
    </row>
    <row r="692" spans="1:11">
      <c r="A692" t="s">
        <v>17646</v>
      </c>
      <c r="B692" t="s">
        <v>17647</v>
      </c>
      <c r="C692" t="s">
        <v>2889</v>
      </c>
      <c r="D692" t="str">
        <f t="shared" si="20"/>
        <v>FI</v>
      </c>
      <c r="E692">
        <v>552248</v>
      </c>
      <c r="F692" t="s">
        <v>2890</v>
      </c>
      <c r="K692" s="4" t="str">
        <f t="shared" si="21"/>
        <v>AR000980FI00001</v>
      </c>
    </row>
    <row r="693" spans="1:11">
      <c r="A693" t="s">
        <v>17648</v>
      </c>
      <c r="B693" t="s">
        <v>17647</v>
      </c>
      <c r="C693" t="s">
        <v>2892</v>
      </c>
      <c r="D693" t="str">
        <f t="shared" si="20"/>
        <v>FI</v>
      </c>
      <c r="E693">
        <v>697160</v>
      </c>
      <c r="F693" t="s">
        <v>2894</v>
      </c>
      <c r="G693" t="s">
        <v>2895</v>
      </c>
      <c r="I693" t="s">
        <v>2896</v>
      </c>
      <c r="K693" s="4" t="str">
        <f t="shared" si="21"/>
        <v>AR000980FI00002</v>
      </c>
    </row>
    <row r="694" spans="1:11">
      <c r="A694" t="s">
        <v>17649</v>
      </c>
      <c r="B694" t="s">
        <v>17647</v>
      </c>
      <c r="C694" t="s">
        <v>2898</v>
      </c>
      <c r="D694" t="str">
        <f t="shared" si="20"/>
        <v>FI</v>
      </c>
      <c r="E694">
        <v>922041</v>
      </c>
      <c r="F694" t="s">
        <v>2899</v>
      </c>
      <c r="G694" t="s">
        <v>2900</v>
      </c>
      <c r="I694" t="s">
        <v>2901</v>
      </c>
      <c r="K694" s="4" t="str">
        <f t="shared" si="21"/>
        <v>AR000980FI00003</v>
      </c>
    </row>
    <row r="695" spans="1:11">
      <c r="A695" t="s">
        <v>17650</v>
      </c>
      <c r="B695" t="s">
        <v>17469</v>
      </c>
      <c r="C695" t="s">
        <v>2947</v>
      </c>
      <c r="D695" t="str">
        <f t="shared" si="20"/>
        <v>FI</v>
      </c>
      <c r="E695">
        <v>1035350</v>
      </c>
      <c r="F695" t="s">
        <v>2948</v>
      </c>
      <c r="G695" t="s">
        <v>2949</v>
      </c>
      <c r="I695" t="s">
        <v>2950</v>
      </c>
      <c r="K695" s="4" t="str">
        <f t="shared" si="21"/>
        <v>AR001030FI00002</v>
      </c>
    </row>
    <row r="696" spans="1:11">
      <c r="A696" t="s">
        <v>17651</v>
      </c>
      <c r="B696" t="s">
        <v>17652</v>
      </c>
      <c r="C696" t="s">
        <v>2962</v>
      </c>
      <c r="D696" t="str">
        <f t="shared" si="20"/>
        <v>FI</v>
      </c>
      <c r="E696">
        <v>1167353</v>
      </c>
      <c r="F696" t="s">
        <v>2963</v>
      </c>
      <c r="G696" t="s">
        <v>2964</v>
      </c>
      <c r="I696" t="s">
        <v>2965</v>
      </c>
      <c r="K696" s="4" t="str">
        <f t="shared" si="21"/>
        <v>AR001040FI00003</v>
      </c>
    </row>
    <row r="697" spans="1:11">
      <c r="A697" t="s">
        <v>17653</v>
      </c>
      <c r="B697" t="s">
        <v>17654</v>
      </c>
      <c r="C697" t="s">
        <v>3072</v>
      </c>
      <c r="D697" t="str">
        <f t="shared" si="20"/>
        <v>FI</v>
      </c>
      <c r="E697">
        <v>969257</v>
      </c>
      <c r="F697" t="s">
        <v>3074</v>
      </c>
      <c r="G697" t="s">
        <v>3075</v>
      </c>
      <c r="I697" t="s">
        <v>3076</v>
      </c>
      <c r="K697" s="4" t="str">
        <f t="shared" si="21"/>
        <v>AR001160FI00002</v>
      </c>
    </row>
    <row r="698" spans="1:11">
      <c r="A698" t="s">
        <v>17655</v>
      </c>
      <c r="B698" t="s">
        <v>17656</v>
      </c>
      <c r="C698" t="s">
        <v>2455</v>
      </c>
      <c r="D698" t="str">
        <f t="shared" si="20"/>
        <v>FI</v>
      </c>
      <c r="E698">
        <v>1091153</v>
      </c>
      <c r="F698" t="s">
        <v>2457</v>
      </c>
      <c r="G698" t="s">
        <v>2458</v>
      </c>
      <c r="I698" t="s">
        <v>2459</v>
      </c>
      <c r="K698" s="4" t="str">
        <f t="shared" si="21"/>
        <v>AR000750FI00001</v>
      </c>
    </row>
    <row r="699" spans="1:11">
      <c r="A699" t="s">
        <v>17657</v>
      </c>
      <c r="B699" t="s">
        <v>17658</v>
      </c>
      <c r="C699" t="s">
        <v>3092</v>
      </c>
      <c r="D699" t="str">
        <f t="shared" si="20"/>
        <v>FI</v>
      </c>
      <c r="E699">
        <v>1034910</v>
      </c>
      <c r="F699" t="s">
        <v>3093</v>
      </c>
      <c r="K699" s="4" t="str">
        <f t="shared" si="21"/>
        <v>AR001200FI00001</v>
      </c>
    </row>
    <row r="700" spans="1:11">
      <c r="A700" t="s">
        <v>17659</v>
      </c>
      <c r="B700" t="s">
        <v>17660</v>
      </c>
      <c r="C700" t="s">
        <v>3261</v>
      </c>
      <c r="D700" t="str">
        <f t="shared" si="20"/>
        <v>FI</v>
      </c>
      <c r="E700">
        <v>1034483</v>
      </c>
      <c r="F700" t="s">
        <v>3262</v>
      </c>
      <c r="K700" s="4" t="str">
        <f t="shared" si="21"/>
        <v>AR001380FI00001</v>
      </c>
    </row>
    <row r="701" spans="1:11">
      <c r="A701" t="s">
        <v>17661</v>
      </c>
      <c r="B701" t="s">
        <v>17662</v>
      </c>
      <c r="C701" t="s">
        <v>3714</v>
      </c>
      <c r="D701" t="str">
        <f t="shared" si="20"/>
        <v>FI</v>
      </c>
      <c r="E701">
        <v>855690</v>
      </c>
      <c r="F701" t="s">
        <v>3715</v>
      </c>
      <c r="K701" s="4" t="str">
        <f t="shared" si="21"/>
        <v>AR001610FI00001</v>
      </c>
    </row>
    <row r="702" spans="1:11">
      <c r="A702" t="s">
        <v>17663</v>
      </c>
      <c r="B702" t="s">
        <v>17616</v>
      </c>
      <c r="C702" t="s">
        <v>3012</v>
      </c>
      <c r="D702" t="str">
        <f t="shared" si="20"/>
        <v>FI</v>
      </c>
      <c r="E702">
        <v>692092</v>
      </c>
      <c r="F702" t="s">
        <v>3014</v>
      </c>
      <c r="G702" t="s">
        <v>3015</v>
      </c>
      <c r="I702" t="s">
        <v>3016</v>
      </c>
      <c r="K702" s="4" t="str">
        <f t="shared" si="21"/>
        <v>AR001120FI00001</v>
      </c>
    </row>
    <row r="703" spans="1:11">
      <c r="A703" t="s">
        <v>17664</v>
      </c>
      <c r="B703" t="s">
        <v>17665</v>
      </c>
      <c r="C703" t="s">
        <v>3844</v>
      </c>
      <c r="D703" t="str">
        <f t="shared" si="20"/>
        <v>FI</v>
      </c>
      <c r="E703">
        <v>630428</v>
      </c>
      <c r="F703" t="s">
        <v>3846</v>
      </c>
      <c r="G703" t="s">
        <v>3847</v>
      </c>
      <c r="I703" t="s">
        <v>3848</v>
      </c>
      <c r="K703" s="4" t="str">
        <f t="shared" si="21"/>
        <v>AR001680FI00001</v>
      </c>
    </row>
    <row r="704" spans="1:11">
      <c r="A704" t="s">
        <v>17666</v>
      </c>
      <c r="B704" t="s">
        <v>17289</v>
      </c>
      <c r="C704" t="s">
        <v>4175</v>
      </c>
      <c r="D704" t="str">
        <f t="shared" si="20"/>
        <v>FI</v>
      </c>
      <c r="E704">
        <v>1179926</v>
      </c>
      <c r="F704" t="s">
        <v>4176</v>
      </c>
      <c r="G704" t="s">
        <v>4177</v>
      </c>
      <c r="I704" t="s">
        <v>4178</v>
      </c>
      <c r="K704" s="4" t="str">
        <f t="shared" si="21"/>
        <v>AR001810FI00003</v>
      </c>
    </row>
    <row r="705" spans="1:11">
      <c r="A705" t="s">
        <v>17667</v>
      </c>
      <c r="B705" t="s">
        <v>17289</v>
      </c>
      <c r="C705" t="s">
        <v>4167</v>
      </c>
      <c r="D705" t="str">
        <f t="shared" si="20"/>
        <v>FI</v>
      </c>
      <c r="E705">
        <v>536342</v>
      </c>
      <c r="F705" t="s">
        <v>4168</v>
      </c>
      <c r="K705" s="4" t="str">
        <f t="shared" si="21"/>
        <v>AR001810FI00001</v>
      </c>
    </row>
    <row r="706" spans="1:11">
      <c r="A706" t="s">
        <v>17668</v>
      </c>
      <c r="B706" t="s">
        <v>17289</v>
      </c>
      <c r="C706" t="s">
        <v>4169</v>
      </c>
      <c r="D706" t="str">
        <f t="shared" ref="D706:D769" si="22">+REPLACE(REPLACE(A706,1,8,""),3,5,"")</f>
        <v>FI</v>
      </c>
      <c r="E706">
        <v>868037</v>
      </c>
      <c r="F706" t="s">
        <v>4171</v>
      </c>
      <c r="G706" t="s">
        <v>4172</v>
      </c>
      <c r="I706" t="s">
        <v>4173</v>
      </c>
      <c r="K706" s="4" t="str">
        <f t="shared" si="21"/>
        <v>AR001810FI00002</v>
      </c>
    </row>
    <row r="707" spans="1:11">
      <c r="A707" t="s">
        <v>17669</v>
      </c>
      <c r="B707" t="s">
        <v>16965</v>
      </c>
      <c r="C707" t="s">
        <v>4216</v>
      </c>
      <c r="D707" t="str">
        <f t="shared" si="22"/>
        <v>FI</v>
      </c>
      <c r="E707">
        <v>658791</v>
      </c>
      <c r="F707" t="s">
        <v>4218</v>
      </c>
      <c r="G707" t="s">
        <v>4219</v>
      </c>
      <c r="I707" t="s">
        <v>4220</v>
      </c>
      <c r="K707" s="4" t="str">
        <f t="shared" ref="K707:K770" si="23">+A707</f>
        <v>AR001850FI00001</v>
      </c>
    </row>
    <row r="708" spans="1:11">
      <c r="A708" t="s">
        <v>17670</v>
      </c>
      <c r="B708" t="s">
        <v>16965</v>
      </c>
      <c r="C708" t="s">
        <v>4236</v>
      </c>
      <c r="D708" t="str">
        <f t="shared" si="22"/>
        <v>FI</v>
      </c>
      <c r="E708">
        <v>885887</v>
      </c>
      <c r="F708" t="s">
        <v>4237</v>
      </c>
      <c r="G708" t="s">
        <v>4238</v>
      </c>
      <c r="I708" t="s">
        <v>4239</v>
      </c>
      <c r="K708" s="4" t="str">
        <f t="shared" si="23"/>
        <v>AR001850FI00008</v>
      </c>
    </row>
    <row r="709" spans="1:11">
      <c r="A709" t="s">
        <v>17671</v>
      </c>
      <c r="B709" t="s">
        <v>16965</v>
      </c>
      <c r="C709" t="s">
        <v>4242</v>
      </c>
      <c r="D709" t="str">
        <f t="shared" si="22"/>
        <v>FI</v>
      </c>
      <c r="E709">
        <v>1025511</v>
      </c>
      <c r="F709" t="s">
        <v>4243</v>
      </c>
      <c r="G709" t="s">
        <v>4244</v>
      </c>
      <c r="I709" t="s">
        <v>4245</v>
      </c>
      <c r="K709" s="4" t="str">
        <f t="shared" si="23"/>
        <v>AR001850FI00010</v>
      </c>
    </row>
    <row r="710" spans="1:11">
      <c r="A710" t="s">
        <v>17672</v>
      </c>
      <c r="B710" t="s">
        <v>17673</v>
      </c>
      <c r="C710" t="s">
        <v>4293</v>
      </c>
      <c r="D710" t="str">
        <f t="shared" si="22"/>
        <v>FI</v>
      </c>
      <c r="E710">
        <v>666002</v>
      </c>
      <c r="F710" t="s">
        <v>4295</v>
      </c>
      <c r="G710" t="s">
        <v>4296</v>
      </c>
      <c r="I710" t="s">
        <v>4297</v>
      </c>
      <c r="K710" s="4" t="str">
        <f t="shared" si="23"/>
        <v>AR001900FI00001</v>
      </c>
    </row>
    <row r="711" spans="1:11">
      <c r="A711" t="s">
        <v>17674</v>
      </c>
      <c r="B711" t="s">
        <v>16995</v>
      </c>
      <c r="C711" t="s">
        <v>4448</v>
      </c>
      <c r="D711" t="str">
        <f t="shared" si="22"/>
        <v>FI</v>
      </c>
      <c r="E711">
        <v>460874</v>
      </c>
      <c r="F711" t="s">
        <v>4450</v>
      </c>
      <c r="G711" t="s">
        <v>4451</v>
      </c>
      <c r="I711" t="s">
        <v>4452</v>
      </c>
      <c r="K711" s="4" t="str">
        <f t="shared" si="23"/>
        <v>AR001980FI00001</v>
      </c>
    </row>
    <row r="712" spans="1:11">
      <c r="A712" t="s">
        <v>17675</v>
      </c>
      <c r="B712" t="s">
        <v>16995</v>
      </c>
      <c r="C712" t="s">
        <v>4456</v>
      </c>
      <c r="D712" t="str">
        <f t="shared" si="22"/>
        <v>FI</v>
      </c>
      <c r="E712">
        <v>890199</v>
      </c>
      <c r="F712" t="s">
        <v>4457</v>
      </c>
      <c r="G712" t="s">
        <v>4458</v>
      </c>
      <c r="I712" t="s">
        <v>4459</v>
      </c>
      <c r="K712" s="4" t="str">
        <f t="shared" si="23"/>
        <v>AR001980FI00003</v>
      </c>
    </row>
    <row r="713" spans="1:11">
      <c r="A713" t="s">
        <v>17676</v>
      </c>
      <c r="B713" t="s">
        <v>17677</v>
      </c>
      <c r="C713" t="s">
        <v>4612</v>
      </c>
      <c r="D713" t="str">
        <f t="shared" si="22"/>
        <v>FI</v>
      </c>
      <c r="E713">
        <v>669110</v>
      </c>
      <c r="F713" t="s">
        <v>4614</v>
      </c>
      <c r="G713" t="s">
        <v>4615</v>
      </c>
      <c r="I713" t="s">
        <v>4616</v>
      </c>
      <c r="K713" s="4" t="str">
        <f t="shared" si="23"/>
        <v>AR002050FI00001</v>
      </c>
    </row>
    <row r="714" spans="1:11">
      <c r="A714" t="s">
        <v>17678</v>
      </c>
      <c r="B714" t="s">
        <v>17679</v>
      </c>
      <c r="C714" t="s">
        <v>4633</v>
      </c>
      <c r="D714" t="str">
        <f t="shared" si="22"/>
        <v>FI</v>
      </c>
      <c r="E714">
        <v>576572</v>
      </c>
      <c r="F714" t="s">
        <v>4635</v>
      </c>
      <c r="G714" t="s">
        <v>4636</v>
      </c>
      <c r="H714" t="s">
        <v>4637</v>
      </c>
      <c r="I714" t="s">
        <v>4638</v>
      </c>
      <c r="K714" s="4" t="str">
        <f t="shared" si="23"/>
        <v>AR002080FI00001</v>
      </c>
    </row>
    <row r="715" spans="1:11">
      <c r="A715" t="s">
        <v>17680</v>
      </c>
      <c r="B715" t="s">
        <v>17679</v>
      </c>
      <c r="C715" t="s">
        <v>4642</v>
      </c>
      <c r="D715" t="str">
        <f t="shared" si="22"/>
        <v>FI</v>
      </c>
      <c r="E715">
        <v>791100</v>
      </c>
      <c r="F715" t="s">
        <v>4643</v>
      </c>
      <c r="G715" t="s">
        <v>4644</v>
      </c>
      <c r="I715" t="s">
        <v>4645</v>
      </c>
      <c r="K715" s="4" t="str">
        <f t="shared" si="23"/>
        <v>AR002080FI00002</v>
      </c>
    </row>
    <row r="716" spans="1:11">
      <c r="A716" t="s">
        <v>17681</v>
      </c>
      <c r="B716" t="s">
        <v>17682</v>
      </c>
      <c r="C716" t="s">
        <v>4664</v>
      </c>
      <c r="D716" t="str">
        <f t="shared" si="22"/>
        <v>FI</v>
      </c>
      <c r="E716">
        <v>904753</v>
      </c>
      <c r="F716" t="s">
        <v>4666</v>
      </c>
      <c r="G716" t="s">
        <v>4667</v>
      </c>
      <c r="I716" t="s">
        <v>4668</v>
      </c>
      <c r="K716" s="4" t="str">
        <f t="shared" si="23"/>
        <v>AR002110FI00001</v>
      </c>
    </row>
    <row r="717" spans="1:11">
      <c r="A717" t="s">
        <v>17683</v>
      </c>
      <c r="B717" t="s">
        <v>17682</v>
      </c>
      <c r="C717" t="s">
        <v>4671</v>
      </c>
      <c r="D717" t="str">
        <f t="shared" si="22"/>
        <v>FI</v>
      </c>
      <c r="E717">
        <v>943123</v>
      </c>
      <c r="F717" t="s">
        <v>4672</v>
      </c>
      <c r="K717" s="4" t="str">
        <f t="shared" si="23"/>
        <v>AR002110FI00002</v>
      </c>
    </row>
    <row r="718" spans="1:11">
      <c r="A718" t="s">
        <v>17684</v>
      </c>
      <c r="B718" t="s">
        <v>17682</v>
      </c>
      <c r="C718" t="s">
        <v>4673</v>
      </c>
      <c r="D718" t="str">
        <f t="shared" si="22"/>
        <v>FI</v>
      </c>
      <c r="E718">
        <v>1014537</v>
      </c>
      <c r="F718" t="s">
        <v>4674</v>
      </c>
      <c r="G718" t="s">
        <v>4675</v>
      </c>
      <c r="I718" t="s">
        <v>4676</v>
      </c>
      <c r="K718" s="4" t="str">
        <f t="shared" si="23"/>
        <v>AR002110FI00003</v>
      </c>
    </row>
    <row r="719" spans="1:11">
      <c r="A719" t="s">
        <v>17685</v>
      </c>
      <c r="B719" t="s">
        <v>17624</v>
      </c>
      <c r="C719" t="s">
        <v>5275</v>
      </c>
      <c r="D719" t="str">
        <f t="shared" si="22"/>
        <v>FI</v>
      </c>
      <c r="E719">
        <v>1020168</v>
      </c>
      <c r="F719" t="s">
        <v>5276</v>
      </c>
      <c r="K719" s="4" t="str">
        <f t="shared" si="23"/>
        <v>AR002450FI00001</v>
      </c>
    </row>
    <row r="720" spans="1:11">
      <c r="A720" t="s">
        <v>17686</v>
      </c>
      <c r="B720" t="s">
        <v>17687</v>
      </c>
      <c r="C720" t="s">
        <v>5311</v>
      </c>
      <c r="D720" t="str">
        <f t="shared" si="22"/>
        <v>FI</v>
      </c>
      <c r="E720">
        <v>426689</v>
      </c>
      <c r="F720" t="s">
        <v>5312</v>
      </c>
      <c r="K720" s="4" t="str">
        <f t="shared" si="23"/>
        <v>AR002490FI00001</v>
      </c>
    </row>
    <row r="721" spans="1:11">
      <c r="A721" t="s">
        <v>17688</v>
      </c>
      <c r="B721" t="s">
        <v>17689</v>
      </c>
      <c r="C721" t="s">
        <v>5437</v>
      </c>
      <c r="D721" t="str">
        <f t="shared" si="22"/>
        <v>FI</v>
      </c>
      <c r="E721">
        <v>666014</v>
      </c>
      <c r="F721" t="s">
        <v>5439</v>
      </c>
      <c r="G721" t="s">
        <v>5440</v>
      </c>
      <c r="I721" t="s">
        <v>5441</v>
      </c>
      <c r="K721" s="4" t="str">
        <f t="shared" si="23"/>
        <v>AR002560FI00001</v>
      </c>
    </row>
    <row r="722" spans="1:11">
      <c r="A722" t="s">
        <v>17690</v>
      </c>
      <c r="B722" t="s">
        <v>17691</v>
      </c>
      <c r="C722" t="s">
        <v>5451</v>
      </c>
      <c r="D722" t="str">
        <f t="shared" si="22"/>
        <v>FI</v>
      </c>
      <c r="E722">
        <v>931850</v>
      </c>
      <c r="F722" t="s">
        <v>5453</v>
      </c>
      <c r="G722" t="s">
        <v>5454</v>
      </c>
      <c r="I722" t="s">
        <v>5455</v>
      </c>
      <c r="K722" s="4" t="str">
        <f t="shared" si="23"/>
        <v>AR002580FI00001</v>
      </c>
    </row>
    <row r="723" spans="1:11">
      <c r="A723" t="s">
        <v>17692</v>
      </c>
      <c r="B723" t="s">
        <v>17019</v>
      </c>
      <c r="C723" t="s">
        <v>5461</v>
      </c>
      <c r="D723" t="str">
        <f t="shared" si="22"/>
        <v>FI</v>
      </c>
      <c r="E723">
        <v>933583</v>
      </c>
      <c r="F723" t="s">
        <v>5463</v>
      </c>
      <c r="G723" t="s">
        <v>5464</v>
      </c>
      <c r="I723" t="s">
        <v>5465</v>
      </c>
      <c r="K723" s="4" t="str">
        <f t="shared" si="23"/>
        <v>AR002590FI00002</v>
      </c>
    </row>
    <row r="724" spans="1:11">
      <c r="A724" t="s">
        <v>17693</v>
      </c>
      <c r="B724" t="s">
        <v>17694</v>
      </c>
      <c r="C724" t="s">
        <v>5479</v>
      </c>
      <c r="D724" t="str">
        <f t="shared" si="22"/>
        <v>FI</v>
      </c>
      <c r="E724">
        <v>661509</v>
      </c>
      <c r="F724" t="s">
        <v>5481</v>
      </c>
      <c r="G724" t="s">
        <v>5482</v>
      </c>
      <c r="I724" t="s">
        <v>5483</v>
      </c>
      <c r="K724" s="4" t="str">
        <f t="shared" si="23"/>
        <v>AR002610FI00001</v>
      </c>
    </row>
    <row r="725" spans="1:11">
      <c r="A725" t="s">
        <v>17695</v>
      </c>
      <c r="B725" t="s">
        <v>17694</v>
      </c>
      <c r="C725" t="s">
        <v>5487</v>
      </c>
      <c r="D725" t="str">
        <f t="shared" si="22"/>
        <v>FI</v>
      </c>
      <c r="E725">
        <v>1067241</v>
      </c>
      <c r="F725" t="s">
        <v>5488</v>
      </c>
      <c r="G725" t="s">
        <v>5489</v>
      </c>
      <c r="I725" t="s">
        <v>5490</v>
      </c>
      <c r="K725" s="4" t="str">
        <f t="shared" si="23"/>
        <v>AR002610FI00002</v>
      </c>
    </row>
    <row r="726" spans="1:11">
      <c r="A726" t="s">
        <v>17696</v>
      </c>
      <c r="B726" t="s">
        <v>17697</v>
      </c>
      <c r="C726" t="s">
        <v>5531</v>
      </c>
      <c r="D726" t="str">
        <f t="shared" si="22"/>
        <v>FI</v>
      </c>
      <c r="E726">
        <v>573097</v>
      </c>
      <c r="F726" t="s">
        <v>5533</v>
      </c>
      <c r="G726" t="s">
        <v>5534</v>
      </c>
      <c r="H726" t="s">
        <v>5535</v>
      </c>
      <c r="I726" t="s">
        <v>5536</v>
      </c>
      <c r="K726" s="4" t="str">
        <f t="shared" si="23"/>
        <v>AR002660FI00001</v>
      </c>
    </row>
    <row r="727" spans="1:11">
      <c r="A727" t="s">
        <v>17698</v>
      </c>
      <c r="B727" t="s">
        <v>17039</v>
      </c>
      <c r="C727" t="s">
        <v>96</v>
      </c>
      <c r="D727" t="str">
        <f t="shared" si="22"/>
        <v>FI</v>
      </c>
      <c r="E727">
        <v>1154988</v>
      </c>
      <c r="F727" t="s">
        <v>97</v>
      </c>
      <c r="G727" t="s">
        <v>98</v>
      </c>
      <c r="I727" t="s">
        <v>99</v>
      </c>
      <c r="K727" s="4" t="str">
        <f t="shared" si="23"/>
        <v>AR000010FI00022</v>
      </c>
    </row>
    <row r="728" spans="1:11">
      <c r="A728" t="s">
        <v>17699</v>
      </c>
      <c r="B728" t="s">
        <v>17069</v>
      </c>
      <c r="C728" t="s">
        <v>5498</v>
      </c>
      <c r="D728" t="str">
        <f t="shared" si="22"/>
        <v>FI</v>
      </c>
      <c r="E728">
        <v>1052489</v>
      </c>
      <c r="F728" t="s">
        <v>5500</v>
      </c>
      <c r="G728" t="s">
        <v>5501</v>
      </c>
      <c r="I728" t="s">
        <v>5502</v>
      </c>
      <c r="K728" s="4" t="str">
        <f t="shared" si="23"/>
        <v>AR002620FI00003</v>
      </c>
    </row>
    <row r="729" spans="1:11">
      <c r="A729" t="s">
        <v>17700</v>
      </c>
      <c r="B729" t="s">
        <v>17000</v>
      </c>
      <c r="C729" t="s">
        <v>5630</v>
      </c>
      <c r="D729" t="str">
        <f t="shared" si="22"/>
        <v>FI</v>
      </c>
      <c r="E729">
        <v>606629</v>
      </c>
      <c r="F729" t="s">
        <v>5631</v>
      </c>
      <c r="K729" s="4" t="str">
        <f t="shared" si="23"/>
        <v>AR002800FI00001</v>
      </c>
    </row>
    <row r="730" spans="1:11">
      <c r="A730" t="s">
        <v>17701</v>
      </c>
      <c r="B730" t="s">
        <v>17702</v>
      </c>
      <c r="C730" t="s">
        <v>5762</v>
      </c>
      <c r="D730" t="str">
        <f t="shared" si="22"/>
        <v>FI</v>
      </c>
      <c r="E730">
        <v>778867</v>
      </c>
      <c r="F730" t="s">
        <v>5763</v>
      </c>
      <c r="K730" s="4" t="str">
        <f t="shared" si="23"/>
        <v>AR002900FI00001</v>
      </c>
    </row>
    <row r="731" spans="1:11">
      <c r="A731" t="s">
        <v>17703</v>
      </c>
      <c r="B731" t="s">
        <v>17039</v>
      </c>
      <c r="C731" t="s">
        <v>67</v>
      </c>
      <c r="D731" t="str">
        <f t="shared" si="22"/>
        <v>FI</v>
      </c>
      <c r="E731">
        <v>1033542</v>
      </c>
      <c r="F731" t="s">
        <v>68</v>
      </c>
      <c r="G731" t="s">
        <v>69</v>
      </c>
      <c r="I731" t="s">
        <v>70</v>
      </c>
      <c r="K731" s="4" t="str">
        <f t="shared" si="23"/>
        <v>AR000010FI00014</v>
      </c>
    </row>
    <row r="732" spans="1:11">
      <c r="A732" t="s">
        <v>17704</v>
      </c>
      <c r="B732" t="s">
        <v>17039</v>
      </c>
      <c r="C732" t="s">
        <v>71</v>
      </c>
      <c r="D732" t="str">
        <f t="shared" si="22"/>
        <v>FI</v>
      </c>
      <c r="E732">
        <v>1033554</v>
      </c>
      <c r="F732" t="s">
        <v>72</v>
      </c>
      <c r="G732" t="s">
        <v>73</v>
      </c>
      <c r="I732" t="s">
        <v>74</v>
      </c>
      <c r="K732" s="4" t="str">
        <f t="shared" si="23"/>
        <v>AR000010FI00015</v>
      </c>
    </row>
    <row r="733" spans="1:11">
      <c r="A733" t="s">
        <v>17705</v>
      </c>
      <c r="B733" t="s">
        <v>17706</v>
      </c>
      <c r="C733" t="s">
        <v>223</v>
      </c>
      <c r="D733" t="str">
        <f t="shared" si="22"/>
        <v>FI</v>
      </c>
      <c r="E733">
        <v>711162</v>
      </c>
      <c r="F733" t="s">
        <v>224</v>
      </c>
      <c r="K733" s="4" t="str">
        <f t="shared" si="23"/>
        <v>AR000110FI00001</v>
      </c>
    </row>
    <row r="734" spans="1:11">
      <c r="A734" t="s">
        <v>17707</v>
      </c>
      <c r="B734" t="s">
        <v>17652</v>
      </c>
      <c r="C734" t="s">
        <v>2953</v>
      </c>
      <c r="D734" t="str">
        <f t="shared" si="22"/>
        <v>FI</v>
      </c>
      <c r="E734">
        <v>844505</v>
      </c>
      <c r="F734" t="s">
        <v>2954</v>
      </c>
      <c r="K734" s="4" t="str">
        <f t="shared" si="23"/>
        <v>AR001040FI00001</v>
      </c>
    </row>
    <row r="735" spans="1:11">
      <c r="A735" t="s">
        <v>17708</v>
      </c>
      <c r="B735" t="s">
        <v>17652</v>
      </c>
      <c r="C735" t="s">
        <v>2956</v>
      </c>
      <c r="D735" t="str">
        <f t="shared" si="22"/>
        <v>FI</v>
      </c>
      <c r="E735">
        <v>1016175</v>
      </c>
      <c r="F735" t="s">
        <v>2958</v>
      </c>
      <c r="G735" t="s">
        <v>2959</v>
      </c>
      <c r="I735" t="s">
        <v>2960</v>
      </c>
      <c r="K735" s="4" t="str">
        <f t="shared" si="23"/>
        <v>AR001040FI00002</v>
      </c>
    </row>
    <row r="736" spans="1:11">
      <c r="A736" t="s">
        <v>17709</v>
      </c>
      <c r="B736" t="s">
        <v>17654</v>
      </c>
      <c r="C736" t="s">
        <v>3069</v>
      </c>
      <c r="D736" t="str">
        <f t="shared" si="22"/>
        <v>FI</v>
      </c>
      <c r="E736">
        <v>572371</v>
      </c>
      <c r="F736" t="s">
        <v>3070</v>
      </c>
      <c r="K736" s="4" t="str">
        <f t="shared" si="23"/>
        <v>AR001160FI00001</v>
      </c>
    </row>
    <row r="737" spans="1:11">
      <c r="A737" t="s">
        <v>17710</v>
      </c>
      <c r="B737" t="s">
        <v>17711</v>
      </c>
      <c r="C737" t="s">
        <v>2452</v>
      </c>
      <c r="D737" t="str">
        <f t="shared" si="22"/>
        <v>FI</v>
      </c>
      <c r="E737">
        <v>520067</v>
      </c>
      <c r="F737" t="s">
        <v>2453</v>
      </c>
      <c r="K737" s="4" t="str">
        <f t="shared" si="23"/>
        <v>AR000740FI00001</v>
      </c>
    </row>
    <row r="738" spans="1:11">
      <c r="A738" t="s">
        <v>17712</v>
      </c>
      <c r="B738" t="s">
        <v>17713</v>
      </c>
      <c r="C738" t="s">
        <v>5299</v>
      </c>
      <c r="D738" t="str">
        <f t="shared" si="22"/>
        <v>FI</v>
      </c>
      <c r="E738">
        <v>849078</v>
      </c>
      <c r="F738" t="s">
        <v>5300</v>
      </c>
      <c r="K738" s="4" t="str">
        <f t="shared" si="23"/>
        <v>AR002470FI00001</v>
      </c>
    </row>
    <row r="739" spans="1:11">
      <c r="A739" t="s">
        <v>17714</v>
      </c>
      <c r="B739" t="s">
        <v>17715</v>
      </c>
      <c r="C739" t="s">
        <v>5264</v>
      </c>
      <c r="D739" t="str">
        <f t="shared" si="22"/>
        <v>FI</v>
      </c>
      <c r="E739">
        <v>1043736</v>
      </c>
      <c r="F739" t="s">
        <v>5265</v>
      </c>
      <c r="G739" t="s">
        <v>5266</v>
      </c>
      <c r="I739" t="s">
        <v>5267</v>
      </c>
      <c r="K739" s="4" t="str">
        <f t="shared" si="23"/>
        <v>AR002430FI00007</v>
      </c>
    </row>
    <row r="740" spans="1:11">
      <c r="A740" t="s">
        <v>17716</v>
      </c>
      <c r="B740" t="s">
        <v>17715</v>
      </c>
      <c r="C740" t="s">
        <v>5248</v>
      </c>
      <c r="D740" t="str">
        <f t="shared" si="22"/>
        <v>FI</v>
      </c>
      <c r="E740">
        <v>658817</v>
      </c>
      <c r="F740" t="s">
        <v>5249</v>
      </c>
      <c r="G740" t="s">
        <v>5250</v>
      </c>
      <c r="I740" t="s">
        <v>5251</v>
      </c>
      <c r="K740" s="4" t="str">
        <f t="shared" si="23"/>
        <v>AR002430FI00003</v>
      </c>
    </row>
    <row r="741" spans="1:11">
      <c r="A741" t="s">
        <v>17717</v>
      </c>
      <c r="B741" t="s">
        <v>17715</v>
      </c>
      <c r="C741" t="s">
        <v>5236</v>
      </c>
      <c r="D741" t="str">
        <f t="shared" si="22"/>
        <v>FI</v>
      </c>
      <c r="E741">
        <v>551684</v>
      </c>
      <c r="F741" t="s">
        <v>5238</v>
      </c>
      <c r="G741" t="s">
        <v>5239</v>
      </c>
      <c r="H741" t="s">
        <v>5240</v>
      </c>
      <c r="I741" t="s">
        <v>5241</v>
      </c>
      <c r="K741" s="4" t="str">
        <f t="shared" si="23"/>
        <v>AR002430FI00001</v>
      </c>
    </row>
    <row r="742" spans="1:11">
      <c r="A742" t="s">
        <v>17718</v>
      </c>
      <c r="B742" t="s">
        <v>17715</v>
      </c>
      <c r="C742" t="s">
        <v>5243</v>
      </c>
      <c r="D742" t="str">
        <f t="shared" si="22"/>
        <v>FI</v>
      </c>
      <c r="E742">
        <v>599187</v>
      </c>
      <c r="F742" t="s">
        <v>5244</v>
      </c>
      <c r="G742" t="s">
        <v>5245</v>
      </c>
      <c r="H742" t="s">
        <v>5246</v>
      </c>
      <c r="I742" t="s">
        <v>5247</v>
      </c>
      <c r="K742" s="4" t="str">
        <f t="shared" si="23"/>
        <v>AR002430FI00002</v>
      </c>
    </row>
    <row r="743" spans="1:11">
      <c r="A743" t="s">
        <v>17719</v>
      </c>
      <c r="B743" t="s">
        <v>17715</v>
      </c>
      <c r="C743" t="s">
        <v>5260</v>
      </c>
      <c r="D743" t="str">
        <f t="shared" si="22"/>
        <v>FI</v>
      </c>
      <c r="E743">
        <v>783427</v>
      </c>
      <c r="F743" t="s">
        <v>5261</v>
      </c>
      <c r="G743" t="s">
        <v>5262</v>
      </c>
      <c r="I743" t="s">
        <v>5263</v>
      </c>
      <c r="K743" s="4" t="str">
        <f t="shared" si="23"/>
        <v>AR002430FI00006</v>
      </c>
    </row>
    <row r="744" spans="1:11">
      <c r="A744" t="s">
        <v>17720</v>
      </c>
      <c r="B744" t="s">
        <v>17715</v>
      </c>
      <c r="C744" t="s">
        <v>5252</v>
      </c>
      <c r="D744" t="str">
        <f t="shared" si="22"/>
        <v>FI</v>
      </c>
      <c r="E744">
        <v>736332</v>
      </c>
      <c r="F744" t="s">
        <v>5253</v>
      </c>
      <c r="G744" t="s">
        <v>5254</v>
      </c>
      <c r="I744" t="s">
        <v>5255</v>
      </c>
      <c r="K744" s="4" t="str">
        <f t="shared" si="23"/>
        <v>AR002430FI00004</v>
      </c>
    </row>
    <row r="745" spans="1:11">
      <c r="A745" t="s">
        <v>17721</v>
      </c>
      <c r="B745" t="s">
        <v>17715</v>
      </c>
      <c r="C745" t="s">
        <v>5256</v>
      </c>
      <c r="D745" t="str">
        <f t="shared" si="22"/>
        <v>FI</v>
      </c>
      <c r="E745">
        <v>736380</v>
      </c>
      <c r="F745" t="s">
        <v>5257</v>
      </c>
      <c r="G745" t="s">
        <v>5258</v>
      </c>
      <c r="I745" t="s">
        <v>5259</v>
      </c>
      <c r="K745" s="4" t="str">
        <f t="shared" si="23"/>
        <v>AR002430FI00005</v>
      </c>
    </row>
    <row r="746" spans="1:11">
      <c r="A746" t="s">
        <v>17722</v>
      </c>
      <c r="B746" t="s">
        <v>17009</v>
      </c>
      <c r="C746" t="s">
        <v>5289</v>
      </c>
      <c r="D746" t="str">
        <f t="shared" si="22"/>
        <v>FI</v>
      </c>
      <c r="E746">
        <v>991384</v>
      </c>
      <c r="F746" t="s">
        <v>5291</v>
      </c>
      <c r="G746" t="s">
        <v>5292</v>
      </c>
      <c r="I746" t="s">
        <v>5293</v>
      </c>
      <c r="K746" s="4" t="str">
        <f t="shared" si="23"/>
        <v>AR002460FI00003</v>
      </c>
    </row>
    <row r="747" spans="1:11">
      <c r="A747" t="s">
        <v>17723</v>
      </c>
      <c r="B747" t="s">
        <v>17009</v>
      </c>
      <c r="C747" t="s">
        <v>5295</v>
      </c>
      <c r="D747" t="str">
        <f t="shared" si="22"/>
        <v>FI</v>
      </c>
      <c r="E747">
        <v>1066304</v>
      </c>
      <c r="F747" t="s">
        <v>5296</v>
      </c>
      <c r="G747" t="s">
        <v>5297</v>
      </c>
      <c r="I747" t="s">
        <v>5298</v>
      </c>
      <c r="K747" s="4" t="str">
        <f t="shared" si="23"/>
        <v>AR002460FI00004</v>
      </c>
    </row>
    <row r="748" spans="1:11">
      <c r="A748" t="s">
        <v>17724</v>
      </c>
      <c r="B748" t="s">
        <v>17725</v>
      </c>
      <c r="C748" t="s">
        <v>5326</v>
      </c>
      <c r="D748" t="str">
        <f t="shared" si="22"/>
        <v>FI</v>
      </c>
      <c r="E748">
        <v>792904</v>
      </c>
      <c r="F748" t="s">
        <v>5327</v>
      </c>
      <c r="K748" s="4" t="str">
        <f t="shared" si="23"/>
        <v>AR002510FI00003</v>
      </c>
    </row>
    <row r="749" spans="1:11">
      <c r="A749" t="s">
        <v>17726</v>
      </c>
      <c r="B749" t="s">
        <v>17725</v>
      </c>
      <c r="C749" t="s">
        <v>5328</v>
      </c>
      <c r="D749" t="str">
        <f t="shared" si="22"/>
        <v>FI</v>
      </c>
      <c r="E749">
        <v>928340</v>
      </c>
      <c r="F749" t="s">
        <v>5330</v>
      </c>
      <c r="G749" t="s">
        <v>5331</v>
      </c>
      <c r="I749" t="s">
        <v>5332</v>
      </c>
      <c r="K749" s="4" t="str">
        <f t="shared" si="23"/>
        <v>AR002510FI00004</v>
      </c>
    </row>
    <row r="750" spans="1:11">
      <c r="A750" t="s">
        <v>17727</v>
      </c>
      <c r="B750" t="s">
        <v>17725</v>
      </c>
      <c r="C750" t="s">
        <v>5334</v>
      </c>
      <c r="D750" t="str">
        <f t="shared" si="22"/>
        <v>FI</v>
      </c>
      <c r="E750">
        <v>1040344</v>
      </c>
      <c r="F750" t="s">
        <v>5335</v>
      </c>
      <c r="K750" s="4" t="str">
        <f t="shared" si="23"/>
        <v>AR002510FI00005</v>
      </c>
    </row>
    <row r="751" spans="1:11">
      <c r="A751" t="s">
        <v>17728</v>
      </c>
      <c r="B751" t="s">
        <v>17725</v>
      </c>
      <c r="C751" t="s">
        <v>5324</v>
      </c>
      <c r="D751" t="str">
        <f t="shared" si="22"/>
        <v>FI</v>
      </c>
      <c r="E751">
        <v>762595</v>
      </c>
      <c r="F751" t="s">
        <v>5325</v>
      </c>
      <c r="K751" s="4" t="str">
        <f t="shared" si="23"/>
        <v>AR002510FI00002</v>
      </c>
    </row>
    <row r="752" spans="1:11">
      <c r="A752" t="s">
        <v>17729</v>
      </c>
      <c r="B752" t="s">
        <v>17725</v>
      </c>
      <c r="C752" t="s">
        <v>5321</v>
      </c>
      <c r="D752" t="str">
        <f t="shared" si="22"/>
        <v>FI</v>
      </c>
      <c r="E752">
        <v>695841</v>
      </c>
      <c r="F752" t="s">
        <v>5322</v>
      </c>
      <c r="K752" s="4" t="str">
        <f t="shared" si="23"/>
        <v>AR002510FI00001</v>
      </c>
    </row>
    <row r="753" spans="1:11">
      <c r="A753" t="s">
        <v>17730</v>
      </c>
      <c r="B753" t="s">
        <v>17731</v>
      </c>
      <c r="C753" t="s">
        <v>5359</v>
      </c>
      <c r="D753" t="str">
        <f t="shared" si="22"/>
        <v>FI</v>
      </c>
      <c r="E753">
        <v>1117469</v>
      </c>
      <c r="F753" t="s">
        <v>5360</v>
      </c>
      <c r="G753" t="s">
        <v>5361</v>
      </c>
      <c r="I753" t="s">
        <v>5362</v>
      </c>
      <c r="K753" s="4" t="str">
        <f t="shared" si="23"/>
        <v>AR002520FI00006</v>
      </c>
    </row>
    <row r="754" spans="1:11">
      <c r="A754" t="s">
        <v>17732</v>
      </c>
      <c r="B754" t="s">
        <v>17731</v>
      </c>
      <c r="C754" t="s">
        <v>5355</v>
      </c>
      <c r="D754" t="str">
        <f t="shared" si="22"/>
        <v>FI</v>
      </c>
      <c r="E754">
        <v>1057421</v>
      </c>
      <c r="F754" t="s">
        <v>5356</v>
      </c>
      <c r="G754" t="s">
        <v>5357</v>
      </c>
      <c r="I754" t="s">
        <v>5358</v>
      </c>
      <c r="K754" s="4" t="str">
        <f t="shared" si="23"/>
        <v>AR002520FI00005</v>
      </c>
    </row>
    <row r="755" spans="1:11">
      <c r="A755" t="s">
        <v>17733</v>
      </c>
      <c r="B755" t="s">
        <v>17731</v>
      </c>
      <c r="C755" t="s">
        <v>5343</v>
      </c>
      <c r="D755" t="str">
        <f t="shared" si="22"/>
        <v>FI</v>
      </c>
      <c r="E755">
        <v>1002944</v>
      </c>
      <c r="F755" t="s">
        <v>5344</v>
      </c>
      <c r="G755" t="s">
        <v>5345</v>
      </c>
      <c r="I755" t="s">
        <v>5346</v>
      </c>
      <c r="K755" s="4" t="str">
        <f t="shared" si="23"/>
        <v>AR002520FI00002</v>
      </c>
    </row>
    <row r="756" spans="1:11">
      <c r="A756" t="s">
        <v>17734</v>
      </c>
      <c r="B756" t="s">
        <v>17731</v>
      </c>
      <c r="C756" t="s">
        <v>5351</v>
      </c>
      <c r="D756" t="str">
        <f t="shared" si="22"/>
        <v>FI</v>
      </c>
      <c r="E756">
        <v>1032749</v>
      </c>
      <c r="F756" t="s">
        <v>5352</v>
      </c>
      <c r="G756" t="s">
        <v>5353</v>
      </c>
      <c r="I756" t="s">
        <v>5354</v>
      </c>
      <c r="K756" s="4" t="str">
        <f t="shared" si="23"/>
        <v>AR002520FI00004</v>
      </c>
    </row>
    <row r="757" spans="1:11">
      <c r="A757" t="s">
        <v>17735</v>
      </c>
      <c r="B757" t="s">
        <v>17731</v>
      </c>
      <c r="C757" t="s">
        <v>5347</v>
      </c>
      <c r="D757" t="str">
        <f t="shared" si="22"/>
        <v>FI</v>
      </c>
      <c r="E757">
        <v>1011011</v>
      </c>
      <c r="F757" t="s">
        <v>5348</v>
      </c>
      <c r="G757" t="s">
        <v>5349</v>
      </c>
      <c r="I757" t="s">
        <v>5350</v>
      </c>
      <c r="K757" s="4" t="str">
        <f t="shared" si="23"/>
        <v>AR002520FI00003</v>
      </c>
    </row>
    <row r="758" spans="1:11">
      <c r="A758" t="s">
        <v>17736</v>
      </c>
      <c r="B758" t="s">
        <v>17731</v>
      </c>
      <c r="C758" t="s">
        <v>5367</v>
      </c>
      <c r="D758" t="str">
        <f t="shared" si="22"/>
        <v>FI</v>
      </c>
      <c r="E758">
        <v>1177275</v>
      </c>
      <c r="F758" t="s">
        <v>5368</v>
      </c>
      <c r="K758" s="4" t="str">
        <f t="shared" si="23"/>
        <v>AR002520FI00008</v>
      </c>
    </row>
    <row r="759" spans="1:11">
      <c r="A759" t="s">
        <v>17737</v>
      </c>
      <c r="B759" t="s">
        <v>17731</v>
      </c>
      <c r="C759" t="s">
        <v>5363</v>
      </c>
      <c r="D759" t="str">
        <f t="shared" si="22"/>
        <v>FI</v>
      </c>
      <c r="E759">
        <v>1177273</v>
      </c>
      <c r="F759" t="s">
        <v>5364</v>
      </c>
      <c r="G759" t="s">
        <v>5365</v>
      </c>
      <c r="I759" t="s">
        <v>5366</v>
      </c>
      <c r="K759" s="4" t="str">
        <f t="shared" si="23"/>
        <v>AR002520FI00007</v>
      </c>
    </row>
    <row r="760" spans="1:11">
      <c r="A760" t="s">
        <v>17738</v>
      </c>
      <c r="B760" t="s">
        <v>17731</v>
      </c>
      <c r="C760" t="s">
        <v>5336</v>
      </c>
      <c r="D760" t="str">
        <f t="shared" si="22"/>
        <v>FI</v>
      </c>
      <c r="E760">
        <v>914821</v>
      </c>
      <c r="F760" t="s">
        <v>5338</v>
      </c>
      <c r="G760" t="s">
        <v>5339</v>
      </c>
      <c r="I760" t="s">
        <v>5340</v>
      </c>
      <c r="K760" s="4" t="str">
        <f t="shared" si="23"/>
        <v>AR002520FI00001</v>
      </c>
    </row>
    <row r="761" spans="1:11">
      <c r="A761" t="s">
        <v>17739</v>
      </c>
      <c r="B761" t="s">
        <v>17740</v>
      </c>
      <c r="C761" t="s">
        <v>5385</v>
      </c>
      <c r="D761" t="str">
        <f t="shared" si="22"/>
        <v>FI</v>
      </c>
      <c r="E761">
        <v>737039</v>
      </c>
      <c r="F761" t="s">
        <v>5386</v>
      </c>
      <c r="G761" t="s">
        <v>5387</v>
      </c>
      <c r="I761" t="s">
        <v>5388</v>
      </c>
      <c r="K761" s="4" t="str">
        <f t="shared" si="23"/>
        <v>AR002530FI00002</v>
      </c>
    </row>
    <row r="762" spans="1:11">
      <c r="A762" t="s">
        <v>17741</v>
      </c>
      <c r="B762" t="s">
        <v>17740</v>
      </c>
      <c r="C762" t="s">
        <v>5379</v>
      </c>
      <c r="D762" t="str">
        <f t="shared" si="22"/>
        <v>FI</v>
      </c>
      <c r="E762">
        <v>715341</v>
      </c>
      <c r="F762" t="s">
        <v>5381</v>
      </c>
      <c r="G762" t="s">
        <v>5382</v>
      </c>
      <c r="I762" t="s">
        <v>5383</v>
      </c>
      <c r="K762" s="4" t="str">
        <f t="shared" si="23"/>
        <v>AR002530FI00001</v>
      </c>
    </row>
    <row r="763" spans="1:11">
      <c r="A763" t="s">
        <v>17742</v>
      </c>
      <c r="B763" t="s">
        <v>17353</v>
      </c>
      <c r="C763" t="s">
        <v>1302</v>
      </c>
      <c r="D763" t="str">
        <f t="shared" si="22"/>
        <v>FI</v>
      </c>
      <c r="E763">
        <v>1002112</v>
      </c>
      <c r="F763" t="s">
        <v>1303</v>
      </c>
      <c r="G763" t="s">
        <v>1304</v>
      </c>
      <c r="I763" t="s">
        <v>1305</v>
      </c>
      <c r="K763" s="4" t="str">
        <f t="shared" si="23"/>
        <v>AR000400FI00006</v>
      </c>
    </row>
    <row r="764" spans="1:11">
      <c r="A764" t="s">
        <v>17743</v>
      </c>
      <c r="B764" t="s">
        <v>17744</v>
      </c>
      <c r="C764" t="s">
        <v>5402</v>
      </c>
      <c r="D764" t="str">
        <f t="shared" si="22"/>
        <v>FI</v>
      </c>
      <c r="E764">
        <v>995277</v>
      </c>
      <c r="F764" t="s">
        <v>5403</v>
      </c>
      <c r="G764" t="s">
        <v>5404</v>
      </c>
      <c r="I764" t="s">
        <v>5405</v>
      </c>
      <c r="K764" s="4" t="str">
        <f t="shared" si="23"/>
        <v>AR002540FI00005</v>
      </c>
    </row>
    <row r="765" spans="1:11">
      <c r="A765" t="s">
        <v>17745</v>
      </c>
      <c r="B765" t="s">
        <v>17744</v>
      </c>
      <c r="C765" t="s">
        <v>5406</v>
      </c>
      <c r="D765" t="str">
        <f t="shared" si="22"/>
        <v>FI</v>
      </c>
      <c r="E765">
        <v>1056481</v>
      </c>
      <c r="F765" t="s">
        <v>5407</v>
      </c>
      <c r="G765" t="s">
        <v>5408</v>
      </c>
      <c r="I765" t="s">
        <v>5409</v>
      </c>
      <c r="K765" s="4" t="str">
        <f t="shared" si="23"/>
        <v>AR002540FI00006</v>
      </c>
    </row>
    <row r="766" spans="1:11">
      <c r="A766" t="s">
        <v>17746</v>
      </c>
      <c r="B766" t="s">
        <v>17747</v>
      </c>
      <c r="C766" t="s">
        <v>5415</v>
      </c>
      <c r="D766" t="str">
        <f t="shared" si="22"/>
        <v>FI</v>
      </c>
      <c r="E766">
        <v>654938</v>
      </c>
      <c r="F766" t="s">
        <v>5417</v>
      </c>
      <c r="G766" t="s">
        <v>5418</v>
      </c>
      <c r="I766" t="s">
        <v>5419</v>
      </c>
      <c r="K766" s="4" t="str">
        <f t="shared" si="23"/>
        <v>AR002550FI00003</v>
      </c>
    </row>
    <row r="767" spans="1:11">
      <c r="A767" t="s">
        <v>17748</v>
      </c>
      <c r="B767" t="s">
        <v>17747</v>
      </c>
      <c r="C767" t="s">
        <v>5410</v>
      </c>
      <c r="D767" t="str">
        <f t="shared" si="22"/>
        <v>FI</v>
      </c>
      <c r="E767">
        <v>477165</v>
      </c>
      <c r="F767" t="s">
        <v>5411</v>
      </c>
      <c r="K767" s="4" t="str">
        <f t="shared" si="23"/>
        <v>AR002550FI00001</v>
      </c>
    </row>
    <row r="768" spans="1:11">
      <c r="A768" t="s">
        <v>17749</v>
      </c>
      <c r="B768" t="s">
        <v>17747</v>
      </c>
      <c r="C768" t="s">
        <v>5423</v>
      </c>
      <c r="D768" t="str">
        <f t="shared" si="22"/>
        <v>FI</v>
      </c>
      <c r="E768">
        <v>763002</v>
      </c>
      <c r="F768" t="s">
        <v>5424</v>
      </c>
      <c r="G768" t="s">
        <v>5425</v>
      </c>
      <c r="I768" t="s">
        <v>5426</v>
      </c>
      <c r="K768" s="4" t="str">
        <f t="shared" si="23"/>
        <v>AR002550FI00004</v>
      </c>
    </row>
    <row r="769" spans="1:11">
      <c r="A769" t="s">
        <v>17750</v>
      </c>
      <c r="B769" t="s">
        <v>17747</v>
      </c>
      <c r="C769" t="s">
        <v>5427</v>
      </c>
      <c r="D769" t="str">
        <f t="shared" si="22"/>
        <v>FI</v>
      </c>
      <c r="E769">
        <v>821728</v>
      </c>
      <c r="F769" t="s">
        <v>5428</v>
      </c>
      <c r="G769" t="s">
        <v>5429</v>
      </c>
      <c r="I769" t="s">
        <v>5430</v>
      </c>
      <c r="K769" s="4" t="str">
        <f t="shared" si="23"/>
        <v>AR002550FI00005</v>
      </c>
    </row>
    <row r="770" spans="1:11">
      <c r="A770" t="s">
        <v>17751</v>
      </c>
      <c r="B770" t="s">
        <v>17747</v>
      </c>
      <c r="C770" t="s">
        <v>5431</v>
      </c>
      <c r="D770" t="str">
        <f t="shared" ref="D770:D833" si="24">+REPLACE(REPLACE(A770,1,8,""),3,5,"")</f>
        <v>FI</v>
      </c>
      <c r="E770">
        <v>1005320</v>
      </c>
      <c r="F770" t="s">
        <v>5432</v>
      </c>
      <c r="G770" t="s">
        <v>5433</v>
      </c>
      <c r="I770" t="s">
        <v>5434</v>
      </c>
      <c r="K770" s="4" t="str">
        <f t="shared" si="23"/>
        <v>AR002550FI00006</v>
      </c>
    </row>
    <row r="771" spans="1:11">
      <c r="A771" t="s">
        <v>17752</v>
      </c>
      <c r="B771" t="s">
        <v>17747</v>
      </c>
      <c r="C771" t="s">
        <v>5413</v>
      </c>
      <c r="D771" t="str">
        <f t="shared" si="24"/>
        <v>FI</v>
      </c>
      <c r="E771">
        <v>573819</v>
      </c>
      <c r="F771" t="s">
        <v>5414</v>
      </c>
      <c r="K771" s="4" t="str">
        <f t="shared" ref="K771:K834" si="25">+A771</f>
        <v>AR002550FI00002</v>
      </c>
    </row>
    <row r="772" spans="1:11">
      <c r="A772" t="s">
        <v>17753</v>
      </c>
      <c r="B772" t="s">
        <v>17025</v>
      </c>
      <c r="C772" t="s">
        <v>3531</v>
      </c>
      <c r="D772" t="str">
        <f t="shared" si="24"/>
        <v>FI</v>
      </c>
      <c r="E772">
        <v>666983</v>
      </c>
      <c r="F772" t="s">
        <v>3533</v>
      </c>
      <c r="G772" t="s">
        <v>3534</v>
      </c>
      <c r="I772" t="s">
        <v>3535</v>
      </c>
      <c r="K772" s="4" t="str">
        <f t="shared" si="25"/>
        <v>AR001480FI00007</v>
      </c>
    </row>
    <row r="773" spans="1:11">
      <c r="A773" t="s">
        <v>17754</v>
      </c>
      <c r="B773" t="s">
        <v>17327</v>
      </c>
      <c r="C773" t="s">
        <v>3353</v>
      </c>
      <c r="D773" t="str">
        <f t="shared" si="24"/>
        <v>FI</v>
      </c>
      <c r="E773">
        <v>705962</v>
      </c>
      <c r="F773" t="s">
        <v>3355</v>
      </c>
      <c r="G773" t="s">
        <v>3356</v>
      </c>
      <c r="I773" t="s">
        <v>3357</v>
      </c>
      <c r="K773" s="4" t="str">
        <f t="shared" si="25"/>
        <v>AR001450FI00001</v>
      </c>
    </row>
    <row r="774" spans="1:11">
      <c r="A774" t="s">
        <v>17755</v>
      </c>
      <c r="B774" t="s">
        <v>17039</v>
      </c>
      <c r="C774" t="s">
        <v>25</v>
      </c>
      <c r="D774" t="str">
        <f t="shared" si="24"/>
        <v>FI</v>
      </c>
      <c r="E774">
        <v>509934</v>
      </c>
      <c r="F774" t="s">
        <v>27</v>
      </c>
      <c r="G774" t="s">
        <v>28</v>
      </c>
      <c r="I774" t="s">
        <v>29</v>
      </c>
      <c r="K774" s="4" t="str">
        <f t="shared" si="25"/>
        <v>AR000010FI00001</v>
      </c>
    </row>
    <row r="775" spans="1:11">
      <c r="A775" t="s">
        <v>17756</v>
      </c>
      <c r="B775" t="s">
        <v>17039</v>
      </c>
      <c r="C775" t="s">
        <v>79</v>
      </c>
      <c r="D775" t="str">
        <f t="shared" si="24"/>
        <v>FI</v>
      </c>
      <c r="E775">
        <v>1084154</v>
      </c>
      <c r="F775" t="s">
        <v>80</v>
      </c>
      <c r="K775" s="4" t="str">
        <f t="shared" si="25"/>
        <v>AR000010FI00018</v>
      </c>
    </row>
    <row r="776" spans="1:11">
      <c r="A776" t="s">
        <v>17757</v>
      </c>
      <c r="B776" t="s">
        <v>17327</v>
      </c>
      <c r="C776" t="s">
        <v>3440</v>
      </c>
      <c r="D776" t="str">
        <f t="shared" si="24"/>
        <v>FI</v>
      </c>
      <c r="E776">
        <v>1061593</v>
      </c>
      <c r="F776" t="s">
        <v>3441</v>
      </c>
      <c r="G776" t="s">
        <v>3442</v>
      </c>
      <c r="I776" t="s">
        <v>3443</v>
      </c>
      <c r="K776" s="4" t="str">
        <f t="shared" si="25"/>
        <v>AR001450FI00020</v>
      </c>
    </row>
    <row r="777" spans="1:11">
      <c r="A777" t="s">
        <v>17758</v>
      </c>
      <c r="B777" t="s">
        <v>17327</v>
      </c>
      <c r="C777" t="s">
        <v>3453</v>
      </c>
      <c r="D777" t="str">
        <f t="shared" si="24"/>
        <v>FI</v>
      </c>
      <c r="E777">
        <v>1177726</v>
      </c>
      <c r="F777" t="s">
        <v>3454</v>
      </c>
      <c r="K777" s="4" t="str">
        <f t="shared" si="25"/>
        <v>AR001450FI00023</v>
      </c>
    </row>
    <row r="778" spans="1:11">
      <c r="A778" t="s">
        <v>17759</v>
      </c>
      <c r="B778" t="s">
        <v>17327</v>
      </c>
      <c r="C778" t="s">
        <v>3364</v>
      </c>
      <c r="D778" t="str">
        <f t="shared" si="24"/>
        <v>FI</v>
      </c>
      <c r="E778">
        <v>725270</v>
      </c>
      <c r="F778" t="s">
        <v>3365</v>
      </c>
      <c r="G778" t="s">
        <v>3366</v>
      </c>
      <c r="I778" t="s">
        <v>3367</v>
      </c>
      <c r="K778" s="4" t="str">
        <f t="shared" si="25"/>
        <v>AR001450FI00003</v>
      </c>
    </row>
    <row r="779" spans="1:11">
      <c r="A779" t="s">
        <v>17760</v>
      </c>
      <c r="B779" t="s">
        <v>17327</v>
      </c>
      <c r="C779" t="s">
        <v>3378</v>
      </c>
      <c r="D779" t="str">
        <f t="shared" si="24"/>
        <v>FI</v>
      </c>
      <c r="E779">
        <v>770247</v>
      </c>
      <c r="F779" t="s">
        <v>3379</v>
      </c>
      <c r="G779" t="s">
        <v>3380</v>
      </c>
      <c r="I779" t="s">
        <v>3381</v>
      </c>
      <c r="K779" s="4" t="str">
        <f t="shared" si="25"/>
        <v>AR001450FI00006</v>
      </c>
    </row>
    <row r="780" spans="1:11">
      <c r="A780" t="s">
        <v>17761</v>
      </c>
      <c r="B780" t="s">
        <v>17327</v>
      </c>
      <c r="C780" t="s">
        <v>3382</v>
      </c>
      <c r="D780" t="str">
        <f t="shared" si="24"/>
        <v>FI</v>
      </c>
      <c r="E780">
        <v>801608</v>
      </c>
      <c r="F780" t="s">
        <v>3383</v>
      </c>
      <c r="G780" t="s">
        <v>3384</v>
      </c>
      <c r="I780" t="s">
        <v>3385</v>
      </c>
      <c r="K780" s="4" t="str">
        <f t="shared" si="25"/>
        <v>AR001450FI00007</v>
      </c>
    </row>
    <row r="781" spans="1:11">
      <c r="A781" t="s">
        <v>17762</v>
      </c>
      <c r="B781" t="s">
        <v>17327</v>
      </c>
      <c r="C781" t="s">
        <v>3394</v>
      </c>
      <c r="D781" t="str">
        <f t="shared" si="24"/>
        <v>FI</v>
      </c>
      <c r="E781">
        <v>835253</v>
      </c>
      <c r="F781" t="s">
        <v>3395</v>
      </c>
      <c r="G781" t="s">
        <v>3396</v>
      </c>
      <c r="I781" t="s">
        <v>3397</v>
      </c>
      <c r="K781" s="4" t="str">
        <f t="shared" si="25"/>
        <v>AR001450FI00010</v>
      </c>
    </row>
    <row r="782" spans="1:11">
      <c r="A782" t="s">
        <v>17763</v>
      </c>
      <c r="B782" t="s">
        <v>17327</v>
      </c>
      <c r="C782" t="s">
        <v>3406</v>
      </c>
      <c r="D782" t="str">
        <f t="shared" si="24"/>
        <v>FI</v>
      </c>
      <c r="E782">
        <v>902810</v>
      </c>
      <c r="F782" t="s">
        <v>3407</v>
      </c>
      <c r="G782" t="s">
        <v>3408</v>
      </c>
      <c r="I782" t="s">
        <v>3409</v>
      </c>
      <c r="K782" s="4" t="str">
        <f t="shared" si="25"/>
        <v>AR001450FI00013</v>
      </c>
    </row>
    <row r="783" spans="1:11">
      <c r="A783" t="s">
        <v>17764</v>
      </c>
      <c r="B783" t="s">
        <v>17327</v>
      </c>
      <c r="C783" t="s">
        <v>3402</v>
      </c>
      <c r="D783" t="str">
        <f t="shared" si="24"/>
        <v>FI</v>
      </c>
      <c r="E783">
        <v>902029</v>
      </c>
      <c r="F783" t="s">
        <v>3403</v>
      </c>
      <c r="G783" t="s">
        <v>3404</v>
      </c>
      <c r="I783" t="s">
        <v>3405</v>
      </c>
      <c r="K783" s="4" t="str">
        <f t="shared" si="25"/>
        <v>AR001450FI00012</v>
      </c>
    </row>
    <row r="784" spans="1:11">
      <c r="A784" t="s">
        <v>17765</v>
      </c>
      <c r="B784" t="s">
        <v>17327</v>
      </c>
      <c r="C784" t="s">
        <v>3414</v>
      </c>
      <c r="D784" t="str">
        <f t="shared" si="24"/>
        <v>FI</v>
      </c>
      <c r="E784">
        <v>929141</v>
      </c>
      <c r="F784" t="s">
        <v>3415</v>
      </c>
      <c r="G784" t="s">
        <v>3416</v>
      </c>
      <c r="I784" t="s">
        <v>3417</v>
      </c>
      <c r="K784" s="4" t="str">
        <f t="shared" si="25"/>
        <v>AR001450FI00015</v>
      </c>
    </row>
    <row r="785" spans="1:11">
      <c r="A785" t="s">
        <v>17766</v>
      </c>
      <c r="B785" t="s">
        <v>17327</v>
      </c>
      <c r="C785" t="s">
        <v>3424</v>
      </c>
      <c r="D785" t="str">
        <f t="shared" si="24"/>
        <v>FI</v>
      </c>
      <c r="E785">
        <v>966241</v>
      </c>
      <c r="F785" t="s">
        <v>3425</v>
      </c>
      <c r="G785" t="s">
        <v>3426</v>
      </c>
      <c r="H785" t="s">
        <v>3427</v>
      </c>
      <c r="I785" t="s">
        <v>3428</v>
      </c>
      <c r="K785" s="4" t="str">
        <f t="shared" si="25"/>
        <v>AR001450FI00017</v>
      </c>
    </row>
    <row r="786" spans="1:11">
      <c r="A786" t="s">
        <v>17767</v>
      </c>
      <c r="B786" t="s">
        <v>17327</v>
      </c>
      <c r="C786" t="s">
        <v>3360</v>
      </c>
      <c r="D786" t="str">
        <f t="shared" si="24"/>
        <v>FI</v>
      </c>
      <c r="E786">
        <v>718146</v>
      </c>
      <c r="F786" t="s">
        <v>3361</v>
      </c>
      <c r="G786" t="s">
        <v>3362</v>
      </c>
      <c r="I786" t="s">
        <v>3363</v>
      </c>
      <c r="K786" s="4" t="str">
        <f t="shared" si="25"/>
        <v>AR001450FI00002</v>
      </c>
    </row>
    <row r="787" spans="1:11">
      <c r="A787" t="s">
        <v>17768</v>
      </c>
      <c r="B787" t="s">
        <v>17327</v>
      </c>
      <c r="C787" t="s">
        <v>3374</v>
      </c>
      <c r="D787" t="str">
        <f t="shared" si="24"/>
        <v>FI</v>
      </c>
      <c r="E787">
        <v>742752</v>
      </c>
      <c r="F787" t="s">
        <v>3375</v>
      </c>
      <c r="G787" t="s">
        <v>3376</v>
      </c>
      <c r="I787" t="s">
        <v>3377</v>
      </c>
      <c r="K787" s="4" t="str">
        <f t="shared" si="25"/>
        <v>AR001450FI00005</v>
      </c>
    </row>
    <row r="788" spans="1:11">
      <c r="A788" t="s">
        <v>17769</v>
      </c>
      <c r="B788" t="s">
        <v>17327</v>
      </c>
      <c r="C788" t="s">
        <v>3390</v>
      </c>
      <c r="D788" t="str">
        <f t="shared" si="24"/>
        <v>FI</v>
      </c>
      <c r="E788">
        <v>823097</v>
      </c>
      <c r="F788" t="s">
        <v>3391</v>
      </c>
      <c r="G788" t="s">
        <v>3392</v>
      </c>
      <c r="I788" t="s">
        <v>3393</v>
      </c>
      <c r="K788" s="4" t="str">
        <f t="shared" si="25"/>
        <v>AR001450FI00009</v>
      </c>
    </row>
    <row r="789" spans="1:11">
      <c r="A789" t="s">
        <v>17770</v>
      </c>
      <c r="B789" t="s">
        <v>17327</v>
      </c>
      <c r="C789" t="s">
        <v>3410</v>
      </c>
      <c r="D789" t="str">
        <f t="shared" si="24"/>
        <v>FI</v>
      </c>
      <c r="E789">
        <v>912461</v>
      </c>
      <c r="F789" t="s">
        <v>3411</v>
      </c>
      <c r="G789" t="s">
        <v>3412</v>
      </c>
      <c r="I789" t="s">
        <v>3413</v>
      </c>
      <c r="K789" s="4" t="str">
        <f t="shared" si="25"/>
        <v>AR001450FI00014</v>
      </c>
    </row>
    <row r="790" spans="1:11">
      <c r="A790" t="s">
        <v>17771</v>
      </c>
      <c r="B790" t="s">
        <v>17772</v>
      </c>
      <c r="C790" t="s">
        <v>5583</v>
      </c>
      <c r="D790" t="str">
        <f t="shared" si="24"/>
        <v>FI</v>
      </c>
      <c r="E790">
        <v>525734</v>
      </c>
      <c r="F790" t="s">
        <v>5584</v>
      </c>
      <c r="K790" s="4" t="str">
        <f t="shared" si="25"/>
        <v>AR002720FI00001</v>
      </c>
    </row>
    <row r="791" spans="1:11">
      <c r="A791" t="s">
        <v>17773</v>
      </c>
      <c r="B791" t="s">
        <v>17774</v>
      </c>
      <c r="C791" t="s">
        <v>5592</v>
      </c>
      <c r="D791" t="str">
        <f t="shared" si="24"/>
        <v>FI</v>
      </c>
      <c r="E791">
        <v>1044719</v>
      </c>
      <c r="F791" t="s">
        <v>5593</v>
      </c>
      <c r="K791" s="4" t="str">
        <f t="shared" si="25"/>
        <v>AR002750FI00001</v>
      </c>
    </row>
    <row r="792" spans="1:11">
      <c r="A792" t="s">
        <v>17775</v>
      </c>
      <c r="B792" t="s">
        <v>17776</v>
      </c>
      <c r="C792" t="s">
        <v>5603</v>
      </c>
      <c r="D792" t="str">
        <f t="shared" si="24"/>
        <v>FI</v>
      </c>
      <c r="E792">
        <v>786848</v>
      </c>
      <c r="F792" t="s">
        <v>5605</v>
      </c>
      <c r="G792" t="s">
        <v>5606</v>
      </c>
      <c r="I792" t="s">
        <v>5607</v>
      </c>
      <c r="K792" s="4" t="str">
        <f t="shared" si="25"/>
        <v>AR002780FI00001</v>
      </c>
    </row>
    <row r="793" spans="1:11">
      <c r="A793" t="s">
        <v>17777</v>
      </c>
      <c r="B793" t="s">
        <v>17776</v>
      </c>
      <c r="C793" t="s">
        <v>5611</v>
      </c>
      <c r="D793" t="str">
        <f t="shared" si="24"/>
        <v>FI</v>
      </c>
      <c r="E793">
        <v>920893</v>
      </c>
      <c r="F793" t="s">
        <v>5612</v>
      </c>
      <c r="G793" t="s">
        <v>5613</v>
      </c>
      <c r="I793" t="s">
        <v>5614</v>
      </c>
      <c r="K793" s="4" t="str">
        <f t="shared" si="25"/>
        <v>AR002780FI00002</v>
      </c>
    </row>
    <row r="794" spans="1:11">
      <c r="A794" t="s">
        <v>17778</v>
      </c>
      <c r="B794" t="s">
        <v>17779</v>
      </c>
      <c r="C794" t="s">
        <v>5615</v>
      </c>
      <c r="D794" t="str">
        <f t="shared" si="24"/>
        <v>FI</v>
      </c>
      <c r="E794">
        <v>708894</v>
      </c>
      <c r="F794" t="s">
        <v>5617</v>
      </c>
      <c r="G794" t="s">
        <v>5618</v>
      </c>
      <c r="I794" t="s">
        <v>5619</v>
      </c>
      <c r="K794" s="4" t="str">
        <f t="shared" si="25"/>
        <v>AR002790FI00001</v>
      </c>
    </row>
    <row r="795" spans="1:11">
      <c r="A795" t="s">
        <v>17780</v>
      </c>
      <c r="B795" t="s">
        <v>17779</v>
      </c>
      <c r="C795" t="s">
        <v>5622</v>
      </c>
      <c r="D795" t="str">
        <f t="shared" si="24"/>
        <v>FI</v>
      </c>
      <c r="E795">
        <v>813413</v>
      </c>
      <c r="F795" t="s">
        <v>5623</v>
      </c>
      <c r="G795" t="s">
        <v>5624</v>
      </c>
      <c r="I795" t="s">
        <v>5625</v>
      </c>
      <c r="K795" s="4" t="str">
        <f t="shared" si="25"/>
        <v>AR002790FI00002</v>
      </c>
    </row>
    <row r="796" spans="1:11">
      <c r="A796" t="s">
        <v>17781</v>
      </c>
      <c r="B796" t="s">
        <v>17782</v>
      </c>
      <c r="C796" t="s">
        <v>5714</v>
      </c>
      <c r="D796" t="str">
        <f t="shared" si="24"/>
        <v>FI</v>
      </c>
      <c r="E796">
        <v>739843</v>
      </c>
      <c r="F796" t="s">
        <v>5716</v>
      </c>
      <c r="G796" t="s">
        <v>5717</v>
      </c>
      <c r="H796" t="s">
        <v>5718</v>
      </c>
      <c r="I796" t="s">
        <v>5719</v>
      </c>
      <c r="K796" s="4" t="str">
        <f t="shared" si="25"/>
        <v>AR002850FI00001</v>
      </c>
    </row>
    <row r="797" spans="1:11">
      <c r="A797" t="s">
        <v>17783</v>
      </c>
      <c r="B797" t="s">
        <v>17784</v>
      </c>
      <c r="C797" t="s">
        <v>5655</v>
      </c>
      <c r="D797" t="str">
        <f t="shared" si="24"/>
        <v>FI</v>
      </c>
      <c r="E797">
        <v>814899</v>
      </c>
      <c r="F797" t="s">
        <v>5657</v>
      </c>
      <c r="G797" t="s">
        <v>5658</v>
      </c>
      <c r="I797" t="s">
        <v>5659</v>
      </c>
      <c r="K797" s="4" t="str">
        <f t="shared" si="25"/>
        <v>AR002820FI00001</v>
      </c>
    </row>
    <row r="798" spans="1:11">
      <c r="A798" t="s">
        <v>17785</v>
      </c>
      <c r="B798" t="s">
        <v>17784</v>
      </c>
      <c r="C798" t="s">
        <v>5669</v>
      </c>
      <c r="D798" t="str">
        <f t="shared" si="24"/>
        <v>FI</v>
      </c>
      <c r="E798">
        <v>1122166</v>
      </c>
      <c r="F798" t="s">
        <v>5670</v>
      </c>
      <c r="G798" t="s">
        <v>5671</v>
      </c>
      <c r="I798" t="s">
        <v>5672</v>
      </c>
      <c r="K798" s="4" t="str">
        <f t="shared" si="25"/>
        <v>AR002820FI00004</v>
      </c>
    </row>
    <row r="799" spans="1:11">
      <c r="A799" t="s">
        <v>17786</v>
      </c>
      <c r="B799" t="s">
        <v>17784</v>
      </c>
      <c r="C799" t="s">
        <v>5665</v>
      </c>
      <c r="D799" t="str">
        <f t="shared" si="24"/>
        <v>FI</v>
      </c>
      <c r="E799">
        <v>984771</v>
      </c>
      <c r="F799" t="s">
        <v>5666</v>
      </c>
      <c r="G799" t="s">
        <v>5667</v>
      </c>
      <c r="I799" t="s">
        <v>5668</v>
      </c>
      <c r="K799" s="4" t="str">
        <f t="shared" si="25"/>
        <v>AR002820FI00003</v>
      </c>
    </row>
    <row r="800" spans="1:11">
      <c r="A800" t="s">
        <v>17787</v>
      </c>
      <c r="B800" t="s">
        <v>17784</v>
      </c>
      <c r="C800" t="s">
        <v>5673</v>
      </c>
      <c r="D800" t="str">
        <f t="shared" si="24"/>
        <v>FI</v>
      </c>
      <c r="E800">
        <v>1170492</v>
      </c>
      <c r="F800" t="s">
        <v>5674</v>
      </c>
      <c r="K800" s="4" t="str">
        <f t="shared" si="25"/>
        <v>AR002820FI00005</v>
      </c>
    </row>
    <row r="801" spans="1:11">
      <c r="A801" t="s">
        <v>17788</v>
      </c>
      <c r="B801" t="s">
        <v>17789</v>
      </c>
      <c r="C801" t="s">
        <v>5741</v>
      </c>
      <c r="D801" t="str">
        <f t="shared" si="24"/>
        <v>FI</v>
      </c>
      <c r="E801">
        <v>477153</v>
      </c>
      <c r="F801" t="s">
        <v>5742</v>
      </c>
      <c r="K801" s="4" t="str">
        <f t="shared" si="25"/>
        <v>AR002880FI00001</v>
      </c>
    </row>
    <row r="802" spans="1:11">
      <c r="A802" t="s">
        <v>17790</v>
      </c>
      <c r="B802" t="s">
        <v>17791</v>
      </c>
      <c r="C802" t="s">
        <v>5806</v>
      </c>
      <c r="D802" t="str">
        <f t="shared" si="24"/>
        <v>FI</v>
      </c>
      <c r="E802">
        <v>335120</v>
      </c>
      <c r="F802" t="s">
        <v>5808</v>
      </c>
      <c r="G802" t="s">
        <v>5809</v>
      </c>
      <c r="H802" t="s">
        <v>5810</v>
      </c>
      <c r="I802" t="s">
        <v>5811</v>
      </c>
      <c r="K802" s="4" t="str">
        <f t="shared" si="25"/>
        <v>AR002920FI00001</v>
      </c>
    </row>
    <row r="803" spans="1:11">
      <c r="A803" t="s">
        <v>17792</v>
      </c>
      <c r="B803" t="s">
        <v>17791</v>
      </c>
      <c r="C803" t="s">
        <v>5836</v>
      </c>
      <c r="D803" t="str">
        <f t="shared" si="24"/>
        <v>FI</v>
      </c>
      <c r="E803">
        <v>620724</v>
      </c>
      <c r="F803" t="s">
        <v>5837</v>
      </c>
      <c r="K803" s="4" t="str">
        <f t="shared" si="25"/>
        <v>AR002920FI00007</v>
      </c>
    </row>
    <row r="804" spans="1:11">
      <c r="A804" t="s">
        <v>17793</v>
      </c>
      <c r="B804" t="s">
        <v>17791</v>
      </c>
      <c r="C804" t="s">
        <v>5832</v>
      </c>
      <c r="D804" t="str">
        <f t="shared" si="24"/>
        <v>FI</v>
      </c>
      <c r="E804">
        <v>620712</v>
      </c>
      <c r="F804" t="s">
        <v>5833</v>
      </c>
      <c r="G804" t="s">
        <v>5834</v>
      </c>
      <c r="I804" t="s">
        <v>5835</v>
      </c>
      <c r="K804" s="4" t="str">
        <f t="shared" si="25"/>
        <v>AR002920FI00006</v>
      </c>
    </row>
    <row r="805" spans="1:11">
      <c r="A805" t="s">
        <v>17794</v>
      </c>
      <c r="B805" t="s">
        <v>17791</v>
      </c>
      <c r="C805" t="s">
        <v>5814</v>
      </c>
      <c r="D805" t="str">
        <f t="shared" si="24"/>
        <v>FI</v>
      </c>
      <c r="E805">
        <v>485590</v>
      </c>
      <c r="F805" t="s">
        <v>5815</v>
      </c>
      <c r="G805" t="s">
        <v>5816</v>
      </c>
      <c r="H805" t="s">
        <v>5817</v>
      </c>
      <c r="I805" t="s">
        <v>5818</v>
      </c>
      <c r="K805" s="4" t="str">
        <f t="shared" si="25"/>
        <v>AR002920FI00002</v>
      </c>
    </row>
    <row r="806" spans="1:11">
      <c r="A806" t="s">
        <v>17795</v>
      </c>
      <c r="B806" t="s">
        <v>17791</v>
      </c>
      <c r="C806" t="s">
        <v>5819</v>
      </c>
      <c r="D806" t="str">
        <f t="shared" si="24"/>
        <v>FI</v>
      </c>
      <c r="E806">
        <v>489282</v>
      </c>
      <c r="F806" t="s">
        <v>5820</v>
      </c>
      <c r="G806" t="s">
        <v>5821</v>
      </c>
      <c r="I806" t="s">
        <v>5822</v>
      </c>
      <c r="K806" s="4" t="str">
        <f t="shared" si="25"/>
        <v>AR002920FI00003</v>
      </c>
    </row>
    <row r="807" spans="1:11">
      <c r="A807" t="s">
        <v>17796</v>
      </c>
      <c r="B807" t="s">
        <v>17791</v>
      </c>
      <c r="C807" t="s">
        <v>5823</v>
      </c>
      <c r="D807" t="str">
        <f t="shared" si="24"/>
        <v>FI</v>
      </c>
      <c r="E807">
        <v>520025</v>
      </c>
      <c r="F807" t="s">
        <v>5824</v>
      </c>
      <c r="G807" t="s">
        <v>5825</v>
      </c>
      <c r="H807" t="s">
        <v>5826</v>
      </c>
      <c r="I807" t="s">
        <v>5827</v>
      </c>
      <c r="K807" s="4" t="str">
        <f t="shared" si="25"/>
        <v>AR002920FI00004</v>
      </c>
    </row>
    <row r="808" spans="1:11">
      <c r="A808" t="s">
        <v>17797</v>
      </c>
      <c r="B808" t="s">
        <v>17791</v>
      </c>
      <c r="C808" t="s">
        <v>5852</v>
      </c>
      <c r="D808" t="str">
        <f t="shared" si="24"/>
        <v>FI</v>
      </c>
      <c r="E808">
        <v>758902</v>
      </c>
      <c r="F808" t="s">
        <v>5853</v>
      </c>
      <c r="G808" t="s">
        <v>5854</v>
      </c>
      <c r="H808" t="s">
        <v>5855</v>
      </c>
      <c r="I808" t="s">
        <v>5856</v>
      </c>
      <c r="K808" s="4" t="str">
        <f t="shared" si="25"/>
        <v>AR002920FI00011</v>
      </c>
    </row>
    <row r="809" spans="1:11">
      <c r="A809" t="s">
        <v>17798</v>
      </c>
      <c r="B809" t="s">
        <v>17791</v>
      </c>
      <c r="C809" t="s">
        <v>5828</v>
      </c>
      <c r="D809" t="str">
        <f t="shared" si="24"/>
        <v>FI</v>
      </c>
      <c r="E809">
        <v>541310</v>
      </c>
      <c r="F809" t="s">
        <v>5829</v>
      </c>
      <c r="G809" t="s">
        <v>5830</v>
      </c>
      <c r="I809" t="s">
        <v>5831</v>
      </c>
      <c r="K809" s="4" t="str">
        <f t="shared" si="25"/>
        <v>AR002920FI00005</v>
      </c>
    </row>
    <row r="810" spans="1:11">
      <c r="A810" t="s">
        <v>17799</v>
      </c>
      <c r="B810" t="s">
        <v>17791</v>
      </c>
      <c r="C810" t="s">
        <v>5843</v>
      </c>
      <c r="D810" t="str">
        <f t="shared" si="24"/>
        <v>FI</v>
      </c>
      <c r="E810">
        <v>688680</v>
      </c>
      <c r="F810" t="s">
        <v>5844</v>
      </c>
      <c r="G810" t="s">
        <v>5845</v>
      </c>
      <c r="H810" t="s">
        <v>5846</v>
      </c>
      <c r="I810" t="s">
        <v>5847</v>
      </c>
      <c r="K810" s="4" t="str">
        <f t="shared" si="25"/>
        <v>AR002920FI00009</v>
      </c>
    </row>
    <row r="811" spans="1:11">
      <c r="A811" t="s">
        <v>17800</v>
      </c>
      <c r="B811" t="s">
        <v>17791</v>
      </c>
      <c r="C811" t="s">
        <v>5838</v>
      </c>
      <c r="D811" t="str">
        <f t="shared" si="24"/>
        <v>FI</v>
      </c>
      <c r="E811">
        <v>653195</v>
      </c>
      <c r="F811" t="s">
        <v>5839</v>
      </c>
      <c r="G811" t="s">
        <v>5840</v>
      </c>
      <c r="H811" t="s">
        <v>5841</v>
      </c>
      <c r="I811" t="s">
        <v>5842</v>
      </c>
      <c r="K811" s="4" t="str">
        <f t="shared" si="25"/>
        <v>AR002920FI00008</v>
      </c>
    </row>
    <row r="812" spans="1:11">
      <c r="A812" t="s">
        <v>17801</v>
      </c>
      <c r="B812" t="s">
        <v>17791</v>
      </c>
      <c r="C812" t="s">
        <v>5848</v>
      </c>
      <c r="D812" t="str">
        <f t="shared" si="24"/>
        <v>FI</v>
      </c>
      <c r="E812">
        <v>701380</v>
      </c>
      <c r="F812" t="s">
        <v>5849</v>
      </c>
      <c r="G812" t="s">
        <v>5850</v>
      </c>
      <c r="I812" t="s">
        <v>5851</v>
      </c>
      <c r="K812" s="4" t="str">
        <f t="shared" si="25"/>
        <v>AR002920FI00010</v>
      </c>
    </row>
    <row r="813" spans="1:11">
      <c r="A813" t="s">
        <v>17802</v>
      </c>
      <c r="B813" t="s">
        <v>16995</v>
      </c>
      <c r="C813" t="s">
        <v>4441</v>
      </c>
      <c r="D813" t="str">
        <f t="shared" si="24"/>
        <v>EQ</v>
      </c>
      <c r="E813">
        <v>406484</v>
      </c>
      <c r="F813" t="s">
        <v>4443</v>
      </c>
      <c r="G813" t="s">
        <v>4444</v>
      </c>
      <c r="H813" t="s">
        <v>4445</v>
      </c>
      <c r="I813" t="s">
        <v>4446</v>
      </c>
      <c r="K813" s="4" t="str">
        <f t="shared" si="25"/>
        <v>AR001980EQ00001</v>
      </c>
    </row>
    <row r="814" spans="1:11">
      <c r="A814" t="s">
        <v>17803</v>
      </c>
      <c r="B814" t="s">
        <v>17804</v>
      </c>
      <c r="C814" t="s">
        <v>8644</v>
      </c>
      <c r="D814" t="str">
        <f t="shared" si="24"/>
        <v>FI</v>
      </c>
      <c r="E814">
        <v>469373</v>
      </c>
      <c r="F814" t="s">
        <v>8646</v>
      </c>
      <c r="G814" t="s">
        <v>8647</v>
      </c>
      <c r="H814" t="s">
        <v>8648</v>
      </c>
      <c r="I814" t="s">
        <v>8649</v>
      </c>
      <c r="K814" s="4" t="str">
        <f t="shared" si="25"/>
        <v>BR001850FI00001</v>
      </c>
    </row>
    <row r="815" spans="1:11">
      <c r="A815" t="s">
        <v>17805</v>
      </c>
      <c r="B815" t="s">
        <v>16776</v>
      </c>
      <c r="C815" t="s">
        <v>453</v>
      </c>
      <c r="D815" t="str">
        <f t="shared" si="24"/>
        <v>FI</v>
      </c>
      <c r="E815">
        <v>729229</v>
      </c>
      <c r="F815" t="s">
        <v>454</v>
      </c>
      <c r="G815" t="s">
        <v>455</v>
      </c>
      <c r="H815" t="s">
        <v>456</v>
      </c>
      <c r="I815" t="s">
        <v>457</v>
      </c>
      <c r="K815" s="4" t="str">
        <f t="shared" si="25"/>
        <v>AR000220FI00011</v>
      </c>
    </row>
    <row r="816" spans="1:11">
      <c r="A816" t="s">
        <v>17806</v>
      </c>
      <c r="B816" t="s">
        <v>16776</v>
      </c>
      <c r="C816" t="s">
        <v>400</v>
      </c>
      <c r="D816" t="str">
        <f t="shared" si="24"/>
        <v>FI</v>
      </c>
      <c r="E816">
        <v>427719</v>
      </c>
      <c r="F816" t="s">
        <v>401</v>
      </c>
      <c r="G816" t="s">
        <v>402</v>
      </c>
      <c r="I816" t="s">
        <v>403</v>
      </c>
      <c r="K816" s="4" t="str">
        <f t="shared" si="25"/>
        <v>AR000220FI00002</v>
      </c>
    </row>
    <row r="817" spans="1:11">
      <c r="A817" t="s">
        <v>17807</v>
      </c>
      <c r="B817" t="s">
        <v>16776</v>
      </c>
      <c r="C817" t="s">
        <v>404</v>
      </c>
      <c r="D817" t="str">
        <f t="shared" si="24"/>
        <v>FI</v>
      </c>
      <c r="E817">
        <v>462001</v>
      </c>
      <c r="F817" t="s">
        <v>405</v>
      </c>
      <c r="G817" t="s">
        <v>406</v>
      </c>
      <c r="H817" t="s">
        <v>407</v>
      </c>
      <c r="I817" t="s">
        <v>408</v>
      </c>
      <c r="K817" s="4" t="str">
        <f t="shared" si="25"/>
        <v>AR000220FI00003</v>
      </c>
    </row>
    <row r="818" spans="1:11">
      <c r="A818" t="s">
        <v>17808</v>
      </c>
      <c r="B818" t="s">
        <v>16776</v>
      </c>
      <c r="C818" t="s">
        <v>389</v>
      </c>
      <c r="D818" t="str">
        <f t="shared" si="24"/>
        <v>FI</v>
      </c>
      <c r="E818">
        <v>34440</v>
      </c>
      <c r="F818" t="s">
        <v>391</v>
      </c>
      <c r="G818" t="s">
        <v>392</v>
      </c>
      <c r="H818" t="s">
        <v>393</v>
      </c>
      <c r="I818" t="s">
        <v>394</v>
      </c>
      <c r="K818" s="4" t="str">
        <f t="shared" si="25"/>
        <v>AR000220FI00001</v>
      </c>
    </row>
    <row r="819" spans="1:11">
      <c r="A819" t="s">
        <v>17809</v>
      </c>
      <c r="B819" t="s">
        <v>16822</v>
      </c>
      <c r="C819" t="s">
        <v>4791</v>
      </c>
      <c r="D819" t="str">
        <f t="shared" si="24"/>
        <v>FI</v>
      </c>
      <c r="E819">
        <v>1118028</v>
      </c>
      <c r="F819" t="s">
        <v>4792</v>
      </c>
      <c r="G819" t="s">
        <v>4793</v>
      </c>
      <c r="H819" t="s">
        <v>4794</v>
      </c>
      <c r="I819" t="s">
        <v>4795</v>
      </c>
      <c r="K819" s="4" t="str">
        <f t="shared" si="25"/>
        <v>AR002160FI00026</v>
      </c>
    </row>
    <row r="820" spans="1:11">
      <c r="A820" t="s">
        <v>17810</v>
      </c>
      <c r="B820" t="s">
        <v>16822</v>
      </c>
      <c r="C820" t="s">
        <v>4699</v>
      </c>
      <c r="D820" t="str">
        <f t="shared" si="24"/>
        <v>FI</v>
      </c>
      <c r="E820">
        <v>395695</v>
      </c>
      <c r="F820" t="s">
        <v>4701</v>
      </c>
      <c r="G820" t="s">
        <v>4702</v>
      </c>
      <c r="H820" t="s">
        <v>4703</v>
      </c>
      <c r="I820" t="s">
        <v>4704</v>
      </c>
      <c r="K820" s="4" t="str">
        <f t="shared" si="25"/>
        <v>AR002160FI00001</v>
      </c>
    </row>
    <row r="821" spans="1:11">
      <c r="A821" t="s">
        <v>17811</v>
      </c>
      <c r="B821" t="s">
        <v>17812</v>
      </c>
      <c r="C821" t="s">
        <v>4939</v>
      </c>
      <c r="D821" t="str">
        <f t="shared" si="24"/>
        <v>FI</v>
      </c>
      <c r="E821">
        <v>1052025</v>
      </c>
      <c r="F821" t="s">
        <v>4941</v>
      </c>
      <c r="G821" t="s">
        <v>4942</v>
      </c>
      <c r="H821" t="s">
        <v>4943</v>
      </c>
      <c r="I821" t="s">
        <v>4944</v>
      </c>
      <c r="K821" s="4" t="str">
        <f t="shared" si="25"/>
        <v>AR002220FI00001</v>
      </c>
    </row>
    <row r="822" spans="1:11">
      <c r="A822" t="s">
        <v>17813</v>
      </c>
      <c r="B822" t="s">
        <v>16827</v>
      </c>
      <c r="C822" t="s">
        <v>9916</v>
      </c>
      <c r="D822" t="str">
        <f t="shared" si="24"/>
        <v>FI</v>
      </c>
      <c r="E822">
        <v>1146888</v>
      </c>
      <c r="F822" t="s">
        <v>9917</v>
      </c>
      <c r="G822" t="s">
        <v>9918</v>
      </c>
      <c r="H822" t="s">
        <v>9919</v>
      </c>
      <c r="I822" t="s">
        <v>9920</v>
      </c>
      <c r="K822" s="4" t="str">
        <f t="shared" si="25"/>
        <v>CL000300FI00002</v>
      </c>
    </row>
    <row r="823" spans="1:11">
      <c r="A823" t="s">
        <v>17814</v>
      </c>
      <c r="B823" t="s">
        <v>16776</v>
      </c>
      <c r="C823" t="s">
        <v>596</v>
      </c>
      <c r="D823" t="str">
        <f t="shared" si="24"/>
        <v>FI</v>
      </c>
      <c r="E823">
        <v>991258</v>
      </c>
      <c r="F823" t="s">
        <v>597</v>
      </c>
      <c r="G823" t="s">
        <v>598</v>
      </c>
      <c r="H823" t="s">
        <v>599</v>
      </c>
      <c r="I823" t="s">
        <v>600</v>
      </c>
      <c r="K823" s="4" t="str">
        <f t="shared" si="25"/>
        <v>AR000220FI00038</v>
      </c>
    </row>
    <row r="824" spans="1:11">
      <c r="A824" t="s">
        <v>17815</v>
      </c>
      <c r="B824" t="s">
        <v>17816</v>
      </c>
      <c r="C824" t="s">
        <v>6670</v>
      </c>
      <c r="D824" t="str">
        <f t="shared" si="24"/>
        <v>FI</v>
      </c>
      <c r="E824">
        <v>59641</v>
      </c>
      <c r="F824" t="s">
        <v>6672</v>
      </c>
      <c r="G824" t="s">
        <v>6673</v>
      </c>
      <c r="H824" t="s">
        <v>6674</v>
      </c>
      <c r="I824" t="s">
        <v>6675</v>
      </c>
      <c r="K824" s="4" t="str">
        <f t="shared" si="25"/>
        <v>BR000510FI00001</v>
      </c>
    </row>
    <row r="825" spans="1:11">
      <c r="A825" t="s">
        <v>17817</v>
      </c>
      <c r="B825" t="s">
        <v>17816</v>
      </c>
      <c r="C825" t="s">
        <v>6679</v>
      </c>
      <c r="D825" t="str">
        <f t="shared" si="24"/>
        <v>FI</v>
      </c>
      <c r="E825">
        <v>211205</v>
      </c>
      <c r="F825" t="s">
        <v>6680</v>
      </c>
      <c r="G825" t="s">
        <v>6681</v>
      </c>
      <c r="H825" t="s">
        <v>6682</v>
      </c>
      <c r="I825" t="s">
        <v>6683</v>
      </c>
      <c r="K825" s="4" t="str">
        <f t="shared" si="25"/>
        <v>BR000510FI00002</v>
      </c>
    </row>
    <row r="826" spans="1:11">
      <c r="A826" t="s">
        <v>17818</v>
      </c>
      <c r="B826" t="s">
        <v>16827</v>
      </c>
      <c r="C826" t="s">
        <v>9921</v>
      </c>
      <c r="D826" t="str">
        <f t="shared" si="24"/>
        <v>FI</v>
      </c>
      <c r="E826">
        <v>1124225</v>
      </c>
      <c r="F826" t="s">
        <v>9922</v>
      </c>
      <c r="G826" t="s">
        <v>9923</v>
      </c>
      <c r="H826" t="s">
        <v>9924</v>
      </c>
      <c r="I826" t="s">
        <v>9925</v>
      </c>
      <c r="K826" s="4" t="str">
        <f t="shared" si="25"/>
        <v>CL000300FI00003</v>
      </c>
    </row>
    <row r="827" spans="1:11">
      <c r="A827" t="s">
        <v>17819</v>
      </c>
      <c r="B827" t="s">
        <v>16800</v>
      </c>
      <c r="C827" t="s">
        <v>9718</v>
      </c>
      <c r="D827" t="str">
        <f t="shared" si="24"/>
        <v>FI</v>
      </c>
      <c r="E827">
        <v>472169</v>
      </c>
      <c r="F827" t="s">
        <v>9719</v>
      </c>
      <c r="G827" t="s">
        <v>9720</v>
      </c>
      <c r="H827" t="s">
        <v>9721</v>
      </c>
      <c r="I827" t="s">
        <v>9722</v>
      </c>
      <c r="K827" s="4" t="str">
        <f t="shared" si="25"/>
        <v>CL000140FI00002</v>
      </c>
    </row>
    <row r="828" spans="1:11">
      <c r="A828" t="s">
        <v>17820</v>
      </c>
      <c r="B828" t="s">
        <v>17821</v>
      </c>
      <c r="C828" t="s">
        <v>12164</v>
      </c>
      <c r="D828" t="str">
        <f t="shared" si="24"/>
        <v>FI</v>
      </c>
      <c r="E828">
        <v>522261</v>
      </c>
      <c r="F828" t="s">
        <v>12166</v>
      </c>
      <c r="G828" t="s">
        <v>12167</v>
      </c>
      <c r="H828" t="s">
        <v>12168</v>
      </c>
      <c r="I828" t="s">
        <v>12169</v>
      </c>
      <c r="K828" s="4" t="str">
        <f t="shared" si="25"/>
        <v>MX000090FI00001</v>
      </c>
    </row>
    <row r="829" spans="1:11">
      <c r="A829" t="s">
        <v>17822</v>
      </c>
      <c r="B829" t="s">
        <v>16803</v>
      </c>
      <c r="C829" t="s">
        <v>2585</v>
      </c>
      <c r="D829" t="str">
        <f t="shared" si="24"/>
        <v>FI</v>
      </c>
      <c r="E829">
        <v>962232</v>
      </c>
      <c r="F829" t="s">
        <v>2586</v>
      </c>
      <c r="G829" t="s">
        <v>2587</v>
      </c>
      <c r="H829" t="s">
        <v>2588</v>
      </c>
      <c r="I829" t="s">
        <v>2589</v>
      </c>
      <c r="K829" s="4" t="str">
        <f t="shared" si="25"/>
        <v>AR000760FI00036</v>
      </c>
    </row>
    <row r="830" spans="1:11">
      <c r="A830" t="s">
        <v>17823</v>
      </c>
      <c r="B830" t="s">
        <v>17123</v>
      </c>
      <c r="C830" t="s">
        <v>4977</v>
      </c>
      <c r="D830" t="str">
        <f t="shared" si="24"/>
        <v>FI</v>
      </c>
      <c r="E830">
        <v>985091</v>
      </c>
      <c r="F830" t="s">
        <v>4978</v>
      </c>
      <c r="G830" t="s">
        <v>4979</v>
      </c>
      <c r="H830" t="s">
        <v>4980</v>
      </c>
      <c r="I830" t="s">
        <v>4981</v>
      </c>
      <c r="K830" s="4" t="str">
        <f t="shared" si="25"/>
        <v>AR002230FI00008</v>
      </c>
    </row>
    <row r="831" spans="1:11">
      <c r="A831" t="s">
        <v>17824</v>
      </c>
      <c r="B831" t="s">
        <v>16803</v>
      </c>
      <c r="C831" t="s">
        <v>2580</v>
      </c>
      <c r="D831" t="str">
        <f t="shared" si="24"/>
        <v>FI</v>
      </c>
      <c r="E831">
        <v>943052</v>
      </c>
      <c r="F831" t="s">
        <v>2581</v>
      </c>
      <c r="G831" t="s">
        <v>2582</v>
      </c>
      <c r="H831" t="s">
        <v>2583</v>
      </c>
      <c r="I831" t="s">
        <v>2584</v>
      </c>
      <c r="K831" s="4" t="str">
        <f t="shared" si="25"/>
        <v>AR000760FI00035</v>
      </c>
    </row>
    <row r="832" spans="1:11">
      <c r="A832" t="s">
        <v>17825</v>
      </c>
      <c r="B832" t="s">
        <v>16822</v>
      </c>
      <c r="C832" t="s">
        <v>4710</v>
      </c>
      <c r="D832" t="str">
        <f t="shared" si="24"/>
        <v>FI</v>
      </c>
      <c r="E832">
        <v>739487</v>
      </c>
      <c r="F832" t="s">
        <v>4711</v>
      </c>
      <c r="G832" t="s">
        <v>4712</v>
      </c>
      <c r="H832" t="s">
        <v>4713</v>
      </c>
      <c r="I832" t="s">
        <v>4714</v>
      </c>
      <c r="K832" s="4" t="str">
        <f t="shared" si="25"/>
        <v>AR002160FI00003</v>
      </c>
    </row>
    <row r="833" spans="1:11">
      <c r="A833" t="s">
        <v>17826</v>
      </c>
      <c r="B833" t="s">
        <v>17123</v>
      </c>
      <c r="C833" t="s">
        <v>4973</v>
      </c>
      <c r="D833" t="str">
        <f t="shared" si="24"/>
        <v>FI</v>
      </c>
      <c r="E833">
        <v>876525</v>
      </c>
      <c r="F833" t="s">
        <v>4974</v>
      </c>
      <c r="G833" t="s">
        <v>4975</v>
      </c>
      <c r="I833" t="s">
        <v>4976</v>
      </c>
      <c r="K833" s="4" t="str">
        <f t="shared" si="25"/>
        <v>AR002230FI00007</v>
      </c>
    </row>
    <row r="834" spans="1:11">
      <c r="A834" t="s">
        <v>17827</v>
      </c>
      <c r="B834" t="s">
        <v>17828</v>
      </c>
      <c r="C834" t="s">
        <v>5691</v>
      </c>
      <c r="D834" t="str">
        <f t="shared" ref="D834:D897" si="26">+REPLACE(REPLACE(A834,1,8,""),3,5,"")</f>
        <v>FI</v>
      </c>
      <c r="E834">
        <v>295948</v>
      </c>
      <c r="F834" t="s">
        <v>5693</v>
      </c>
      <c r="G834" t="s">
        <v>5694</v>
      </c>
      <c r="H834" t="s">
        <v>5695</v>
      </c>
      <c r="I834" t="s">
        <v>5696</v>
      </c>
      <c r="K834" s="4" t="str">
        <f t="shared" si="25"/>
        <v>AR002840FI00001</v>
      </c>
    </row>
    <row r="835" spans="1:11">
      <c r="A835" t="s">
        <v>17829</v>
      </c>
      <c r="B835" t="s">
        <v>17830</v>
      </c>
      <c r="C835" t="s">
        <v>9385</v>
      </c>
      <c r="D835" t="str">
        <f t="shared" si="26"/>
        <v>FI</v>
      </c>
      <c r="E835">
        <v>469385</v>
      </c>
      <c r="F835" t="s">
        <v>9387</v>
      </c>
      <c r="G835" t="s">
        <v>9388</v>
      </c>
      <c r="H835" t="s">
        <v>9389</v>
      </c>
      <c r="I835" t="s">
        <v>9390</v>
      </c>
      <c r="K835" s="4" t="str">
        <f t="shared" ref="K835:K898" si="27">+A835</f>
        <v>BR002450FI00001</v>
      </c>
    </row>
    <row r="836" spans="1:11">
      <c r="A836" t="s">
        <v>17831</v>
      </c>
      <c r="B836" t="s">
        <v>17297</v>
      </c>
      <c r="C836" t="s">
        <v>301</v>
      </c>
      <c r="D836" t="str">
        <f t="shared" si="26"/>
        <v>FI</v>
      </c>
      <c r="E836">
        <v>722650</v>
      </c>
      <c r="F836" t="s">
        <v>303</v>
      </c>
      <c r="G836" t="s">
        <v>304</v>
      </c>
      <c r="I836" t="s">
        <v>305</v>
      </c>
      <c r="K836" s="4" t="str">
        <f t="shared" si="27"/>
        <v>AR000170FI00001</v>
      </c>
    </row>
    <row r="837" spans="1:11">
      <c r="A837" t="s">
        <v>17832</v>
      </c>
      <c r="B837" t="s">
        <v>17297</v>
      </c>
      <c r="C837" t="s">
        <v>313</v>
      </c>
      <c r="D837" t="str">
        <f t="shared" si="26"/>
        <v>FI</v>
      </c>
      <c r="E837">
        <v>863199</v>
      </c>
      <c r="F837" t="s">
        <v>314</v>
      </c>
      <c r="K837" s="4" t="str">
        <f t="shared" si="27"/>
        <v>AR000170FI00002</v>
      </c>
    </row>
    <row r="838" spans="1:11">
      <c r="A838" t="s">
        <v>17833</v>
      </c>
      <c r="B838" t="s">
        <v>17834</v>
      </c>
      <c r="C838" t="s">
        <v>1245</v>
      </c>
      <c r="D838" t="str">
        <f t="shared" si="26"/>
        <v>FI</v>
      </c>
      <c r="E838">
        <v>710892</v>
      </c>
      <c r="F838" t="s">
        <v>1247</v>
      </c>
      <c r="G838" t="s">
        <v>1248</v>
      </c>
      <c r="I838" t="s">
        <v>1249</v>
      </c>
      <c r="K838" s="4" t="str">
        <f t="shared" si="27"/>
        <v>AR000370FI00001</v>
      </c>
    </row>
    <row r="839" spans="1:11">
      <c r="A839" t="s">
        <v>17835</v>
      </c>
      <c r="B839" t="s">
        <v>17836</v>
      </c>
      <c r="C839" t="s">
        <v>1323</v>
      </c>
      <c r="D839" t="str">
        <f t="shared" si="26"/>
        <v>FI</v>
      </c>
      <c r="E839">
        <v>917582</v>
      </c>
      <c r="F839" t="s">
        <v>1324</v>
      </c>
      <c r="K839" s="4" t="str">
        <f t="shared" si="27"/>
        <v>AR000410FI00001</v>
      </c>
    </row>
    <row r="840" spans="1:11">
      <c r="A840" t="s">
        <v>17837</v>
      </c>
      <c r="B840" t="s">
        <v>17836</v>
      </c>
      <c r="C840" t="s">
        <v>1326</v>
      </c>
      <c r="D840" t="str">
        <f t="shared" si="26"/>
        <v>FI</v>
      </c>
      <c r="E840">
        <v>1005774</v>
      </c>
      <c r="F840" t="s">
        <v>1327</v>
      </c>
      <c r="K840" s="4" t="str">
        <f t="shared" si="27"/>
        <v>AR000410FI00002</v>
      </c>
    </row>
    <row r="841" spans="1:11">
      <c r="A841" t="s">
        <v>17838</v>
      </c>
      <c r="B841" t="s">
        <v>17836</v>
      </c>
      <c r="C841" t="s">
        <v>1328</v>
      </c>
      <c r="D841" t="str">
        <f t="shared" si="26"/>
        <v>FI</v>
      </c>
      <c r="E841">
        <v>1039213</v>
      </c>
      <c r="F841" t="s">
        <v>1329</v>
      </c>
      <c r="K841" s="4" t="str">
        <f t="shared" si="27"/>
        <v>AR000410FI00003</v>
      </c>
    </row>
    <row r="842" spans="1:11">
      <c r="A842" t="s">
        <v>17839</v>
      </c>
      <c r="B842" t="s">
        <v>17453</v>
      </c>
      <c r="C842" t="s">
        <v>2756</v>
      </c>
      <c r="D842" t="str">
        <f t="shared" si="26"/>
        <v>FI</v>
      </c>
      <c r="E842">
        <v>784269</v>
      </c>
      <c r="F842" t="s">
        <v>2758</v>
      </c>
      <c r="G842" t="s">
        <v>2759</v>
      </c>
      <c r="I842" t="s">
        <v>2760</v>
      </c>
      <c r="K842" s="4" t="str">
        <f t="shared" si="27"/>
        <v>AR000930FI00001</v>
      </c>
    </row>
    <row r="843" spans="1:11">
      <c r="A843" t="s">
        <v>17840</v>
      </c>
      <c r="B843" t="s">
        <v>17453</v>
      </c>
      <c r="C843" t="s">
        <v>2781</v>
      </c>
      <c r="D843" t="str">
        <f t="shared" si="26"/>
        <v>FI</v>
      </c>
      <c r="E843">
        <v>961645</v>
      </c>
      <c r="F843" t="s">
        <v>2782</v>
      </c>
      <c r="G843" t="s">
        <v>2783</v>
      </c>
      <c r="I843" t="s">
        <v>2784</v>
      </c>
      <c r="K843" s="4" t="str">
        <f t="shared" si="27"/>
        <v>AR000930FI00007</v>
      </c>
    </row>
    <row r="844" spans="1:11">
      <c r="A844" t="s">
        <v>17841</v>
      </c>
      <c r="B844" t="s">
        <v>17453</v>
      </c>
      <c r="C844" t="s">
        <v>2763</v>
      </c>
      <c r="D844" t="str">
        <f t="shared" si="26"/>
        <v>FI</v>
      </c>
      <c r="E844">
        <v>844889</v>
      </c>
      <c r="F844" t="s">
        <v>2764</v>
      </c>
      <c r="G844" t="s">
        <v>2765</v>
      </c>
      <c r="I844" t="s">
        <v>2766</v>
      </c>
      <c r="K844" s="4" t="str">
        <f t="shared" si="27"/>
        <v>AR000930FI00002</v>
      </c>
    </row>
    <row r="845" spans="1:11">
      <c r="A845" t="s">
        <v>17842</v>
      </c>
      <c r="B845" t="s">
        <v>17453</v>
      </c>
      <c r="C845" t="s">
        <v>2793</v>
      </c>
      <c r="D845" t="str">
        <f t="shared" si="26"/>
        <v>FI</v>
      </c>
      <c r="E845">
        <v>1053216</v>
      </c>
      <c r="F845" t="s">
        <v>2794</v>
      </c>
      <c r="K845" s="4" t="str">
        <f t="shared" si="27"/>
        <v>AR000930FI00011</v>
      </c>
    </row>
    <row r="846" spans="1:11">
      <c r="A846" t="s">
        <v>17843</v>
      </c>
      <c r="B846" t="s">
        <v>17453</v>
      </c>
      <c r="C846" t="s">
        <v>2767</v>
      </c>
      <c r="D846" t="str">
        <f t="shared" si="26"/>
        <v>FI</v>
      </c>
      <c r="E846">
        <v>885459</v>
      </c>
      <c r="F846" t="s">
        <v>2768</v>
      </c>
      <c r="G846" t="s">
        <v>2769</v>
      </c>
      <c r="I846" t="s">
        <v>2770</v>
      </c>
      <c r="K846" s="4" t="str">
        <f t="shared" si="27"/>
        <v>AR000930FI00003</v>
      </c>
    </row>
    <row r="847" spans="1:11">
      <c r="A847" t="s">
        <v>17844</v>
      </c>
      <c r="B847" t="s">
        <v>17453</v>
      </c>
      <c r="C847" t="s">
        <v>2771</v>
      </c>
      <c r="D847" t="str">
        <f t="shared" si="26"/>
        <v>FI</v>
      </c>
      <c r="E847">
        <v>912076</v>
      </c>
      <c r="F847" t="s">
        <v>2772</v>
      </c>
      <c r="G847" t="s">
        <v>2773</v>
      </c>
      <c r="I847" t="s">
        <v>2774</v>
      </c>
      <c r="K847" s="4" t="str">
        <f t="shared" si="27"/>
        <v>AR000930FI00004</v>
      </c>
    </row>
    <row r="848" spans="1:11">
      <c r="A848" t="s">
        <v>17845</v>
      </c>
      <c r="B848" t="s">
        <v>17453</v>
      </c>
      <c r="C848" t="s">
        <v>2775</v>
      </c>
      <c r="D848" t="str">
        <f t="shared" si="26"/>
        <v>FI</v>
      </c>
      <c r="E848">
        <v>929001</v>
      </c>
      <c r="F848" t="s">
        <v>2776</v>
      </c>
      <c r="K848" s="4" t="str">
        <f t="shared" si="27"/>
        <v>AR000930FI00005</v>
      </c>
    </row>
    <row r="849" spans="1:11">
      <c r="A849" t="s">
        <v>17846</v>
      </c>
      <c r="B849" t="s">
        <v>17453</v>
      </c>
      <c r="C849" t="s">
        <v>2777</v>
      </c>
      <c r="D849" t="str">
        <f t="shared" si="26"/>
        <v>FI</v>
      </c>
      <c r="E849">
        <v>944877</v>
      </c>
      <c r="F849" t="s">
        <v>2778</v>
      </c>
      <c r="G849" t="s">
        <v>2779</v>
      </c>
      <c r="I849" t="s">
        <v>2780</v>
      </c>
      <c r="K849" s="4" t="str">
        <f t="shared" si="27"/>
        <v>AR000930FI00006</v>
      </c>
    </row>
    <row r="850" spans="1:11">
      <c r="A850" t="s">
        <v>17847</v>
      </c>
      <c r="B850" t="s">
        <v>17453</v>
      </c>
      <c r="C850" t="s">
        <v>2785</v>
      </c>
      <c r="D850" t="str">
        <f t="shared" si="26"/>
        <v>FI</v>
      </c>
      <c r="E850">
        <v>993127</v>
      </c>
      <c r="F850" t="s">
        <v>2786</v>
      </c>
      <c r="K850" s="4" t="str">
        <f t="shared" si="27"/>
        <v>AR000930FI00008</v>
      </c>
    </row>
    <row r="851" spans="1:11">
      <c r="A851" t="s">
        <v>17848</v>
      </c>
      <c r="B851" t="s">
        <v>17453</v>
      </c>
      <c r="C851" t="s">
        <v>2791</v>
      </c>
      <c r="D851" t="str">
        <f t="shared" si="26"/>
        <v>FI</v>
      </c>
      <c r="E851">
        <v>1029506</v>
      </c>
      <c r="F851" t="s">
        <v>2792</v>
      </c>
      <c r="K851" s="4" t="str">
        <f t="shared" si="27"/>
        <v>AR000930FI00010</v>
      </c>
    </row>
    <row r="852" spans="1:11">
      <c r="A852" t="s">
        <v>17849</v>
      </c>
      <c r="B852" t="s">
        <v>17850</v>
      </c>
      <c r="C852" t="s">
        <v>3699</v>
      </c>
      <c r="D852" t="str">
        <f t="shared" si="26"/>
        <v>FI</v>
      </c>
      <c r="E852">
        <v>760599</v>
      </c>
      <c r="F852" t="s">
        <v>3701</v>
      </c>
      <c r="G852" t="s">
        <v>3702</v>
      </c>
      <c r="I852" t="s">
        <v>3703</v>
      </c>
      <c r="K852" s="4" t="str">
        <f t="shared" si="27"/>
        <v>AR001600FI00001</v>
      </c>
    </row>
    <row r="853" spans="1:11">
      <c r="A853" t="s">
        <v>17851</v>
      </c>
      <c r="B853" t="s">
        <v>17850</v>
      </c>
      <c r="C853" t="s">
        <v>3706</v>
      </c>
      <c r="D853" t="str">
        <f t="shared" si="26"/>
        <v>FI</v>
      </c>
      <c r="E853">
        <v>772334</v>
      </c>
      <c r="F853" t="s">
        <v>3707</v>
      </c>
      <c r="K853" s="4" t="str">
        <f t="shared" si="27"/>
        <v>AR001600FI00002</v>
      </c>
    </row>
    <row r="854" spans="1:11">
      <c r="A854" t="s">
        <v>17852</v>
      </c>
      <c r="B854" t="s">
        <v>17850</v>
      </c>
      <c r="C854" t="s">
        <v>3708</v>
      </c>
      <c r="D854" t="str">
        <f t="shared" si="26"/>
        <v>FI</v>
      </c>
      <c r="E854">
        <v>902107</v>
      </c>
      <c r="F854" t="s">
        <v>3709</v>
      </c>
      <c r="G854" t="s">
        <v>3710</v>
      </c>
      <c r="I854" t="s">
        <v>3711</v>
      </c>
      <c r="K854" s="4" t="str">
        <f t="shared" si="27"/>
        <v>AR001600FI00003</v>
      </c>
    </row>
    <row r="855" spans="1:11">
      <c r="A855" t="s">
        <v>17853</v>
      </c>
      <c r="B855" t="s">
        <v>17850</v>
      </c>
      <c r="C855" t="s">
        <v>3712</v>
      </c>
      <c r="D855" t="str">
        <f t="shared" si="26"/>
        <v>FI</v>
      </c>
      <c r="E855">
        <v>1022939</v>
      </c>
      <c r="F855" t="s">
        <v>3713</v>
      </c>
      <c r="K855" s="4" t="str">
        <f t="shared" si="27"/>
        <v>AR001600FI00004</v>
      </c>
    </row>
    <row r="856" spans="1:11">
      <c r="A856" t="s">
        <v>17854</v>
      </c>
      <c r="B856" t="s">
        <v>17414</v>
      </c>
      <c r="C856" t="s">
        <v>4500</v>
      </c>
      <c r="D856" t="str">
        <f t="shared" si="26"/>
        <v>FI</v>
      </c>
      <c r="E856">
        <v>692114</v>
      </c>
      <c r="F856" t="s">
        <v>4501</v>
      </c>
      <c r="G856" t="s">
        <v>4502</v>
      </c>
      <c r="I856" t="s">
        <v>4503</v>
      </c>
      <c r="K856" s="4" t="str">
        <f t="shared" si="27"/>
        <v>AR001990FI00003</v>
      </c>
    </row>
    <row r="857" spans="1:11">
      <c r="A857" t="s">
        <v>17855</v>
      </c>
      <c r="B857" t="s">
        <v>17414</v>
      </c>
      <c r="C857" t="s">
        <v>4504</v>
      </c>
      <c r="D857" t="str">
        <f t="shared" si="26"/>
        <v>FI</v>
      </c>
      <c r="E857">
        <v>706730</v>
      </c>
      <c r="F857" t="s">
        <v>4505</v>
      </c>
      <c r="G857" t="s">
        <v>4506</v>
      </c>
      <c r="I857" t="s">
        <v>4507</v>
      </c>
      <c r="K857" s="4" t="str">
        <f t="shared" si="27"/>
        <v>AR001990FI00004</v>
      </c>
    </row>
    <row r="858" spans="1:11">
      <c r="A858" t="s">
        <v>17856</v>
      </c>
      <c r="B858" t="s">
        <v>17857</v>
      </c>
      <c r="C858" t="s">
        <v>5201</v>
      </c>
      <c r="D858" t="str">
        <f t="shared" si="26"/>
        <v>FI</v>
      </c>
      <c r="E858">
        <v>788617</v>
      </c>
      <c r="F858" t="s">
        <v>5203</v>
      </c>
      <c r="G858" t="s">
        <v>5204</v>
      </c>
      <c r="I858" t="s">
        <v>5205</v>
      </c>
      <c r="K858" s="4" t="str">
        <f t="shared" si="27"/>
        <v>AR002390FI00001</v>
      </c>
    </row>
    <row r="859" spans="1:11">
      <c r="A859" t="s">
        <v>17858</v>
      </c>
      <c r="B859" t="s">
        <v>17744</v>
      </c>
      <c r="C859" t="s">
        <v>5398</v>
      </c>
      <c r="D859" t="str">
        <f t="shared" si="26"/>
        <v>FI</v>
      </c>
      <c r="E859">
        <v>896866</v>
      </c>
      <c r="F859" t="s">
        <v>5399</v>
      </c>
      <c r="K859" s="4" t="str">
        <f t="shared" si="27"/>
        <v>AR002540FI00003</v>
      </c>
    </row>
    <row r="860" spans="1:11">
      <c r="A860" t="s">
        <v>17859</v>
      </c>
      <c r="B860" t="s">
        <v>17744</v>
      </c>
      <c r="C860" t="s">
        <v>5389</v>
      </c>
      <c r="D860" t="str">
        <f t="shared" si="26"/>
        <v>FI</v>
      </c>
      <c r="E860">
        <v>737018</v>
      </c>
      <c r="F860" t="s">
        <v>5391</v>
      </c>
      <c r="G860" t="s">
        <v>5392</v>
      </c>
      <c r="I860" t="s">
        <v>5393</v>
      </c>
      <c r="K860" s="4" t="str">
        <f t="shared" si="27"/>
        <v>AR002540FI00001</v>
      </c>
    </row>
    <row r="861" spans="1:11">
      <c r="A861" t="s">
        <v>17860</v>
      </c>
      <c r="B861" t="s">
        <v>17744</v>
      </c>
      <c r="C861" t="s">
        <v>5396</v>
      </c>
      <c r="D861" t="str">
        <f t="shared" si="26"/>
        <v>FI</v>
      </c>
      <c r="E861">
        <v>809186</v>
      </c>
      <c r="F861" t="s">
        <v>5397</v>
      </c>
      <c r="K861" s="4" t="str">
        <f t="shared" si="27"/>
        <v>AR002540FI00002</v>
      </c>
    </row>
    <row r="862" spans="1:11">
      <c r="A862" t="s">
        <v>17861</v>
      </c>
      <c r="B862" t="s">
        <v>17744</v>
      </c>
      <c r="C862" t="s">
        <v>5400</v>
      </c>
      <c r="D862" t="str">
        <f t="shared" si="26"/>
        <v>FI</v>
      </c>
      <c r="E862">
        <v>946177</v>
      </c>
      <c r="F862" t="s">
        <v>5401</v>
      </c>
      <c r="K862" s="4" t="str">
        <f t="shared" si="27"/>
        <v>AR002540FI00004</v>
      </c>
    </row>
    <row r="863" spans="1:11">
      <c r="A863" t="s">
        <v>17862</v>
      </c>
      <c r="B863" t="s">
        <v>17784</v>
      </c>
      <c r="C863" t="s">
        <v>5663</v>
      </c>
      <c r="D863" t="str">
        <f t="shared" si="26"/>
        <v>FI</v>
      </c>
      <c r="E863">
        <v>881893</v>
      </c>
      <c r="F863" t="s">
        <v>5664</v>
      </c>
      <c r="K863" s="4" t="str">
        <f t="shared" si="27"/>
        <v>AR002820FI00002</v>
      </c>
    </row>
    <row r="864" spans="1:11">
      <c r="A864" t="s">
        <v>17863</v>
      </c>
      <c r="B864" t="s">
        <v>17864</v>
      </c>
      <c r="C864" t="s">
        <v>6130</v>
      </c>
      <c r="D864" t="str">
        <f t="shared" si="26"/>
        <v>EQ</v>
      </c>
      <c r="F864" t="s">
        <v>6132</v>
      </c>
      <c r="G864" t="s">
        <v>6133</v>
      </c>
      <c r="H864" t="s">
        <v>6134</v>
      </c>
      <c r="I864" t="s">
        <v>6135</v>
      </c>
      <c r="K864" s="4" t="str">
        <f t="shared" si="27"/>
        <v>BR000200EQ00001</v>
      </c>
    </row>
    <row r="865" spans="1:11">
      <c r="A865" t="s">
        <v>17865</v>
      </c>
      <c r="B865" t="s">
        <v>17864</v>
      </c>
      <c r="C865" t="s">
        <v>6138</v>
      </c>
      <c r="D865" t="str">
        <f t="shared" si="26"/>
        <v>EQ</v>
      </c>
      <c r="F865" t="s">
        <v>6140</v>
      </c>
      <c r="G865" t="s">
        <v>6141</v>
      </c>
      <c r="H865" t="s">
        <v>6142</v>
      </c>
      <c r="I865" t="s">
        <v>6143</v>
      </c>
      <c r="K865" s="4" t="str">
        <f t="shared" si="27"/>
        <v>BR000200EQ00002</v>
      </c>
    </row>
    <row r="866" spans="1:11">
      <c r="A866" t="s">
        <v>17866</v>
      </c>
      <c r="B866" t="s">
        <v>17867</v>
      </c>
      <c r="C866" t="s">
        <v>16447</v>
      </c>
      <c r="D866" t="str">
        <f t="shared" si="26"/>
        <v>EQ</v>
      </c>
      <c r="F866" t="s">
        <v>16449</v>
      </c>
      <c r="G866" t="s">
        <v>16450</v>
      </c>
      <c r="H866" t="s">
        <v>16451</v>
      </c>
      <c r="I866" t="s">
        <v>16452</v>
      </c>
      <c r="K866" s="4" t="str">
        <f t="shared" si="27"/>
        <v>PE000790EQ00001</v>
      </c>
    </row>
    <row r="867" spans="1:11">
      <c r="A867" t="s">
        <v>17868</v>
      </c>
      <c r="B867" t="s">
        <v>17864</v>
      </c>
      <c r="C867" t="s">
        <v>6145</v>
      </c>
      <c r="D867" t="str">
        <f t="shared" si="26"/>
        <v>EQ</v>
      </c>
      <c r="F867" t="s">
        <v>6147</v>
      </c>
      <c r="G867" t="s">
        <v>6148</v>
      </c>
      <c r="H867" t="s">
        <v>6149</v>
      </c>
      <c r="I867" t="s">
        <v>6150</v>
      </c>
      <c r="K867" s="4" t="str">
        <f t="shared" si="27"/>
        <v>BR000200EQ00003</v>
      </c>
    </row>
    <row r="868" spans="1:11">
      <c r="A868" t="s">
        <v>17869</v>
      </c>
      <c r="B868" t="s">
        <v>17864</v>
      </c>
      <c r="C868" t="s">
        <v>6151</v>
      </c>
      <c r="D868" t="str">
        <f t="shared" si="26"/>
        <v>EQ</v>
      </c>
      <c r="F868" t="s">
        <v>6153</v>
      </c>
      <c r="G868" t="s">
        <v>6154</v>
      </c>
      <c r="H868" t="s">
        <v>6155</v>
      </c>
      <c r="I868" t="s">
        <v>6156</v>
      </c>
      <c r="K868" s="4" t="str">
        <f t="shared" si="27"/>
        <v>BR000200EQ00004</v>
      </c>
    </row>
    <row r="869" spans="1:11">
      <c r="A869" t="s">
        <v>17870</v>
      </c>
      <c r="B869" t="s">
        <v>17871</v>
      </c>
      <c r="C869" t="s">
        <v>7834</v>
      </c>
      <c r="D869" t="str">
        <f t="shared" si="26"/>
        <v>EQ</v>
      </c>
      <c r="F869" t="s">
        <v>7836</v>
      </c>
      <c r="G869" t="s">
        <v>7837</v>
      </c>
      <c r="H869" t="s">
        <v>7838</v>
      </c>
      <c r="I869" t="s">
        <v>7839</v>
      </c>
      <c r="K869" s="4" t="str">
        <f t="shared" si="27"/>
        <v>BR001360EQ00001</v>
      </c>
    </row>
    <row r="870" spans="1:11">
      <c r="A870" t="s">
        <v>17872</v>
      </c>
      <c r="B870" t="s">
        <v>17871</v>
      </c>
      <c r="C870" t="s">
        <v>7841</v>
      </c>
      <c r="D870" t="str">
        <f t="shared" si="26"/>
        <v>EQ</v>
      </c>
      <c r="F870" t="s">
        <v>7843</v>
      </c>
      <c r="G870" t="s">
        <v>7844</v>
      </c>
      <c r="H870" t="s">
        <v>7845</v>
      </c>
      <c r="I870" t="s">
        <v>7846</v>
      </c>
      <c r="K870" s="4" t="str">
        <f t="shared" si="27"/>
        <v>BR001360EQ00002</v>
      </c>
    </row>
    <row r="871" spans="1:11">
      <c r="A871" t="s">
        <v>17873</v>
      </c>
      <c r="B871" t="s">
        <v>17871</v>
      </c>
      <c r="C871" t="s">
        <v>7847</v>
      </c>
      <c r="D871" t="str">
        <f t="shared" si="26"/>
        <v>EQ</v>
      </c>
      <c r="F871" t="s">
        <v>7849</v>
      </c>
      <c r="G871" t="s">
        <v>7850</v>
      </c>
      <c r="H871" t="s">
        <v>7851</v>
      </c>
      <c r="I871" t="s">
        <v>7852</v>
      </c>
      <c r="K871" s="4" t="str">
        <f t="shared" si="27"/>
        <v>BR001360EQ00003</v>
      </c>
    </row>
    <row r="872" spans="1:11">
      <c r="A872" t="s">
        <v>17874</v>
      </c>
      <c r="B872" t="s">
        <v>17864</v>
      </c>
      <c r="C872" t="s">
        <v>6157</v>
      </c>
      <c r="D872" t="str">
        <f t="shared" si="26"/>
        <v>EQ</v>
      </c>
      <c r="F872" t="s">
        <v>6159</v>
      </c>
      <c r="G872" t="s">
        <v>6160</v>
      </c>
      <c r="H872" t="s">
        <v>6161</v>
      </c>
      <c r="I872" t="s">
        <v>6162</v>
      </c>
      <c r="K872" s="4" t="str">
        <f t="shared" si="27"/>
        <v>BR000200EQ00005</v>
      </c>
    </row>
    <row r="873" spans="1:11">
      <c r="A873" t="s">
        <v>17875</v>
      </c>
      <c r="B873" t="s">
        <v>17864</v>
      </c>
      <c r="C873" t="s">
        <v>6248</v>
      </c>
      <c r="D873" t="str">
        <f t="shared" si="26"/>
        <v>EQ</v>
      </c>
      <c r="F873" t="s">
        <v>6250</v>
      </c>
      <c r="G873" t="s">
        <v>6251</v>
      </c>
      <c r="H873" t="s">
        <v>6252</v>
      </c>
      <c r="I873" t="s">
        <v>6253</v>
      </c>
      <c r="K873" s="4" t="str">
        <f t="shared" si="27"/>
        <v>BR000200EQ00008</v>
      </c>
    </row>
    <row r="874" spans="1:11">
      <c r="A874" t="s">
        <v>17876</v>
      </c>
      <c r="B874" t="s">
        <v>17877</v>
      </c>
      <c r="C874" t="s">
        <v>8298</v>
      </c>
      <c r="D874" t="str">
        <f t="shared" si="26"/>
        <v>EQ</v>
      </c>
      <c r="F874" t="s">
        <v>8300</v>
      </c>
      <c r="G874" t="s">
        <v>8301</v>
      </c>
      <c r="H874" t="s">
        <v>8302</v>
      </c>
      <c r="I874" t="s">
        <v>8303</v>
      </c>
      <c r="K874" s="4" t="str">
        <f t="shared" si="27"/>
        <v>BR001620EQ00001</v>
      </c>
    </row>
    <row r="875" spans="1:11">
      <c r="A875" t="s">
        <v>17878</v>
      </c>
      <c r="B875" t="s">
        <v>17864</v>
      </c>
      <c r="C875" t="s">
        <v>6163</v>
      </c>
      <c r="D875" t="str">
        <f t="shared" si="26"/>
        <v>EQ</v>
      </c>
      <c r="F875" t="s">
        <v>6165</v>
      </c>
      <c r="G875" t="s">
        <v>6166</v>
      </c>
      <c r="H875" t="s">
        <v>6167</v>
      </c>
      <c r="I875" t="s">
        <v>6168</v>
      </c>
      <c r="K875" s="4" t="str">
        <f t="shared" si="27"/>
        <v>BR000200EQ00006</v>
      </c>
    </row>
    <row r="876" spans="1:11">
      <c r="A876" t="s">
        <v>17879</v>
      </c>
      <c r="B876" t="s">
        <v>17880</v>
      </c>
      <c r="C876" t="s">
        <v>11428</v>
      </c>
      <c r="D876" t="str">
        <f t="shared" si="26"/>
        <v>EQ</v>
      </c>
      <c r="F876" t="s">
        <v>11430</v>
      </c>
      <c r="G876" t="s">
        <v>11431</v>
      </c>
      <c r="H876" t="s">
        <v>11432</v>
      </c>
      <c r="I876" t="s">
        <v>11433</v>
      </c>
      <c r="K876" s="4" t="str">
        <f t="shared" si="27"/>
        <v>CO000390EQ00002</v>
      </c>
    </row>
    <row r="877" spans="1:11">
      <c r="A877" t="s">
        <v>17881</v>
      </c>
      <c r="B877" t="s">
        <v>17882</v>
      </c>
      <c r="C877" t="s">
        <v>16155</v>
      </c>
      <c r="D877" t="str">
        <f t="shared" si="26"/>
        <v>EQ</v>
      </c>
      <c r="F877" t="s">
        <v>16157</v>
      </c>
      <c r="G877" t="s">
        <v>16158</v>
      </c>
      <c r="H877" t="s">
        <v>16159</v>
      </c>
      <c r="I877" t="s">
        <v>16160</v>
      </c>
      <c r="K877" s="4" t="str">
        <f t="shared" si="27"/>
        <v>PE000530EQ00001</v>
      </c>
    </row>
    <row r="878" spans="1:11">
      <c r="A878" t="s">
        <v>17883</v>
      </c>
      <c r="B878" t="s">
        <v>17884</v>
      </c>
      <c r="C878" t="s">
        <v>5966</v>
      </c>
      <c r="D878" t="str">
        <f t="shared" si="26"/>
        <v>EQ</v>
      </c>
      <c r="F878" t="s">
        <v>5968</v>
      </c>
      <c r="G878" t="s">
        <v>5969</v>
      </c>
      <c r="H878" t="s">
        <v>5970</v>
      </c>
      <c r="I878" t="s">
        <v>5971</v>
      </c>
      <c r="K878" s="4" t="str">
        <f t="shared" si="27"/>
        <v>BR000050EQ00001</v>
      </c>
    </row>
    <row r="879" spans="1:11">
      <c r="A879" t="s">
        <v>17885</v>
      </c>
      <c r="B879" t="s">
        <v>17864</v>
      </c>
      <c r="C879" t="s">
        <v>6169</v>
      </c>
      <c r="D879" t="str">
        <f t="shared" si="26"/>
        <v>EQ</v>
      </c>
      <c r="F879" t="s">
        <v>6171</v>
      </c>
      <c r="G879" t="s">
        <v>6172</v>
      </c>
      <c r="H879" t="s">
        <v>6173</v>
      </c>
      <c r="I879" t="s">
        <v>6174</v>
      </c>
      <c r="J879" t="s">
        <v>6175</v>
      </c>
      <c r="K879" s="4" t="str">
        <f t="shared" si="27"/>
        <v>BR000200EQ00007</v>
      </c>
    </row>
    <row r="880" spans="1:11">
      <c r="A880" t="s">
        <v>17886</v>
      </c>
      <c r="B880" t="s">
        <v>17864</v>
      </c>
      <c r="C880" t="s">
        <v>6175</v>
      </c>
      <c r="D880" t="str">
        <f t="shared" si="26"/>
        <v>FI</v>
      </c>
      <c r="F880" t="s">
        <v>6177</v>
      </c>
      <c r="G880" t="s">
        <v>6178</v>
      </c>
      <c r="H880" t="s">
        <v>6179</v>
      </c>
      <c r="I880" t="s">
        <v>6180</v>
      </c>
      <c r="J880" t="s">
        <v>12041</v>
      </c>
      <c r="K880" s="4" t="str">
        <f t="shared" si="27"/>
        <v>BR000200FI00001</v>
      </c>
    </row>
    <row r="881" spans="1:11">
      <c r="A881" t="s">
        <v>17887</v>
      </c>
      <c r="B881" t="s">
        <v>17888</v>
      </c>
      <c r="C881" t="s">
        <v>12041</v>
      </c>
      <c r="D881" t="str">
        <f t="shared" si="26"/>
        <v>FI</v>
      </c>
      <c r="F881" t="s">
        <v>12043</v>
      </c>
      <c r="G881" t="s">
        <v>12044</v>
      </c>
      <c r="H881" t="s">
        <v>12045</v>
      </c>
      <c r="I881" t="s">
        <v>12046</v>
      </c>
      <c r="K881" s="4" t="str">
        <f t="shared" si="27"/>
        <v>MX000040FI00001</v>
      </c>
    </row>
    <row r="882" spans="1:11">
      <c r="A882" t="s">
        <v>17889</v>
      </c>
      <c r="B882" t="s">
        <v>17890</v>
      </c>
      <c r="C882" t="s">
        <v>6002</v>
      </c>
      <c r="D882" t="str">
        <f t="shared" si="26"/>
        <v>EQ</v>
      </c>
      <c r="F882" t="s">
        <v>6004</v>
      </c>
      <c r="G882" t="s">
        <v>6005</v>
      </c>
      <c r="H882" t="s">
        <v>6006</v>
      </c>
      <c r="I882" t="s">
        <v>6007</v>
      </c>
      <c r="K882" s="4" t="str">
        <f t="shared" si="27"/>
        <v>BR000090EQ00001</v>
      </c>
    </row>
    <row r="883" spans="1:11">
      <c r="A883" t="s">
        <v>17891</v>
      </c>
      <c r="B883" t="s">
        <v>17890</v>
      </c>
      <c r="C883" t="s">
        <v>6011</v>
      </c>
      <c r="D883" t="str">
        <f t="shared" si="26"/>
        <v>EQ</v>
      </c>
      <c r="F883" t="s">
        <v>6013</v>
      </c>
      <c r="G883" t="s">
        <v>6014</v>
      </c>
      <c r="H883" t="s">
        <v>6015</v>
      </c>
      <c r="I883" t="s">
        <v>6016</v>
      </c>
      <c r="K883" s="4" t="str">
        <f t="shared" si="27"/>
        <v>BR000090EQ00002</v>
      </c>
    </row>
    <row r="884" spans="1:11">
      <c r="A884" t="s">
        <v>17892</v>
      </c>
      <c r="B884" t="s">
        <v>17893</v>
      </c>
      <c r="C884" t="s">
        <v>9059</v>
      </c>
      <c r="D884" t="str">
        <f t="shared" si="26"/>
        <v>EQ</v>
      </c>
      <c r="F884" t="s">
        <v>9061</v>
      </c>
      <c r="G884" t="s">
        <v>9062</v>
      </c>
      <c r="H884" t="s">
        <v>9063</v>
      </c>
      <c r="I884" t="s">
        <v>9064</v>
      </c>
      <c r="K884" s="4" t="str">
        <f t="shared" si="27"/>
        <v>BR002170EQ00001</v>
      </c>
    </row>
    <row r="885" spans="1:11">
      <c r="A885" t="s">
        <v>17894</v>
      </c>
      <c r="B885" t="s">
        <v>17895</v>
      </c>
      <c r="C885" t="s">
        <v>12222</v>
      </c>
      <c r="D885" t="str">
        <f t="shared" si="26"/>
        <v>EQ</v>
      </c>
      <c r="F885" t="s">
        <v>12224</v>
      </c>
      <c r="G885" t="s">
        <v>12225</v>
      </c>
      <c r="H885">
        <v>2823885</v>
      </c>
      <c r="I885" t="s">
        <v>12226</v>
      </c>
      <c r="J885" t="s">
        <v>16689</v>
      </c>
      <c r="K885" s="4" t="str">
        <f t="shared" si="27"/>
        <v>MX000100EQ00001</v>
      </c>
    </row>
    <row r="886" spans="1:11">
      <c r="A886" t="s">
        <v>17896</v>
      </c>
      <c r="B886" t="s">
        <v>17897</v>
      </c>
      <c r="C886" t="s">
        <v>16689</v>
      </c>
      <c r="D886" t="str">
        <f t="shared" si="26"/>
        <v>FI</v>
      </c>
      <c r="F886" t="s">
        <v>16691</v>
      </c>
      <c r="G886" t="s">
        <v>16692</v>
      </c>
      <c r="H886" t="s">
        <v>16693</v>
      </c>
      <c r="I886" t="s">
        <v>16694</v>
      </c>
      <c r="K886" s="4" t="str">
        <f t="shared" si="27"/>
        <v>UR000010FI00001</v>
      </c>
    </row>
    <row r="887" spans="1:11">
      <c r="A887" t="s">
        <v>17898</v>
      </c>
      <c r="B887" t="s">
        <v>17899</v>
      </c>
      <c r="C887" t="s">
        <v>15649</v>
      </c>
      <c r="D887" t="str">
        <f t="shared" si="26"/>
        <v>EQ</v>
      </c>
      <c r="F887" t="s">
        <v>15651</v>
      </c>
      <c r="G887" t="s">
        <v>15652</v>
      </c>
      <c r="H887" t="s">
        <v>15653</v>
      </c>
      <c r="I887" t="s">
        <v>15654</v>
      </c>
      <c r="K887" s="4" t="str">
        <f t="shared" si="27"/>
        <v>PE000010EQ00001</v>
      </c>
    </row>
    <row r="888" spans="1:11">
      <c r="A888" t="s">
        <v>17900</v>
      </c>
      <c r="B888" t="s">
        <v>17901</v>
      </c>
      <c r="C888" t="s">
        <v>13083</v>
      </c>
      <c r="D888" t="str">
        <f t="shared" si="26"/>
        <v>EQ</v>
      </c>
      <c r="F888" t="s">
        <v>13085</v>
      </c>
      <c r="G888" t="s">
        <v>13086</v>
      </c>
      <c r="H888" t="s">
        <v>13087</v>
      </c>
      <c r="I888" t="s">
        <v>13088</v>
      </c>
      <c r="K888" s="4" t="str">
        <f t="shared" si="27"/>
        <v>MX000460EQ00001</v>
      </c>
    </row>
    <row r="889" spans="1:11">
      <c r="A889" t="s">
        <v>17902</v>
      </c>
      <c r="B889" t="s">
        <v>17903</v>
      </c>
      <c r="C889" t="s">
        <v>6026</v>
      </c>
      <c r="D889" t="str">
        <f t="shared" si="26"/>
        <v>EQ</v>
      </c>
      <c r="F889" t="s">
        <v>6028</v>
      </c>
      <c r="G889" t="s">
        <v>6029</v>
      </c>
      <c r="H889" t="s">
        <v>6030</v>
      </c>
      <c r="I889" t="s">
        <v>6031</v>
      </c>
      <c r="J889" t="s">
        <v>5923</v>
      </c>
      <c r="K889" s="4" t="str">
        <f t="shared" si="27"/>
        <v>BR000110EQ00001</v>
      </c>
    </row>
    <row r="890" spans="1:11">
      <c r="A890" t="s">
        <v>17904</v>
      </c>
      <c r="B890" t="s">
        <v>17905</v>
      </c>
      <c r="C890" t="s">
        <v>5923</v>
      </c>
      <c r="D890" t="str">
        <f t="shared" si="26"/>
        <v>FI</v>
      </c>
      <c r="F890" t="s">
        <v>5925</v>
      </c>
      <c r="G890" t="s">
        <v>5926</v>
      </c>
      <c r="H890" t="s">
        <v>5927</v>
      </c>
      <c r="I890" t="s">
        <v>5928</v>
      </c>
      <c r="J890" t="s">
        <v>11824</v>
      </c>
      <c r="K890" s="4" t="str">
        <f t="shared" si="27"/>
        <v>BR000010FI00001</v>
      </c>
    </row>
    <row r="891" spans="1:11">
      <c r="A891" t="s">
        <v>17906</v>
      </c>
      <c r="B891" t="s">
        <v>17907</v>
      </c>
      <c r="C891" t="s">
        <v>11824</v>
      </c>
      <c r="D891" t="str">
        <f t="shared" si="26"/>
        <v>FI</v>
      </c>
      <c r="F891" t="s">
        <v>11826</v>
      </c>
      <c r="G891" t="s">
        <v>11827</v>
      </c>
      <c r="H891" t="s">
        <v>11828</v>
      </c>
      <c r="I891" t="s">
        <v>11829</v>
      </c>
      <c r="K891" s="4" t="str">
        <f t="shared" si="27"/>
        <v>DR000010FI00001</v>
      </c>
    </row>
    <row r="892" spans="1:11">
      <c r="A892" t="s">
        <v>17908</v>
      </c>
      <c r="B892" t="s">
        <v>17909</v>
      </c>
      <c r="C892" t="s">
        <v>13676</v>
      </c>
      <c r="D892" t="str">
        <f t="shared" si="26"/>
        <v>FI</v>
      </c>
      <c r="F892" t="s">
        <v>13678</v>
      </c>
      <c r="G892" t="s">
        <v>13679</v>
      </c>
      <c r="I892" t="s">
        <v>13680</v>
      </c>
      <c r="J892" t="s">
        <v>161</v>
      </c>
      <c r="K892" s="4" t="str">
        <f t="shared" si="27"/>
        <v>MX000900FI00004</v>
      </c>
    </row>
    <row r="893" spans="1:11">
      <c r="A893" t="s">
        <v>17910</v>
      </c>
      <c r="B893" t="s">
        <v>17291</v>
      </c>
      <c r="C893" t="s">
        <v>161</v>
      </c>
      <c r="D893" t="str">
        <f t="shared" si="26"/>
        <v>FI</v>
      </c>
      <c r="F893" t="s">
        <v>162</v>
      </c>
      <c r="G893" t="s">
        <v>163</v>
      </c>
      <c r="H893" t="s">
        <v>164</v>
      </c>
      <c r="I893" t="s">
        <v>165</v>
      </c>
      <c r="K893" s="4" t="str">
        <f t="shared" si="27"/>
        <v>AR000030FI00003</v>
      </c>
    </row>
    <row r="894" spans="1:11">
      <c r="A894" t="s">
        <v>17911</v>
      </c>
      <c r="B894" t="s">
        <v>17909</v>
      </c>
      <c r="C894" t="s">
        <v>13663</v>
      </c>
      <c r="D894" t="str">
        <f t="shared" si="26"/>
        <v>EQ</v>
      </c>
      <c r="F894" t="s">
        <v>13665</v>
      </c>
      <c r="G894" t="s">
        <v>13666</v>
      </c>
      <c r="H894" t="s">
        <v>13667</v>
      </c>
      <c r="I894" t="s">
        <v>13668</v>
      </c>
      <c r="J894" t="s">
        <v>15544</v>
      </c>
      <c r="K894" s="4" t="str">
        <f t="shared" si="27"/>
        <v>MX000900EQ00001</v>
      </c>
    </row>
    <row r="895" spans="1:11">
      <c r="A895" t="s">
        <v>17912</v>
      </c>
      <c r="B895" t="s">
        <v>17913</v>
      </c>
      <c r="C895" t="s">
        <v>15544</v>
      </c>
      <c r="D895" t="str">
        <f t="shared" si="26"/>
        <v>FI</v>
      </c>
      <c r="F895" t="s">
        <v>15545</v>
      </c>
      <c r="G895" t="s">
        <v>15546</v>
      </c>
      <c r="H895" t="s">
        <v>15547</v>
      </c>
      <c r="I895" t="s">
        <v>15548</v>
      </c>
      <c r="J895" t="s">
        <v>15553</v>
      </c>
      <c r="K895" s="4" t="str">
        <f t="shared" si="27"/>
        <v>PA000010FI00001</v>
      </c>
    </row>
    <row r="896" spans="1:11">
      <c r="A896" t="s">
        <v>17914</v>
      </c>
      <c r="B896" t="s">
        <v>17913</v>
      </c>
      <c r="C896" t="s">
        <v>15553</v>
      </c>
      <c r="D896" t="str">
        <f t="shared" si="26"/>
        <v>FI</v>
      </c>
      <c r="F896" t="s">
        <v>15554</v>
      </c>
      <c r="G896" t="s">
        <v>15555</v>
      </c>
      <c r="H896" t="s">
        <v>15556</v>
      </c>
      <c r="I896" t="s">
        <v>15557</v>
      </c>
      <c r="J896" t="s">
        <v>166</v>
      </c>
      <c r="K896" s="4" t="str">
        <f t="shared" si="27"/>
        <v>PA000010FI00002</v>
      </c>
    </row>
    <row r="897" spans="1:11">
      <c r="A897" t="s">
        <v>17915</v>
      </c>
      <c r="B897" t="s">
        <v>17916</v>
      </c>
      <c r="C897" t="s">
        <v>166</v>
      </c>
      <c r="D897" t="str">
        <f t="shared" si="26"/>
        <v>FI</v>
      </c>
      <c r="F897" t="s">
        <v>168</v>
      </c>
      <c r="G897" t="s">
        <v>169</v>
      </c>
      <c r="H897" t="s">
        <v>170</v>
      </c>
      <c r="I897" t="s">
        <v>171</v>
      </c>
      <c r="J897" t="s">
        <v>11834</v>
      </c>
      <c r="K897" s="4" t="str">
        <f t="shared" si="27"/>
        <v>AR000040FI00001</v>
      </c>
    </row>
    <row r="898" spans="1:11">
      <c r="A898" t="s">
        <v>17917</v>
      </c>
      <c r="B898" t="s">
        <v>17918</v>
      </c>
      <c r="C898" t="s">
        <v>11834</v>
      </c>
      <c r="D898" t="str">
        <f t="shared" ref="D898:D961" si="28">+REPLACE(REPLACE(A898,1,8,""),3,5,"")</f>
        <v>FI</v>
      </c>
      <c r="F898" t="s">
        <v>11835</v>
      </c>
      <c r="G898" t="s">
        <v>11836</v>
      </c>
      <c r="H898" t="s">
        <v>11837</v>
      </c>
      <c r="I898" t="s">
        <v>11838</v>
      </c>
      <c r="K898" s="4" t="str">
        <f t="shared" si="27"/>
        <v>DR000020FI00001</v>
      </c>
    </row>
    <row r="899" spans="1:11">
      <c r="A899" t="s">
        <v>17919</v>
      </c>
      <c r="B899" t="s">
        <v>17918</v>
      </c>
      <c r="C899" t="s">
        <v>11842</v>
      </c>
      <c r="D899" t="str">
        <f t="shared" si="28"/>
        <v>FI</v>
      </c>
      <c r="F899" t="s">
        <v>11843</v>
      </c>
      <c r="G899" t="s">
        <v>11844</v>
      </c>
      <c r="H899" t="s">
        <v>11845</v>
      </c>
      <c r="I899" t="s">
        <v>11846</v>
      </c>
      <c r="J899" t="s">
        <v>9560</v>
      </c>
      <c r="K899" s="4" t="str">
        <f t="shared" ref="K899:K962" si="29">+A899</f>
        <v>DR000020FI00002</v>
      </c>
    </row>
    <row r="900" spans="1:11">
      <c r="A900" t="s">
        <v>17920</v>
      </c>
      <c r="B900" t="s">
        <v>17921</v>
      </c>
      <c r="C900" t="s">
        <v>9560</v>
      </c>
      <c r="D900" t="str">
        <f t="shared" si="28"/>
        <v>FI</v>
      </c>
      <c r="F900" t="s">
        <v>9562</v>
      </c>
      <c r="G900" t="s">
        <v>9563</v>
      </c>
      <c r="H900" t="s">
        <v>9564</v>
      </c>
      <c r="I900" t="s">
        <v>9565</v>
      </c>
      <c r="J900" t="s">
        <v>9568</v>
      </c>
      <c r="K900" s="4" t="str">
        <f t="shared" si="29"/>
        <v>CL000010FI00001</v>
      </c>
    </row>
    <row r="901" spans="1:11">
      <c r="A901" t="s">
        <v>17922</v>
      </c>
      <c r="B901" t="s">
        <v>17921</v>
      </c>
      <c r="C901" t="s">
        <v>9568</v>
      </c>
      <c r="D901" t="str">
        <f t="shared" si="28"/>
        <v>FI</v>
      </c>
      <c r="F901" t="s">
        <v>9569</v>
      </c>
      <c r="G901" t="s">
        <v>9570</v>
      </c>
      <c r="H901" t="s">
        <v>9571</v>
      </c>
      <c r="I901" t="s">
        <v>9572</v>
      </c>
      <c r="J901" t="s">
        <v>9575</v>
      </c>
      <c r="K901" s="4" t="str">
        <f t="shared" si="29"/>
        <v>CL000010FI00002</v>
      </c>
    </row>
    <row r="902" spans="1:11">
      <c r="A902" t="s">
        <v>17923</v>
      </c>
      <c r="B902" t="s">
        <v>17921</v>
      </c>
      <c r="C902" t="s">
        <v>9575</v>
      </c>
      <c r="D902" t="str">
        <f t="shared" si="28"/>
        <v>FI</v>
      </c>
      <c r="F902" t="s">
        <v>9576</v>
      </c>
      <c r="G902" t="s">
        <v>9577</v>
      </c>
      <c r="H902" t="s">
        <v>9578</v>
      </c>
      <c r="I902" t="s">
        <v>9579</v>
      </c>
      <c r="J902" t="s">
        <v>9581</v>
      </c>
      <c r="K902" s="4" t="str">
        <f t="shared" si="29"/>
        <v>CL000010FI00003</v>
      </c>
    </row>
    <row r="903" spans="1:11">
      <c r="A903" t="s">
        <v>17924</v>
      </c>
      <c r="B903" t="s">
        <v>17921</v>
      </c>
      <c r="C903" t="s">
        <v>9581</v>
      </c>
      <c r="D903" t="str">
        <f t="shared" si="28"/>
        <v>FI</v>
      </c>
      <c r="F903" t="s">
        <v>9582</v>
      </c>
      <c r="G903" t="s">
        <v>9583</v>
      </c>
      <c r="H903" t="s">
        <v>9584</v>
      </c>
      <c r="I903" t="s">
        <v>9585</v>
      </c>
      <c r="K903" s="4" t="str">
        <f t="shared" si="29"/>
        <v>CL000010FI00004</v>
      </c>
    </row>
    <row r="904" spans="1:11">
      <c r="A904" t="s">
        <v>17925</v>
      </c>
      <c r="B904" t="s">
        <v>17921</v>
      </c>
      <c r="C904" t="s">
        <v>9586</v>
      </c>
      <c r="D904" t="str">
        <f t="shared" si="28"/>
        <v>FI</v>
      </c>
      <c r="F904" t="s">
        <v>9587</v>
      </c>
      <c r="G904" t="s">
        <v>9588</v>
      </c>
      <c r="H904" t="s">
        <v>9589</v>
      </c>
      <c r="I904" t="s">
        <v>9590</v>
      </c>
      <c r="J904" t="s">
        <v>9591</v>
      </c>
      <c r="K904" s="4" t="str">
        <f t="shared" si="29"/>
        <v>CL000010FI00005</v>
      </c>
    </row>
    <row r="905" spans="1:11">
      <c r="A905" t="s">
        <v>17926</v>
      </c>
      <c r="B905" t="s">
        <v>17921</v>
      </c>
      <c r="C905" t="s">
        <v>9591</v>
      </c>
      <c r="D905" t="str">
        <f t="shared" si="28"/>
        <v>FI</v>
      </c>
      <c r="F905" t="s">
        <v>9592</v>
      </c>
      <c r="G905" t="s">
        <v>9593</v>
      </c>
      <c r="H905" t="s">
        <v>9594</v>
      </c>
      <c r="I905" t="s">
        <v>9595</v>
      </c>
      <c r="K905" s="4" t="str">
        <f t="shared" si="29"/>
        <v>CL000010FI00006</v>
      </c>
    </row>
    <row r="906" spans="1:11">
      <c r="A906" t="s">
        <v>17927</v>
      </c>
      <c r="B906" t="s">
        <v>17921</v>
      </c>
      <c r="C906" t="s">
        <v>9553</v>
      </c>
      <c r="D906" t="str">
        <f t="shared" si="28"/>
        <v>EQ</v>
      </c>
      <c r="F906" t="s">
        <v>9555</v>
      </c>
      <c r="G906" t="s">
        <v>9556</v>
      </c>
      <c r="H906" t="s">
        <v>9557</v>
      </c>
      <c r="I906" t="s">
        <v>9558</v>
      </c>
      <c r="K906" s="4" t="str">
        <f t="shared" si="29"/>
        <v>CL000010EQ00001</v>
      </c>
    </row>
    <row r="907" spans="1:11">
      <c r="A907" t="s">
        <v>17928</v>
      </c>
      <c r="B907" t="s">
        <v>17929</v>
      </c>
      <c r="C907" t="s">
        <v>5950</v>
      </c>
      <c r="D907" t="str">
        <f t="shared" si="28"/>
        <v>EQ</v>
      </c>
      <c r="F907" t="s">
        <v>5952</v>
      </c>
      <c r="G907" t="s">
        <v>5953</v>
      </c>
      <c r="H907" t="s">
        <v>5954</v>
      </c>
      <c r="I907" t="s">
        <v>5955</v>
      </c>
      <c r="J907" t="s">
        <v>137</v>
      </c>
      <c r="K907" s="4" t="str">
        <f t="shared" si="29"/>
        <v>BR000030EQ00001</v>
      </c>
    </row>
    <row r="908" spans="1:11">
      <c r="A908" t="s">
        <v>17930</v>
      </c>
      <c r="B908" t="s">
        <v>17931</v>
      </c>
      <c r="C908" t="s">
        <v>137</v>
      </c>
      <c r="D908" t="str">
        <f t="shared" si="28"/>
        <v>FI</v>
      </c>
      <c r="F908" t="s">
        <v>138</v>
      </c>
      <c r="G908" t="s">
        <v>139</v>
      </c>
      <c r="H908" t="s">
        <v>140</v>
      </c>
      <c r="I908" t="s">
        <v>141</v>
      </c>
      <c r="K908" s="4" t="str">
        <f t="shared" si="29"/>
        <v>AR000020FI00001</v>
      </c>
    </row>
    <row r="909" spans="1:11">
      <c r="A909" t="s">
        <v>17932</v>
      </c>
      <c r="B909" t="s">
        <v>17933</v>
      </c>
      <c r="C909" t="s">
        <v>195</v>
      </c>
      <c r="D909" t="str">
        <f t="shared" si="28"/>
        <v>EQ</v>
      </c>
      <c r="F909" t="s">
        <v>196</v>
      </c>
      <c r="G909" t="s">
        <v>197</v>
      </c>
      <c r="H909">
        <v>2010159</v>
      </c>
      <c r="I909" t="s">
        <v>198</v>
      </c>
      <c r="K909" s="4" t="str">
        <f t="shared" si="29"/>
        <v>AR000080EQ00001</v>
      </c>
    </row>
    <row r="910" spans="1:11">
      <c r="A910" t="s">
        <v>17934</v>
      </c>
      <c r="B910" t="s">
        <v>17931</v>
      </c>
      <c r="C910" t="s">
        <v>123</v>
      </c>
      <c r="D910" t="str">
        <f t="shared" si="28"/>
        <v>EQ</v>
      </c>
      <c r="F910" t="s">
        <v>125</v>
      </c>
      <c r="G910" t="s">
        <v>126</v>
      </c>
      <c r="H910" t="s">
        <v>127</v>
      </c>
      <c r="I910" t="s">
        <v>128</v>
      </c>
      <c r="K910" s="4" t="str">
        <f t="shared" si="29"/>
        <v>AR000020EQ00001</v>
      </c>
    </row>
    <row r="911" spans="1:11">
      <c r="A911" t="s">
        <v>17935</v>
      </c>
      <c r="B911" t="s">
        <v>17936</v>
      </c>
      <c r="C911" t="s">
        <v>6608</v>
      </c>
      <c r="D911" t="str">
        <f t="shared" si="28"/>
        <v>EQ</v>
      </c>
      <c r="F911" t="s">
        <v>6610</v>
      </c>
      <c r="G911" t="s">
        <v>6611</v>
      </c>
      <c r="H911" t="s">
        <v>6612</v>
      </c>
      <c r="I911" t="s">
        <v>6613</v>
      </c>
      <c r="J911" t="s">
        <v>11887</v>
      </c>
      <c r="K911" s="4" t="str">
        <f t="shared" si="29"/>
        <v>BR000490EQ00001</v>
      </c>
    </row>
    <row r="912" spans="1:11">
      <c r="A912" t="s">
        <v>17937</v>
      </c>
      <c r="B912" t="s">
        <v>17938</v>
      </c>
      <c r="C912" t="s">
        <v>11887</v>
      </c>
      <c r="D912" t="str">
        <f t="shared" si="28"/>
        <v>FI</v>
      </c>
      <c r="F912" t="s">
        <v>11889</v>
      </c>
      <c r="G912" t="s">
        <v>11890</v>
      </c>
      <c r="H912" t="s">
        <v>11891</v>
      </c>
      <c r="I912" t="s">
        <v>11892</v>
      </c>
      <c r="K912" s="4" t="str">
        <f t="shared" si="29"/>
        <v>GT000010FI00001</v>
      </c>
    </row>
    <row r="913" spans="1:11">
      <c r="A913" t="s">
        <v>17939</v>
      </c>
      <c r="B913" t="s">
        <v>17940</v>
      </c>
      <c r="C913" t="s">
        <v>14136</v>
      </c>
      <c r="D913" t="str">
        <f t="shared" si="28"/>
        <v>EQ</v>
      </c>
      <c r="F913" t="s">
        <v>14138</v>
      </c>
      <c r="G913" t="s">
        <v>14139</v>
      </c>
      <c r="H913" t="s">
        <v>14140</v>
      </c>
      <c r="I913" t="s">
        <v>14141</v>
      </c>
      <c r="K913" s="4" t="str">
        <f t="shared" si="29"/>
        <v>MX001200EQ00001</v>
      </c>
    </row>
    <row r="914" spans="1:11">
      <c r="A914" t="s">
        <v>17941</v>
      </c>
      <c r="B914" t="s">
        <v>17942</v>
      </c>
      <c r="C914" t="s">
        <v>9623</v>
      </c>
      <c r="D914" t="str">
        <f t="shared" si="28"/>
        <v>EQ</v>
      </c>
      <c r="F914" t="s">
        <v>9625</v>
      </c>
      <c r="G914" t="s">
        <v>9626</v>
      </c>
      <c r="H914">
        <v>2311238</v>
      </c>
      <c r="I914" t="s">
        <v>9627</v>
      </c>
      <c r="K914" s="4" t="str">
        <f t="shared" si="29"/>
        <v>CL000060EQ00001</v>
      </c>
    </row>
    <row r="915" spans="1:11">
      <c r="A915" t="s">
        <v>17943</v>
      </c>
      <c r="B915" t="s">
        <v>17944</v>
      </c>
      <c r="C915" t="s">
        <v>9617</v>
      </c>
      <c r="D915" t="str">
        <f t="shared" si="28"/>
        <v>EQ</v>
      </c>
      <c r="F915" t="s">
        <v>9619</v>
      </c>
      <c r="G915" t="s">
        <v>9620</v>
      </c>
      <c r="H915">
        <v>2003041</v>
      </c>
      <c r="I915" t="s">
        <v>9621</v>
      </c>
      <c r="J915" t="s">
        <v>204</v>
      </c>
      <c r="K915" s="4" t="str">
        <f t="shared" si="29"/>
        <v>CL000050EQ00001</v>
      </c>
    </row>
    <row r="916" spans="1:11">
      <c r="A916" t="s">
        <v>17945</v>
      </c>
      <c r="B916" t="s">
        <v>17946</v>
      </c>
      <c r="C916" t="s">
        <v>204</v>
      </c>
      <c r="D916" t="str">
        <f t="shared" si="28"/>
        <v>FI</v>
      </c>
      <c r="F916" t="s">
        <v>206</v>
      </c>
      <c r="G916" t="s">
        <v>207</v>
      </c>
      <c r="H916" t="s">
        <v>208</v>
      </c>
      <c r="I916" t="s">
        <v>209</v>
      </c>
      <c r="J916" t="s">
        <v>10953</v>
      </c>
      <c r="K916" s="4" t="str">
        <f t="shared" si="29"/>
        <v>AR000090FI00001</v>
      </c>
    </row>
    <row r="917" spans="1:11">
      <c r="A917" t="s">
        <v>17947</v>
      </c>
      <c r="B917" t="s">
        <v>17948</v>
      </c>
      <c r="C917" t="s">
        <v>10953</v>
      </c>
      <c r="D917" t="str">
        <f t="shared" si="28"/>
        <v>FI</v>
      </c>
      <c r="F917" t="s">
        <v>10955</v>
      </c>
      <c r="G917" t="s">
        <v>10956</v>
      </c>
      <c r="H917" t="s">
        <v>10957</v>
      </c>
      <c r="I917" t="s">
        <v>10958</v>
      </c>
      <c r="K917" s="4" t="str">
        <f t="shared" si="29"/>
        <v>CO000030FI00001</v>
      </c>
    </row>
    <row r="918" spans="1:11">
      <c r="A918" t="s">
        <v>17949</v>
      </c>
      <c r="B918" t="s">
        <v>17950</v>
      </c>
      <c r="C918" t="s">
        <v>15682</v>
      </c>
      <c r="D918" t="str">
        <f t="shared" si="28"/>
        <v>EQ</v>
      </c>
      <c r="F918" t="s">
        <v>15684</v>
      </c>
      <c r="G918" t="s">
        <v>15685</v>
      </c>
      <c r="H918" t="s">
        <v>15686</v>
      </c>
      <c r="I918" t="s">
        <v>15687</v>
      </c>
      <c r="J918" t="s">
        <v>15656</v>
      </c>
      <c r="K918" s="4" t="str">
        <f t="shared" si="29"/>
        <v>PE000040EQ00001</v>
      </c>
    </row>
    <row r="919" spans="1:11">
      <c r="A919" t="s">
        <v>17951</v>
      </c>
      <c r="B919" t="s">
        <v>17952</v>
      </c>
      <c r="C919" t="s">
        <v>15656</v>
      </c>
      <c r="D919" t="str">
        <f t="shared" si="28"/>
        <v>FI</v>
      </c>
      <c r="F919" t="s">
        <v>15658</v>
      </c>
      <c r="G919" t="s">
        <v>15659</v>
      </c>
      <c r="H919" t="s">
        <v>15660</v>
      </c>
      <c r="I919" t="s">
        <v>15661</v>
      </c>
      <c r="J919" t="s">
        <v>3199</v>
      </c>
      <c r="K919" s="4" t="str">
        <f t="shared" si="29"/>
        <v>PE000020FI00001</v>
      </c>
    </row>
    <row r="920" spans="1:11">
      <c r="A920" t="s">
        <v>17953</v>
      </c>
      <c r="B920" t="s">
        <v>17012</v>
      </c>
      <c r="C920" t="s">
        <v>3199</v>
      </c>
      <c r="D920" t="str">
        <f t="shared" si="28"/>
        <v>FI</v>
      </c>
      <c r="F920" t="s">
        <v>3200</v>
      </c>
      <c r="G920" t="s">
        <v>3201</v>
      </c>
      <c r="I920" t="s">
        <v>3202</v>
      </c>
      <c r="K920" s="4" t="str">
        <f t="shared" si="29"/>
        <v>AR001350FI00006</v>
      </c>
    </row>
    <row r="921" spans="1:11">
      <c r="A921" t="s">
        <v>17954</v>
      </c>
      <c r="B921" t="s">
        <v>17012</v>
      </c>
      <c r="C921" t="s">
        <v>3203</v>
      </c>
      <c r="D921" t="str">
        <f t="shared" si="28"/>
        <v>FI</v>
      </c>
      <c r="F921" t="s">
        <v>3204</v>
      </c>
      <c r="G921" t="s">
        <v>3205</v>
      </c>
      <c r="H921" t="s">
        <v>3206</v>
      </c>
      <c r="I921" t="s">
        <v>3207</v>
      </c>
      <c r="K921" s="4" t="str">
        <f t="shared" si="29"/>
        <v>AR001350FI00007</v>
      </c>
    </row>
    <row r="922" spans="1:11">
      <c r="A922" t="s">
        <v>17955</v>
      </c>
      <c r="B922" t="s">
        <v>17012</v>
      </c>
      <c r="C922" t="s">
        <v>3203</v>
      </c>
      <c r="D922" t="str">
        <f t="shared" si="28"/>
        <v>FI</v>
      </c>
      <c r="F922" t="s">
        <v>3210</v>
      </c>
      <c r="G922" t="s">
        <v>3211</v>
      </c>
      <c r="H922" t="s">
        <v>3212</v>
      </c>
      <c r="I922" t="s">
        <v>3213</v>
      </c>
      <c r="K922" s="4" t="str">
        <f t="shared" si="29"/>
        <v>AR001350FI00008</v>
      </c>
    </row>
    <row r="923" spans="1:11">
      <c r="A923" t="s">
        <v>17956</v>
      </c>
      <c r="B923" t="s">
        <v>17012</v>
      </c>
      <c r="C923" t="s">
        <v>3203</v>
      </c>
      <c r="D923" t="str">
        <f t="shared" si="28"/>
        <v>FI</v>
      </c>
      <c r="F923" t="s">
        <v>3214</v>
      </c>
      <c r="G923" t="s">
        <v>3215</v>
      </c>
      <c r="H923" t="s">
        <v>3216</v>
      </c>
      <c r="I923" t="s">
        <v>3217</v>
      </c>
      <c r="K923" s="4" t="str">
        <f t="shared" si="29"/>
        <v>AR001350FI00009</v>
      </c>
    </row>
    <row r="924" spans="1:11">
      <c r="A924" t="s">
        <v>17957</v>
      </c>
      <c r="B924" t="s">
        <v>17958</v>
      </c>
      <c r="C924" t="s">
        <v>14936</v>
      </c>
      <c r="D924" t="str">
        <f t="shared" si="28"/>
        <v>EQ</v>
      </c>
      <c r="F924" t="s">
        <v>14938</v>
      </c>
      <c r="G924" t="s">
        <v>14939</v>
      </c>
      <c r="H924" t="s">
        <v>14940</v>
      </c>
      <c r="I924" t="s">
        <v>14941</v>
      </c>
      <c r="J924" t="s">
        <v>12056</v>
      </c>
      <c r="K924" s="4" t="str">
        <f t="shared" si="29"/>
        <v>MX001710EQ00001</v>
      </c>
    </row>
    <row r="925" spans="1:11">
      <c r="A925" t="s">
        <v>17959</v>
      </c>
      <c r="B925" t="s">
        <v>17960</v>
      </c>
      <c r="C925" t="s">
        <v>12056</v>
      </c>
      <c r="D925" t="str">
        <f t="shared" si="28"/>
        <v>FI</v>
      </c>
      <c r="F925" t="s">
        <v>12057</v>
      </c>
      <c r="G925" t="s">
        <v>12058</v>
      </c>
      <c r="H925" t="s">
        <v>12059</v>
      </c>
      <c r="I925" t="s">
        <v>12060</v>
      </c>
      <c r="J925" t="s">
        <v>12062</v>
      </c>
      <c r="K925" s="4" t="str">
        <f t="shared" si="29"/>
        <v>MX000050FI00001</v>
      </c>
    </row>
    <row r="926" spans="1:11">
      <c r="A926" t="s">
        <v>17961</v>
      </c>
      <c r="B926" t="s">
        <v>17960</v>
      </c>
      <c r="C926" t="s">
        <v>12062</v>
      </c>
      <c r="D926" t="str">
        <f t="shared" si="28"/>
        <v>FI</v>
      </c>
      <c r="F926" t="s">
        <v>12063</v>
      </c>
      <c r="G926" t="s">
        <v>12064</v>
      </c>
      <c r="H926" t="s">
        <v>12065</v>
      </c>
      <c r="I926" t="s">
        <v>12066</v>
      </c>
      <c r="K926" s="4" t="str">
        <f t="shared" si="29"/>
        <v>MX000050FI00002</v>
      </c>
    </row>
    <row r="927" spans="1:11">
      <c r="A927" t="s">
        <v>17962</v>
      </c>
      <c r="B927" t="s">
        <v>17960</v>
      </c>
      <c r="C927" t="s">
        <v>12050</v>
      </c>
      <c r="D927" t="str">
        <f t="shared" si="28"/>
        <v>EQ</v>
      </c>
      <c r="F927" t="s">
        <v>12052</v>
      </c>
      <c r="G927" t="s">
        <v>12053</v>
      </c>
      <c r="H927">
        <v>2043423</v>
      </c>
      <c r="I927" t="s">
        <v>12054</v>
      </c>
      <c r="K927" s="4" t="str">
        <f t="shared" si="29"/>
        <v>MX000050EQ00001</v>
      </c>
    </row>
    <row r="928" spans="1:11">
      <c r="A928" t="s">
        <v>17963</v>
      </c>
      <c r="B928" t="s">
        <v>17964</v>
      </c>
      <c r="C928" t="s">
        <v>15664</v>
      </c>
      <c r="D928" t="str">
        <f t="shared" si="28"/>
        <v>EQ</v>
      </c>
      <c r="F928" t="s">
        <v>15666</v>
      </c>
      <c r="G928" t="s">
        <v>15667</v>
      </c>
      <c r="H928">
        <v>2162834</v>
      </c>
      <c r="I928" t="s">
        <v>15668</v>
      </c>
      <c r="K928" s="4" t="str">
        <f t="shared" si="29"/>
        <v>PE000030EQ00001</v>
      </c>
    </row>
    <row r="929" spans="1:11">
      <c r="A929" t="s">
        <v>17965</v>
      </c>
      <c r="B929" t="s">
        <v>17964</v>
      </c>
      <c r="C929" t="s">
        <v>15670</v>
      </c>
      <c r="D929" t="str">
        <f t="shared" si="28"/>
        <v>EQ</v>
      </c>
      <c r="F929" t="s">
        <v>15672</v>
      </c>
      <c r="G929" t="s">
        <v>15673</v>
      </c>
      <c r="H929">
        <v>2224091</v>
      </c>
      <c r="I929" t="s">
        <v>15674</v>
      </c>
      <c r="J929" t="s">
        <v>15675</v>
      </c>
      <c r="K929" s="4" t="str">
        <f t="shared" si="29"/>
        <v>PE000030EQ00002</v>
      </c>
    </row>
    <row r="930" spans="1:11">
      <c r="A930" t="s">
        <v>17966</v>
      </c>
      <c r="B930" t="s">
        <v>17964</v>
      </c>
      <c r="C930" t="s">
        <v>15675</v>
      </c>
      <c r="D930" t="str">
        <f t="shared" si="28"/>
        <v>FI</v>
      </c>
      <c r="F930" t="s">
        <v>15677</v>
      </c>
      <c r="G930" t="s">
        <v>15678</v>
      </c>
      <c r="H930" t="s">
        <v>15679</v>
      </c>
      <c r="I930" t="s">
        <v>15680</v>
      </c>
      <c r="K930" s="4" t="str">
        <f t="shared" si="29"/>
        <v>PE000030FI00001</v>
      </c>
    </row>
    <row r="931" spans="1:11">
      <c r="A931" t="s">
        <v>17967</v>
      </c>
      <c r="B931" t="s">
        <v>17968</v>
      </c>
      <c r="C931" t="s">
        <v>8941</v>
      </c>
      <c r="D931" t="str">
        <f t="shared" si="28"/>
        <v>EQ</v>
      </c>
      <c r="F931" t="s">
        <v>8943</v>
      </c>
      <c r="G931" t="s">
        <v>8944</v>
      </c>
      <c r="H931" t="s">
        <v>8945</v>
      </c>
      <c r="I931" t="s">
        <v>8946</v>
      </c>
      <c r="K931" s="4" t="str">
        <f t="shared" si="29"/>
        <v>BR002070EQ00001</v>
      </c>
    </row>
    <row r="932" spans="1:11">
      <c r="A932" t="s">
        <v>17969</v>
      </c>
      <c r="B932" t="s">
        <v>17970</v>
      </c>
      <c r="C932" t="s">
        <v>9629</v>
      </c>
      <c r="D932" t="str">
        <f t="shared" si="28"/>
        <v>EQ</v>
      </c>
      <c r="F932" t="s">
        <v>9631</v>
      </c>
      <c r="G932" t="s">
        <v>9632</v>
      </c>
      <c r="H932">
        <v>2192574</v>
      </c>
      <c r="I932" t="s">
        <v>9633</v>
      </c>
      <c r="K932" s="4" t="str">
        <f t="shared" si="29"/>
        <v>CL000070EQ00001</v>
      </c>
    </row>
    <row r="933" spans="1:11">
      <c r="A933" t="s">
        <v>17971</v>
      </c>
      <c r="B933" t="s">
        <v>17972</v>
      </c>
      <c r="C933" t="s">
        <v>5977</v>
      </c>
      <c r="D933" t="str">
        <f t="shared" si="28"/>
        <v>EQ</v>
      </c>
      <c r="F933" t="s">
        <v>5979</v>
      </c>
      <c r="G933" t="s">
        <v>5980</v>
      </c>
      <c r="H933" t="s">
        <v>5981</v>
      </c>
      <c r="I933" t="s">
        <v>5982</v>
      </c>
      <c r="J933" t="s">
        <v>12112</v>
      </c>
      <c r="K933" s="4" t="str">
        <f t="shared" si="29"/>
        <v>BR000060EQ00001</v>
      </c>
    </row>
    <row r="934" spans="1:11">
      <c r="A934" t="s">
        <v>17973</v>
      </c>
      <c r="B934" t="s">
        <v>17974</v>
      </c>
      <c r="C934" t="s">
        <v>12112</v>
      </c>
      <c r="D934" t="str">
        <f t="shared" si="28"/>
        <v>FI</v>
      </c>
      <c r="F934" t="s">
        <v>12113</v>
      </c>
      <c r="G934" t="s">
        <v>12114</v>
      </c>
      <c r="H934" t="s">
        <v>12115</v>
      </c>
      <c r="I934" t="s">
        <v>12116</v>
      </c>
      <c r="J934" t="s">
        <v>12118</v>
      </c>
      <c r="K934" s="4" t="str">
        <f t="shared" si="29"/>
        <v>MX000060FI00001</v>
      </c>
    </row>
    <row r="935" spans="1:11">
      <c r="A935" t="s">
        <v>17975</v>
      </c>
      <c r="B935" t="s">
        <v>17974</v>
      </c>
      <c r="C935" t="s">
        <v>12118</v>
      </c>
      <c r="D935" t="str">
        <f t="shared" si="28"/>
        <v>FI</v>
      </c>
      <c r="F935" t="s">
        <v>12119</v>
      </c>
      <c r="G935" t="s">
        <v>12120</v>
      </c>
      <c r="H935" t="s">
        <v>12121</v>
      </c>
      <c r="I935" t="s">
        <v>12122</v>
      </c>
      <c r="K935" s="4" t="str">
        <f t="shared" si="29"/>
        <v>MX000060FI00002</v>
      </c>
    </row>
    <row r="936" spans="1:11">
      <c r="A936" t="s">
        <v>17976</v>
      </c>
      <c r="B936" t="s">
        <v>17974</v>
      </c>
      <c r="C936" t="s">
        <v>12105</v>
      </c>
      <c r="D936" t="str">
        <f t="shared" si="28"/>
        <v>EQ</v>
      </c>
      <c r="F936" t="s">
        <v>12107</v>
      </c>
      <c r="G936" t="s">
        <v>12108</v>
      </c>
      <c r="H936" t="s">
        <v>12109</v>
      </c>
      <c r="I936" t="s">
        <v>12110</v>
      </c>
      <c r="J936" t="s">
        <v>12123</v>
      </c>
      <c r="K936" s="4" t="str">
        <f t="shared" si="29"/>
        <v>MX000060EQ00001</v>
      </c>
    </row>
    <row r="937" spans="1:11">
      <c r="A937" t="s">
        <v>17977</v>
      </c>
      <c r="B937" t="s">
        <v>17978</v>
      </c>
      <c r="C937" t="s">
        <v>12123</v>
      </c>
      <c r="D937" t="str">
        <f t="shared" si="28"/>
        <v>FI</v>
      </c>
      <c r="F937" t="s">
        <v>12125</v>
      </c>
      <c r="G937" t="s">
        <v>12126</v>
      </c>
      <c r="H937" t="s">
        <v>12127</v>
      </c>
      <c r="I937" t="s">
        <v>12128</v>
      </c>
      <c r="K937" s="4" t="str">
        <f t="shared" si="29"/>
        <v>MX000070FI00001</v>
      </c>
    </row>
    <row r="938" spans="1:11">
      <c r="A938" t="s">
        <v>17979</v>
      </c>
      <c r="B938" t="s">
        <v>17980</v>
      </c>
      <c r="C938" t="s">
        <v>5959</v>
      </c>
      <c r="D938" t="str">
        <f t="shared" si="28"/>
        <v>EQ</v>
      </c>
      <c r="F938" t="s">
        <v>5961</v>
      </c>
      <c r="G938" t="s">
        <v>5962</v>
      </c>
      <c r="H938" t="s">
        <v>5963</v>
      </c>
      <c r="I938" t="s">
        <v>5964</v>
      </c>
      <c r="K938" s="4" t="str">
        <f t="shared" si="29"/>
        <v>BR000040EQ00001</v>
      </c>
    </row>
    <row r="939" spans="1:11">
      <c r="A939" t="s">
        <v>17981</v>
      </c>
      <c r="B939" t="s">
        <v>17982</v>
      </c>
      <c r="C939" t="s">
        <v>12132</v>
      </c>
      <c r="D939" t="str">
        <f t="shared" si="28"/>
        <v>EQ</v>
      </c>
      <c r="F939" t="s">
        <v>12134</v>
      </c>
      <c r="G939" t="s">
        <v>12135</v>
      </c>
      <c r="H939">
        <v>2563017</v>
      </c>
      <c r="I939" t="s">
        <v>12136</v>
      </c>
      <c r="K939" s="4" t="str">
        <f t="shared" si="29"/>
        <v>MX000080EQ00001</v>
      </c>
    </row>
    <row r="940" spans="1:11">
      <c r="A940" t="s">
        <v>17983</v>
      </c>
      <c r="B940" t="s">
        <v>17984</v>
      </c>
      <c r="C940" t="s">
        <v>228</v>
      </c>
      <c r="D940" t="str">
        <f t="shared" si="28"/>
        <v>EQ</v>
      </c>
      <c r="F940" t="s">
        <v>230</v>
      </c>
      <c r="G940" t="s">
        <v>231</v>
      </c>
      <c r="H940">
        <v>2891837</v>
      </c>
      <c r="I940" t="s">
        <v>232</v>
      </c>
      <c r="K940" s="4" t="str">
        <f t="shared" si="29"/>
        <v>AR000120EQ00001</v>
      </c>
    </row>
    <row r="941" spans="1:11">
      <c r="A941" t="s">
        <v>17985</v>
      </c>
      <c r="B941" t="s">
        <v>17986</v>
      </c>
      <c r="C941" t="s">
        <v>5995</v>
      </c>
      <c r="D941" t="str">
        <f t="shared" si="28"/>
        <v>EQ</v>
      </c>
      <c r="F941" t="s">
        <v>5997</v>
      </c>
      <c r="G941" t="s">
        <v>5998</v>
      </c>
      <c r="H941" t="s">
        <v>5999</v>
      </c>
      <c r="I941" t="s">
        <v>6000</v>
      </c>
      <c r="K941" s="4" t="str">
        <f t="shared" si="29"/>
        <v>BR000080EQ00001</v>
      </c>
    </row>
    <row r="942" spans="1:11">
      <c r="A942" t="s">
        <v>17987</v>
      </c>
      <c r="B942" t="s">
        <v>17988</v>
      </c>
      <c r="C942" t="s">
        <v>8274</v>
      </c>
      <c r="D942" t="str">
        <f t="shared" si="28"/>
        <v>EQ</v>
      </c>
      <c r="F942" t="s">
        <v>8276</v>
      </c>
      <c r="G942" t="s">
        <v>8277</v>
      </c>
      <c r="H942" t="s">
        <v>8278</v>
      </c>
      <c r="I942" t="s">
        <v>8279</v>
      </c>
      <c r="K942" s="4" t="str">
        <f t="shared" si="29"/>
        <v>BR001590EQ00001</v>
      </c>
    </row>
    <row r="943" spans="1:11">
      <c r="A943" t="s">
        <v>17989</v>
      </c>
      <c r="B943" t="s">
        <v>17821</v>
      </c>
      <c r="C943" t="s">
        <v>12153</v>
      </c>
      <c r="D943" t="str">
        <f t="shared" si="28"/>
        <v>EQ</v>
      </c>
      <c r="F943" t="s">
        <v>12155</v>
      </c>
      <c r="G943" t="s">
        <v>12156</v>
      </c>
      <c r="H943">
        <v>2722670</v>
      </c>
      <c r="I943" t="s">
        <v>12157</v>
      </c>
      <c r="K943" s="4" t="str">
        <f t="shared" si="29"/>
        <v>MX000090EQ00001</v>
      </c>
    </row>
    <row r="944" spans="1:11">
      <c r="A944" t="s">
        <v>17990</v>
      </c>
      <c r="B944" t="s">
        <v>17821</v>
      </c>
      <c r="C944" t="s">
        <v>12159</v>
      </c>
      <c r="D944" t="str">
        <f t="shared" si="28"/>
        <v>EQ</v>
      </c>
      <c r="F944" t="s">
        <v>12161</v>
      </c>
      <c r="G944" t="s">
        <v>12162</v>
      </c>
      <c r="H944">
        <v>2667470</v>
      </c>
      <c r="I944" t="s">
        <v>12163</v>
      </c>
      <c r="J944" t="s">
        <v>12172</v>
      </c>
      <c r="K944" s="4" t="str">
        <f t="shared" si="29"/>
        <v>MX000090EQ00002</v>
      </c>
    </row>
    <row r="945" spans="1:11">
      <c r="A945" t="s">
        <v>17991</v>
      </c>
      <c r="B945" t="s">
        <v>17821</v>
      </c>
      <c r="C945" t="s">
        <v>12172</v>
      </c>
      <c r="D945" t="str">
        <f t="shared" si="28"/>
        <v>FI</v>
      </c>
      <c r="F945" t="s">
        <v>12173</v>
      </c>
      <c r="G945" t="s">
        <v>12174</v>
      </c>
      <c r="H945" t="s">
        <v>12175</v>
      </c>
      <c r="I945" t="s">
        <v>12176</v>
      </c>
      <c r="J945" t="s">
        <v>12178</v>
      </c>
      <c r="K945" s="4" t="str">
        <f t="shared" si="29"/>
        <v>MX000090FI00002</v>
      </c>
    </row>
    <row r="946" spans="1:11">
      <c r="A946" t="s">
        <v>17992</v>
      </c>
      <c r="B946" t="s">
        <v>17821</v>
      </c>
      <c r="C946" t="s">
        <v>12178</v>
      </c>
      <c r="D946" t="str">
        <f t="shared" si="28"/>
        <v>FI</v>
      </c>
      <c r="F946" t="s">
        <v>12179</v>
      </c>
      <c r="G946" t="s">
        <v>12180</v>
      </c>
      <c r="H946" t="s">
        <v>12181</v>
      </c>
      <c r="I946" t="s">
        <v>12182</v>
      </c>
      <c r="J946" t="s">
        <v>12183</v>
      </c>
      <c r="K946" s="4" t="str">
        <f t="shared" si="29"/>
        <v>MX000090FI00003</v>
      </c>
    </row>
    <row r="947" spans="1:11">
      <c r="A947" t="s">
        <v>17993</v>
      </c>
      <c r="B947" t="s">
        <v>17821</v>
      </c>
      <c r="C947" t="s">
        <v>12183</v>
      </c>
      <c r="D947" t="str">
        <f t="shared" si="28"/>
        <v>FI</v>
      </c>
      <c r="F947" t="s">
        <v>12184</v>
      </c>
      <c r="G947" t="s">
        <v>12185</v>
      </c>
      <c r="H947" t="s">
        <v>12186</v>
      </c>
      <c r="I947" t="s">
        <v>12187</v>
      </c>
      <c r="J947" t="s">
        <v>12188</v>
      </c>
      <c r="K947" s="4" t="str">
        <f t="shared" si="29"/>
        <v>MX000090FI00004</v>
      </c>
    </row>
    <row r="948" spans="1:11">
      <c r="A948" t="s">
        <v>17994</v>
      </c>
      <c r="B948" t="s">
        <v>17821</v>
      </c>
      <c r="C948" t="s">
        <v>12188</v>
      </c>
      <c r="D948" t="str">
        <f t="shared" si="28"/>
        <v>FI</v>
      </c>
      <c r="F948" t="s">
        <v>12189</v>
      </c>
      <c r="G948" t="s">
        <v>12190</v>
      </c>
      <c r="H948" t="s">
        <v>12191</v>
      </c>
      <c r="I948" t="s">
        <v>12192</v>
      </c>
      <c r="J948" t="s">
        <v>12193</v>
      </c>
      <c r="K948" s="4" t="str">
        <f t="shared" si="29"/>
        <v>MX000090FI00005</v>
      </c>
    </row>
    <row r="949" spans="1:11">
      <c r="A949" t="s">
        <v>17995</v>
      </c>
      <c r="B949" t="s">
        <v>17821</v>
      </c>
      <c r="C949" t="s">
        <v>12193</v>
      </c>
      <c r="D949" t="str">
        <f t="shared" si="28"/>
        <v>FI</v>
      </c>
      <c r="F949" t="s">
        <v>12194</v>
      </c>
      <c r="G949" t="s">
        <v>12195</v>
      </c>
      <c r="H949" t="s">
        <v>12196</v>
      </c>
      <c r="I949" t="s">
        <v>12197</v>
      </c>
      <c r="J949" t="s">
        <v>12198</v>
      </c>
      <c r="K949" s="4" t="str">
        <f t="shared" si="29"/>
        <v>MX000090FI00006</v>
      </c>
    </row>
    <row r="950" spans="1:11">
      <c r="A950" t="s">
        <v>17996</v>
      </c>
      <c r="B950" t="s">
        <v>17821</v>
      </c>
      <c r="C950" t="s">
        <v>12198</v>
      </c>
      <c r="D950" t="str">
        <f t="shared" si="28"/>
        <v>FI</v>
      </c>
      <c r="F950" t="s">
        <v>12199</v>
      </c>
      <c r="G950" t="s">
        <v>12200</v>
      </c>
      <c r="H950" t="s">
        <v>12201</v>
      </c>
      <c r="I950" t="s">
        <v>12202</v>
      </c>
      <c r="K950" s="4" t="str">
        <f t="shared" si="29"/>
        <v>MX000090FI00007</v>
      </c>
    </row>
    <row r="951" spans="1:11">
      <c r="A951" t="s">
        <v>17997</v>
      </c>
      <c r="B951" t="s">
        <v>17821</v>
      </c>
      <c r="C951" t="s">
        <v>12203</v>
      </c>
      <c r="D951" t="str">
        <f t="shared" si="28"/>
        <v>FI</v>
      </c>
      <c r="F951" t="s">
        <v>12204</v>
      </c>
      <c r="G951" t="s">
        <v>12205</v>
      </c>
      <c r="H951" t="s">
        <v>12206</v>
      </c>
      <c r="I951" t="s">
        <v>12207</v>
      </c>
      <c r="K951" s="4" t="str">
        <f t="shared" si="29"/>
        <v>MX000090FI00008</v>
      </c>
    </row>
    <row r="952" spans="1:11">
      <c r="A952" t="s">
        <v>17998</v>
      </c>
      <c r="B952" t="s">
        <v>17821</v>
      </c>
      <c r="C952" t="s">
        <v>12208</v>
      </c>
      <c r="D952" t="str">
        <f t="shared" si="28"/>
        <v>FI</v>
      </c>
      <c r="F952" t="s">
        <v>12209</v>
      </c>
      <c r="G952" t="s">
        <v>12210</v>
      </c>
      <c r="H952" t="s">
        <v>12211</v>
      </c>
      <c r="I952" t="s">
        <v>12212</v>
      </c>
      <c r="K952" s="4" t="str">
        <f t="shared" si="29"/>
        <v>MX000090FI00009</v>
      </c>
    </row>
    <row r="953" spans="1:11">
      <c r="A953" t="s">
        <v>17999</v>
      </c>
      <c r="B953" t="s">
        <v>17821</v>
      </c>
      <c r="C953" t="s">
        <v>12213</v>
      </c>
      <c r="D953" t="str">
        <f t="shared" si="28"/>
        <v>FI</v>
      </c>
      <c r="F953" t="s">
        <v>12214</v>
      </c>
      <c r="G953" t="s">
        <v>12215</v>
      </c>
      <c r="I953" t="s">
        <v>12216</v>
      </c>
      <c r="J953" t="s">
        <v>10079</v>
      </c>
      <c r="K953" s="4" t="str">
        <f t="shared" si="29"/>
        <v>MX000090FI00010</v>
      </c>
    </row>
    <row r="954" spans="1:11">
      <c r="A954" t="s">
        <v>18000</v>
      </c>
      <c r="B954" t="s">
        <v>18001</v>
      </c>
      <c r="C954" t="s">
        <v>10079</v>
      </c>
      <c r="D954" t="str">
        <f t="shared" si="28"/>
        <v>FI</v>
      </c>
      <c r="F954" t="s">
        <v>10081</v>
      </c>
      <c r="G954" t="s">
        <v>10082</v>
      </c>
      <c r="H954" t="s">
        <v>10083</v>
      </c>
      <c r="I954" t="s">
        <v>10084</v>
      </c>
      <c r="K954" s="4" t="str">
        <f t="shared" si="29"/>
        <v>CL000490FI00001</v>
      </c>
    </row>
    <row r="955" spans="1:11">
      <c r="A955" t="s">
        <v>18002</v>
      </c>
      <c r="B955" t="s">
        <v>18001</v>
      </c>
      <c r="C955" t="s">
        <v>10068</v>
      </c>
      <c r="D955" t="str">
        <f t="shared" si="28"/>
        <v>EQ</v>
      </c>
      <c r="F955" t="s">
        <v>10070</v>
      </c>
      <c r="G955" t="s">
        <v>10071</v>
      </c>
      <c r="H955">
        <v>2311443</v>
      </c>
      <c r="I955" t="s">
        <v>10072</v>
      </c>
      <c r="K955" s="4" t="str">
        <f t="shared" si="29"/>
        <v>CL000490EQ00001</v>
      </c>
    </row>
    <row r="956" spans="1:11">
      <c r="A956" t="s">
        <v>18003</v>
      </c>
      <c r="B956" t="s">
        <v>18001</v>
      </c>
      <c r="C956" t="s">
        <v>10074</v>
      </c>
      <c r="D956" t="str">
        <f t="shared" si="28"/>
        <v>EQ</v>
      </c>
      <c r="F956" t="s">
        <v>10076</v>
      </c>
      <c r="G956" t="s">
        <v>10077</v>
      </c>
      <c r="H956">
        <v>2311454</v>
      </c>
      <c r="I956" t="s">
        <v>10078</v>
      </c>
      <c r="K956" s="4" t="str">
        <f t="shared" si="29"/>
        <v>CL000490EQ00002</v>
      </c>
    </row>
    <row r="957" spans="1:11">
      <c r="A957" t="s">
        <v>18004</v>
      </c>
      <c r="B957" t="s">
        <v>18005</v>
      </c>
      <c r="C957" t="s">
        <v>6017</v>
      </c>
      <c r="D957" t="str">
        <f t="shared" si="28"/>
        <v>FI</v>
      </c>
      <c r="F957" t="s">
        <v>6019</v>
      </c>
      <c r="G957" t="s">
        <v>6020</v>
      </c>
      <c r="H957" t="s">
        <v>6021</v>
      </c>
      <c r="I957" t="s">
        <v>6022</v>
      </c>
      <c r="K957" s="4" t="str">
        <f t="shared" si="29"/>
        <v>BR000100FI00001</v>
      </c>
    </row>
    <row r="958" spans="1:11">
      <c r="A958" t="s">
        <v>18006</v>
      </c>
      <c r="B958" t="s">
        <v>18007</v>
      </c>
      <c r="C958" t="s">
        <v>7496</v>
      </c>
      <c r="D958" t="str">
        <f t="shared" si="28"/>
        <v>EQ</v>
      </c>
      <c r="F958" t="s">
        <v>7498</v>
      </c>
      <c r="G958" t="s">
        <v>7499</v>
      </c>
      <c r="H958" t="s">
        <v>7500</v>
      </c>
      <c r="I958" t="s">
        <v>7501</v>
      </c>
      <c r="K958" s="4" t="str">
        <f t="shared" si="29"/>
        <v>BR001120EQ00001</v>
      </c>
    </row>
    <row r="959" spans="1:11">
      <c r="A959" t="s">
        <v>18008</v>
      </c>
      <c r="B959" t="s">
        <v>18009</v>
      </c>
      <c r="C959" t="s">
        <v>9636</v>
      </c>
      <c r="D959" t="str">
        <f t="shared" si="28"/>
        <v>EQ</v>
      </c>
      <c r="F959" t="s">
        <v>9638</v>
      </c>
      <c r="G959" t="s">
        <v>9639</v>
      </c>
      <c r="H959">
        <v>2044619</v>
      </c>
      <c r="I959" t="s">
        <v>9640</v>
      </c>
      <c r="K959" s="4" t="str">
        <f t="shared" si="29"/>
        <v>CL000080EQ00001</v>
      </c>
    </row>
    <row r="960" spans="1:11">
      <c r="A960" t="s">
        <v>18010</v>
      </c>
      <c r="B960" t="s">
        <v>18011</v>
      </c>
      <c r="C960" t="s">
        <v>9643</v>
      </c>
      <c r="D960" t="str">
        <f t="shared" si="28"/>
        <v>EQ</v>
      </c>
      <c r="F960" t="s">
        <v>9645</v>
      </c>
      <c r="G960" t="s">
        <v>9646</v>
      </c>
      <c r="H960">
        <v>45614</v>
      </c>
      <c r="I960" t="s">
        <v>9647</v>
      </c>
      <c r="K960" s="4" t="str">
        <f t="shared" si="29"/>
        <v>CL000090EQ00001</v>
      </c>
    </row>
    <row r="961" spans="1:11">
      <c r="A961" t="s">
        <v>18012</v>
      </c>
      <c r="B961" t="s">
        <v>18013</v>
      </c>
      <c r="C961" t="s">
        <v>5985</v>
      </c>
      <c r="D961" t="str">
        <f t="shared" si="28"/>
        <v>EQ</v>
      </c>
      <c r="F961" t="s">
        <v>5987</v>
      </c>
      <c r="G961" t="s">
        <v>5988</v>
      </c>
      <c r="H961" t="s">
        <v>5989</v>
      </c>
      <c r="I961" t="s">
        <v>5990</v>
      </c>
      <c r="K961" s="4" t="str">
        <f t="shared" si="29"/>
        <v>BR000070EQ00001</v>
      </c>
    </row>
    <row r="962" spans="1:11">
      <c r="A962" t="s">
        <v>18014</v>
      </c>
      <c r="B962" t="s">
        <v>18015</v>
      </c>
      <c r="C962" t="s">
        <v>10177</v>
      </c>
      <c r="D962" t="str">
        <f t="shared" ref="D962:D1025" si="30">+REPLACE(REPLACE(A962,1,8,""),3,5,"")</f>
        <v>EQ</v>
      </c>
      <c r="F962" t="s">
        <v>10179</v>
      </c>
      <c r="G962" t="s">
        <v>10180</v>
      </c>
      <c r="H962" t="s">
        <v>10181</v>
      </c>
      <c r="I962" t="s">
        <v>10182</v>
      </c>
      <c r="K962" s="4" t="str">
        <f t="shared" si="29"/>
        <v>CL000570EQ00001</v>
      </c>
    </row>
    <row r="963" spans="1:11">
      <c r="A963" t="s">
        <v>18016</v>
      </c>
      <c r="B963" t="s">
        <v>18017</v>
      </c>
      <c r="C963" t="s">
        <v>13035</v>
      </c>
      <c r="D963" t="str">
        <f t="shared" si="30"/>
        <v>EQ</v>
      </c>
      <c r="F963" t="s">
        <v>13037</v>
      </c>
      <c r="G963" t="s">
        <v>13038</v>
      </c>
      <c r="H963" t="s">
        <v>13039</v>
      </c>
      <c r="I963" t="s">
        <v>13040</v>
      </c>
      <c r="K963" s="4" t="str">
        <f t="shared" ref="K963:K1026" si="31">+A963</f>
        <v>MX000420EQ00001</v>
      </c>
    </row>
    <row r="964" spans="1:11">
      <c r="A964" t="s">
        <v>18018</v>
      </c>
      <c r="B964" t="s">
        <v>18017</v>
      </c>
      <c r="C964" t="s">
        <v>13042</v>
      </c>
      <c r="D964" t="str">
        <f t="shared" si="30"/>
        <v>FI</v>
      </c>
      <c r="F964" t="s">
        <v>13044</v>
      </c>
      <c r="G964" t="s">
        <v>13045</v>
      </c>
      <c r="I964" t="s">
        <v>13046</v>
      </c>
      <c r="K964" s="4" t="str">
        <f t="shared" si="31"/>
        <v>MX000420FI00001</v>
      </c>
    </row>
    <row r="965" spans="1:11">
      <c r="A965" t="s">
        <v>18019</v>
      </c>
      <c r="B965" t="s">
        <v>17895</v>
      </c>
      <c r="C965" t="s">
        <v>12228</v>
      </c>
      <c r="D965" t="str">
        <f t="shared" si="30"/>
        <v>FI</v>
      </c>
      <c r="F965" t="s">
        <v>12230</v>
      </c>
      <c r="G965" t="s">
        <v>12231</v>
      </c>
      <c r="H965" t="s">
        <v>12232</v>
      </c>
      <c r="I965" t="s">
        <v>12233</v>
      </c>
      <c r="K965" s="4" t="str">
        <f t="shared" si="31"/>
        <v>MX000100FI00001</v>
      </c>
    </row>
    <row r="966" spans="1:11">
      <c r="A966" t="s">
        <v>18020</v>
      </c>
      <c r="B966" t="s">
        <v>18021</v>
      </c>
      <c r="C966" t="s">
        <v>325</v>
      </c>
      <c r="D966" t="str">
        <f t="shared" si="30"/>
        <v>EQ</v>
      </c>
      <c r="F966" t="s">
        <v>327</v>
      </c>
      <c r="G966" t="s">
        <v>328</v>
      </c>
      <c r="H966" t="s">
        <v>329</v>
      </c>
      <c r="I966" t="s">
        <v>330</v>
      </c>
      <c r="K966" s="4" t="str">
        <f t="shared" si="31"/>
        <v>AR000180EQ00001</v>
      </c>
    </row>
    <row r="967" spans="1:11">
      <c r="A967" t="s">
        <v>18022</v>
      </c>
      <c r="B967" t="s">
        <v>18023</v>
      </c>
      <c r="C967" t="s">
        <v>369</v>
      </c>
      <c r="D967" t="str">
        <f t="shared" si="30"/>
        <v>FI</v>
      </c>
      <c r="F967" t="s">
        <v>370</v>
      </c>
      <c r="G967" t="s">
        <v>371</v>
      </c>
      <c r="H967" t="s">
        <v>372</v>
      </c>
      <c r="I967" t="s">
        <v>373</v>
      </c>
      <c r="J967" t="s">
        <v>376</v>
      </c>
      <c r="K967" s="4" t="str">
        <f t="shared" si="31"/>
        <v>AR000200FI00001</v>
      </c>
    </row>
    <row r="968" spans="1:11">
      <c r="A968" t="s">
        <v>18024</v>
      </c>
      <c r="B968" t="s">
        <v>18023</v>
      </c>
      <c r="C968" t="s">
        <v>376</v>
      </c>
      <c r="D968" t="str">
        <f t="shared" si="30"/>
        <v>FI</v>
      </c>
      <c r="F968" t="s">
        <v>377</v>
      </c>
      <c r="G968" t="s">
        <v>378</v>
      </c>
      <c r="H968" t="s">
        <v>379</v>
      </c>
      <c r="I968" t="s">
        <v>380</v>
      </c>
      <c r="J968" t="s">
        <v>381</v>
      </c>
      <c r="K968" s="4" t="str">
        <f t="shared" si="31"/>
        <v>AR000200FI00002</v>
      </c>
    </row>
    <row r="969" spans="1:11">
      <c r="A969" t="s">
        <v>18025</v>
      </c>
      <c r="B969" t="s">
        <v>18023</v>
      </c>
      <c r="C969" t="s">
        <v>381</v>
      </c>
      <c r="D969" t="str">
        <f t="shared" si="30"/>
        <v>FI</v>
      </c>
      <c r="F969" t="s">
        <v>382</v>
      </c>
      <c r="G969" t="s">
        <v>383</v>
      </c>
      <c r="H969" t="s">
        <v>384</v>
      </c>
      <c r="I969" t="s">
        <v>385</v>
      </c>
      <c r="K969" s="4" t="str">
        <f t="shared" si="31"/>
        <v>AR000200FI00003</v>
      </c>
    </row>
    <row r="970" spans="1:11">
      <c r="A970" t="s">
        <v>18026</v>
      </c>
      <c r="B970" t="s">
        <v>18023</v>
      </c>
      <c r="C970" t="s">
        <v>359</v>
      </c>
      <c r="D970" t="str">
        <f t="shared" si="30"/>
        <v>EQ</v>
      </c>
      <c r="F970" t="s">
        <v>361</v>
      </c>
      <c r="G970" t="s">
        <v>362</v>
      </c>
      <c r="H970" t="s">
        <v>363</v>
      </c>
      <c r="I970" t="s">
        <v>364</v>
      </c>
      <c r="J970" t="s">
        <v>350</v>
      </c>
      <c r="K970" s="4" t="str">
        <f t="shared" si="31"/>
        <v>AR000200EQ00001</v>
      </c>
    </row>
    <row r="971" spans="1:11">
      <c r="A971" t="s">
        <v>18027</v>
      </c>
      <c r="B971" t="s">
        <v>17301</v>
      </c>
      <c r="C971" t="s">
        <v>350</v>
      </c>
      <c r="D971" t="str">
        <f t="shared" si="30"/>
        <v>FI</v>
      </c>
      <c r="F971" t="s">
        <v>351</v>
      </c>
      <c r="G971" t="s">
        <v>352</v>
      </c>
      <c r="H971" t="s">
        <v>353</v>
      </c>
      <c r="I971" t="s">
        <v>354</v>
      </c>
      <c r="J971" t="s">
        <v>350</v>
      </c>
      <c r="K971" s="4" t="str">
        <f t="shared" si="31"/>
        <v>AR000190FI00003</v>
      </c>
    </row>
    <row r="972" spans="1:11">
      <c r="A972" t="s">
        <v>18028</v>
      </c>
      <c r="B972" t="s">
        <v>17301</v>
      </c>
      <c r="C972" t="s">
        <v>350</v>
      </c>
      <c r="D972" t="str">
        <f t="shared" si="30"/>
        <v>FI</v>
      </c>
      <c r="F972" t="s">
        <v>355</v>
      </c>
      <c r="G972" t="s">
        <v>356</v>
      </c>
      <c r="H972" t="s">
        <v>357</v>
      </c>
      <c r="I972" t="s">
        <v>358</v>
      </c>
      <c r="K972" s="4" t="str">
        <f t="shared" si="31"/>
        <v>AR000190FI00004</v>
      </c>
    </row>
    <row r="973" spans="1:11">
      <c r="A973" t="s">
        <v>18029</v>
      </c>
      <c r="B973" t="s">
        <v>16776</v>
      </c>
      <c r="C973" t="s">
        <v>763</v>
      </c>
      <c r="D973" t="str">
        <f t="shared" si="30"/>
        <v>FI</v>
      </c>
      <c r="F973" t="s">
        <v>764</v>
      </c>
      <c r="G973" t="s">
        <v>765</v>
      </c>
      <c r="H973" t="s">
        <v>766</v>
      </c>
      <c r="I973" t="s">
        <v>767</v>
      </c>
      <c r="K973" s="4" t="str">
        <f t="shared" si="31"/>
        <v>AR000220FI00072</v>
      </c>
    </row>
    <row r="974" spans="1:11">
      <c r="A974" t="s">
        <v>18030</v>
      </c>
      <c r="B974" t="s">
        <v>16776</v>
      </c>
      <c r="C974" t="s">
        <v>768</v>
      </c>
      <c r="D974" t="str">
        <f t="shared" si="30"/>
        <v>FI</v>
      </c>
      <c r="F974" t="s">
        <v>769</v>
      </c>
      <c r="G974" t="s">
        <v>770</v>
      </c>
      <c r="H974" t="s">
        <v>771</v>
      </c>
      <c r="I974" t="s">
        <v>772</v>
      </c>
      <c r="K974" s="4" t="str">
        <f t="shared" si="31"/>
        <v>AR000220FI00073</v>
      </c>
    </row>
    <row r="975" spans="1:11">
      <c r="A975" t="s">
        <v>18031</v>
      </c>
      <c r="B975" t="s">
        <v>16776</v>
      </c>
      <c r="C975" t="s">
        <v>773</v>
      </c>
      <c r="D975" t="str">
        <f t="shared" si="30"/>
        <v>FI</v>
      </c>
      <c r="F975" t="s">
        <v>774</v>
      </c>
      <c r="G975" t="s">
        <v>775</v>
      </c>
      <c r="H975" t="s">
        <v>776</v>
      </c>
      <c r="I975" t="s">
        <v>777</v>
      </c>
      <c r="K975" s="4" t="str">
        <f t="shared" si="31"/>
        <v>AR000220FI00074</v>
      </c>
    </row>
    <row r="976" spans="1:11">
      <c r="A976" t="s">
        <v>18032</v>
      </c>
      <c r="B976" t="s">
        <v>16776</v>
      </c>
      <c r="C976" t="s">
        <v>778</v>
      </c>
      <c r="D976" t="str">
        <f t="shared" si="30"/>
        <v>FI</v>
      </c>
      <c r="F976" t="s">
        <v>779</v>
      </c>
      <c r="G976" t="s">
        <v>780</v>
      </c>
      <c r="H976" t="s">
        <v>781</v>
      </c>
      <c r="I976" t="s">
        <v>782</v>
      </c>
      <c r="K976" s="4" t="str">
        <f t="shared" si="31"/>
        <v>AR000220FI00075</v>
      </c>
    </row>
    <row r="977" spans="1:11">
      <c r="A977" t="s">
        <v>18033</v>
      </c>
      <c r="B977" t="s">
        <v>16776</v>
      </c>
      <c r="C977" t="s">
        <v>783</v>
      </c>
      <c r="D977" t="str">
        <f t="shared" si="30"/>
        <v>FI</v>
      </c>
      <c r="F977" t="s">
        <v>784</v>
      </c>
      <c r="G977" t="s">
        <v>785</v>
      </c>
      <c r="H977" t="s">
        <v>786</v>
      </c>
      <c r="I977" t="s">
        <v>787</v>
      </c>
      <c r="K977" s="4" t="str">
        <f t="shared" si="31"/>
        <v>AR000220FI00076</v>
      </c>
    </row>
    <row r="978" spans="1:11">
      <c r="A978" t="s">
        <v>18034</v>
      </c>
      <c r="B978" t="s">
        <v>16776</v>
      </c>
      <c r="C978" t="s">
        <v>788</v>
      </c>
      <c r="D978" t="str">
        <f t="shared" si="30"/>
        <v>FI</v>
      </c>
      <c r="F978" t="s">
        <v>789</v>
      </c>
      <c r="G978" t="s">
        <v>790</v>
      </c>
      <c r="H978" t="s">
        <v>791</v>
      </c>
      <c r="I978" t="s">
        <v>792</v>
      </c>
      <c r="K978" s="4" t="str">
        <f t="shared" si="31"/>
        <v>AR000220FI00077</v>
      </c>
    </row>
    <row r="979" spans="1:11">
      <c r="A979" t="s">
        <v>18035</v>
      </c>
      <c r="B979" t="s">
        <v>16776</v>
      </c>
      <c r="C979" t="s">
        <v>788</v>
      </c>
      <c r="D979" t="str">
        <f t="shared" si="30"/>
        <v>FI</v>
      </c>
      <c r="F979" t="s">
        <v>793</v>
      </c>
      <c r="G979" t="s">
        <v>794</v>
      </c>
      <c r="H979" t="s">
        <v>795</v>
      </c>
      <c r="I979" t="s">
        <v>796</v>
      </c>
      <c r="K979" s="4" t="str">
        <f t="shared" si="31"/>
        <v>AR000220FI00078</v>
      </c>
    </row>
    <row r="980" spans="1:11">
      <c r="A980" t="s">
        <v>18036</v>
      </c>
      <c r="B980" t="s">
        <v>16776</v>
      </c>
      <c r="C980" t="s">
        <v>797</v>
      </c>
      <c r="D980" t="str">
        <f t="shared" si="30"/>
        <v>FI</v>
      </c>
      <c r="F980" t="s">
        <v>798</v>
      </c>
      <c r="G980" t="s">
        <v>799</v>
      </c>
      <c r="H980" t="s">
        <v>800</v>
      </c>
      <c r="I980" t="s">
        <v>801</v>
      </c>
      <c r="K980" s="4" t="str">
        <f t="shared" si="31"/>
        <v>AR000220FI00079</v>
      </c>
    </row>
    <row r="981" spans="1:11">
      <c r="A981" t="s">
        <v>18037</v>
      </c>
      <c r="B981" t="s">
        <v>16776</v>
      </c>
      <c r="C981" t="s">
        <v>802</v>
      </c>
      <c r="D981" t="str">
        <f t="shared" si="30"/>
        <v>FI</v>
      </c>
      <c r="F981" t="s">
        <v>803</v>
      </c>
      <c r="G981" t="s">
        <v>804</v>
      </c>
      <c r="H981" t="s">
        <v>805</v>
      </c>
      <c r="I981" t="s">
        <v>806</v>
      </c>
      <c r="K981" s="4" t="str">
        <f t="shared" si="31"/>
        <v>AR000220FI00080</v>
      </c>
    </row>
    <row r="982" spans="1:11">
      <c r="A982" t="s">
        <v>18038</v>
      </c>
      <c r="B982" t="s">
        <v>16776</v>
      </c>
      <c r="C982" t="s">
        <v>802</v>
      </c>
      <c r="D982" t="str">
        <f t="shared" si="30"/>
        <v>FI</v>
      </c>
      <c r="F982" t="s">
        <v>807</v>
      </c>
      <c r="G982" t="s">
        <v>808</v>
      </c>
      <c r="H982" t="s">
        <v>809</v>
      </c>
      <c r="I982" t="s">
        <v>810</v>
      </c>
      <c r="K982" s="4" t="str">
        <f t="shared" si="31"/>
        <v>AR000220FI00081</v>
      </c>
    </row>
    <row r="983" spans="1:11">
      <c r="A983" t="s">
        <v>18039</v>
      </c>
      <c r="B983" t="s">
        <v>16776</v>
      </c>
      <c r="C983" t="s">
        <v>811</v>
      </c>
      <c r="D983" t="str">
        <f t="shared" si="30"/>
        <v>FI</v>
      </c>
      <c r="F983" t="s">
        <v>812</v>
      </c>
      <c r="G983" t="s">
        <v>813</v>
      </c>
      <c r="H983" t="s">
        <v>814</v>
      </c>
      <c r="I983" t="s">
        <v>815</v>
      </c>
      <c r="K983" s="4" t="str">
        <f t="shared" si="31"/>
        <v>AR000220FI00082</v>
      </c>
    </row>
    <row r="984" spans="1:11">
      <c r="A984" t="s">
        <v>18040</v>
      </c>
      <c r="B984" t="s">
        <v>16776</v>
      </c>
      <c r="C984" t="s">
        <v>811</v>
      </c>
      <c r="D984" t="str">
        <f t="shared" si="30"/>
        <v>FI</v>
      </c>
      <c r="F984" t="s">
        <v>816</v>
      </c>
      <c r="G984" t="s">
        <v>817</v>
      </c>
      <c r="H984" t="s">
        <v>818</v>
      </c>
      <c r="I984" t="s">
        <v>819</v>
      </c>
      <c r="K984" s="4" t="str">
        <f t="shared" si="31"/>
        <v>AR000220FI00083</v>
      </c>
    </row>
    <row r="985" spans="1:11">
      <c r="A985" t="s">
        <v>18041</v>
      </c>
      <c r="B985" t="s">
        <v>16776</v>
      </c>
      <c r="C985" t="s">
        <v>820</v>
      </c>
      <c r="D985" t="str">
        <f t="shared" si="30"/>
        <v>FI</v>
      </c>
      <c r="F985" t="s">
        <v>821</v>
      </c>
      <c r="G985" t="s">
        <v>822</v>
      </c>
      <c r="H985" t="s">
        <v>823</v>
      </c>
      <c r="I985" t="s">
        <v>824</v>
      </c>
      <c r="K985" s="4" t="str">
        <f t="shared" si="31"/>
        <v>AR000220FI00084</v>
      </c>
    </row>
    <row r="986" spans="1:11">
      <c r="A986" t="s">
        <v>18042</v>
      </c>
      <c r="B986" t="s">
        <v>16776</v>
      </c>
      <c r="C986" t="s">
        <v>825</v>
      </c>
      <c r="D986" t="str">
        <f t="shared" si="30"/>
        <v>FI</v>
      </c>
      <c r="F986" t="s">
        <v>826</v>
      </c>
      <c r="G986" t="s">
        <v>827</v>
      </c>
      <c r="H986" t="s">
        <v>828</v>
      </c>
      <c r="I986" t="s">
        <v>829</v>
      </c>
      <c r="K986" s="4" t="str">
        <f t="shared" si="31"/>
        <v>AR000220FI00085</v>
      </c>
    </row>
    <row r="987" spans="1:11">
      <c r="A987" t="s">
        <v>18043</v>
      </c>
      <c r="B987" t="s">
        <v>16776</v>
      </c>
      <c r="C987" t="s">
        <v>830</v>
      </c>
      <c r="D987" t="str">
        <f t="shared" si="30"/>
        <v>FI</v>
      </c>
      <c r="F987" t="s">
        <v>831</v>
      </c>
      <c r="G987" t="s">
        <v>832</v>
      </c>
      <c r="H987" t="s">
        <v>833</v>
      </c>
      <c r="I987" t="s">
        <v>834</v>
      </c>
      <c r="K987" s="4" t="str">
        <f t="shared" si="31"/>
        <v>AR000220FI00086</v>
      </c>
    </row>
    <row r="988" spans="1:11">
      <c r="A988" t="s">
        <v>18044</v>
      </c>
      <c r="B988" t="s">
        <v>16776</v>
      </c>
      <c r="C988" t="s">
        <v>830</v>
      </c>
      <c r="D988" t="str">
        <f t="shared" si="30"/>
        <v>FI</v>
      </c>
      <c r="F988" t="s">
        <v>835</v>
      </c>
      <c r="G988" t="s">
        <v>836</v>
      </c>
      <c r="H988" t="s">
        <v>837</v>
      </c>
      <c r="I988" t="s">
        <v>838</v>
      </c>
      <c r="K988" s="4" t="str">
        <f t="shared" si="31"/>
        <v>AR000220FI00087</v>
      </c>
    </row>
    <row r="989" spans="1:11">
      <c r="A989" t="s">
        <v>18045</v>
      </c>
      <c r="B989" t="s">
        <v>16776</v>
      </c>
      <c r="C989" t="s">
        <v>830</v>
      </c>
      <c r="D989" t="str">
        <f t="shared" si="30"/>
        <v>FI</v>
      </c>
      <c r="F989" t="s">
        <v>839</v>
      </c>
      <c r="G989" t="s">
        <v>840</v>
      </c>
      <c r="H989" t="s">
        <v>841</v>
      </c>
      <c r="I989" t="s">
        <v>842</v>
      </c>
      <c r="K989" s="4" t="str">
        <f t="shared" si="31"/>
        <v>AR000220FI00088</v>
      </c>
    </row>
    <row r="990" spans="1:11">
      <c r="A990" t="s">
        <v>18046</v>
      </c>
      <c r="B990" t="s">
        <v>16776</v>
      </c>
      <c r="C990" t="s">
        <v>843</v>
      </c>
      <c r="D990" t="str">
        <f t="shared" si="30"/>
        <v>FI</v>
      </c>
      <c r="F990" t="s">
        <v>844</v>
      </c>
      <c r="G990" t="s">
        <v>845</v>
      </c>
      <c r="H990" t="s">
        <v>846</v>
      </c>
      <c r="I990" t="s">
        <v>847</v>
      </c>
      <c r="K990" s="4" t="str">
        <f t="shared" si="31"/>
        <v>AR000220FI00089</v>
      </c>
    </row>
    <row r="991" spans="1:11">
      <c r="A991" t="s">
        <v>18047</v>
      </c>
      <c r="B991" t="s">
        <v>16776</v>
      </c>
      <c r="C991" t="s">
        <v>848</v>
      </c>
      <c r="D991" t="str">
        <f t="shared" si="30"/>
        <v>FI</v>
      </c>
      <c r="F991" t="s">
        <v>849</v>
      </c>
      <c r="G991" t="s">
        <v>850</v>
      </c>
      <c r="H991" t="s">
        <v>851</v>
      </c>
      <c r="I991" t="s">
        <v>852</v>
      </c>
      <c r="K991" s="4" t="str">
        <f t="shared" si="31"/>
        <v>AR000220FI00090</v>
      </c>
    </row>
    <row r="992" spans="1:11">
      <c r="A992" t="s">
        <v>18048</v>
      </c>
      <c r="B992" t="s">
        <v>16776</v>
      </c>
      <c r="C992" t="s">
        <v>853</v>
      </c>
      <c r="D992" t="str">
        <f t="shared" si="30"/>
        <v>FI</v>
      </c>
      <c r="F992" t="s">
        <v>854</v>
      </c>
      <c r="G992" t="s">
        <v>855</v>
      </c>
      <c r="I992" t="s">
        <v>856</v>
      </c>
      <c r="K992" s="4" t="str">
        <f t="shared" si="31"/>
        <v>AR000220FI00091</v>
      </c>
    </row>
    <row r="993" spans="1:11">
      <c r="A993" t="s">
        <v>18049</v>
      </c>
      <c r="B993" t="s">
        <v>16776</v>
      </c>
      <c r="C993" t="s">
        <v>857</v>
      </c>
      <c r="D993" t="str">
        <f t="shared" si="30"/>
        <v>FI</v>
      </c>
      <c r="F993" t="s">
        <v>858</v>
      </c>
      <c r="G993" t="s">
        <v>859</v>
      </c>
      <c r="I993" t="s">
        <v>860</v>
      </c>
      <c r="K993" s="4" t="str">
        <f t="shared" si="31"/>
        <v>AR000220FI00092</v>
      </c>
    </row>
    <row r="994" spans="1:11">
      <c r="A994" t="s">
        <v>18050</v>
      </c>
      <c r="B994" t="s">
        <v>18051</v>
      </c>
      <c r="C994" t="s">
        <v>6041</v>
      </c>
      <c r="D994" t="str">
        <f t="shared" si="30"/>
        <v>EQ</v>
      </c>
      <c r="F994" t="s">
        <v>6043</v>
      </c>
      <c r="G994" t="s">
        <v>6044</v>
      </c>
      <c r="H994" t="s">
        <v>6045</v>
      </c>
      <c r="I994" t="s">
        <v>6046</v>
      </c>
      <c r="K994" s="4" t="str">
        <f t="shared" si="31"/>
        <v>BR000130EQ00001</v>
      </c>
    </row>
    <row r="995" spans="1:11">
      <c r="A995" t="s">
        <v>18052</v>
      </c>
      <c r="B995" t="s">
        <v>18053</v>
      </c>
      <c r="C995" t="s">
        <v>6034</v>
      </c>
      <c r="D995" t="str">
        <f t="shared" si="30"/>
        <v>EQ</v>
      </c>
      <c r="F995" t="s">
        <v>6036</v>
      </c>
      <c r="G995" t="s">
        <v>6037</v>
      </c>
      <c r="H995" t="s">
        <v>6038</v>
      </c>
      <c r="I995" t="s">
        <v>6039</v>
      </c>
      <c r="K995" s="4" t="str">
        <f t="shared" si="31"/>
        <v>BR000120EQ00001</v>
      </c>
    </row>
    <row r="996" spans="1:11">
      <c r="A996" t="s">
        <v>18054</v>
      </c>
      <c r="B996" t="s">
        <v>18055</v>
      </c>
      <c r="C996" t="s">
        <v>13720</v>
      </c>
      <c r="D996" t="str">
        <f t="shared" si="30"/>
        <v>EQ</v>
      </c>
      <c r="F996" t="s">
        <v>13722</v>
      </c>
      <c r="G996" t="s">
        <v>13723</v>
      </c>
      <c r="H996">
        <v>2639361</v>
      </c>
      <c r="I996" t="s">
        <v>13724</v>
      </c>
      <c r="K996" s="4" t="str">
        <f t="shared" si="31"/>
        <v>MX000930EQ00001</v>
      </c>
    </row>
    <row r="997" spans="1:11">
      <c r="A997" t="s">
        <v>18056</v>
      </c>
      <c r="B997" t="s">
        <v>18055</v>
      </c>
      <c r="C997" t="s">
        <v>13727</v>
      </c>
      <c r="D997" t="str">
        <f t="shared" si="30"/>
        <v>EQ</v>
      </c>
      <c r="F997" t="s">
        <v>13729</v>
      </c>
      <c r="G997" t="s">
        <v>13730</v>
      </c>
      <c r="H997">
        <v>2639349</v>
      </c>
      <c r="I997" t="s">
        <v>13731</v>
      </c>
      <c r="K997" s="4" t="str">
        <f t="shared" si="31"/>
        <v>MX000930EQ00002</v>
      </c>
    </row>
    <row r="998" spans="1:11">
      <c r="A998" t="s">
        <v>18057</v>
      </c>
      <c r="B998" t="s">
        <v>18058</v>
      </c>
      <c r="C998" t="s">
        <v>15876</v>
      </c>
      <c r="D998" t="str">
        <f t="shared" si="30"/>
        <v>EQ</v>
      </c>
      <c r="F998" t="s">
        <v>15878</v>
      </c>
      <c r="G998" t="s">
        <v>15879</v>
      </c>
      <c r="H998" t="s">
        <v>15880</v>
      </c>
      <c r="I998" t="s">
        <v>15881</v>
      </c>
      <c r="J998" t="s">
        <v>6064</v>
      </c>
      <c r="K998" s="4" t="str">
        <f t="shared" si="31"/>
        <v>PE000190EQ00001</v>
      </c>
    </row>
    <row r="999" spans="1:11">
      <c r="A999" t="s">
        <v>18059</v>
      </c>
      <c r="B999" t="s">
        <v>18060</v>
      </c>
      <c r="C999" t="s">
        <v>6064</v>
      </c>
      <c r="D999" t="str">
        <f t="shared" si="30"/>
        <v>FI</v>
      </c>
      <c r="F999" t="s">
        <v>6066</v>
      </c>
      <c r="G999" t="s">
        <v>6067</v>
      </c>
      <c r="H999" t="s">
        <v>6068</v>
      </c>
      <c r="I999" t="s">
        <v>6069</v>
      </c>
      <c r="K999" s="4" t="str">
        <f t="shared" si="31"/>
        <v>BR000150FI00001</v>
      </c>
    </row>
    <row r="1000" spans="1:11">
      <c r="A1000" t="s">
        <v>18061</v>
      </c>
      <c r="B1000" t="s">
        <v>18060</v>
      </c>
      <c r="C1000" t="s">
        <v>6072</v>
      </c>
      <c r="D1000" t="str">
        <f t="shared" si="30"/>
        <v>FI</v>
      </c>
      <c r="F1000" t="s">
        <v>6073</v>
      </c>
      <c r="G1000" t="s">
        <v>6074</v>
      </c>
      <c r="H1000" t="s">
        <v>6075</v>
      </c>
      <c r="I1000" t="s">
        <v>6076</v>
      </c>
      <c r="K1000" s="4" t="str">
        <f t="shared" si="31"/>
        <v>BR000150FI00002</v>
      </c>
    </row>
    <row r="1001" spans="1:11">
      <c r="A1001" t="s">
        <v>18062</v>
      </c>
      <c r="B1001" t="s">
        <v>18060</v>
      </c>
      <c r="C1001" t="s">
        <v>6057</v>
      </c>
      <c r="D1001" t="str">
        <f t="shared" si="30"/>
        <v>EQ</v>
      </c>
      <c r="F1001" t="s">
        <v>6059</v>
      </c>
      <c r="G1001" t="s">
        <v>6060</v>
      </c>
      <c r="H1001" t="s">
        <v>6061</v>
      </c>
      <c r="I1001" t="s">
        <v>6062</v>
      </c>
      <c r="J1001" t="s">
        <v>10653</v>
      </c>
      <c r="K1001" s="4" t="str">
        <f t="shared" si="31"/>
        <v>BR000150EQ00001</v>
      </c>
    </row>
    <row r="1002" spans="1:11">
      <c r="A1002" t="s">
        <v>18063</v>
      </c>
      <c r="B1002" t="s">
        <v>18064</v>
      </c>
      <c r="C1002" t="s">
        <v>10653</v>
      </c>
      <c r="D1002" t="str">
        <f t="shared" si="30"/>
        <v>FI</v>
      </c>
      <c r="F1002" t="s">
        <v>10655</v>
      </c>
      <c r="G1002" t="s">
        <v>10656</v>
      </c>
      <c r="H1002" t="s">
        <v>10657</v>
      </c>
      <c r="I1002" t="s">
        <v>10658</v>
      </c>
      <c r="K1002" s="4" t="str">
        <f t="shared" si="31"/>
        <v>CL001150FI00001</v>
      </c>
    </row>
    <row r="1003" spans="1:11">
      <c r="A1003" t="s">
        <v>18065</v>
      </c>
      <c r="B1003" t="s">
        <v>18066</v>
      </c>
      <c r="C1003" t="s">
        <v>954</v>
      </c>
      <c r="D1003" t="str">
        <f t="shared" si="30"/>
        <v>EQ</v>
      </c>
      <c r="F1003" t="s">
        <v>956</v>
      </c>
      <c r="G1003" t="s">
        <v>957</v>
      </c>
      <c r="H1003" t="s">
        <v>958</v>
      </c>
      <c r="I1003" t="s">
        <v>959</v>
      </c>
      <c r="K1003" s="4" t="str">
        <f t="shared" si="31"/>
        <v>AR000240EQ00001</v>
      </c>
    </row>
    <row r="1004" spans="1:11">
      <c r="A1004" t="s">
        <v>18067</v>
      </c>
      <c r="B1004" t="s">
        <v>18068</v>
      </c>
      <c r="C1004" t="s">
        <v>15689</v>
      </c>
      <c r="D1004" t="str">
        <f t="shared" si="30"/>
        <v>EQ</v>
      </c>
      <c r="F1004" t="s">
        <v>15691</v>
      </c>
      <c r="G1004" t="s">
        <v>15692</v>
      </c>
      <c r="H1004" t="s">
        <v>15693</v>
      </c>
      <c r="I1004" t="s">
        <v>15694</v>
      </c>
      <c r="K1004" s="4" t="str">
        <f t="shared" si="31"/>
        <v>PE000050EQ00001</v>
      </c>
    </row>
    <row r="1005" spans="1:11">
      <c r="A1005" t="s">
        <v>18069</v>
      </c>
      <c r="B1005" t="s">
        <v>18070</v>
      </c>
      <c r="C1005" t="s">
        <v>9649</v>
      </c>
      <c r="D1005" t="str">
        <f t="shared" si="30"/>
        <v>EQ</v>
      </c>
      <c r="F1005" t="s">
        <v>9651</v>
      </c>
      <c r="G1005" t="s">
        <v>9652</v>
      </c>
      <c r="H1005" t="s">
        <v>9653</v>
      </c>
      <c r="I1005" t="s">
        <v>9654</v>
      </c>
      <c r="J1005" t="s">
        <v>9656</v>
      </c>
      <c r="K1005" s="4" t="str">
        <f t="shared" si="31"/>
        <v>CL000100EQ00001</v>
      </c>
    </row>
    <row r="1006" spans="1:11">
      <c r="A1006" t="s">
        <v>18071</v>
      </c>
      <c r="B1006" t="s">
        <v>18072</v>
      </c>
      <c r="C1006" t="s">
        <v>9656</v>
      </c>
      <c r="D1006" t="str">
        <f t="shared" si="30"/>
        <v>FI</v>
      </c>
      <c r="F1006" t="s">
        <v>9658</v>
      </c>
      <c r="G1006" t="s">
        <v>9659</v>
      </c>
      <c r="H1006" t="s">
        <v>9660</v>
      </c>
      <c r="I1006" t="s">
        <v>9661</v>
      </c>
      <c r="J1006" t="s">
        <v>9665</v>
      </c>
      <c r="K1006" s="4" t="str">
        <f t="shared" si="31"/>
        <v>CL000110FI00001</v>
      </c>
    </row>
    <row r="1007" spans="1:11">
      <c r="A1007" t="s">
        <v>18073</v>
      </c>
      <c r="B1007" t="s">
        <v>18072</v>
      </c>
      <c r="C1007" t="s">
        <v>9665</v>
      </c>
      <c r="D1007" t="str">
        <f t="shared" si="30"/>
        <v>FI</v>
      </c>
      <c r="F1007" t="s">
        <v>9666</v>
      </c>
      <c r="G1007" t="s">
        <v>9667</v>
      </c>
      <c r="H1007" t="s">
        <v>9668</v>
      </c>
      <c r="I1007" t="s">
        <v>9669</v>
      </c>
      <c r="K1007" s="4" t="str">
        <f t="shared" si="31"/>
        <v>CL000110FI00002</v>
      </c>
    </row>
    <row r="1008" spans="1:11">
      <c r="A1008" t="s">
        <v>18074</v>
      </c>
      <c r="B1008" t="s">
        <v>18075</v>
      </c>
      <c r="C1008" t="s">
        <v>12890</v>
      </c>
      <c r="D1008" t="str">
        <f t="shared" si="30"/>
        <v>EQ</v>
      </c>
      <c r="F1008" t="s">
        <v>12892</v>
      </c>
      <c r="G1008" t="s">
        <v>12893</v>
      </c>
      <c r="H1008">
        <v>2176976</v>
      </c>
      <c r="I1008" t="s">
        <v>12894</v>
      </c>
      <c r="K1008" s="4" t="str">
        <f t="shared" si="31"/>
        <v>MX000320EQ00001</v>
      </c>
    </row>
    <row r="1009" spans="1:11">
      <c r="A1009" t="s">
        <v>18076</v>
      </c>
      <c r="B1009" t="s">
        <v>18077</v>
      </c>
      <c r="C1009" t="s">
        <v>6077</v>
      </c>
      <c r="D1009" t="str">
        <f t="shared" si="30"/>
        <v>EQ</v>
      </c>
      <c r="F1009" t="s">
        <v>6079</v>
      </c>
      <c r="G1009" t="s">
        <v>6080</v>
      </c>
      <c r="H1009" t="s">
        <v>6081</v>
      </c>
      <c r="I1009" t="s">
        <v>6082</v>
      </c>
      <c r="J1009" t="s">
        <v>11785</v>
      </c>
      <c r="K1009" s="4" t="str">
        <f t="shared" si="31"/>
        <v>BR000160EQ00001</v>
      </c>
    </row>
    <row r="1010" spans="1:11">
      <c r="A1010" t="s">
        <v>18078</v>
      </c>
      <c r="B1010" t="s">
        <v>18079</v>
      </c>
      <c r="C1010" t="s">
        <v>11785</v>
      </c>
      <c r="D1010" t="str">
        <f t="shared" si="30"/>
        <v>FI</v>
      </c>
      <c r="F1010" t="s">
        <v>11787</v>
      </c>
      <c r="G1010" t="s">
        <v>11788</v>
      </c>
      <c r="H1010" t="s">
        <v>11789</v>
      </c>
      <c r="I1010" t="s">
        <v>11790</v>
      </c>
      <c r="K1010" s="4" t="str">
        <f t="shared" si="31"/>
        <v>CR000010FI00001</v>
      </c>
    </row>
    <row r="1011" spans="1:11">
      <c r="A1011" t="s">
        <v>18080</v>
      </c>
      <c r="B1011" t="s">
        <v>18081</v>
      </c>
      <c r="C1011" t="s">
        <v>11506</v>
      </c>
      <c r="D1011" t="str">
        <f t="shared" si="30"/>
        <v>EQ</v>
      </c>
      <c r="F1011" t="s">
        <v>11508</v>
      </c>
      <c r="G1011" t="s">
        <v>11509</v>
      </c>
      <c r="H1011">
        <v>2403942</v>
      </c>
      <c r="I1011" t="s">
        <v>11510</v>
      </c>
      <c r="K1011" s="4" t="str">
        <f t="shared" si="31"/>
        <v>CO000450EQ00001</v>
      </c>
    </row>
    <row r="1012" spans="1:11">
      <c r="A1012" t="s">
        <v>18082</v>
      </c>
      <c r="B1012" t="s">
        <v>18081</v>
      </c>
      <c r="C1012" t="s">
        <v>11513</v>
      </c>
      <c r="D1012" t="str">
        <f t="shared" si="30"/>
        <v>EQ</v>
      </c>
      <c r="F1012" t="s">
        <v>11514</v>
      </c>
      <c r="G1012" t="s">
        <v>11515</v>
      </c>
      <c r="H1012" t="s">
        <v>11516</v>
      </c>
      <c r="I1012" t="s">
        <v>11517</v>
      </c>
      <c r="J1012" t="s">
        <v>11524</v>
      </c>
      <c r="K1012" s="4" t="str">
        <f t="shared" si="31"/>
        <v>CO000450EQ00002</v>
      </c>
    </row>
    <row r="1013" spans="1:11">
      <c r="A1013" t="s">
        <v>18083</v>
      </c>
      <c r="B1013" t="s">
        <v>18081</v>
      </c>
      <c r="C1013" t="s">
        <v>11524</v>
      </c>
      <c r="D1013" t="str">
        <f t="shared" si="30"/>
        <v>FI</v>
      </c>
      <c r="F1013" t="s">
        <v>11526</v>
      </c>
      <c r="G1013" t="s">
        <v>11527</v>
      </c>
      <c r="H1013" t="s">
        <v>11528</v>
      </c>
      <c r="I1013" t="s">
        <v>11529</v>
      </c>
      <c r="K1013" s="4" t="str">
        <f t="shared" si="31"/>
        <v>CO000450FI00001</v>
      </c>
    </row>
    <row r="1014" spans="1:11">
      <c r="A1014" t="s">
        <v>18084</v>
      </c>
      <c r="B1014" t="s">
        <v>18081</v>
      </c>
      <c r="C1014" t="s">
        <v>11532</v>
      </c>
      <c r="D1014" t="str">
        <f t="shared" si="30"/>
        <v>FI</v>
      </c>
      <c r="F1014" t="s">
        <v>11533</v>
      </c>
      <c r="G1014" t="s">
        <v>11534</v>
      </c>
      <c r="H1014" t="s">
        <v>11535</v>
      </c>
      <c r="I1014" t="s">
        <v>11536</v>
      </c>
      <c r="K1014" s="4" t="str">
        <f t="shared" si="31"/>
        <v>CO000450FI00002</v>
      </c>
    </row>
    <row r="1015" spans="1:11">
      <c r="A1015" t="s">
        <v>18085</v>
      </c>
      <c r="B1015" t="s">
        <v>18086</v>
      </c>
      <c r="C1015" t="s">
        <v>10968</v>
      </c>
      <c r="D1015" t="str">
        <f t="shared" si="30"/>
        <v>EQ</v>
      </c>
      <c r="F1015" t="s">
        <v>10970</v>
      </c>
      <c r="G1015" t="s">
        <v>10971</v>
      </c>
      <c r="H1015" t="s">
        <v>10972</v>
      </c>
      <c r="I1015" t="s">
        <v>10973</v>
      </c>
      <c r="K1015" s="4" t="str">
        <f t="shared" si="31"/>
        <v>CO000050EQ00001</v>
      </c>
    </row>
    <row r="1016" spans="1:11">
      <c r="A1016" t="s">
        <v>18087</v>
      </c>
      <c r="B1016" t="s">
        <v>18088</v>
      </c>
      <c r="C1016" t="s">
        <v>15529</v>
      </c>
      <c r="D1016" t="str">
        <f t="shared" si="30"/>
        <v>FI</v>
      </c>
      <c r="F1016" t="s">
        <v>15531</v>
      </c>
      <c r="G1016" t="s">
        <v>15532</v>
      </c>
      <c r="H1016" t="s">
        <v>15533</v>
      </c>
      <c r="I1016" t="s">
        <v>15534</v>
      </c>
      <c r="K1016" s="4" t="str">
        <f t="shared" si="31"/>
        <v>MX002090FI00001</v>
      </c>
    </row>
    <row r="1017" spans="1:11">
      <c r="A1017" t="s">
        <v>18089</v>
      </c>
      <c r="B1017" t="s">
        <v>17304</v>
      </c>
      <c r="C1017" t="s">
        <v>981</v>
      </c>
      <c r="D1017" t="str">
        <f t="shared" si="30"/>
        <v>FI</v>
      </c>
      <c r="F1017" t="s">
        <v>982</v>
      </c>
      <c r="G1017" t="s">
        <v>983</v>
      </c>
      <c r="I1017" t="s">
        <v>984</v>
      </c>
      <c r="J1017" t="s">
        <v>12245</v>
      </c>
      <c r="K1017" s="4" t="str">
        <f t="shared" si="31"/>
        <v>AR000250FI00003</v>
      </c>
    </row>
    <row r="1018" spans="1:11">
      <c r="A1018" t="s">
        <v>18090</v>
      </c>
      <c r="B1018" t="s">
        <v>18091</v>
      </c>
      <c r="C1018" t="s">
        <v>12245</v>
      </c>
      <c r="D1018" t="str">
        <f t="shared" si="30"/>
        <v>FI</v>
      </c>
      <c r="F1018" t="s">
        <v>12247</v>
      </c>
      <c r="G1018" t="s">
        <v>12248</v>
      </c>
      <c r="H1018" t="s">
        <v>12249</v>
      </c>
      <c r="I1018" t="s">
        <v>12250</v>
      </c>
      <c r="J1018" t="s">
        <v>12245</v>
      </c>
      <c r="K1018" s="4" t="str">
        <f t="shared" si="31"/>
        <v>MX000120FI00001</v>
      </c>
    </row>
    <row r="1019" spans="1:11">
      <c r="A1019" t="s">
        <v>18092</v>
      </c>
      <c r="B1019" t="s">
        <v>18091</v>
      </c>
      <c r="C1019" t="s">
        <v>12245</v>
      </c>
      <c r="D1019" t="str">
        <f t="shared" si="30"/>
        <v>FI</v>
      </c>
      <c r="F1019" t="s">
        <v>12252</v>
      </c>
      <c r="G1019" t="s">
        <v>12253</v>
      </c>
      <c r="H1019" t="s">
        <v>12254</v>
      </c>
      <c r="I1019" t="s">
        <v>12255</v>
      </c>
      <c r="K1019" s="4" t="str">
        <f t="shared" si="31"/>
        <v>MX000120FI00002</v>
      </c>
    </row>
    <row r="1020" spans="1:11">
      <c r="A1020" t="s">
        <v>18093</v>
      </c>
      <c r="B1020" t="s">
        <v>18091</v>
      </c>
      <c r="C1020" t="s">
        <v>12238</v>
      </c>
      <c r="D1020" t="str">
        <f t="shared" si="30"/>
        <v>EQ</v>
      </c>
      <c r="F1020" t="s">
        <v>12240</v>
      </c>
      <c r="G1020" t="s">
        <v>12241</v>
      </c>
      <c r="H1020" t="s">
        <v>12242</v>
      </c>
      <c r="I1020" t="s">
        <v>12243</v>
      </c>
      <c r="K1020" s="4" t="str">
        <f t="shared" si="31"/>
        <v>MX000120EQ00001</v>
      </c>
    </row>
    <row r="1021" spans="1:11">
      <c r="A1021" t="s">
        <v>18094</v>
      </c>
      <c r="B1021" t="s">
        <v>18095</v>
      </c>
      <c r="C1021" t="s">
        <v>15342</v>
      </c>
      <c r="D1021" t="str">
        <f t="shared" si="30"/>
        <v>EQ</v>
      </c>
      <c r="F1021" t="s">
        <v>15344</v>
      </c>
      <c r="G1021" t="s">
        <v>15345</v>
      </c>
      <c r="H1021">
        <v>2096911</v>
      </c>
      <c r="I1021" t="s">
        <v>15346</v>
      </c>
      <c r="K1021" s="4" t="str">
        <f t="shared" si="31"/>
        <v>MX001990EQ00001</v>
      </c>
    </row>
    <row r="1022" spans="1:11">
      <c r="A1022" t="s">
        <v>18096</v>
      </c>
      <c r="B1022" t="s">
        <v>18097</v>
      </c>
      <c r="C1022" t="s">
        <v>6089</v>
      </c>
      <c r="D1022" t="str">
        <f t="shared" si="30"/>
        <v>EQ</v>
      </c>
      <c r="F1022" t="s">
        <v>6091</v>
      </c>
      <c r="G1022" t="s">
        <v>6092</v>
      </c>
      <c r="H1022" t="s">
        <v>6093</v>
      </c>
      <c r="I1022" t="s">
        <v>6094</v>
      </c>
      <c r="K1022" s="4" t="str">
        <f t="shared" si="31"/>
        <v>BR000170EQ00001</v>
      </c>
    </row>
    <row r="1023" spans="1:11">
      <c r="A1023" t="s">
        <v>18098</v>
      </c>
      <c r="B1023" t="s">
        <v>18097</v>
      </c>
      <c r="C1023" t="s">
        <v>6098</v>
      </c>
      <c r="D1023" t="str">
        <f t="shared" si="30"/>
        <v>EQ</v>
      </c>
      <c r="F1023" t="s">
        <v>6100</v>
      </c>
      <c r="G1023" t="s">
        <v>6101</v>
      </c>
      <c r="H1023" t="s">
        <v>6102</v>
      </c>
      <c r="I1023" t="s">
        <v>6103</v>
      </c>
      <c r="J1023" t="s">
        <v>6104</v>
      </c>
      <c r="K1023" s="4" t="str">
        <f t="shared" si="31"/>
        <v>BR000170EQ00002</v>
      </c>
    </row>
    <row r="1024" spans="1:11">
      <c r="A1024" t="s">
        <v>18099</v>
      </c>
      <c r="B1024" t="s">
        <v>18097</v>
      </c>
      <c r="C1024" t="s">
        <v>6104</v>
      </c>
      <c r="D1024" t="str">
        <f t="shared" si="30"/>
        <v>FI</v>
      </c>
      <c r="F1024" t="s">
        <v>6106</v>
      </c>
      <c r="G1024" t="s">
        <v>6107</v>
      </c>
      <c r="H1024" t="s">
        <v>6108</v>
      </c>
      <c r="I1024" t="s">
        <v>6109</v>
      </c>
      <c r="J1024" t="s">
        <v>6104</v>
      </c>
      <c r="K1024" s="4" t="str">
        <f t="shared" si="31"/>
        <v>BR000170FI00001</v>
      </c>
    </row>
    <row r="1025" spans="1:11">
      <c r="A1025" t="s">
        <v>18100</v>
      </c>
      <c r="B1025" t="s">
        <v>18097</v>
      </c>
      <c r="C1025" t="s">
        <v>6104</v>
      </c>
      <c r="D1025" t="str">
        <f t="shared" si="30"/>
        <v>FI</v>
      </c>
      <c r="F1025" t="s">
        <v>6112</v>
      </c>
      <c r="G1025" t="s">
        <v>6113</v>
      </c>
      <c r="H1025" t="s">
        <v>6114</v>
      </c>
      <c r="I1025" t="s">
        <v>6115</v>
      </c>
      <c r="K1025" s="4" t="str">
        <f t="shared" si="31"/>
        <v>BR000170FI00002</v>
      </c>
    </row>
    <row r="1026" spans="1:11">
      <c r="A1026" t="s">
        <v>18101</v>
      </c>
      <c r="B1026" t="s">
        <v>18102</v>
      </c>
      <c r="C1026" t="s">
        <v>6123</v>
      </c>
      <c r="D1026" t="str">
        <f t="shared" ref="D1026:D1089" si="32">+REPLACE(REPLACE(A1026,1,8,""),3,5,"")</f>
        <v>EQ</v>
      </c>
      <c r="F1026" t="s">
        <v>6125</v>
      </c>
      <c r="G1026" t="s">
        <v>6126</v>
      </c>
      <c r="H1026" t="s">
        <v>6127</v>
      </c>
      <c r="I1026" t="s">
        <v>6128</v>
      </c>
      <c r="J1026" t="s">
        <v>16655</v>
      </c>
      <c r="K1026" s="4" t="str">
        <f t="shared" si="31"/>
        <v>BR000190EQ00001</v>
      </c>
    </row>
    <row r="1027" spans="1:11">
      <c r="A1027" t="s">
        <v>18103</v>
      </c>
      <c r="B1027" t="s">
        <v>18104</v>
      </c>
      <c r="C1027" t="s">
        <v>16655</v>
      </c>
      <c r="D1027" t="str">
        <f t="shared" si="32"/>
        <v>FI</v>
      </c>
      <c r="F1027" t="s">
        <v>16657</v>
      </c>
      <c r="G1027" t="s">
        <v>16658</v>
      </c>
      <c r="H1027" t="s">
        <v>16659</v>
      </c>
      <c r="I1027" t="s">
        <v>16660</v>
      </c>
      <c r="K1027" s="4" t="str">
        <f t="shared" ref="K1027:K1090" si="33">+A1027</f>
        <v>SV000020FI00001</v>
      </c>
    </row>
    <row r="1028" spans="1:11">
      <c r="A1028" t="s">
        <v>18105</v>
      </c>
      <c r="B1028" t="s">
        <v>18106</v>
      </c>
      <c r="C1028" t="s">
        <v>14291</v>
      </c>
      <c r="D1028" t="str">
        <f t="shared" si="32"/>
        <v>EQ</v>
      </c>
      <c r="F1028" t="s">
        <v>14293</v>
      </c>
      <c r="G1028" t="s">
        <v>14294</v>
      </c>
      <c r="H1028" t="s">
        <v>14295</v>
      </c>
      <c r="I1028" t="s">
        <v>14296</v>
      </c>
      <c r="K1028" s="4" t="str">
        <f t="shared" si="33"/>
        <v>MX001310EQ00001</v>
      </c>
    </row>
    <row r="1029" spans="1:11">
      <c r="A1029" t="s">
        <v>18107</v>
      </c>
      <c r="B1029" t="s">
        <v>18108</v>
      </c>
      <c r="C1029" t="s">
        <v>16588</v>
      </c>
      <c r="D1029" t="str">
        <f t="shared" si="32"/>
        <v>EQ</v>
      </c>
      <c r="F1029" t="s">
        <v>16590</v>
      </c>
      <c r="G1029" t="s">
        <v>16591</v>
      </c>
      <c r="H1029">
        <v>2191753</v>
      </c>
      <c r="I1029" t="s">
        <v>16592</v>
      </c>
      <c r="K1029" s="4" t="str">
        <f t="shared" si="33"/>
        <v>PE000910EQ00001</v>
      </c>
    </row>
    <row r="1030" spans="1:11">
      <c r="A1030" t="s">
        <v>18109</v>
      </c>
      <c r="B1030" t="s">
        <v>18108</v>
      </c>
      <c r="C1030" t="s">
        <v>16595</v>
      </c>
      <c r="D1030" t="str">
        <f t="shared" si="32"/>
        <v>EQ</v>
      </c>
      <c r="F1030" t="s">
        <v>16597</v>
      </c>
      <c r="G1030" t="s">
        <v>16598</v>
      </c>
      <c r="H1030">
        <v>2191742</v>
      </c>
      <c r="I1030" t="s">
        <v>16599</v>
      </c>
      <c r="K1030" s="4" t="str">
        <f t="shared" si="33"/>
        <v>PE000910EQ00002</v>
      </c>
    </row>
    <row r="1031" spans="1:11">
      <c r="A1031" t="s">
        <v>18110</v>
      </c>
      <c r="B1031" t="s">
        <v>18111</v>
      </c>
      <c r="C1031" t="s">
        <v>11044</v>
      </c>
      <c r="D1031" t="str">
        <f t="shared" si="32"/>
        <v>FI</v>
      </c>
      <c r="F1031" t="s">
        <v>11046</v>
      </c>
      <c r="G1031" t="s">
        <v>11047</v>
      </c>
      <c r="H1031" t="s">
        <v>11048</v>
      </c>
      <c r="I1031" t="s">
        <v>11049</v>
      </c>
      <c r="K1031" s="4" t="str">
        <f t="shared" si="33"/>
        <v>CO000090FI00001</v>
      </c>
    </row>
    <row r="1032" spans="1:11">
      <c r="A1032" t="s">
        <v>18112</v>
      </c>
      <c r="B1032" t="s">
        <v>18111</v>
      </c>
      <c r="C1032" t="s">
        <v>11051</v>
      </c>
      <c r="D1032" t="str">
        <f t="shared" si="32"/>
        <v>FI</v>
      </c>
      <c r="F1032" t="s">
        <v>11052</v>
      </c>
      <c r="G1032" t="s">
        <v>11053</v>
      </c>
      <c r="H1032" t="s">
        <v>11054</v>
      </c>
      <c r="I1032" t="s">
        <v>11055</v>
      </c>
      <c r="J1032" t="s">
        <v>11056</v>
      </c>
      <c r="K1032" s="4" t="str">
        <f t="shared" si="33"/>
        <v>CO000090FI00002</v>
      </c>
    </row>
    <row r="1033" spans="1:11">
      <c r="A1033" t="s">
        <v>18113</v>
      </c>
      <c r="B1033" t="s">
        <v>18111</v>
      </c>
      <c r="C1033" t="s">
        <v>11056</v>
      </c>
      <c r="D1033" t="str">
        <f t="shared" si="32"/>
        <v>FI</v>
      </c>
      <c r="F1033" t="s">
        <v>11057</v>
      </c>
      <c r="G1033" t="s">
        <v>11058</v>
      </c>
      <c r="H1033" t="s">
        <v>11059</v>
      </c>
      <c r="I1033" t="s">
        <v>11060</v>
      </c>
      <c r="J1033" t="s">
        <v>11061</v>
      </c>
      <c r="K1033" s="4" t="str">
        <f t="shared" si="33"/>
        <v>CO000090FI00003</v>
      </c>
    </row>
    <row r="1034" spans="1:11">
      <c r="A1034" t="s">
        <v>18114</v>
      </c>
      <c r="B1034" t="s">
        <v>18111</v>
      </c>
      <c r="C1034" t="s">
        <v>11061</v>
      </c>
      <c r="D1034" t="str">
        <f t="shared" si="32"/>
        <v>FI</v>
      </c>
      <c r="F1034" t="s">
        <v>11062</v>
      </c>
      <c r="G1034" t="s">
        <v>11063</v>
      </c>
      <c r="H1034" t="s">
        <v>11064</v>
      </c>
      <c r="I1034" t="s">
        <v>11065</v>
      </c>
      <c r="J1034" t="s">
        <v>11061</v>
      </c>
      <c r="K1034" s="4" t="str">
        <f t="shared" si="33"/>
        <v>CO000090FI00004</v>
      </c>
    </row>
    <row r="1035" spans="1:11">
      <c r="A1035" t="s">
        <v>18115</v>
      </c>
      <c r="B1035" t="s">
        <v>18111</v>
      </c>
      <c r="C1035" t="s">
        <v>11061</v>
      </c>
      <c r="D1035" t="str">
        <f t="shared" si="32"/>
        <v>FI</v>
      </c>
      <c r="F1035" t="s">
        <v>11066</v>
      </c>
      <c r="G1035" t="s">
        <v>11067</v>
      </c>
      <c r="H1035" t="s">
        <v>11068</v>
      </c>
      <c r="I1035" t="s">
        <v>11069</v>
      </c>
      <c r="J1035" t="s">
        <v>6341</v>
      </c>
      <c r="K1035" s="4" t="str">
        <f t="shared" si="33"/>
        <v>CO000090FI00005</v>
      </c>
    </row>
    <row r="1036" spans="1:11">
      <c r="A1036" t="s">
        <v>18116</v>
      </c>
      <c r="B1036" t="s">
        <v>16786</v>
      </c>
      <c r="C1036" t="s">
        <v>6341</v>
      </c>
      <c r="D1036" t="str">
        <f t="shared" si="32"/>
        <v>FI</v>
      </c>
      <c r="F1036" t="s">
        <v>6342</v>
      </c>
      <c r="G1036" t="s">
        <v>6343</v>
      </c>
      <c r="H1036" t="s">
        <v>6344</v>
      </c>
      <c r="I1036" t="s">
        <v>6345</v>
      </c>
      <c r="J1036" t="s">
        <v>6346</v>
      </c>
      <c r="K1036" s="4" t="str">
        <f t="shared" si="33"/>
        <v>BR000280FI00002</v>
      </c>
    </row>
    <row r="1037" spans="1:11">
      <c r="A1037" t="s">
        <v>18117</v>
      </c>
      <c r="B1037" t="s">
        <v>16786</v>
      </c>
      <c r="C1037" t="s">
        <v>6346</v>
      </c>
      <c r="D1037" t="str">
        <f t="shared" si="32"/>
        <v>FI</v>
      </c>
      <c r="F1037" t="s">
        <v>6347</v>
      </c>
      <c r="G1037" t="s">
        <v>6348</v>
      </c>
      <c r="H1037" t="s">
        <v>6349</v>
      </c>
      <c r="I1037" t="s">
        <v>6350</v>
      </c>
      <c r="J1037" t="s">
        <v>6351</v>
      </c>
      <c r="K1037" s="4" t="str">
        <f t="shared" si="33"/>
        <v>BR000280FI00003</v>
      </c>
    </row>
    <row r="1038" spans="1:11">
      <c r="A1038" t="s">
        <v>18118</v>
      </c>
      <c r="B1038" t="s">
        <v>16786</v>
      </c>
      <c r="C1038" t="s">
        <v>6351</v>
      </c>
      <c r="D1038" t="str">
        <f t="shared" si="32"/>
        <v>FI</v>
      </c>
      <c r="F1038" t="s">
        <v>6352</v>
      </c>
      <c r="G1038" t="s">
        <v>6353</v>
      </c>
      <c r="H1038" t="s">
        <v>6354</v>
      </c>
      <c r="I1038" t="s">
        <v>6355</v>
      </c>
      <c r="J1038" t="s">
        <v>6356</v>
      </c>
      <c r="K1038" s="4" t="str">
        <f t="shared" si="33"/>
        <v>BR000280FI00004</v>
      </c>
    </row>
    <row r="1039" spans="1:11">
      <c r="A1039" t="s">
        <v>18119</v>
      </c>
      <c r="B1039" t="s">
        <v>16786</v>
      </c>
      <c r="C1039" t="s">
        <v>6356</v>
      </c>
      <c r="D1039" t="str">
        <f t="shared" si="32"/>
        <v>FI</v>
      </c>
      <c r="F1039" t="s">
        <v>6357</v>
      </c>
      <c r="G1039" t="s">
        <v>6358</v>
      </c>
      <c r="H1039" t="s">
        <v>6359</v>
      </c>
      <c r="I1039" t="s">
        <v>6360</v>
      </c>
      <c r="J1039" t="s">
        <v>6361</v>
      </c>
      <c r="K1039" s="4" t="str">
        <f t="shared" si="33"/>
        <v>BR000280FI00005</v>
      </c>
    </row>
    <row r="1040" spans="1:11">
      <c r="A1040" t="s">
        <v>18120</v>
      </c>
      <c r="B1040" t="s">
        <v>16786</v>
      </c>
      <c r="C1040" t="s">
        <v>6361</v>
      </c>
      <c r="D1040" t="str">
        <f t="shared" si="32"/>
        <v>FI</v>
      </c>
      <c r="F1040" t="s">
        <v>6362</v>
      </c>
      <c r="G1040" t="s">
        <v>6363</v>
      </c>
      <c r="H1040" t="s">
        <v>6364</v>
      </c>
      <c r="I1040" t="s">
        <v>6365</v>
      </c>
      <c r="J1040" t="s">
        <v>6366</v>
      </c>
      <c r="K1040" s="4" t="str">
        <f t="shared" si="33"/>
        <v>BR000280FI00006</v>
      </c>
    </row>
    <row r="1041" spans="1:11">
      <c r="A1041" t="s">
        <v>18121</v>
      </c>
      <c r="B1041" t="s">
        <v>16786</v>
      </c>
      <c r="C1041" t="s">
        <v>6366</v>
      </c>
      <c r="D1041" t="str">
        <f t="shared" si="32"/>
        <v>FI</v>
      </c>
      <c r="F1041" t="s">
        <v>6367</v>
      </c>
      <c r="G1041" t="s">
        <v>6368</v>
      </c>
      <c r="H1041" t="s">
        <v>6369</v>
      </c>
      <c r="I1041" t="s">
        <v>6370</v>
      </c>
      <c r="J1041" t="s">
        <v>6371</v>
      </c>
      <c r="K1041" s="4" t="str">
        <f t="shared" si="33"/>
        <v>BR000280FI00007</v>
      </c>
    </row>
    <row r="1042" spans="1:11">
      <c r="A1042" t="s">
        <v>18122</v>
      </c>
      <c r="B1042" t="s">
        <v>16786</v>
      </c>
      <c r="C1042" t="s">
        <v>6371</v>
      </c>
      <c r="D1042" t="str">
        <f t="shared" si="32"/>
        <v>FI</v>
      </c>
      <c r="F1042" t="s">
        <v>6372</v>
      </c>
      <c r="G1042" t="s">
        <v>6373</v>
      </c>
      <c r="H1042" t="s">
        <v>6374</v>
      </c>
      <c r="I1042" t="s">
        <v>6375</v>
      </c>
      <c r="J1042" t="s">
        <v>6376</v>
      </c>
      <c r="K1042" s="4" t="str">
        <f t="shared" si="33"/>
        <v>BR000280FI00008</v>
      </c>
    </row>
    <row r="1043" spans="1:11">
      <c r="A1043" t="s">
        <v>18123</v>
      </c>
      <c r="B1043" t="s">
        <v>16786</v>
      </c>
      <c r="C1043" t="s">
        <v>6376</v>
      </c>
      <c r="D1043" t="str">
        <f t="shared" si="32"/>
        <v>FI</v>
      </c>
      <c r="F1043" t="s">
        <v>6377</v>
      </c>
      <c r="G1043" t="s">
        <v>6378</v>
      </c>
      <c r="H1043" t="s">
        <v>6379</v>
      </c>
      <c r="I1043" t="s">
        <v>6380</v>
      </c>
      <c r="J1043" t="s">
        <v>6381</v>
      </c>
      <c r="K1043" s="4" t="str">
        <f t="shared" si="33"/>
        <v>BR000280FI00009</v>
      </c>
    </row>
    <row r="1044" spans="1:11">
      <c r="A1044" t="s">
        <v>18124</v>
      </c>
      <c r="B1044" t="s">
        <v>16786</v>
      </c>
      <c r="C1044" t="s">
        <v>6381</v>
      </c>
      <c r="D1044" t="str">
        <f t="shared" si="32"/>
        <v>FI</v>
      </c>
      <c r="F1044" t="s">
        <v>6382</v>
      </c>
      <c r="G1044" t="s">
        <v>6383</v>
      </c>
      <c r="H1044" t="s">
        <v>6384</v>
      </c>
      <c r="I1044" t="s">
        <v>6385</v>
      </c>
      <c r="J1044" t="s">
        <v>6386</v>
      </c>
      <c r="K1044" s="4" t="str">
        <f t="shared" si="33"/>
        <v>BR000280FI00010</v>
      </c>
    </row>
    <row r="1045" spans="1:11">
      <c r="A1045" t="s">
        <v>18125</v>
      </c>
      <c r="B1045" t="s">
        <v>16786</v>
      </c>
      <c r="C1045" t="s">
        <v>6386</v>
      </c>
      <c r="D1045" t="str">
        <f t="shared" si="32"/>
        <v>FI</v>
      </c>
      <c r="F1045" t="s">
        <v>6387</v>
      </c>
      <c r="G1045" t="s">
        <v>6388</v>
      </c>
      <c r="H1045" t="s">
        <v>6389</v>
      </c>
      <c r="I1045" t="s">
        <v>6390</v>
      </c>
      <c r="J1045" t="s">
        <v>6391</v>
      </c>
      <c r="K1045" s="4" t="str">
        <f t="shared" si="33"/>
        <v>BR000280FI00011</v>
      </c>
    </row>
    <row r="1046" spans="1:11">
      <c r="A1046" t="s">
        <v>18126</v>
      </c>
      <c r="B1046" t="s">
        <v>16786</v>
      </c>
      <c r="C1046" t="s">
        <v>6391</v>
      </c>
      <c r="D1046" t="str">
        <f t="shared" si="32"/>
        <v>FI</v>
      </c>
      <c r="F1046" t="s">
        <v>6392</v>
      </c>
      <c r="G1046" t="s">
        <v>6393</v>
      </c>
      <c r="H1046" t="s">
        <v>6394</v>
      </c>
      <c r="I1046" t="s">
        <v>6395</v>
      </c>
      <c r="J1046" t="s">
        <v>6396</v>
      </c>
      <c r="K1046" s="4" t="str">
        <f t="shared" si="33"/>
        <v>BR000280FI00012</v>
      </c>
    </row>
    <row r="1047" spans="1:11">
      <c r="A1047" t="s">
        <v>18127</v>
      </c>
      <c r="B1047" t="s">
        <v>16786</v>
      </c>
      <c r="C1047" t="s">
        <v>6396</v>
      </c>
      <c r="D1047" t="str">
        <f t="shared" si="32"/>
        <v>FI</v>
      </c>
      <c r="F1047" t="s">
        <v>6397</v>
      </c>
      <c r="G1047" t="s">
        <v>6398</v>
      </c>
      <c r="H1047" t="s">
        <v>6399</v>
      </c>
      <c r="I1047" t="s">
        <v>6400</v>
      </c>
      <c r="J1047" t="s">
        <v>15561</v>
      </c>
      <c r="K1047" s="4" t="str">
        <f t="shared" si="33"/>
        <v>BR000280FI00013</v>
      </c>
    </row>
    <row r="1048" spans="1:11">
      <c r="A1048" t="s">
        <v>18128</v>
      </c>
      <c r="B1048" t="s">
        <v>18129</v>
      </c>
      <c r="C1048" t="s">
        <v>15561</v>
      </c>
      <c r="D1048" t="str">
        <f t="shared" si="32"/>
        <v>FI</v>
      </c>
      <c r="F1048" t="s">
        <v>15563</v>
      </c>
      <c r="G1048" t="s">
        <v>15564</v>
      </c>
      <c r="H1048" t="s">
        <v>15565</v>
      </c>
      <c r="I1048" t="s">
        <v>15566</v>
      </c>
      <c r="J1048" t="s">
        <v>11001</v>
      </c>
      <c r="K1048" s="4" t="str">
        <f t="shared" si="33"/>
        <v>PA000020FI00001</v>
      </c>
    </row>
    <row r="1049" spans="1:11">
      <c r="A1049" t="s">
        <v>18130</v>
      </c>
      <c r="B1049" t="s">
        <v>18131</v>
      </c>
      <c r="C1049" t="s">
        <v>11001</v>
      </c>
      <c r="D1049" t="str">
        <f t="shared" si="32"/>
        <v>FI</v>
      </c>
      <c r="F1049" t="s">
        <v>11003</v>
      </c>
      <c r="G1049" t="s">
        <v>11004</v>
      </c>
      <c r="H1049" t="s">
        <v>11005</v>
      </c>
      <c r="I1049" t="s">
        <v>11006</v>
      </c>
      <c r="J1049" t="s">
        <v>11895</v>
      </c>
      <c r="K1049" s="4" t="str">
        <f t="shared" si="33"/>
        <v>CO000060FI00001</v>
      </c>
    </row>
    <row r="1050" spans="1:11">
      <c r="A1050" t="s">
        <v>18132</v>
      </c>
      <c r="B1050" t="s">
        <v>18133</v>
      </c>
      <c r="C1050" t="s">
        <v>11895</v>
      </c>
      <c r="D1050" t="str">
        <f t="shared" si="32"/>
        <v>FI</v>
      </c>
      <c r="F1050" t="s">
        <v>11897</v>
      </c>
      <c r="G1050" t="s">
        <v>11898</v>
      </c>
      <c r="H1050" t="s">
        <v>11899</v>
      </c>
      <c r="I1050" t="s">
        <v>11900</v>
      </c>
      <c r="K1050" s="4" t="str">
        <f t="shared" si="33"/>
        <v>GT000020FI00001</v>
      </c>
    </row>
    <row r="1051" spans="1:11">
      <c r="A1051" t="s">
        <v>18134</v>
      </c>
      <c r="B1051" t="s">
        <v>18135</v>
      </c>
      <c r="C1051" t="s">
        <v>9728</v>
      </c>
      <c r="D1051" t="str">
        <f t="shared" si="32"/>
        <v>EQ</v>
      </c>
      <c r="F1051" t="s">
        <v>9730</v>
      </c>
      <c r="G1051" t="s">
        <v>9731</v>
      </c>
      <c r="H1051">
        <v>2073765</v>
      </c>
      <c r="I1051" t="s">
        <v>9732</v>
      </c>
      <c r="J1051" t="s">
        <v>13861</v>
      </c>
      <c r="K1051" s="4" t="str">
        <f t="shared" si="33"/>
        <v>CL000150EQ00001</v>
      </c>
    </row>
    <row r="1052" spans="1:11">
      <c r="A1052" t="s">
        <v>18136</v>
      </c>
      <c r="B1052" t="s">
        <v>18137</v>
      </c>
      <c r="C1052" t="s">
        <v>13861</v>
      </c>
      <c r="D1052" t="str">
        <f t="shared" si="32"/>
        <v>FI</v>
      </c>
      <c r="F1052" t="s">
        <v>13863</v>
      </c>
      <c r="G1052" t="s">
        <v>13864</v>
      </c>
      <c r="H1052" t="s">
        <v>13865</v>
      </c>
      <c r="I1052" t="s">
        <v>13866</v>
      </c>
      <c r="J1052" t="s">
        <v>13869</v>
      </c>
      <c r="K1052" s="4" t="str">
        <f t="shared" si="33"/>
        <v>MX001010FI00001</v>
      </c>
    </row>
    <row r="1053" spans="1:11">
      <c r="A1053" t="s">
        <v>18138</v>
      </c>
      <c r="B1053" t="s">
        <v>18137</v>
      </c>
      <c r="C1053" t="s">
        <v>13869</v>
      </c>
      <c r="D1053" t="str">
        <f t="shared" si="32"/>
        <v>FI</v>
      </c>
      <c r="F1053" t="s">
        <v>13870</v>
      </c>
      <c r="G1053" t="s">
        <v>13871</v>
      </c>
      <c r="H1053" t="s">
        <v>13872</v>
      </c>
      <c r="I1053" t="s">
        <v>13873</v>
      </c>
      <c r="J1053" t="s">
        <v>13874</v>
      </c>
      <c r="K1053" s="4" t="str">
        <f t="shared" si="33"/>
        <v>MX001010FI00002</v>
      </c>
    </row>
    <row r="1054" spans="1:11">
      <c r="A1054" t="s">
        <v>18139</v>
      </c>
      <c r="B1054" t="s">
        <v>18137</v>
      </c>
      <c r="C1054" t="s">
        <v>13874</v>
      </c>
      <c r="D1054" t="str">
        <f t="shared" si="32"/>
        <v>FI</v>
      </c>
      <c r="F1054" t="s">
        <v>13875</v>
      </c>
      <c r="G1054" t="s">
        <v>13876</v>
      </c>
      <c r="H1054" t="s">
        <v>13877</v>
      </c>
      <c r="I1054" t="s">
        <v>13878</v>
      </c>
      <c r="J1054" t="s">
        <v>13879</v>
      </c>
      <c r="K1054" s="4" t="str">
        <f t="shared" si="33"/>
        <v>MX001010FI00003</v>
      </c>
    </row>
    <row r="1055" spans="1:11">
      <c r="A1055" t="s">
        <v>18140</v>
      </c>
      <c r="B1055" t="s">
        <v>18137</v>
      </c>
      <c r="C1055" t="s">
        <v>13879</v>
      </c>
      <c r="D1055" t="str">
        <f t="shared" si="32"/>
        <v>FI</v>
      </c>
      <c r="F1055" t="s">
        <v>13880</v>
      </c>
      <c r="G1055" t="s">
        <v>13881</v>
      </c>
      <c r="H1055" t="s">
        <v>13882</v>
      </c>
      <c r="I1055" t="s">
        <v>13883</v>
      </c>
      <c r="J1055" t="s">
        <v>6472</v>
      </c>
      <c r="K1055" s="4" t="str">
        <f t="shared" si="33"/>
        <v>MX001010FI00004</v>
      </c>
    </row>
    <row r="1056" spans="1:11">
      <c r="A1056" t="s">
        <v>18141</v>
      </c>
      <c r="B1056" t="s">
        <v>18142</v>
      </c>
      <c r="C1056" t="s">
        <v>6472</v>
      </c>
      <c r="D1056" t="str">
        <f t="shared" si="32"/>
        <v>FI</v>
      </c>
      <c r="F1056" t="s">
        <v>6474</v>
      </c>
      <c r="G1056" t="s">
        <v>6475</v>
      </c>
      <c r="H1056" t="s">
        <v>6476</v>
      </c>
      <c r="I1056" t="s">
        <v>6477</v>
      </c>
      <c r="J1056" t="s">
        <v>6481</v>
      </c>
      <c r="K1056" s="4" t="str">
        <f t="shared" si="33"/>
        <v>BR000360FI00001</v>
      </c>
    </row>
    <row r="1057" spans="1:11">
      <c r="A1057" t="s">
        <v>18143</v>
      </c>
      <c r="B1057" t="s">
        <v>18142</v>
      </c>
      <c r="C1057" t="s">
        <v>6481</v>
      </c>
      <c r="D1057" t="str">
        <f t="shared" si="32"/>
        <v>FI</v>
      </c>
      <c r="F1057" t="s">
        <v>6482</v>
      </c>
      <c r="G1057" t="s">
        <v>6483</v>
      </c>
      <c r="H1057" t="s">
        <v>6484</v>
      </c>
      <c r="I1057" t="s">
        <v>6485</v>
      </c>
      <c r="K1057" s="4" t="str">
        <f t="shared" si="33"/>
        <v>BR000360FI00002</v>
      </c>
    </row>
    <row r="1058" spans="1:11">
      <c r="A1058" t="s">
        <v>18144</v>
      </c>
      <c r="B1058" t="s">
        <v>18145</v>
      </c>
      <c r="C1058" t="s">
        <v>9735</v>
      </c>
      <c r="D1058" t="str">
        <f t="shared" si="32"/>
        <v>EQ</v>
      </c>
      <c r="F1058" t="s">
        <v>9737</v>
      </c>
      <c r="G1058" t="s">
        <v>9738</v>
      </c>
      <c r="H1058">
        <v>2406349</v>
      </c>
      <c r="I1058" t="s">
        <v>9739</v>
      </c>
      <c r="K1058" s="4" t="str">
        <f t="shared" si="33"/>
        <v>CL000160EQ00001</v>
      </c>
    </row>
    <row r="1059" spans="1:11">
      <c r="A1059" t="s">
        <v>18146</v>
      </c>
      <c r="B1059" t="s">
        <v>18147</v>
      </c>
      <c r="C1059" t="s">
        <v>6495</v>
      </c>
      <c r="D1059" t="str">
        <f t="shared" si="32"/>
        <v>FI</v>
      </c>
      <c r="F1059" t="s">
        <v>6497</v>
      </c>
      <c r="G1059" t="s">
        <v>6498</v>
      </c>
      <c r="H1059" t="s">
        <v>6499</v>
      </c>
      <c r="I1059" t="s">
        <v>6500</v>
      </c>
      <c r="J1059" t="s">
        <v>6503</v>
      </c>
      <c r="K1059" s="4" t="str">
        <f t="shared" si="33"/>
        <v>BR000380FI00001</v>
      </c>
    </row>
    <row r="1060" spans="1:11">
      <c r="A1060" t="s">
        <v>18148</v>
      </c>
      <c r="B1060" t="s">
        <v>18147</v>
      </c>
      <c r="C1060" t="s">
        <v>6503</v>
      </c>
      <c r="D1060" t="str">
        <f t="shared" si="32"/>
        <v>FI</v>
      </c>
      <c r="F1060" t="s">
        <v>6504</v>
      </c>
      <c r="G1060" t="s">
        <v>6505</v>
      </c>
      <c r="H1060" t="s">
        <v>6506</v>
      </c>
      <c r="I1060" t="s">
        <v>6507</v>
      </c>
      <c r="J1060" t="s">
        <v>6508</v>
      </c>
      <c r="K1060" s="4" t="str">
        <f t="shared" si="33"/>
        <v>BR000380FI00002</v>
      </c>
    </row>
    <row r="1061" spans="1:11">
      <c r="A1061" t="s">
        <v>18149</v>
      </c>
      <c r="B1061" t="s">
        <v>18147</v>
      </c>
      <c r="C1061" t="s">
        <v>6508</v>
      </c>
      <c r="D1061" t="str">
        <f t="shared" si="32"/>
        <v>FI</v>
      </c>
      <c r="F1061" t="s">
        <v>6509</v>
      </c>
      <c r="G1061" t="s">
        <v>6510</v>
      </c>
      <c r="H1061" t="s">
        <v>6511</v>
      </c>
      <c r="I1061" t="s">
        <v>6512</v>
      </c>
      <c r="K1061" s="4" t="str">
        <f t="shared" si="33"/>
        <v>BR000380FI00003</v>
      </c>
    </row>
    <row r="1062" spans="1:11">
      <c r="A1062" t="s">
        <v>18150</v>
      </c>
      <c r="B1062" t="s">
        <v>18151</v>
      </c>
      <c r="C1062" t="s">
        <v>15984</v>
      </c>
      <c r="D1062" t="str">
        <f t="shared" si="32"/>
        <v>EQ</v>
      </c>
      <c r="F1062" t="s">
        <v>15986</v>
      </c>
      <c r="G1062" t="s">
        <v>15987</v>
      </c>
      <c r="H1062">
        <v>2232878</v>
      </c>
      <c r="I1062" t="s">
        <v>15988</v>
      </c>
      <c r="K1062" s="4" t="str">
        <f t="shared" si="33"/>
        <v>PE000310EQ00001</v>
      </c>
    </row>
    <row r="1063" spans="1:11">
      <c r="A1063" t="s">
        <v>18152</v>
      </c>
      <c r="B1063" t="s">
        <v>18153</v>
      </c>
      <c r="C1063" t="s">
        <v>12263</v>
      </c>
      <c r="D1063" t="str">
        <f t="shared" si="32"/>
        <v>EQ</v>
      </c>
      <c r="F1063" t="s">
        <v>12265</v>
      </c>
      <c r="G1063" t="s">
        <v>12266</v>
      </c>
      <c r="H1063" t="s">
        <v>12267</v>
      </c>
      <c r="I1063" t="s">
        <v>12268</v>
      </c>
      <c r="K1063" s="4" t="str">
        <f t="shared" si="33"/>
        <v>MX000140EQ00001</v>
      </c>
    </row>
    <row r="1064" spans="1:11">
      <c r="A1064" t="s">
        <v>18154</v>
      </c>
      <c r="B1064" t="s">
        <v>17367</v>
      </c>
      <c r="C1064" t="s">
        <v>1334</v>
      </c>
      <c r="D1064" t="str">
        <f t="shared" si="32"/>
        <v>EQ</v>
      </c>
      <c r="F1064" t="s">
        <v>1336</v>
      </c>
      <c r="G1064" t="s">
        <v>1337</v>
      </c>
      <c r="H1064">
        <v>2074371</v>
      </c>
      <c r="I1064" t="s">
        <v>1338</v>
      </c>
      <c r="K1064" s="4" t="str">
        <f t="shared" si="33"/>
        <v>AR000430EQ00001</v>
      </c>
    </row>
    <row r="1065" spans="1:11">
      <c r="A1065" t="s">
        <v>18155</v>
      </c>
      <c r="B1065" t="s">
        <v>17367</v>
      </c>
      <c r="C1065" t="s">
        <v>1341</v>
      </c>
      <c r="D1065" t="str">
        <f t="shared" si="32"/>
        <v>EQ</v>
      </c>
      <c r="F1065" t="s">
        <v>1342</v>
      </c>
      <c r="G1065" t="s">
        <v>1343</v>
      </c>
      <c r="H1065">
        <v>2072029</v>
      </c>
      <c r="I1065" t="s">
        <v>1344</v>
      </c>
      <c r="K1065" s="4" t="str">
        <f t="shared" si="33"/>
        <v>AR000430EQ00002</v>
      </c>
    </row>
    <row r="1066" spans="1:11">
      <c r="A1066" t="s">
        <v>18156</v>
      </c>
      <c r="B1066" t="s">
        <v>16786</v>
      </c>
      <c r="C1066" t="s">
        <v>6327</v>
      </c>
      <c r="D1066" t="str">
        <f t="shared" si="32"/>
        <v>EQ</v>
      </c>
      <c r="F1066" t="s">
        <v>6329</v>
      </c>
      <c r="G1066" t="s">
        <v>6330</v>
      </c>
      <c r="H1066">
        <v>2328595</v>
      </c>
      <c r="I1066" t="s">
        <v>6331</v>
      </c>
      <c r="K1066" s="4" t="str">
        <f t="shared" si="33"/>
        <v>BR000280EQ00001</v>
      </c>
    </row>
    <row r="1067" spans="1:11">
      <c r="A1067" t="s">
        <v>18157</v>
      </c>
      <c r="B1067" t="s">
        <v>18158</v>
      </c>
      <c r="C1067" t="s">
        <v>6205</v>
      </c>
      <c r="D1067" t="str">
        <f t="shared" si="32"/>
        <v>EQ</v>
      </c>
      <c r="F1067" t="s">
        <v>6207</v>
      </c>
      <c r="G1067" t="s">
        <v>6208</v>
      </c>
      <c r="H1067" t="s">
        <v>6209</v>
      </c>
      <c r="I1067" t="s">
        <v>6210</v>
      </c>
      <c r="K1067" s="4" t="str">
        <f t="shared" si="33"/>
        <v>BR000230EQ00001</v>
      </c>
    </row>
    <row r="1068" spans="1:11">
      <c r="A1068" t="s">
        <v>18159</v>
      </c>
      <c r="B1068" t="s">
        <v>18158</v>
      </c>
      <c r="C1068" t="s">
        <v>6212</v>
      </c>
      <c r="D1068" t="str">
        <f t="shared" si="32"/>
        <v>EQ</v>
      </c>
      <c r="F1068" t="s">
        <v>6214</v>
      </c>
      <c r="G1068" t="s">
        <v>6215</v>
      </c>
      <c r="H1068" t="s">
        <v>6216</v>
      </c>
      <c r="I1068" t="s">
        <v>6217</v>
      </c>
      <c r="K1068" s="4" t="str">
        <f t="shared" si="33"/>
        <v>BR000230EQ00002</v>
      </c>
    </row>
    <row r="1069" spans="1:11">
      <c r="A1069" t="s">
        <v>18160</v>
      </c>
      <c r="B1069" t="s">
        <v>18158</v>
      </c>
      <c r="C1069" t="s">
        <v>6218</v>
      </c>
      <c r="D1069" t="str">
        <f t="shared" si="32"/>
        <v>EQ</v>
      </c>
      <c r="F1069" t="s">
        <v>6220</v>
      </c>
      <c r="G1069" t="s">
        <v>6221</v>
      </c>
      <c r="H1069" t="s">
        <v>6222</v>
      </c>
      <c r="I1069" t="s">
        <v>6223</v>
      </c>
      <c r="K1069" s="4" t="str">
        <f t="shared" si="33"/>
        <v>BR000230EQ00003</v>
      </c>
    </row>
    <row r="1070" spans="1:11">
      <c r="A1070" t="s">
        <v>18161</v>
      </c>
      <c r="B1070" t="s">
        <v>18158</v>
      </c>
      <c r="C1070" t="s">
        <v>6224</v>
      </c>
      <c r="D1070" t="str">
        <f t="shared" si="32"/>
        <v>EQ</v>
      </c>
      <c r="F1070" t="s">
        <v>6226</v>
      </c>
      <c r="G1070" t="s">
        <v>6227</v>
      </c>
      <c r="H1070" t="s">
        <v>6228</v>
      </c>
      <c r="I1070" t="s">
        <v>6229</v>
      </c>
      <c r="K1070" s="4" t="str">
        <f t="shared" si="33"/>
        <v>BR000230EQ00004</v>
      </c>
    </row>
    <row r="1071" spans="1:11">
      <c r="A1071" t="s">
        <v>18162</v>
      </c>
      <c r="B1071" t="s">
        <v>18163</v>
      </c>
      <c r="C1071" t="s">
        <v>6591</v>
      </c>
      <c r="D1071" t="str">
        <f t="shared" si="32"/>
        <v>EQ</v>
      </c>
      <c r="F1071" t="s">
        <v>6593</v>
      </c>
      <c r="G1071" t="s">
        <v>6594</v>
      </c>
      <c r="H1071" t="s">
        <v>6595</v>
      </c>
      <c r="I1071" t="s">
        <v>6596</v>
      </c>
      <c r="K1071" s="4" t="str">
        <f t="shared" si="33"/>
        <v>BR000470EQ00001</v>
      </c>
    </row>
    <row r="1072" spans="1:11">
      <c r="A1072" t="s">
        <v>18164</v>
      </c>
      <c r="B1072" t="s">
        <v>18165</v>
      </c>
      <c r="C1072" t="s">
        <v>6513</v>
      </c>
      <c r="D1072" t="str">
        <f t="shared" si="32"/>
        <v>EQ</v>
      </c>
      <c r="F1072" t="s">
        <v>6515</v>
      </c>
      <c r="G1072" t="s">
        <v>6516</v>
      </c>
      <c r="H1072" t="s">
        <v>6517</v>
      </c>
      <c r="I1072" t="s">
        <v>6518</v>
      </c>
      <c r="K1072" s="4" t="str">
        <f t="shared" si="33"/>
        <v>BR000390EQ00001</v>
      </c>
    </row>
    <row r="1073" spans="1:11">
      <c r="A1073" t="s">
        <v>18166</v>
      </c>
      <c r="B1073" t="s">
        <v>18167</v>
      </c>
      <c r="C1073" t="s">
        <v>6255</v>
      </c>
      <c r="D1073" t="str">
        <f t="shared" si="32"/>
        <v>EQ</v>
      </c>
      <c r="F1073" t="s">
        <v>6257</v>
      </c>
      <c r="G1073" t="s">
        <v>6258</v>
      </c>
      <c r="H1073" t="s">
        <v>6259</v>
      </c>
      <c r="I1073" t="s">
        <v>6260</v>
      </c>
      <c r="K1073" s="4" t="str">
        <f t="shared" si="33"/>
        <v>BR000250EQ00001</v>
      </c>
    </row>
    <row r="1074" spans="1:11">
      <c r="A1074" t="s">
        <v>18168</v>
      </c>
      <c r="B1074" t="s">
        <v>18169</v>
      </c>
      <c r="C1074" t="s">
        <v>15751</v>
      </c>
      <c r="D1074" t="str">
        <f t="shared" si="32"/>
        <v>EQ</v>
      </c>
      <c r="F1074" t="s">
        <v>15753</v>
      </c>
      <c r="G1074" t="s">
        <v>15754</v>
      </c>
      <c r="H1074">
        <v>2080174</v>
      </c>
      <c r="I1074" t="s">
        <v>15755</v>
      </c>
      <c r="K1074" s="4" t="str">
        <f t="shared" si="33"/>
        <v>PE000080EQ00001</v>
      </c>
    </row>
    <row r="1075" spans="1:11">
      <c r="A1075" t="s">
        <v>18170</v>
      </c>
      <c r="B1075" t="s">
        <v>18131</v>
      </c>
      <c r="C1075" t="s">
        <v>10989</v>
      </c>
      <c r="D1075" t="str">
        <f t="shared" si="32"/>
        <v>EQ</v>
      </c>
      <c r="F1075" t="s">
        <v>10991</v>
      </c>
      <c r="G1075" t="s">
        <v>10992</v>
      </c>
      <c r="H1075">
        <v>2070175</v>
      </c>
      <c r="I1075" t="s">
        <v>10993</v>
      </c>
      <c r="J1075" t="s">
        <v>12318</v>
      </c>
      <c r="K1075" s="4" t="str">
        <f t="shared" si="33"/>
        <v>CO000060EQ00001</v>
      </c>
    </row>
    <row r="1076" spans="1:11">
      <c r="A1076" t="s">
        <v>18171</v>
      </c>
      <c r="B1076" t="s">
        <v>18172</v>
      </c>
      <c r="C1076" t="s">
        <v>12318</v>
      </c>
      <c r="D1076" t="str">
        <f t="shared" si="32"/>
        <v>FI</v>
      </c>
      <c r="F1076" t="s">
        <v>12319</v>
      </c>
      <c r="G1076" t="s">
        <v>12320</v>
      </c>
      <c r="H1076" t="s">
        <v>12321</v>
      </c>
      <c r="I1076" t="s">
        <v>12322</v>
      </c>
      <c r="J1076" t="s">
        <v>12326</v>
      </c>
      <c r="K1076" s="4" t="str">
        <f t="shared" si="33"/>
        <v>MX000200FI00001</v>
      </c>
    </row>
    <row r="1077" spans="1:11">
      <c r="A1077" t="s">
        <v>18173</v>
      </c>
      <c r="B1077" t="s">
        <v>18172</v>
      </c>
      <c r="C1077" t="s">
        <v>12326</v>
      </c>
      <c r="D1077" t="str">
        <f t="shared" si="32"/>
        <v>FI</v>
      </c>
      <c r="F1077" t="s">
        <v>12327</v>
      </c>
      <c r="G1077" t="s">
        <v>12328</v>
      </c>
      <c r="H1077" t="s">
        <v>12329</v>
      </c>
      <c r="I1077" t="s">
        <v>12330</v>
      </c>
      <c r="J1077" t="s">
        <v>12331</v>
      </c>
      <c r="K1077" s="4" t="str">
        <f t="shared" si="33"/>
        <v>MX000200FI00002</v>
      </c>
    </row>
    <row r="1078" spans="1:11">
      <c r="A1078" t="s">
        <v>18174</v>
      </c>
      <c r="B1078" t="s">
        <v>18172</v>
      </c>
      <c r="C1078" t="s">
        <v>12331</v>
      </c>
      <c r="D1078" t="str">
        <f t="shared" si="32"/>
        <v>FI</v>
      </c>
      <c r="F1078" t="s">
        <v>12332</v>
      </c>
      <c r="G1078" t="s">
        <v>12333</v>
      </c>
      <c r="H1078" t="s">
        <v>12334</v>
      </c>
      <c r="I1078" t="s">
        <v>12335</v>
      </c>
      <c r="J1078" t="s">
        <v>12336</v>
      </c>
      <c r="K1078" s="4" t="str">
        <f t="shared" si="33"/>
        <v>MX000200FI00003</v>
      </c>
    </row>
    <row r="1079" spans="1:11">
      <c r="A1079" t="s">
        <v>18175</v>
      </c>
      <c r="B1079" t="s">
        <v>18172</v>
      </c>
      <c r="C1079" t="s">
        <v>12336</v>
      </c>
      <c r="D1079" t="str">
        <f t="shared" si="32"/>
        <v>FI</v>
      </c>
      <c r="F1079" t="s">
        <v>12337</v>
      </c>
      <c r="G1079" t="s">
        <v>12338</v>
      </c>
      <c r="H1079" t="s">
        <v>12339</v>
      </c>
      <c r="I1079" t="s">
        <v>12340</v>
      </c>
      <c r="J1079" t="s">
        <v>12341</v>
      </c>
      <c r="K1079" s="4" t="str">
        <f t="shared" si="33"/>
        <v>MX000200FI00004</v>
      </c>
    </row>
    <row r="1080" spans="1:11">
      <c r="A1080" t="s">
        <v>18176</v>
      </c>
      <c r="B1080" t="s">
        <v>18172</v>
      </c>
      <c r="C1080" t="s">
        <v>12341</v>
      </c>
      <c r="D1080" t="str">
        <f t="shared" si="32"/>
        <v>FI</v>
      </c>
      <c r="F1080" t="s">
        <v>12342</v>
      </c>
      <c r="G1080" t="s">
        <v>12343</v>
      </c>
      <c r="H1080" t="s">
        <v>12344</v>
      </c>
      <c r="I1080" t="s">
        <v>12345</v>
      </c>
      <c r="J1080" t="s">
        <v>12346</v>
      </c>
      <c r="K1080" s="4" t="str">
        <f t="shared" si="33"/>
        <v>MX000200FI00005</v>
      </c>
    </row>
    <row r="1081" spans="1:11">
      <c r="A1081" t="s">
        <v>18177</v>
      </c>
      <c r="B1081" t="s">
        <v>18172</v>
      </c>
      <c r="C1081" t="s">
        <v>12346</v>
      </c>
      <c r="D1081" t="str">
        <f t="shared" si="32"/>
        <v>FI</v>
      </c>
      <c r="F1081" t="s">
        <v>12347</v>
      </c>
      <c r="G1081" t="s">
        <v>12348</v>
      </c>
      <c r="H1081" t="s">
        <v>12349</v>
      </c>
      <c r="I1081" t="s">
        <v>12350</v>
      </c>
      <c r="K1081" s="4" t="str">
        <f t="shared" si="33"/>
        <v>MX000200FI00006</v>
      </c>
    </row>
    <row r="1082" spans="1:11">
      <c r="A1082" t="s">
        <v>18178</v>
      </c>
      <c r="B1082" t="s">
        <v>18172</v>
      </c>
      <c r="C1082" t="s">
        <v>12309</v>
      </c>
      <c r="D1082" t="str">
        <f t="shared" si="32"/>
        <v>FI</v>
      </c>
      <c r="F1082" t="s">
        <v>12311</v>
      </c>
      <c r="G1082" t="s">
        <v>12312</v>
      </c>
      <c r="H1082" t="s">
        <v>12313</v>
      </c>
      <c r="I1082" t="s">
        <v>12314</v>
      </c>
      <c r="J1082" t="s">
        <v>9774</v>
      </c>
      <c r="K1082" s="4" t="str">
        <f t="shared" si="33"/>
        <v>MX000200FI00007</v>
      </c>
    </row>
    <row r="1083" spans="1:11">
      <c r="A1083" t="s">
        <v>18179</v>
      </c>
      <c r="B1083" t="s">
        <v>18180</v>
      </c>
      <c r="C1083" t="s">
        <v>9774</v>
      </c>
      <c r="D1083" t="str">
        <f t="shared" si="32"/>
        <v>FI</v>
      </c>
      <c r="F1083" t="s">
        <v>9776</v>
      </c>
      <c r="G1083" t="s">
        <v>9777</v>
      </c>
      <c r="H1083" t="s">
        <v>9778</v>
      </c>
      <c r="I1083" t="s">
        <v>9779</v>
      </c>
      <c r="J1083" t="s">
        <v>10031</v>
      </c>
      <c r="K1083" s="4" t="str">
        <f t="shared" si="33"/>
        <v>CL000210FI00001</v>
      </c>
    </row>
    <row r="1084" spans="1:11">
      <c r="A1084" t="s">
        <v>18181</v>
      </c>
      <c r="B1084" t="s">
        <v>18182</v>
      </c>
      <c r="C1084" t="s">
        <v>10031</v>
      </c>
      <c r="D1084" t="str">
        <f t="shared" si="32"/>
        <v>FI</v>
      </c>
      <c r="F1084" t="s">
        <v>10033</v>
      </c>
      <c r="G1084" t="s">
        <v>10034</v>
      </c>
      <c r="H1084" t="s">
        <v>10035</v>
      </c>
      <c r="I1084" t="s">
        <v>10036</v>
      </c>
      <c r="K1084" s="4" t="str">
        <f t="shared" si="33"/>
        <v>CL000430FI00001</v>
      </c>
    </row>
    <row r="1085" spans="1:11">
      <c r="A1085" t="s">
        <v>18183</v>
      </c>
      <c r="B1085" t="s">
        <v>18106</v>
      </c>
      <c r="C1085" t="s">
        <v>14298</v>
      </c>
      <c r="D1085" t="str">
        <f t="shared" si="32"/>
        <v>FI</v>
      </c>
      <c r="F1085" t="s">
        <v>14300</v>
      </c>
      <c r="G1085" t="s">
        <v>14301</v>
      </c>
      <c r="H1085" t="s">
        <v>14302</v>
      </c>
      <c r="I1085" t="s">
        <v>14303</v>
      </c>
      <c r="K1085" s="4" t="str">
        <f t="shared" si="33"/>
        <v>MX001310FI00001</v>
      </c>
    </row>
    <row r="1086" spans="1:11">
      <c r="A1086" t="s">
        <v>18184</v>
      </c>
      <c r="B1086" t="s">
        <v>18185</v>
      </c>
      <c r="C1086" t="s">
        <v>9676</v>
      </c>
      <c r="D1086" t="str">
        <f t="shared" si="32"/>
        <v>EQ</v>
      </c>
      <c r="F1086" t="s">
        <v>9678</v>
      </c>
      <c r="G1086" t="s">
        <v>9679</v>
      </c>
      <c r="H1086">
        <v>2069355</v>
      </c>
      <c r="I1086" t="s">
        <v>9680</v>
      </c>
      <c r="J1086" t="s">
        <v>9683</v>
      </c>
      <c r="K1086" s="4" t="str">
        <f t="shared" si="33"/>
        <v>CL000130EQ00001</v>
      </c>
    </row>
    <row r="1087" spans="1:11">
      <c r="A1087" t="s">
        <v>18186</v>
      </c>
      <c r="B1087" t="s">
        <v>18185</v>
      </c>
      <c r="C1087" t="s">
        <v>9683</v>
      </c>
      <c r="D1087" t="str">
        <f t="shared" si="32"/>
        <v>FI</v>
      </c>
      <c r="F1087" t="s">
        <v>9685</v>
      </c>
      <c r="G1087" t="s">
        <v>9686</v>
      </c>
      <c r="H1087" t="s">
        <v>9687</v>
      </c>
      <c r="I1087" t="s">
        <v>9688</v>
      </c>
      <c r="J1087" t="s">
        <v>9683</v>
      </c>
      <c r="K1087" s="4" t="str">
        <f t="shared" si="33"/>
        <v>CL000130FI00001</v>
      </c>
    </row>
    <row r="1088" spans="1:11">
      <c r="A1088" t="s">
        <v>18187</v>
      </c>
      <c r="B1088" t="s">
        <v>18185</v>
      </c>
      <c r="C1088" t="s">
        <v>9683</v>
      </c>
      <c r="D1088" t="str">
        <f t="shared" si="32"/>
        <v>FI</v>
      </c>
      <c r="F1088" t="s">
        <v>9690</v>
      </c>
      <c r="G1088" t="s">
        <v>9691</v>
      </c>
      <c r="H1088" t="s">
        <v>9692</v>
      </c>
      <c r="I1088" t="s">
        <v>9693</v>
      </c>
      <c r="J1088" t="s">
        <v>9694</v>
      </c>
      <c r="K1088" s="4" t="str">
        <f t="shared" si="33"/>
        <v>CL000130FI00002</v>
      </c>
    </row>
    <row r="1089" spans="1:11">
      <c r="A1089" t="s">
        <v>18188</v>
      </c>
      <c r="B1089" t="s">
        <v>18185</v>
      </c>
      <c r="C1089" t="s">
        <v>9694</v>
      </c>
      <c r="D1089" t="str">
        <f t="shared" si="32"/>
        <v>FI</v>
      </c>
      <c r="F1089" t="s">
        <v>9695</v>
      </c>
      <c r="G1089" t="s">
        <v>9696</v>
      </c>
      <c r="H1089" t="s">
        <v>9697</v>
      </c>
      <c r="I1089" t="s">
        <v>9698</v>
      </c>
      <c r="J1089" t="s">
        <v>6182</v>
      </c>
      <c r="K1089" s="4" t="str">
        <f t="shared" si="33"/>
        <v>CL000130FI00003</v>
      </c>
    </row>
    <row r="1090" spans="1:11">
      <c r="A1090" t="s">
        <v>18189</v>
      </c>
      <c r="B1090" t="s">
        <v>18190</v>
      </c>
      <c r="C1090" t="s">
        <v>6182</v>
      </c>
      <c r="D1090" t="str">
        <f t="shared" ref="D1090:D1153" si="34">+REPLACE(REPLACE(A1090,1,8,""),3,5,"")</f>
        <v>FI</v>
      </c>
      <c r="F1090" t="s">
        <v>6184</v>
      </c>
      <c r="G1090" t="s">
        <v>6185</v>
      </c>
      <c r="H1090" t="s">
        <v>6186</v>
      </c>
      <c r="I1090" t="s">
        <v>6187</v>
      </c>
      <c r="J1090" t="s">
        <v>6190</v>
      </c>
      <c r="K1090" s="4" t="str">
        <f t="shared" si="33"/>
        <v>BR000210FI00001</v>
      </c>
    </row>
    <row r="1091" spans="1:11">
      <c r="A1091" t="s">
        <v>18191</v>
      </c>
      <c r="B1091" t="s">
        <v>18190</v>
      </c>
      <c r="C1091" t="s">
        <v>6190</v>
      </c>
      <c r="D1091" t="str">
        <f t="shared" si="34"/>
        <v>FI</v>
      </c>
      <c r="F1091" t="s">
        <v>6191</v>
      </c>
      <c r="G1091" t="s">
        <v>6192</v>
      </c>
      <c r="H1091" t="s">
        <v>6193</v>
      </c>
      <c r="I1091" t="s">
        <v>6194</v>
      </c>
      <c r="J1091" t="s">
        <v>15758</v>
      </c>
      <c r="K1091" s="4" t="str">
        <f t="shared" ref="K1091:K1154" si="35">+A1091</f>
        <v>BR000210FI00002</v>
      </c>
    </row>
    <row r="1092" spans="1:11">
      <c r="A1092" t="s">
        <v>18192</v>
      </c>
      <c r="B1092" t="s">
        <v>18169</v>
      </c>
      <c r="C1092" t="s">
        <v>15758</v>
      </c>
      <c r="D1092" t="str">
        <f t="shared" si="34"/>
        <v>FI</v>
      </c>
      <c r="F1092" t="s">
        <v>15760</v>
      </c>
      <c r="G1092" t="s">
        <v>15761</v>
      </c>
      <c r="H1092" t="s">
        <v>15762</v>
      </c>
      <c r="I1092" t="s">
        <v>15763</v>
      </c>
      <c r="J1092" t="s">
        <v>15765</v>
      </c>
      <c r="K1092" s="4" t="str">
        <f t="shared" si="35"/>
        <v>PE000080FI00001</v>
      </c>
    </row>
    <row r="1093" spans="1:11">
      <c r="A1093" t="s">
        <v>18193</v>
      </c>
      <c r="B1093" t="s">
        <v>18169</v>
      </c>
      <c r="C1093" t="s">
        <v>15765</v>
      </c>
      <c r="D1093" t="str">
        <f t="shared" si="34"/>
        <v>FI</v>
      </c>
      <c r="F1093" t="s">
        <v>15766</v>
      </c>
      <c r="G1093" t="s">
        <v>15767</v>
      </c>
      <c r="H1093" t="s">
        <v>15768</v>
      </c>
      <c r="I1093" t="s">
        <v>15769</v>
      </c>
      <c r="J1093" t="s">
        <v>15770</v>
      </c>
      <c r="K1093" s="4" t="str">
        <f t="shared" si="35"/>
        <v>PE000080FI00002</v>
      </c>
    </row>
    <row r="1094" spans="1:11">
      <c r="A1094" t="s">
        <v>18194</v>
      </c>
      <c r="B1094" t="s">
        <v>18169</v>
      </c>
      <c r="C1094" t="s">
        <v>15770</v>
      </c>
      <c r="D1094" t="str">
        <f t="shared" si="34"/>
        <v>FI</v>
      </c>
      <c r="F1094" t="s">
        <v>15771</v>
      </c>
      <c r="G1094" t="s">
        <v>15772</v>
      </c>
      <c r="H1094" t="s">
        <v>15773</v>
      </c>
      <c r="I1094" t="s">
        <v>15774</v>
      </c>
      <c r="J1094" t="s">
        <v>15777</v>
      </c>
      <c r="K1094" s="4" t="str">
        <f t="shared" si="35"/>
        <v>PE000080FI00003</v>
      </c>
    </row>
    <row r="1095" spans="1:11">
      <c r="A1095" t="s">
        <v>18195</v>
      </c>
      <c r="B1095" t="s">
        <v>18169</v>
      </c>
      <c r="C1095" t="s">
        <v>15777</v>
      </c>
      <c r="D1095" t="str">
        <f t="shared" si="34"/>
        <v>FI</v>
      </c>
      <c r="F1095" t="s">
        <v>15778</v>
      </c>
      <c r="G1095" t="s">
        <v>15779</v>
      </c>
      <c r="H1095" t="s">
        <v>15780</v>
      </c>
      <c r="I1095" t="s">
        <v>15781</v>
      </c>
      <c r="J1095" t="s">
        <v>11118</v>
      </c>
      <c r="K1095" s="4" t="str">
        <f t="shared" si="35"/>
        <v>PE000080FI00004</v>
      </c>
    </row>
    <row r="1096" spans="1:11">
      <c r="A1096" t="s">
        <v>18196</v>
      </c>
      <c r="B1096" t="s">
        <v>18197</v>
      </c>
      <c r="C1096" t="s">
        <v>11118</v>
      </c>
      <c r="D1096" t="str">
        <f t="shared" si="34"/>
        <v>FI</v>
      </c>
      <c r="E1096" t="s">
        <v>18198</v>
      </c>
      <c r="F1096" t="s">
        <v>11119</v>
      </c>
      <c r="G1096" t="s">
        <v>11120</v>
      </c>
      <c r="H1096" t="s">
        <v>11121</v>
      </c>
      <c r="I1096" t="s">
        <v>11122</v>
      </c>
      <c r="J1096" t="s">
        <v>11124</v>
      </c>
      <c r="K1096" s="4" t="str">
        <f t="shared" si="35"/>
        <v>CO000120FI00001</v>
      </c>
    </row>
    <row r="1097" spans="1:11">
      <c r="A1097" t="s">
        <v>18199</v>
      </c>
      <c r="B1097" t="s">
        <v>18197</v>
      </c>
      <c r="C1097" t="s">
        <v>11124</v>
      </c>
      <c r="D1097" t="str">
        <f t="shared" si="34"/>
        <v>FI</v>
      </c>
      <c r="E1097" t="s">
        <v>18198</v>
      </c>
      <c r="F1097" t="s">
        <v>11125</v>
      </c>
      <c r="G1097" t="s">
        <v>11126</v>
      </c>
      <c r="H1097" t="s">
        <v>11127</v>
      </c>
      <c r="I1097" t="s">
        <v>11128</v>
      </c>
      <c r="J1097" t="s">
        <v>11124</v>
      </c>
      <c r="K1097" s="4" t="str">
        <f t="shared" si="35"/>
        <v>CO000120FI00002</v>
      </c>
    </row>
    <row r="1098" spans="1:11">
      <c r="A1098" t="s">
        <v>18200</v>
      </c>
      <c r="B1098" t="s">
        <v>18197</v>
      </c>
      <c r="C1098" t="s">
        <v>11124</v>
      </c>
      <c r="D1098" t="str">
        <f t="shared" si="34"/>
        <v>FI</v>
      </c>
      <c r="E1098" t="s">
        <v>18198</v>
      </c>
      <c r="F1098" t="s">
        <v>11129</v>
      </c>
      <c r="G1098" t="s">
        <v>11130</v>
      </c>
      <c r="H1098" t="s">
        <v>11131</v>
      </c>
      <c r="I1098" t="s">
        <v>11132</v>
      </c>
      <c r="J1098" t="s">
        <v>11133</v>
      </c>
      <c r="K1098" s="4" t="str">
        <f t="shared" si="35"/>
        <v>CO000120FI00003</v>
      </c>
    </row>
    <row r="1099" spans="1:11">
      <c r="A1099" t="s">
        <v>18201</v>
      </c>
      <c r="B1099" t="s">
        <v>18197</v>
      </c>
      <c r="C1099" t="s">
        <v>11133</v>
      </c>
      <c r="D1099" t="str">
        <f t="shared" si="34"/>
        <v>FI</v>
      </c>
      <c r="E1099" t="s">
        <v>18198</v>
      </c>
      <c r="F1099" t="s">
        <v>11134</v>
      </c>
      <c r="G1099" t="s">
        <v>11135</v>
      </c>
      <c r="H1099" t="s">
        <v>11136</v>
      </c>
      <c r="I1099" t="s">
        <v>11137</v>
      </c>
      <c r="J1099" t="s">
        <v>11133</v>
      </c>
      <c r="K1099" s="4" t="str">
        <f t="shared" si="35"/>
        <v>CO000120FI00004</v>
      </c>
    </row>
    <row r="1100" spans="1:11">
      <c r="A1100" t="s">
        <v>18202</v>
      </c>
      <c r="B1100" t="s">
        <v>18197</v>
      </c>
      <c r="C1100" t="s">
        <v>11133</v>
      </c>
      <c r="D1100" t="str">
        <f t="shared" si="34"/>
        <v>FI</v>
      </c>
      <c r="E1100" t="s">
        <v>18198</v>
      </c>
      <c r="F1100" t="s">
        <v>11138</v>
      </c>
      <c r="G1100" t="s">
        <v>11139</v>
      </c>
      <c r="H1100" t="s">
        <v>11140</v>
      </c>
      <c r="I1100" t="s">
        <v>11141</v>
      </c>
      <c r="J1100" t="s">
        <v>11142</v>
      </c>
      <c r="K1100" s="4" t="str">
        <f t="shared" si="35"/>
        <v>CO000120FI00005</v>
      </c>
    </row>
    <row r="1101" spans="1:11">
      <c r="A1101" t="s">
        <v>18203</v>
      </c>
      <c r="B1101" t="s">
        <v>18197</v>
      </c>
      <c r="C1101" t="s">
        <v>11142</v>
      </c>
      <c r="D1101" t="str">
        <f t="shared" si="34"/>
        <v>FI</v>
      </c>
      <c r="E1101" t="s">
        <v>18198</v>
      </c>
      <c r="F1101" t="s">
        <v>11143</v>
      </c>
      <c r="G1101" t="s">
        <v>11144</v>
      </c>
      <c r="H1101" t="s">
        <v>11145</v>
      </c>
      <c r="I1101" t="s">
        <v>11146</v>
      </c>
      <c r="K1101" s="4" t="str">
        <f t="shared" si="35"/>
        <v>CO000120FI00006</v>
      </c>
    </row>
    <row r="1102" spans="1:11">
      <c r="A1102" t="s">
        <v>18204</v>
      </c>
      <c r="B1102" t="s">
        <v>18197</v>
      </c>
      <c r="C1102" t="s">
        <v>11100</v>
      </c>
      <c r="D1102" t="str">
        <f t="shared" si="34"/>
        <v>EQ</v>
      </c>
      <c r="E1102" t="s">
        <v>18198</v>
      </c>
      <c r="F1102" t="s">
        <v>11102</v>
      </c>
      <c r="G1102" t="s">
        <v>11103</v>
      </c>
      <c r="H1102" t="s">
        <v>11104</v>
      </c>
      <c r="I1102" t="s">
        <v>11105</v>
      </c>
      <c r="J1102" t="s">
        <v>6458</v>
      </c>
      <c r="K1102" s="4" t="str">
        <f t="shared" si="35"/>
        <v>CO000120EQ00001</v>
      </c>
    </row>
    <row r="1103" spans="1:11">
      <c r="A1103" t="s">
        <v>18205</v>
      </c>
      <c r="B1103" t="s">
        <v>18206</v>
      </c>
      <c r="C1103" t="s">
        <v>6458</v>
      </c>
      <c r="D1103" t="str">
        <f t="shared" si="34"/>
        <v>FI</v>
      </c>
      <c r="F1103" t="s">
        <v>6460</v>
      </c>
      <c r="G1103" t="s">
        <v>6461</v>
      </c>
      <c r="H1103" t="s">
        <v>6462</v>
      </c>
      <c r="I1103" t="s">
        <v>6463</v>
      </c>
      <c r="J1103" t="s">
        <v>15702</v>
      </c>
      <c r="K1103" s="4" t="str">
        <f t="shared" si="35"/>
        <v>BR000340FI00001</v>
      </c>
    </row>
    <row r="1104" spans="1:11">
      <c r="A1104" t="s">
        <v>18207</v>
      </c>
      <c r="B1104" t="s">
        <v>18208</v>
      </c>
      <c r="C1104" t="s">
        <v>15702</v>
      </c>
      <c r="D1104" t="str">
        <f t="shared" si="34"/>
        <v>FI</v>
      </c>
      <c r="F1104" t="s">
        <v>15704</v>
      </c>
      <c r="G1104" t="s">
        <v>15705</v>
      </c>
      <c r="H1104" t="s">
        <v>15706</v>
      </c>
      <c r="I1104" t="s">
        <v>15707</v>
      </c>
      <c r="J1104" t="s">
        <v>15709</v>
      </c>
      <c r="K1104" s="4" t="str">
        <f t="shared" si="35"/>
        <v>PE000060FI00001</v>
      </c>
    </row>
    <row r="1105" spans="1:11">
      <c r="A1105" t="s">
        <v>18209</v>
      </c>
      <c r="B1105" t="s">
        <v>18208</v>
      </c>
      <c r="C1105" t="s">
        <v>15709</v>
      </c>
      <c r="D1105" t="str">
        <f t="shared" si="34"/>
        <v>FI</v>
      </c>
      <c r="F1105" t="s">
        <v>15710</v>
      </c>
      <c r="G1105" t="s">
        <v>15711</v>
      </c>
      <c r="H1105" t="s">
        <v>15712</v>
      </c>
      <c r="I1105" t="s">
        <v>15713</v>
      </c>
      <c r="J1105" t="s">
        <v>15715</v>
      </c>
      <c r="K1105" s="4" t="str">
        <f t="shared" si="35"/>
        <v>PE000060FI00002</v>
      </c>
    </row>
    <row r="1106" spans="1:11">
      <c r="A1106" t="s">
        <v>18210</v>
      </c>
      <c r="B1106" t="s">
        <v>18208</v>
      </c>
      <c r="C1106" t="s">
        <v>15715</v>
      </c>
      <c r="D1106" t="str">
        <f t="shared" si="34"/>
        <v>FI</v>
      </c>
      <c r="F1106" t="s">
        <v>15716</v>
      </c>
      <c r="G1106" t="s">
        <v>15717</v>
      </c>
      <c r="H1106" t="s">
        <v>15718</v>
      </c>
      <c r="I1106" t="s">
        <v>15719</v>
      </c>
      <c r="J1106" t="s">
        <v>15720</v>
      </c>
      <c r="K1106" s="4" t="str">
        <f t="shared" si="35"/>
        <v>PE000060FI00003</v>
      </c>
    </row>
    <row r="1107" spans="1:11">
      <c r="A1107" t="s">
        <v>18211</v>
      </c>
      <c r="B1107" t="s">
        <v>18208</v>
      </c>
      <c r="C1107" t="s">
        <v>15720</v>
      </c>
      <c r="D1107" t="str">
        <f t="shared" si="34"/>
        <v>FI</v>
      </c>
      <c r="F1107" t="s">
        <v>15721</v>
      </c>
      <c r="G1107" t="s">
        <v>15722</v>
      </c>
      <c r="H1107" t="s">
        <v>15723</v>
      </c>
      <c r="I1107" t="s">
        <v>15724</v>
      </c>
      <c r="K1107" s="4" t="str">
        <f t="shared" si="35"/>
        <v>PE000060FI00004</v>
      </c>
    </row>
    <row r="1108" spans="1:11">
      <c r="A1108" t="s">
        <v>18212</v>
      </c>
      <c r="B1108" t="s">
        <v>17877</v>
      </c>
      <c r="C1108" t="s">
        <v>8305</v>
      </c>
      <c r="D1108" t="str">
        <f t="shared" si="34"/>
        <v>EQ</v>
      </c>
      <c r="F1108" t="s">
        <v>8307</v>
      </c>
      <c r="G1108" t="s">
        <v>8308</v>
      </c>
      <c r="H1108" t="s">
        <v>8309</v>
      </c>
      <c r="I1108" t="s">
        <v>8310</v>
      </c>
      <c r="J1108" t="s">
        <v>8311</v>
      </c>
      <c r="K1108" s="4" t="str">
        <f t="shared" si="35"/>
        <v>BR001620EQ00002</v>
      </c>
    </row>
    <row r="1109" spans="1:11">
      <c r="A1109" t="s">
        <v>18213</v>
      </c>
      <c r="B1109" t="s">
        <v>17877</v>
      </c>
      <c r="C1109" t="s">
        <v>8311</v>
      </c>
      <c r="D1109" t="str">
        <f t="shared" si="34"/>
        <v>FI</v>
      </c>
      <c r="F1109" t="s">
        <v>8313</v>
      </c>
      <c r="G1109" t="s">
        <v>8314</v>
      </c>
      <c r="H1109" t="s">
        <v>8315</v>
      </c>
      <c r="I1109" t="s">
        <v>8316</v>
      </c>
      <c r="J1109" t="s">
        <v>8319</v>
      </c>
      <c r="K1109" s="4" t="str">
        <f t="shared" si="35"/>
        <v>BR001620FI00001</v>
      </c>
    </row>
    <row r="1110" spans="1:11">
      <c r="A1110" t="s">
        <v>18214</v>
      </c>
      <c r="B1110" t="s">
        <v>17877</v>
      </c>
      <c r="C1110" t="s">
        <v>8319</v>
      </c>
      <c r="D1110" t="str">
        <f t="shared" si="34"/>
        <v>FI</v>
      </c>
      <c r="F1110" t="s">
        <v>8320</v>
      </c>
      <c r="G1110" t="s">
        <v>8321</v>
      </c>
      <c r="H1110" t="s">
        <v>8322</v>
      </c>
      <c r="I1110" t="s">
        <v>8323</v>
      </c>
      <c r="J1110" t="s">
        <v>8319</v>
      </c>
      <c r="K1110" s="4" t="str">
        <f t="shared" si="35"/>
        <v>BR001620FI00002</v>
      </c>
    </row>
    <row r="1111" spans="1:11">
      <c r="A1111" t="s">
        <v>18215</v>
      </c>
      <c r="B1111" t="s">
        <v>17877</v>
      </c>
      <c r="C1111" t="s">
        <v>8319</v>
      </c>
      <c r="D1111" t="str">
        <f t="shared" si="34"/>
        <v>FI</v>
      </c>
      <c r="F1111" t="s">
        <v>8324</v>
      </c>
      <c r="G1111" t="s">
        <v>8325</v>
      </c>
      <c r="H1111" t="s">
        <v>8326</v>
      </c>
      <c r="I1111" t="s">
        <v>8327</v>
      </c>
      <c r="J1111" t="s">
        <v>8319</v>
      </c>
      <c r="K1111" s="4" t="str">
        <f t="shared" si="35"/>
        <v>BR001620FI00003</v>
      </c>
    </row>
    <row r="1112" spans="1:11">
      <c r="A1112" t="s">
        <v>18216</v>
      </c>
      <c r="B1112" t="s">
        <v>17877</v>
      </c>
      <c r="C1112" t="s">
        <v>8319</v>
      </c>
      <c r="D1112" t="str">
        <f t="shared" si="34"/>
        <v>FI</v>
      </c>
      <c r="F1112" t="s">
        <v>8328</v>
      </c>
      <c r="G1112" t="s">
        <v>8329</v>
      </c>
      <c r="H1112" t="s">
        <v>8330</v>
      </c>
      <c r="I1112" t="s">
        <v>8331</v>
      </c>
      <c r="K1112" s="4" t="str">
        <f t="shared" si="35"/>
        <v>BR001620FI00004</v>
      </c>
    </row>
    <row r="1113" spans="1:11">
      <c r="A1113" t="s">
        <v>18217</v>
      </c>
      <c r="B1113" t="s">
        <v>17877</v>
      </c>
      <c r="C1113" t="s">
        <v>8332</v>
      </c>
      <c r="D1113" t="str">
        <f t="shared" si="34"/>
        <v>FI</v>
      </c>
      <c r="F1113" t="s">
        <v>8333</v>
      </c>
      <c r="G1113" t="s">
        <v>8334</v>
      </c>
      <c r="H1113" t="s">
        <v>8335</v>
      </c>
      <c r="I1113" t="s">
        <v>8336</v>
      </c>
      <c r="K1113" s="4" t="str">
        <f t="shared" si="35"/>
        <v>BR001620FI00005</v>
      </c>
    </row>
    <row r="1114" spans="1:11">
      <c r="A1114" t="s">
        <v>18218</v>
      </c>
      <c r="B1114" t="s">
        <v>17877</v>
      </c>
      <c r="C1114" t="s">
        <v>8332</v>
      </c>
      <c r="D1114" t="str">
        <f t="shared" si="34"/>
        <v>FI</v>
      </c>
      <c r="F1114" t="s">
        <v>8337</v>
      </c>
      <c r="G1114" t="s">
        <v>8338</v>
      </c>
      <c r="H1114" t="s">
        <v>8339</v>
      </c>
      <c r="I1114" t="s">
        <v>8340</v>
      </c>
      <c r="K1114" s="4" t="str">
        <f t="shared" si="35"/>
        <v>BR001620FI00006</v>
      </c>
    </row>
    <row r="1115" spans="1:11">
      <c r="A1115" t="s">
        <v>18219</v>
      </c>
      <c r="B1115" t="s">
        <v>18220</v>
      </c>
      <c r="C1115" t="s">
        <v>9741</v>
      </c>
      <c r="D1115" t="str">
        <f t="shared" si="34"/>
        <v>EQ</v>
      </c>
      <c r="F1115" t="s">
        <v>9743</v>
      </c>
      <c r="G1115" t="s">
        <v>9744</v>
      </c>
      <c r="H1115">
        <v>2094788</v>
      </c>
      <c r="I1115" t="s">
        <v>9745</v>
      </c>
      <c r="J1115" t="s">
        <v>10668</v>
      </c>
      <c r="K1115" s="4" t="str">
        <f t="shared" si="35"/>
        <v>CL000170EQ00001</v>
      </c>
    </row>
    <row r="1116" spans="1:11">
      <c r="A1116" t="s">
        <v>18221</v>
      </c>
      <c r="B1116" t="s">
        <v>18222</v>
      </c>
      <c r="C1116" t="s">
        <v>10668</v>
      </c>
      <c r="D1116" t="str">
        <f t="shared" si="34"/>
        <v>FI</v>
      </c>
      <c r="F1116" t="s">
        <v>10670</v>
      </c>
      <c r="G1116" t="s">
        <v>10671</v>
      </c>
      <c r="H1116" t="s">
        <v>10672</v>
      </c>
      <c r="I1116" t="s">
        <v>10673</v>
      </c>
      <c r="J1116" t="s">
        <v>10675</v>
      </c>
      <c r="K1116" s="4" t="str">
        <f t="shared" si="35"/>
        <v>CL001160FI00001</v>
      </c>
    </row>
    <row r="1117" spans="1:11">
      <c r="A1117" t="s">
        <v>18223</v>
      </c>
      <c r="B1117" t="s">
        <v>18222</v>
      </c>
      <c r="C1117" t="s">
        <v>10675</v>
      </c>
      <c r="D1117" t="str">
        <f t="shared" si="34"/>
        <v>FI</v>
      </c>
      <c r="F1117" t="s">
        <v>10676</v>
      </c>
      <c r="G1117" t="s">
        <v>10677</v>
      </c>
      <c r="H1117" t="s">
        <v>10678</v>
      </c>
      <c r="I1117" t="s">
        <v>10679</v>
      </c>
      <c r="J1117" t="s">
        <v>10680</v>
      </c>
      <c r="K1117" s="4" t="str">
        <f t="shared" si="35"/>
        <v>CL001160FI00002</v>
      </c>
    </row>
    <row r="1118" spans="1:11">
      <c r="A1118" t="s">
        <v>18224</v>
      </c>
      <c r="B1118" t="s">
        <v>18222</v>
      </c>
      <c r="C1118" t="s">
        <v>10680</v>
      </c>
      <c r="D1118" t="str">
        <f t="shared" si="34"/>
        <v>FI</v>
      </c>
      <c r="F1118" t="s">
        <v>10681</v>
      </c>
      <c r="G1118" t="s">
        <v>10682</v>
      </c>
      <c r="H1118" t="s">
        <v>10683</v>
      </c>
      <c r="I1118" t="s">
        <v>10684</v>
      </c>
      <c r="K1118" s="4" t="str">
        <f t="shared" si="35"/>
        <v>CL001160FI00003</v>
      </c>
    </row>
    <row r="1119" spans="1:11">
      <c r="A1119" t="s">
        <v>18225</v>
      </c>
      <c r="B1119" t="s">
        <v>18226</v>
      </c>
      <c r="C1119" t="s">
        <v>6522</v>
      </c>
      <c r="D1119" t="str">
        <f t="shared" si="34"/>
        <v>EQ</v>
      </c>
      <c r="F1119" t="s">
        <v>6524</v>
      </c>
      <c r="G1119" t="s">
        <v>6525</v>
      </c>
      <c r="H1119" t="s">
        <v>6526</v>
      </c>
      <c r="I1119" t="s">
        <v>6527</v>
      </c>
      <c r="J1119" t="s">
        <v>1178</v>
      </c>
      <c r="K1119" s="4" t="str">
        <f t="shared" si="35"/>
        <v>BR000400EQ00001</v>
      </c>
    </row>
    <row r="1120" spans="1:11">
      <c r="A1120" t="s">
        <v>18227</v>
      </c>
      <c r="B1120" t="s">
        <v>16840</v>
      </c>
      <c r="C1120" t="s">
        <v>1178</v>
      </c>
      <c r="D1120" t="str">
        <f t="shared" si="34"/>
        <v>FI</v>
      </c>
      <c r="F1120" t="s">
        <v>1179</v>
      </c>
      <c r="G1120" t="s">
        <v>1180</v>
      </c>
      <c r="H1120" t="s">
        <v>1181</v>
      </c>
      <c r="I1120" t="s">
        <v>1182</v>
      </c>
      <c r="K1120" s="4" t="str">
        <f t="shared" si="35"/>
        <v>AR000340FI00013</v>
      </c>
    </row>
    <row r="1121" spans="1:11">
      <c r="A1121" t="s">
        <v>18228</v>
      </c>
      <c r="B1121" t="s">
        <v>16840</v>
      </c>
      <c r="C1121" t="s">
        <v>1119</v>
      </c>
      <c r="D1121" t="str">
        <f t="shared" si="34"/>
        <v>EQ</v>
      </c>
      <c r="F1121" t="s">
        <v>1121</v>
      </c>
      <c r="G1121" t="s">
        <v>1122</v>
      </c>
      <c r="H1121">
        <v>2378783</v>
      </c>
      <c r="I1121" t="s">
        <v>1123</v>
      </c>
      <c r="K1121" s="4" t="str">
        <f t="shared" si="35"/>
        <v>AR000340EQ00001</v>
      </c>
    </row>
    <row r="1122" spans="1:11">
      <c r="A1122" t="s">
        <v>18229</v>
      </c>
      <c r="B1122" t="s">
        <v>18230</v>
      </c>
      <c r="C1122" t="s">
        <v>6844</v>
      </c>
      <c r="D1122" t="str">
        <f t="shared" si="34"/>
        <v>EQ</v>
      </c>
      <c r="F1122" t="s">
        <v>6846</v>
      </c>
      <c r="G1122" t="s">
        <v>6847</v>
      </c>
      <c r="H1122" t="s">
        <v>6848</v>
      </c>
      <c r="I1122" t="s">
        <v>6849</v>
      </c>
      <c r="J1122" t="s">
        <v>6432</v>
      </c>
      <c r="K1122" s="4" t="str">
        <f t="shared" si="35"/>
        <v>BR000630EQ00001</v>
      </c>
    </row>
    <row r="1123" spans="1:11">
      <c r="A1123" t="s">
        <v>18231</v>
      </c>
      <c r="B1123" t="s">
        <v>18232</v>
      </c>
      <c r="C1123" t="s">
        <v>6432</v>
      </c>
      <c r="D1123" t="str">
        <f t="shared" si="34"/>
        <v>FI</v>
      </c>
      <c r="F1123" t="s">
        <v>6434</v>
      </c>
      <c r="G1123" t="s">
        <v>6435</v>
      </c>
      <c r="H1123" t="s">
        <v>6436</v>
      </c>
      <c r="I1123" t="s">
        <v>6437</v>
      </c>
      <c r="K1123" s="4" t="str">
        <f t="shared" si="35"/>
        <v>BR000320FI00001</v>
      </c>
    </row>
    <row r="1124" spans="1:11">
      <c r="A1124" t="s">
        <v>18233</v>
      </c>
      <c r="B1124" t="s">
        <v>18234</v>
      </c>
      <c r="C1124" t="s">
        <v>6417</v>
      </c>
      <c r="D1124" t="str">
        <f t="shared" si="34"/>
        <v>EQ</v>
      </c>
      <c r="F1124" t="s">
        <v>6419</v>
      </c>
      <c r="G1124" t="s">
        <v>6420</v>
      </c>
      <c r="H1124" t="s">
        <v>6421</v>
      </c>
      <c r="I1124" t="s">
        <v>6422</v>
      </c>
      <c r="J1124" t="s">
        <v>13762</v>
      </c>
      <c r="K1124" s="4" t="str">
        <f t="shared" si="35"/>
        <v>BR000300EQ00001</v>
      </c>
    </row>
    <row r="1125" spans="1:11">
      <c r="A1125" t="s">
        <v>18235</v>
      </c>
      <c r="B1125" t="s">
        <v>18236</v>
      </c>
      <c r="C1125" t="s">
        <v>13762</v>
      </c>
      <c r="D1125" t="str">
        <f t="shared" si="34"/>
        <v>FI</v>
      </c>
      <c r="F1125" t="s">
        <v>13763</v>
      </c>
      <c r="G1125" t="s">
        <v>13764</v>
      </c>
      <c r="H1125" t="s">
        <v>13765</v>
      </c>
      <c r="I1125" t="s">
        <v>13766</v>
      </c>
      <c r="J1125" t="s">
        <v>13768</v>
      </c>
      <c r="K1125" s="4" t="str">
        <f t="shared" si="35"/>
        <v>MX000950FI00001</v>
      </c>
    </row>
    <row r="1126" spans="1:11">
      <c r="A1126" t="s">
        <v>18237</v>
      </c>
      <c r="B1126" t="s">
        <v>18236</v>
      </c>
      <c r="C1126" t="s">
        <v>13768</v>
      </c>
      <c r="D1126" t="str">
        <f t="shared" si="34"/>
        <v>FI</v>
      </c>
      <c r="F1126" t="s">
        <v>13769</v>
      </c>
      <c r="G1126" t="s">
        <v>13770</v>
      </c>
      <c r="H1126" t="s">
        <v>13771</v>
      </c>
      <c r="I1126" t="s">
        <v>13772</v>
      </c>
      <c r="J1126" t="s">
        <v>13773</v>
      </c>
      <c r="K1126" s="4" t="str">
        <f t="shared" si="35"/>
        <v>MX000950FI00002</v>
      </c>
    </row>
    <row r="1127" spans="1:11">
      <c r="A1127" t="s">
        <v>18238</v>
      </c>
      <c r="B1127" t="s">
        <v>18236</v>
      </c>
      <c r="C1127" t="s">
        <v>13773</v>
      </c>
      <c r="D1127" t="str">
        <f t="shared" si="34"/>
        <v>FI</v>
      </c>
      <c r="F1127" t="s">
        <v>13774</v>
      </c>
      <c r="G1127" t="s">
        <v>13775</v>
      </c>
      <c r="H1127" t="s">
        <v>13776</v>
      </c>
      <c r="I1127" t="s">
        <v>13777</v>
      </c>
      <c r="J1127" t="s">
        <v>13778</v>
      </c>
      <c r="K1127" s="4" t="str">
        <f t="shared" si="35"/>
        <v>MX000950FI00003</v>
      </c>
    </row>
    <row r="1128" spans="1:11">
      <c r="A1128" t="s">
        <v>18239</v>
      </c>
      <c r="B1128" t="s">
        <v>18236</v>
      </c>
      <c r="C1128" t="s">
        <v>13778</v>
      </c>
      <c r="D1128" t="str">
        <f t="shared" si="34"/>
        <v>FI</v>
      </c>
      <c r="F1128" t="s">
        <v>13779</v>
      </c>
      <c r="G1128" t="s">
        <v>13780</v>
      </c>
      <c r="H1128" t="s">
        <v>13781</v>
      </c>
      <c r="I1128" t="s">
        <v>13782</v>
      </c>
      <c r="J1128" t="s">
        <v>13783</v>
      </c>
      <c r="K1128" s="4" t="str">
        <f t="shared" si="35"/>
        <v>MX000950FI00004</v>
      </c>
    </row>
    <row r="1129" spans="1:11">
      <c r="A1129" t="s">
        <v>18240</v>
      </c>
      <c r="B1129" t="s">
        <v>18236</v>
      </c>
      <c r="C1129" t="s">
        <v>13783</v>
      </c>
      <c r="D1129" t="str">
        <f t="shared" si="34"/>
        <v>FI</v>
      </c>
      <c r="F1129" t="s">
        <v>13784</v>
      </c>
      <c r="G1129" t="s">
        <v>13785</v>
      </c>
      <c r="H1129" t="s">
        <v>13786</v>
      </c>
      <c r="I1129" t="s">
        <v>13787</v>
      </c>
      <c r="J1129" t="s">
        <v>13788</v>
      </c>
      <c r="K1129" s="4" t="str">
        <f t="shared" si="35"/>
        <v>MX000950FI00005</v>
      </c>
    </row>
    <row r="1130" spans="1:11">
      <c r="A1130" t="s">
        <v>18241</v>
      </c>
      <c r="B1130" t="s">
        <v>18236</v>
      </c>
      <c r="C1130" t="s">
        <v>13788</v>
      </c>
      <c r="D1130" t="str">
        <f t="shared" si="34"/>
        <v>FI</v>
      </c>
      <c r="F1130" t="s">
        <v>13789</v>
      </c>
      <c r="G1130" t="s">
        <v>13790</v>
      </c>
      <c r="H1130" t="s">
        <v>13791</v>
      </c>
      <c r="I1130" t="s">
        <v>13792</v>
      </c>
      <c r="K1130" s="4" t="str">
        <f t="shared" si="35"/>
        <v>MX000950FI00006</v>
      </c>
    </row>
    <row r="1131" spans="1:11">
      <c r="A1131" t="s">
        <v>18242</v>
      </c>
      <c r="B1131" t="s">
        <v>18236</v>
      </c>
      <c r="C1131" t="s">
        <v>13793</v>
      </c>
      <c r="D1131" t="str">
        <f t="shared" si="34"/>
        <v>FI</v>
      </c>
      <c r="F1131" t="s">
        <v>13794</v>
      </c>
      <c r="G1131" t="s">
        <v>13795</v>
      </c>
      <c r="I1131" t="s">
        <v>13796</v>
      </c>
      <c r="K1131" s="4" t="str">
        <f t="shared" si="35"/>
        <v>MX000950FI00007</v>
      </c>
    </row>
    <row r="1132" spans="1:11">
      <c r="A1132" t="s">
        <v>18243</v>
      </c>
      <c r="B1132" t="s">
        <v>18236</v>
      </c>
      <c r="C1132" t="s">
        <v>13756</v>
      </c>
      <c r="D1132" t="str">
        <f t="shared" si="34"/>
        <v>EQ</v>
      </c>
      <c r="F1132" t="s">
        <v>13758</v>
      </c>
      <c r="G1132" t="s">
        <v>13759</v>
      </c>
      <c r="H1132">
        <v>2392471</v>
      </c>
      <c r="I1132" t="s">
        <v>13760</v>
      </c>
      <c r="J1132" t="s">
        <v>13891</v>
      </c>
      <c r="K1132" s="4" t="str">
        <f t="shared" si="35"/>
        <v>MX000950EQ00001</v>
      </c>
    </row>
    <row r="1133" spans="1:11">
      <c r="A1133" t="s">
        <v>18244</v>
      </c>
      <c r="B1133" t="s">
        <v>18245</v>
      </c>
      <c r="C1133" t="s">
        <v>13891</v>
      </c>
      <c r="D1133" t="str">
        <f t="shared" si="34"/>
        <v>FI</v>
      </c>
      <c r="F1133" t="s">
        <v>13893</v>
      </c>
      <c r="G1133" t="s">
        <v>13894</v>
      </c>
      <c r="H1133" t="s">
        <v>13895</v>
      </c>
      <c r="I1133" t="s">
        <v>13896</v>
      </c>
      <c r="J1133" t="s">
        <v>13899</v>
      </c>
      <c r="K1133" s="4" t="str">
        <f t="shared" si="35"/>
        <v>MX001020FI00001</v>
      </c>
    </row>
    <row r="1134" spans="1:11">
      <c r="A1134" t="s">
        <v>18246</v>
      </c>
      <c r="B1134" t="s">
        <v>18245</v>
      </c>
      <c r="C1134" t="s">
        <v>13899</v>
      </c>
      <c r="D1134" t="str">
        <f t="shared" si="34"/>
        <v>FI</v>
      </c>
      <c r="F1134" t="s">
        <v>13900</v>
      </c>
      <c r="G1134" t="s">
        <v>13901</v>
      </c>
      <c r="H1134" t="s">
        <v>13902</v>
      </c>
      <c r="I1134" t="s">
        <v>13903</v>
      </c>
      <c r="K1134" s="4" t="str">
        <f t="shared" si="35"/>
        <v>MX001020FI00002</v>
      </c>
    </row>
    <row r="1135" spans="1:11">
      <c r="A1135" t="s">
        <v>18247</v>
      </c>
      <c r="B1135" t="s">
        <v>18248</v>
      </c>
      <c r="C1135" t="s">
        <v>14280</v>
      </c>
      <c r="D1135" t="str">
        <f t="shared" si="34"/>
        <v>FI</v>
      </c>
      <c r="F1135" t="s">
        <v>14281</v>
      </c>
      <c r="G1135" t="s">
        <v>14282</v>
      </c>
      <c r="H1135" t="s">
        <v>14283</v>
      </c>
      <c r="I1135" t="s">
        <v>14284</v>
      </c>
      <c r="K1135" s="4" t="str">
        <f t="shared" si="35"/>
        <v>MX001300FI00001</v>
      </c>
    </row>
    <row r="1136" spans="1:11">
      <c r="A1136" t="s">
        <v>18249</v>
      </c>
      <c r="B1136" t="s">
        <v>18248</v>
      </c>
      <c r="C1136" t="s">
        <v>14286</v>
      </c>
      <c r="D1136" t="str">
        <f t="shared" si="34"/>
        <v>FI</v>
      </c>
      <c r="F1136" t="s">
        <v>14287</v>
      </c>
      <c r="G1136" t="s">
        <v>14288</v>
      </c>
      <c r="H1136" t="s">
        <v>14289</v>
      </c>
      <c r="I1136" t="s">
        <v>14290</v>
      </c>
      <c r="J1136" t="s">
        <v>15725</v>
      </c>
      <c r="K1136" s="4" t="str">
        <f t="shared" si="35"/>
        <v>MX001300FI00002</v>
      </c>
    </row>
    <row r="1137" spans="1:11">
      <c r="A1137" t="s">
        <v>18250</v>
      </c>
      <c r="B1137" t="s">
        <v>18251</v>
      </c>
      <c r="C1137" t="s">
        <v>15725</v>
      </c>
      <c r="D1137" t="str">
        <f t="shared" si="34"/>
        <v>FI</v>
      </c>
      <c r="F1137" t="s">
        <v>15727</v>
      </c>
      <c r="G1137" t="s">
        <v>15728</v>
      </c>
      <c r="H1137" t="s">
        <v>15729</v>
      </c>
      <c r="I1137" t="s">
        <v>15730</v>
      </c>
      <c r="J1137" t="s">
        <v>15734</v>
      </c>
      <c r="K1137" s="4" t="str">
        <f t="shared" si="35"/>
        <v>PE000070FI00001</v>
      </c>
    </row>
    <row r="1138" spans="1:11">
      <c r="A1138" t="s">
        <v>18252</v>
      </c>
      <c r="B1138" t="s">
        <v>18251</v>
      </c>
      <c r="C1138" t="s">
        <v>15734</v>
      </c>
      <c r="D1138" t="str">
        <f t="shared" si="34"/>
        <v>FI</v>
      </c>
      <c r="F1138" t="s">
        <v>15735</v>
      </c>
      <c r="G1138" t="s">
        <v>15736</v>
      </c>
      <c r="H1138" t="s">
        <v>15737</v>
      </c>
      <c r="I1138" t="s">
        <v>15738</v>
      </c>
      <c r="J1138" t="s">
        <v>15741</v>
      </c>
      <c r="K1138" s="4" t="str">
        <f t="shared" si="35"/>
        <v>PE000070FI00002</v>
      </c>
    </row>
    <row r="1139" spans="1:11">
      <c r="A1139" t="s">
        <v>18253</v>
      </c>
      <c r="B1139" t="s">
        <v>18251</v>
      </c>
      <c r="C1139" t="s">
        <v>15741</v>
      </c>
      <c r="D1139" t="str">
        <f t="shared" si="34"/>
        <v>FI</v>
      </c>
      <c r="F1139" t="s">
        <v>15742</v>
      </c>
      <c r="G1139" t="s">
        <v>15743</v>
      </c>
      <c r="H1139" t="s">
        <v>15744</v>
      </c>
      <c r="I1139" t="s">
        <v>15745</v>
      </c>
      <c r="J1139" t="s">
        <v>15746</v>
      </c>
      <c r="K1139" s="4" t="str">
        <f t="shared" si="35"/>
        <v>PE000070FI00003</v>
      </c>
    </row>
    <row r="1140" spans="1:11">
      <c r="A1140" t="s">
        <v>18254</v>
      </c>
      <c r="B1140" t="s">
        <v>18251</v>
      </c>
      <c r="C1140" t="s">
        <v>15746</v>
      </c>
      <c r="D1140" t="str">
        <f t="shared" si="34"/>
        <v>FI</v>
      </c>
      <c r="F1140" t="s">
        <v>15747</v>
      </c>
      <c r="G1140" t="s">
        <v>15748</v>
      </c>
      <c r="H1140" t="s">
        <v>15749</v>
      </c>
      <c r="I1140" t="s">
        <v>15750</v>
      </c>
      <c r="K1140" s="4" t="str">
        <f t="shared" si="35"/>
        <v>PE000070FI00004</v>
      </c>
    </row>
    <row r="1141" spans="1:11">
      <c r="A1141" t="s">
        <v>18255</v>
      </c>
      <c r="B1141" t="s">
        <v>18256</v>
      </c>
      <c r="C1141" t="s">
        <v>12024</v>
      </c>
      <c r="D1141" t="str">
        <f t="shared" si="34"/>
        <v>FI</v>
      </c>
      <c r="E1141" t="s">
        <v>12025</v>
      </c>
      <c r="F1141" t="s">
        <v>12026</v>
      </c>
      <c r="G1141" t="s">
        <v>48</v>
      </c>
      <c r="H1141" t="s">
        <v>48</v>
      </c>
      <c r="I1141" t="s">
        <v>48</v>
      </c>
      <c r="K1141" s="4" t="str">
        <f t="shared" si="35"/>
        <v>MX000020FI00002</v>
      </c>
    </row>
    <row r="1142" spans="1:11">
      <c r="A1142" t="s">
        <v>18257</v>
      </c>
      <c r="B1142" t="s">
        <v>18258</v>
      </c>
      <c r="C1142" t="s">
        <v>11148</v>
      </c>
      <c r="D1142" t="str">
        <f t="shared" si="34"/>
        <v>EQ</v>
      </c>
      <c r="F1142" t="s">
        <v>11150</v>
      </c>
      <c r="G1142" t="s">
        <v>11151</v>
      </c>
      <c r="H1142" t="s">
        <v>11152</v>
      </c>
      <c r="I1142" t="s">
        <v>11153</v>
      </c>
      <c r="K1142" s="4" t="str">
        <f t="shared" si="35"/>
        <v>CO000130EQ00001</v>
      </c>
    </row>
    <row r="1143" spans="1:11">
      <c r="A1143" t="s">
        <v>18259</v>
      </c>
      <c r="B1143" t="s">
        <v>18260</v>
      </c>
      <c r="C1143" t="s">
        <v>6749</v>
      </c>
      <c r="D1143" t="str">
        <f t="shared" si="34"/>
        <v>EQ</v>
      </c>
      <c r="F1143" t="s">
        <v>6751</v>
      </c>
      <c r="G1143" t="s">
        <v>6752</v>
      </c>
      <c r="H1143" t="s">
        <v>6753</v>
      </c>
      <c r="I1143" t="s">
        <v>6754</v>
      </c>
      <c r="J1143" t="s">
        <v>15569</v>
      </c>
      <c r="K1143" s="4" t="str">
        <f t="shared" si="35"/>
        <v>BR000530EQ00001</v>
      </c>
    </row>
    <row r="1144" spans="1:11">
      <c r="A1144" t="s">
        <v>18261</v>
      </c>
      <c r="B1144" t="s">
        <v>18262</v>
      </c>
      <c r="C1144" t="s">
        <v>15569</v>
      </c>
      <c r="D1144" t="str">
        <f t="shared" si="34"/>
        <v>FI</v>
      </c>
      <c r="F1144" t="s">
        <v>15571</v>
      </c>
      <c r="G1144" t="s">
        <v>15572</v>
      </c>
      <c r="H1144" t="s">
        <v>15573</v>
      </c>
      <c r="I1144" t="s">
        <v>15574</v>
      </c>
      <c r="K1144" s="4" t="str">
        <f t="shared" si="35"/>
        <v>PA000030FI00001</v>
      </c>
    </row>
    <row r="1145" spans="1:11">
      <c r="A1145" t="s">
        <v>18263</v>
      </c>
      <c r="B1145" t="s">
        <v>18264</v>
      </c>
      <c r="C1145" t="s">
        <v>6544</v>
      </c>
      <c r="D1145" t="str">
        <f t="shared" si="34"/>
        <v>EQ</v>
      </c>
      <c r="F1145" t="s">
        <v>6546</v>
      </c>
      <c r="G1145" t="s">
        <v>6547</v>
      </c>
      <c r="H1145" t="s">
        <v>6548</v>
      </c>
      <c r="I1145" t="s">
        <v>6549</v>
      </c>
      <c r="K1145" s="4" t="str">
        <f t="shared" si="35"/>
        <v>BR000420EQ00001</v>
      </c>
    </row>
    <row r="1146" spans="1:11">
      <c r="A1146" t="s">
        <v>18265</v>
      </c>
      <c r="B1146" t="s">
        <v>18266</v>
      </c>
      <c r="C1146" t="s">
        <v>9754</v>
      </c>
      <c r="D1146" t="str">
        <f t="shared" si="34"/>
        <v>EQ</v>
      </c>
      <c r="F1146" t="s">
        <v>9756</v>
      </c>
      <c r="G1146" t="s">
        <v>9757</v>
      </c>
      <c r="H1146" t="s">
        <v>9758</v>
      </c>
      <c r="I1146" t="s">
        <v>9759</v>
      </c>
      <c r="J1146" t="s">
        <v>16617</v>
      </c>
      <c r="K1146" s="4" t="str">
        <f t="shared" si="35"/>
        <v>CL000190EQ00001</v>
      </c>
    </row>
    <row r="1147" spans="1:11">
      <c r="A1147" t="s">
        <v>18267</v>
      </c>
      <c r="B1147" t="s">
        <v>18268</v>
      </c>
      <c r="C1147" t="s">
        <v>16617</v>
      </c>
      <c r="D1147" t="str">
        <f t="shared" si="34"/>
        <v>FI</v>
      </c>
      <c r="F1147" t="s">
        <v>16618</v>
      </c>
      <c r="G1147" t="s">
        <v>16619</v>
      </c>
      <c r="H1147" t="s">
        <v>16620</v>
      </c>
      <c r="I1147" t="s">
        <v>16621</v>
      </c>
      <c r="K1147" s="4" t="str">
        <f t="shared" si="35"/>
        <v>PY000010FI00001</v>
      </c>
    </row>
    <row r="1148" spans="1:11">
      <c r="A1148" t="s">
        <v>18269</v>
      </c>
      <c r="B1148" t="s">
        <v>18270</v>
      </c>
      <c r="C1148" t="s">
        <v>12282</v>
      </c>
      <c r="D1148" t="str">
        <f t="shared" si="34"/>
        <v>FI</v>
      </c>
      <c r="F1148" t="s">
        <v>12284</v>
      </c>
      <c r="G1148" t="s">
        <v>12285</v>
      </c>
      <c r="H1148" t="s">
        <v>12286</v>
      </c>
      <c r="I1148" t="s">
        <v>12287</v>
      </c>
      <c r="K1148" s="4" t="str">
        <f t="shared" si="35"/>
        <v>MX000160FI00001</v>
      </c>
    </row>
    <row r="1149" spans="1:11">
      <c r="A1149" t="s">
        <v>18271</v>
      </c>
      <c r="B1149" t="s">
        <v>17345</v>
      </c>
      <c r="C1149" t="s">
        <v>1220</v>
      </c>
      <c r="D1149" t="str">
        <f t="shared" si="34"/>
        <v>EQ</v>
      </c>
      <c r="F1149" t="s">
        <v>1222</v>
      </c>
      <c r="G1149" t="s">
        <v>1223</v>
      </c>
      <c r="H1149">
        <v>2080505</v>
      </c>
      <c r="I1149" t="s">
        <v>1224</v>
      </c>
      <c r="K1149" s="4" t="str">
        <f t="shared" si="35"/>
        <v>AR000360EQ00001</v>
      </c>
    </row>
    <row r="1150" spans="1:11">
      <c r="A1150" t="s">
        <v>18272</v>
      </c>
      <c r="B1150" t="s">
        <v>17345</v>
      </c>
      <c r="C1150" t="s">
        <v>1226</v>
      </c>
      <c r="D1150" t="str">
        <f t="shared" si="34"/>
        <v>EQ</v>
      </c>
      <c r="F1150" t="s">
        <v>1227</v>
      </c>
      <c r="G1150" t="s">
        <v>1228</v>
      </c>
      <c r="H1150" t="s">
        <v>1229</v>
      </c>
      <c r="I1150" t="s">
        <v>1230</v>
      </c>
      <c r="J1150" t="s">
        <v>1238</v>
      </c>
      <c r="K1150" s="4" t="str">
        <f t="shared" si="35"/>
        <v>AR000360EQ00002</v>
      </c>
    </row>
    <row r="1151" spans="1:11">
      <c r="A1151" t="s">
        <v>18273</v>
      </c>
      <c r="B1151" t="s">
        <v>17345</v>
      </c>
      <c r="C1151" t="s">
        <v>1238</v>
      </c>
      <c r="D1151" t="str">
        <f t="shared" si="34"/>
        <v>FI</v>
      </c>
      <c r="F1151" t="s">
        <v>1239</v>
      </c>
      <c r="G1151" t="s">
        <v>1240</v>
      </c>
      <c r="H1151" t="s">
        <v>1241</v>
      </c>
      <c r="I1151" t="s">
        <v>1242</v>
      </c>
      <c r="K1151" s="4" t="str">
        <f t="shared" si="35"/>
        <v>AR000360FI00002</v>
      </c>
    </row>
    <row r="1152" spans="1:11">
      <c r="A1152" t="s">
        <v>18274</v>
      </c>
      <c r="B1152" t="s">
        <v>18275</v>
      </c>
      <c r="C1152" t="s">
        <v>11155</v>
      </c>
      <c r="D1152" t="str">
        <f t="shared" si="34"/>
        <v>EQ</v>
      </c>
      <c r="F1152" t="s">
        <v>11157</v>
      </c>
      <c r="G1152" t="s">
        <v>11158</v>
      </c>
      <c r="H1152" t="s">
        <v>11159</v>
      </c>
      <c r="I1152" t="s">
        <v>11160</v>
      </c>
      <c r="J1152" t="s">
        <v>6424</v>
      </c>
      <c r="K1152" s="4" t="str">
        <f t="shared" si="35"/>
        <v>CO000140EQ00001</v>
      </c>
    </row>
    <row r="1153" spans="1:11">
      <c r="A1153" t="s">
        <v>18276</v>
      </c>
      <c r="B1153" t="s">
        <v>18277</v>
      </c>
      <c r="C1153" t="s">
        <v>6424</v>
      </c>
      <c r="D1153" t="str">
        <f t="shared" si="34"/>
        <v>FI</v>
      </c>
      <c r="F1153" t="s">
        <v>6426</v>
      </c>
      <c r="G1153" t="s">
        <v>6427</v>
      </c>
      <c r="H1153" t="s">
        <v>6428</v>
      </c>
      <c r="I1153" t="s">
        <v>6429</v>
      </c>
      <c r="J1153" t="s">
        <v>10094</v>
      </c>
      <c r="K1153" s="4" t="str">
        <f t="shared" si="35"/>
        <v>BR000310FI00001</v>
      </c>
    </row>
    <row r="1154" spans="1:11">
      <c r="A1154" t="s">
        <v>18278</v>
      </c>
      <c r="B1154" t="s">
        <v>18279</v>
      </c>
      <c r="C1154" t="s">
        <v>10094</v>
      </c>
      <c r="D1154" t="str">
        <f t="shared" ref="D1154:D1217" si="36">+REPLACE(REPLACE(A1154,1,8,""),3,5,"")</f>
        <v>FI</v>
      </c>
      <c r="F1154" t="s">
        <v>10096</v>
      </c>
      <c r="G1154" t="s">
        <v>10097</v>
      </c>
      <c r="H1154" t="s">
        <v>10098</v>
      </c>
      <c r="I1154" t="s">
        <v>10099</v>
      </c>
      <c r="J1154" t="s">
        <v>11795</v>
      </c>
      <c r="K1154" s="4" t="str">
        <f t="shared" si="35"/>
        <v>CL000510FI00001</v>
      </c>
    </row>
    <row r="1155" spans="1:11">
      <c r="A1155" t="s">
        <v>18280</v>
      </c>
      <c r="B1155" t="s">
        <v>18281</v>
      </c>
      <c r="C1155" t="s">
        <v>11795</v>
      </c>
      <c r="D1155" t="str">
        <f t="shared" si="36"/>
        <v>FI</v>
      </c>
      <c r="F1155" t="s">
        <v>11797</v>
      </c>
      <c r="G1155" t="s">
        <v>11798</v>
      </c>
      <c r="H1155" t="s">
        <v>11799</v>
      </c>
      <c r="I1155" t="s">
        <v>11800</v>
      </c>
      <c r="J1155" t="s">
        <v>11803</v>
      </c>
      <c r="K1155" s="4" t="str">
        <f t="shared" ref="K1155:K1218" si="37">+A1155</f>
        <v>CR000020FI00001</v>
      </c>
    </row>
    <row r="1156" spans="1:11">
      <c r="A1156" t="s">
        <v>18282</v>
      </c>
      <c r="B1156" t="s">
        <v>18281</v>
      </c>
      <c r="C1156" t="s">
        <v>11803</v>
      </c>
      <c r="D1156" t="str">
        <f t="shared" si="36"/>
        <v>FI</v>
      </c>
      <c r="F1156" t="s">
        <v>11804</v>
      </c>
      <c r="G1156" t="s">
        <v>11805</v>
      </c>
      <c r="H1156" t="s">
        <v>11806</v>
      </c>
      <c r="I1156" t="s">
        <v>11807</v>
      </c>
      <c r="K1156" s="4" t="str">
        <f t="shared" si="37"/>
        <v>CR000020FI00002</v>
      </c>
    </row>
    <row r="1157" spans="1:11">
      <c r="A1157" t="s">
        <v>18283</v>
      </c>
      <c r="B1157" t="s">
        <v>18284</v>
      </c>
      <c r="C1157" t="s">
        <v>12292</v>
      </c>
      <c r="D1157" t="str">
        <f t="shared" si="36"/>
        <v>FI</v>
      </c>
      <c r="F1157" t="s">
        <v>12294</v>
      </c>
      <c r="G1157" t="s">
        <v>12295</v>
      </c>
      <c r="H1157" t="s">
        <v>12296</v>
      </c>
      <c r="I1157" t="s">
        <v>12297</v>
      </c>
      <c r="J1157" t="s">
        <v>6441</v>
      </c>
      <c r="K1157" s="4" t="str">
        <f t="shared" si="37"/>
        <v>MX000170FI00001</v>
      </c>
    </row>
    <row r="1158" spans="1:11">
      <c r="A1158" t="s">
        <v>18285</v>
      </c>
      <c r="B1158" t="s">
        <v>18286</v>
      </c>
      <c r="C1158" t="s">
        <v>6441</v>
      </c>
      <c r="D1158" t="str">
        <f t="shared" si="36"/>
        <v>FI</v>
      </c>
      <c r="F1158" t="s">
        <v>6443</v>
      </c>
      <c r="G1158" t="s">
        <v>6444</v>
      </c>
      <c r="H1158" t="s">
        <v>6445</v>
      </c>
      <c r="I1158" t="s">
        <v>6446</v>
      </c>
      <c r="K1158" s="4" t="str">
        <f t="shared" si="37"/>
        <v>BR000330FI00001</v>
      </c>
    </row>
    <row r="1159" spans="1:11">
      <c r="A1159" t="s">
        <v>18287</v>
      </c>
      <c r="B1159" t="s">
        <v>18288</v>
      </c>
      <c r="C1159" t="s">
        <v>12681</v>
      </c>
      <c r="D1159" t="str">
        <f t="shared" si="36"/>
        <v>FI</v>
      </c>
      <c r="F1159" t="s">
        <v>12683</v>
      </c>
      <c r="G1159" t="s">
        <v>12684</v>
      </c>
      <c r="H1159" t="s">
        <v>12685</v>
      </c>
      <c r="I1159" t="s">
        <v>12686</v>
      </c>
      <c r="J1159" t="s">
        <v>16476</v>
      </c>
      <c r="K1159" s="4" t="str">
        <f t="shared" si="37"/>
        <v>MX000280FI00001</v>
      </c>
    </row>
    <row r="1160" spans="1:11">
      <c r="A1160" t="s">
        <v>18289</v>
      </c>
      <c r="B1160" t="s">
        <v>18290</v>
      </c>
      <c r="C1160" t="s">
        <v>16476</v>
      </c>
      <c r="D1160" t="str">
        <f t="shared" si="36"/>
        <v>FI</v>
      </c>
      <c r="F1160" t="s">
        <v>16478</v>
      </c>
      <c r="G1160" t="s">
        <v>16479</v>
      </c>
      <c r="H1160" t="s">
        <v>16480</v>
      </c>
      <c r="I1160" t="s">
        <v>16481</v>
      </c>
      <c r="K1160" s="4" t="str">
        <f t="shared" si="37"/>
        <v>PE000820FI00001</v>
      </c>
    </row>
    <row r="1161" spans="1:11">
      <c r="A1161" t="s">
        <v>18291</v>
      </c>
      <c r="B1161" t="s">
        <v>18111</v>
      </c>
      <c r="C1161" t="s">
        <v>11038</v>
      </c>
      <c r="D1161" t="str">
        <f t="shared" si="36"/>
        <v>EQ</v>
      </c>
      <c r="F1161" t="s">
        <v>11040</v>
      </c>
      <c r="G1161" t="s">
        <v>11041</v>
      </c>
      <c r="H1161">
        <v>2075039</v>
      </c>
      <c r="I1161" t="s">
        <v>11042</v>
      </c>
      <c r="K1161" s="4" t="str">
        <f t="shared" si="37"/>
        <v>CO000090EQ00001</v>
      </c>
    </row>
    <row r="1162" spans="1:11">
      <c r="A1162" t="s">
        <v>18292</v>
      </c>
      <c r="B1162" t="s">
        <v>18293</v>
      </c>
      <c r="C1162" t="s">
        <v>12372</v>
      </c>
      <c r="D1162" t="str">
        <f t="shared" si="36"/>
        <v>EQ</v>
      </c>
      <c r="F1162" t="s">
        <v>12374</v>
      </c>
      <c r="G1162" t="s">
        <v>12375</v>
      </c>
      <c r="H1162" t="s">
        <v>12376</v>
      </c>
      <c r="I1162" t="s">
        <v>12377</v>
      </c>
      <c r="K1162" s="4" t="str">
        <f t="shared" si="37"/>
        <v>MX000230EQ00001</v>
      </c>
    </row>
    <row r="1163" spans="1:11">
      <c r="A1163" t="s">
        <v>18294</v>
      </c>
      <c r="B1163" t="s">
        <v>18295</v>
      </c>
      <c r="C1163" t="s">
        <v>1437</v>
      </c>
      <c r="D1163" t="str">
        <f t="shared" si="36"/>
        <v>EQ</v>
      </c>
      <c r="F1163" t="s">
        <v>1439</v>
      </c>
      <c r="G1163" t="s">
        <v>1440</v>
      </c>
      <c r="H1163">
        <v>2092254</v>
      </c>
      <c r="I1163" t="s">
        <v>1441</v>
      </c>
      <c r="K1163" s="4" t="str">
        <f t="shared" si="37"/>
        <v>AR000500EQ00001</v>
      </c>
    </row>
    <row r="1164" spans="1:11">
      <c r="A1164" t="s">
        <v>18296</v>
      </c>
      <c r="B1164" t="s">
        <v>16776</v>
      </c>
      <c r="C1164" t="s">
        <v>941</v>
      </c>
      <c r="D1164" t="str">
        <f t="shared" si="36"/>
        <v>FI</v>
      </c>
      <c r="F1164" t="s">
        <v>942</v>
      </c>
      <c r="K1164" s="4" t="str">
        <f t="shared" si="37"/>
        <v>AR000220FI00133</v>
      </c>
    </row>
    <row r="1165" spans="1:11">
      <c r="A1165" t="s">
        <v>18297</v>
      </c>
      <c r="B1165" t="s">
        <v>16776</v>
      </c>
      <c r="C1165" t="s">
        <v>875</v>
      </c>
      <c r="D1165" t="str">
        <f t="shared" si="36"/>
        <v>FI</v>
      </c>
      <c r="F1165" t="s">
        <v>876</v>
      </c>
      <c r="K1165" s="4" t="str">
        <f t="shared" si="37"/>
        <v>AR000220FI00100</v>
      </c>
    </row>
    <row r="1166" spans="1:11">
      <c r="A1166" t="s">
        <v>18298</v>
      </c>
      <c r="B1166" t="s">
        <v>16776</v>
      </c>
      <c r="C1166" t="s">
        <v>861</v>
      </c>
      <c r="D1166" t="str">
        <f t="shared" si="36"/>
        <v>FI</v>
      </c>
      <c r="F1166" t="s">
        <v>862</v>
      </c>
      <c r="K1166" s="4" t="str">
        <f t="shared" si="37"/>
        <v>AR000220FI00093</v>
      </c>
    </row>
    <row r="1167" spans="1:11">
      <c r="A1167" t="s">
        <v>18299</v>
      </c>
      <c r="B1167" t="s">
        <v>16776</v>
      </c>
      <c r="C1167" t="s">
        <v>863</v>
      </c>
      <c r="D1167" t="str">
        <f t="shared" si="36"/>
        <v>FI</v>
      </c>
      <c r="F1167" t="s">
        <v>864</v>
      </c>
      <c r="K1167" s="4" t="str">
        <f t="shared" si="37"/>
        <v>AR000220FI00094</v>
      </c>
    </row>
    <row r="1168" spans="1:11">
      <c r="A1168" t="s">
        <v>18300</v>
      </c>
      <c r="B1168" t="s">
        <v>16776</v>
      </c>
      <c r="C1168" t="s">
        <v>925</v>
      </c>
      <c r="D1168" t="str">
        <f t="shared" si="36"/>
        <v>FI</v>
      </c>
      <c r="F1168" t="s">
        <v>926</v>
      </c>
      <c r="K1168" s="4" t="str">
        <f t="shared" si="37"/>
        <v>AR000220FI00125</v>
      </c>
    </row>
    <row r="1169" spans="1:11">
      <c r="A1169" t="s">
        <v>18301</v>
      </c>
      <c r="B1169" t="s">
        <v>16776</v>
      </c>
      <c r="C1169" t="s">
        <v>927</v>
      </c>
      <c r="D1169" t="str">
        <f t="shared" si="36"/>
        <v>FI</v>
      </c>
      <c r="F1169" t="s">
        <v>928</v>
      </c>
      <c r="K1169" s="4" t="str">
        <f t="shared" si="37"/>
        <v>AR000220FI00126</v>
      </c>
    </row>
    <row r="1170" spans="1:11">
      <c r="A1170" t="s">
        <v>18302</v>
      </c>
      <c r="B1170" t="s">
        <v>16776</v>
      </c>
      <c r="C1170" t="s">
        <v>865</v>
      </c>
      <c r="D1170" t="str">
        <f t="shared" si="36"/>
        <v>FI</v>
      </c>
      <c r="F1170" t="s">
        <v>866</v>
      </c>
      <c r="K1170" s="4" t="str">
        <f t="shared" si="37"/>
        <v>AR000220FI00095</v>
      </c>
    </row>
    <row r="1171" spans="1:11">
      <c r="A1171" t="s">
        <v>18303</v>
      </c>
      <c r="B1171" t="s">
        <v>16776</v>
      </c>
      <c r="C1171" t="s">
        <v>899</v>
      </c>
      <c r="D1171" t="str">
        <f t="shared" si="36"/>
        <v>FI</v>
      </c>
      <c r="F1171" t="s">
        <v>900</v>
      </c>
      <c r="K1171" s="4" t="str">
        <f t="shared" si="37"/>
        <v>AR000220FI00112</v>
      </c>
    </row>
    <row r="1172" spans="1:11">
      <c r="A1172" t="s">
        <v>18304</v>
      </c>
      <c r="B1172" t="s">
        <v>16776</v>
      </c>
      <c r="C1172" t="s">
        <v>901</v>
      </c>
      <c r="D1172" t="str">
        <f t="shared" si="36"/>
        <v>FI</v>
      </c>
      <c r="F1172" t="s">
        <v>902</v>
      </c>
      <c r="K1172" s="4" t="str">
        <f t="shared" si="37"/>
        <v>AR000220FI00113</v>
      </c>
    </row>
    <row r="1173" spans="1:11">
      <c r="A1173" t="s">
        <v>18305</v>
      </c>
      <c r="B1173" t="s">
        <v>16776</v>
      </c>
      <c r="C1173" t="s">
        <v>897</v>
      </c>
      <c r="D1173" t="str">
        <f t="shared" si="36"/>
        <v>FI</v>
      </c>
      <c r="F1173" t="s">
        <v>898</v>
      </c>
      <c r="K1173" s="4" t="str">
        <f t="shared" si="37"/>
        <v>AR000220FI00111</v>
      </c>
    </row>
    <row r="1174" spans="1:11">
      <c r="A1174" t="s">
        <v>18306</v>
      </c>
      <c r="B1174" t="s">
        <v>16803</v>
      </c>
      <c r="C1174" t="s">
        <v>2476</v>
      </c>
      <c r="D1174" t="str">
        <f t="shared" si="36"/>
        <v>FI</v>
      </c>
      <c r="F1174" t="s">
        <v>2477</v>
      </c>
      <c r="K1174" s="4" t="str">
        <f t="shared" si="37"/>
        <v>AR000760FI00007</v>
      </c>
    </row>
    <row r="1175" spans="1:11">
      <c r="A1175" t="s">
        <v>18307</v>
      </c>
      <c r="B1175" t="s">
        <v>16776</v>
      </c>
      <c r="C1175" t="s">
        <v>871</v>
      </c>
      <c r="D1175" t="str">
        <f t="shared" si="36"/>
        <v>FI</v>
      </c>
      <c r="F1175" t="s">
        <v>872</v>
      </c>
      <c r="K1175" s="4" t="str">
        <f t="shared" si="37"/>
        <v>AR000220FI00098</v>
      </c>
    </row>
    <row r="1176" spans="1:11">
      <c r="A1176" t="s">
        <v>18308</v>
      </c>
      <c r="B1176" t="s">
        <v>16776</v>
      </c>
      <c r="C1176" t="s">
        <v>867</v>
      </c>
      <c r="D1176" t="str">
        <f t="shared" si="36"/>
        <v>FI</v>
      </c>
      <c r="F1176" t="s">
        <v>868</v>
      </c>
      <c r="K1176" s="4" t="str">
        <f t="shared" si="37"/>
        <v>AR000220FI00096</v>
      </c>
    </row>
    <row r="1177" spans="1:11">
      <c r="A1177" t="s">
        <v>18309</v>
      </c>
      <c r="B1177" t="s">
        <v>16776</v>
      </c>
      <c r="C1177" t="s">
        <v>945</v>
      </c>
      <c r="D1177" t="str">
        <f t="shared" si="36"/>
        <v>FI</v>
      </c>
      <c r="F1177" t="s">
        <v>946</v>
      </c>
      <c r="K1177" s="4" t="str">
        <f t="shared" si="37"/>
        <v>AR000220FI00135</v>
      </c>
    </row>
    <row r="1178" spans="1:11">
      <c r="A1178" t="s">
        <v>18310</v>
      </c>
      <c r="B1178" t="s">
        <v>16776</v>
      </c>
      <c r="C1178" t="s">
        <v>937</v>
      </c>
      <c r="D1178" t="str">
        <f t="shared" si="36"/>
        <v>FI</v>
      </c>
      <c r="F1178" t="s">
        <v>938</v>
      </c>
      <c r="K1178" s="4" t="str">
        <f t="shared" si="37"/>
        <v>AR000220FI00131</v>
      </c>
    </row>
    <row r="1179" spans="1:11">
      <c r="A1179" t="s">
        <v>18311</v>
      </c>
      <c r="B1179" t="s">
        <v>16829</v>
      </c>
      <c r="C1179" t="s">
        <v>4350</v>
      </c>
      <c r="D1179" t="str">
        <f t="shared" si="36"/>
        <v>FI</v>
      </c>
      <c r="F1179" t="s">
        <v>4351</v>
      </c>
      <c r="K1179" s="4" t="str">
        <f t="shared" si="37"/>
        <v>AR001930FI00006</v>
      </c>
    </row>
    <row r="1180" spans="1:11">
      <c r="A1180" t="s">
        <v>18312</v>
      </c>
      <c r="B1180" t="s">
        <v>16776</v>
      </c>
      <c r="C1180" t="s">
        <v>873</v>
      </c>
      <c r="D1180" t="str">
        <f t="shared" si="36"/>
        <v>FI</v>
      </c>
      <c r="F1180" t="s">
        <v>874</v>
      </c>
      <c r="K1180" s="4" t="str">
        <f t="shared" si="37"/>
        <v>AR000220FI00099</v>
      </c>
    </row>
    <row r="1181" spans="1:11">
      <c r="A1181" t="s">
        <v>18313</v>
      </c>
      <c r="B1181" t="s">
        <v>16776</v>
      </c>
      <c r="C1181" t="s">
        <v>869</v>
      </c>
      <c r="D1181" t="str">
        <f t="shared" si="36"/>
        <v>FI</v>
      </c>
      <c r="F1181" t="s">
        <v>870</v>
      </c>
      <c r="K1181" s="4" t="str">
        <f t="shared" si="37"/>
        <v>AR000220FI00097</v>
      </c>
    </row>
    <row r="1182" spans="1:11">
      <c r="A1182" t="s">
        <v>18314</v>
      </c>
      <c r="B1182" t="s">
        <v>16776</v>
      </c>
      <c r="C1182" t="s">
        <v>939</v>
      </c>
      <c r="D1182" t="str">
        <f t="shared" si="36"/>
        <v>FI</v>
      </c>
      <c r="F1182" t="s">
        <v>940</v>
      </c>
      <c r="K1182" s="4" t="str">
        <f t="shared" si="37"/>
        <v>AR000220FI00132</v>
      </c>
    </row>
    <row r="1183" spans="1:11">
      <c r="A1183" t="s">
        <v>18315</v>
      </c>
      <c r="B1183" t="s">
        <v>16776</v>
      </c>
      <c r="C1183" t="s">
        <v>943</v>
      </c>
      <c r="D1183" t="str">
        <f t="shared" si="36"/>
        <v>FI</v>
      </c>
      <c r="F1183" t="s">
        <v>944</v>
      </c>
      <c r="K1183" s="4" t="str">
        <f t="shared" si="37"/>
        <v>AR000220FI00134</v>
      </c>
    </row>
    <row r="1184" spans="1:11">
      <c r="A1184" t="s">
        <v>18316</v>
      </c>
      <c r="B1184" t="s">
        <v>16776</v>
      </c>
      <c r="C1184" t="s">
        <v>947</v>
      </c>
      <c r="D1184" t="str">
        <f t="shared" si="36"/>
        <v>FI</v>
      </c>
      <c r="F1184" t="s">
        <v>948</v>
      </c>
      <c r="K1184" s="4" t="str">
        <f t="shared" si="37"/>
        <v>AR000220FI00136</v>
      </c>
    </row>
    <row r="1185" spans="1:11">
      <c r="A1185" t="s">
        <v>18317</v>
      </c>
      <c r="B1185" t="s">
        <v>16822</v>
      </c>
      <c r="C1185" t="s">
        <v>4878</v>
      </c>
      <c r="D1185" t="str">
        <f t="shared" si="36"/>
        <v>FI</v>
      </c>
      <c r="F1185" t="s">
        <v>4879</v>
      </c>
      <c r="K1185" s="4" t="str">
        <f t="shared" si="37"/>
        <v>AR002160FI00057</v>
      </c>
    </row>
    <row r="1186" spans="1:11">
      <c r="A1186" t="s">
        <v>18318</v>
      </c>
      <c r="B1186" t="s">
        <v>16822</v>
      </c>
      <c r="C1186" t="s">
        <v>4880</v>
      </c>
      <c r="D1186" t="str">
        <f t="shared" si="36"/>
        <v>FI</v>
      </c>
      <c r="F1186" t="s">
        <v>4881</v>
      </c>
      <c r="K1186" s="4" t="str">
        <f t="shared" si="37"/>
        <v>AR002160FI00058</v>
      </c>
    </row>
    <row r="1187" spans="1:11">
      <c r="A1187" t="s">
        <v>18319</v>
      </c>
      <c r="B1187" t="s">
        <v>16825</v>
      </c>
      <c r="C1187" t="s">
        <v>4928</v>
      </c>
      <c r="D1187" t="str">
        <f t="shared" si="36"/>
        <v>FI</v>
      </c>
      <c r="F1187" t="s">
        <v>4929</v>
      </c>
      <c r="K1187" s="4" t="str">
        <f t="shared" si="37"/>
        <v>AR002190FI00007</v>
      </c>
    </row>
    <row r="1188" spans="1:11">
      <c r="A1188" t="s">
        <v>18320</v>
      </c>
      <c r="B1188" t="s">
        <v>17235</v>
      </c>
      <c r="C1188" t="s">
        <v>5028</v>
      </c>
      <c r="D1188" t="str">
        <f t="shared" si="36"/>
        <v>FI</v>
      </c>
      <c r="F1188" t="s">
        <v>5029</v>
      </c>
      <c r="K1188" s="4" t="str">
        <f t="shared" si="37"/>
        <v>AR002250FI00012</v>
      </c>
    </row>
    <row r="1189" spans="1:11">
      <c r="A1189" t="s">
        <v>18321</v>
      </c>
      <c r="B1189" t="s">
        <v>16831</v>
      </c>
      <c r="C1189" t="s">
        <v>5063</v>
      </c>
      <c r="D1189" t="str">
        <f t="shared" si="36"/>
        <v>FI</v>
      </c>
      <c r="F1189" t="s">
        <v>5064</v>
      </c>
      <c r="K1189" s="4" t="str">
        <f t="shared" si="37"/>
        <v>AR002270FI00013</v>
      </c>
    </row>
    <row r="1190" spans="1:11">
      <c r="A1190" t="s">
        <v>18322</v>
      </c>
      <c r="B1190" t="s">
        <v>16833</v>
      </c>
      <c r="C1190" t="s">
        <v>5103</v>
      </c>
      <c r="D1190" t="str">
        <f t="shared" si="36"/>
        <v>FI</v>
      </c>
      <c r="F1190" t="s">
        <v>5104</v>
      </c>
      <c r="J1190" t="s">
        <v>6196</v>
      </c>
      <c r="K1190" s="4" t="str">
        <f t="shared" si="37"/>
        <v>AR002280FI00011</v>
      </c>
    </row>
    <row r="1191" spans="1:11">
      <c r="A1191" t="s">
        <v>18323</v>
      </c>
      <c r="B1191" t="s">
        <v>18324</v>
      </c>
      <c r="C1191" t="s">
        <v>6196</v>
      </c>
      <c r="D1191" t="str">
        <f t="shared" si="36"/>
        <v>FI</v>
      </c>
      <c r="F1191" t="s">
        <v>6198</v>
      </c>
      <c r="G1191" t="s">
        <v>6199</v>
      </c>
      <c r="H1191" t="s">
        <v>6200</v>
      </c>
      <c r="I1191" t="s">
        <v>6201</v>
      </c>
      <c r="K1191" s="4" t="str">
        <f t="shared" si="37"/>
        <v>BR000220FI00001</v>
      </c>
    </row>
    <row r="1192" spans="1:11">
      <c r="A1192" t="s">
        <v>18325</v>
      </c>
      <c r="B1192" t="s">
        <v>18167</v>
      </c>
      <c r="C1192" t="s">
        <v>6265</v>
      </c>
      <c r="D1192" t="str">
        <f t="shared" si="36"/>
        <v>EQ</v>
      </c>
      <c r="F1192" t="s">
        <v>6267</v>
      </c>
      <c r="G1192" t="s">
        <v>6268</v>
      </c>
      <c r="H1192" t="s">
        <v>6269</v>
      </c>
      <c r="I1192" t="s">
        <v>6270</v>
      </c>
      <c r="K1192" s="4" t="str">
        <f t="shared" si="37"/>
        <v>BR000250EQ00002</v>
      </c>
    </row>
    <row r="1193" spans="1:11">
      <c r="A1193" t="s">
        <v>18326</v>
      </c>
      <c r="B1193" t="s">
        <v>18206</v>
      </c>
      <c r="C1193" t="s">
        <v>6451</v>
      </c>
      <c r="D1193" t="str">
        <f t="shared" si="36"/>
        <v>EQ</v>
      </c>
      <c r="F1193" t="s">
        <v>6453</v>
      </c>
      <c r="G1193" t="s">
        <v>6454</v>
      </c>
      <c r="H1193" t="s">
        <v>6455</v>
      </c>
      <c r="I1193" t="s">
        <v>6456</v>
      </c>
      <c r="K1193" s="4" t="str">
        <f t="shared" si="37"/>
        <v>BR000340EQ00001</v>
      </c>
    </row>
    <row r="1194" spans="1:11">
      <c r="A1194" t="s">
        <v>18327</v>
      </c>
      <c r="B1194" t="s">
        <v>18328</v>
      </c>
      <c r="C1194" t="s">
        <v>1254</v>
      </c>
      <c r="D1194" t="str">
        <f t="shared" si="36"/>
        <v>EQ</v>
      </c>
      <c r="F1194" t="s">
        <v>1256</v>
      </c>
      <c r="G1194" t="s">
        <v>1257</v>
      </c>
      <c r="H1194" t="s">
        <v>1258</v>
      </c>
      <c r="I1194" t="s">
        <v>1259</v>
      </c>
      <c r="K1194" s="4" t="str">
        <f t="shared" si="37"/>
        <v>AR000380EQ00001</v>
      </c>
    </row>
    <row r="1195" spans="1:11">
      <c r="A1195" t="s">
        <v>18329</v>
      </c>
      <c r="B1195" t="s">
        <v>18330</v>
      </c>
      <c r="C1195" t="s">
        <v>6600</v>
      </c>
      <c r="D1195" t="str">
        <f t="shared" si="36"/>
        <v>EQ</v>
      </c>
      <c r="F1195" t="s">
        <v>6602</v>
      </c>
      <c r="G1195" t="s">
        <v>6603</v>
      </c>
      <c r="H1195" t="s">
        <v>6604</v>
      </c>
      <c r="I1195" t="s">
        <v>6605</v>
      </c>
      <c r="J1195" t="s">
        <v>6230</v>
      </c>
      <c r="K1195" s="4" t="str">
        <f t="shared" si="37"/>
        <v>BR000480EQ00001</v>
      </c>
    </row>
    <row r="1196" spans="1:11">
      <c r="A1196" t="s">
        <v>18331</v>
      </c>
      <c r="B1196" t="s">
        <v>18158</v>
      </c>
      <c r="C1196" t="s">
        <v>6230</v>
      </c>
      <c r="D1196" t="str">
        <f t="shared" si="36"/>
        <v>FI</v>
      </c>
      <c r="F1196" t="s">
        <v>6232</v>
      </c>
      <c r="G1196" t="s">
        <v>6233</v>
      </c>
      <c r="H1196" t="s">
        <v>6234</v>
      </c>
      <c r="I1196" t="s">
        <v>6235</v>
      </c>
      <c r="J1196" t="s">
        <v>6238</v>
      </c>
      <c r="K1196" s="4" t="str">
        <f t="shared" si="37"/>
        <v>BR000230FI00001</v>
      </c>
    </row>
    <row r="1197" spans="1:11">
      <c r="A1197" t="s">
        <v>18332</v>
      </c>
      <c r="B1197" t="s">
        <v>18158</v>
      </c>
      <c r="C1197" t="s">
        <v>6238</v>
      </c>
      <c r="D1197" t="str">
        <f t="shared" si="36"/>
        <v>FI</v>
      </c>
      <c r="F1197" t="s">
        <v>6239</v>
      </c>
      <c r="G1197" t="s">
        <v>6240</v>
      </c>
      <c r="H1197" t="s">
        <v>6241</v>
      </c>
      <c r="I1197" t="s">
        <v>6242</v>
      </c>
      <c r="J1197" t="s">
        <v>6243</v>
      </c>
      <c r="K1197" s="4" t="str">
        <f t="shared" si="37"/>
        <v>BR000230FI00002</v>
      </c>
    </row>
    <row r="1198" spans="1:11">
      <c r="A1198" t="s">
        <v>18333</v>
      </c>
      <c r="B1198" t="s">
        <v>18158</v>
      </c>
      <c r="C1198" t="s">
        <v>6243</v>
      </c>
      <c r="D1198" t="str">
        <f t="shared" si="36"/>
        <v>FI</v>
      </c>
      <c r="F1198" t="s">
        <v>6244</v>
      </c>
      <c r="G1198" t="s">
        <v>6245</v>
      </c>
      <c r="H1198" t="s">
        <v>6246</v>
      </c>
      <c r="I1198" t="s">
        <v>6247</v>
      </c>
      <c r="K1198" s="4" t="str">
        <f t="shared" si="37"/>
        <v>BR000230FI00003</v>
      </c>
    </row>
    <row r="1199" spans="1:11">
      <c r="A1199" t="s">
        <v>18334</v>
      </c>
      <c r="B1199" t="s">
        <v>18335</v>
      </c>
      <c r="C1199" t="s">
        <v>6582</v>
      </c>
      <c r="D1199" t="str">
        <f t="shared" si="36"/>
        <v>EQ</v>
      </c>
      <c r="F1199" t="s">
        <v>6584</v>
      </c>
      <c r="G1199" t="s">
        <v>6585</v>
      </c>
      <c r="H1199" t="s">
        <v>6586</v>
      </c>
      <c r="I1199" t="s">
        <v>6587</v>
      </c>
      <c r="J1199" t="s">
        <v>6623</v>
      </c>
      <c r="K1199" s="4" t="str">
        <f t="shared" si="37"/>
        <v>BR000460EQ00001</v>
      </c>
    </row>
    <row r="1200" spans="1:11">
      <c r="A1200" t="s">
        <v>18336</v>
      </c>
      <c r="B1200" t="s">
        <v>18337</v>
      </c>
      <c r="C1200" t="s">
        <v>6623</v>
      </c>
      <c r="D1200" t="str">
        <f t="shared" si="36"/>
        <v>FI</v>
      </c>
      <c r="F1200" t="s">
        <v>6625</v>
      </c>
      <c r="G1200" t="s">
        <v>6626</v>
      </c>
      <c r="H1200" t="s">
        <v>6627</v>
      </c>
      <c r="I1200" t="s">
        <v>6628</v>
      </c>
      <c r="J1200" t="s">
        <v>6631</v>
      </c>
      <c r="K1200" s="4" t="str">
        <f t="shared" si="37"/>
        <v>BR000500FI00001</v>
      </c>
    </row>
    <row r="1201" spans="1:11">
      <c r="A1201" t="s">
        <v>18338</v>
      </c>
      <c r="B1201" t="s">
        <v>18337</v>
      </c>
      <c r="C1201" t="s">
        <v>6631</v>
      </c>
      <c r="D1201" t="str">
        <f t="shared" si="36"/>
        <v>FI</v>
      </c>
      <c r="F1201" t="s">
        <v>6632</v>
      </c>
      <c r="G1201" t="s">
        <v>6633</v>
      </c>
      <c r="H1201" t="s">
        <v>6634</v>
      </c>
      <c r="I1201" t="s">
        <v>6635</v>
      </c>
      <c r="J1201" t="s">
        <v>6636</v>
      </c>
      <c r="K1201" s="4" t="str">
        <f t="shared" si="37"/>
        <v>BR000500FI00002</v>
      </c>
    </row>
    <row r="1202" spans="1:11">
      <c r="A1202" t="s">
        <v>18339</v>
      </c>
      <c r="B1202" t="s">
        <v>18337</v>
      </c>
      <c r="C1202" t="s">
        <v>6636</v>
      </c>
      <c r="D1202" t="str">
        <f t="shared" si="36"/>
        <v>FI</v>
      </c>
      <c r="F1202" t="s">
        <v>6637</v>
      </c>
      <c r="G1202" t="s">
        <v>6638</v>
      </c>
      <c r="H1202" t="s">
        <v>6639</v>
      </c>
      <c r="I1202" t="s">
        <v>6640</v>
      </c>
      <c r="J1202" t="s">
        <v>6643</v>
      </c>
      <c r="K1202" s="4" t="str">
        <f t="shared" si="37"/>
        <v>BR000500FI00003</v>
      </c>
    </row>
    <row r="1203" spans="1:11">
      <c r="A1203" t="s">
        <v>18340</v>
      </c>
      <c r="B1203" t="s">
        <v>18337</v>
      </c>
      <c r="C1203" t="s">
        <v>6643</v>
      </c>
      <c r="D1203" t="str">
        <f t="shared" si="36"/>
        <v>FI</v>
      </c>
      <c r="F1203" t="s">
        <v>6644</v>
      </c>
      <c r="G1203" t="s">
        <v>6645</v>
      </c>
      <c r="H1203" t="s">
        <v>6646</v>
      </c>
      <c r="I1203" t="s">
        <v>6647</v>
      </c>
      <c r="J1203" t="s">
        <v>6648</v>
      </c>
      <c r="K1203" s="4" t="str">
        <f t="shared" si="37"/>
        <v>BR000500FI00004</v>
      </c>
    </row>
    <row r="1204" spans="1:11">
      <c r="A1204" t="s">
        <v>18341</v>
      </c>
      <c r="B1204" t="s">
        <v>18337</v>
      </c>
      <c r="C1204" t="s">
        <v>6648</v>
      </c>
      <c r="D1204" t="str">
        <f t="shared" si="36"/>
        <v>FI</v>
      </c>
      <c r="F1204" t="s">
        <v>6649</v>
      </c>
      <c r="G1204" t="s">
        <v>6650</v>
      </c>
      <c r="H1204" t="s">
        <v>6651</v>
      </c>
      <c r="I1204" t="s">
        <v>6652</v>
      </c>
      <c r="J1204" t="s">
        <v>6653</v>
      </c>
      <c r="K1204" s="4" t="str">
        <f t="shared" si="37"/>
        <v>BR000500FI00005</v>
      </c>
    </row>
    <row r="1205" spans="1:11">
      <c r="A1205" t="s">
        <v>18342</v>
      </c>
      <c r="B1205" t="s">
        <v>18337</v>
      </c>
      <c r="C1205" t="s">
        <v>6653</v>
      </c>
      <c r="D1205" t="str">
        <f t="shared" si="36"/>
        <v>FI</v>
      </c>
      <c r="F1205" t="s">
        <v>6654</v>
      </c>
      <c r="G1205" t="s">
        <v>6655</v>
      </c>
      <c r="H1205" t="s">
        <v>6656</v>
      </c>
      <c r="I1205" t="s">
        <v>6657</v>
      </c>
      <c r="J1205" t="s">
        <v>6658</v>
      </c>
      <c r="K1205" s="4" t="str">
        <f t="shared" si="37"/>
        <v>BR000500FI00006</v>
      </c>
    </row>
    <row r="1206" spans="1:11">
      <c r="A1206" t="s">
        <v>18343</v>
      </c>
      <c r="B1206" t="s">
        <v>18337</v>
      </c>
      <c r="C1206" t="s">
        <v>6658</v>
      </c>
      <c r="D1206" t="str">
        <f t="shared" si="36"/>
        <v>FI</v>
      </c>
      <c r="F1206" t="s">
        <v>6659</v>
      </c>
      <c r="G1206" t="s">
        <v>6660</v>
      </c>
      <c r="H1206" t="s">
        <v>6661</v>
      </c>
      <c r="I1206" t="s">
        <v>6662</v>
      </c>
      <c r="J1206" t="s">
        <v>6665</v>
      </c>
      <c r="K1206" s="4" t="str">
        <f t="shared" si="37"/>
        <v>BR000500FI00007</v>
      </c>
    </row>
    <row r="1207" spans="1:11">
      <c r="A1207" t="s">
        <v>18344</v>
      </c>
      <c r="B1207" t="s">
        <v>18337</v>
      </c>
      <c r="C1207" t="s">
        <v>6665</v>
      </c>
      <c r="D1207" t="str">
        <f t="shared" si="36"/>
        <v>FI</v>
      </c>
      <c r="F1207" t="s">
        <v>6666</v>
      </c>
      <c r="G1207" t="s">
        <v>6667</v>
      </c>
      <c r="H1207" t="s">
        <v>6668</v>
      </c>
      <c r="I1207" t="s">
        <v>6669</v>
      </c>
      <c r="K1207" s="4" t="str">
        <f t="shared" si="37"/>
        <v>BR000500FI00008</v>
      </c>
    </row>
    <row r="1208" spans="1:11">
      <c r="A1208" t="s">
        <v>18345</v>
      </c>
      <c r="B1208" t="s">
        <v>17816</v>
      </c>
      <c r="C1208" t="s">
        <v>6684</v>
      </c>
      <c r="D1208" t="str">
        <f t="shared" si="36"/>
        <v>FI</v>
      </c>
      <c r="F1208" t="s">
        <v>6685</v>
      </c>
      <c r="G1208" t="s">
        <v>6686</v>
      </c>
      <c r="H1208" t="s">
        <v>6687</v>
      </c>
      <c r="I1208" t="s">
        <v>6688</v>
      </c>
      <c r="K1208" s="4" t="str">
        <f t="shared" si="37"/>
        <v>BR000510FI00003</v>
      </c>
    </row>
    <row r="1209" spans="1:11">
      <c r="A1209" t="s">
        <v>18346</v>
      </c>
      <c r="B1209" t="s">
        <v>17816</v>
      </c>
      <c r="C1209" t="s">
        <v>6689</v>
      </c>
      <c r="D1209" t="str">
        <f t="shared" si="36"/>
        <v>FI</v>
      </c>
      <c r="F1209" t="s">
        <v>6690</v>
      </c>
      <c r="G1209" t="s">
        <v>6691</v>
      </c>
      <c r="H1209" t="s">
        <v>6692</v>
      </c>
      <c r="I1209" t="s">
        <v>6693</v>
      </c>
      <c r="K1209" s="4" t="str">
        <f t="shared" si="37"/>
        <v>BR000510FI00004</v>
      </c>
    </row>
    <row r="1210" spans="1:11">
      <c r="A1210" t="s">
        <v>18347</v>
      </c>
      <c r="B1210" t="s">
        <v>17816</v>
      </c>
      <c r="C1210" t="s">
        <v>6694</v>
      </c>
      <c r="D1210" t="str">
        <f t="shared" si="36"/>
        <v>FI</v>
      </c>
      <c r="F1210" t="s">
        <v>6695</v>
      </c>
      <c r="G1210" t="s">
        <v>6696</v>
      </c>
      <c r="H1210" t="s">
        <v>6697</v>
      </c>
      <c r="I1210" t="s">
        <v>6698</v>
      </c>
      <c r="K1210" s="4" t="str">
        <f t="shared" si="37"/>
        <v>BR000510FI00005</v>
      </c>
    </row>
    <row r="1211" spans="1:11">
      <c r="A1211" t="s">
        <v>18348</v>
      </c>
      <c r="B1211" t="s">
        <v>17816</v>
      </c>
      <c r="C1211" t="s">
        <v>6699</v>
      </c>
      <c r="D1211" t="str">
        <f t="shared" si="36"/>
        <v>FI</v>
      </c>
      <c r="F1211" t="s">
        <v>6700</v>
      </c>
      <c r="G1211" t="s">
        <v>6701</v>
      </c>
      <c r="H1211" t="s">
        <v>6702</v>
      </c>
      <c r="I1211" t="s">
        <v>6703</v>
      </c>
      <c r="K1211" s="4" t="str">
        <f t="shared" si="37"/>
        <v>BR000510FI00006</v>
      </c>
    </row>
    <row r="1212" spans="1:11">
      <c r="A1212" t="s">
        <v>18349</v>
      </c>
      <c r="B1212" t="s">
        <v>18350</v>
      </c>
      <c r="C1212" t="s">
        <v>8617</v>
      </c>
      <c r="D1212" t="str">
        <f t="shared" si="36"/>
        <v>EQ</v>
      </c>
      <c r="F1212" t="s">
        <v>8619</v>
      </c>
      <c r="G1212" t="s">
        <v>8620</v>
      </c>
      <c r="H1212">
        <v>2683777</v>
      </c>
      <c r="I1212" t="s">
        <v>8621</v>
      </c>
      <c r="K1212" s="4" t="str">
        <f t="shared" si="37"/>
        <v>BR001840EQ00001</v>
      </c>
    </row>
    <row r="1213" spans="1:11">
      <c r="A1213" t="s">
        <v>18351</v>
      </c>
      <c r="B1213" t="s">
        <v>18352</v>
      </c>
      <c r="C1213" t="s">
        <v>6704</v>
      </c>
      <c r="D1213" t="str">
        <f t="shared" si="36"/>
        <v>EQ</v>
      </c>
      <c r="F1213" t="s">
        <v>6706</v>
      </c>
      <c r="G1213" t="s">
        <v>6707</v>
      </c>
      <c r="H1213">
        <v>2605210</v>
      </c>
      <c r="I1213" t="s">
        <v>6708</v>
      </c>
      <c r="K1213" s="4" t="str">
        <f t="shared" si="37"/>
        <v>BR000520EQ00001</v>
      </c>
    </row>
    <row r="1214" spans="1:11">
      <c r="A1214" t="s">
        <v>18353</v>
      </c>
      <c r="B1214" t="s">
        <v>18352</v>
      </c>
      <c r="C1214" t="s">
        <v>6710</v>
      </c>
      <c r="D1214" t="str">
        <f t="shared" si="36"/>
        <v>EQ</v>
      </c>
      <c r="F1214" t="s">
        <v>6712</v>
      </c>
      <c r="G1214" t="s">
        <v>6713</v>
      </c>
      <c r="H1214">
        <v>2036995</v>
      </c>
      <c r="I1214" t="s">
        <v>6714</v>
      </c>
      <c r="J1214" t="s">
        <v>6715</v>
      </c>
      <c r="K1214" s="4" t="str">
        <f t="shared" si="37"/>
        <v>BR000520EQ00002</v>
      </c>
    </row>
    <row r="1215" spans="1:11">
      <c r="A1215" t="s">
        <v>18354</v>
      </c>
      <c r="B1215" t="s">
        <v>18352</v>
      </c>
      <c r="C1215" t="s">
        <v>6715</v>
      </c>
      <c r="D1215" t="str">
        <f t="shared" si="36"/>
        <v>FI</v>
      </c>
      <c r="F1215" t="s">
        <v>6716</v>
      </c>
      <c r="G1215" t="s">
        <v>6717</v>
      </c>
      <c r="H1215" t="s">
        <v>6718</v>
      </c>
      <c r="I1215" t="s">
        <v>6719</v>
      </c>
      <c r="J1215" t="s">
        <v>6720</v>
      </c>
      <c r="K1215" s="4" t="str">
        <f t="shared" si="37"/>
        <v>BR000520FI00001</v>
      </c>
    </row>
    <row r="1216" spans="1:11">
      <c r="A1216" t="s">
        <v>18355</v>
      </c>
      <c r="B1216" t="s">
        <v>18352</v>
      </c>
      <c r="C1216" t="s">
        <v>6720</v>
      </c>
      <c r="D1216" t="str">
        <f t="shared" si="36"/>
        <v>FI</v>
      </c>
      <c r="F1216" t="s">
        <v>6721</v>
      </c>
      <c r="G1216" t="s">
        <v>6722</v>
      </c>
      <c r="H1216" t="s">
        <v>6723</v>
      </c>
      <c r="I1216" t="s">
        <v>6724</v>
      </c>
      <c r="J1216" t="s">
        <v>6725</v>
      </c>
      <c r="K1216" s="4" t="str">
        <f t="shared" si="37"/>
        <v>BR000520FI00002</v>
      </c>
    </row>
    <row r="1217" spans="1:11">
      <c r="A1217" t="s">
        <v>18356</v>
      </c>
      <c r="B1217" t="s">
        <v>18352</v>
      </c>
      <c r="C1217" t="s">
        <v>6725</v>
      </c>
      <c r="D1217" t="str">
        <f t="shared" si="36"/>
        <v>FI</v>
      </c>
      <c r="F1217" t="s">
        <v>6726</v>
      </c>
      <c r="G1217" t="s">
        <v>6727</v>
      </c>
      <c r="H1217" t="s">
        <v>6728</v>
      </c>
      <c r="I1217" t="s">
        <v>6729</v>
      </c>
      <c r="J1217" t="s">
        <v>6732</v>
      </c>
      <c r="K1217" s="4" t="str">
        <f t="shared" si="37"/>
        <v>BR000520FI00003</v>
      </c>
    </row>
    <row r="1218" spans="1:11">
      <c r="A1218" t="s">
        <v>18357</v>
      </c>
      <c r="B1218" t="s">
        <v>18352</v>
      </c>
      <c r="C1218" t="s">
        <v>6732</v>
      </c>
      <c r="D1218" t="str">
        <f t="shared" ref="D1218:D1281" si="38">+REPLACE(REPLACE(A1218,1,8,""),3,5,"")</f>
        <v>FI</v>
      </c>
      <c r="F1218" t="s">
        <v>6733</v>
      </c>
      <c r="G1218" t="s">
        <v>6734</v>
      </c>
      <c r="H1218" t="s">
        <v>6735</v>
      </c>
      <c r="I1218" t="s">
        <v>6736</v>
      </c>
      <c r="J1218" t="s">
        <v>6737</v>
      </c>
      <c r="K1218" s="4" t="str">
        <f t="shared" si="37"/>
        <v>BR000520FI00004</v>
      </c>
    </row>
    <row r="1219" spans="1:11">
      <c r="A1219" t="s">
        <v>18358</v>
      </c>
      <c r="B1219" t="s">
        <v>18352</v>
      </c>
      <c r="C1219" t="s">
        <v>6737</v>
      </c>
      <c r="D1219" t="str">
        <f t="shared" si="38"/>
        <v>FI</v>
      </c>
      <c r="F1219" t="s">
        <v>6738</v>
      </c>
      <c r="G1219" t="s">
        <v>6739</v>
      </c>
      <c r="H1219" t="s">
        <v>6740</v>
      </c>
      <c r="I1219" t="s">
        <v>6741</v>
      </c>
      <c r="K1219" s="4" t="str">
        <f t="shared" ref="K1219:K1282" si="39">+A1219</f>
        <v>BR000520FI00005</v>
      </c>
    </row>
    <row r="1220" spans="1:11">
      <c r="A1220" t="s">
        <v>18359</v>
      </c>
      <c r="B1220" t="s">
        <v>18352</v>
      </c>
      <c r="C1220" t="s">
        <v>6744</v>
      </c>
      <c r="D1220" t="str">
        <f t="shared" si="38"/>
        <v>FI</v>
      </c>
      <c r="F1220" t="s">
        <v>6745</v>
      </c>
      <c r="G1220" t="s">
        <v>6746</v>
      </c>
      <c r="H1220" t="s">
        <v>6747</v>
      </c>
      <c r="I1220" t="s">
        <v>6748</v>
      </c>
      <c r="K1220" s="4" t="str">
        <f t="shared" si="39"/>
        <v>BR000520FI00006</v>
      </c>
    </row>
    <row r="1221" spans="1:11">
      <c r="A1221" t="s">
        <v>18360</v>
      </c>
      <c r="B1221" t="s">
        <v>17353</v>
      </c>
      <c r="C1221" t="s">
        <v>1274</v>
      </c>
      <c r="D1221" t="str">
        <f t="shared" si="38"/>
        <v>EQ</v>
      </c>
      <c r="F1221" t="s">
        <v>1276</v>
      </c>
      <c r="G1221" t="s">
        <v>1277</v>
      </c>
      <c r="H1221">
        <v>2107727</v>
      </c>
      <c r="I1221" t="s">
        <v>1278</v>
      </c>
      <c r="K1221" s="4" t="str">
        <f t="shared" si="39"/>
        <v>AR000400EQ00001</v>
      </c>
    </row>
    <row r="1222" spans="1:11">
      <c r="A1222" t="s">
        <v>18361</v>
      </c>
      <c r="B1222" t="s">
        <v>18337</v>
      </c>
      <c r="C1222" t="s">
        <v>6616</v>
      </c>
      <c r="D1222" t="str">
        <f t="shared" si="38"/>
        <v>EQ</v>
      </c>
      <c r="F1222" t="s">
        <v>6618</v>
      </c>
      <c r="G1222" t="s">
        <v>6619</v>
      </c>
      <c r="H1222" t="s">
        <v>6620</v>
      </c>
      <c r="I1222" t="s">
        <v>6621</v>
      </c>
      <c r="K1222" s="4" t="str">
        <f t="shared" si="39"/>
        <v>BR000500EQ00001</v>
      </c>
    </row>
    <row r="1223" spans="1:11">
      <c r="A1223" t="s">
        <v>18362</v>
      </c>
      <c r="B1223" t="s">
        <v>18363</v>
      </c>
      <c r="C1223" t="s">
        <v>6560</v>
      </c>
      <c r="D1223" t="str">
        <f t="shared" si="38"/>
        <v>EQ</v>
      </c>
      <c r="F1223" t="s">
        <v>6562</v>
      </c>
      <c r="G1223" t="s">
        <v>6563</v>
      </c>
      <c r="H1223" t="s">
        <v>6564</v>
      </c>
      <c r="I1223" t="s">
        <v>6565</v>
      </c>
      <c r="K1223" s="4" t="str">
        <f t="shared" si="39"/>
        <v>BR000440EQ00001</v>
      </c>
    </row>
    <row r="1224" spans="1:11">
      <c r="A1224" t="s">
        <v>18364</v>
      </c>
      <c r="B1224" t="s">
        <v>18363</v>
      </c>
      <c r="C1224" t="s">
        <v>6567</v>
      </c>
      <c r="D1224" t="str">
        <f t="shared" si="38"/>
        <v>FI</v>
      </c>
      <c r="F1224" t="s">
        <v>6569</v>
      </c>
      <c r="G1224" t="s">
        <v>6570</v>
      </c>
      <c r="H1224" t="s">
        <v>6571</v>
      </c>
      <c r="I1224" t="s">
        <v>6572</v>
      </c>
      <c r="K1224" s="4" t="str">
        <f t="shared" si="39"/>
        <v>BR000440FI00001</v>
      </c>
    </row>
    <row r="1225" spans="1:11">
      <c r="A1225" t="s">
        <v>18365</v>
      </c>
      <c r="B1225" t="s">
        <v>18366</v>
      </c>
      <c r="C1225" t="s">
        <v>16497</v>
      </c>
      <c r="D1225" t="str">
        <f t="shared" si="38"/>
        <v>EQ</v>
      </c>
      <c r="F1225" t="s">
        <v>16499</v>
      </c>
      <c r="G1225" t="s">
        <v>16500</v>
      </c>
      <c r="H1225">
        <v>2595065</v>
      </c>
      <c r="I1225" t="s">
        <v>16501</v>
      </c>
      <c r="K1225" s="4" t="str">
        <f t="shared" si="39"/>
        <v>PE000850EQ00001</v>
      </c>
    </row>
    <row r="1226" spans="1:11">
      <c r="A1226" t="s">
        <v>18367</v>
      </c>
      <c r="B1226" t="s">
        <v>18366</v>
      </c>
      <c r="C1226" t="s">
        <v>16503</v>
      </c>
      <c r="D1226" t="str">
        <f t="shared" si="38"/>
        <v>EQ</v>
      </c>
      <c r="F1226" t="s">
        <v>16505</v>
      </c>
      <c r="G1226" t="s">
        <v>16506</v>
      </c>
      <c r="H1226">
        <v>2819107</v>
      </c>
      <c r="I1226" t="s">
        <v>16507</v>
      </c>
      <c r="K1226" s="4" t="str">
        <f t="shared" si="39"/>
        <v>PE000850EQ00002</v>
      </c>
    </row>
    <row r="1227" spans="1:11">
      <c r="A1227" t="s">
        <v>18368</v>
      </c>
      <c r="B1227" t="s">
        <v>18369</v>
      </c>
      <c r="C1227" t="s">
        <v>6575</v>
      </c>
      <c r="D1227" t="str">
        <f t="shared" si="38"/>
        <v>EQ</v>
      </c>
      <c r="F1227" t="s">
        <v>6577</v>
      </c>
      <c r="G1227" t="s">
        <v>6578</v>
      </c>
      <c r="H1227" t="s">
        <v>6579</v>
      </c>
      <c r="I1227" t="s">
        <v>6580</v>
      </c>
      <c r="K1227" s="4" t="str">
        <f t="shared" si="39"/>
        <v>BR000450EQ00001</v>
      </c>
    </row>
    <row r="1228" spans="1:11">
      <c r="A1228" t="s">
        <v>18370</v>
      </c>
      <c r="B1228" t="s">
        <v>18371</v>
      </c>
      <c r="C1228" t="s">
        <v>6401</v>
      </c>
      <c r="D1228" t="str">
        <f t="shared" si="38"/>
        <v>EQ</v>
      </c>
      <c r="F1228" t="s">
        <v>6403</v>
      </c>
      <c r="G1228" t="s">
        <v>6404</v>
      </c>
      <c r="H1228" t="s">
        <v>6405</v>
      </c>
      <c r="I1228" t="s">
        <v>6406</v>
      </c>
      <c r="J1228" t="s">
        <v>6410</v>
      </c>
      <c r="K1228" s="4" t="str">
        <f t="shared" si="39"/>
        <v>BR000290EQ00001</v>
      </c>
    </row>
    <row r="1229" spans="1:11">
      <c r="A1229" t="s">
        <v>18372</v>
      </c>
      <c r="B1229" t="s">
        <v>18371</v>
      </c>
      <c r="C1229" t="s">
        <v>6410</v>
      </c>
      <c r="D1229" t="str">
        <f t="shared" si="38"/>
        <v>FI</v>
      </c>
      <c r="F1229" t="s">
        <v>6412</v>
      </c>
      <c r="G1229" t="s">
        <v>6413</v>
      </c>
      <c r="H1229" t="s">
        <v>6414</v>
      </c>
      <c r="I1229" t="s">
        <v>6415</v>
      </c>
      <c r="K1229" s="4" t="str">
        <f t="shared" si="39"/>
        <v>BR000290FI00001</v>
      </c>
    </row>
    <row r="1230" spans="1:11">
      <c r="A1230" t="s">
        <v>18373</v>
      </c>
      <c r="B1230" t="s">
        <v>16800</v>
      </c>
      <c r="C1230" t="s">
        <v>9700</v>
      </c>
      <c r="D1230" t="str">
        <f t="shared" si="38"/>
        <v>EQ</v>
      </c>
      <c r="F1230" t="s">
        <v>9702</v>
      </c>
      <c r="G1230" t="s">
        <v>9703</v>
      </c>
      <c r="H1230">
        <v>2136646</v>
      </c>
      <c r="I1230" t="s">
        <v>9704</v>
      </c>
      <c r="K1230" s="4" t="str">
        <f t="shared" si="39"/>
        <v>CL000140EQ00001</v>
      </c>
    </row>
    <row r="1231" spans="1:11">
      <c r="A1231" t="s">
        <v>18374</v>
      </c>
      <c r="B1231" t="s">
        <v>16800</v>
      </c>
      <c r="C1231" t="s">
        <v>9706</v>
      </c>
      <c r="D1231" t="str">
        <f t="shared" si="38"/>
        <v>EQ</v>
      </c>
      <c r="F1231" t="s">
        <v>9708</v>
      </c>
      <c r="G1231" t="s">
        <v>9709</v>
      </c>
      <c r="H1231">
        <v>2000257</v>
      </c>
      <c r="I1231" t="s">
        <v>9710</v>
      </c>
      <c r="J1231" t="s">
        <v>9723</v>
      </c>
      <c r="K1231" s="4" t="str">
        <f t="shared" si="39"/>
        <v>CL000140EQ00002</v>
      </c>
    </row>
    <row r="1232" spans="1:11">
      <c r="A1232" t="s">
        <v>18375</v>
      </c>
      <c r="B1232" t="s">
        <v>16800</v>
      </c>
      <c r="C1232" t="s">
        <v>9723</v>
      </c>
      <c r="D1232" t="str">
        <f t="shared" si="38"/>
        <v>FI</v>
      </c>
      <c r="F1232" t="s">
        <v>9724</v>
      </c>
      <c r="G1232" t="s">
        <v>9725</v>
      </c>
      <c r="H1232" t="s">
        <v>9726</v>
      </c>
      <c r="I1232" t="s">
        <v>9727</v>
      </c>
      <c r="K1232" s="4" t="str">
        <f t="shared" si="39"/>
        <v>CL000140FI00003</v>
      </c>
    </row>
    <row r="1233" spans="1:11">
      <c r="A1233" t="s">
        <v>18376</v>
      </c>
      <c r="B1233" t="s">
        <v>18377</v>
      </c>
      <c r="C1233" t="s">
        <v>13918</v>
      </c>
      <c r="D1233" t="str">
        <f t="shared" si="38"/>
        <v>EQ</v>
      </c>
      <c r="F1233" t="s">
        <v>13920</v>
      </c>
      <c r="G1233" t="s">
        <v>13921</v>
      </c>
      <c r="H1233" t="s">
        <v>13922</v>
      </c>
      <c r="I1233" t="s">
        <v>13923</v>
      </c>
      <c r="J1233" t="s">
        <v>13937</v>
      </c>
      <c r="K1233" s="4" t="str">
        <f t="shared" si="39"/>
        <v>MX001050EQ00001</v>
      </c>
    </row>
    <row r="1234" spans="1:11">
      <c r="A1234" t="s">
        <v>18378</v>
      </c>
      <c r="B1234" t="s">
        <v>18377</v>
      </c>
      <c r="C1234" t="s">
        <v>13937</v>
      </c>
      <c r="D1234" t="str">
        <f t="shared" si="38"/>
        <v>FI</v>
      </c>
      <c r="F1234" t="s">
        <v>13938</v>
      </c>
      <c r="G1234" t="s">
        <v>13939</v>
      </c>
      <c r="H1234" t="s">
        <v>13940</v>
      </c>
      <c r="I1234" t="s">
        <v>13941</v>
      </c>
      <c r="J1234" t="s">
        <v>13937</v>
      </c>
      <c r="K1234" s="4" t="str">
        <f t="shared" si="39"/>
        <v>MX001050FI00001</v>
      </c>
    </row>
    <row r="1235" spans="1:11">
      <c r="A1235" t="s">
        <v>18379</v>
      </c>
      <c r="B1235" t="s">
        <v>18377</v>
      </c>
      <c r="C1235" t="s">
        <v>13937</v>
      </c>
      <c r="D1235" t="str">
        <f t="shared" si="38"/>
        <v>FI</v>
      </c>
      <c r="F1235" t="s">
        <v>13942</v>
      </c>
      <c r="G1235" t="s">
        <v>13943</v>
      </c>
      <c r="H1235" t="s">
        <v>13944</v>
      </c>
      <c r="I1235" t="s">
        <v>13945</v>
      </c>
      <c r="J1235" t="s">
        <v>13946</v>
      </c>
      <c r="K1235" s="4" t="str">
        <f t="shared" si="39"/>
        <v>MX001050FI00002</v>
      </c>
    </row>
    <row r="1236" spans="1:11">
      <c r="A1236" t="s">
        <v>18380</v>
      </c>
      <c r="B1236" t="s">
        <v>18377</v>
      </c>
      <c r="C1236" t="s">
        <v>13946</v>
      </c>
      <c r="D1236" t="str">
        <f t="shared" si="38"/>
        <v>FI</v>
      </c>
      <c r="F1236" t="s">
        <v>13947</v>
      </c>
      <c r="G1236" t="s">
        <v>13948</v>
      </c>
      <c r="H1236" t="s">
        <v>13949</v>
      </c>
      <c r="I1236" t="s">
        <v>13950</v>
      </c>
      <c r="K1236" s="4" t="str">
        <f t="shared" si="39"/>
        <v>MX001050FI00003</v>
      </c>
    </row>
    <row r="1237" spans="1:11">
      <c r="A1237" t="s">
        <v>18381</v>
      </c>
      <c r="B1237" t="s">
        <v>18382</v>
      </c>
      <c r="C1237" t="s">
        <v>12301</v>
      </c>
      <c r="D1237" t="str">
        <f t="shared" si="38"/>
        <v>FI</v>
      </c>
      <c r="F1237" t="s">
        <v>12303</v>
      </c>
      <c r="G1237" t="s">
        <v>12304</v>
      </c>
      <c r="H1237" t="s">
        <v>12305</v>
      </c>
      <c r="I1237" t="s">
        <v>12306</v>
      </c>
      <c r="K1237" s="4" t="str">
        <f t="shared" si="39"/>
        <v>MX000180FI00001</v>
      </c>
    </row>
    <row r="1238" spans="1:11">
      <c r="A1238" t="s">
        <v>18383</v>
      </c>
      <c r="B1238" t="s">
        <v>18377</v>
      </c>
      <c r="C1238" t="s">
        <v>13926</v>
      </c>
      <c r="D1238" t="str">
        <f t="shared" si="38"/>
        <v>EQ</v>
      </c>
      <c r="F1238" t="s">
        <v>13927</v>
      </c>
      <c r="G1238" t="s">
        <v>13928</v>
      </c>
      <c r="H1238" t="s">
        <v>13929</v>
      </c>
      <c r="I1238" t="s">
        <v>13930</v>
      </c>
      <c r="J1238" t="s">
        <v>6271</v>
      </c>
      <c r="K1238" s="4" t="str">
        <f t="shared" si="39"/>
        <v>MX001050EQ00002</v>
      </c>
    </row>
    <row r="1239" spans="1:11">
      <c r="A1239" t="s">
        <v>18384</v>
      </c>
      <c r="B1239" t="s">
        <v>18167</v>
      </c>
      <c r="C1239" t="s">
        <v>6271</v>
      </c>
      <c r="D1239" t="str">
        <f t="shared" si="38"/>
        <v>FI</v>
      </c>
      <c r="F1239" t="s">
        <v>6273</v>
      </c>
      <c r="G1239" t="s">
        <v>6274</v>
      </c>
      <c r="H1239" t="s">
        <v>6275</v>
      </c>
      <c r="I1239" t="s">
        <v>6276</v>
      </c>
      <c r="J1239" t="s">
        <v>6279</v>
      </c>
      <c r="K1239" s="4" t="str">
        <f t="shared" si="39"/>
        <v>BR000250FI00001</v>
      </c>
    </row>
    <row r="1240" spans="1:11">
      <c r="A1240" t="s">
        <v>18385</v>
      </c>
      <c r="B1240" t="s">
        <v>18167</v>
      </c>
      <c r="C1240" t="s">
        <v>6279</v>
      </c>
      <c r="D1240" t="str">
        <f t="shared" si="38"/>
        <v>FI</v>
      </c>
      <c r="F1240" t="s">
        <v>6280</v>
      </c>
      <c r="G1240" t="s">
        <v>6281</v>
      </c>
      <c r="H1240" t="s">
        <v>6282</v>
      </c>
      <c r="I1240" t="s">
        <v>6283</v>
      </c>
      <c r="J1240" t="s">
        <v>6284</v>
      </c>
      <c r="K1240" s="4" t="str">
        <f t="shared" si="39"/>
        <v>BR000250FI00002</v>
      </c>
    </row>
    <row r="1241" spans="1:11">
      <c r="A1241" t="s">
        <v>18386</v>
      </c>
      <c r="B1241" t="s">
        <v>18167</v>
      </c>
      <c r="C1241" t="s">
        <v>6284</v>
      </c>
      <c r="D1241" t="str">
        <f t="shared" si="38"/>
        <v>FI</v>
      </c>
      <c r="F1241" t="s">
        <v>6285</v>
      </c>
      <c r="G1241" t="s">
        <v>6286</v>
      </c>
      <c r="H1241" t="s">
        <v>6287</v>
      </c>
      <c r="I1241" t="s">
        <v>6288</v>
      </c>
      <c r="K1241" s="4" t="str">
        <f t="shared" si="39"/>
        <v>BR000250FI00003</v>
      </c>
    </row>
    <row r="1242" spans="1:11">
      <c r="A1242" t="s">
        <v>18387</v>
      </c>
      <c r="B1242" t="s">
        <v>18167</v>
      </c>
      <c r="C1242" t="s">
        <v>6289</v>
      </c>
      <c r="D1242" t="str">
        <f t="shared" si="38"/>
        <v>FI</v>
      </c>
      <c r="F1242" t="s">
        <v>6290</v>
      </c>
      <c r="G1242" t="s">
        <v>6291</v>
      </c>
      <c r="H1242" t="s">
        <v>6292</v>
      </c>
      <c r="I1242" t="s">
        <v>6293</v>
      </c>
      <c r="J1242" t="s">
        <v>6294</v>
      </c>
      <c r="K1242" s="4" t="str">
        <f t="shared" si="39"/>
        <v>BR000250FI00004</v>
      </c>
    </row>
    <row r="1243" spans="1:11">
      <c r="A1243" t="s">
        <v>18388</v>
      </c>
      <c r="B1243" t="s">
        <v>18167</v>
      </c>
      <c r="C1243" t="s">
        <v>6294</v>
      </c>
      <c r="D1243" t="str">
        <f t="shared" si="38"/>
        <v>FI</v>
      </c>
      <c r="F1243" t="s">
        <v>6295</v>
      </c>
      <c r="G1243" t="s">
        <v>6296</v>
      </c>
      <c r="H1243" t="s">
        <v>6297</v>
      </c>
      <c r="I1243" t="s">
        <v>6298</v>
      </c>
      <c r="K1243" s="4" t="str">
        <f t="shared" si="39"/>
        <v>BR000250FI00005</v>
      </c>
    </row>
    <row r="1244" spans="1:11">
      <c r="A1244" t="s">
        <v>18389</v>
      </c>
      <c r="B1244" t="s">
        <v>18390</v>
      </c>
      <c r="C1244" t="s">
        <v>6116</v>
      </c>
      <c r="D1244" t="str">
        <f t="shared" si="38"/>
        <v>EQ</v>
      </c>
      <c r="F1244" t="s">
        <v>6118</v>
      </c>
      <c r="G1244" t="s">
        <v>6119</v>
      </c>
      <c r="H1244" t="s">
        <v>6120</v>
      </c>
      <c r="I1244" t="s">
        <v>6121</v>
      </c>
      <c r="J1244" t="s">
        <v>2622</v>
      </c>
      <c r="K1244" s="4" t="str">
        <f t="shared" si="39"/>
        <v>BR000180EQ00001</v>
      </c>
    </row>
    <row r="1245" spans="1:11">
      <c r="A1245" t="s">
        <v>18391</v>
      </c>
      <c r="B1245" t="s">
        <v>16803</v>
      </c>
      <c r="C1245" t="s">
        <v>2622</v>
      </c>
      <c r="D1245" t="str">
        <f t="shared" si="38"/>
        <v>FI</v>
      </c>
      <c r="F1245" t="s">
        <v>2623</v>
      </c>
      <c r="G1245" t="s">
        <v>2624</v>
      </c>
      <c r="H1245" t="s">
        <v>2625</v>
      </c>
      <c r="I1245" t="s">
        <v>2626</v>
      </c>
      <c r="J1245" t="s">
        <v>2622</v>
      </c>
      <c r="K1245" s="4" t="str">
        <f t="shared" si="39"/>
        <v>AR000760FI00047</v>
      </c>
    </row>
    <row r="1246" spans="1:11">
      <c r="A1246" t="s">
        <v>18392</v>
      </c>
      <c r="B1246" t="s">
        <v>16803</v>
      </c>
      <c r="C1246" t="s">
        <v>2622</v>
      </c>
      <c r="D1246" t="str">
        <f t="shared" si="38"/>
        <v>FI</v>
      </c>
      <c r="F1246" t="s">
        <v>2628</v>
      </c>
      <c r="G1246" t="s">
        <v>2629</v>
      </c>
      <c r="H1246" t="s">
        <v>2630</v>
      </c>
      <c r="I1246" t="s">
        <v>2631</v>
      </c>
      <c r="K1246" s="4" t="str">
        <f t="shared" si="39"/>
        <v>AR000760FI00048</v>
      </c>
    </row>
    <row r="1247" spans="1:11">
      <c r="A1247" t="s">
        <v>18393</v>
      </c>
      <c r="B1247" t="s">
        <v>16803</v>
      </c>
      <c r="C1247" t="s">
        <v>2632</v>
      </c>
      <c r="D1247" t="str">
        <f t="shared" si="38"/>
        <v>FI</v>
      </c>
      <c r="F1247" t="s">
        <v>2633</v>
      </c>
      <c r="G1247" t="s">
        <v>2634</v>
      </c>
      <c r="H1247" t="s">
        <v>2635</v>
      </c>
      <c r="I1247" t="s">
        <v>2636</v>
      </c>
      <c r="K1247" s="4" t="str">
        <f t="shared" si="39"/>
        <v>AR000760FI00049</v>
      </c>
    </row>
    <row r="1248" spans="1:11">
      <c r="A1248" t="s">
        <v>18394</v>
      </c>
      <c r="B1248" t="s">
        <v>18395</v>
      </c>
      <c r="C1248" t="s">
        <v>15858</v>
      </c>
      <c r="D1248" t="str">
        <f t="shared" si="38"/>
        <v>EQ</v>
      </c>
      <c r="F1248" t="s">
        <v>15860</v>
      </c>
      <c r="G1248" t="s">
        <v>15861</v>
      </c>
      <c r="H1248">
        <v>2894988</v>
      </c>
      <c r="I1248" t="s">
        <v>15862</v>
      </c>
      <c r="J1248" t="s">
        <v>4796</v>
      </c>
      <c r="K1248" s="4" t="str">
        <f t="shared" si="39"/>
        <v>PE000170EQ00001</v>
      </c>
    </row>
    <row r="1249" spans="1:11">
      <c r="A1249" t="s">
        <v>18396</v>
      </c>
      <c r="B1249" t="s">
        <v>16822</v>
      </c>
      <c r="C1249" t="s">
        <v>4796</v>
      </c>
      <c r="D1249" t="str">
        <f t="shared" si="38"/>
        <v>FI</v>
      </c>
      <c r="F1249" t="s">
        <v>4797</v>
      </c>
      <c r="G1249" t="s">
        <v>4798</v>
      </c>
      <c r="H1249" t="s">
        <v>4799</v>
      </c>
      <c r="I1249" t="s">
        <v>4800</v>
      </c>
      <c r="J1249" t="s">
        <v>4801</v>
      </c>
      <c r="K1249" s="4" t="str">
        <f t="shared" si="39"/>
        <v>AR002160FI00027</v>
      </c>
    </row>
    <row r="1250" spans="1:11">
      <c r="A1250" t="s">
        <v>18397</v>
      </c>
      <c r="B1250" t="s">
        <v>16822</v>
      </c>
      <c r="C1250" t="s">
        <v>4801</v>
      </c>
      <c r="D1250" t="str">
        <f t="shared" si="38"/>
        <v>FI</v>
      </c>
      <c r="F1250" t="s">
        <v>4802</v>
      </c>
      <c r="G1250" t="s">
        <v>4803</v>
      </c>
      <c r="H1250" t="s">
        <v>4804</v>
      </c>
      <c r="I1250" t="s">
        <v>4805</v>
      </c>
      <c r="J1250" t="s">
        <v>4806</v>
      </c>
      <c r="K1250" s="4" t="str">
        <f t="shared" si="39"/>
        <v>AR002160FI00028</v>
      </c>
    </row>
    <row r="1251" spans="1:11">
      <c r="A1251" t="s">
        <v>18398</v>
      </c>
      <c r="B1251" t="s">
        <v>16822</v>
      </c>
      <c r="C1251" t="s">
        <v>4806</v>
      </c>
      <c r="D1251" t="str">
        <f t="shared" si="38"/>
        <v>FI</v>
      </c>
      <c r="F1251" t="s">
        <v>4807</v>
      </c>
      <c r="G1251" t="s">
        <v>4808</v>
      </c>
      <c r="H1251" t="s">
        <v>4809</v>
      </c>
      <c r="I1251" t="s">
        <v>4810</v>
      </c>
      <c r="J1251" t="s">
        <v>4806</v>
      </c>
      <c r="K1251" s="4" t="str">
        <f t="shared" si="39"/>
        <v>AR002160FI00029</v>
      </c>
    </row>
    <row r="1252" spans="1:11">
      <c r="A1252" t="s">
        <v>18399</v>
      </c>
      <c r="B1252" t="s">
        <v>16822</v>
      </c>
      <c r="C1252" t="s">
        <v>4806</v>
      </c>
      <c r="D1252" t="str">
        <f t="shared" si="38"/>
        <v>FI</v>
      </c>
      <c r="F1252" t="s">
        <v>4811</v>
      </c>
      <c r="G1252" t="s">
        <v>4812</v>
      </c>
      <c r="H1252" t="s">
        <v>4813</v>
      </c>
      <c r="I1252" t="s">
        <v>4814</v>
      </c>
      <c r="J1252" t="s">
        <v>4806</v>
      </c>
      <c r="K1252" s="4" t="str">
        <f t="shared" si="39"/>
        <v>AR002160FI00030</v>
      </c>
    </row>
    <row r="1253" spans="1:11">
      <c r="A1253" t="s">
        <v>18400</v>
      </c>
      <c r="B1253" t="s">
        <v>16822</v>
      </c>
      <c r="C1253" t="s">
        <v>4806</v>
      </c>
      <c r="D1253" t="str">
        <f t="shared" si="38"/>
        <v>FI</v>
      </c>
      <c r="F1253" t="s">
        <v>4815</v>
      </c>
      <c r="G1253" t="s">
        <v>4816</v>
      </c>
      <c r="H1253" t="s">
        <v>4817</v>
      </c>
      <c r="I1253" t="s">
        <v>4818</v>
      </c>
      <c r="J1253" t="s">
        <v>4819</v>
      </c>
      <c r="K1253" s="4" t="str">
        <f t="shared" si="39"/>
        <v>AR002160FI00031</v>
      </c>
    </row>
    <row r="1254" spans="1:11">
      <c r="A1254" t="s">
        <v>18401</v>
      </c>
      <c r="B1254" t="s">
        <v>16822</v>
      </c>
      <c r="C1254" t="s">
        <v>4819</v>
      </c>
      <c r="D1254" t="str">
        <f t="shared" si="38"/>
        <v>FI</v>
      </c>
      <c r="F1254" t="s">
        <v>4820</v>
      </c>
      <c r="G1254" t="s">
        <v>4821</v>
      </c>
      <c r="H1254" t="s">
        <v>4822</v>
      </c>
      <c r="I1254" t="s">
        <v>4823</v>
      </c>
      <c r="J1254" t="s">
        <v>4824</v>
      </c>
      <c r="K1254" s="4" t="str">
        <f t="shared" si="39"/>
        <v>AR002160FI00032</v>
      </c>
    </row>
    <row r="1255" spans="1:11">
      <c r="A1255" t="s">
        <v>18402</v>
      </c>
      <c r="B1255" t="s">
        <v>16822</v>
      </c>
      <c r="C1255" t="s">
        <v>4824</v>
      </c>
      <c r="D1255" t="str">
        <f t="shared" si="38"/>
        <v>FI</v>
      </c>
      <c r="F1255" t="s">
        <v>4825</v>
      </c>
      <c r="G1255" t="s">
        <v>4826</v>
      </c>
      <c r="H1255" t="s">
        <v>4827</v>
      </c>
      <c r="I1255" t="s">
        <v>4828</v>
      </c>
      <c r="K1255" s="4" t="str">
        <f t="shared" si="39"/>
        <v>AR002160FI00033</v>
      </c>
    </row>
    <row r="1256" spans="1:11">
      <c r="A1256" t="s">
        <v>18403</v>
      </c>
      <c r="B1256" t="s">
        <v>16822</v>
      </c>
      <c r="C1256" t="s">
        <v>4829</v>
      </c>
      <c r="D1256" t="str">
        <f t="shared" si="38"/>
        <v>FI</v>
      </c>
      <c r="F1256" t="s">
        <v>4830</v>
      </c>
      <c r="G1256" t="s">
        <v>4831</v>
      </c>
      <c r="H1256" t="s">
        <v>4832</v>
      </c>
      <c r="I1256" t="s">
        <v>4833</v>
      </c>
      <c r="K1256" s="4" t="str">
        <f t="shared" si="39"/>
        <v>AR002160FI00034</v>
      </c>
    </row>
    <row r="1257" spans="1:11">
      <c r="A1257" t="s">
        <v>18404</v>
      </c>
      <c r="B1257" t="s">
        <v>18405</v>
      </c>
      <c r="C1257" t="s">
        <v>9761</v>
      </c>
      <c r="D1257" t="str">
        <f t="shared" si="38"/>
        <v>EQ</v>
      </c>
      <c r="F1257" t="s">
        <v>9763</v>
      </c>
      <c r="G1257" t="s">
        <v>9764</v>
      </c>
      <c r="H1257" t="s">
        <v>9765</v>
      </c>
      <c r="I1257" t="s">
        <v>9766</v>
      </c>
      <c r="K1257" s="4" t="str">
        <f t="shared" si="39"/>
        <v>CL000200EQ00001</v>
      </c>
    </row>
    <row r="1258" spans="1:11">
      <c r="A1258" t="s">
        <v>18406</v>
      </c>
      <c r="B1258" t="s">
        <v>18407</v>
      </c>
      <c r="C1258" t="s">
        <v>11163</v>
      </c>
      <c r="D1258" t="str">
        <f t="shared" si="38"/>
        <v>EQ</v>
      </c>
      <c r="F1258" t="s">
        <v>11165</v>
      </c>
      <c r="G1258" t="s">
        <v>11166</v>
      </c>
      <c r="H1258" t="s">
        <v>11167</v>
      </c>
      <c r="I1258" t="s">
        <v>11168</v>
      </c>
      <c r="K1258" s="4" t="str">
        <f t="shared" si="39"/>
        <v>CO000150EQ00001</v>
      </c>
    </row>
    <row r="1259" spans="1:11">
      <c r="A1259" t="s">
        <v>18408</v>
      </c>
      <c r="B1259" t="s">
        <v>18409</v>
      </c>
      <c r="C1259" t="s">
        <v>15784</v>
      </c>
      <c r="D1259" t="str">
        <f t="shared" si="38"/>
        <v>EQ</v>
      </c>
      <c r="F1259" t="s">
        <v>15786</v>
      </c>
      <c r="G1259" t="s">
        <v>15787</v>
      </c>
      <c r="H1259">
        <v>2315575</v>
      </c>
      <c r="I1259" t="s">
        <v>15788</v>
      </c>
      <c r="J1259" t="s">
        <v>6552</v>
      </c>
      <c r="K1259" s="4" t="str">
        <f t="shared" si="39"/>
        <v>PE000090EQ00001</v>
      </c>
    </row>
    <row r="1260" spans="1:11">
      <c r="A1260" t="s">
        <v>18410</v>
      </c>
      <c r="B1260" t="s">
        <v>18411</v>
      </c>
      <c r="C1260" t="s">
        <v>6552</v>
      </c>
      <c r="D1260" t="str">
        <f t="shared" si="38"/>
        <v>FI</v>
      </c>
      <c r="F1260" t="s">
        <v>6554</v>
      </c>
      <c r="G1260" t="s">
        <v>6555</v>
      </c>
      <c r="H1260" t="s">
        <v>6556</v>
      </c>
      <c r="I1260" t="s">
        <v>6557</v>
      </c>
      <c r="K1260" s="4" t="str">
        <f t="shared" si="39"/>
        <v>BR000430FI00001</v>
      </c>
    </row>
    <row r="1261" spans="1:11">
      <c r="A1261" t="s">
        <v>18412</v>
      </c>
      <c r="B1261" t="s">
        <v>18395</v>
      </c>
      <c r="C1261" t="s">
        <v>15864</v>
      </c>
      <c r="D1261" t="str">
        <f t="shared" si="38"/>
        <v>EQ</v>
      </c>
      <c r="F1261" t="s">
        <v>15866</v>
      </c>
      <c r="G1261" t="s">
        <v>15867</v>
      </c>
      <c r="H1261">
        <v>2210476</v>
      </c>
      <c r="I1261" t="s">
        <v>15868</v>
      </c>
      <c r="K1261" s="4" t="str">
        <f t="shared" si="39"/>
        <v>PE000170EQ00002</v>
      </c>
    </row>
    <row r="1262" spans="1:11">
      <c r="A1262" t="s">
        <v>18413</v>
      </c>
      <c r="B1262" t="s">
        <v>18414</v>
      </c>
      <c r="C1262" t="s">
        <v>1449</v>
      </c>
      <c r="D1262" t="str">
        <f t="shared" si="38"/>
        <v>EQ</v>
      </c>
      <c r="F1262" t="s">
        <v>1451</v>
      </c>
      <c r="G1262" t="s">
        <v>1452</v>
      </c>
      <c r="H1262" t="s">
        <v>1453</v>
      </c>
      <c r="I1262" t="s">
        <v>1454</v>
      </c>
      <c r="K1262" s="4" t="str">
        <f t="shared" si="39"/>
        <v>AR000510EQ00001</v>
      </c>
    </row>
    <row r="1263" spans="1:11">
      <c r="A1263" t="s">
        <v>18415</v>
      </c>
      <c r="B1263" t="s">
        <v>18416</v>
      </c>
      <c r="C1263" t="s">
        <v>2718</v>
      </c>
      <c r="D1263" t="str">
        <f t="shared" si="38"/>
        <v>EQ</v>
      </c>
      <c r="F1263" t="s">
        <v>2720</v>
      </c>
      <c r="G1263" t="s">
        <v>2721</v>
      </c>
      <c r="H1263" t="s">
        <v>2722</v>
      </c>
      <c r="I1263" t="s">
        <v>2723</v>
      </c>
      <c r="K1263" s="4" t="str">
        <f t="shared" si="39"/>
        <v>AR000860EQ00001</v>
      </c>
    </row>
    <row r="1264" spans="1:11">
      <c r="A1264" t="s">
        <v>18417</v>
      </c>
      <c r="B1264" t="s">
        <v>18418</v>
      </c>
      <c r="C1264" t="s">
        <v>12672</v>
      </c>
      <c r="D1264" t="str">
        <f t="shared" si="38"/>
        <v>FI</v>
      </c>
      <c r="E1264" t="s">
        <v>12674</v>
      </c>
      <c r="F1264" t="s">
        <v>12675</v>
      </c>
      <c r="G1264" t="s">
        <v>12676</v>
      </c>
      <c r="H1264" t="s">
        <v>12677</v>
      </c>
      <c r="I1264" t="s">
        <v>12678</v>
      </c>
      <c r="K1264" s="4" t="str">
        <f t="shared" si="39"/>
        <v>MX000270FI00001</v>
      </c>
    </row>
    <row r="1265" spans="1:11">
      <c r="A1265" t="s">
        <v>18419</v>
      </c>
      <c r="B1265" t="s">
        <v>18420</v>
      </c>
      <c r="C1265" t="s">
        <v>13131</v>
      </c>
      <c r="D1265" t="str">
        <f t="shared" si="38"/>
        <v>EQ</v>
      </c>
      <c r="F1265" t="s">
        <v>13133</v>
      </c>
      <c r="G1265" t="s">
        <v>13134</v>
      </c>
      <c r="H1265" t="s">
        <v>13135</v>
      </c>
      <c r="I1265" t="s">
        <v>13136</v>
      </c>
      <c r="J1265" t="s">
        <v>16714</v>
      </c>
      <c r="K1265" s="4" t="str">
        <f t="shared" si="39"/>
        <v>MX000510EQ00001</v>
      </c>
    </row>
    <row r="1266" spans="1:11">
      <c r="A1266" t="s">
        <v>18421</v>
      </c>
      <c r="B1266" t="s">
        <v>18422</v>
      </c>
      <c r="C1266" t="s">
        <v>16714</v>
      </c>
      <c r="D1266" t="str">
        <f t="shared" si="38"/>
        <v>FI</v>
      </c>
      <c r="F1266" t="s">
        <v>16716</v>
      </c>
      <c r="G1266" t="s">
        <v>16717</v>
      </c>
      <c r="H1266" t="s">
        <v>16718</v>
      </c>
      <c r="I1266" t="s">
        <v>16719</v>
      </c>
      <c r="J1266" t="s">
        <v>6756</v>
      </c>
      <c r="K1266" s="4" t="str">
        <f t="shared" si="39"/>
        <v>VE000010FI00001</v>
      </c>
    </row>
    <row r="1267" spans="1:11">
      <c r="A1267" t="s">
        <v>18423</v>
      </c>
      <c r="B1267" t="s">
        <v>18424</v>
      </c>
      <c r="C1267" t="s">
        <v>6756</v>
      </c>
      <c r="D1267" t="str">
        <f t="shared" si="38"/>
        <v>FI</v>
      </c>
      <c r="F1267" t="s">
        <v>6758</v>
      </c>
      <c r="G1267" t="s">
        <v>6759</v>
      </c>
      <c r="H1267" t="s">
        <v>6760</v>
      </c>
      <c r="I1267" t="s">
        <v>6761</v>
      </c>
      <c r="J1267" t="s">
        <v>15799</v>
      </c>
      <c r="K1267" s="4" t="str">
        <f t="shared" si="39"/>
        <v>BR000540FI00001</v>
      </c>
    </row>
    <row r="1268" spans="1:11">
      <c r="A1268" t="s">
        <v>18425</v>
      </c>
      <c r="B1268" t="s">
        <v>18426</v>
      </c>
      <c r="C1268" t="s">
        <v>15799</v>
      </c>
      <c r="D1268" t="str">
        <f t="shared" si="38"/>
        <v>FI</v>
      </c>
      <c r="F1268" t="s">
        <v>15801</v>
      </c>
      <c r="G1268" t="s">
        <v>15802</v>
      </c>
      <c r="H1268" t="s">
        <v>15803</v>
      </c>
      <c r="I1268" t="s">
        <v>15804</v>
      </c>
      <c r="K1268" s="4" t="str">
        <f t="shared" si="39"/>
        <v>PE000110FI00001</v>
      </c>
    </row>
    <row r="1269" spans="1:11">
      <c r="A1269" t="s">
        <v>18427</v>
      </c>
      <c r="B1269" t="s">
        <v>18428</v>
      </c>
      <c r="C1269" t="s">
        <v>9966</v>
      </c>
      <c r="D1269" t="str">
        <f t="shared" si="38"/>
        <v>EQ</v>
      </c>
      <c r="F1269" t="s">
        <v>9968</v>
      </c>
      <c r="G1269" t="s">
        <v>9969</v>
      </c>
      <c r="H1269" t="s">
        <v>9970</v>
      </c>
      <c r="I1269" t="s">
        <v>9971</v>
      </c>
      <c r="J1269" t="s">
        <v>11912</v>
      </c>
      <c r="K1269" s="4" t="str">
        <f t="shared" si="39"/>
        <v>CL000370EQ00001</v>
      </c>
    </row>
    <row r="1270" spans="1:11">
      <c r="A1270" t="s">
        <v>18429</v>
      </c>
      <c r="B1270" t="s">
        <v>18430</v>
      </c>
      <c r="C1270" t="s">
        <v>11912</v>
      </c>
      <c r="D1270" t="str">
        <f t="shared" si="38"/>
        <v>FI</v>
      </c>
      <c r="F1270" t="s">
        <v>11914</v>
      </c>
      <c r="G1270" t="s">
        <v>11915</v>
      </c>
      <c r="H1270" t="s">
        <v>11916</v>
      </c>
      <c r="I1270" t="s">
        <v>11917</v>
      </c>
      <c r="K1270" s="4" t="str">
        <f t="shared" si="39"/>
        <v>GT000040FI00001</v>
      </c>
    </row>
    <row r="1271" spans="1:11">
      <c r="A1271" t="s">
        <v>18431</v>
      </c>
      <c r="B1271" t="s">
        <v>18430</v>
      </c>
      <c r="C1271" t="s">
        <v>11920</v>
      </c>
      <c r="D1271" t="str">
        <f t="shared" si="38"/>
        <v>FI</v>
      </c>
      <c r="F1271" t="s">
        <v>11921</v>
      </c>
      <c r="G1271" t="s">
        <v>11922</v>
      </c>
      <c r="H1271" t="s">
        <v>11923</v>
      </c>
      <c r="I1271" t="s">
        <v>11924</v>
      </c>
      <c r="K1271" s="4" t="str">
        <f t="shared" si="39"/>
        <v>GT000040FI00002</v>
      </c>
    </row>
    <row r="1272" spans="1:11">
      <c r="A1272" t="s">
        <v>18432</v>
      </c>
      <c r="B1272" t="s">
        <v>18433</v>
      </c>
      <c r="C1272" t="s">
        <v>6764</v>
      </c>
      <c r="D1272" t="str">
        <f t="shared" si="38"/>
        <v>EQ</v>
      </c>
      <c r="F1272" t="s">
        <v>6766</v>
      </c>
      <c r="G1272" t="s">
        <v>6767</v>
      </c>
      <c r="H1272" t="s">
        <v>6768</v>
      </c>
      <c r="I1272" t="s">
        <v>6769</v>
      </c>
      <c r="K1272" s="4" t="str">
        <f t="shared" si="39"/>
        <v>BR000550EQ00001</v>
      </c>
    </row>
    <row r="1273" spans="1:11">
      <c r="A1273" t="s">
        <v>18434</v>
      </c>
      <c r="B1273" t="s">
        <v>18435</v>
      </c>
      <c r="C1273" t="s">
        <v>10741</v>
      </c>
      <c r="D1273" t="str">
        <f t="shared" si="38"/>
        <v>EQ</v>
      </c>
      <c r="F1273" t="s">
        <v>10743</v>
      </c>
      <c r="G1273" t="s">
        <v>10744</v>
      </c>
      <c r="H1273">
        <v>2162094</v>
      </c>
      <c r="I1273" t="s">
        <v>10745</v>
      </c>
      <c r="K1273" s="4" t="str">
        <f t="shared" si="39"/>
        <v>CL001230EQ00001</v>
      </c>
    </row>
    <row r="1274" spans="1:11">
      <c r="A1274" t="s">
        <v>18436</v>
      </c>
      <c r="B1274" t="s">
        <v>18180</v>
      </c>
      <c r="C1274" t="s">
        <v>9768</v>
      </c>
      <c r="D1274" t="str">
        <f t="shared" si="38"/>
        <v>EQ</v>
      </c>
      <c r="F1274" t="s">
        <v>9770</v>
      </c>
      <c r="G1274" t="s">
        <v>9771</v>
      </c>
      <c r="H1274">
        <v>2174312</v>
      </c>
      <c r="I1274" t="s">
        <v>9772</v>
      </c>
      <c r="K1274" s="4" t="str">
        <f t="shared" si="39"/>
        <v>CL000210EQ00001</v>
      </c>
    </row>
    <row r="1275" spans="1:11">
      <c r="A1275" t="s">
        <v>18437</v>
      </c>
      <c r="B1275" t="s">
        <v>18438</v>
      </c>
      <c r="C1275" t="s">
        <v>1534</v>
      </c>
      <c r="D1275" t="str">
        <f t="shared" si="38"/>
        <v>EQ</v>
      </c>
      <c r="F1275" t="s">
        <v>1536</v>
      </c>
      <c r="G1275" t="s">
        <v>1537</v>
      </c>
      <c r="H1275">
        <v>2192626</v>
      </c>
      <c r="I1275" t="s">
        <v>1538</v>
      </c>
      <c r="K1275" s="4" t="str">
        <f t="shared" si="39"/>
        <v>AR000570EQ00001</v>
      </c>
    </row>
    <row r="1276" spans="1:11">
      <c r="A1276" t="s">
        <v>18439</v>
      </c>
      <c r="B1276" t="s">
        <v>16838</v>
      </c>
      <c r="C1276" t="s">
        <v>1513</v>
      </c>
      <c r="D1276" t="str">
        <f t="shared" si="38"/>
        <v>EQ</v>
      </c>
      <c r="F1276" t="s">
        <v>1515</v>
      </c>
      <c r="G1276" t="s">
        <v>1516</v>
      </c>
      <c r="H1276">
        <v>2175144</v>
      </c>
      <c r="I1276" t="s">
        <v>1517</v>
      </c>
      <c r="J1276" t="s">
        <v>1529</v>
      </c>
      <c r="K1276" s="4" t="str">
        <f t="shared" si="39"/>
        <v>AR000560EQ00001</v>
      </c>
    </row>
    <row r="1277" spans="1:11">
      <c r="A1277" t="s">
        <v>18440</v>
      </c>
      <c r="B1277" t="s">
        <v>16838</v>
      </c>
      <c r="C1277" t="s">
        <v>1529</v>
      </c>
      <c r="D1277" t="str">
        <f t="shared" si="38"/>
        <v>FI</v>
      </c>
      <c r="F1277" t="s">
        <v>1530</v>
      </c>
      <c r="G1277" t="s">
        <v>1531</v>
      </c>
      <c r="H1277" t="s">
        <v>1532</v>
      </c>
      <c r="I1277" t="s">
        <v>1533</v>
      </c>
      <c r="K1277" s="4" t="str">
        <f t="shared" si="39"/>
        <v>AR000560FI00002</v>
      </c>
    </row>
    <row r="1278" spans="1:11">
      <c r="A1278" t="s">
        <v>18441</v>
      </c>
      <c r="B1278" t="s">
        <v>17396</v>
      </c>
      <c r="C1278" t="s">
        <v>1541</v>
      </c>
      <c r="D1278" t="str">
        <f t="shared" si="38"/>
        <v>EQ</v>
      </c>
      <c r="F1278" t="s">
        <v>1543</v>
      </c>
      <c r="G1278" t="s">
        <v>1544</v>
      </c>
      <c r="H1278">
        <v>2791670</v>
      </c>
      <c r="I1278" t="s">
        <v>1545</v>
      </c>
      <c r="K1278" s="4" t="str">
        <f t="shared" si="39"/>
        <v>AR000580EQ00001</v>
      </c>
    </row>
    <row r="1279" spans="1:11">
      <c r="A1279" t="s">
        <v>18442</v>
      </c>
      <c r="B1279" t="s">
        <v>18443</v>
      </c>
      <c r="C1279" t="s">
        <v>9780</v>
      </c>
      <c r="D1279" t="str">
        <f t="shared" si="38"/>
        <v>EQ</v>
      </c>
      <c r="F1279" t="s">
        <v>9782</v>
      </c>
      <c r="G1279" t="s">
        <v>9783</v>
      </c>
      <c r="H1279" t="s">
        <v>9784</v>
      </c>
      <c r="I1279" t="s">
        <v>9785</v>
      </c>
      <c r="K1279" s="4" t="str">
        <f t="shared" si="39"/>
        <v>CL000220EQ00001</v>
      </c>
    </row>
    <row r="1280" spans="1:11">
      <c r="A1280" t="s">
        <v>18444</v>
      </c>
      <c r="B1280" t="s">
        <v>18445</v>
      </c>
      <c r="C1280" t="s">
        <v>15815</v>
      </c>
      <c r="D1280" t="str">
        <f t="shared" si="38"/>
        <v>EQ</v>
      </c>
      <c r="F1280" t="s">
        <v>15817</v>
      </c>
      <c r="G1280" t="s">
        <v>15818</v>
      </c>
      <c r="H1280">
        <v>2035594</v>
      </c>
      <c r="I1280" t="s">
        <v>15819</v>
      </c>
      <c r="K1280" s="4" t="str">
        <f t="shared" si="39"/>
        <v>PE000130EQ00001</v>
      </c>
    </row>
    <row r="1281" spans="1:11">
      <c r="A1281" t="s">
        <v>18446</v>
      </c>
      <c r="B1281" t="s">
        <v>18447</v>
      </c>
      <c r="C1281" t="s">
        <v>11184</v>
      </c>
      <c r="D1281" t="str">
        <f t="shared" si="38"/>
        <v>EQ</v>
      </c>
      <c r="F1281" t="s">
        <v>11186</v>
      </c>
      <c r="G1281" t="s">
        <v>11187</v>
      </c>
      <c r="H1281">
        <v>2164090</v>
      </c>
      <c r="I1281" t="s">
        <v>11188</v>
      </c>
      <c r="K1281" s="4" t="str">
        <f t="shared" si="39"/>
        <v>CO000170EQ00001</v>
      </c>
    </row>
    <row r="1282" spans="1:11">
      <c r="A1282" t="s">
        <v>18448</v>
      </c>
      <c r="B1282" t="s">
        <v>18449</v>
      </c>
      <c r="C1282" t="s">
        <v>15821</v>
      </c>
      <c r="D1282" t="str">
        <f t="shared" ref="D1282:D1345" si="40">+REPLACE(REPLACE(A1282,1,8,""),3,5,"")</f>
        <v>EQ</v>
      </c>
      <c r="F1282" t="s">
        <v>15823</v>
      </c>
      <c r="G1282" t="s">
        <v>15824</v>
      </c>
      <c r="H1282">
        <v>2037653</v>
      </c>
      <c r="I1282" t="s">
        <v>15825</v>
      </c>
      <c r="K1282" s="4" t="str">
        <f t="shared" si="39"/>
        <v>PE000140EQ00001</v>
      </c>
    </row>
    <row r="1283" spans="1:11">
      <c r="A1283" t="s">
        <v>18450</v>
      </c>
      <c r="B1283" t="s">
        <v>18451</v>
      </c>
      <c r="C1283" t="s">
        <v>14478</v>
      </c>
      <c r="D1283" t="str">
        <f t="shared" si="40"/>
        <v>FI</v>
      </c>
      <c r="E1283" t="s">
        <v>14480</v>
      </c>
      <c r="F1283" t="s">
        <v>14481</v>
      </c>
      <c r="G1283" t="s">
        <v>14482</v>
      </c>
      <c r="H1283" t="s">
        <v>14483</v>
      </c>
      <c r="I1283" t="s">
        <v>14484</v>
      </c>
      <c r="K1283" s="4" t="str">
        <f t="shared" ref="K1283:K1346" si="41">+A1283</f>
        <v>MX001430FI00001</v>
      </c>
    </row>
    <row r="1284" spans="1:11">
      <c r="A1284" t="s">
        <v>18452</v>
      </c>
      <c r="B1284" t="s">
        <v>18453</v>
      </c>
      <c r="C1284" t="s">
        <v>15827</v>
      </c>
      <c r="D1284" t="str">
        <f t="shared" si="40"/>
        <v>EQ</v>
      </c>
      <c r="F1284" t="s">
        <v>15829</v>
      </c>
      <c r="G1284" t="s">
        <v>15830</v>
      </c>
      <c r="H1284" t="s">
        <v>15831</v>
      </c>
      <c r="I1284" t="s">
        <v>15832</v>
      </c>
      <c r="K1284" s="4" t="str">
        <f t="shared" si="41"/>
        <v>PE000150EQ00001</v>
      </c>
    </row>
    <row r="1285" spans="1:11">
      <c r="A1285" t="s">
        <v>18454</v>
      </c>
      <c r="B1285" t="s">
        <v>18455</v>
      </c>
      <c r="C1285" t="s">
        <v>16706</v>
      </c>
      <c r="D1285" t="str">
        <f t="shared" si="40"/>
        <v>EQ</v>
      </c>
      <c r="F1285" t="s">
        <v>16708</v>
      </c>
      <c r="G1285" t="s">
        <v>16709</v>
      </c>
      <c r="H1285">
        <v>2180201</v>
      </c>
      <c r="I1285" t="s">
        <v>16710</v>
      </c>
      <c r="K1285" s="4" t="str">
        <f t="shared" si="41"/>
        <v>US000010EQ00001</v>
      </c>
    </row>
    <row r="1286" spans="1:11">
      <c r="A1286" t="s">
        <v>18456</v>
      </c>
      <c r="B1286" t="s">
        <v>18457</v>
      </c>
      <c r="C1286" t="s">
        <v>6851</v>
      </c>
      <c r="D1286" t="str">
        <f t="shared" si="40"/>
        <v>EQ</v>
      </c>
      <c r="F1286" t="s">
        <v>6853</v>
      </c>
      <c r="G1286" t="s">
        <v>6854</v>
      </c>
      <c r="H1286">
        <v>2228532</v>
      </c>
      <c r="I1286" t="s">
        <v>6855</v>
      </c>
      <c r="K1286" s="4" t="str">
        <f t="shared" si="41"/>
        <v>BR000640EQ00001</v>
      </c>
    </row>
    <row r="1287" spans="1:11">
      <c r="A1287" t="s">
        <v>18458</v>
      </c>
      <c r="B1287" t="s">
        <v>18459</v>
      </c>
      <c r="C1287" t="s">
        <v>7211</v>
      </c>
      <c r="D1287" t="str">
        <f t="shared" si="40"/>
        <v>EQ</v>
      </c>
      <c r="F1287" t="s">
        <v>7213</v>
      </c>
      <c r="G1287" t="s">
        <v>7214</v>
      </c>
      <c r="H1287" t="s">
        <v>7215</v>
      </c>
      <c r="I1287" t="s">
        <v>7216</v>
      </c>
      <c r="K1287" s="4" t="str">
        <f t="shared" si="41"/>
        <v>BR000890EQ00001</v>
      </c>
    </row>
    <row r="1288" spans="1:11">
      <c r="A1288" t="s">
        <v>18460</v>
      </c>
      <c r="B1288" t="s">
        <v>18461</v>
      </c>
      <c r="C1288" t="s">
        <v>6771</v>
      </c>
      <c r="D1288" t="str">
        <f t="shared" si="40"/>
        <v>EQ</v>
      </c>
      <c r="F1288" t="s">
        <v>6773</v>
      </c>
      <c r="G1288" t="s">
        <v>6774</v>
      </c>
      <c r="H1288">
        <v>2840970</v>
      </c>
      <c r="I1288" t="s">
        <v>6775</v>
      </c>
      <c r="K1288" s="4" t="str">
        <f t="shared" si="41"/>
        <v>BR000560EQ00001</v>
      </c>
    </row>
    <row r="1289" spans="1:11">
      <c r="A1289" t="s">
        <v>18462</v>
      </c>
      <c r="B1289" t="s">
        <v>18463</v>
      </c>
      <c r="C1289" t="s">
        <v>9926</v>
      </c>
      <c r="D1289" t="str">
        <f t="shared" si="40"/>
        <v>EQ</v>
      </c>
      <c r="F1289" t="s">
        <v>9928</v>
      </c>
      <c r="G1289" t="s">
        <v>9929</v>
      </c>
      <c r="H1289">
        <v>2196189</v>
      </c>
      <c r="I1289" t="s">
        <v>9930</v>
      </c>
      <c r="K1289" s="4" t="str">
        <f t="shared" si="41"/>
        <v>CL000310EQ00001</v>
      </c>
    </row>
    <row r="1290" spans="1:11">
      <c r="A1290" t="s">
        <v>18464</v>
      </c>
      <c r="B1290" t="s">
        <v>18463</v>
      </c>
      <c r="C1290" t="s">
        <v>9932</v>
      </c>
      <c r="D1290" t="str">
        <f t="shared" si="40"/>
        <v>EQ</v>
      </c>
      <c r="F1290" t="s">
        <v>9933</v>
      </c>
      <c r="G1290" t="s">
        <v>9934</v>
      </c>
      <c r="H1290">
        <v>2217596</v>
      </c>
      <c r="I1290" t="s">
        <v>9935</v>
      </c>
      <c r="K1290" s="4" t="str">
        <f t="shared" si="41"/>
        <v>CL000310EQ00002</v>
      </c>
    </row>
    <row r="1291" spans="1:11">
      <c r="A1291" t="s">
        <v>18465</v>
      </c>
      <c r="B1291" t="s">
        <v>18466</v>
      </c>
      <c r="C1291" t="s">
        <v>6777</v>
      </c>
      <c r="D1291" t="str">
        <f t="shared" si="40"/>
        <v>EQ</v>
      </c>
      <c r="F1291" t="s">
        <v>6779</v>
      </c>
      <c r="G1291" t="s">
        <v>6780</v>
      </c>
      <c r="H1291" t="s">
        <v>6781</v>
      </c>
      <c r="I1291" t="s">
        <v>6782</v>
      </c>
      <c r="J1291" t="s">
        <v>7343</v>
      </c>
      <c r="K1291" s="4" t="str">
        <f t="shared" si="41"/>
        <v>BR000570EQ00001</v>
      </c>
    </row>
    <row r="1292" spans="1:11">
      <c r="A1292" t="s">
        <v>18467</v>
      </c>
      <c r="B1292" t="s">
        <v>18468</v>
      </c>
      <c r="C1292" t="s">
        <v>7343</v>
      </c>
      <c r="D1292" t="str">
        <f t="shared" si="40"/>
        <v>FI</v>
      </c>
      <c r="F1292" t="s">
        <v>7344</v>
      </c>
      <c r="G1292" t="s">
        <v>7345</v>
      </c>
      <c r="H1292" t="s">
        <v>7346</v>
      </c>
      <c r="I1292" t="s">
        <v>7347</v>
      </c>
      <c r="J1292" t="s">
        <v>7348</v>
      </c>
      <c r="K1292" s="4" t="str">
        <f t="shared" si="41"/>
        <v>CL000440FI00003</v>
      </c>
    </row>
    <row r="1293" spans="1:11">
      <c r="A1293" t="s">
        <v>18469</v>
      </c>
      <c r="B1293" t="s">
        <v>18468</v>
      </c>
      <c r="C1293" t="s">
        <v>7348</v>
      </c>
      <c r="D1293" t="str">
        <f t="shared" si="40"/>
        <v>FI</v>
      </c>
      <c r="F1293" t="s">
        <v>7349</v>
      </c>
      <c r="G1293" t="s">
        <v>7350</v>
      </c>
      <c r="H1293" t="s">
        <v>7351</v>
      </c>
      <c r="I1293" t="s">
        <v>7352</v>
      </c>
      <c r="J1293" t="s">
        <v>7353</v>
      </c>
      <c r="K1293" s="4" t="str">
        <f t="shared" si="41"/>
        <v>CL000440FI00004</v>
      </c>
    </row>
    <row r="1294" spans="1:11">
      <c r="A1294" t="s">
        <v>18470</v>
      </c>
      <c r="B1294" t="s">
        <v>18468</v>
      </c>
      <c r="C1294" t="s">
        <v>7353</v>
      </c>
      <c r="D1294" t="str">
        <f t="shared" si="40"/>
        <v>FI</v>
      </c>
      <c r="F1294" t="s">
        <v>7354</v>
      </c>
      <c r="G1294" t="s">
        <v>7355</v>
      </c>
      <c r="H1294" t="s">
        <v>7356</v>
      </c>
      <c r="I1294" t="s">
        <v>7357</v>
      </c>
      <c r="J1294" t="s">
        <v>7330</v>
      </c>
      <c r="K1294" s="4" t="str">
        <f t="shared" si="41"/>
        <v>CL000440FI00005</v>
      </c>
    </row>
    <row r="1295" spans="1:11">
      <c r="A1295" t="s">
        <v>18471</v>
      </c>
      <c r="B1295" t="s">
        <v>18468</v>
      </c>
      <c r="C1295" t="s">
        <v>7330</v>
      </c>
      <c r="D1295" t="str">
        <f t="shared" si="40"/>
        <v>FI</v>
      </c>
      <c r="F1295" t="s">
        <v>7332</v>
      </c>
      <c r="G1295" t="s">
        <v>7333</v>
      </c>
      <c r="H1295" t="s">
        <v>7334</v>
      </c>
      <c r="I1295" t="s">
        <v>7335</v>
      </c>
      <c r="J1295" t="s">
        <v>7358</v>
      </c>
      <c r="K1295" s="4" t="str">
        <f t="shared" si="41"/>
        <v>CL000440FI00001</v>
      </c>
    </row>
    <row r="1296" spans="1:11">
      <c r="A1296" t="s">
        <v>18472</v>
      </c>
      <c r="B1296" t="s">
        <v>18468</v>
      </c>
      <c r="C1296" t="s">
        <v>7358</v>
      </c>
      <c r="D1296" t="str">
        <f t="shared" si="40"/>
        <v>FI</v>
      </c>
      <c r="F1296" t="s">
        <v>7359</v>
      </c>
      <c r="G1296" t="s">
        <v>7360</v>
      </c>
      <c r="H1296" t="s">
        <v>7361</v>
      </c>
      <c r="I1296" t="s">
        <v>7362</v>
      </c>
      <c r="J1296" t="s">
        <v>6786</v>
      </c>
      <c r="K1296" s="4" t="str">
        <f t="shared" si="41"/>
        <v>CL000440FI00006</v>
      </c>
    </row>
    <row r="1297" spans="1:11">
      <c r="A1297" t="s">
        <v>18473</v>
      </c>
      <c r="B1297" t="s">
        <v>18474</v>
      </c>
      <c r="C1297" t="s">
        <v>6786</v>
      </c>
      <c r="D1297" t="str">
        <f t="shared" si="40"/>
        <v>FI</v>
      </c>
      <c r="F1297" t="s">
        <v>6788</v>
      </c>
      <c r="G1297" t="s">
        <v>6789</v>
      </c>
      <c r="H1297" t="s">
        <v>6790</v>
      </c>
      <c r="I1297" t="s">
        <v>6791</v>
      </c>
      <c r="K1297" s="4" t="str">
        <f t="shared" si="41"/>
        <v>BR000580FI00001</v>
      </c>
    </row>
    <row r="1298" spans="1:11">
      <c r="A1298" t="s">
        <v>18475</v>
      </c>
      <c r="B1298" t="s">
        <v>18476</v>
      </c>
      <c r="C1298" t="s">
        <v>3078</v>
      </c>
      <c r="D1298" t="str">
        <f t="shared" si="40"/>
        <v>EQ</v>
      </c>
      <c r="F1298" t="s">
        <v>3080</v>
      </c>
      <c r="G1298" t="s">
        <v>3081</v>
      </c>
      <c r="H1298">
        <v>2186771</v>
      </c>
      <c r="I1298" t="s">
        <v>3082</v>
      </c>
      <c r="K1298" s="4" t="str">
        <f t="shared" si="41"/>
        <v>AR001170EQ00001</v>
      </c>
    </row>
    <row r="1299" spans="1:11">
      <c r="A1299" t="s">
        <v>18477</v>
      </c>
      <c r="B1299" t="s">
        <v>18478</v>
      </c>
      <c r="C1299" t="s">
        <v>14317</v>
      </c>
      <c r="D1299" t="str">
        <f t="shared" si="40"/>
        <v>FI</v>
      </c>
      <c r="E1299" t="s">
        <v>14319</v>
      </c>
      <c r="F1299" t="s">
        <v>14320</v>
      </c>
      <c r="G1299" t="s">
        <v>14321</v>
      </c>
      <c r="H1299" t="s">
        <v>14322</v>
      </c>
      <c r="I1299" t="s">
        <v>14323</v>
      </c>
      <c r="K1299" s="4" t="str">
        <f t="shared" si="41"/>
        <v>MX001340FI00001</v>
      </c>
    </row>
    <row r="1300" spans="1:11">
      <c r="A1300" t="s">
        <v>18479</v>
      </c>
      <c r="B1300" t="s">
        <v>18478</v>
      </c>
      <c r="C1300" t="s">
        <v>14327</v>
      </c>
      <c r="D1300" t="str">
        <f t="shared" si="40"/>
        <v>FI</v>
      </c>
      <c r="E1300" t="s">
        <v>14328</v>
      </c>
      <c r="F1300" t="s">
        <v>14329</v>
      </c>
      <c r="G1300" t="s">
        <v>14330</v>
      </c>
      <c r="H1300" t="s">
        <v>14331</v>
      </c>
      <c r="I1300" t="s">
        <v>14332</v>
      </c>
      <c r="K1300" s="4" t="str">
        <f t="shared" si="41"/>
        <v>MX001340FI00002</v>
      </c>
    </row>
    <row r="1301" spans="1:11">
      <c r="A1301" t="s">
        <v>18480</v>
      </c>
      <c r="B1301" t="s">
        <v>18478</v>
      </c>
      <c r="C1301" t="s">
        <v>14335</v>
      </c>
      <c r="D1301" t="str">
        <f t="shared" si="40"/>
        <v>FI</v>
      </c>
      <c r="E1301" t="s">
        <v>14336</v>
      </c>
      <c r="F1301" t="s">
        <v>14337</v>
      </c>
      <c r="G1301" t="s">
        <v>14338</v>
      </c>
      <c r="H1301" t="s">
        <v>14339</v>
      </c>
      <c r="I1301" t="s">
        <v>14340</v>
      </c>
      <c r="K1301" s="4" t="str">
        <f t="shared" si="41"/>
        <v>MX001340FI00003</v>
      </c>
    </row>
    <row r="1302" spans="1:11">
      <c r="A1302" t="s">
        <v>18481</v>
      </c>
      <c r="B1302" t="s">
        <v>18478</v>
      </c>
      <c r="C1302" t="s">
        <v>14341</v>
      </c>
      <c r="D1302" t="str">
        <f t="shared" si="40"/>
        <v>FI</v>
      </c>
      <c r="E1302" t="s">
        <v>14342</v>
      </c>
      <c r="F1302" t="s">
        <v>14343</v>
      </c>
      <c r="G1302" t="s">
        <v>14344</v>
      </c>
      <c r="H1302" t="s">
        <v>14345</v>
      </c>
      <c r="I1302" t="s">
        <v>14346</v>
      </c>
      <c r="K1302" s="4" t="str">
        <f t="shared" si="41"/>
        <v>MX001340FI00004</v>
      </c>
    </row>
    <row r="1303" spans="1:11">
      <c r="A1303" t="s">
        <v>18482</v>
      </c>
      <c r="B1303" t="s">
        <v>18478</v>
      </c>
      <c r="C1303" t="s">
        <v>14347</v>
      </c>
      <c r="D1303" t="str">
        <f t="shared" si="40"/>
        <v>FI</v>
      </c>
      <c r="E1303" t="s">
        <v>14348</v>
      </c>
      <c r="F1303" t="s">
        <v>14349</v>
      </c>
      <c r="G1303" t="s">
        <v>14350</v>
      </c>
      <c r="H1303" t="s">
        <v>14351</v>
      </c>
      <c r="I1303" t="s">
        <v>14352</v>
      </c>
      <c r="K1303" s="4" t="str">
        <f t="shared" si="41"/>
        <v>MX001340FI00005</v>
      </c>
    </row>
    <row r="1304" spans="1:11">
      <c r="A1304" t="s">
        <v>18483</v>
      </c>
      <c r="B1304" t="s">
        <v>18478</v>
      </c>
      <c r="C1304" t="s">
        <v>14353</v>
      </c>
      <c r="D1304" t="str">
        <f t="shared" si="40"/>
        <v>FI</v>
      </c>
      <c r="E1304" t="s">
        <v>14354</v>
      </c>
      <c r="F1304" t="s">
        <v>14355</v>
      </c>
      <c r="G1304" t="s">
        <v>14356</v>
      </c>
      <c r="H1304" t="s">
        <v>14357</v>
      </c>
      <c r="I1304" t="s">
        <v>14358</v>
      </c>
      <c r="K1304" s="4" t="str">
        <f t="shared" si="41"/>
        <v>MX001340FI00006</v>
      </c>
    </row>
    <row r="1305" spans="1:11">
      <c r="A1305" t="s">
        <v>18484</v>
      </c>
      <c r="B1305" t="s">
        <v>18478</v>
      </c>
      <c r="C1305" t="s">
        <v>14359</v>
      </c>
      <c r="D1305" t="str">
        <f t="shared" si="40"/>
        <v>FI</v>
      </c>
      <c r="E1305" t="s">
        <v>14360</v>
      </c>
      <c r="F1305" t="s">
        <v>14361</v>
      </c>
      <c r="G1305" t="s">
        <v>14362</v>
      </c>
      <c r="H1305" t="s">
        <v>14363</v>
      </c>
      <c r="I1305" t="s">
        <v>14364</v>
      </c>
      <c r="K1305" s="4" t="str">
        <f t="shared" si="41"/>
        <v>MX001340FI00007</v>
      </c>
    </row>
    <row r="1306" spans="1:11">
      <c r="A1306" t="s">
        <v>18485</v>
      </c>
      <c r="B1306" t="s">
        <v>18478</v>
      </c>
      <c r="C1306" t="s">
        <v>14365</v>
      </c>
      <c r="D1306" t="str">
        <f t="shared" si="40"/>
        <v>FI</v>
      </c>
      <c r="F1306" t="s">
        <v>14366</v>
      </c>
      <c r="G1306" t="s">
        <v>14367</v>
      </c>
      <c r="H1306" t="s">
        <v>14368</v>
      </c>
      <c r="I1306" t="s">
        <v>14369</v>
      </c>
      <c r="J1306" t="s">
        <v>9807</v>
      </c>
      <c r="K1306" s="4" t="str">
        <f t="shared" si="41"/>
        <v>MX001340FI00008</v>
      </c>
    </row>
    <row r="1307" spans="1:11">
      <c r="A1307" t="s">
        <v>18486</v>
      </c>
      <c r="B1307" t="s">
        <v>16844</v>
      </c>
      <c r="C1307" t="s">
        <v>9807</v>
      </c>
      <c r="D1307" t="str">
        <f t="shared" si="40"/>
        <v>FI</v>
      </c>
      <c r="F1307" t="s">
        <v>9808</v>
      </c>
      <c r="G1307" t="s">
        <v>9809</v>
      </c>
      <c r="H1307" t="s">
        <v>9810</v>
      </c>
      <c r="I1307" t="s">
        <v>9811</v>
      </c>
      <c r="J1307" t="s">
        <v>9807</v>
      </c>
      <c r="K1307" s="4" t="str">
        <f t="shared" si="41"/>
        <v>CL000240FI00002</v>
      </c>
    </row>
    <row r="1308" spans="1:11">
      <c r="A1308" t="s">
        <v>18487</v>
      </c>
      <c r="B1308" t="s">
        <v>16844</v>
      </c>
      <c r="C1308" t="s">
        <v>9807</v>
      </c>
      <c r="D1308" t="str">
        <f t="shared" si="40"/>
        <v>FI</v>
      </c>
      <c r="F1308" t="s">
        <v>9812</v>
      </c>
      <c r="G1308" t="s">
        <v>9813</v>
      </c>
      <c r="H1308" t="s">
        <v>9814</v>
      </c>
      <c r="I1308" t="s">
        <v>9815</v>
      </c>
      <c r="J1308" t="s">
        <v>9816</v>
      </c>
      <c r="K1308" s="4" t="str">
        <f t="shared" si="41"/>
        <v>CL000240FI00003</v>
      </c>
    </row>
    <row r="1309" spans="1:11">
      <c r="A1309" t="s">
        <v>18488</v>
      </c>
      <c r="B1309" t="s">
        <v>16844</v>
      </c>
      <c r="C1309" t="s">
        <v>9816</v>
      </c>
      <c r="D1309" t="str">
        <f t="shared" si="40"/>
        <v>FI</v>
      </c>
      <c r="F1309" t="s">
        <v>9817</v>
      </c>
      <c r="G1309" t="s">
        <v>9818</v>
      </c>
      <c r="H1309" t="s">
        <v>9819</v>
      </c>
      <c r="I1309" t="s">
        <v>9820</v>
      </c>
      <c r="J1309" t="s">
        <v>9816</v>
      </c>
      <c r="K1309" s="4" t="str">
        <f t="shared" si="41"/>
        <v>CL000240FI00004</v>
      </c>
    </row>
    <row r="1310" spans="1:11">
      <c r="A1310" t="s">
        <v>18489</v>
      </c>
      <c r="B1310" t="s">
        <v>16844</v>
      </c>
      <c r="C1310" t="s">
        <v>9816</v>
      </c>
      <c r="D1310" t="str">
        <f t="shared" si="40"/>
        <v>FI</v>
      </c>
      <c r="F1310" t="s">
        <v>9821</v>
      </c>
      <c r="G1310" t="s">
        <v>9822</v>
      </c>
      <c r="H1310" t="s">
        <v>9823</v>
      </c>
      <c r="I1310" t="s">
        <v>9824</v>
      </c>
      <c r="J1310" t="s">
        <v>9825</v>
      </c>
      <c r="K1310" s="4" t="str">
        <f t="shared" si="41"/>
        <v>CL000240FI00005</v>
      </c>
    </row>
    <row r="1311" spans="1:11">
      <c r="A1311" t="s">
        <v>18490</v>
      </c>
      <c r="B1311" t="s">
        <v>16844</v>
      </c>
      <c r="C1311" t="s">
        <v>9825</v>
      </c>
      <c r="D1311" t="str">
        <f t="shared" si="40"/>
        <v>FI</v>
      </c>
      <c r="F1311" t="s">
        <v>9826</v>
      </c>
      <c r="G1311" t="s">
        <v>9827</v>
      </c>
      <c r="H1311" t="s">
        <v>9828</v>
      </c>
      <c r="I1311" t="s">
        <v>9829</v>
      </c>
      <c r="J1311" t="s">
        <v>9825</v>
      </c>
      <c r="K1311" s="4" t="str">
        <f t="shared" si="41"/>
        <v>CL000240FI00006</v>
      </c>
    </row>
    <row r="1312" spans="1:11">
      <c r="A1312" t="s">
        <v>18491</v>
      </c>
      <c r="B1312" t="s">
        <v>16844</v>
      </c>
      <c r="C1312" t="s">
        <v>9825</v>
      </c>
      <c r="D1312" t="str">
        <f t="shared" si="40"/>
        <v>FI</v>
      </c>
      <c r="F1312" t="s">
        <v>9830</v>
      </c>
      <c r="G1312" t="s">
        <v>9831</v>
      </c>
      <c r="H1312" t="s">
        <v>9832</v>
      </c>
      <c r="I1312" t="s">
        <v>9833</v>
      </c>
      <c r="J1312" t="s">
        <v>9834</v>
      </c>
      <c r="K1312" s="4" t="str">
        <f t="shared" si="41"/>
        <v>CL000240FI00007</v>
      </c>
    </row>
    <row r="1313" spans="1:11">
      <c r="A1313" t="s">
        <v>18492</v>
      </c>
      <c r="B1313" t="s">
        <v>16844</v>
      </c>
      <c r="C1313" t="s">
        <v>9834</v>
      </c>
      <c r="D1313" t="str">
        <f t="shared" si="40"/>
        <v>FI</v>
      </c>
      <c r="F1313" t="s">
        <v>9835</v>
      </c>
      <c r="G1313" t="s">
        <v>9836</v>
      </c>
      <c r="H1313" t="s">
        <v>9837</v>
      </c>
      <c r="I1313" t="s">
        <v>9838</v>
      </c>
      <c r="J1313" t="s">
        <v>9839</v>
      </c>
      <c r="K1313" s="4" t="str">
        <f t="shared" si="41"/>
        <v>CL000240FI00008</v>
      </c>
    </row>
    <row r="1314" spans="1:11">
      <c r="A1314" t="s">
        <v>18493</v>
      </c>
      <c r="B1314" t="s">
        <v>16844</v>
      </c>
      <c r="C1314" t="s">
        <v>9839</v>
      </c>
      <c r="D1314" t="str">
        <f t="shared" si="40"/>
        <v>FI</v>
      </c>
      <c r="F1314" t="s">
        <v>9840</v>
      </c>
      <c r="G1314" t="s">
        <v>9841</v>
      </c>
      <c r="H1314" t="s">
        <v>9842</v>
      </c>
      <c r="I1314" t="s">
        <v>9843</v>
      </c>
      <c r="J1314" t="s">
        <v>9839</v>
      </c>
      <c r="K1314" s="4" t="str">
        <f t="shared" si="41"/>
        <v>CL000240FI00009</v>
      </c>
    </row>
    <row r="1315" spans="1:11">
      <c r="A1315" t="s">
        <v>18494</v>
      </c>
      <c r="B1315" t="s">
        <v>16844</v>
      </c>
      <c r="C1315" t="s">
        <v>9839</v>
      </c>
      <c r="D1315" t="str">
        <f t="shared" si="40"/>
        <v>FI</v>
      </c>
      <c r="F1315" t="s">
        <v>9844</v>
      </c>
      <c r="G1315" t="s">
        <v>9845</v>
      </c>
      <c r="H1315" t="s">
        <v>9846</v>
      </c>
      <c r="I1315" t="s">
        <v>9847</v>
      </c>
      <c r="K1315" s="4" t="str">
        <f t="shared" si="41"/>
        <v>CL000240FI00010</v>
      </c>
    </row>
    <row r="1316" spans="1:11">
      <c r="A1316" t="s">
        <v>18495</v>
      </c>
      <c r="B1316" t="s">
        <v>18496</v>
      </c>
      <c r="C1316" t="s">
        <v>9789</v>
      </c>
      <c r="D1316" t="str">
        <f t="shared" si="40"/>
        <v>FI</v>
      </c>
      <c r="F1316" t="s">
        <v>9791</v>
      </c>
      <c r="G1316" t="s">
        <v>9792</v>
      </c>
      <c r="H1316" t="s">
        <v>9793</v>
      </c>
      <c r="I1316" t="s">
        <v>9794</v>
      </c>
      <c r="K1316" s="4" t="str">
        <f t="shared" si="41"/>
        <v>CL000230FI00001</v>
      </c>
    </row>
    <row r="1317" spans="1:11">
      <c r="A1317" t="s">
        <v>18497</v>
      </c>
      <c r="B1317" t="s">
        <v>18498</v>
      </c>
      <c r="C1317" t="s">
        <v>11205</v>
      </c>
      <c r="D1317" t="str">
        <f t="shared" si="40"/>
        <v>EQ</v>
      </c>
      <c r="F1317" t="s">
        <v>11207</v>
      </c>
      <c r="G1317" t="s">
        <v>11208</v>
      </c>
      <c r="H1317" t="s">
        <v>11209</v>
      </c>
      <c r="I1317" t="s">
        <v>11210</v>
      </c>
      <c r="K1317" s="4" t="str">
        <f t="shared" si="41"/>
        <v>CO000200EQ00001</v>
      </c>
    </row>
    <row r="1318" spans="1:11">
      <c r="A1318" t="s">
        <v>18499</v>
      </c>
      <c r="B1318" t="s">
        <v>17408</v>
      </c>
      <c r="C1318" t="s">
        <v>2211</v>
      </c>
      <c r="D1318" t="str">
        <f t="shared" si="40"/>
        <v>EQ</v>
      </c>
      <c r="F1318" t="s">
        <v>2213</v>
      </c>
      <c r="G1318" t="s">
        <v>2214</v>
      </c>
      <c r="H1318">
        <v>2182995</v>
      </c>
      <c r="I1318" t="s">
        <v>2215</v>
      </c>
      <c r="K1318" s="4" t="str">
        <f t="shared" si="41"/>
        <v>AR000640EQ00001</v>
      </c>
    </row>
    <row r="1319" spans="1:11">
      <c r="A1319" t="s">
        <v>18500</v>
      </c>
      <c r="B1319" t="s">
        <v>18501</v>
      </c>
      <c r="C1319" t="s">
        <v>11211</v>
      </c>
      <c r="D1319" t="str">
        <f t="shared" si="40"/>
        <v>EQ</v>
      </c>
      <c r="E1319" t="s">
        <v>18198</v>
      </c>
      <c r="F1319" t="s">
        <v>11213</v>
      </c>
      <c r="G1319" t="s">
        <v>11214</v>
      </c>
      <c r="H1319" t="s">
        <v>11215</v>
      </c>
      <c r="I1319" t="s">
        <v>11216</v>
      </c>
      <c r="K1319" s="4" t="str">
        <f t="shared" si="41"/>
        <v>CO000210EQ00001</v>
      </c>
    </row>
    <row r="1320" spans="1:11">
      <c r="A1320" t="s">
        <v>18502</v>
      </c>
      <c r="B1320" t="s">
        <v>18503</v>
      </c>
      <c r="C1320" t="s">
        <v>9854</v>
      </c>
      <c r="D1320" t="str">
        <f t="shared" si="40"/>
        <v>EQ</v>
      </c>
      <c r="F1320" t="s">
        <v>9856</v>
      </c>
      <c r="G1320" t="s">
        <v>9857</v>
      </c>
      <c r="H1320">
        <v>2162135</v>
      </c>
      <c r="I1320" t="s">
        <v>9858</v>
      </c>
      <c r="J1320" t="s">
        <v>12619</v>
      </c>
      <c r="K1320" s="4" t="str">
        <f t="shared" si="41"/>
        <v>CL000260EQ00001</v>
      </c>
    </row>
    <row r="1321" spans="1:11">
      <c r="A1321" t="s">
        <v>18504</v>
      </c>
      <c r="B1321" t="s">
        <v>18505</v>
      </c>
      <c r="C1321" t="s">
        <v>12619</v>
      </c>
      <c r="D1321" t="str">
        <f t="shared" si="40"/>
        <v>FI</v>
      </c>
      <c r="F1321" t="s">
        <v>12621</v>
      </c>
      <c r="G1321" t="s">
        <v>12622</v>
      </c>
      <c r="H1321" t="s">
        <v>12623</v>
      </c>
      <c r="I1321" t="s">
        <v>12624</v>
      </c>
      <c r="J1321" t="s">
        <v>12626</v>
      </c>
      <c r="K1321" s="4" t="str">
        <f t="shared" si="41"/>
        <v>MX000260FI00001</v>
      </c>
    </row>
    <row r="1322" spans="1:11">
      <c r="A1322" t="s">
        <v>18506</v>
      </c>
      <c r="B1322" t="s">
        <v>18505</v>
      </c>
      <c r="C1322" t="s">
        <v>12626</v>
      </c>
      <c r="D1322" t="str">
        <f t="shared" si="40"/>
        <v>FI</v>
      </c>
      <c r="F1322" t="s">
        <v>12627</v>
      </c>
      <c r="G1322" t="s">
        <v>12628</v>
      </c>
      <c r="H1322" t="s">
        <v>12629</v>
      </c>
      <c r="I1322" t="s">
        <v>12630</v>
      </c>
      <c r="J1322" t="s">
        <v>12633</v>
      </c>
      <c r="K1322" s="4" t="str">
        <f t="shared" si="41"/>
        <v>MX000260FI00002</v>
      </c>
    </row>
    <row r="1323" spans="1:11">
      <c r="A1323" t="s">
        <v>18507</v>
      </c>
      <c r="B1323" t="s">
        <v>18505</v>
      </c>
      <c r="C1323" t="s">
        <v>12633</v>
      </c>
      <c r="D1323" t="str">
        <f t="shared" si="40"/>
        <v>FI</v>
      </c>
      <c r="F1323" t="s">
        <v>12634</v>
      </c>
      <c r="G1323" t="s">
        <v>12635</v>
      </c>
      <c r="H1323" t="s">
        <v>12636</v>
      </c>
      <c r="I1323" t="s">
        <v>12637</v>
      </c>
      <c r="K1323" s="4" t="str">
        <f t="shared" si="41"/>
        <v>MX000260FI00003</v>
      </c>
    </row>
    <row r="1324" spans="1:11">
      <c r="A1324" t="s">
        <v>18508</v>
      </c>
      <c r="B1324" t="s">
        <v>18505</v>
      </c>
      <c r="C1324" t="s">
        <v>12638</v>
      </c>
      <c r="D1324" t="str">
        <f t="shared" si="40"/>
        <v>FI</v>
      </c>
      <c r="F1324" t="s">
        <v>12639</v>
      </c>
      <c r="G1324" t="s">
        <v>12640</v>
      </c>
      <c r="H1324" t="s">
        <v>12641</v>
      </c>
      <c r="I1324" t="s">
        <v>12642</v>
      </c>
      <c r="J1324" t="s">
        <v>12643</v>
      </c>
      <c r="K1324" s="4" t="str">
        <f t="shared" si="41"/>
        <v>MX000260FI00004</v>
      </c>
    </row>
    <row r="1325" spans="1:11">
      <c r="A1325" t="s">
        <v>18509</v>
      </c>
      <c r="B1325" t="s">
        <v>18505</v>
      </c>
      <c r="C1325" t="s">
        <v>12643</v>
      </c>
      <c r="D1325" t="str">
        <f t="shared" si="40"/>
        <v>FI</v>
      </c>
      <c r="F1325" t="s">
        <v>12644</v>
      </c>
      <c r="G1325" t="s">
        <v>12645</v>
      </c>
      <c r="H1325" t="s">
        <v>12646</v>
      </c>
      <c r="I1325" t="s">
        <v>12647</v>
      </c>
      <c r="K1325" s="4" t="str">
        <f t="shared" si="41"/>
        <v>MX000260FI00005</v>
      </c>
    </row>
    <row r="1326" spans="1:11">
      <c r="A1326" t="s">
        <v>18510</v>
      </c>
      <c r="B1326" t="s">
        <v>18505</v>
      </c>
      <c r="C1326" t="s">
        <v>12648</v>
      </c>
      <c r="D1326" t="str">
        <f t="shared" si="40"/>
        <v>FI</v>
      </c>
      <c r="F1326" t="s">
        <v>12649</v>
      </c>
      <c r="G1326" t="s">
        <v>12650</v>
      </c>
      <c r="H1326" t="s">
        <v>12651</v>
      </c>
      <c r="I1326" t="s">
        <v>12652</v>
      </c>
      <c r="K1326" s="4" t="str">
        <f t="shared" si="41"/>
        <v>MX000260FI00006</v>
      </c>
    </row>
    <row r="1327" spans="1:11">
      <c r="A1327" t="s">
        <v>18511</v>
      </c>
      <c r="B1327" t="s">
        <v>18505</v>
      </c>
      <c r="C1327" t="s">
        <v>12653</v>
      </c>
      <c r="D1327" t="str">
        <f t="shared" si="40"/>
        <v>FI</v>
      </c>
      <c r="F1327" t="s">
        <v>12654</v>
      </c>
      <c r="G1327" t="s">
        <v>12655</v>
      </c>
      <c r="H1327" t="s">
        <v>12656</v>
      </c>
      <c r="I1327" t="s">
        <v>12657</v>
      </c>
      <c r="K1327" s="4" t="str">
        <f t="shared" si="41"/>
        <v>MX000260FI00007</v>
      </c>
    </row>
    <row r="1328" spans="1:11">
      <c r="A1328" t="s">
        <v>18512</v>
      </c>
      <c r="B1328" t="s">
        <v>18505</v>
      </c>
      <c r="C1328" t="s">
        <v>12660</v>
      </c>
      <c r="D1328" t="str">
        <f t="shared" si="40"/>
        <v>FI</v>
      </c>
      <c r="F1328" t="s">
        <v>12661</v>
      </c>
      <c r="G1328" t="s">
        <v>12662</v>
      </c>
      <c r="H1328" t="s">
        <v>12663</v>
      </c>
      <c r="I1328" t="s">
        <v>12664</v>
      </c>
      <c r="J1328" t="s">
        <v>12665</v>
      </c>
      <c r="K1328" s="4" t="str">
        <f t="shared" si="41"/>
        <v>MX000260FI00008</v>
      </c>
    </row>
    <row r="1329" spans="1:11">
      <c r="A1329" t="s">
        <v>18513</v>
      </c>
      <c r="B1329" t="s">
        <v>18505</v>
      </c>
      <c r="C1329" t="s">
        <v>12665</v>
      </c>
      <c r="D1329" t="str">
        <f t="shared" si="40"/>
        <v>FI</v>
      </c>
      <c r="F1329" t="s">
        <v>12666</v>
      </c>
      <c r="G1329" t="s">
        <v>12667</v>
      </c>
      <c r="H1329" t="s">
        <v>12668</v>
      </c>
      <c r="I1329" t="s">
        <v>12669</v>
      </c>
      <c r="K1329" s="4" t="str">
        <f t="shared" si="41"/>
        <v>MX000260FI00009</v>
      </c>
    </row>
    <row r="1330" spans="1:11">
      <c r="A1330" t="s">
        <v>18514</v>
      </c>
      <c r="B1330" t="s">
        <v>18505</v>
      </c>
      <c r="C1330" t="s">
        <v>12608</v>
      </c>
      <c r="D1330" t="str">
        <f t="shared" si="40"/>
        <v>EQ</v>
      </c>
      <c r="F1330" t="s">
        <v>12610</v>
      </c>
      <c r="G1330" t="s">
        <v>12611</v>
      </c>
      <c r="H1330">
        <v>2406457</v>
      </c>
      <c r="I1330" t="s">
        <v>12612</v>
      </c>
      <c r="J1330" t="s">
        <v>11904</v>
      </c>
      <c r="K1330" s="4" t="str">
        <f t="shared" si="41"/>
        <v>MX000260EQ00001</v>
      </c>
    </row>
    <row r="1331" spans="1:11">
      <c r="A1331" t="s">
        <v>18515</v>
      </c>
      <c r="B1331" t="s">
        <v>18516</v>
      </c>
      <c r="C1331" t="s">
        <v>11904</v>
      </c>
      <c r="D1331" t="str">
        <f t="shared" si="40"/>
        <v>FI</v>
      </c>
      <c r="F1331" t="s">
        <v>11906</v>
      </c>
      <c r="G1331" t="s">
        <v>11907</v>
      </c>
      <c r="H1331" t="s">
        <v>11908</v>
      </c>
      <c r="I1331" t="s">
        <v>11909</v>
      </c>
      <c r="K1331" s="4" t="str">
        <f t="shared" si="41"/>
        <v>GT000030FI00001</v>
      </c>
    </row>
    <row r="1332" spans="1:11">
      <c r="A1332" t="s">
        <v>18517</v>
      </c>
      <c r="B1332" t="s">
        <v>18518</v>
      </c>
      <c r="C1332" t="s">
        <v>18519</v>
      </c>
      <c r="D1332" t="str">
        <f t="shared" si="40"/>
        <v>EQ</v>
      </c>
      <c r="F1332" t="s">
        <v>9896</v>
      </c>
      <c r="G1332" t="s">
        <v>9897</v>
      </c>
      <c r="H1332" t="s">
        <v>9898</v>
      </c>
      <c r="I1332" t="s">
        <v>9899</v>
      </c>
      <c r="K1332" s="4" t="str">
        <f t="shared" si="41"/>
        <v>CL000280EQ00001</v>
      </c>
    </row>
    <row r="1333" spans="1:11">
      <c r="A1333" t="s">
        <v>18520</v>
      </c>
      <c r="B1333" t="s">
        <v>18521</v>
      </c>
      <c r="C1333" t="s">
        <v>9860</v>
      </c>
      <c r="D1333" t="str">
        <f t="shared" si="40"/>
        <v>EQ</v>
      </c>
      <c r="F1333" t="s">
        <v>9862</v>
      </c>
      <c r="G1333" t="s">
        <v>9863</v>
      </c>
      <c r="H1333" t="s">
        <v>9864</v>
      </c>
      <c r="I1333" t="s">
        <v>9865</v>
      </c>
      <c r="J1333" t="s">
        <v>9867</v>
      </c>
      <c r="K1333" s="4" t="str">
        <f t="shared" si="41"/>
        <v>CL000270EQ00001</v>
      </c>
    </row>
    <row r="1334" spans="1:11">
      <c r="A1334" t="s">
        <v>18522</v>
      </c>
      <c r="B1334" t="s">
        <v>18521</v>
      </c>
      <c r="C1334" t="s">
        <v>9867</v>
      </c>
      <c r="D1334" t="str">
        <f t="shared" si="40"/>
        <v>FI</v>
      </c>
      <c r="F1334" t="s">
        <v>9869</v>
      </c>
      <c r="G1334" t="s">
        <v>9870</v>
      </c>
      <c r="H1334" t="s">
        <v>9871</v>
      </c>
      <c r="I1334" t="s">
        <v>9872</v>
      </c>
      <c r="J1334" t="s">
        <v>9874</v>
      </c>
      <c r="K1334" s="4" t="str">
        <f t="shared" si="41"/>
        <v>CL000270FI00001</v>
      </c>
    </row>
    <row r="1335" spans="1:11">
      <c r="A1335" t="s">
        <v>18523</v>
      </c>
      <c r="B1335" t="s">
        <v>18521</v>
      </c>
      <c r="C1335" t="s">
        <v>9874</v>
      </c>
      <c r="D1335" t="str">
        <f t="shared" si="40"/>
        <v>FI</v>
      </c>
      <c r="F1335" t="s">
        <v>9875</v>
      </c>
      <c r="G1335" t="s">
        <v>9876</v>
      </c>
      <c r="H1335" t="s">
        <v>9877</v>
      </c>
      <c r="I1335" t="s">
        <v>9878</v>
      </c>
      <c r="J1335" t="s">
        <v>9879</v>
      </c>
      <c r="K1335" s="4" t="str">
        <f t="shared" si="41"/>
        <v>CL000270FI00002</v>
      </c>
    </row>
    <row r="1336" spans="1:11">
      <c r="A1336" t="s">
        <v>18524</v>
      </c>
      <c r="B1336" t="s">
        <v>18521</v>
      </c>
      <c r="C1336" t="s">
        <v>9879</v>
      </c>
      <c r="D1336" t="str">
        <f t="shared" si="40"/>
        <v>FI</v>
      </c>
      <c r="F1336" t="s">
        <v>9880</v>
      </c>
      <c r="G1336" t="s">
        <v>9881</v>
      </c>
      <c r="H1336" t="s">
        <v>9882</v>
      </c>
      <c r="I1336" t="s">
        <v>9883</v>
      </c>
      <c r="J1336" t="s">
        <v>9884</v>
      </c>
      <c r="K1336" s="4" t="str">
        <f t="shared" si="41"/>
        <v>CL000270FI00003</v>
      </c>
    </row>
    <row r="1337" spans="1:11">
      <c r="A1337" t="s">
        <v>18525</v>
      </c>
      <c r="B1337" t="s">
        <v>18521</v>
      </c>
      <c r="C1337" t="s">
        <v>9884</v>
      </c>
      <c r="D1337" t="str">
        <f t="shared" si="40"/>
        <v>FI</v>
      </c>
      <c r="F1337" t="s">
        <v>9885</v>
      </c>
      <c r="G1337" t="s">
        <v>9886</v>
      </c>
      <c r="H1337" t="s">
        <v>9887</v>
      </c>
      <c r="I1337" t="s">
        <v>9888</v>
      </c>
      <c r="J1337" t="s">
        <v>9889</v>
      </c>
      <c r="K1337" s="4" t="str">
        <f t="shared" si="41"/>
        <v>CL000270FI00004</v>
      </c>
    </row>
    <row r="1338" spans="1:11">
      <c r="A1338" t="s">
        <v>18526</v>
      </c>
      <c r="B1338" t="s">
        <v>18521</v>
      </c>
      <c r="C1338" t="s">
        <v>9889</v>
      </c>
      <c r="D1338" t="str">
        <f t="shared" si="40"/>
        <v>FI</v>
      </c>
      <c r="F1338" t="s">
        <v>9890</v>
      </c>
      <c r="G1338" t="s">
        <v>9891</v>
      </c>
      <c r="H1338" t="s">
        <v>9892</v>
      </c>
      <c r="I1338" t="s">
        <v>9893</v>
      </c>
      <c r="K1338" s="4" t="str">
        <f t="shared" si="41"/>
        <v>CL000270FI00005</v>
      </c>
    </row>
    <row r="1339" spans="1:11">
      <c r="A1339" t="s">
        <v>18527</v>
      </c>
      <c r="B1339" t="s">
        <v>18528</v>
      </c>
      <c r="C1339" t="s">
        <v>2244</v>
      </c>
      <c r="D1339" t="str">
        <f t="shared" si="40"/>
        <v>EQ</v>
      </c>
      <c r="F1339" t="s">
        <v>2246</v>
      </c>
      <c r="G1339" t="s">
        <v>2247</v>
      </c>
      <c r="H1339">
        <v>2184861</v>
      </c>
      <c r="I1339" t="s">
        <v>2248</v>
      </c>
      <c r="K1339" s="4" t="str">
        <f t="shared" si="41"/>
        <v>AR000650EQ00001</v>
      </c>
    </row>
    <row r="1340" spans="1:11">
      <c r="A1340" t="s">
        <v>18529</v>
      </c>
      <c r="B1340" t="s">
        <v>18528</v>
      </c>
      <c r="C1340" t="s">
        <v>2250</v>
      </c>
      <c r="D1340" t="str">
        <f t="shared" si="40"/>
        <v>EQ</v>
      </c>
      <c r="F1340" t="s">
        <v>2251</v>
      </c>
      <c r="G1340" t="s">
        <v>2252</v>
      </c>
      <c r="H1340" t="s">
        <v>2253</v>
      </c>
      <c r="I1340" t="s">
        <v>2254</v>
      </c>
      <c r="K1340" s="4" t="str">
        <f t="shared" si="41"/>
        <v>AR000650EQ00002</v>
      </c>
    </row>
    <row r="1341" spans="1:11">
      <c r="A1341" t="s">
        <v>18530</v>
      </c>
      <c r="B1341" t="s">
        <v>18531</v>
      </c>
      <c r="C1341" t="s">
        <v>6944</v>
      </c>
      <c r="D1341" t="str">
        <f t="shared" si="40"/>
        <v>EQ</v>
      </c>
      <c r="F1341" t="s">
        <v>6946</v>
      </c>
      <c r="G1341" t="s">
        <v>6947</v>
      </c>
      <c r="H1341" t="s">
        <v>6948</v>
      </c>
      <c r="I1341" t="s">
        <v>6949</v>
      </c>
      <c r="K1341" s="4" t="str">
        <f t="shared" si="41"/>
        <v>BR000720EQ00001</v>
      </c>
    </row>
    <row r="1342" spans="1:11">
      <c r="A1342" t="s">
        <v>18532</v>
      </c>
      <c r="B1342" t="s">
        <v>18531</v>
      </c>
      <c r="C1342" t="s">
        <v>6951</v>
      </c>
      <c r="D1342" t="str">
        <f t="shared" si="40"/>
        <v>FI</v>
      </c>
      <c r="F1342" t="s">
        <v>6953</v>
      </c>
      <c r="G1342" t="s">
        <v>6954</v>
      </c>
      <c r="H1342" t="s">
        <v>6955</v>
      </c>
      <c r="I1342" t="s">
        <v>6956</v>
      </c>
      <c r="K1342" s="4" t="str">
        <f t="shared" si="41"/>
        <v>BR000720FI00001</v>
      </c>
    </row>
    <row r="1343" spans="1:11">
      <c r="A1343" t="s">
        <v>18533</v>
      </c>
      <c r="B1343" t="s">
        <v>18534</v>
      </c>
      <c r="C1343" t="s">
        <v>12856</v>
      </c>
      <c r="D1343" t="str">
        <f t="shared" si="40"/>
        <v>FI</v>
      </c>
      <c r="E1343" t="s">
        <v>12858</v>
      </c>
      <c r="F1343" t="s">
        <v>12859</v>
      </c>
      <c r="G1343" t="s">
        <v>12860</v>
      </c>
      <c r="H1343" t="s">
        <v>12861</v>
      </c>
      <c r="I1343" t="s">
        <v>12862</v>
      </c>
      <c r="K1343" s="4" t="str">
        <f t="shared" si="41"/>
        <v>MX000300FI00001</v>
      </c>
    </row>
    <row r="1344" spans="1:11">
      <c r="A1344" t="s">
        <v>18535</v>
      </c>
      <c r="B1344" t="s">
        <v>18536</v>
      </c>
      <c r="C1344" t="s">
        <v>12965</v>
      </c>
      <c r="D1344" t="str">
        <f t="shared" si="40"/>
        <v>FI</v>
      </c>
      <c r="F1344" t="s">
        <v>12966</v>
      </c>
      <c r="G1344" t="s">
        <v>12967</v>
      </c>
      <c r="H1344" t="s">
        <v>12968</v>
      </c>
      <c r="I1344" t="s">
        <v>12969</v>
      </c>
      <c r="J1344" t="s">
        <v>12972</v>
      </c>
      <c r="K1344" s="4" t="str">
        <f t="shared" si="41"/>
        <v>MX000360FI00001</v>
      </c>
    </row>
    <row r="1345" spans="1:11">
      <c r="A1345" t="s">
        <v>18537</v>
      </c>
      <c r="B1345" t="s">
        <v>18536</v>
      </c>
      <c r="C1345" t="s">
        <v>12972</v>
      </c>
      <c r="D1345" t="str">
        <f t="shared" si="40"/>
        <v>FI</v>
      </c>
      <c r="F1345" t="s">
        <v>12973</v>
      </c>
      <c r="G1345" t="s">
        <v>12974</v>
      </c>
      <c r="H1345" t="s">
        <v>12975</v>
      </c>
      <c r="I1345" t="s">
        <v>12976</v>
      </c>
      <c r="J1345" t="s">
        <v>12977</v>
      </c>
      <c r="K1345" s="4" t="str">
        <f t="shared" si="41"/>
        <v>MX000360FI00002</v>
      </c>
    </row>
    <row r="1346" spans="1:11">
      <c r="A1346" t="s">
        <v>18538</v>
      </c>
      <c r="B1346" t="s">
        <v>18536</v>
      </c>
      <c r="C1346" t="s">
        <v>12977</v>
      </c>
      <c r="D1346" t="str">
        <f t="shared" ref="D1346:D1409" si="42">+REPLACE(REPLACE(A1346,1,8,""),3,5,"")</f>
        <v>FI</v>
      </c>
      <c r="F1346" t="s">
        <v>12978</v>
      </c>
      <c r="G1346" t="s">
        <v>12979</v>
      </c>
      <c r="H1346" t="s">
        <v>12980</v>
      </c>
      <c r="I1346" t="s">
        <v>12981</v>
      </c>
      <c r="K1346" s="4" t="str">
        <f t="shared" si="41"/>
        <v>MX000360FI00003</v>
      </c>
    </row>
    <row r="1347" spans="1:11">
      <c r="A1347" t="s">
        <v>18539</v>
      </c>
      <c r="B1347" t="s">
        <v>18534</v>
      </c>
      <c r="C1347" t="s">
        <v>12866</v>
      </c>
      <c r="D1347" t="str">
        <f t="shared" si="42"/>
        <v>FI</v>
      </c>
      <c r="E1347" t="s">
        <v>12868</v>
      </c>
      <c r="F1347" t="s">
        <v>12869</v>
      </c>
      <c r="G1347" t="s">
        <v>12870</v>
      </c>
      <c r="H1347" t="s">
        <v>12871</v>
      </c>
      <c r="I1347" t="s">
        <v>12872</v>
      </c>
      <c r="K1347" s="4" t="str">
        <f t="shared" ref="K1347:K1410" si="43">+A1347</f>
        <v>MX000300FI00002</v>
      </c>
    </row>
    <row r="1348" spans="1:11">
      <c r="A1348" t="s">
        <v>18540</v>
      </c>
      <c r="B1348" t="s">
        <v>18534</v>
      </c>
      <c r="C1348" t="s">
        <v>12875</v>
      </c>
      <c r="D1348" t="str">
        <f t="shared" si="42"/>
        <v>FI</v>
      </c>
      <c r="F1348" t="s">
        <v>12876</v>
      </c>
      <c r="G1348" t="s">
        <v>12877</v>
      </c>
      <c r="H1348" t="s">
        <v>12878</v>
      </c>
      <c r="I1348" t="s">
        <v>12879</v>
      </c>
      <c r="K1348" s="4" t="str">
        <f t="shared" si="43"/>
        <v>MX000300FI00003</v>
      </c>
    </row>
    <row r="1349" spans="1:11">
      <c r="A1349" t="s">
        <v>18541</v>
      </c>
      <c r="B1349" t="s">
        <v>18542</v>
      </c>
      <c r="C1349" t="s">
        <v>9901</v>
      </c>
      <c r="D1349" t="str">
        <f t="shared" si="42"/>
        <v>FI</v>
      </c>
      <c r="F1349" t="s">
        <v>9903</v>
      </c>
      <c r="G1349" t="s">
        <v>9904</v>
      </c>
      <c r="H1349" t="s">
        <v>9905</v>
      </c>
      <c r="I1349" t="s">
        <v>9906</v>
      </c>
      <c r="K1349" s="4" t="str">
        <f t="shared" si="43"/>
        <v>CL000290FI00001</v>
      </c>
    </row>
    <row r="1350" spans="1:11">
      <c r="A1350" t="s">
        <v>18543</v>
      </c>
      <c r="B1350" t="s">
        <v>18544</v>
      </c>
      <c r="C1350" t="s">
        <v>6863</v>
      </c>
      <c r="D1350" t="str">
        <f t="shared" si="42"/>
        <v>EQ</v>
      </c>
      <c r="F1350" t="s">
        <v>6865</v>
      </c>
      <c r="G1350" t="s">
        <v>6866</v>
      </c>
      <c r="H1350">
        <v>2039110</v>
      </c>
      <c r="I1350" t="s">
        <v>6867</v>
      </c>
      <c r="J1350" t="s">
        <v>2427</v>
      </c>
      <c r="K1350" s="4" t="str">
        <f t="shared" si="43"/>
        <v>BR000650EQ00001</v>
      </c>
    </row>
    <row r="1351" spans="1:11">
      <c r="A1351" t="s">
        <v>18545</v>
      </c>
      <c r="B1351" t="s">
        <v>17431</v>
      </c>
      <c r="C1351" t="s">
        <v>2427</v>
      </c>
      <c r="D1351" t="str">
        <f t="shared" si="42"/>
        <v>FI</v>
      </c>
      <c r="F1351" t="s">
        <v>2428</v>
      </c>
      <c r="G1351" t="s">
        <v>2429</v>
      </c>
      <c r="H1351" t="s">
        <v>2430</v>
      </c>
      <c r="I1351" t="s">
        <v>2431</v>
      </c>
      <c r="J1351" t="s">
        <v>2432</v>
      </c>
      <c r="K1351" s="4" t="str">
        <f t="shared" si="43"/>
        <v>AR000720FI00004</v>
      </c>
    </row>
    <row r="1352" spans="1:11">
      <c r="A1352" t="s">
        <v>18546</v>
      </c>
      <c r="B1352" t="s">
        <v>17431</v>
      </c>
      <c r="C1352" t="s">
        <v>2432</v>
      </c>
      <c r="D1352" t="str">
        <f t="shared" si="42"/>
        <v>FI</v>
      </c>
      <c r="F1352" t="s">
        <v>2433</v>
      </c>
      <c r="G1352" t="s">
        <v>2434</v>
      </c>
      <c r="I1352" t="s">
        <v>2435</v>
      </c>
      <c r="K1352" s="4" t="str">
        <f t="shared" si="43"/>
        <v>AR000720FI00005</v>
      </c>
    </row>
    <row r="1353" spans="1:11">
      <c r="A1353" t="s">
        <v>18547</v>
      </c>
      <c r="B1353" t="s">
        <v>18548</v>
      </c>
      <c r="C1353" t="s">
        <v>9948</v>
      </c>
      <c r="D1353" t="str">
        <f t="shared" si="42"/>
        <v>EQ</v>
      </c>
      <c r="F1353" t="s">
        <v>9950</v>
      </c>
      <c r="G1353" t="s">
        <v>9951</v>
      </c>
      <c r="H1353">
        <v>2196101</v>
      </c>
      <c r="I1353" t="s">
        <v>9952</v>
      </c>
      <c r="J1353" t="s">
        <v>5140</v>
      </c>
      <c r="K1353" s="4" t="str">
        <f t="shared" si="43"/>
        <v>CL000340EQ00001</v>
      </c>
    </row>
    <row r="1354" spans="1:11">
      <c r="A1354" t="s">
        <v>18549</v>
      </c>
      <c r="B1354" t="s">
        <v>17114</v>
      </c>
      <c r="C1354" t="s">
        <v>5140</v>
      </c>
      <c r="D1354" t="str">
        <f t="shared" si="42"/>
        <v>FI</v>
      </c>
      <c r="F1354" t="s">
        <v>5142</v>
      </c>
      <c r="G1354" t="s">
        <v>5143</v>
      </c>
      <c r="H1354" t="s">
        <v>5144</v>
      </c>
      <c r="I1354" t="s">
        <v>5145</v>
      </c>
      <c r="K1354" s="4" t="str">
        <f t="shared" si="43"/>
        <v>AR002330FI00003</v>
      </c>
    </row>
    <row r="1355" spans="1:11">
      <c r="A1355" t="s">
        <v>18550</v>
      </c>
      <c r="B1355" t="s">
        <v>18551</v>
      </c>
      <c r="C1355" t="s">
        <v>13826</v>
      </c>
      <c r="D1355" t="str">
        <f t="shared" si="42"/>
        <v>EQ</v>
      </c>
      <c r="F1355" t="s">
        <v>13828</v>
      </c>
      <c r="G1355" t="s">
        <v>13829</v>
      </c>
      <c r="H1355" t="s">
        <v>13830</v>
      </c>
      <c r="I1355" t="s">
        <v>13831</v>
      </c>
      <c r="K1355" s="4" t="str">
        <f t="shared" si="43"/>
        <v>MX000980EQ00001</v>
      </c>
    </row>
    <row r="1356" spans="1:11">
      <c r="A1356" t="s">
        <v>18552</v>
      </c>
      <c r="B1356" t="s">
        <v>18553</v>
      </c>
      <c r="C1356" t="s">
        <v>9670</v>
      </c>
      <c r="D1356" t="str">
        <f t="shared" si="42"/>
        <v>EQ</v>
      </c>
      <c r="F1356" t="s">
        <v>9672</v>
      </c>
      <c r="G1356" t="s">
        <v>9673</v>
      </c>
      <c r="H1356">
        <v>2100845</v>
      </c>
      <c r="I1356" t="s">
        <v>9674</v>
      </c>
      <c r="J1356" t="s">
        <v>5182</v>
      </c>
      <c r="K1356" s="4" t="str">
        <f t="shared" si="43"/>
        <v>CL000120EQ00001</v>
      </c>
    </row>
    <row r="1357" spans="1:11">
      <c r="A1357" t="s">
        <v>18554</v>
      </c>
      <c r="B1357" t="s">
        <v>16817</v>
      </c>
      <c r="C1357" t="s">
        <v>5182</v>
      </c>
      <c r="D1357" t="str">
        <f t="shared" si="42"/>
        <v>FI</v>
      </c>
      <c r="F1357" t="s">
        <v>5183</v>
      </c>
      <c r="G1357" t="s">
        <v>5184</v>
      </c>
      <c r="H1357" t="s">
        <v>5185</v>
      </c>
      <c r="I1357" t="s">
        <v>5186</v>
      </c>
      <c r="K1357" s="4" t="str">
        <f t="shared" si="43"/>
        <v>AR002350FI00009</v>
      </c>
    </row>
    <row r="1358" spans="1:11">
      <c r="A1358" t="s">
        <v>18555</v>
      </c>
      <c r="B1358" t="s">
        <v>18197</v>
      </c>
      <c r="C1358" t="s">
        <v>11107</v>
      </c>
      <c r="D1358" t="str">
        <f t="shared" si="42"/>
        <v>EQ</v>
      </c>
      <c r="F1358" t="s">
        <v>11109</v>
      </c>
      <c r="G1358" t="s">
        <v>11110</v>
      </c>
      <c r="H1358">
        <v>2082567</v>
      </c>
      <c r="I1358" t="s">
        <v>11111</v>
      </c>
      <c r="K1358" s="4" t="str">
        <f t="shared" si="43"/>
        <v>CO000120EQ00002</v>
      </c>
    </row>
    <row r="1359" spans="1:11">
      <c r="A1359" t="s">
        <v>18556</v>
      </c>
      <c r="B1359" t="s">
        <v>18557</v>
      </c>
      <c r="C1359" t="s">
        <v>7051</v>
      </c>
      <c r="D1359" t="str">
        <f t="shared" si="42"/>
        <v>EQ</v>
      </c>
      <c r="F1359" t="s">
        <v>7053</v>
      </c>
      <c r="G1359" t="s">
        <v>7054</v>
      </c>
      <c r="H1359" t="s">
        <v>7055</v>
      </c>
      <c r="I1359" t="s">
        <v>7056</v>
      </c>
      <c r="J1359" t="s">
        <v>7059</v>
      </c>
      <c r="K1359" s="4" t="str">
        <f t="shared" si="43"/>
        <v>BR000790EQ00001</v>
      </c>
    </row>
    <row r="1360" spans="1:11">
      <c r="A1360" t="s">
        <v>18558</v>
      </c>
      <c r="B1360" t="s">
        <v>18557</v>
      </c>
      <c r="C1360" t="s">
        <v>7059</v>
      </c>
      <c r="D1360" t="str">
        <f t="shared" si="42"/>
        <v>FI</v>
      </c>
      <c r="F1360" t="s">
        <v>7061</v>
      </c>
      <c r="G1360" t="s">
        <v>7062</v>
      </c>
      <c r="H1360" t="s">
        <v>7063</v>
      </c>
      <c r="I1360" t="s">
        <v>7064</v>
      </c>
      <c r="K1360" s="4" t="str">
        <f t="shared" si="43"/>
        <v>BR000790FI00001</v>
      </c>
    </row>
    <row r="1361" spans="1:11">
      <c r="A1361" t="s">
        <v>18559</v>
      </c>
      <c r="B1361" t="s">
        <v>18560</v>
      </c>
      <c r="C1361" t="s">
        <v>6926</v>
      </c>
      <c r="D1361" t="str">
        <f t="shared" si="42"/>
        <v>EQ</v>
      </c>
      <c r="F1361" t="s">
        <v>6928</v>
      </c>
      <c r="G1361" t="s">
        <v>6929</v>
      </c>
      <c r="H1361">
        <v>2178938</v>
      </c>
      <c r="I1361" t="s">
        <v>6930</v>
      </c>
      <c r="K1361" s="4" t="str">
        <f t="shared" si="43"/>
        <v>BR000710EQ00001</v>
      </c>
    </row>
    <row r="1362" spans="1:11">
      <c r="A1362" t="s">
        <v>18561</v>
      </c>
      <c r="B1362" t="s">
        <v>18562</v>
      </c>
      <c r="C1362" t="s">
        <v>9980</v>
      </c>
      <c r="D1362" t="str">
        <f t="shared" si="42"/>
        <v>EQ</v>
      </c>
      <c r="F1362" t="s">
        <v>9982</v>
      </c>
      <c r="G1362" t="s">
        <v>9983</v>
      </c>
      <c r="H1362">
        <v>2161596</v>
      </c>
      <c r="I1362" t="s">
        <v>9984</v>
      </c>
      <c r="K1362" s="4" t="str">
        <f t="shared" si="43"/>
        <v>CL000390EQ00001</v>
      </c>
    </row>
    <row r="1363" spans="1:11">
      <c r="A1363" t="s">
        <v>18563</v>
      </c>
      <c r="B1363" t="s">
        <v>18564</v>
      </c>
      <c r="C1363" t="s">
        <v>11224</v>
      </c>
      <c r="D1363" t="str">
        <f t="shared" si="42"/>
        <v>EQ</v>
      </c>
      <c r="F1363" t="s">
        <v>11226</v>
      </c>
      <c r="G1363" t="s">
        <v>11227</v>
      </c>
      <c r="H1363" t="s">
        <v>11228</v>
      </c>
      <c r="I1363" t="s">
        <v>11229</v>
      </c>
      <c r="J1363" t="s">
        <v>2447</v>
      </c>
      <c r="K1363" s="4" t="str">
        <f t="shared" si="43"/>
        <v>CO000220EQ00001</v>
      </c>
    </row>
    <row r="1364" spans="1:11">
      <c r="A1364" t="s">
        <v>18565</v>
      </c>
      <c r="B1364" t="s">
        <v>17440</v>
      </c>
      <c r="C1364" t="s">
        <v>2447</v>
      </c>
      <c r="D1364" t="str">
        <f t="shared" si="42"/>
        <v>FI</v>
      </c>
      <c r="F1364" t="s">
        <v>2448</v>
      </c>
      <c r="G1364" t="s">
        <v>2449</v>
      </c>
      <c r="H1364" t="s">
        <v>2450</v>
      </c>
      <c r="I1364" t="s">
        <v>2451</v>
      </c>
      <c r="K1364" s="4" t="str">
        <f t="shared" si="43"/>
        <v>AR000730FI00002</v>
      </c>
    </row>
    <row r="1365" spans="1:11">
      <c r="A1365" t="s">
        <v>18566</v>
      </c>
      <c r="B1365" t="s">
        <v>18567</v>
      </c>
      <c r="C1365" t="s">
        <v>6827</v>
      </c>
      <c r="D1365" t="str">
        <f t="shared" si="42"/>
        <v>EQ</v>
      </c>
      <c r="F1365" t="s">
        <v>6829</v>
      </c>
      <c r="G1365" t="s">
        <v>6830</v>
      </c>
      <c r="H1365" t="s">
        <v>6831</v>
      </c>
      <c r="I1365" t="s">
        <v>6832</v>
      </c>
      <c r="K1365" s="4" t="str">
        <f t="shared" si="43"/>
        <v>BR000610EQ00001</v>
      </c>
    </row>
    <row r="1366" spans="1:11">
      <c r="A1366" t="s">
        <v>18568</v>
      </c>
      <c r="B1366" t="s">
        <v>18560</v>
      </c>
      <c r="C1366" t="s">
        <v>6932</v>
      </c>
      <c r="D1366" t="str">
        <f t="shared" si="42"/>
        <v>EQ</v>
      </c>
      <c r="F1366" t="s">
        <v>6934</v>
      </c>
      <c r="G1366" t="s">
        <v>6935</v>
      </c>
      <c r="H1366" t="s">
        <v>6936</v>
      </c>
      <c r="I1366" t="s">
        <v>6937</v>
      </c>
      <c r="K1366" s="4" t="str">
        <f t="shared" si="43"/>
        <v>BR000710EQ00002</v>
      </c>
    </row>
    <row r="1367" spans="1:11">
      <c r="A1367" t="s">
        <v>18569</v>
      </c>
      <c r="B1367" t="s">
        <v>18560</v>
      </c>
      <c r="C1367" t="s">
        <v>6938</v>
      </c>
      <c r="D1367" t="str">
        <f t="shared" si="42"/>
        <v>EQ</v>
      </c>
      <c r="F1367" t="s">
        <v>6940</v>
      </c>
      <c r="G1367" t="s">
        <v>6941</v>
      </c>
      <c r="H1367" t="s">
        <v>6942</v>
      </c>
      <c r="I1367" t="s">
        <v>6943</v>
      </c>
      <c r="J1367" t="s">
        <v>6794</v>
      </c>
      <c r="K1367" s="4" t="str">
        <f t="shared" si="43"/>
        <v>BR000710EQ00003</v>
      </c>
    </row>
    <row r="1368" spans="1:11">
      <c r="A1368" t="s">
        <v>18570</v>
      </c>
      <c r="B1368" t="s">
        <v>18571</v>
      </c>
      <c r="C1368" t="s">
        <v>6794</v>
      </c>
      <c r="D1368" t="str">
        <f t="shared" si="42"/>
        <v>FI</v>
      </c>
      <c r="F1368" t="s">
        <v>6796</v>
      </c>
      <c r="G1368" t="s">
        <v>6797</v>
      </c>
      <c r="H1368" t="s">
        <v>6798</v>
      </c>
      <c r="I1368" t="s">
        <v>6799</v>
      </c>
      <c r="K1368" s="4" t="str">
        <f t="shared" si="43"/>
        <v>BR000590FI00001</v>
      </c>
    </row>
    <row r="1369" spans="1:11">
      <c r="A1369" t="s">
        <v>18572</v>
      </c>
      <c r="B1369" t="s">
        <v>18573</v>
      </c>
      <c r="C1369" t="s">
        <v>10184</v>
      </c>
      <c r="D1369" t="str">
        <f t="shared" si="42"/>
        <v>EQ</v>
      </c>
      <c r="F1369" t="s">
        <v>10186</v>
      </c>
      <c r="G1369" t="s">
        <v>10187</v>
      </c>
      <c r="H1369">
        <v>2196015</v>
      </c>
      <c r="I1369" t="s">
        <v>10188</v>
      </c>
      <c r="J1369" t="s">
        <v>10190</v>
      </c>
      <c r="K1369" s="4" t="str">
        <f t="shared" si="43"/>
        <v>CL000580EQ00001</v>
      </c>
    </row>
    <row r="1370" spans="1:11">
      <c r="A1370" t="s">
        <v>18574</v>
      </c>
      <c r="B1370" t="s">
        <v>18573</v>
      </c>
      <c r="C1370" t="s">
        <v>10190</v>
      </c>
      <c r="D1370" t="str">
        <f t="shared" si="42"/>
        <v>FI</v>
      </c>
      <c r="F1370" t="s">
        <v>10192</v>
      </c>
      <c r="G1370" t="s">
        <v>10193</v>
      </c>
      <c r="H1370" t="s">
        <v>10194</v>
      </c>
      <c r="I1370" t="s">
        <v>10195</v>
      </c>
      <c r="J1370" t="s">
        <v>10198</v>
      </c>
      <c r="K1370" s="4" t="str">
        <f t="shared" si="43"/>
        <v>CL000580FI00001</v>
      </c>
    </row>
    <row r="1371" spans="1:11">
      <c r="A1371" t="s">
        <v>18575</v>
      </c>
      <c r="B1371" t="s">
        <v>18573</v>
      </c>
      <c r="C1371" t="s">
        <v>10198</v>
      </c>
      <c r="D1371" t="str">
        <f t="shared" si="42"/>
        <v>FI</v>
      </c>
      <c r="F1371" t="s">
        <v>10199</v>
      </c>
      <c r="G1371" t="s">
        <v>10200</v>
      </c>
      <c r="H1371" t="s">
        <v>10201</v>
      </c>
      <c r="I1371" t="s">
        <v>10202</v>
      </c>
      <c r="J1371" t="s">
        <v>10205</v>
      </c>
      <c r="K1371" s="4" t="str">
        <f t="shared" si="43"/>
        <v>CL000580FI00002</v>
      </c>
    </row>
    <row r="1372" spans="1:11">
      <c r="A1372" t="s">
        <v>18576</v>
      </c>
      <c r="B1372" t="s">
        <v>18573</v>
      </c>
      <c r="C1372" t="s">
        <v>10205</v>
      </c>
      <c r="D1372" t="str">
        <f t="shared" si="42"/>
        <v>FI</v>
      </c>
      <c r="F1372" t="s">
        <v>10206</v>
      </c>
      <c r="G1372" t="s">
        <v>10207</v>
      </c>
      <c r="H1372" t="s">
        <v>10208</v>
      </c>
      <c r="I1372" t="s">
        <v>10209</v>
      </c>
      <c r="J1372" t="s">
        <v>10210</v>
      </c>
      <c r="K1372" s="4" t="str">
        <f t="shared" si="43"/>
        <v>CL000580FI00003</v>
      </c>
    </row>
    <row r="1373" spans="1:11">
      <c r="A1373" t="s">
        <v>18577</v>
      </c>
      <c r="B1373" t="s">
        <v>18573</v>
      </c>
      <c r="C1373" t="s">
        <v>10210</v>
      </c>
      <c r="D1373" t="str">
        <f t="shared" si="42"/>
        <v>FI</v>
      </c>
      <c r="F1373" t="s">
        <v>10211</v>
      </c>
      <c r="G1373" t="s">
        <v>10212</v>
      </c>
      <c r="H1373" t="s">
        <v>10213</v>
      </c>
      <c r="I1373" t="s">
        <v>10214</v>
      </c>
      <c r="J1373" t="s">
        <v>10215</v>
      </c>
      <c r="K1373" s="4" t="str">
        <f t="shared" si="43"/>
        <v>CL000580FI00004</v>
      </c>
    </row>
    <row r="1374" spans="1:11">
      <c r="A1374" t="s">
        <v>18578</v>
      </c>
      <c r="B1374" t="s">
        <v>18573</v>
      </c>
      <c r="C1374" t="s">
        <v>10215</v>
      </c>
      <c r="D1374" t="str">
        <f t="shared" si="42"/>
        <v>FI</v>
      </c>
      <c r="F1374" t="s">
        <v>10216</v>
      </c>
      <c r="G1374" t="s">
        <v>10217</v>
      </c>
      <c r="H1374" t="s">
        <v>10218</v>
      </c>
      <c r="I1374" t="s">
        <v>10219</v>
      </c>
      <c r="K1374" s="4" t="str">
        <f t="shared" si="43"/>
        <v>CL000580FI00005</v>
      </c>
    </row>
    <row r="1375" spans="1:11">
      <c r="A1375" t="s">
        <v>18579</v>
      </c>
      <c r="B1375" t="s">
        <v>18580</v>
      </c>
      <c r="C1375" t="s">
        <v>11170</v>
      </c>
      <c r="D1375" t="str">
        <f t="shared" si="42"/>
        <v>EQ</v>
      </c>
      <c r="F1375" t="s">
        <v>11172</v>
      </c>
      <c r="G1375" t="s">
        <v>11173</v>
      </c>
      <c r="H1375" t="s">
        <v>11174</v>
      </c>
      <c r="I1375" t="s">
        <v>11175</v>
      </c>
      <c r="J1375" t="s">
        <v>11177</v>
      </c>
      <c r="K1375" s="4" t="str">
        <f t="shared" si="43"/>
        <v>CO000160EQ00001</v>
      </c>
    </row>
    <row r="1376" spans="1:11">
      <c r="A1376" t="s">
        <v>18581</v>
      </c>
      <c r="B1376" t="s">
        <v>18580</v>
      </c>
      <c r="C1376" t="s">
        <v>11177</v>
      </c>
      <c r="D1376" t="str">
        <f t="shared" si="42"/>
        <v>FI</v>
      </c>
      <c r="F1376" t="s">
        <v>11179</v>
      </c>
      <c r="G1376" t="s">
        <v>11180</v>
      </c>
      <c r="H1376" t="s">
        <v>11181</v>
      </c>
      <c r="I1376" t="s">
        <v>11182</v>
      </c>
      <c r="K1376" s="4" t="str">
        <f t="shared" si="43"/>
        <v>CO000160FI00001</v>
      </c>
    </row>
    <row r="1377" spans="1:11">
      <c r="A1377" t="s">
        <v>18582</v>
      </c>
      <c r="B1377" t="s">
        <v>18583</v>
      </c>
      <c r="C1377" t="s">
        <v>7639</v>
      </c>
      <c r="D1377" t="str">
        <f t="shared" si="42"/>
        <v>EQ</v>
      </c>
      <c r="F1377" t="s">
        <v>7641</v>
      </c>
      <c r="G1377" t="s">
        <v>7642</v>
      </c>
      <c r="H1377" t="s">
        <v>7643</v>
      </c>
      <c r="I1377" t="s">
        <v>7644</v>
      </c>
      <c r="J1377" t="s">
        <v>12914</v>
      </c>
      <c r="K1377" s="4" t="str">
        <f t="shared" si="43"/>
        <v>BR001190EQ00001</v>
      </c>
    </row>
    <row r="1378" spans="1:11">
      <c r="A1378" t="s">
        <v>18584</v>
      </c>
      <c r="B1378" t="s">
        <v>18585</v>
      </c>
      <c r="C1378" t="s">
        <v>12914</v>
      </c>
      <c r="D1378" t="str">
        <f t="shared" si="42"/>
        <v>FI</v>
      </c>
      <c r="F1378" t="s">
        <v>12916</v>
      </c>
      <c r="G1378" t="s">
        <v>12917</v>
      </c>
      <c r="H1378" t="s">
        <v>12918</v>
      </c>
      <c r="I1378" t="s">
        <v>12919</v>
      </c>
      <c r="K1378" s="4" t="str">
        <f t="shared" si="43"/>
        <v>MX000330FI00001</v>
      </c>
    </row>
    <row r="1379" spans="1:11">
      <c r="A1379" t="s">
        <v>18586</v>
      </c>
      <c r="B1379" t="s">
        <v>18587</v>
      </c>
      <c r="C1379" t="s">
        <v>6958</v>
      </c>
      <c r="D1379" t="str">
        <f t="shared" si="42"/>
        <v>EQ</v>
      </c>
      <c r="F1379" t="s">
        <v>6960</v>
      </c>
      <c r="G1379" t="s">
        <v>6961</v>
      </c>
      <c r="H1379" t="s">
        <v>6962</v>
      </c>
      <c r="I1379" t="s">
        <v>6963</v>
      </c>
      <c r="K1379" s="4" t="str">
        <f t="shared" si="43"/>
        <v>BR000730EQ00001</v>
      </c>
    </row>
    <row r="1380" spans="1:11">
      <c r="A1380" t="s">
        <v>18588</v>
      </c>
      <c r="B1380" t="s">
        <v>18468</v>
      </c>
      <c r="C1380" t="s">
        <v>18589</v>
      </c>
      <c r="D1380" t="str">
        <f t="shared" si="42"/>
        <v>FI</v>
      </c>
      <c r="E1380">
        <v>441359</v>
      </c>
      <c r="F1380" t="s">
        <v>7339</v>
      </c>
      <c r="G1380" t="s">
        <v>7340</v>
      </c>
      <c r="H1380" t="s">
        <v>7341</v>
      </c>
      <c r="I1380" t="s">
        <v>7342</v>
      </c>
      <c r="J1380" t="s">
        <v>7106</v>
      </c>
      <c r="K1380" s="4" t="str">
        <f t="shared" si="43"/>
        <v>CL000440FI00002</v>
      </c>
    </row>
    <row r="1381" spans="1:11">
      <c r="A1381" t="s">
        <v>18590</v>
      </c>
      <c r="B1381" t="s">
        <v>18591</v>
      </c>
      <c r="C1381" t="s">
        <v>7106</v>
      </c>
      <c r="D1381" t="str">
        <f t="shared" si="42"/>
        <v>FI</v>
      </c>
      <c r="F1381" t="s">
        <v>7107</v>
      </c>
      <c r="G1381" t="s">
        <v>7108</v>
      </c>
      <c r="H1381" t="s">
        <v>7109</v>
      </c>
      <c r="I1381" t="s">
        <v>7110</v>
      </c>
      <c r="K1381" s="4" t="str">
        <f t="shared" si="43"/>
        <v>BR000830FI00002</v>
      </c>
    </row>
    <row r="1382" spans="1:11">
      <c r="A1382" t="s">
        <v>18592</v>
      </c>
      <c r="B1382" t="s">
        <v>18591</v>
      </c>
      <c r="C1382" t="s">
        <v>7097</v>
      </c>
      <c r="D1382" t="str">
        <f t="shared" si="42"/>
        <v>FI</v>
      </c>
      <c r="F1382" t="s">
        <v>7099</v>
      </c>
      <c r="G1382" t="s">
        <v>7100</v>
      </c>
      <c r="H1382" t="s">
        <v>7101</v>
      </c>
      <c r="I1382" t="s">
        <v>7102</v>
      </c>
      <c r="J1382" t="s">
        <v>7112</v>
      </c>
      <c r="K1382" s="4" t="str">
        <f t="shared" si="43"/>
        <v>BR000830FI00001</v>
      </c>
    </row>
    <row r="1383" spans="1:11">
      <c r="A1383" t="s">
        <v>18593</v>
      </c>
      <c r="B1383" t="s">
        <v>18591</v>
      </c>
      <c r="C1383" t="s">
        <v>7112</v>
      </c>
      <c r="D1383" t="str">
        <f t="shared" si="42"/>
        <v>FI</v>
      </c>
      <c r="F1383" t="s">
        <v>7113</v>
      </c>
      <c r="G1383" t="s">
        <v>7114</v>
      </c>
      <c r="H1383" t="s">
        <v>7115</v>
      </c>
      <c r="I1383" t="s">
        <v>7116</v>
      </c>
      <c r="K1383" s="4" t="str">
        <f t="shared" si="43"/>
        <v>BR000830FI00003</v>
      </c>
    </row>
    <row r="1384" spans="1:11">
      <c r="A1384" t="s">
        <v>18594</v>
      </c>
      <c r="B1384" t="s">
        <v>18595</v>
      </c>
      <c r="C1384" t="s">
        <v>15958</v>
      </c>
      <c r="D1384" t="str">
        <f t="shared" si="42"/>
        <v>EQ</v>
      </c>
      <c r="F1384" t="s">
        <v>15960</v>
      </c>
      <c r="G1384" t="s">
        <v>15961</v>
      </c>
      <c r="H1384">
        <v>2089364</v>
      </c>
      <c r="I1384" t="s">
        <v>15962</v>
      </c>
      <c r="J1384" t="s">
        <v>10017</v>
      </c>
      <c r="K1384" s="4" t="str">
        <f t="shared" si="43"/>
        <v>PE000290EQ00001</v>
      </c>
    </row>
    <row r="1385" spans="1:11">
      <c r="A1385" t="s">
        <v>18596</v>
      </c>
      <c r="B1385" t="s">
        <v>16847</v>
      </c>
      <c r="C1385" t="s">
        <v>10017</v>
      </c>
      <c r="D1385" t="str">
        <f t="shared" si="42"/>
        <v>FI</v>
      </c>
      <c r="F1385" t="s">
        <v>10018</v>
      </c>
      <c r="G1385" t="s">
        <v>10019</v>
      </c>
      <c r="H1385" t="s">
        <v>10020</v>
      </c>
      <c r="I1385" t="s">
        <v>10021</v>
      </c>
      <c r="J1385" t="s">
        <v>10017</v>
      </c>
      <c r="K1385" s="4" t="str">
        <f t="shared" si="43"/>
        <v>CL000420FI00002</v>
      </c>
    </row>
    <row r="1386" spans="1:11">
      <c r="A1386" t="s">
        <v>18597</v>
      </c>
      <c r="B1386" t="s">
        <v>16847</v>
      </c>
      <c r="C1386" t="s">
        <v>10017</v>
      </c>
      <c r="D1386" t="str">
        <f t="shared" si="42"/>
        <v>FI</v>
      </c>
      <c r="F1386" t="s">
        <v>10022</v>
      </c>
      <c r="G1386" t="s">
        <v>10023</v>
      </c>
      <c r="H1386" t="s">
        <v>10024</v>
      </c>
      <c r="I1386" t="s">
        <v>10025</v>
      </c>
      <c r="J1386" t="s">
        <v>10026</v>
      </c>
      <c r="K1386" s="4" t="str">
        <f t="shared" si="43"/>
        <v>CL000420FI00003</v>
      </c>
    </row>
    <row r="1387" spans="1:11">
      <c r="A1387" t="s">
        <v>18598</v>
      </c>
      <c r="B1387" t="s">
        <v>16847</v>
      </c>
      <c r="C1387" t="s">
        <v>10026</v>
      </c>
      <c r="D1387" t="str">
        <f t="shared" si="42"/>
        <v>FI</v>
      </c>
      <c r="F1387" t="s">
        <v>10027</v>
      </c>
      <c r="G1387" t="s">
        <v>10028</v>
      </c>
      <c r="H1387" t="s">
        <v>10029</v>
      </c>
      <c r="I1387" t="s">
        <v>10030</v>
      </c>
      <c r="K1387" s="4" t="str">
        <f t="shared" si="43"/>
        <v>CL000420FI00004</v>
      </c>
    </row>
    <row r="1388" spans="1:11">
      <c r="A1388" t="s">
        <v>18599</v>
      </c>
      <c r="B1388" t="s">
        <v>16847</v>
      </c>
      <c r="C1388" t="s">
        <v>10005</v>
      </c>
      <c r="D1388" t="str">
        <f t="shared" si="42"/>
        <v>EQ</v>
      </c>
      <c r="F1388" t="s">
        <v>10007</v>
      </c>
      <c r="G1388" t="s">
        <v>10008</v>
      </c>
      <c r="H1388">
        <v>2309255</v>
      </c>
      <c r="I1388" t="s">
        <v>10009</v>
      </c>
      <c r="K1388" s="4" t="str">
        <f t="shared" si="43"/>
        <v>CL000420EQ00001</v>
      </c>
    </row>
    <row r="1389" spans="1:11">
      <c r="A1389" t="s">
        <v>18600</v>
      </c>
      <c r="B1389" t="s">
        <v>18601</v>
      </c>
      <c r="C1389" t="s">
        <v>9747</v>
      </c>
      <c r="D1389" t="str">
        <f t="shared" si="42"/>
        <v>EQ</v>
      </c>
      <c r="F1389" t="s">
        <v>9749</v>
      </c>
      <c r="G1389" t="s">
        <v>9750</v>
      </c>
      <c r="H1389" t="s">
        <v>9751</v>
      </c>
      <c r="I1389" t="s">
        <v>9752</v>
      </c>
      <c r="K1389" s="4" t="str">
        <f t="shared" si="43"/>
        <v>CL000180EQ00001</v>
      </c>
    </row>
    <row r="1390" spans="1:11">
      <c r="A1390" t="s">
        <v>18602</v>
      </c>
      <c r="B1390" t="s">
        <v>18603</v>
      </c>
      <c r="C1390" t="s">
        <v>11239</v>
      </c>
      <c r="D1390" t="str">
        <f t="shared" si="42"/>
        <v>FI</v>
      </c>
      <c r="F1390" t="s">
        <v>11241</v>
      </c>
      <c r="G1390" t="s">
        <v>11242</v>
      </c>
      <c r="H1390" t="s">
        <v>11243</v>
      </c>
      <c r="I1390" t="s">
        <v>11244</v>
      </c>
      <c r="K1390" s="4" t="str">
        <f t="shared" si="43"/>
        <v>CO000240FI00001</v>
      </c>
    </row>
    <row r="1391" spans="1:11">
      <c r="A1391" t="s">
        <v>18604</v>
      </c>
      <c r="B1391" t="s">
        <v>18603</v>
      </c>
      <c r="C1391" t="s">
        <v>11248</v>
      </c>
      <c r="D1391" t="str">
        <f t="shared" si="42"/>
        <v>FI</v>
      </c>
      <c r="F1391" t="s">
        <v>11249</v>
      </c>
      <c r="G1391" t="s">
        <v>11250</v>
      </c>
      <c r="H1391" t="s">
        <v>11251</v>
      </c>
      <c r="I1391" t="s">
        <v>11252</v>
      </c>
      <c r="K1391" s="4" t="str">
        <f t="shared" si="43"/>
        <v>CO000240FI00002</v>
      </c>
    </row>
    <row r="1392" spans="1:11">
      <c r="A1392" t="s">
        <v>18605</v>
      </c>
      <c r="B1392" t="s">
        <v>18603</v>
      </c>
      <c r="C1392" t="s">
        <v>11253</v>
      </c>
      <c r="D1392" t="str">
        <f t="shared" si="42"/>
        <v>FI</v>
      </c>
      <c r="F1392" t="s">
        <v>11254</v>
      </c>
      <c r="G1392" t="s">
        <v>11255</v>
      </c>
      <c r="H1392" t="s">
        <v>11256</v>
      </c>
      <c r="I1392" t="s">
        <v>11257</v>
      </c>
      <c r="K1392" s="4" t="str">
        <f t="shared" si="43"/>
        <v>CO000240FI00003</v>
      </c>
    </row>
    <row r="1393" spans="1:11">
      <c r="A1393" t="s">
        <v>18606</v>
      </c>
      <c r="B1393" t="s">
        <v>18607</v>
      </c>
      <c r="C1393" t="s">
        <v>10782</v>
      </c>
      <c r="D1393" t="str">
        <f t="shared" si="42"/>
        <v>EQ</v>
      </c>
      <c r="F1393" t="s">
        <v>10784</v>
      </c>
      <c r="G1393" t="s">
        <v>10785</v>
      </c>
      <c r="H1393">
        <v>2819594</v>
      </c>
      <c r="I1393" t="s">
        <v>10786</v>
      </c>
      <c r="K1393" s="4" t="str">
        <f t="shared" si="43"/>
        <v>CL001270EQ00001</v>
      </c>
    </row>
    <row r="1394" spans="1:11">
      <c r="A1394" t="s">
        <v>18608</v>
      </c>
      <c r="B1394" t="s">
        <v>18609</v>
      </c>
      <c r="C1394" t="s">
        <v>11273</v>
      </c>
      <c r="D1394" t="str">
        <f t="shared" si="42"/>
        <v>EQ</v>
      </c>
      <c r="F1394" t="s">
        <v>11275</v>
      </c>
      <c r="G1394" t="s">
        <v>11276</v>
      </c>
      <c r="H1394" t="s">
        <v>11277</v>
      </c>
      <c r="I1394" t="s">
        <v>11278</v>
      </c>
      <c r="K1394" s="4" t="str">
        <f t="shared" si="43"/>
        <v>CO000260EQ00001</v>
      </c>
    </row>
    <row r="1395" spans="1:11">
      <c r="A1395" t="s">
        <v>18610</v>
      </c>
      <c r="B1395" t="s">
        <v>18611</v>
      </c>
      <c r="C1395" t="s">
        <v>7067</v>
      </c>
      <c r="D1395" t="str">
        <f t="shared" si="42"/>
        <v>FI</v>
      </c>
      <c r="F1395" t="s">
        <v>7069</v>
      </c>
      <c r="G1395" t="s">
        <v>7070</v>
      </c>
      <c r="H1395" t="s">
        <v>7071</v>
      </c>
      <c r="I1395" t="s">
        <v>7072</v>
      </c>
      <c r="J1395" t="s">
        <v>11624</v>
      </c>
      <c r="K1395" s="4" t="str">
        <f t="shared" si="43"/>
        <v>BR000800FI00001</v>
      </c>
    </row>
    <row r="1396" spans="1:11">
      <c r="A1396" t="s">
        <v>18612</v>
      </c>
      <c r="B1396" t="s">
        <v>18613</v>
      </c>
      <c r="C1396" t="s">
        <v>11624</v>
      </c>
      <c r="D1396" t="str">
        <f t="shared" si="42"/>
        <v>FI</v>
      </c>
      <c r="F1396" t="s">
        <v>11626</v>
      </c>
      <c r="G1396" t="s">
        <v>11627</v>
      </c>
      <c r="H1396" t="s">
        <v>11628</v>
      </c>
      <c r="I1396" t="s">
        <v>11629</v>
      </c>
      <c r="K1396" s="4" t="str">
        <f t="shared" si="43"/>
        <v>CO000520FI00007</v>
      </c>
    </row>
    <row r="1397" spans="1:11">
      <c r="A1397" t="s">
        <v>18614</v>
      </c>
      <c r="B1397" t="s">
        <v>18615</v>
      </c>
      <c r="C1397" t="s">
        <v>5513</v>
      </c>
      <c r="D1397" t="str">
        <f t="shared" si="42"/>
        <v>EQ</v>
      </c>
      <c r="F1397" t="s">
        <v>5515</v>
      </c>
      <c r="G1397" t="s">
        <v>5516</v>
      </c>
      <c r="H1397">
        <v>2213431</v>
      </c>
      <c r="I1397" t="s">
        <v>5517</v>
      </c>
      <c r="J1397" t="s">
        <v>12957</v>
      </c>
      <c r="K1397" s="4" t="str">
        <f t="shared" si="43"/>
        <v>AR002630EQ00001</v>
      </c>
    </row>
    <row r="1398" spans="1:11">
      <c r="A1398" t="s">
        <v>18616</v>
      </c>
      <c r="B1398" t="s">
        <v>18617</v>
      </c>
      <c r="C1398" t="s">
        <v>12957</v>
      </c>
      <c r="D1398" t="str">
        <f t="shared" si="42"/>
        <v>FI</v>
      </c>
      <c r="F1398" t="s">
        <v>12959</v>
      </c>
      <c r="G1398" t="s">
        <v>12960</v>
      </c>
      <c r="H1398" t="s">
        <v>12961</v>
      </c>
      <c r="I1398" t="s">
        <v>12962</v>
      </c>
      <c r="K1398" s="4" t="str">
        <f t="shared" si="43"/>
        <v>MX000350FI00001</v>
      </c>
    </row>
    <row r="1399" spans="1:11">
      <c r="A1399" t="s">
        <v>18618</v>
      </c>
      <c r="B1399" t="s">
        <v>18619</v>
      </c>
      <c r="C1399" t="s">
        <v>13048</v>
      </c>
      <c r="D1399" t="str">
        <f t="shared" si="42"/>
        <v>EQ</v>
      </c>
      <c r="F1399" t="s">
        <v>13050</v>
      </c>
      <c r="G1399" t="s">
        <v>13051</v>
      </c>
      <c r="H1399" t="s">
        <v>13052</v>
      </c>
      <c r="I1399" t="s">
        <v>13053</v>
      </c>
      <c r="K1399" s="4" t="str">
        <f t="shared" si="43"/>
        <v>MX000430EQ00001</v>
      </c>
    </row>
    <row r="1400" spans="1:11">
      <c r="A1400" t="s">
        <v>18620</v>
      </c>
      <c r="B1400" t="s">
        <v>18621</v>
      </c>
      <c r="C1400" t="s">
        <v>12982</v>
      </c>
      <c r="D1400" t="str">
        <f t="shared" si="42"/>
        <v>FI</v>
      </c>
      <c r="F1400" t="s">
        <v>12984</v>
      </c>
      <c r="G1400" t="s">
        <v>12985</v>
      </c>
      <c r="H1400" t="s">
        <v>12986</v>
      </c>
      <c r="I1400" t="s">
        <v>12987</v>
      </c>
      <c r="K1400" s="4" t="str">
        <f t="shared" si="43"/>
        <v>MX000370FI00001</v>
      </c>
    </row>
    <row r="1401" spans="1:11">
      <c r="A1401" t="s">
        <v>18622</v>
      </c>
      <c r="B1401" t="s">
        <v>18621</v>
      </c>
      <c r="C1401" t="s">
        <v>12991</v>
      </c>
      <c r="D1401" t="str">
        <f t="shared" si="42"/>
        <v>FI</v>
      </c>
      <c r="F1401" t="s">
        <v>12992</v>
      </c>
      <c r="G1401" t="s">
        <v>12993</v>
      </c>
      <c r="H1401" t="s">
        <v>12994</v>
      </c>
      <c r="I1401" t="s">
        <v>12995</v>
      </c>
      <c r="K1401" s="4" t="str">
        <f t="shared" si="43"/>
        <v>MX000370FI00002</v>
      </c>
    </row>
    <row r="1402" spans="1:11">
      <c r="A1402" t="s">
        <v>18623</v>
      </c>
      <c r="B1402" t="s">
        <v>18624</v>
      </c>
      <c r="C1402" t="s">
        <v>10891</v>
      </c>
      <c r="D1402" t="str">
        <f t="shared" si="42"/>
        <v>EQ</v>
      </c>
      <c r="F1402" t="s">
        <v>10893</v>
      </c>
      <c r="G1402" t="s">
        <v>10894</v>
      </c>
      <c r="H1402">
        <v>2932220</v>
      </c>
      <c r="I1402" t="s">
        <v>10895</v>
      </c>
      <c r="K1402" s="4" t="str">
        <f t="shared" si="43"/>
        <v>CL001370EQ00001</v>
      </c>
    </row>
    <row r="1403" spans="1:11">
      <c r="A1403" t="s">
        <v>18625</v>
      </c>
      <c r="B1403" t="s">
        <v>18626</v>
      </c>
      <c r="C1403" t="s">
        <v>11287</v>
      </c>
      <c r="D1403" t="str">
        <f t="shared" si="42"/>
        <v>EQ</v>
      </c>
      <c r="F1403" t="s">
        <v>11289</v>
      </c>
      <c r="G1403" t="s">
        <v>11290</v>
      </c>
      <c r="H1403">
        <v>2780645</v>
      </c>
      <c r="I1403" t="s">
        <v>11291</v>
      </c>
      <c r="K1403" s="4" t="str">
        <f t="shared" si="43"/>
        <v>CO000280EQ00001</v>
      </c>
    </row>
    <row r="1404" spans="1:11">
      <c r="A1404" t="s">
        <v>18627</v>
      </c>
      <c r="B1404" t="s">
        <v>18628</v>
      </c>
      <c r="C1404" t="s">
        <v>9987</v>
      </c>
      <c r="D1404" t="str">
        <f t="shared" si="42"/>
        <v>EQ</v>
      </c>
      <c r="F1404" t="s">
        <v>9989</v>
      </c>
      <c r="G1404" t="s">
        <v>9990</v>
      </c>
      <c r="H1404">
        <v>2203261</v>
      </c>
      <c r="I1404" t="s">
        <v>9991</v>
      </c>
      <c r="K1404" s="4" t="str">
        <f t="shared" si="43"/>
        <v>CL000400EQ00001</v>
      </c>
    </row>
    <row r="1405" spans="1:11">
      <c r="A1405" t="s">
        <v>18629</v>
      </c>
      <c r="B1405" t="s">
        <v>18630</v>
      </c>
      <c r="C1405" t="s">
        <v>7323</v>
      </c>
      <c r="D1405" t="str">
        <f t="shared" si="42"/>
        <v>EQ</v>
      </c>
      <c r="F1405" t="s">
        <v>7325</v>
      </c>
      <c r="G1405" t="s">
        <v>7326</v>
      </c>
      <c r="H1405">
        <v>2196026</v>
      </c>
      <c r="I1405" t="s">
        <v>7327</v>
      </c>
      <c r="K1405" s="4" t="str">
        <f t="shared" si="43"/>
        <v>CL000590EQ00001</v>
      </c>
    </row>
    <row r="1406" spans="1:11">
      <c r="A1406" t="s">
        <v>18631</v>
      </c>
      <c r="B1406" t="s">
        <v>18632</v>
      </c>
      <c r="C1406" t="s">
        <v>15939</v>
      </c>
      <c r="D1406" t="str">
        <f t="shared" si="42"/>
        <v>EQ</v>
      </c>
      <c r="F1406" t="s">
        <v>15941</v>
      </c>
      <c r="G1406" t="s">
        <v>15942</v>
      </c>
      <c r="H1406">
        <v>2152448</v>
      </c>
      <c r="I1406" t="s">
        <v>15943</v>
      </c>
      <c r="K1406" s="4" t="str">
        <f t="shared" si="43"/>
        <v>PE000260EQ00001</v>
      </c>
    </row>
    <row r="1407" spans="1:11">
      <c r="A1407" t="s">
        <v>18633</v>
      </c>
      <c r="B1407" t="s">
        <v>18632</v>
      </c>
      <c r="C1407" t="s">
        <v>15945</v>
      </c>
      <c r="D1407" t="str">
        <f t="shared" si="42"/>
        <v>EQ</v>
      </c>
      <c r="F1407" t="s">
        <v>15947</v>
      </c>
      <c r="G1407" t="s">
        <v>15948</v>
      </c>
      <c r="H1407">
        <v>2152426</v>
      </c>
      <c r="I1407" t="s">
        <v>15949</v>
      </c>
      <c r="K1407" s="4" t="str">
        <f t="shared" si="43"/>
        <v>PE000260EQ00002</v>
      </c>
    </row>
    <row r="1408" spans="1:11">
      <c r="A1408" t="s">
        <v>18634</v>
      </c>
      <c r="B1408" t="s">
        <v>18635</v>
      </c>
      <c r="C1408" t="s">
        <v>10511</v>
      </c>
      <c r="D1408" t="str">
        <f t="shared" si="42"/>
        <v>FI</v>
      </c>
      <c r="F1408" t="s">
        <v>10513</v>
      </c>
      <c r="G1408" t="s">
        <v>10514</v>
      </c>
      <c r="H1408" t="s">
        <v>10515</v>
      </c>
      <c r="I1408" t="s">
        <v>10516</v>
      </c>
      <c r="J1408" t="s">
        <v>10518</v>
      </c>
      <c r="K1408" s="4" t="str">
        <f t="shared" si="43"/>
        <v>CL000950FI00001</v>
      </c>
    </row>
    <row r="1409" spans="1:11">
      <c r="A1409" t="s">
        <v>18636</v>
      </c>
      <c r="B1409" t="s">
        <v>18635</v>
      </c>
      <c r="C1409" t="s">
        <v>10518</v>
      </c>
      <c r="D1409" t="str">
        <f t="shared" si="42"/>
        <v>FI</v>
      </c>
      <c r="F1409" t="s">
        <v>10519</v>
      </c>
      <c r="G1409" t="s">
        <v>10520</v>
      </c>
      <c r="H1409" t="s">
        <v>10521</v>
      </c>
      <c r="I1409" t="s">
        <v>10522</v>
      </c>
      <c r="J1409" t="s">
        <v>2864</v>
      </c>
      <c r="K1409" s="4" t="str">
        <f t="shared" si="43"/>
        <v>CL000950FI00002</v>
      </c>
    </row>
    <row r="1410" spans="1:11">
      <c r="A1410" t="s">
        <v>18637</v>
      </c>
      <c r="B1410" t="s">
        <v>16835</v>
      </c>
      <c r="C1410" t="s">
        <v>2864</v>
      </c>
      <c r="D1410" t="str">
        <f t="shared" ref="D1410:D1473" si="44">+REPLACE(REPLACE(A1410,1,8,""),3,5,"")</f>
        <v>FI</v>
      </c>
      <c r="F1410" t="s">
        <v>2865</v>
      </c>
      <c r="G1410" t="s">
        <v>2866</v>
      </c>
      <c r="H1410" t="s">
        <v>2867</v>
      </c>
      <c r="I1410" t="s">
        <v>2868</v>
      </c>
      <c r="K1410" s="4" t="str">
        <f t="shared" si="43"/>
        <v>AR000950FI00005</v>
      </c>
    </row>
    <row r="1411" spans="1:11">
      <c r="A1411" t="s">
        <v>18638</v>
      </c>
      <c r="B1411" t="s">
        <v>18639</v>
      </c>
      <c r="C1411" t="s">
        <v>11293</v>
      </c>
      <c r="D1411" t="str">
        <f t="shared" si="44"/>
        <v>EQ</v>
      </c>
      <c r="F1411" t="s">
        <v>11295</v>
      </c>
      <c r="G1411" t="s">
        <v>11296</v>
      </c>
      <c r="H1411" t="s">
        <v>11297</v>
      </c>
      <c r="I1411" t="s">
        <v>11298</v>
      </c>
      <c r="J1411" t="s">
        <v>15972</v>
      </c>
      <c r="K1411" s="4" t="str">
        <f t="shared" ref="K1411:K1474" si="45">+A1411</f>
        <v>CO000290EQ00001</v>
      </c>
    </row>
    <row r="1412" spans="1:11">
      <c r="A1412" t="s">
        <v>18640</v>
      </c>
      <c r="B1412" t="s">
        <v>18641</v>
      </c>
      <c r="C1412" t="s">
        <v>15972</v>
      </c>
      <c r="D1412" t="str">
        <f t="shared" si="44"/>
        <v>FI</v>
      </c>
      <c r="F1412" t="s">
        <v>15974</v>
      </c>
      <c r="G1412" t="s">
        <v>15975</v>
      </c>
      <c r="H1412" t="s">
        <v>15976</v>
      </c>
      <c r="I1412" t="s">
        <v>15977</v>
      </c>
      <c r="J1412" t="s">
        <v>15979</v>
      </c>
      <c r="K1412" s="4" t="str">
        <f t="shared" si="45"/>
        <v>PE000300FI00001</v>
      </c>
    </row>
    <row r="1413" spans="1:11">
      <c r="A1413" t="s">
        <v>18642</v>
      </c>
      <c r="B1413" t="s">
        <v>18641</v>
      </c>
      <c r="C1413" t="s">
        <v>15979</v>
      </c>
      <c r="D1413" t="str">
        <f t="shared" si="44"/>
        <v>FI</v>
      </c>
      <c r="F1413" t="s">
        <v>15980</v>
      </c>
      <c r="G1413" t="s">
        <v>15981</v>
      </c>
      <c r="H1413" t="s">
        <v>15982</v>
      </c>
      <c r="I1413" t="s">
        <v>15983</v>
      </c>
      <c r="K1413" s="4" t="str">
        <f t="shared" si="45"/>
        <v>PE000300FI00002</v>
      </c>
    </row>
    <row r="1414" spans="1:11">
      <c r="A1414" t="s">
        <v>18643</v>
      </c>
      <c r="B1414" t="s">
        <v>18641</v>
      </c>
      <c r="C1414" t="s">
        <v>15965</v>
      </c>
      <c r="D1414" t="str">
        <f t="shared" si="44"/>
        <v>EQ</v>
      </c>
      <c r="F1414" t="s">
        <v>15967</v>
      </c>
      <c r="G1414" t="s">
        <v>15968</v>
      </c>
      <c r="H1414" t="s">
        <v>15969</v>
      </c>
      <c r="I1414" t="s">
        <v>15970</v>
      </c>
      <c r="J1414" t="s">
        <v>11808</v>
      </c>
      <c r="K1414" s="4" t="str">
        <f t="shared" si="45"/>
        <v>PE000300EQ00001</v>
      </c>
    </row>
    <row r="1415" spans="1:11">
      <c r="A1415" t="s">
        <v>18644</v>
      </c>
      <c r="B1415" t="s">
        <v>18645</v>
      </c>
      <c r="C1415" t="s">
        <v>11808</v>
      </c>
      <c r="D1415" t="str">
        <f t="shared" si="44"/>
        <v>FI</v>
      </c>
      <c r="F1415" t="s">
        <v>11810</v>
      </c>
      <c r="G1415" t="s">
        <v>11811</v>
      </c>
      <c r="H1415" t="s">
        <v>11812</v>
      </c>
      <c r="I1415" t="s">
        <v>11813</v>
      </c>
      <c r="J1415" t="s">
        <v>11818</v>
      </c>
      <c r="K1415" s="4" t="str">
        <f t="shared" si="45"/>
        <v>CR000030FI00001</v>
      </c>
    </row>
    <row r="1416" spans="1:11">
      <c r="A1416" t="s">
        <v>18646</v>
      </c>
      <c r="B1416" t="s">
        <v>18645</v>
      </c>
      <c r="C1416" t="s">
        <v>11818</v>
      </c>
      <c r="D1416" t="str">
        <f t="shared" si="44"/>
        <v>FI</v>
      </c>
      <c r="F1416" t="s">
        <v>11819</v>
      </c>
      <c r="G1416" t="s">
        <v>11820</v>
      </c>
      <c r="H1416" t="s">
        <v>11821</v>
      </c>
      <c r="I1416" t="s">
        <v>11822</v>
      </c>
      <c r="J1416" t="s">
        <v>15950</v>
      </c>
      <c r="K1416" s="4" t="str">
        <f t="shared" si="45"/>
        <v>CR000030FI00002</v>
      </c>
    </row>
    <row r="1417" spans="1:11">
      <c r="A1417" t="s">
        <v>18647</v>
      </c>
      <c r="B1417" t="s">
        <v>18648</v>
      </c>
      <c r="C1417" t="s">
        <v>15950</v>
      </c>
      <c r="D1417" t="str">
        <f t="shared" si="44"/>
        <v>FI</v>
      </c>
      <c r="F1417" t="s">
        <v>15952</v>
      </c>
      <c r="G1417" t="s">
        <v>15953</v>
      </c>
      <c r="H1417" t="s">
        <v>15954</v>
      </c>
      <c r="I1417" t="s">
        <v>15955</v>
      </c>
      <c r="K1417" s="4" t="str">
        <f t="shared" si="45"/>
        <v>PE000270FI00001</v>
      </c>
    </row>
    <row r="1418" spans="1:11">
      <c r="A1418" t="s">
        <v>18649</v>
      </c>
      <c r="B1418" t="s">
        <v>18650</v>
      </c>
      <c r="C1418" t="s">
        <v>15598</v>
      </c>
      <c r="D1418" t="str">
        <f t="shared" si="44"/>
        <v>EQ</v>
      </c>
      <c r="F1418" t="s">
        <v>15600</v>
      </c>
      <c r="G1418" t="s">
        <v>15601</v>
      </c>
      <c r="H1418" t="s">
        <v>15602</v>
      </c>
      <c r="I1418" t="s">
        <v>15603</v>
      </c>
      <c r="K1418" s="4" t="str">
        <f t="shared" si="45"/>
        <v>PA000050EQ00001</v>
      </c>
    </row>
    <row r="1419" spans="1:11">
      <c r="A1419" t="s">
        <v>18651</v>
      </c>
      <c r="B1419" t="s">
        <v>18652</v>
      </c>
      <c r="C1419" t="s">
        <v>15834</v>
      </c>
      <c r="D1419" t="str">
        <f t="shared" si="44"/>
        <v>EQ</v>
      </c>
      <c r="F1419" t="s">
        <v>15836</v>
      </c>
      <c r="G1419" t="s">
        <v>15837</v>
      </c>
      <c r="H1419" t="s">
        <v>15838</v>
      </c>
      <c r="I1419" t="s">
        <v>15839</v>
      </c>
      <c r="K1419" s="4" t="str">
        <f t="shared" si="45"/>
        <v>PE000160EQ00001</v>
      </c>
    </row>
    <row r="1420" spans="1:11">
      <c r="A1420" t="s">
        <v>18653</v>
      </c>
      <c r="B1420" t="s">
        <v>18652</v>
      </c>
      <c r="C1420" t="s">
        <v>15841</v>
      </c>
      <c r="D1420" t="str">
        <f t="shared" si="44"/>
        <v>EQ</v>
      </c>
      <c r="F1420" t="s">
        <v>15843</v>
      </c>
      <c r="G1420" t="s">
        <v>15844</v>
      </c>
      <c r="H1420">
        <v>2441674</v>
      </c>
      <c r="I1420" t="s">
        <v>15845</v>
      </c>
      <c r="K1420" s="4" t="str">
        <f t="shared" si="45"/>
        <v>PE000160EQ00002</v>
      </c>
    </row>
    <row r="1421" spans="1:11">
      <c r="A1421" t="s">
        <v>18654</v>
      </c>
      <c r="B1421" t="s">
        <v>18652</v>
      </c>
      <c r="C1421" t="s">
        <v>15846</v>
      </c>
      <c r="D1421" t="str">
        <f t="shared" si="44"/>
        <v>EQ</v>
      </c>
      <c r="F1421" t="s">
        <v>15848</v>
      </c>
      <c r="G1421" t="s">
        <v>15849</v>
      </c>
      <c r="H1421">
        <v>2441704</v>
      </c>
      <c r="I1421" t="s">
        <v>15850</v>
      </c>
      <c r="J1421" t="s">
        <v>15851</v>
      </c>
      <c r="K1421" s="4" t="str">
        <f t="shared" si="45"/>
        <v>PE000160EQ00003</v>
      </c>
    </row>
    <row r="1422" spans="1:11">
      <c r="A1422" t="s">
        <v>18655</v>
      </c>
      <c r="B1422" t="s">
        <v>18652</v>
      </c>
      <c r="C1422" t="s">
        <v>15851</v>
      </c>
      <c r="D1422" t="str">
        <f t="shared" si="44"/>
        <v>FI</v>
      </c>
      <c r="F1422" t="s">
        <v>15853</v>
      </c>
      <c r="G1422" t="s">
        <v>15854</v>
      </c>
      <c r="H1422" t="s">
        <v>15855</v>
      </c>
      <c r="I1422" t="s">
        <v>15856</v>
      </c>
      <c r="K1422" s="4" t="str">
        <f t="shared" si="45"/>
        <v>PE000160FI00001</v>
      </c>
    </row>
    <row r="1423" spans="1:11">
      <c r="A1423" t="s">
        <v>18656</v>
      </c>
      <c r="B1423" t="s">
        <v>18657</v>
      </c>
      <c r="C1423" t="s">
        <v>7180</v>
      </c>
      <c r="D1423" t="str">
        <f t="shared" si="44"/>
        <v>EQ</v>
      </c>
      <c r="F1423" t="s">
        <v>7182</v>
      </c>
      <c r="G1423" t="s">
        <v>7183</v>
      </c>
      <c r="H1423" t="s">
        <v>7184</v>
      </c>
      <c r="I1423" t="s">
        <v>7185</v>
      </c>
      <c r="K1423" s="4" t="str">
        <f t="shared" si="45"/>
        <v>BR000860EQ00001</v>
      </c>
    </row>
    <row r="1424" spans="1:11">
      <c r="A1424" t="s">
        <v>18658</v>
      </c>
      <c r="B1424" t="s">
        <v>18657</v>
      </c>
      <c r="C1424" t="s">
        <v>7188</v>
      </c>
      <c r="D1424" t="str">
        <f t="shared" si="44"/>
        <v>EQ</v>
      </c>
      <c r="F1424" t="s">
        <v>7190</v>
      </c>
      <c r="G1424" t="s">
        <v>7191</v>
      </c>
      <c r="H1424" t="s">
        <v>7192</v>
      </c>
      <c r="I1424" t="s">
        <v>7193</v>
      </c>
      <c r="K1424" s="4" t="str">
        <f t="shared" si="45"/>
        <v>BR000860EQ00002</v>
      </c>
    </row>
    <row r="1425" spans="1:11">
      <c r="A1425" t="s">
        <v>18659</v>
      </c>
      <c r="B1425" t="s">
        <v>18660</v>
      </c>
      <c r="C1425" t="s">
        <v>6983</v>
      </c>
      <c r="D1425" t="str">
        <f t="shared" si="44"/>
        <v>EQ</v>
      </c>
      <c r="F1425" t="s">
        <v>6985</v>
      </c>
      <c r="G1425" t="s">
        <v>6986</v>
      </c>
      <c r="H1425">
        <v>2192831</v>
      </c>
      <c r="I1425" t="s">
        <v>6987</v>
      </c>
      <c r="K1425" s="4" t="str">
        <f t="shared" si="45"/>
        <v>BR000760EQ00001</v>
      </c>
    </row>
    <row r="1426" spans="1:11">
      <c r="A1426" t="s">
        <v>18661</v>
      </c>
      <c r="B1426" t="s">
        <v>18660</v>
      </c>
      <c r="C1426" t="s">
        <v>6989</v>
      </c>
      <c r="D1426" t="str">
        <f t="shared" si="44"/>
        <v>EQ</v>
      </c>
      <c r="F1426" t="s">
        <v>6991</v>
      </c>
      <c r="G1426" t="s">
        <v>6992</v>
      </c>
      <c r="H1426">
        <v>2200154</v>
      </c>
      <c r="I1426" t="s">
        <v>6993</v>
      </c>
      <c r="J1426" t="s">
        <v>13154</v>
      </c>
      <c r="K1426" s="4" t="str">
        <f t="shared" si="45"/>
        <v>BR000760EQ00002</v>
      </c>
    </row>
    <row r="1427" spans="1:11">
      <c r="A1427" t="s">
        <v>18662</v>
      </c>
      <c r="B1427" t="s">
        <v>18663</v>
      </c>
      <c r="C1427" t="s">
        <v>13154</v>
      </c>
      <c r="D1427" t="str">
        <f t="shared" si="44"/>
        <v>FI</v>
      </c>
      <c r="F1427" t="s">
        <v>13156</v>
      </c>
      <c r="G1427" t="s">
        <v>13157</v>
      </c>
      <c r="H1427" t="s">
        <v>13158</v>
      </c>
      <c r="I1427" t="s">
        <v>13159</v>
      </c>
      <c r="J1427" t="s">
        <v>13161</v>
      </c>
      <c r="K1427" s="4" t="str">
        <f t="shared" si="45"/>
        <v>MX000530FI00001</v>
      </c>
    </row>
    <row r="1428" spans="1:11">
      <c r="A1428" t="s">
        <v>18664</v>
      </c>
      <c r="B1428" t="s">
        <v>18663</v>
      </c>
      <c r="C1428" t="s">
        <v>13161</v>
      </c>
      <c r="D1428" t="str">
        <f t="shared" si="44"/>
        <v>FI</v>
      </c>
      <c r="F1428" t="s">
        <v>13162</v>
      </c>
      <c r="G1428" t="s">
        <v>13163</v>
      </c>
      <c r="H1428" t="s">
        <v>13164</v>
      </c>
      <c r="I1428" t="s">
        <v>13165</v>
      </c>
      <c r="K1428" s="4" t="str">
        <f t="shared" si="45"/>
        <v>MX000530FI00002</v>
      </c>
    </row>
    <row r="1429" spans="1:11">
      <c r="A1429" t="s">
        <v>18665</v>
      </c>
      <c r="B1429" t="s">
        <v>18663</v>
      </c>
      <c r="C1429" t="s">
        <v>13146</v>
      </c>
      <c r="D1429" t="str">
        <f t="shared" si="44"/>
        <v>EQ</v>
      </c>
      <c r="F1429" t="s">
        <v>13148</v>
      </c>
      <c r="G1429" t="s">
        <v>13149</v>
      </c>
      <c r="H1429" t="s">
        <v>13150</v>
      </c>
      <c r="I1429" t="s">
        <v>13151</v>
      </c>
      <c r="K1429" s="4" t="str">
        <f t="shared" si="45"/>
        <v>MX000530EQ00001</v>
      </c>
    </row>
    <row r="1430" spans="1:11">
      <c r="A1430" t="s">
        <v>18666</v>
      </c>
      <c r="B1430" t="s">
        <v>18208</v>
      </c>
      <c r="C1430" t="s">
        <v>15696</v>
      </c>
      <c r="D1430" t="str">
        <f t="shared" si="44"/>
        <v>EQ</v>
      </c>
      <c r="F1430" t="s">
        <v>15698</v>
      </c>
      <c r="G1430" t="s">
        <v>15699</v>
      </c>
      <c r="H1430">
        <v>2067854</v>
      </c>
      <c r="I1430" t="s">
        <v>15700</v>
      </c>
      <c r="J1430" t="s">
        <v>11305</v>
      </c>
      <c r="K1430" s="4" t="str">
        <f t="shared" si="45"/>
        <v>PE000060EQ00001</v>
      </c>
    </row>
    <row r="1431" spans="1:11">
      <c r="A1431" t="s">
        <v>18667</v>
      </c>
      <c r="B1431" t="s">
        <v>18668</v>
      </c>
      <c r="C1431" t="s">
        <v>11305</v>
      </c>
      <c r="D1431" t="str">
        <f t="shared" si="44"/>
        <v>FI</v>
      </c>
      <c r="F1431" t="s">
        <v>11307</v>
      </c>
      <c r="G1431" t="s">
        <v>11308</v>
      </c>
      <c r="H1431" t="s">
        <v>11309</v>
      </c>
      <c r="I1431" t="s">
        <v>11310</v>
      </c>
      <c r="K1431" s="4" t="str">
        <f t="shared" si="45"/>
        <v>CO000300FI00001</v>
      </c>
    </row>
    <row r="1432" spans="1:11">
      <c r="A1432" t="s">
        <v>18669</v>
      </c>
      <c r="B1432" t="s">
        <v>17455</v>
      </c>
      <c r="C1432" t="s">
        <v>2801</v>
      </c>
      <c r="D1432" t="str">
        <f t="shared" si="44"/>
        <v>EQ</v>
      </c>
      <c r="F1432" t="s">
        <v>2803</v>
      </c>
      <c r="G1432" t="s">
        <v>2804</v>
      </c>
      <c r="H1432">
        <v>2233387</v>
      </c>
      <c r="I1432" t="s">
        <v>2805</v>
      </c>
      <c r="K1432" s="4" t="str">
        <f t="shared" si="45"/>
        <v>AR000940EQ00001</v>
      </c>
    </row>
    <row r="1433" spans="1:11">
      <c r="A1433" t="s">
        <v>18670</v>
      </c>
      <c r="B1433" t="s">
        <v>17455</v>
      </c>
      <c r="C1433" t="s">
        <v>2807</v>
      </c>
      <c r="D1433" t="str">
        <f t="shared" si="44"/>
        <v>EQ</v>
      </c>
      <c r="F1433" t="s">
        <v>2809</v>
      </c>
      <c r="G1433" t="s">
        <v>2810</v>
      </c>
      <c r="H1433">
        <v>2226893</v>
      </c>
      <c r="I1433" t="s">
        <v>2811</v>
      </c>
      <c r="K1433" s="4" t="str">
        <f t="shared" si="45"/>
        <v>AR000940EQ00002</v>
      </c>
    </row>
    <row r="1434" spans="1:11">
      <c r="A1434" t="s">
        <v>18671</v>
      </c>
      <c r="B1434" t="s">
        <v>18672</v>
      </c>
      <c r="C1434" t="s">
        <v>6048</v>
      </c>
      <c r="D1434" t="str">
        <f t="shared" si="44"/>
        <v>EQ</v>
      </c>
      <c r="F1434" t="s">
        <v>6050</v>
      </c>
      <c r="G1434" t="s">
        <v>6051</v>
      </c>
      <c r="H1434" t="s">
        <v>6052</v>
      </c>
      <c r="I1434" t="s">
        <v>6053</v>
      </c>
      <c r="K1434" s="4" t="str">
        <f t="shared" si="45"/>
        <v>BR000140EQ00001</v>
      </c>
    </row>
    <row r="1435" spans="1:11">
      <c r="A1435" t="s">
        <v>18673</v>
      </c>
      <c r="B1435" t="s">
        <v>18674</v>
      </c>
      <c r="C1435" t="s">
        <v>10039</v>
      </c>
      <c r="D1435" t="str">
        <f t="shared" si="44"/>
        <v>EQ</v>
      </c>
      <c r="F1435" t="s">
        <v>10041</v>
      </c>
      <c r="G1435" t="s">
        <v>10042</v>
      </c>
      <c r="H1435">
        <v>2232890</v>
      </c>
      <c r="I1435" t="s">
        <v>10043</v>
      </c>
      <c r="K1435" s="4" t="str">
        <f t="shared" si="45"/>
        <v>CL000450EQ00001</v>
      </c>
    </row>
    <row r="1436" spans="1:11">
      <c r="A1436" t="s">
        <v>18675</v>
      </c>
      <c r="B1436" t="s">
        <v>18676</v>
      </c>
      <c r="C1436" t="s">
        <v>9081</v>
      </c>
      <c r="D1436" t="str">
        <f t="shared" si="44"/>
        <v>EQ</v>
      </c>
      <c r="F1436" t="s">
        <v>9083</v>
      </c>
      <c r="G1436" t="s">
        <v>9084</v>
      </c>
      <c r="I1436" t="s">
        <v>9085</v>
      </c>
      <c r="K1436" s="4" t="str">
        <f t="shared" si="45"/>
        <v>BR002190EQ00001</v>
      </c>
    </row>
    <row r="1437" spans="1:11">
      <c r="A1437" t="s">
        <v>18677</v>
      </c>
      <c r="B1437" t="s">
        <v>18678</v>
      </c>
      <c r="C1437" t="s">
        <v>7139</v>
      </c>
      <c r="D1437" t="str">
        <f t="shared" si="44"/>
        <v>EQ</v>
      </c>
      <c r="F1437" t="s">
        <v>7141</v>
      </c>
      <c r="G1437" t="s">
        <v>7142</v>
      </c>
      <c r="H1437" t="s">
        <v>7143</v>
      </c>
      <c r="I1437" t="s">
        <v>7144</v>
      </c>
      <c r="J1437" t="s">
        <v>7147</v>
      </c>
      <c r="K1437" s="4" t="str">
        <f t="shared" si="45"/>
        <v>BR000850EQ00001</v>
      </c>
    </row>
    <row r="1438" spans="1:11">
      <c r="A1438" t="s">
        <v>18679</v>
      </c>
      <c r="B1438" t="s">
        <v>18678</v>
      </c>
      <c r="C1438" t="s">
        <v>7147</v>
      </c>
      <c r="D1438" t="str">
        <f t="shared" si="44"/>
        <v>FI</v>
      </c>
      <c r="F1438" t="s">
        <v>7149</v>
      </c>
      <c r="G1438" t="s">
        <v>7150</v>
      </c>
      <c r="H1438" t="s">
        <v>7151</v>
      </c>
      <c r="I1438" t="s">
        <v>7152</v>
      </c>
      <c r="J1438" t="s">
        <v>7155</v>
      </c>
      <c r="K1438" s="4" t="str">
        <f t="shared" si="45"/>
        <v>BR000850FI00001</v>
      </c>
    </row>
    <row r="1439" spans="1:11">
      <c r="A1439" t="s">
        <v>18680</v>
      </c>
      <c r="B1439" t="s">
        <v>18678</v>
      </c>
      <c r="C1439" t="s">
        <v>7155</v>
      </c>
      <c r="D1439" t="str">
        <f t="shared" si="44"/>
        <v>FI</v>
      </c>
      <c r="F1439" t="s">
        <v>7156</v>
      </c>
      <c r="G1439" t="s">
        <v>7157</v>
      </c>
      <c r="H1439" t="s">
        <v>7158</v>
      </c>
      <c r="I1439" t="s">
        <v>7159</v>
      </c>
      <c r="J1439" t="s">
        <v>7155</v>
      </c>
      <c r="K1439" s="4" t="str">
        <f t="shared" si="45"/>
        <v>BR000850FI00002</v>
      </c>
    </row>
    <row r="1440" spans="1:11">
      <c r="A1440" t="s">
        <v>18681</v>
      </c>
      <c r="B1440" t="s">
        <v>18678</v>
      </c>
      <c r="C1440" t="s">
        <v>7155</v>
      </c>
      <c r="D1440" t="str">
        <f t="shared" si="44"/>
        <v>FI</v>
      </c>
      <c r="F1440" t="s">
        <v>7160</v>
      </c>
      <c r="G1440" t="s">
        <v>7161</v>
      </c>
      <c r="H1440" t="s">
        <v>7162</v>
      </c>
      <c r="I1440" t="s">
        <v>7163</v>
      </c>
      <c r="J1440" t="s">
        <v>7155</v>
      </c>
      <c r="K1440" s="4" t="str">
        <f t="shared" si="45"/>
        <v>BR000850FI00003</v>
      </c>
    </row>
    <row r="1441" spans="1:11">
      <c r="A1441" t="s">
        <v>18682</v>
      </c>
      <c r="B1441" t="s">
        <v>18678</v>
      </c>
      <c r="C1441" t="s">
        <v>7155</v>
      </c>
      <c r="D1441" t="str">
        <f t="shared" si="44"/>
        <v>FI</v>
      </c>
      <c r="F1441" t="s">
        <v>7164</v>
      </c>
      <c r="G1441" t="s">
        <v>7165</v>
      </c>
      <c r="H1441" t="s">
        <v>7166</v>
      </c>
      <c r="I1441" t="s">
        <v>7167</v>
      </c>
      <c r="J1441" t="s">
        <v>7168</v>
      </c>
      <c r="K1441" s="4" t="str">
        <f t="shared" si="45"/>
        <v>BR000850FI00004</v>
      </c>
    </row>
    <row r="1442" spans="1:11">
      <c r="A1442" t="s">
        <v>18683</v>
      </c>
      <c r="B1442" t="s">
        <v>18678</v>
      </c>
      <c r="C1442" t="s">
        <v>7168</v>
      </c>
      <c r="D1442" t="str">
        <f t="shared" si="44"/>
        <v>FI</v>
      </c>
      <c r="F1442" t="s">
        <v>7169</v>
      </c>
      <c r="G1442" t="s">
        <v>7170</v>
      </c>
      <c r="H1442" t="s">
        <v>7171</v>
      </c>
      <c r="I1442" t="s">
        <v>7172</v>
      </c>
      <c r="K1442" s="4" t="str">
        <f t="shared" si="45"/>
        <v>BR000850FI00005</v>
      </c>
    </row>
    <row r="1443" spans="1:11">
      <c r="A1443" t="s">
        <v>18684</v>
      </c>
      <c r="B1443" t="s">
        <v>18678</v>
      </c>
      <c r="C1443" t="s">
        <v>7175</v>
      </c>
      <c r="D1443" t="str">
        <f t="shared" si="44"/>
        <v>FI</v>
      </c>
      <c r="F1443" t="s">
        <v>7176</v>
      </c>
      <c r="G1443" t="s">
        <v>7177</v>
      </c>
      <c r="H1443" t="s">
        <v>7178</v>
      </c>
      <c r="I1443" t="s">
        <v>7179</v>
      </c>
      <c r="K1443" s="4" t="str">
        <f t="shared" si="45"/>
        <v>BR000850FI00006</v>
      </c>
    </row>
    <row r="1444" spans="1:11">
      <c r="A1444" t="s">
        <v>18685</v>
      </c>
      <c r="B1444" t="s">
        <v>18686</v>
      </c>
      <c r="C1444" t="s">
        <v>6897</v>
      </c>
      <c r="D1444" t="str">
        <f t="shared" si="44"/>
        <v>EQ</v>
      </c>
      <c r="F1444" t="s">
        <v>6899</v>
      </c>
      <c r="G1444" t="s">
        <v>6900</v>
      </c>
      <c r="H1444" t="s">
        <v>6901</v>
      </c>
      <c r="I1444" t="s">
        <v>6902</v>
      </c>
      <c r="K1444" s="4" t="str">
        <f t="shared" si="45"/>
        <v>BR000680EQ00001</v>
      </c>
    </row>
    <row r="1445" spans="1:11">
      <c r="A1445" t="s">
        <v>18687</v>
      </c>
      <c r="B1445" t="s">
        <v>18688</v>
      </c>
      <c r="C1445" t="s">
        <v>7003</v>
      </c>
      <c r="D1445" t="str">
        <f t="shared" si="44"/>
        <v>EQ</v>
      </c>
      <c r="F1445" t="s">
        <v>7005</v>
      </c>
      <c r="G1445" t="s">
        <v>7006</v>
      </c>
      <c r="H1445" t="s">
        <v>7007</v>
      </c>
      <c r="I1445" t="s">
        <v>7008</v>
      </c>
      <c r="J1445" t="s">
        <v>7015</v>
      </c>
      <c r="K1445" s="4" t="str">
        <f t="shared" si="45"/>
        <v>BR000780EQ00001</v>
      </c>
    </row>
    <row r="1446" spans="1:11">
      <c r="A1446" t="s">
        <v>18689</v>
      </c>
      <c r="B1446" t="s">
        <v>18688</v>
      </c>
      <c r="C1446" t="s">
        <v>7015</v>
      </c>
      <c r="D1446" t="str">
        <f t="shared" si="44"/>
        <v>FI</v>
      </c>
      <c r="F1446" t="s">
        <v>7017</v>
      </c>
      <c r="G1446" t="s">
        <v>7018</v>
      </c>
      <c r="H1446" t="s">
        <v>7019</v>
      </c>
      <c r="I1446" t="s">
        <v>7020</v>
      </c>
      <c r="J1446" t="s">
        <v>7023</v>
      </c>
      <c r="K1446" s="4" t="str">
        <f t="shared" si="45"/>
        <v>BR000780FI00001</v>
      </c>
    </row>
    <row r="1447" spans="1:11">
      <c r="A1447" t="s">
        <v>18690</v>
      </c>
      <c r="B1447" t="s">
        <v>18688</v>
      </c>
      <c r="C1447" t="s">
        <v>7023</v>
      </c>
      <c r="D1447" t="str">
        <f t="shared" si="44"/>
        <v>FI</v>
      </c>
      <c r="F1447" t="s">
        <v>7024</v>
      </c>
      <c r="G1447" t="s">
        <v>7025</v>
      </c>
      <c r="H1447" t="s">
        <v>7026</v>
      </c>
      <c r="I1447" t="s">
        <v>7027</v>
      </c>
      <c r="J1447" t="s">
        <v>7030</v>
      </c>
      <c r="K1447" s="4" t="str">
        <f t="shared" si="45"/>
        <v>BR000780FI00002</v>
      </c>
    </row>
    <row r="1448" spans="1:11">
      <c r="A1448" t="s">
        <v>18691</v>
      </c>
      <c r="B1448" t="s">
        <v>18688</v>
      </c>
      <c r="C1448" t="s">
        <v>7030</v>
      </c>
      <c r="D1448" t="str">
        <f t="shared" si="44"/>
        <v>FI</v>
      </c>
      <c r="F1448" t="s">
        <v>7031</v>
      </c>
      <c r="G1448" t="s">
        <v>7032</v>
      </c>
      <c r="H1448" t="s">
        <v>7033</v>
      </c>
      <c r="I1448" t="s">
        <v>7034</v>
      </c>
      <c r="J1448" t="s">
        <v>7030</v>
      </c>
      <c r="K1448" s="4" t="str">
        <f t="shared" si="45"/>
        <v>BR000780FI00003</v>
      </c>
    </row>
    <row r="1449" spans="1:11">
      <c r="A1449" t="s">
        <v>18692</v>
      </c>
      <c r="B1449" t="s">
        <v>18688</v>
      </c>
      <c r="C1449" t="s">
        <v>7030</v>
      </c>
      <c r="D1449" t="str">
        <f t="shared" si="44"/>
        <v>FI</v>
      </c>
      <c r="F1449" t="s">
        <v>7035</v>
      </c>
      <c r="G1449" t="s">
        <v>7036</v>
      </c>
      <c r="H1449" t="s">
        <v>7037</v>
      </c>
      <c r="I1449" t="s">
        <v>7038</v>
      </c>
      <c r="K1449" s="4" t="str">
        <f t="shared" si="45"/>
        <v>BR000780FI00004</v>
      </c>
    </row>
    <row r="1450" spans="1:11">
      <c r="A1450" t="s">
        <v>18693</v>
      </c>
      <c r="B1450" t="s">
        <v>18688</v>
      </c>
      <c r="C1450" t="s">
        <v>7039</v>
      </c>
      <c r="D1450" t="str">
        <f t="shared" si="44"/>
        <v>FI</v>
      </c>
      <c r="F1450" t="s">
        <v>7040</v>
      </c>
      <c r="G1450" t="s">
        <v>7041</v>
      </c>
      <c r="H1450" t="s">
        <v>7042</v>
      </c>
      <c r="I1450" t="s">
        <v>7043</v>
      </c>
      <c r="J1450" t="s">
        <v>7044</v>
      </c>
      <c r="K1450" s="4" t="str">
        <f t="shared" si="45"/>
        <v>BR000780FI00005</v>
      </c>
    </row>
    <row r="1451" spans="1:11">
      <c r="A1451" t="s">
        <v>18694</v>
      </c>
      <c r="B1451" t="s">
        <v>18688</v>
      </c>
      <c r="C1451" t="s">
        <v>7044</v>
      </c>
      <c r="D1451" t="str">
        <f t="shared" si="44"/>
        <v>FI</v>
      </c>
      <c r="F1451" t="s">
        <v>7045</v>
      </c>
      <c r="G1451" t="s">
        <v>7046</v>
      </c>
      <c r="H1451" t="s">
        <v>7047</v>
      </c>
      <c r="I1451" t="s">
        <v>7048</v>
      </c>
      <c r="K1451" s="4" t="str">
        <f t="shared" si="45"/>
        <v>BR000780FI00006</v>
      </c>
    </row>
    <row r="1452" spans="1:11">
      <c r="A1452" t="s">
        <v>18695</v>
      </c>
      <c r="B1452" t="s">
        <v>18696</v>
      </c>
      <c r="C1452" t="s">
        <v>7083</v>
      </c>
      <c r="D1452" t="str">
        <f t="shared" si="44"/>
        <v>EQ</v>
      </c>
      <c r="F1452" t="s">
        <v>7085</v>
      </c>
      <c r="G1452" t="s">
        <v>7086</v>
      </c>
      <c r="H1452" t="s">
        <v>7087</v>
      </c>
      <c r="I1452" t="s">
        <v>7088</v>
      </c>
      <c r="J1452" t="s">
        <v>10865</v>
      </c>
      <c r="K1452" s="4" t="str">
        <f t="shared" si="45"/>
        <v>BR000820EQ00001</v>
      </c>
    </row>
    <row r="1453" spans="1:11">
      <c r="A1453" t="s">
        <v>18697</v>
      </c>
      <c r="B1453" t="s">
        <v>18698</v>
      </c>
      <c r="C1453" t="s">
        <v>10865</v>
      </c>
      <c r="D1453" t="str">
        <f t="shared" si="44"/>
        <v>FI</v>
      </c>
      <c r="F1453" t="s">
        <v>10867</v>
      </c>
      <c r="G1453" t="s">
        <v>10868</v>
      </c>
      <c r="H1453" t="s">
        <v>10869</v>
      </c>
      <c r="I1453" t="s">
        <v>10870</v>
      </c>
      <c r="K1453" s="4" t="str">
        <f t="shared" si="45"/>
        <v>CL001350FI00001</v>
      </c>
    </row>
    <row r="1454" spans="1:11">
      <c r="A1454" t="s">
        <v>18699</v>
      </c>
      <c r="B1454" t="s">
        <v>18700</v>
      </c>
      <c r="C1454" t="s">
        <v>2662</v>
      </c>
      <c r="D1454" t="str">
        <f t="shared" si="44"/>
        <v>EQ</v>
      </c>
      <c r="F1454" t="s">
        <v>2664</v>
      </c>
      <c r="G1454" t="s">
        <v>2665</v>
      </c>
      <c r="H1454" t="s">
        <v>2666</v>
      </c>
      <c r="I1454" t="s">
        <v>2667</v>
      </c>
      <c r="K1454" s="4" t="str">
        <f t="shared" si="45"/>
        <v>AR000820EQ00001</v>
      </c>
    </row>
    <row r="1455" spans="1:11">
      <c r="A1455" t="s">
        <v>18701</v>
      </c>
      <c r="B1455" t="s">
        <v>18702</v>
      </c>
      <c r="C1455" t="s">
        <v>6835</v>
      </c>
      <c r="D1455" t="str">
        <f t="shared" si="44"/>
        <v>EQ</v>
      </c>
      <c r="F1455" t="s">
        <v>6837</v>
      </c>
      <c r="G1455" t="s">
        <v>6838</v>
      </c>
      <c r="H1455" t="s">
        <v>6839</v>
      </c>
      <c r="I1455" t="s">
        <v>6840</v>
      </c>
      <c r="K1455" s="4" t="str">
        <f t="shared" si="45"/>
        <v>BR000620EQ00001</v>
      </c>
    </row>
    <row r="1456" spans="1:11">
      <c r="A1456" t="s">
        <v>18703</v>
      </c>
      <c r="B1456" t="s">
        <v>18704</v>
      </c>
      <c r="C1456" t="s">
        <v>12351</v>
      </c>
      <c r="D1456" t="str">
        <f t="shared" si="44"/>
        <v>EQ</v>
      </c>
      <c r="F1456" t="s">
        <v>12353</v>
      </c>
      <c r="G1456" t="s">
        <v>12354</v>
      </c>
      <c r="H1456" t="s">
        <v>12355</v>
      </c>
      <c r="I1456" t="s">
        <v>12356</v>
      </c>
      <c r="K1456" s="4" t="str">
        <f t="shared" si="45"/>
        <v>MX000210EQ00001</v>
      </c>
    </row>
    <row r="1457" spans="1:11">
      <c r="A1457" t="s">
        <v>18705</v>
      </c>
      <c r="B1457" t="s">
        <v>18706</v>
      </c>
      <c r="C1457" t="s">
        <v>14958</v>
      </c>
      <c r="D1457" t="str">
        <f t="shared" si="44"/>
        <v>EQ</v>
      </c>
      <c r="F1457" t="s">
        <v>14960</v>
      </c>
      <c r="G1457" t="s">
        <v>14961</v>
      </c>
      <c r="H1457" t="s">
        <v>14962</v>
      </c>
      <c r="I1457" t="s">
        <v>14963</v>
      </c>
      <c r="K1457" s="4" t="str">
        <f t="shared" si="45"/>
        <v>MX001730EQ00001</v>
      </c>
    </row>
    <row r="1458" spans="1:11">
      <c r="A1458" t="s">
        <v>18707</v>
      </c>
      <c r="B1458" t="s">
        <v>18708</v>
      </c>
      <c r="C1458" t="s">
        <v>9596</v>
      </c>
      <c r="D1458" t="str">
        <f t="shared" si="44"/>
        <v>EQ</v>
      </c>
      <c r="F1458" t="s">
        <v>9598</v>
      </c>
      <c r="G1458" t="s">
        <v>9599</v>
      </c>
      <c r="I1458" t="s">
        <v>9600</v>
      </c>
      <c r="K1458" s="4" t="str">
        <f t="shared" si="45"/>
        <v>CL000020EQ00001</v>
      </c>
    </row>
    <row r="1459" spans="1:11">
      <c r="A1459" t="s">
        <v>18709</v>
      </c>
      <c r="B1459" t="s">
        <v>18710</v>
      </c>
      <c r="C1459" t="s">
        <v>7194</v>
      </c>
      <c r="D1459" t="str">
        <f t="shared" si="44"/>
        <v>EQ</v>
      </c>
      <c r="F1459" t="s">
        <v>7196</v>
      </c>
      <c r="G1459" t="s">
        <v>7197</v>
      </c>
      <c r="H1459" t="s">
        <v>7198</v>
      </c>
      <c r="I1459" t="s">
        <v>7199</v>
      </c>
      <c r="K1459" s="4" t="str">
        <f t="shared" si="45"/>
        <v>BR000870EQ00001</v>
      </c>
    </row>
    <row r="1460" spans="1:11">
      <c r="A1460" t="s">
        <v>18711</v>
      </c>
      <c r="B1460" t="s">
        <v>18712</v>
      </c>
      <c r="C1460" t="s">
        <v>16483</v>
      </c>
      <c r="D1460" t="str">
        <f t="shared" si="44"/>
        <v>EQ</v>
      </c>
      <c r="F1460" t="s">
        <v>16485</v>
      </c>
      <c r="G1460" t="s">
        <v>16486</v>
      </c>
      <c r="H1460">
        <v>2677929</v>
      </c>
      <c r="I1460" t="s">
        <v>16487</v>
      </c>
      <c r="K1460" s="4" t="str">
        <f t="shared" si="45"/>
        <v>PE000830EQ00001</v>
      </c>
    </row>
    <row r="1461" spans="1:11">
      <c r="A1461" t="s">
        <v>18713</v>
      </c>
      <c r="B1461" t="s">
        <v>18714</v>
      </c>
      <c r="C1461" t="s">
        <v>1465</v>
      </c>
      <c r="D1461" t="str">
        <f t="shared" si="44"/>
        <v>EQ</v>
      </c>
      <c r="F1461" t="s">
        <v>1467</v>
      </c>
      <c r="G1461" t="s">
        <v>1468</v>
      </c>
      <c r="H1461" t="s">
        <v>1469</v>
      </c>
      <c r="I1461" t="s">
        <v>1470</v>
      </c>
      <c r="K1461" s="4" t="str">
        <f t="shared" si="45"/>
        <v>AR000530EQ00001</v>
      </c>
    </row>
    <row r="1462" spans="1:11">
      <c r="A1462" t="s">
        <v>18715</v>
      </c>
      <c r="B1462" t="s">
        <v>18716</v>
      </c>
      <c r="C1462" t="s">
        <v>15577</v>
      </c>
      <c r="D1462" t="str">
        <f t="shared" si="44"/>
        <v>FI</v>
      </c>
      <c r="F1462" t="s">
        <v>15579</v>
      </c>
      <c r="G1462" t="s">
        <v>15580</v>
      </c>
      <c r="H1462" t="s">
        <v>15581</v>
      </c>
      <c r="I1462" t="s">
        <v>15582</v>
      </c>
      <c r="J1462" t="s">
        <v>15586</v>
      </c>
      <c r="K1462" s="4" t="str">
        <f t="shared" si="45"/>
        <v>PA000040FI00001</v>
      </c>
    </row>
    <row r="1463" spans="1:11">
      <c r="A1463" t="s">
        <v>18717</v>
      </c>
      <c r="B1463" t="s">
        <v>18716</v>
      </c>
      <c r="C1463" t="s">
        <v>15586</v>
      </c>
      <c r="D1463" t="str">
        <f t="shared" si="44"/>
        <v>FI</v>
      </c>
      <c r="F1463" t="s">
        <v>15587</v>
      </c>
      <c r="G1463" t="s">
        <v>15588</v>
      </c>
      <c r="H1463" t="s">
        <v>15589</v>
      </c>
      <c r="I1463" t="s">
        <v>15590</v>
      </c>
      <c r="J1463" t="s">
        <v>15593</v>
      </c>
      <c r="K1463" s="4" t="str">
        <f t="shared" si="45"/>
        <v>PA000040FI00002</v>
      </c>
    </row>
    <row r="1464" spans="1:11">
      <c r="A1464" t="s">
        <v>18718</v>
      </c>
      <c r="B1464" t="s">
        <v>18716</v>
      </c>
      <c r="C1464" t="s">
        <v>15593</v>
      </c>
      <c r="D1464" t="str">
        <f t="shared" si="44"/>
        <v>FI</v>
      </c>
      <c r="F1464" t="s">
        <v>15594</v>
      </c>
      <c r="G1464" t="s">
        <v>15595</v>
      </c>
      <c r="H1464" t="s">
        <v>15596</v>
      </c>
      <c r="I1464" t="s">
        <v>15597</v>
      </c>
      <c r="K1464" s="4" t="str">
        <f t="shared" si="45"/>
        <v>PA000040FI00003</v>
      </c>
    </row>
    <row r="1465" spans="1:11">
      <c r="A1465" t="s">
        <v>18719</v>
      </c>
      <c r="B1465" t="s">
        <v>18505</v>
      </c>
      <c r="C1465" t="s">
        <v>12614</v>
      </c>
      <c r="D1465" t="str">
        <f t="shared" si="44"/>
        <v>EQ</v>
      </c>
      <c r="F1465" t="s">
        <v>12616</v>
      </c>
      <c r="G1465" t="s">
        <v>12617</v>
      </c>
      <c r="H1465">
        <v>2488671</v>
      </c>
      <c r="I1465" t="s">
        <v>12618</v>
      </c>
      <c r="J1465" t="s">
        <v>13166</v>
      </c>
      <c r="K1465" s="4" t="str">
        <f t="shared" si="45"/>
        <v>MX000260EQ00002</v>
      </c>
    </row>
    <row r="1466" spans="1:11">
      <c r="A1466" t="s">
        <v>18720</v>
      </c>
      <c r="B1466" t="s">
        <v>18721</v>
      </c>
      <c r="C1466" t="s">
        <v>13166</v>
      </c>
      <c r="D1466" t="str">
        <f t="shared" si="44"/>
        <v>FI</v>
      </c>
      <c r="F1466" t="s">
        <v>13168</v>
      </c>
      <c r="G1466" t="s">
        <v>13169</v>
      </c>
      <c r="H1466" t="s">
        <v>13170</v>
      </c>
      <c r="I1466" t="s">
        <v>13171</v>
      </c>
      <c r="K1466" s="4" t="str">
        <f t="shared" si="45"/>
        <v>MX000540FI00001</v>
      </c>
    </row>
    <row r="1467" spans="1:11">
      <c r="A1467" t="s">
        <v>18722</v>
      </c>
      <c r="B1467" t="s">
        <v>18723</v>
      </c>
      <c r="C1467" t="s">
        <v>7204</v>
      </c>
      <c r="D1467" t="str">
        <f t="shared" si="44"/>
        <v>EQ</v>
      </c>
      <c r="F1467" t="s">
        <v>7206</v>
      </c>
      <c r="G1467" t="s">
        <v>7207</v>
      </c>
      <c r="H1467">
        <v>2189855</v>
      </c>
      <c r="I1467" t="s">
        <v>7208</v>
      </c>
      <c r="J1467" t="s">
        <v>6299</v>
      </c>
      <c r="K1467" s="4" t="str">
        <f t="shared" si="45"/>
        <v>BR000880EQ00001</v>
      </c>
    </row>
    <row r="1468" spans="1:11">
      <c r="A1468" t="s">
        <v>18724</v>
      </c>
      <c r="B1468" t="s">
        <v>18725</v>
      </c>
      <c r="C1468" t="s">
        <v>6299</v>
      </c>
      <c r="D1468" t="str">
        <f t="shared" si="44"/>
        <v>FI</v>
      </c>
      <c r="F1468" t="s">
        <v>6301</v>
      </c>
      <c r="G1468" t="s">
        <v>6302</v>
      </c>
      <c r="H1468" t="s">
        <v>6303</v>
      </c>
      <c r="I1468" t="s">
        <v>6304</v>
      </c>
      <c r="J1468" t="s">
        <v>6308</v>
      </c>
      <c r="K1468" s="4" t="str">
        <f t="shared" si="45"/>
        <v>BR000260FI00001</v>
      </c>
    </row>
    <row r="1469" spans="1:11">
      <c r="A1469" t="s">
        <v>18726</v>
      </c>
      <c r="B1469" t="s">
        <v>18725</v>
      </c>
      <c r="C1469" t="s">
        <v>6308</v>
      </c>
      <c r="D1469" t="str">
        <f t="shared" si="44"/>
        <v>FI</v>
      </c>
      <c r="F1469" t="s">
        <v>6309</v>
      </c>
      <c r="G1469" t="s">
        <v>6310</v>
      </c>
      <c r="H1469" t="s">
        <v>6311</v>
      </c>
      <c r="I1469" t="s">
        <v>6312</v>
      </c>
      <c r="J1469" t="s">
        <v>7126</v>
      </c>
      <c r="K1469" s="4" t="str">
        <f t="shared" si="45"/>
        <v>BR000260FI00002</v>
      </c>
    </row>
    <row r="1470" spans="1:11">
      <c r="A1470" t="s">
        <v>18727</v>
      </c>
      <c r="B1470" t="s">
        <v>18728</v>
      </c>
      <c r="C1470" t="s">
        <v>7126</v>
      </c>
      <c r="D1470" t="str">
        <f t="shared" si="44"/>
        <v>FI</v>
      </c>
      <c r="F1470" t="s">
        <v>7128</v>
      </c>
      <c r="G1470" t="s">
        <v>7129</v>
      </c>
      <c r="H1470" t="s">
        <v>7130</v>
      </c>
      <c r="I1470" t="s">
        <v>7131</v>
      </c>
      <c r="J1470" t="s">
        <v>7126</v>
      </c>
      <c r="K1470" s="4" t="str">
        <f t="shared" si="45"/>
        <v>BR000840FI00001</v>
      </c>
    </row>
    <row r="1471" spans="1:11">
      <c r="A1471" t="s">
        <v>18729</v>
      </c>
      <c r="B1471" t="s">
        <v>18728</v>
      </c>
      <c r="C1471" t="s">
        <v>7126</v>
      </c>
      <c r="D1471" t="str">
        <f t="shared" si="44"/>
        <v>FI</v>
      </c>
      <c r="F1471" t="s">
        <v>7135</v>
      </c>
      <c r="G1471" t="s">
        <v>7136</v>
      </c>
      <c r="H1471" t="s">
        <v>7137</v>
      </c>
      <c r="I1471" t="s">
        <v>7138</v>
      </c>
      <c r="K1471" s="4" t="str">
        <f t="shared" si="45"/>
        <v>BR000840FI00002</v>
      </c>
    </row>
    <row r="1472" spans="1:11">
      <c r="A1472" t="s">
        <v>18730</v>
      </c>
      <c r="B1472" t="s">
        <v>18731</v>
      </c>
      <c r="C1472" t="s">
        <v>13174</v>
      </c>
      <c r="D1472" t="str">
        <f t="shared" si="44"/>
        <v>FI</v>
      </c>
      <c r="F1472" t="s">
        <v>13175</v>
      </c>
      <c r="G1472" t="s">
        <v>13176</v>
      </c>
      <c r="H1472" t="s">
        <v>13177</v>
      </c>
      <c r="I1472" t="s">
        <v>13178</v>
      </c>
      <c r="K1472" s="4" t="str">
        <f t="shared" si="45"/>
        <v>MX000550FI00001</v>
      </c>
    </row>
    <row r="1473" spans="1:11">
      <c r="A1473" t="s">
        <v>18732</v>
      </c>
      <c r="B1473" t="s">
        <v>18731</v>
      </c>
      <c r="C1473" t="s">
        <v>13181</v>
      </c>
      <c r="D1473" t="str">
        <f t="shared" si="44"/>
        <v>FI</v>
      </c>
      <c r="E1473" t="s">
        <v>13182</v>
      </c>
      <c r="F1473" t="s">
        <v>13183</v>
      </c>
      <c r="G1473" t="s">
        <v>13184</v>
      </c>
      <c r="H1473" t="s">
        <v>13185</v>
      </c>
      <c r="I1473" t="s">
        <v>13186</v>
      </c>
      <c r="K1473" s="4" t="str">
        <f t="shared" si="45"/>
        <v>MX000550FI00002</v>
      </c>
    </row>
    <row r="1474" spans="1:11">
      <c r="A1474" t="s">
        <v>18733</v>
      </c>
      <c r="B1474" t="s">
        <v>18731</v>
      </c>
      <c r="C1474" t="s">
        <v>13187</v>
      </c>
      <c r="D1474" t="str">
        <f t="shared" ref="D1474:D1537" si="46">+REPLACE(REPLACE(A1474,1,8,""),3,5,"")</f>
        <v>FI</v>
      </c>
      <c r="F1474" t="s">
        <v>13188</v>
      </c>
      <c r="G1474" t="s">
        <v>13189</v>
      </c>
      <c r="H1474" t="s">
        <v>13190</v>
      </c>
      <c r="I1474" t="s">
        <v>13191</v>
      </c>
      <c r="K1474" s="4" t="str">
        <f t="shared" si="45"/>
        <v>MX000550FI00003</v>
      </c>
    </row>
    <row r="1475" spans="1:11">
      <c r="A1475" t="s">
        <v>18734</v>
      </c>
      <c r="B1475" t="s">
        <v>18735</v>
      </c>
      <c r="C1475" t="s">
        <v>12996</v>
      </c>
      <c r="D1475" t="str">
        <f t="shared" si="46"/>
        <v>EQ</v>
      </c>
      <c r="F1475" t="s">
        <v>12998</v>
      </c>
      <c r="G1475" t="s">
        <v>12999</v>
      </c>
      <c r="H1475" t="s">
        <v>13000</v>
      </c>
      <c r="I1475" t="s">
        <v>13001</v>
      </c>
      <c r="K1475" s="4" t="str">
        <f t="shared" ref="K1475:K1538" si="47">+A1475</f>
        <v>MX000380EQ00001</v>
      </c>
    </row>
    <row r="1476" spans="1:11">
      <c r="A1476" t="s">
        <v>18736</v>
      </c>
      <c r="B1476" t="s">
        <v>18737</v>
      </c>
      <c r="C1476" t="s">
        <v>7219</v>
      </c>
      <c r="D1476" t="str">
        <f t="shared" si="46"/>
        <v>EQ</v>
      </c>
      <c r="F1476" t="s">
        <v>7221</v>
      </c>
      <c r="G1476" t="s">
        <v>7222</v>
      </c>
      <c r="H1476" t="s">
        <v>7223</v>
      </c>
      <c r="I1476" t="s">
        <v>7224</v>
      </c>
      <c r="K1476" s="4" t="str">
        <f t="shared" si="47"/>
        <v>BR000900EQ00001</v>
      </c>
    </row>
    <row r="1477" spans="1:11">
      <c r="A1477" t="s">
        <v>18738</v>
      </c>
      <c r="B1477" t="s">
        <v>18739</v>
      </c>
      <c r="C1477" t="s">
        <v>11026</v>
      </c>
      <c r="D1477" t="str">
        <f t="shared" si="46"/>
        <v>FI</v>
      </c>
      <c r="F1477" t="s">
        <v>11028</v>
      </c>
      <c r="G1477" t="s">
        <v>11029</v>
      </c>
      <c r="H1477" t="s">
        <v>11030</v>
      </c>
      <c r="I1477" t="s">
        <v>11031</v>
      </c>
      <c r="J1477" t="s">
        <v>11033</v>
      </c>
      <c r="K1477" s="4" t="str">
        <f t="shared" si="47"/>
        <v>CO000080FI00001</v>
      </c>
    </row>
    <row r="1478" spans="1:11">
      <c r="A1478" t="s">
        <v>18740</v>
      </c>
      <c r="B1478" t="s">
        <v>18739</v>
      </c>
      <c r="C1478" t="s">
        <v>11033</v>
      </c>
      <c r="D1478" t="str">
        <f t="shared" si="46"/>
        <v>FI</v>
      </c>
      <c r="F1478" t="s">
        <v>11034</v>
      </c>
      <c r="G1478" t="s">
        <v>11035</v>
      </c>
      <c r="H1478" t="s">
        <v>11036</v>
      </c>
      <c r="I1478" t="s">
        <v>11037</v>
      </c>
      <c r="K1478" s="4" t="str">
        <f t="shared" si="47"/>
        <v>CO000080FI00002</v>
      </c>
    </row>
    <row r="1479" spans="1:11">
      <c r="A1479" t="s">
        <v>18741</v>
      </c>
      <c r="B1479" t="s">
        <v>18742</v>
      </c>
      <c r="C1479" t="s">
        <v>6313</v>
      </c>
      <c r="D1479" t="str">
        <f t="shared" si="46"/>
        <v>EQ</v>
      </c>
      <c r="F1479" t="s">
        <v>6315</v>
      </c>
      <c r="G1479" t="s">
        <v>6316</v>
      </c>
      <c r="H1479" t="s">
        <v>6317</v>
      </c>
      <c r="I1479" t="s">
        <v>6318</v>
      </c>
      <c r="J1479" t="s">
        <v>6320</v>
      </c>
      <c r="K1479" s="4" t="str">
        <f t="shared" si="47"/>
        <v>BR000270EQ00001</v>
      </c>
    </row>
    <row r="1480" spans="1:11">
      <c r="A1480" t="s">
        <v>18743</v>
      </c>
      <c r="B1480" t="s">
        <v>18742</v>
      </c>
      <c r="C1480" t="s">
        <v>6320</v>
      </c>
      <c r="D1480" t="str">
        <f t="shared" si="46"/>
        <v>FI</v>
      </c>
      <c r="F1480" t="s">
        <v>6322</v>
      </c>
      <c r="G1480" t="s">
        <v>6323</v>
      </c>
      <c r="H1480" t="s">
        <v>6324</v>
      </c>
      <c r="I1480" t="s">
        <v>6325</v>
      </c>
      <c r="K1480" s="4" t="str">
        <f t="shared" si="47"/>
        <v>BR000270FI00001</v>
      </c>
    </row>
    <row r="1481" spans="1:11">
      <c r="A1481" t="s">
        <v>18744</v>
      </c>
      <c r="B1481" t="s">
        <v>18745</v>
      </c>
      <c r="C1481" t="s">
        <v>2902</v>
      </c>
      <c r="D1481" t="str">
        <f t="shared" si="46"/>
        <v>EQ</v>
      </c>
      <c r="F1481" t="s">
        <v>2904</v>
      </c>
      <c r="G1481" t="s">
        <v>2905</v>
      </c>
      <c r="H1481" t="s">
        <v>2906</v>
      </c>
      <c r="I1481" t="s">
        <v>2907</v>
      </c>
      <c r="K1481" s="4" t="str">
        <f t="shared" si="47"/>
        <v>AR000990EQ00001</v>
      </c>
    </row>
    <row r="1482" spans="1:11">
      <c r="A1482" t="s">
        <v>18746</v>
      </c>
      <c r="B1482" t="s">
        <v>18747</v>
      </c>
      <c r="C1482" t="s">
        <v>10046</v>
      </c>
      <c r="D1482" t="str">
        <f t="shared" si="46"/>
        <v>EQ</v>
      </c>
      <c r="F1482" t="s">
        <v>10048</v>
      </c>
      <c r="G1482" t="s">
        <v>10049</v>
      </c>
      <c r="H1482" t="s">
        <v>10050</v>
      </c>
      <c r="I1482" t="s">
        <v>10051</v>
      </c>
      <c r="K1482" s="4" t="str">
        <f t="shared" si="47"/>
        <v>CL000460EQ00001</v>
      </c>
    </row>
    <row r="1483" spans="1:11">
      <c r="A1483" t="s">
        <v>18748</v>
      </c>
      <c r="B1483" t="s">
        <v>18749</v>
      </c>
      <c r="C1483" t="s">
        <v>2933</v>
      </c>
      <c r="D1483" t="str">
        <f t="shared" si="46"/>
        <v>EQ</v>
      </c>
      <c r="F1483" t="s">
        <v>2935</v>
      </c>
      <c r="G1483" t="s">
        <v>2936</v>
      </c>
      <c r="H1483">
        <v>2485296</v>
      </c>
      <c r="I1483" t="s">
        <v>2937</v>
      </c>
      <c r="K1483" s="4" t="str">
        <f t="shared" si="47"/>
        <v>AR001020EQ00001</v>
      </c>
    </row>
    <row r="1484" spans="1:11">
      <c r="A1484" t="s">
        <v>18750</v>
      </c>
      <c r="B1484" t="s">
        <v>18498</v>
      </c>
      <c r="C1484" t="s">
        <v>11197</v>
      </c>
      <c r="D1484" t="str">
        <f t="shared" si="46"/>
        <v>EQ</v>
      </c>
      <c r="F1484" t="s">
        <v>11199</v>
      </c>
      <c r="G1484" t="s">
        <v>11200</v>
      </c>
      <c r="H1484" t="s">
        <v>11201</v>
      </c>
      <c r="I1484" t="s">
        <v>11202</v>
      </c>
      <c r="K1484" s="4" t="str">
        <f t="shared" si="47"/>
        <v>CO000200EQ00002</v>
      </c>
    </row>
    <row r="1485" spans="1:11">
      <c r="A1485" t="s">
        <v>18751</v>
      </c>
      <c r="B1485" t="s">
        <v>18752</v>
      </c>
      <c r="C1485" t="s">
        <v>13222</v>
      </c>
      <c r="D1485" t="str">
        <f t="shared" si="46"/>
        <v>FI</v>
      </c>
      <c r="F1485" t="s">
        <v>13224</v>
      </c>
      <c r="G1485" t="s">
        <v>13225</v>
      </c>
      <c r="H1485" t="s">
        <v>13226</v>
      </c>
      <c r="I1485" t="s">
        <v>13227</v>
      </c>
      <c r="K1485" s="4" t="str">
        <f t="shared" si="47"/>
        <v>MX000590FI00001</v>
      </c>
    </row>
    <row r="1486" spans="1:11">
      <c r="A1486" t="s">
        <v>18753</v>
      </c>
      <c r="B1486" t="s">
        <v>18754</v>
      </c>
      <c r="C1486" t="s">
        <v>7226</v>
      </c>
      <c r="D1486" t="str">
        <f t="shared" si="46"/>
        <v>EQ</v>
      </c>
      <c r="F1486" t="s">
        <v>7228</v>
      </c>
      <c r="G1486" t="s">
        <v>7229</v>
      </c>
      <c r="H1486" t="s">
        <v>7230</v>
      </c>
      <c r="I1486" t="s">
        <v>7231</v>
      </c>
      <c r="K1486" s="4" t="str">
        <f t="shared" si="47"/>
        <v>BR000910EQ00001</v>
      </c>
    </row>
    <row r="1487" spans="1:11">
      <c r="A1487" t="s">
        <v>18755</v>
      </c>
      <c r="B1487" t="s">
        <v>18756</v>
      </c>
      <c r="C1487" t="s">
        <v>15990</v>
      </c>
      <c r="D1487" t="str">
        <f t="shared" si="46"/>
        <v>EQ</v>
      </c>
      <c r="F1487" t="s">
        <v>15992</v>
      </c>
      <c r="G1487" t="s">
        <v>15993</v>
      </c>
      <c r="H1487" t="s">
        <v>15994</v>
      </c>
      <c r="I1487" t="s">
        <v>15995</v>
      </c>
      <c r="J1487" t="s">
        <v>11961</v>
      </c>
      <c r="K1487" s="4" t="str">
        <f t="shared" si="47"/>
        <v>PE000320EQ00001</v>
      </c>
    </row>
    <row r="1488" spans="1:11">
      <c r="A1488" t="s">
        <v>18757</v>
      </c>
      <c r="B1488" t="s">
        <v>18758</v>
      </c>
      <c r="C1488" t="s">
        <v>11961</v>
      </c>
      <c r="D1488" t="str">
        <f t="shared" si="46"/>
        <v>FI</v>
      </c>
      <c r="F1488" t="s">
        <v>11963</v>
      </c>
      <c r="G1488" t="s">
        <v>11964</v>
      </c>
      <c r="H1488" t="s">
        <v>11965</v>
      </c>
      <c r="I1488" t="s">
        <v>11966</v>
      </c>
      <c r="J1488" t="s">
        <v>11971</v>
      </c>
      <c r="K1488" s="4" t="str">
        <f t="shared" si="47"/>
        <v>JM000010FI00001</v>
      </c>
    </row>
    <row r="1489" spans="1:11">
      <c r="A1489" t="s">
        <v>18759</v>
      </c>
      <c r="B1489" t="s">
        <v>18758</v>
      </c>
      <c r="C1489" t="s">
        <v>11971</v>
      </c>
      <c r="D1489" t="str">
        <f t="shared" si="46"/>
        <v>FI</v>
      </c>
      <c r="F1489" t="s">
        <v>11972</v>
      </c>
      <c r="G1489" t="s">
        <v>11973</v>
      </c>
      <c r="H1489" t="s">
        <v>11974</v>
      </c>
      <c r="I1489" t="s">
        <v>11975</v>
      </c>
      <c r="J1489" t="s">
        <v>11976</v>
      </c>
      <c r="K1489" s="4" t="str">
        <f t="shared" si="47"/>
        <v>JM000010FI00002</v>
      </c>
    </row>
    <row r="1490" spans="1:11">
      <c r="A1490" t="s">
        <v>18760</v>
      </c>
      <c r="B1490" t="s">
        <v>18758</v>
      </c>
      <c r="C1490" t="s">
        <v>11976</v>
      </c>
      <c r="D1490" t="str">
        <f t="shared" si="46"/>
        <v>FI</v>
      </c>
      <c r="F1490" t="s">
        <v>11977</v>
      </c>
      <c r="G1490" t="s">
        <v>11978</v>
      </c>
      <c r="H1490" t="s">
        <v>11979</v>
      </c>
      <c r="I1490" t="s">
        <v>11980</v>
      </c>
      <c r="J1490" t="s">
        <v>11982</v>
      </c>
      <c r="K1490" s="4" t="str">
        <f t="shared" si="47"/>
        <v>JM000010FI00003</v>
      </c>
    </row>
    <row r="1491" spans="1:11">
      <c r="A1491" t="s">
        <v>18761</v>
      </c>
      <c r="B1491" t="s">
        <v>18758</v>
      </c>
      <c r="C1491" t="s">
        <v>11982</v>
      </c>
      <c r="D1491" t="str">
        <f t="shared" si="46"/>
        <v>FI</v>
      </c>
      <c r="F1491" t="s">
        <v>11983</v>
      </c>
      <c r="G1491" t="s">
        <v>11984</v>
      </c>
      <c r="H1491" t="s">
        <v>11985</v>
      </c>
      <c r="I1491" t="s">
        <v>11986</v>
      </c>
      <c r="J1491" t="s">
        <v>11987</v>
      </c>
      <c r="K1491" s="4" t="str">
        <f t="shared" si="47"/>
        <v>JM000010FI00004</v>
      </c>
    </row>
    <row r="1492" spans="1:11">
      <c r="A1492" t="s">
        <v>18762</v>
      </c>
      <c r="B1492" t="s">
        <v>18758</v>
      </c>
      <c r="C1492" t="s">
        <v>11987</v>
      </c>
      <c r="D1492" t="str">
        <f t="shared" si="46"/>
        <v>FI</v>
      </c>
      <c r="F1492" t="s">
        <v>11988</v>
      </c>
      <c r="G1492" t="s">
        <v>11989</v>
      </c>
      <c r="H1492" t="s">
        <v>11990</v>
      </c>
      <c r="I1492" t="s">
        <v>11991</v>
      </c>
      <c r="J1492" t="s">
        <v>11994</v>
      </c>
      <c r="K1492" s="4" t="str">
        <f t="shared" si="47"/>
        <v>JM000010FI00005</v>
      </c>
    </row>
    <row r="1493" spans="1:11">
      <c r="A1493" t="s">
        <v>18763</v>
      </c>
      <c r="B1493" t="s">
        <v>18758</v>
      </c>
      <c r="C1493" t="s">
        <v>11994</v>
      </c>
      <c r="D1493" t="str">
        <f t="shared" si="46"/>
        <v>FI</v>
      </c>
      <c r="F1493" t="s">
        <v>11995</v>
      </c>
      <c r="G1493" t="s">
        <v>11996</v>
      </c>
      <c r="H1493" t="s">
        <v>11997</v>
      </c>
      <c r="I1493" t="s">
        <v>11998</v>
      </c>
      <c r="J1493" t="s">
        <v>12001</v>
      </c>
      <c r="K1493" s="4" t="str">
        <f t="shared" si="47"/>
        <v>JM000010FI00006</v>
      </c>
    </row>
    <row r="1494" spans="1:11">
      <c r="A1494" t="s">
        <v>18764</v>
      </c>
      <c r="B1494" t="s">
        <v>18758</v>
      </c>
      <c r="C1494" t="s">
        <v>12001</v>
      </c>
      <c r="D1494" t="str">
        <f t="shared" si="46"/>
        <v>FI</v>
      </c>
      <c r="F1494" t="s">
        <v>12002</v>
      </c>
      <c r="G1494" t="s">
        <v>12003</v>
      </c>
      <c r="H1494" t="s">
        <v>12004</v>
      </c>
      <c r="I1494" t="s">
        <v>12005</v>
      </c>
      <c r="J1494" t="s">
        <v>12008</v>
      </c>
      <c r="K1494" s="4" t="str">
        <f t="shared" si="47"/>
        <v>JM000010FI00007</v>
      </c>
    </row>
    <row r="1495" spans="1:11">
      <c r="A1495" t="s">
        <v>18765</v>
      </c>
      <c r="B1495" t="s">
        <v>18758</v>
      </c>
      <c r="C1495" t="s">
        <v>12008</v>
      </c>
      <c r="D1495" t="str">
        <f t="shared" si="46"/>
        <v>FI</v>
      </c>
      <c r="F1495" t="s">
        <v>12009</v>
      </c>
      <c r="G1495" t="s">
        <v>12010</v>
      </c>
      <c r="H1495" t="s">
        <v>12011</v>
      </c>
      <c r="I1495" t="s">
        <v>12012</v>
      </c>
      <c r="K1495" s="4" t="str">
        <f t="shared" si="47"/>
        <v>JM000010FI00008</v>
      </c>
    </row>
    <row r="1496" spans="1:11">
      <c r="A1496" t="s">
        <v>18766</v>
      </c>
      <c r="B1496" t="s">
        <v>18767</v>
      </c>
      <c r="C1496" t="s">
        <v>8498</v>
      </c>
      <c r="D1496" t="str">
        <f t="shared" si="46"/>
        <v>EQ</v>
      </c>
      <c r="F1496" t="s">
        <v>8500</v>
      </c>
      <c r="G1496" t="s">
        <v>8501</v>
      </c>
      <c r="H1496" t="s">
        <v>8502</v>
      </c>
      <c r="I1496" t="s">
        <v>8503</v>
      </c>
      <c r="K1496" s="4" t="str">
        <f t="shared" si="47"/>
        <v>BR001750EQ00001</v>
      </c>
    </row>
    <row r="1497" spans="1:11">
      <c r="A1497" t="s">
        <v>18768</v>
      </c>
      <c r="B1497" t="s">
        <v>18767</v>
      </c>
      <c r="C1497" t="s">
        <v>8506</v>
      </c>
      <c r="D1497" t="str">
        <f t="shared" si="46"/>
        <v>EQ</v>
      </c>
      <c r="F1497" t="s">
        <v>8508</v>
      </c>
      <c r="G1497" t="s">
        <v>8509</v>
      </c>
      <c r="H1497" t="s">
        <v>8510</v>
      </c>
      <c r="I1497" t="s">
        <v>8511</v>
      </c>
      <c r="K1497" s="4" t="str">
        <f t="shared" si="47"/>
        <v>BR001750EQ00002</v>
      </c>
    </row>
    <row r="1498" spans="1:11">
      <c r="A1498" t="s">
        <v>18769</v>
      </c>
      <c r="B1498" t="s">
        <v>18770</v>
      </c>
      <c r="C1498" t="s">
        <v>15808</v>
      </c>
      <c r="D1498" t="str">
        <f t="shared" si="46"/>
        <v>EQ</v>
      </c>
      <c r="F1498" t="s">
        <v>15810</v>
      </c>
      <c r="G1498" t="s">
        <v>15811</v>
      </c>
      <c r="H1498" t="s">
        <v>15812</v>
      </c>
      <c r="I1498" t="s">
        <v>15813</v>
      </c>
      <c r="J1498" t="s">
        <v>13247</v>
      </c>
      <c r="K1498" s="4" t="str">
        <f t="shared" si="47"/>
        <v>PE000120EQ00001</v>
      </c>
    </row>
    <row r="1499" spans="1:11">
      <c r="A1499" t="s">
        <v>18771</v>
      </c>
      <c r="B1499" t="s">
        <v>18772</v>
      </c>
      <c r="C1499" t="s">
        <v>13247</v>
      </c>
      <c r="D1499" t="str">
        <f t="shared" si="46"/>
        <v>FI</v>
      </c>
      <c r="F1499" t="s">
        <v>13249</v>
      </c>
      <c r="G1499" t="s">
        <v>13250</v>
      </c>
      <c r="H1499" t="s">
        <v>13251</v>
      </c>
      <c r="I1499" t="s">
        <v>13252</v>
      </c>
      <c r="J1499" t="s">
        <v>13247</v>
      </c>
      <c r="K1499" s="4" t="str">
        <f t="shared" si="47"/>
        <v>MX000620FI00001</v>
      </c>
    </row>
    <row r="1500" spans="1:11">
      <c r="A1500" t="s">
        <v>18773</v>
      </c>
      <c r="B1500" t="s">
        <v>18772</v>
      </c>
      <c r="C1500" t="s">
        <v>13247</v>
      </c>
      <c r="D1500" t="str">
        <f t="shared" si="46"/>
        <v>FI</v>
      </c>
      <c r="F1500" t="s">
        <v>13255</v>
      </c>
      <c r="G1500" t="s">
        <v>13256</v>
      </c>
      <c r="H1500" t="s">
        <v>13257</v>
      </c>
      <c r="I1500" t="s">
        <v>13258</v>
      </c>
      <c r="K1500" s="4" t="str">
        <f t="shared" si="47"/>
        <v>MX000620FI00002</v>
      </c>
    </row>
    <row r="1501" spans="1:11">
      <c r="A1501" t="s">
        <v>18774</v>
      </c>
      <c r="B1501" t="s">
        <v>18775</v>
      </c>
      <c r="C1501" t="s">
        <v>11849</v>
      </c>
      <c r="D1501" t="str">
        <f t="shared" si="46"/>
        <v>FI</v>
      </c>
      <c r="F1501" t="s">
        <v>11851</v>
      </c>
      <c r="G1501" t="s">
        <v>11852</v>
      </c>
      <c r="H1501" t="s">
        <v>11853</v>
      </c>
      <c r="I1501" t="s">
        <v>11854</v>
      </c>
      <c r="K1501" s="4" t="str">
        <f t="shared" si="47"/>
        <v>DR000030FI00001</v>
      </c>
    </row>
    <row r="1502" spans="1:11">
      <c r="A1502" t="s">
        <v>18776</v>
      </c>
      <c r="B1502" t="s">
        <v>18775</v>
      </c>
      <c r="C1502" t="s">
        <v>11858</v>
      </c>
      <c r="D1502" t="str">
        <f t="shared" si="46"/>
        <v>FI</v>
      </c>
      <c r="F1502" t="s">
        <v>11859</v>
      </c>
      <c r="G1502" t="s">
        <v>11860</v>
      </c>
      <c r="H1502" t="s">
        <v>11861</v>
      </c>
      <c r="I1502" t="s">
        <v>11862</v>
      </c>
      <c r="K1502" s="4" t="str">
        <f t="shared" si="47"/>
        <v>DR000030FI00002</v>
      </c>
    </row>
    <row r="1503" spans="1:11">
      <c r="A1503" t="s">
        <v>18777</v>
      </c>
      <c r="B1503" t="s">
        <v>18775</v>
      </c>
      <c r="C1503" t="s">
        <v>11863</v>
      </c>
      <c r="D1503" t="str">
        <f t="shared" si="46"/>
        <v>FI</v>
      </c>
      <c r="F1503" t="s">
        <v>11864</v>
      </c>
      <c r="G1503" t="s">
        <v>11865</v>
      </c>
      <c r="H1503" t="s">
        <v>11866</v>
      </c>
      <c r="I1503" t="s">
        <v>11867</v>
      </c>
      <c r="K1503" s="4" t="str">
        <f t="shared" si="47"/>
        <v>DR000030FI00003</v>
      </c>
    </row>
    <row r="1504" spans="1:11">
      <c r="A1504" t="s">
        <v>18778</v>
      </c>
      <c r="B1504" t="s">
        <v>18775</v>
      </c>
      <c r="C1504" t="s">
        <v>11863</v>
      </c>
      <c r="D1504" t="str">
        <f t="shared" si="46"/>
        <v>FI</v>
      </c>
      <c r="F1504" t="s">
        <v>11868</v>
      </c>
      <c r="G1504" t="s">
        <v>11869</v>
      </c>
      <c r="H1504" t="s">
        <v>11870</v>
      </c>
      <c r="I1504" t="s">
        <v>11871</v>
      </c>
      <c r="K1504" s="4" t="str">
        <f t="shared" si="47"/>
        <v>DR000030FI00004</v>
      </c>
    </row>
    <row r="1505" spans="1:11">
      <c r="A1505" t="s">
        <v>18779</v>
      </c>
      <c r="B1505" t="s">
        <v>18775</v>
      </c>
      <c r="C1505" t="s">
        <v>11872</v>
      </c>
      <c r="D1505" t="str">
        <f t="shared" si="46"/>
        <v>FI</v>
      </c>
      <c r="F1505" t="s">
        <v>11873</v>
      </c>
      <c r="G1505" t="s">
        <v>11874</v>
      </c>
      <c r="H1505" t="s">
        <v>11875</v>
      </c>
      <c r="I1505" t="s">
        <v>11876</v>
      </c>
      <c r="K1505" s="4" t="str">
        <f t="shared" si="47"/>
        <v>DR000030FI00005</v>
      </c>
    </row>
    <row r="1506" spans="1:11">
      <c r="A1506" t="s">
        <v>18780</v>
      </c>
      <c r="B1506" t="s">
        <v>18781</v>
      </c>
      <c r="C1506" t="s">
        <v>7233</v>
      </c>
      <c r="D1506" t="str">
        <f t="shared" si="46"/>
        <v>EQ</v>
      </c>
      <c r="F1506" t="s">
        <v>7235</v>
      </c>
      <c r="G1506" t="s">
        <v>7236</v>
      </c>
      <c r="H1506" t="s">
        <v>7237</v>
      </c>
      <c r="I1506" t="s">
        <v>7238</v>
      </c>
      <c r="K1506" s="4" t="str">
        <f t="shared" si="47"/>
        <v>BR000920EQ00001</v>
      </c>
    </row>
    <row r="1507" spans="1:11">
      <c r="A1507" t="s">
        <v>18782</v>
      </c>
      <c r="B1507" t="s">
        <v>18783</v>
      </c>
      <c r="C1507" t="s">
        <v>10054</v>
      </c>
      <c r="D1507" t="str">
        <f t="shared" si="46"/>
        <v>EQ</v>
      </c>
      <c r="F1507" t="s">
        <v>10056</v>
      </c>
      <c r="G1507" t="s">
        <v>10057</v>
      </c>
      <c r="H1507">
        <v>2253932</v>
      </c>
      <c r="I1507" t="s">
        <v>10058</v>
      </c>
      <c r="K1507" s="4" t="str">
        <f t="shared" si="47"/>
        <v>CL000470EQ00001</v>
      </c>
    </row>
    <row r="1508" spans="1:11">
      <c r="A1508" t="s">
        <v>18784</v>
      </c>
      <c r="B1508" t="s">
        <v>18785</v>
      </c>
      <c r="C1508" t="s">
        <v>11314</v>
      </c>
      <c r="D1508" t="str">
        <f t="shared" si="46"/>
        <v>EQ</v>
      </c>
      <c r="F1508" t="s">
        <v>11316</v>
      </c>
      <c r="G1508" t="s">
        <v>11317</v>
      </c>
      <c r="H1508" t="s">
        <v>11318</v>
      </c>
      <c r="I1508" t="s">
        <v>11319</v>
      </c>
      <c r="J1508" t="s">
        <v>7257</v>
      </c>
      <c r="K1508" s="4" t="str">
        <f t="shared" si="47"/>
        <v>CO000310EQ00001</v>
      </c>
    </row>
    <row r="1509" spans="1:11">
      <c r="A1509" t="s">
        <v>18786</v>
      </c>
      <c r="B1509" t="s">
        <v>18787</v>
      </c>
      <c r="C1509" t="s">
        <v>7257</v>
      </c>
      <c r="D1509" t="str">
        <f t="shared" si="46"/>
        <v>FI</v>
      </c>
      <c r="F1509" t="s">
        <v>7259</v>
      </c>
      <c r="G1509" t="s">
        <v>7260</v>
      </c>
      <c r="H1509" t="s">
        <v>7261</v>
      </c>
      <c r="I1509" t="s">
        <v>7262</v>
      </c>
      <c r="K1509" s="4" t="str">
        <f t="shared" si="47"/>
        <v>BR000950FI00001</v>
      </c>
    </row>
    <row r="1510" spans="1:11">
      <c r="A1510" t="s">
        <v>18788</v>
      </c>
      <c r="B1510" t="s">
        <v>18789</v>
      </c>
      <c r="C1510" t="s">
        <v>10322</v>
      </c>
      <c r="D1510" t="str">
        <f t="shared" si="46"/>
        <v>EQ</v>
      </c>
      <c r="F1510" t="s">
        <v>10324</v>
      </c>
      <c r="G1510" t="s">
        <v>10325</v>
      </c>
      <c r="H1510" t="s">
        <v>10326</v>
      </c>
      <c r="I1510" t="s">
        <v>10327</v>
      </c>
      <c r="J1510" t="s">
        <v>10329</v>
      </c>
      <c r="K1510" s="4" t="str">
        <f t="shared" si="47"/>
        <v>CL000720EQ00001</v>
      </c>
    </row>
    <row r="1511" spans="1:11">
      <c r="A1511" t="s">
        <v>18790</v>
      </c>
      <c r="B1511" t="s">
        <v>18789</v>
      </c>
      <c r="C1511" t="s">
        <v>10329</v>
      </c>
      <c r="D1511" t="str">
        <f t="shared" si="46"/>
        <v>FI</v>
      </c>
      <c r="F1511" t="s">
        <v>10331</v>
      </c>
      <c r="G1511" t="s">
        <v>10332</v>
      </c>
      <c r="H1511" t="s">
        <v>10333</v>
      </c>
      <c r="I1511" t="s">
        <v>10334</v>
      </c>
      <c r="J1511" t="s">
        <v>10336</v>
      </c>
      <c r="K1511" s="4" t="str">
        <f t="shared" si="47"/>
        <v>CL000720FI00001</v>
      </c>
    </row>
    <row r="1512" spans="1:11">
      <c r="A1512" t="s">
        <v>18791</v>
      </c>
      <c r="B1512" t="s">
        <v>18789</v>
      </c>
      <c r="C1512" t="s">
        <v>10336</v>
      </c>
      <c r="D1512" t="str">
        <f t="shared" si="46"/>
        <v>FI</v>
      </c>
      <c r="F1512" t="s">
        <v>10337</v>
      </c>
      <c r="G1512" t="s">
        <v>10338</v>
      </c>
      <c r="H1512" t="s">
        <v>10339</v>
      </c>
      <c r="I1512" t="s">
        <v>10340</v>
      </c>
      <c r="J1512" t="s">
        <v>11327</v>
      </c>
      <c r="K1512" s="4" t="str">
        <f t="shared" si="47"/>
        <v>CL000720FI00002</v>
      </c>
    </row>
    <row r="1513" spans="1:11">
      <c r="A1513" t="s">
        <v>18792</v>
      </c>
      <c r="B1513" t="s">
        <v>18785</v>
      </c>
      <c r="C1513" t="s">
        <v>11327</v>
      </c>
      <c r="D1513" t="str">
        <f t="shared" si="46"/>
        <v>FI</v>
      </c>
      <c r="F1513" t="s">
        <v>11329</v>
      </c>
      <c r="G1513" t="s">
        <v>11330</v>
      </c>
      <c r="H1513" t="s">
        <v>11331</v>
      </c>
      <c r="I1513" t="s">
        <v>11332</v>
      </c>
      <c r="J1513" t="s">
        <v>11334</v>
      </c>
      <c r="K1513" s="4" t="str">
        <f t="shared" si="47"/>
        <v>CO000310FI00001</v>
      </c>
    </row>
    <row r="1514" spans="1:11">
      <c r="A1514" t="s">
        <v>18793</v>
      </c>
      <c r="B1514" t="s">
        <v>18785</v>
      </c>
      <c r="C1514" t="s">
        <v>11334</v>
      </c>
      <c r="D1514" t="str">
        <f t="shared" si="46"/>
        <v>FI</v>
      </c>
      <c r="F1514" t="s">
        <v>11335</v>
      </c>
      <c r="G1514" t="s">
        <v>11336</v>
      </c>
      <c r="H1514" t="s">
        <v>11337</v>
      </c>
      <c r="I1514" t="s">
        <v>11338</v>
      </c>
      <c r="J1514" t="s">
        <v>11339</v>
      </c>
      <c r="K1514" s="4" t="str">
        <f t="shared" si="47"/>
        <v>CO000310FI00002</v>
      </c>
    </row>
    <row r="1515" spans="1:11">
      <c r="A1515" t="s">
        <v>18794</v>
      </c>
      <c r="B1515" t="s">
        <v>18785</v>
      </c>
      <c r="C1515" t="s">
        <v>11339</v>
      </c>
      <c r="D1515" t="str">
        <f t="shared" si="46"/>
        <v>FI</v>
      </c>
      <c r="F1515" t="s">
        <v>11340</v>
      </c>
      <c r="G1515" t="s">
        <v>11341</v>
      </c>
      <c r="H1515" t="s">
        <v>11342</v>
      </c>
      <c r="I1515" t="s">
        <v>11343</v>
      </c>
      <c r="J1515" t="s">
        <v>11344</v>
      </c>
      <c r="K1515" s="4" t="str">
        <f t="shared" si="47"/>
        <v>CO000310FI00003</v>
      </c>
    </row>
    <row r="1516" spans="1:11">
      <c r="A1516" t="s">
        <v>18795</v>
      </c>
      <c r="B1516" t="s">
        <v>18785</v>
      </c>
      <c r="C1516" t="s">
        <v>11344</v>
      </c>
      <c r="D1516" t="str">
        <f t="shared" si="46"/>
        <v>FI</v>
      </c>
      <c r="F1516" t="s">
        <v>11345</v>
      </c>
      <c r="G1516" t="s">
        <v>11346</v>
      </c>
      <c r="H1516" t="s">
        <v>11347</v>
      </c>
      <c r="I1516" t="s">
        <v>11348</v>
      </c>
      <c r="J1516" t="s">
        <v>11349</v>
      </c>
      <c r="K1516" s="4" t="str">
        <f t="shared" si="47"/>
        <v>CO000310FI00004</v>
      </c>
    </row>
    <row r="1517" spans="1:11">
      <c r="A1517" t="s">
        <v>18796</v>
      </c>
      <c r="B1517" t="s">
        <v>18785</v>
      </c>
      <c r="C1517" t="s">
        <v>11349</v>
      </c>
      <c r="D1517" t="str">
        <f t="shared" si="46"/>
        <v>FI</v>
      </c>
      <c r="F1517" t="s">
        <v>11350</v>
      </c>
      <c r="G1517" t="s">
        <v>11351</v>
      </c>
      <c r="H1517" t="s">
        <v>11352</v>
      </c>
      <c r="I1517" t="s">
        <v>11353</v>
      </c>
      <c r="K1517" s="4" t="str">
        <f t="shared" si="47"/>
        <v>CO000310FI00005</v>
      </c>
    </row>
    <row r="1518" spans="1:11">
      <c r="A1518" t="s">
        <v>18797</v>
      </c>
      <c r="B1518" t="s">
        <v>18785</v>
      </c>
      <c r="C1518" t="s">
        <v>11321</v>
      </c>
      <c r="D1518" t="str">
        <f t="shared" si="46"/>
        <v>EQ</v>
      </c>
      <c r="F1518" t="s">
        <v>11323</v>
      </c>
      <c r="G1518" t="s">
        <v>11324</v>
      </c>
      <c r="H1518" t="s">
        <v>11325</v>
      </c>
      <c r="I1518" t="s">
        <v>11326</v>
      </c>
      <c r="K1518" s="4" t="str">
        <f t="shared" si="47"/>
        <v>CO000310EQ00002</v>
      </c>
    </row>
    <row r="1519" spans="1:11">
      <c r="A1519" t="s">
        <v>18798</v>
      </c>
      <c r="B1519" t="s">
        <v>18799</v>
      </c>
      <c r="C1519" t="s">
        <v>7242</v>
      </c>
      <c r="D1519" t="str">
        <f t="shared" si="46"/>
        <v>EQ</v>
      </c>
      <c r="F1519" t="s">
        <v>7244</v>
      </c>
      <c r="G1519" t="s">
        <v>7245</v>
      </c>
      <c r="H1519" t="s">
        <v>7246</v>
      </c>
      <c r="I1519" t="s">
        <v>7247</v>
      </c>
      <c r="K1519" s="4" t="str">
        <f t="shared" si="47"/>
        <v>BR000930EQ00001</v>
      </c>
    </row>
    <row r="1520" spans="1:11">
      <c r="A1520" t="s">
        <v>18800</v>
      </c>
      <c r="B1520" t="s">
        <v>18801</v>
      </c>
      <c r="C1520" t="s">
        <v>10355</v>
      </c>
      <c r="D1520" t="str">
        <f t="shared" si="46"/>
        <v>EQ</v>
      </c>
      <c r="F1520" t="s">
        <v>10357</v>
      </c>
      <c r="G1520" t="s">
        <v>10358</v>
      </c>
      <c r="H1520">
        <v>2311302</v>
      </c>
      <c r="I1520" t="s">
        <v>10359</v>
      </c>
      <c r="K1520" s="4" t="str">
        <f t="shared" si="47"/>
        <v>CL000740EQ00001</v>
      </c>
    </row>
    <row r="1521" spans="1:11">
      <c r="A1521" t="s">
        <v>18802</v>
      </c>
      <c r="B1521" t="s">
        <v>18803</v>
      </c>
      <c r="C1521" t="s">
        <v>2981</v>
      </c>
      <c r="D1521" t="str">
        <f t="shared" si="46"/>
        <v>EQ</v>
      </c>
      <c r="F1521" t="s">
        <v>2983</v>
      </c>
      <c r="G1521" t="s">
        <v>2984</v>
      </c>
      <c r="H1521" t="s">
        <v>2985</v>
      </c>
      <c r="I1521" t="s">
        <v>2986</v>
      </c>
      <c r="K1521" s="4" t="str">
        <f t="shared" si="47"/>
        <v>AR001070EQ00001</v>
      </c>
    </row>
    <row r="1522" spans="1:11">
      <c r="A1522" t="s">
        <v>18804</v>
      </c>
      <c r="B1522" t="s">
        <v>18805</v>
      </c>
      <c r="C1522" t="s">
        <v>3037</v>
      </c>
      <c r="D1522" t="str">
        <f t="shared" si="46"/>
        <v>EQ</v>
      </c>
      <c r="F1522" t="s">
        <v>3039</v>
      </c>
      <c r="G1522" t="s">
        <v>3040</v>
      </c>
      <c r="H1522">
        <v>2128041</v>
      </c>
      <c r="I1522" t="s">
        <v>3041</v>
      </c>
      <c r="K1522" s="4" t="str">
        <f t="shared" si="47"/>
        <v>AR001140EQ00001</v>
      </c>
    </row>
    <row r="1523" spans="1:11">
      <c r="A1523" t="s">
        <v>18806</v>
      </c>
      <c r="B1523" t="s">
        <v>18805</v>
      </c>
      <c r="C1523" t="s">
        <v>3045</v>
      </c>
      <c r="D1523" t="str">
        <f t="shared" si="46"/>
        <v>EQ</v>
      </c>
      <c r="F1523" t="s">
        <v>3046</v>
      </c>
      <c r="G1523" t="s">
        <v>3047</v>
      </c>
      <c r="H1523" t="s">
        <v>3048</v>
      </c>
      <c r="I1523" t="s">
        <v>3049</v>
      </c>
      <c r="J1523" t="s">
        <v>3050</v>
      </c>
      <c r="K1523" s="4" t="str">
        <f t="shared" si="47"/>
        <v>AR001140EQ00002</v>
      </c>
    </row>
    <row r="1524" spans="1:11">
      <c r="A1524" t="s">
        <v>18807</v>
      </c>
      <c r="B1524" t="s">
        <v>18805</v>
      </c>
      <c r="C1524" t="s">
        <v>3050</v>
      </c>
      <c r="D1524" t="str">
        <f t="shared" si="46"/>
        <v>FI</v>
      </c>
      <c r="F1524" t="s">
        <v>3052</v>
      </c>
      <c r="G1524" t="s">
        <v>3053</v>
      </c>
      <c r="H1524" t="s">
        <v>3054</v>
      </c>
      <c r="I1524" t="s">
        <v>3055</v>
      </c>
      <c r="K1524" s="4" t="str">
        <f t="shared" si="47"/>
        <v>AR001140FI00001</v>
      </c>
    </row>
    <row r="1525" spans="1:11">
      <c r="A1525" t="s">
        <v>18808</v>
      </c>
      <c r="B1525" t="s">
        <v>18809</v>
      </c>
      <c r="C1525" t="s">
        <v>2974</v>
      </c>
      <c r="D1525" t="str">
        <f t="shared" si="46"/>
        <v>EQ</v>
      </c>
      <c r="F1525" t="s">
        <v>2976</v>
      </c>
      <c r="G1525" t="s">
        <v>2977</v>
      </c>
      <c r="H1525" t="s">
        <v>2978</v>
      </c>
      <c r="I1525" t="s">
        <v>2979</v>
      </c>
      <c r="K1525" s="4" t="str">
        <f t="shared" si="47"/>
        <v>AR001060EQ00001</v>
      </c>
    </row>
    <row r="1526" spans="1:11">
      <c r="A1526" t="s">
        <v>18810</v>
      </c>
      <c r="B1526" t="s">
        <v>18811</v>
      </c>
      <c r="C1526" t="s">
        <v>14099</v>
      </c>
      <c r="D1526" t="str">
        <f t="shared" si="46"/>
        <v>EQ</v>
      </c>
      <c r="F1526" t="s">
        <v>14101</v>
      </c>
      <c r="G1526" t="s">
        <v>14102</v>
      </c>
      <c r="H1526" t="s">
        <v>14103</v>
      </c>
      <c r="I1526" t="s">
        <v>14104</v>
      </c>
      <c r="K1526" s="4" t="str">
        <f t="shared" si="47"/>
        <v>MX001170EQ00001</v>
      </c>
    </row>
    <row r="1527" spans="1:11">
      <c r="A1527" t="s">
        <v>18812</v>
      </c>
      <c r="B1527" t="s">
        <v>18813</v>
      </c>
      <c r="C1527" t="s">
        <v>11385</v>
      </c>
      <c r="D1527" t="str">
        <f t="shared" si="46"/>
        <v>FI</v>
      </c>
      <c r="F1527" t="s">
        <v>11387</v>
      </c>
      <c r="G1527" t="s">
        <v>11388</v>
      </c>
      <c r="H1527" t="s">
        <v>11389</v>
      </c>
      <c r="I1527" t="s">
        <v>11390</v>
      </c>
      <c r="K1527" s="4" t="str">
        <f t="shared" si="47"/>
        <v>CO000350FI00001</v>
      </c>
    </row>
    <row r="1528" spans="1:11">
      <c r="A1528" t="s">
        <v>18814</v>
      </c>
      <c r="B1528" t="s">
        <v>18813</v>
      </c>
      <c r="C1528" t="s">
        <v>11394</v>
      </c>
      <c r="D1528" t="str">
        <f t="shared" si="46"/>
        <v>FI</v>
      </c>
      <c r="F1528" t="s">
        <v>11395</v>
      </c>
      <c r="G1528" t="s">
        <v>11396</v>
      </c>
      <c r="H1528" t="s">
        <v>11397</v>
      </c>
      <c r="I1528" t="s">
        <v>11398</v>
      </c>
      <c r="K1528" s="4" t="str">
        <f t="shared" si="47"/>
        <v>CO000350FI00002</v>
      </c>
    </row>
    <row r="1529" spans="1:11">
      <c r="A1529" t="s">
        <v>18815</v>
      </c>
      <c r="B1529" t="s">
        <v>18816</v>
      </c>
      <c r="C1529" t="s">
        <v>7377</v>
      </c>
      <c r="D1529" t="str">
        <f t="shared" si="46"/>
        <v>EQ</v>
      </c>
      <c r="F1529" t="s">
        <v>7379</v>
      </c>
      <c r="G1529" t="s">
        <v>7380</v>
      </c>
      <c r="H1529" t="s">
        <v>7381</v>
      </c>
      <c r="I1529" t="s">
        <v>7382</v>
      </c>
      <c r="J1529" t="s">
        <v>11925</v>
      </c>
      <c r="K1529" s="4" t="str">
        <f t="shared" si="47"/>
        <v>BR001000EQ00001</v>
      </c>
    </row>
    <row r="1530" spans="1:11">
      <c r="A1530" t="s">
        <v>18817</v>
      </c>
      <c r="B1530" t="s">
        <v>18818</v>
      </c>
      <c r="C1530" t="s">
        <v>11925</v>
      </c>
      <c r="D1530" t="str">
        <f t="shared" si="46"/>
        <v>FI</v>
      </c>
      <c r="F1530" t="s">
        <v>11927</v>
      </c>
      <c r="G1530" t="s">
        <v>11928</v>
      </c>
      <c r="H1530" t="s">
        <v>11929</v>
      </c>
      <c r="I1530" t="s">
        <v>11930</v>
      </c>
      <c r="J1530" t="s">
        <v>11925</v>
      </c>
      <c r="K1530" s="4" t="str">
        <f t="shared" si="47"/>
        <v>GT000050FI00001</v>
      </c>
    </row>
    <row r="1531" spans="1:11">
      <c r="A1531" t="s">
        <v>18819</v>
      </c>
      <c r="B1531" t="s">
        <v>18818</v>
      </c>
      <c r="C1531" t="s">
        <v>11925</v>
      </c>
      <c r="D1531" t="str">
        <f t="shared" si="46"/>
        <v>FI</v>
      </c>
      <c r="F1531" t="s">
        <v>11933</v>
      </c>
      <c r="G1531" t="s">
        <v>11934</v>
      </c>
      <c r="H1531" t="s">
        <v>11935</v>
      </c>
      <c r="I1531" t="s">
        <v>11936</v>
      </c>
      <c r="K1531" s="4" t="str">
        <f t="shared" si="47"/>
        <v>GT000050FI00002</v>
      </c>
    </row>
    <row r="1532" spans="1:11">
      <c r="A1532" t="s">
        <v>18820</v>
      </c>
      <c r="B1532" t="s">
        <v>18821</v>
      </c>
      <c r="C1532" t="s">
        <v>10060</v>
      </c>
      <c r="D1532" t="str">
        <f t="shared" si="46"/>
        <v>EQ</v>
      </c>
      <c r="F1532" t="s">
        <v>10062</v>
      </c>
      <c r="G1532" t="s">
        <v>10063</v>
      </c>
      <c r="H1532" t="s">
        <v>10064</v>
      </c>
      <c r="I1532" t="s">
        <v>10065</v>
      </c>
      <c r="K1532" s="4" t="str">
        <f t="shared" si="47"/>
        <v>CL000480EQ00001</v>
      </c>
    </row>
    <row r="1533" spans="1:11">
      <c r="A1533" t="s">
        <v>18822</v>
      </c>
      <c r="B1533" t="s">
        <v>18823</v>
      </c>
      <c r="C1533" t="s">
        <v>16020</v>
      </c>
      <c r="D1533" t="str">
        <f t="shared" si="46"/>
        <v>EQ</v>
      </c>
      <c r="F1533" t="s">
        <v>16022</v>
      </c>
      <c r="G1533" t="s">
        <v>16023</v>
      </c>
      <c r="H1533">
        <v>2311335</v>
      </c>
      <c r="I1533" t="s">
        <v>16024</v>
      </c>
      <c r="K1533" s="4" t="str">
        <f t="shared" si="47"/>
        <v>PE000360EQ00001</v>
      </c>
    </row>
    <row r="1534" spans="1:11">
      <c r="A1534" t="s">
        <v>18824</v>
      </c>
      <c r="B1534" t="s">
        <v>18825</v>
      </c>
      <c r="C1534" t="s">
        <v>11280</v>
      </c>
      <c r="D1534" t="str">
        <f t="shared" si="46"/>
        <v>EQ</v>
      </c>
      <c r="F1534" t="s">
        <v>11282</v>
      </c>
      <c r="G1534" t="s">
        <v>11283</v>
      </c>
      <c r="H1534" t="s">
        <v>11284</v>
      </c>
      <c r="I1534" t="s">
        <v>11285</v>
      </c>
      <c r="J1534" t="s">
        <v>6822</v>
      </c>
      <c r="K1534" s="4" t="str">
        <f t="shared" si="47"/>
        <v>CO000270EQ00001</v>
      </c>
    </row>
    <row r="1535" spans="1:11">
      <c r="A1535" t="s">
        <v>18826</v>
      </c>
      <c r="B1535" t="s">
        <v>16849</v>
      </c>
      <c r="C1535" t="s">
        <v>6822</v>
      </c>
      <c r="D1535" t="str">
        <f t="shared" si="46"/>
        <v>FI</v>
      </c>
      <c r="F1535" t="s">
        <v>6823</v>
      </c>
      <c r="G1535" t="s">
        <v>6824</v>
      </c>
      <c r="H1535" t="s">
        <v>6825</v>
      </c>
      <c r="I1535" t="s">
        <v>6826</v>
      </c>
      <c r="K1535" s="4" t="str">
        <f t="shared" si="47"/>
        <v>BR000600FI00002</v>
      </c>
    </row>
    <row r="1536" spans="1:11">
      <c r="A1536" t="s">
        <v>18827</v>
      </c>
      <c r="B1536" t="s">
        <v>18828</v>
      </c>
      <c r="C1536" t="s">
        <v>9942</v>
      </c>
      <c r="D1536" t="str">
        <f t="shared" si="46"/>
        <v>EQ</v>
      </c>
      <c r="F1536" t="s">
        <v>9944</v>
      </c>
      <c r="G1536" t="s">
        <v>9945</v>
      </c>
      <c r="H1536">
        <v>2196093</v>
      </c>
      <c r="I1536" t="s">
        <v>9946</v>
      </c>
      <c r="K1536" s="4" t="str">
        <f t="shared" si="47"/>
        <v>CL000330EQ00001</v>
      </c>
    </row>
    <row r="1537" spans="1:11">
      <c r="A1537" t="s">
        <v>18829</v>
      </c>
      <c r="B1537" t="s">
        <v>18830</v>
      </c>
      <c r="C1537" t="s">
        <v>11231</v>
      </c>
      <c r="D1537" t="str">
        <f t="shared" si="46"/>
        <v>EQ</v>
      </c>
      <c r="F1537" t="s">
        <v>11233</v>
      </c>
      <c r="G1537" t="s">
        <v>11234</v>
      </c>
      <c r="H1537">
        <v>2780623</v>
      </c>
      <c r="I1537" t="s">
        <v>11235</v>
      </c>
      <c r="K1537" s="4" t="str">
        <f t="shared" si="47"/>
        <v>CO000230EQ00001</v>
      </c>
    </row>
    <row r="1538" spans="1:11">
      <c r="A1538" t="s">
        <v>18831</v>
      </c>
      <c r="B1538" t="s">
        <v>18832</v>
      </c>
      <c r="C1538" t="s">
        <v>13834</v>
      </c>
      <c r="D1538" t="str">
        <f t="shared" ref="D1538:D1601" si="48">+REPLACE(REPLACE(A1538,1,8,""),3,5,"")</f>
        <v>EQ</v>
      </c>
      <c r="F1538" t="s">
        <v>13836</v>
      </c>
      <c r="G1538" t="s">
        <v>13837</v>
      </c>
      <c r="H1538">
        <v>2967084</v>
      </c>
      <c r="I1538" t="s">
        <v>13838</v>
      </c>
      <c r="K1538" s="4" t="str">
        <f t="shared" si="47"/>
        <v>MX000990EQ00001</v>
      </c>
    </row>
    <row r="1539" spans="1:11">
      <c r="A1539" t="s">
        <v>18833</v>
      </c>
      <c r="B1539" t="s">
        <v>18834</v>
      </c>
      <c r="C1539" t="s">
        <v>13292</v>
      </c>
      <c r="D1539" t="str">
        <f t="shared" si="48"/>
        <v>EQ</v>
      </c>
      <c r="F1539" t="s">
        <v>13294</v>
      </c>
      <c r="G1539" t="s">
        <v>13295</v>
      </c>
      <c r="H1539" t="s">
        <v>13296</v>
      </c>
      <c r="I1539" t="s">
        <v>13297</v>
      </c>
      <c r="K1539" s="4" t="str">
        <f t="shared" ref="K1539:K1602" si="49">+A1539</f>
        <v>MX000640EQ00001</v>
      </c>
    </row>
    <row r="1540" spans="1:11">
      <c r="A1540" t="s">
        <v>18835</v>
      </c>
      <c r="B1540" t="s">
        <v>16849</v>
      </c>
      <c r="C1540" t="s">
        <v>6802</v>
      </c>
      <c r="D1540" t="str">
        <f t="shared" si="48"/>
        <v>EQ</v>
      </c>
      <c r="F1540" t="s">
        <v>6804</v>
      </c>
      <c r="G1540" t="s">
        <v>6805</v>
      </c>
      <c r="H1540">
        <v>2311120</v>
      </c>
      <c r="I1540" t="s">
        <v>6806</v>
      </c>
      <c r="K1540" s="4" t="str">
        <f t="shared" si="49"/>
        <v>BR000600EQ00001</v>
      </c>
    </row>
    <row r="1541" spans="1:11">
      <c r="A1541" t="s">
        <v>18836</v>
      </c>
      <c r="B1541" t="s">
        <v>16849</v>
      </c>
      <c r="C1541" t="s">
        <v>6810</v>
      </c>
      <c r="D1541" t="str">
        <f t="shared" si="48"/>
        <v>EQ</v>
      </c>
      <c r="F1541" t="s">
        <v>6812</v>
      </c>
      <c r="G1541" t="s">
        <v>6813</v>
      </c>
      <c r="H1541">
        <v>2308445</v>
      </c>
      <c r="I1541" t="s">
        <v>6814</v>
      </c>
      <c r="J1541" t="s">
        <v>13299</v>
      </c>
      <c r="K1541" s="4" t="str">
        <f t="shared" si="49"/>
        <v>BR000600EQ00002</v>
      </c>
    </row>
    <row r="1542" spans="1:11">
      <c r="A1542" t="s">
        <v>18837</v>
      </c>
      <c r="B1542" t="s">
        <v>18834</v>
      </c>
      <c r="C1542" t="s">
        <v>13299</v>
      </c>
      <c r="D1542" t="str">
        <f t="shared" si="48"/>
        <v>FI</v>
      </c>
      <c r="F1542" t="s">
        <v>13301</v>
      </c>
      <c r="G1542" t="s">
        <v>13302</v>
      </c>
      <c r="H1542" t="s">
        <v>13303</v>
      </c>
      <c r="I1542" t="s">
        <v>13304</v>
      </c>
      <c r="K1542" s="4" t="str">
        <f t="shared" si="49"/>
        <v>MX000640FI00001</v>
      </c>
    </row>
    <row r="1543" spans="1:11">
      <c r="A1543" t="s">
        <v>18838</v>
      </c>
      <c r="B1543" t="s">
        <v>18839</v>
      </c>
      <c r="C1543" t="s">
        <v>7266</v>
      </c>
      <c r="D1543" t="str">
        <f t="shared" si="48"/>
        <v>EQ</v>
      </c>
      <c r="F1543" t="s">
        <v>7268</v>
      </c>
      <c r="G1543" t="s">
        <v>7269</v>
      </c>
      <c r="H1543">
        <v>2305996</v>
      </c>
      <c r="I1543" t="s">
        <v>7270</v>
      </c>
      <c r="K1543" s="4" t="str">
        <f t="shared" si="49"/>
        <v>BR000960EQ00001</v>
      </c>
    </row>
    <row r="1544" spans="1:11">
      <c r="A1544" t="s">
        <v>18840</v>
      </c>
      <c r="B1544" t="s">
        <v>18839</v>
      </c>
      <c r="C1544" t="s">
        <v>7273</v>
      </c>
      <c r="D1544" t="str">
        <f t="shared" si="48"/>
        <v>EQ</v>
      </c>
      <c r="F1544" t="s">
        <v>7275</v>
      </c>
      <c r="G1544" t="s">
        <v>7276</v>
      </c>
      <c r="H1544" t="s">
        <v>7277</v>
      </c>
      <c r="I1544" t="s">
        <v>7278</v>
      </c>
      <c r="K1544" s="4" t="str">
        <f t="shared" si="49"/>
        <v>BR000960EQ00002</v>
      </c>
    </row>
    <row r="1545" spans="1:11">
      <c r="A1545" t="s">
        <v>18841</v>
      </c>
      <c r="B1545" t="s">
        <v>18842</v>
      </c>
      <c r="C1545" t="s">
        <v>16663</v>
      </c>
      <c r="D1545" t="str">
        <f t="shared" si="48"/>
        <v>FI</v>
      </c>
      <c r="F1545" t="s">
        <v>16665</v>
      </c>
      <c r="G1545" t="s">
        <v>16666</v>
      </c>
      <c r="H1545" t="s">
        <v>16667</v>
      </c>
      <c r="I1545" t="s">
        <v>16668</v>
      </c>
      <c r="K1545" s="4" t="str">
        <f t="shared" si="49"/>
        <v>SV000030FI00001</v>
      </c>
    </row>
    <row r="1546" spans="1:11">
      <c r="A1546" t="s">
        <v>18843</v>
      </c>
      <c r="B1546" t="s">
        <v>18844</v>
      </c>
      <c r="C1546" t="s">
        <v>9993</v>
      </c>
      <c r="D1546" t="str">
        <f t="shared" si="48"/>
        <v>EQ</v>
      </c>
      <c r="F1546" t="s">
        <v>9995</v>
      </c>
      <c r="G1546" t="s">
        <v>9996</v>
      </c>
      <c r="H1546">
        <v>2128621</v>
      </c>
      <c r="I1546" t="s">
        <v>9997</v>
      </c>
      <c r="K1546" s="4" t="str">
        <f t="shared" si="49"/>
        <v>CL000410EQ00001</v>
      </c>
    </row>
    <row r="1547" spans="1:11">
      <c r="A1547" t="s">
        <v>18845</v>
      </c>
      <c r="B1547" t="s">
        <v>18844</v>
      </c>
      <c r="C1547" t="s">
        <v>10000</v>
      </c>
      <c r="D1547" t="str">
        <f t="shared" si="48"/>
        <v>EQ</v>
      </c>
      <c r="F1547" t="s">
        <v>10002</v>
      </c>
      <c r="G1547" t="s">
        <v>10003</v>
      </c>
      <c r="H1547">
        <v>2411547</v>
      </c>
      <c r="I1547" t="s">
        <v>10004</v>
      </c>
      <c r="K1547" s="4" t="str">
        <f t="shared" si="49"/>
        <v>CL000410EQ00002</v>
      </c>
    </row>
    <row r="1548" spans="1:11">
      <c r="A1548" t="s">
        <v>18846</v>
      </c>
      <c r="B1548" t="s">
        <v>18847</v>
      </c>
      <c r="C1548" t="s">
        <v>7279</v>
      </c>
      <c r="D1548" t="str">
        <f t="shared" si="48"/>
        <v>EQ</v>
      </c>
      <c r="F1548" t="s">
        <v>7281</v>
      </c>
      <c r="G1548" t="s">
        <v>7282</v>
      </c>
      <c r="H1548" t="s">
        <v>7283</v>
      </c>
      <c r="I1548" t="s">
        <v>7284</v>
      </c>
      <c r="J1548" t="s">
        <v>7292</v>
      </c>
      <c r="K1548" s="4" t="str">
        <f t="shared" si="49"/>
        <v>BR000970EQ00001</v>
      </c>
    </row>
    <row r="1549" spans="1:11">
      <c r="A1549" t="s">
        <v>18848</v>
      </c>
      <c r="B1549" t="s">
        <v>18847</v>
      </c>
      <c r="C1549" t="s">
        <v>7292</v>
      </c>
      <c r="D1549" t="str">
        <f t="shared" si="48"/>
        <v>FI</v>
      </c>
      <c r="F1549" t="s">
        <v>7294</v>
      </c>
      <c r="G1549" t="s">
        <v>7295</v>
      </c>
      <c r="H1549" t="s">
        <v>7296</v>
      </c>
      <c r="I1549" t="s">
        <v>7297</v>
      </c>
      <c r="J1549" t="s">
        <v>7300</v>
      </c>
      <c r="K1549" s="4" t="str">
        <f t="shared" si="49"/>
        <v>BR000970FI00001</v>
      </c>
    </row>
    <row r="1550" spans="1:11">
      <c r="A1550" t="s">
        <v>18849</v>
      </c>
      <c r="B1550" t="s">
        <v>18847</v>
      </c>
      <c r="C1550" t="s">
        <v>7300</v>
      </c>
      <c r="D1550" t="str">
        <f t="shared" si="48"/>
        <v>FI</v>
      </c>
      <c r="F1550" t="s">
        <v>7301</v>
      </c>
      <c r="G1550" t="s">
        <v>7302</v>
      </c>
      <c r="H1550" t="s">
        <v>7303</v>
      </c>
      <c r="I1550" t="s">
        <v>7304</v>
      </c>
      <c r="J1550" t="s">
        <v>7306</v>
      </c>
      <c r="K1550" s="4" t="str">
        <f t="shared" si="49"/>
        <v>BR000970FI00002</v>
      </c>
    </row>
    <row r="1551" spans="1:11">
      <c r="A1551" t="s">
        <v>18850</v>
      </c>
      <c r="B1551" t="s">
        <v>18847</v>
      </c>
      <c r="C1551" t="s">
        <v>7306</v>
      </c>
      <c r="D1551" t="str">
        <f t="shared" si="48"/>
        <v>FI</v>
      </c>
      <c r="F1551" t="s">
        <v>7307</v>
      </c>
      <c r="G1551" t="s">
        <v>7308</v>
      </c>
      <c r="H1551" t="s">
        <v>7309</v>
      </c>
      <c r="I1551" t="s">
        <v>7310</v>
      </c>
      <c r="J1551" t="s">
        <v>7311</v>
      </c>
      <c r="K1551" s="4" t="str">
        <f t="shared" si="49"/>
        <v>BR000970FI00003</v>
      </c>
    </row>
    <row r="1552" spans="1:11">
      <c r="A1552" t="s">
        <v>18851</v>
      </c>
      <c r="B1552" t="s">
        <v>18847</v>
      </c>
      <c r="C1552" t="s">
        <v>7311</v>
      </c>
      <c r="D1552" t="str">
        <f t="shared" si="48"/>
        <v>FI</v>
      </c>
      <c r="F1552" t="s">
        <v>7312</v>
      </c>
      <c r="G1552" t="s">
        <v>7313</v>
      </c>
      <c r="H1552" t="s">
        <v>7314</v>
      </c>
      <c r="I1552" t="s">
        <v>7315</v>
      </c>
      <c r="J1552" t="s">
        <v>7318</v>
      </c>
      <c r="K1552" s="4" t="str">
        <f t="shared" si="49"/>
        <v>BR000970FI00004</v>
      </c>
    </row>
    <row r="1553" spans="1:11">
      <c r="A1553" t="s">
        <v>18852</v>
      </c>
      <c r="B1553" t="s">
        <v>18847</v>
      </c>
      <c r="C1553" t="s">
        <v>7318</v>
      </c>
      <c r="D1553" t="str">
        <f t="shared" si="48"/>
        <v>FI</v>
      </c>
      <c r="F1553" t="s">
        <v>7319</v>
      </c>
      <c r="G1553" t="s">
        <v>7320</v>
      </c>
      <c r="H1553" t="s">
        <v>7321</v>
      </c>
      <c r="I1553" t="s">
        <v>7322</v>
      </c>
      <c r="K1553" s="4" t="str">
        <f t="shared" si="49"/>
        <v>BR000970FI00005</v>
      </c>
    </row>
    <row r="1554" spans="1:11">
      <c r="A1554" t="s">
        <v>18853</v>
      </c>
      <c r="B1554" t="s">
        <v>18854</v>
      </c>
      <c r="C1554" t="s">
        <v>3028</v>
      </c>
      <c r="D1554" t="str">
        <f t="shared" si="48"/>
        <v>EQ</v>
      </c>
      <c r="F1554" t="s">
        <v>3030</v>
      </c>
      <c r="G1554" t="s">
        <v>3031</v>
      </c>
      <c r="H1554" t="s">
        <v>3032</v>
      </c>
      <c r="I1554" t="s">
        <v>3033</v>
      </c>
      <c r="K1554" s="4" t="str">
        <f t="shared" si="49"/>
        <v>AR001130EQ00001</v>
      </c>
    </row>
    <row r="1555" spans="1:11">
      <c r="A1555" t="s">
        <v>18855</v>
      </c>
      <c r="B1555" t="s">
        <v>18856</v>
      </c>
      <c r="C1555" t="s">
        <v>11354</v>
      </c>
      <c r="D1555" t="str">
        <f t="shared" si="48"/>
        <v>FI</v>
      </c>
      <c r="F1555" t="s">
        <v>11356</v>
      </c>
      <c r="G1555" t="s">
        <v>11357</v>
      </c>
      <c r="H1555" t="s">
        <v>11358</v>
      </c>
      <c r="I1555" t="s">
        <v>11359</v>
      </c>
      <c r="K1555" s="4" t="str">
        <f t="shared" si="49"/>
        <v>CO000320FI00001</v>
      </c>
    </row>
    <row r="1556" spans="1:11">
      <c r="A1556" t="s">
        <v>18857</v>
      </c>
      <c r="B1556" t="s">
        <v>18858</v>
      </c>
      <c r="C1556" t="s">
        <v>10911</v>
      </c>
      <c r="D1556" t="str">
        <f t="shared" si="48"/>
        <v>EQ</v>
      </c>
      <c r="F1556" t="s">
        <v>10913</v>
      </c>
      <c r="G1556" t="s">
        <v>10914</v>
      </c>
      <c r="H1556">
        <v>2094841</v>
      </c>
      <c r="I1556" t="s">
        <v>10915</v>
      </c>
      <c r="K1556" s="4" t="str">
        <f t="shared" si="49"/>
        <v>CL001400EQ00001</v>
      </c>
    </row>
    <row r="1557" spans="1:11">
      <c r="A1557" t="s">
        <v>18859</v>
      </c>
      <c r="B1557" t="s">
        <v>18860</v>
      </c>
      <c r="C1557" t="s">
        <v>15605</v>
      </c>
      <c r="D1557" t="str">
        <f t="shared" si="48"/>
        <v>FI</v>
      </c>
      <c r="F1557" t="s">
        <v>15607</v>
      </c>
      <c r="G1557" t="s">
        <v>15608</v>
      </c>
      <c r="H1557" t="s">
        <v>15609</v>
      </c>
      <c r="I1557" t="s">
        <v>15610</v>
      </c>
      <c r="K1557" s="4" t="str">
        <f t="shared" si="49"/>
        <v>PA000060FI00001</v>
      </c>
    </row>
    <row r="1558" spans="1:11">
      <c r="A1558" t="s">
        <v>18861</v>
      </c>
      <c r="B1558" t="s">
        <v>18862</v>
      </c>
      <c r="C1558" t="s">
        <v>10268</v>
      </c>
      <c r="D1558" t="str">
        <f t="shared" si="48"/>
        <v>EQ</v>
      </c>
      <c r="F1558" t="s">
        <v>10270</v>
      </c>
      <c r="G1558" t="s">
        <v>10271</v>
      </c>
      <c r="H1558">
        <v>2311272</v>
      </c>
      <c r="I1558" t="s">
        <v>10272</v>
      </c>
      <c r="J1558" t="s">
        <v>10145</v>
      </c>
      <c r="K1558" s="4" t="str">
        <f t="shared" si="49"/>
        <v>CL000670EQ00001</v>
      </c>
    </row>
    <row r="1559" spans="1:11">
      <c r="A1559" t="s">
        <v>18863</v>
      </c>
      <c r="B1559" t="s">
        <v>16851</v>
      </c>
      <c r="C1559" t="s">
        <v>10145</v>
      </c>
      <c r="D1559" t="str">
        <f t="shared" si="48"/>
        <v>FI</v>
      </c>
      <c r="F1559" t="s">
        <v>10146</v>
      </c>
      <c r="G1559" t="s">
        <v>10147</v>
      </c>
      <c r="H1559" t="s">
        <v>10148</v>
      </c>
      <c r="I1559" t="s">
        <v>10149</v>
      </c>
      <c r="J1559" t="s">
        <v>10151</v>
      </c>
      <c r="K1559" s="4" t="str">
        <f t="shared" si="49"/>
        <v>CL000550FI00002</v>
      </c>
    </row>
    <row r="1560" spans="1:11">
      <c r="A1560" t="s">
        <v>18864</v>
      </c>
      <c r="B1560" t="s">
        <v>16851</v>
      </c>
      <c r="C1560" t="s">
        <v>10151</v>
      </c>
      <c r="D1560" t="str">
        <f t="shared" si="48"/>
        <v>FI</v>
      </c>
      <c r="F1560" t="s">
        <v>10152</v>
      </c>
      <c r="G1560" t="s">
        <v>10153</v>
      </c>
      <c r="H1560" t="s">
        <v>10154</v>
      </c>
      <c r="I1560" t="s">
        <v>10155</v>
      </c>
      <c r="J1560" t="s">
        <v>10156</v>
      </c>
      <c r="K1560" s="4" t="str">
        <f t="shared" si="49"/>
        <v>CL000550FI00003</v>
      </c>
    </row>
    <row r="1561" spans="1:11">
      <c r="A1561" t="s">
        <v>18865</v>
      </c>
      <c r="B1561" t="s">
        <v>16851</v>
      </c>
      <c r="C1561" t="s">
        <v>10156</v>
      </c>
      <c r="D1561" t="str">
        <f t="shared" si="48"/>
        <v>FI</v>
      </c>
      <c r="F1561" t="s">
        <v>10157</v>
      </c>
      <c r="G1561" t="s">
        <v>10158</v>
      </c>
      <c r="H1561" t="s">
        <v>10159</v>
      </c>
      <c r="I1561" t="s">
        <v>10160</v>
      </c>
      <c r="J1561" t="s">
        <v>10161</v>
      </c>
      <c r="K1561" s="4" t="str">
        <f t="shared" si="49"/>
        <v>CL000550FI00004</v>
      </c>
    </row>
    <row r="1562" spans="1:11">
      <c r="A1562" t="s">
        <v>18866</v>
      </c>
      <c r="B1562" t="s">
        <v>16851</v>
      </c>
      <c r="C1562" t="s">
        <v>10161</v>
      </c>
      <c r="D1562" t="str">
        <f t="shared" si="48"/>
        <v>FI</v>
      </c>
      <c r="F1562" t="s">
        <v>10162</v>
      </c>
      <c r="G1562" t="s">
        <v>10163</v>
      </c>
      <c r="H1562" t="s">
        <v>10164</v>
      </c>
      <c r="I1562" t="s">
        <v>10165</v>
      </c>
      <c r="J1562" t="s">
        <v>10166</v>
      </c>
      <c r="K1562" s="4" t="str">
        <f t="shared" si="49"/>
        <v>CL000550FI00005</v>
      </c>
    </row>
    <row r="1563" spans="1:11">
      <c r="A1563" t="s">
        <v>18867</v>
      </c>
      <c r="B1563" t="s">
        <v>16851</v>
      </c>
      <c r="C1563" t="s">
        <v>10166</v>
      </c>
      <c r="D1563" t="str">
        <f t="shared" si="48"/>
        <v>FI</v>
      </c>
      <c r="F1563" t="s">
        <v>10167</v>
      </c>
      <c r="G1563" t="s">
        <v>10168</v>
      </c>
      <c r="H1563" t="s">
        <v>10169</v>
      </c>
      <c r="I1563" t="s">
        <v>10170</v>
      </c>
      <c r="K1563" s="4" t="str">
        <f t="shared" si="49"/>
        <v>CL000550FI00006</v>
      </c>
    </row>
    <row r="1564" spans="1:11">
      <c r="A1564" t="s">
        <v>18868</v>
      </c>
      <c r="B1564" t="s">
        <v>18869</v>
      </c>
      <c r="C1564" t="s">
        <v>8813</v>
      </c>
      <c r="D1564" t="str">
        <f t="shared" si="48"/>
        <v>EQ</v>
      </c>
      <c r="F1564" t="s">
        <v>8815</v>
      </c>
      <c r="G1564" t="s">
        <v>8816</v>
      </c>
      <c r="H1564" t="s">
        <v>8817</v>
      </c>
      <c r="I1564" t="s">
        <v>8818</v>
      </c>
      <c r="K1564" s="4" t="str">
        <f t="shared" si="49"/>
        <v>BR001930EQ00001</v>
      </c>
    </row>
    <row r="1565" spans="1:11">
      <c r="A1565" t="s">
        <v>18870</v>
      </c>
      <c r="B1565" t="s">
        <v>18871</v>
      </c>
      <c r="C1565" t="s">
        <v>7250</v>
      </c>
      <c r="D1565" t="str">
        <f t="shared" si="48"/>
        <v>EQ</v>
      </c>
      <c r="F1565" t="s">
        <v>7252</v>
      </c>
      <c r="G1565" t="s">
        <v>7253</v>
      </c>
      <c r="H1565" t="s">
        <v>7254</v>
      </c>
      <c r="I1565" t="s">
        <v>7255</v>
      </c>
      <c r="K1565" s="4" t="str">
        <f t="shared" si="49"/>
        <v>BR000940EQ00001</v>
      </c>
    </row>
    <row r="1566" spans="1:11">
      <c r="A1566" t="s">
        <v>18872</v>
      </c>
      <c r="B1566" t="s">
        <v>18873</v>
      </c>
      <c r="C1566" t="s">
        <v>10275</v>
      </c>
      <c r="D1566" t="str">
        <f t="shared" si="48"/>
        <v>EQ</v>
      </c>
      <c r="F1566" t="s">
        <v>10277</v>
      </c>
      <c r="G1566" t="s">
        <v>10278</v>
      </c>
      <c r="H1566" t="s">
        <v>10279</v>
      </c>
      <c r="I1566" t="s">
        <v>10280</v>
      </c>
      <c r="K1566" s="4" t="str">
        <f t="shared" si="49"/>
        <v>CL000680EQ00001</v>
      </c>
    </row>
    <row r="1567" spans="1:11">
      <c r="A1567" t="s">
        <v>18874</v>
      </c>
      <c r="B1567" t="s">
        <v>18875</v>
      </c>
      <c r="C1567" t="s">
        <v>16036</v>
      </c>
      <c r="D1567" t="str">
        <f t="shared" si="48"/>
        <v>EQ</v>
      </c>
      <c r="F1567" t="s">
        <v>16038</v>
      </c>
      <c r="G1567" t="s">
        <v>16039</v>
      </c>
      <c r="H1567" t="s">
        <v>16040</v>
      </c>
      <c r="I1567" t="s">
        <v>16041</v>
      </c>
      <c r="K1567" s="4" t="str">
        <f t="shared" si="49"/>
        <v>PE000380EQ00001</v>
      </c>
    </row>
    <row r="1568" spans="1:11">
      <c r="A1568" t="s">
        <v>18876</v>
      </c>
      <c r="B1568" t="s">
        <v>18877</v>
      </c>
      <c r="C1568" t="s">
        <v>10282</v>
      </c>
      <c r="D1568" t="str">
        <f t="shared" si="48"/>
        <v>EQ</v>
      </c>
      <c r="F1568" t="s">
        <v>10284</v>
      </c>
      <c r="G1568" t="s">
        <v>10285</v>
      </c>
      <c r="H1568">
        <v>2299453</v>
      </c>
      <c r="I1568" t="s">
        <v>10286</v>
      </c>
      <c r="J1568" t="s">
        <v>10302</v>
      </c>
      <c r="K1568" s="4" t="str">
        <f t="shared" si="49"/>
        <v>CL000690EQ00001</v>
      </c>
    </row>
    <row r="1569" spans="1:11">
      <c r="A1569" t="s">
        <v>18878</v>
      </c>
      <c r="B1569" t="s">
        <v>18879</v>
      </c>
      <c r="C1569" t="s">
        <v>10302</v>
      </c>
      <c r="D1569" t="str">
        <f t="shared" si="48"/>
        <v>FI</v>
      </c>
      <c r="F1569" t="s">
        <v>10304</v>
      </c>
      <c r="G1569" t="s">
        <v>10305</v>
      </c>
      <c r="H1569" t="s">
        <v>10306</v>
      </c>
      <c r="I1569" t="s">
        <v>10307</v>
      </c>
      <c r="K1569" s="4" t="str">
        <f t="shared" si="49"/>
        <v>CL000700FI00001</v>
      </c>
    </row>
    <row r="1570" spans="1:11">
      <c r="A1570" t="s">
        <v>18880</v>
      </c>
      <c r="B1570" t="s">
        <v>18879</v>
      </c>
      <c r="C1570" t="s">
        <v>10295</v>
      </c>
      <c r="D1570" t="str">
        <f t="shared" si="48"/>
        <v>EQ</v>
      </c>
      <c r="F1570" t="s">
        <v>10297</v>
      </c>
      <c r="G1570" t="s">
        <v>10298</v>
      </c>
      <c r="H1570" t="s">
        <v>10299</v>
      </c>
      <c r="I1570" t="s">
        <v>10300</v>
      </c>
      <c r="J1570" t="s">
        <v>10309</v>
      </c>
      <c r="K1570" s="4" t="str">
        <f t="shared" si="49"/>
        <v>CL000700EQ00001</v>
      </c>
    </row>
    <row r="1571" spans="1:11">
      <c r="A1571" t="s">
        <v>18881</v>
      </c>
      <c r="B1571" t="s">
        <v>18879</v>
      </c>
      <c r="C1571" t="s">
        <v>10309</v>
      </c>
      <c r="D1571" t="str">
        <f t="shared" si="48"/>
        <v>FI</v>
      </c>
      <c r="F1571" t="s">
        <v>10311</v>
      </c>
      <c r="G1571" t="s">
        <v>10312</v>
      </c>
      <c r="H1571" t="s">
        <v>10313</v>
      </c>
      <c r="I1571" t="s">
        <v>10314</v>
      </c>
      <c r="K1571" s="4" t="str">
        <f t="shared" si="49"/>
        <v>CL000700FI00002</v>
      </c>
    </row>
    <row r="1572" spans="1:11">
      <c r="A1572" t="s">
        <v>18882</v>
      </c>
      <c r="B1572" t="s">
        <v>18883</v>
      </c>
      <c r="C1572" t="s">
        <v>10317</v>
      </c>
      <c r="D1572" t="str">
        <f t="shared" si="48"/>
        <v>EQ</v>
      </c>
      <c r="F1572" t="s">
        <v>10319</v>
      </c>
      <c r="G1572" t="s">
        <v>10320</v>
      </c>
      <c r="H1572">
        <v>2299356</v>
      </c>
      <c r="I1572" t="s">
        <v>10321</v>
      </c>
      <c r="K1572" s="4" t="str">
        <f t="shared" si="49"/>
        <v>CL000710EQ00001</v>
      </c>
    </row>
    <row r="1573" spans="1:11">
      <c r="A1573" t="s">
        <v>18884</v>
      </c>
      <c r="B1573" t="s">
        <v>18885</v>
      </c>
      <c r="C1573" t="s">
        <v>7370</v>
      </c>
      <c r="D1573" t="str">
        <f t="shared" si="48"/>
        <v>EQ</v>
      </c>
      <c r="F1573" t="s">
        <v>7372</v>
      </c>
      <c r="G1573" t="s">
        <v>7373</v>
      </c>
      <c r="H1573" t="s">
        <v>7374</v>
      </c>
      <c r="I1573" t="s">
        <v>7375</v>
      </c>
      <c r="K1573" s="4" t="str">
        <f t="shared" si="49"/>
        <v>BR000990EQ00001</v>
      </c>
    </row>
    <row r="1574" spans="1:11">
      <c r="A1574" t="s">
        <v>18886</v>
      </c>
      <c r="B1574" t="s">
        <v>18887</v>
      </c>
      <c r="C1574" t="s">
        <v>16043</v>
      </c>
      <c r="D1574" t="str">
        <f t="shared" si="48"/>
        <v>EQ</v>
      </c>
      <c r="F1574" t="s">
        <v>16045</v>
      </c>
      <c r="G1574" t="s">
        <v>16046</v>
      </c>
      <c r="H1574" t="s">
        <v>16047</v>
      </c>
      <c r="I1574" t="s">
        <v>16048</v>
      </c>
      <c r="K1574" s="4" t="str">
        <f t="shared" si="49"/>
        <v>PE000390EQ00001</v>
      </c>
    </row>
    <row r="1575" spans="1:11">
      <c r="A1575" t="s">
        <v>18888</v>
      </c>
      <c r="B1575" t="s">
        <v>18889</v>
      </c>
      <c r="C1575" t="s">
        <v>7363</v>
      </c>
      <c r="D1575" t="str">
        <f t="shared" si="48"/>
        <v>EQ</v>
      </c>
      <c r="F1575" t="s">
        <v>7365</v>
      </c>
      <c r="G1575" t="s">
        <v>7366</v>
      </c>
      <c r="H1575" t="s">
        <v>7367</v>
      </c>
      <c r="I1575" t="s">
        <v>7368</v>
      </c>
      <c r="K1575" s="4" t="str">
        <f t="shared" si="49"/>
        <v>BR000980EQ00001</v>
      </c>
    </row>
    <row r="1576" spans="1:11">
      <c r="A1576" t="s">
        <v>18890</v>
      </c>
      <c r="B1576" t="s">
        <v>18891</v>
      </c>
      <c r="C1576" t="s">
        <v>16050</v>
      </c>
      <c r="D1576" t="str">
        <f t="shared" si="48"/>
        <v>EQ</v>
      </c>
      <c r="F1576" t="s">
        <v>16052</v>
      </c>
      <c r="G1576" t="s">
        <v>16053</v>
      </c>
      <c r="H1576" t="s">
        <v>16054</v>
      </c>
      <c r="I1576" t="s">
        <v>16055</v>
      </c>
      <c r="J1576" t="s">
        <v>10349</v>
      </c>
      <c r="K1576" s="4" t="str">
        <f t="shared" si="49"/>
        <v>PE000400EQ00001</v>
      </c>
    </row>
    <row r="1577" spans="1:11">
      <c r="A1577" t="s">
        <v>18892</v>
      </c>
      <c r="B1577" t="s">
        <v>18893</v>
      </c>
      <c r="C1577" t="s">
        <v>10349</v>
      </c>
      <c r="D1577" t="str">
        <f t="shared" si="48"/>
        <v>FI</v>
      </c>
      <c r="F1577" t="s">
        <v>10350</v>
      </c>
      <c r="G1577" t="s">
        <v>10351</v>
      </c>
      <c r="H1577" t="s">
        <v>10352</v>
      </c>
      <c r="I1577" t="s">
        <v>10353</v>
      </c>
      <c r="K1577" s="4" t="str">
        <f t="shared" si="49"/>
        <v>CL000730FI00001</v>
      </c>
    </row>
    <row r="1578" spans="1:11">
      <c r="A1578" t="s">
        <v>18894</v>
      </c>
      <c r="B1578" t="s">
        <v>18893</v>
      </c>
      <c r="C1578" t="s">
        <v>10341</v>
      </c>
      <c r="D1578" t="str">
        <f t="shared" si="48"/>
        <v>EQ</v>
      </c>
      <c r="F1578" t="s">
        <v>10343</v>
      </c>
      <c r="G1578" t="s">
        <v>10344</v>
      </c>
      <c r="H1578" t="s">
        <v>10345</v>
      </c>
      <c r="I1578" t="s">
        <v>10346</v>
      </c>
      <c r="K1578" s="4" t="str">
        <f t="shared" si="49"/>
        <v>CL000730EQ00001</v>
      </c>
    </row>
    <row r="1579" spans="1:11">
      <c r="A1579" t="s">
        <v>18895</v>
      </c>
      <c r="B1579" t="s">
        <v>18896</v>
      </c>
      <c r="C1579" t="s">
        <v>11399</v>
      </c>
      <c r="D1579" t="str">
        <f t="shared" si="48"/>
        <v>EQ</v>
      </c>
      <c r="F1579" t="s">
        <v>11401</v>
      </c>
      <c r="G1579" t="s">
        <v>11402</v>
      </c>
      <c r="H1579" t="s">
        <v>11403</v>
      </c>
      <c r="I1579" t="s">
        <v>11404</v>
      </c>
      <c r="J1579" t="s">
        <v>10288</v>
      </c>
      <c r="K1579" s="4" t="str">
        <f t="shared" si="49"/>
        <v>CO000360EQ00001</v>
      </c>
    </row>
    <row r="1580" spans="1:11">
      <c r="A1580" t="s">
        <v>18897</v>
      </c>
      <c r="B1580" t="s">
        <v>18877</v>
      </c>
      <c r="C1580" t="s">
        <v>10288</v>
      </c>
      <c r="D1580" t="str">
        <f t="shared" si="48"/>
        <v>FI</v>
      </c>
      <c r="F1580" t="s">
        <v>10290</v>
      </c>
      <c r="G1580" t="s">
        <v>10291</v>
      </c>
      <c r="H1580" t="s">
        <v>10292</v>
      </c>
      <c r="I1580" t="s">
        <v>10293</v>
      </c>
      <c r="J1580" t="s">
        <v>10125</v>
      </c>
      <c r="K1580" s="4" t="str">
        <f t="shared" si="49"/>
        <v>CL000690FI00001</v>
      </c>
    </row>
    <row r="1581" spans="1:11">
      <c r="A1581" t="s">
        <v>18898</v>
      </c>
      <c r="B1581" t="s">
        <v>18899</v>
      </c>
      <c r="C1581" t="s">
        <v>10125</v>
      </c>
      <c r="D1581" t="str">
        <f t="shared" si="48"/>
        <v>FI</v>
      </c>
      <c r="F1581" t="s">
        <v>10126</v>
      </c>
      <c r="G1581" t="s">
        <v>10127</v>
      </c>
      <c r="H1581" t="s">
        <v>10128</v>
      </c>
      <c r="I1581" t="s">
        <v>10129</v>
      </c>
      <c r="J1581" t="s">
        <v>10131</v>
      </c>
      <c r="K1581" s="4" t="str">
        <f t="shared" si="49"/>
        <v>CL000540FI00001</v>
      </c>
    </row>
    <row r="1582" spans="1:11">
      <c r="A1582" t="s">
        <v>18900</v>
      </c>
      <c r="B1582" t="s">
        <v>18899</v>
      </c>
      <c r="C1582" t="s">
        <v>10131</v>
      </c>
      <c r="D1582" t="str">
        <f t="shared" si="48"/>
        <v>FI</v>
      </c>
      <c r="F1582" t="s">
        <v>10132</v>
      </c>
      <c r="G1582" t="s">
        <v>10133</v>
      </c>
      <c r="H1582" t="s">
        <v>10134</v>
      </c>
      <c r="I1582" t="s">
        <v>10135</v>
      </c>
      <c r="K1582" s="4" t="str">
        <f t="shared" si="49"/>
        <v>CL000540FI00002</v>
      </c>
    </row>
    <row r="1583" spans="1:11">
      <c r="A1583" t="s">
        <v>18901</v>
      </c>
      <c r="B1583" t="s">
        <v>18899</v>
      </c>
      <c r="C1583" t="s">
        <v>10118</v>
      </c>
      <c r="D1583" t="str">
        <f t="shared" si="48"/>
        <v>EQ</v>
      </c>
      <c r="F1583" t="s">
        <v>10120</v>
      </c>
      <c r="G1583" t="s">
        <v>10121</v>
      </c>
      <c r="H1583">
        <v>2297628</v>
      </c>
      <c r="I1583" t="s">
        <v>10122</v>
      </c>
      <c r="J1583" t="s">
        <v>4923</v>
      </c>
      <c r="K1583" s="4" t="str">
        <f t="shared" si="49"/>
        <v>CL000540EQ00001</v>
      </c>
    </row>
    <row r="1584" spans="1:11">
      <c r="A1584" t="s">
        <v>18902</v>
      </c>
      <c r="B1584" t="s">
        <v>16825</v>
      </c>
      <c r="C1584" t="s">
        <v>4923</v>
      </c>
      <c r="D1584" t="str">
        <f t="shared" si="48"/>
        <v>FI</v>
      </c>
      <c r="F1584" t="s">
        <v>4924</v>
      </c>
      <c r="G1584" t="s">
        <v>4925</v>
      </c>
      <c r="H1584" t="s">
        <v>4926</v>
      </c>
      <c r="I1584" t="s">
        <v>4927</v>
      </c>
      <c r="J1584" t="s">
        <v>3057</v>
      </c>
      <c r="K1584" s="4" t="str">
        <f t="shared" si="49"/>
        <v>AR002190FI00006</v>
      </c>
    </row>
    <row r="1585" spans="1:11">
      <c r="A1585" t="s">
        <v>18903</v>
      </c>
      <c r="B1585" t="s">
        <v>18904</v>
      </c>
      <c r="C1585" t="s">
        <v>3057</v>
      </c>
      <c r="D1585" t="str">
        <f t="shared" si="48"/>
        <v>FI</v>
      </c>
      <c r="F1585" t="s">
        <v>3059</v>
      </c>
      <c r="G1585" t="s">
        <v>3060</v>
      </c>
      <c r="H1585" t="s">
        <v>3061</v>
      </c>
      <c r="I1585" t="s">
        <v>3062</v>
      </c>
      <c r="K1585" s="4" t="str">
        <f t="shared" si="49"/>
        <v>AR001150FI00001</v>
      </c>
    </row>
    <row r="1586" spans="1:11">
      <c r="A1586" t="s">
        <v>18905</v>
      </c>
      <c r="B1586" t="s">
        <v>18906</v>
      </c>
      <c r="C1586" t="s">
        <v>10171</v>
      </c>
      <c r="D1586" t="str">
        <f t="shared" si="48"/>
        <v>EQ</v>
      </c>
      <c r="F1586" t="s">
        <v>10173</v>
      </c>
      <c r="G1586" t="s">
        <v>10174</v>
      </c>
      <c r="H1586">
        <v>2280305</v>
      </c>
      <c r="I1586" t="s">
        <v>10175</v>
      </c>
      <c r="K1586" s="4" t="str">
        <f t="shared" si="49"/>
        <v>CL000560EQ00001</v>
      </c>
    </row>
    <row r="1587" spans="1:11">
      <c r="A1587" t="s">
        <v>18907</v>
      </c>
      <c r="B1587" t="s">
        <v>18908</v>
      </c>
      <c r="C1587" t="s">
        <v>16242</v>
      </c>
      <c r="D1587" t="str">
        <f t="shared" si="48"/>
        <v>EQ</v>
      </c>
      <c r="F1587" t="s">
        <v>16244</v>
      </c>
      <c r="G1587" t="s">
        <v>16245</v>
      </c>
      <c r="H1587" t="s">
        <v>16246</v>
      </c>
      <c r="I1587" t="s">
        <v>16247</v>
      </c>
      <c r="K1587" s="4" t="str">
        <f t="shared" si="49"/>
        <v>PE000560EQ00001</v>
      </c>
    </row>
    <row r="1588" spans="1:11">
      <c r="A1588" t="s">
        <v>18909</v>
      </c>
      <c r="B1588" t="s">
        <v>18910</v>
      </c>
      <c r="C1588" t="s">
        <v>7384</v>
      </c>
      <c r="D1588" t="str">
        <f t="shared" si="48"/>
        <v>EQ</v>
      </c>
      <c r="F1588" t="s">
        <v>7386</v>
      </c>
      <c r="G1588" t="s">
        <v>7387</v>
      </c>
      <c r="H1588" t="s">
        <v>7388</v>
      </c>
      <c r="I1588" t="s">
        <v>7389</v>
      </c>
      <c r="K1588" s="4" t="str">
        <f t="shared" si="49"/>
        <v>BR001010EQ00001</v>
      </c>
    </row>
    <row r="1589" spans="1:11">
      <c r="A1589" t="s">
        <v>18911</v>
      </c>
      <c r="B1589" t="s">
        <v>18847</v>
      </c>
      <c r="C1589" t="s">
        <v>7287</v>
      </c>
      <c r="D1589" t="str">
        <f t="shared" si="48"/>
        <v>EQ</v>
      </c>
      <c r="F1589" t="s">
        <v>7289</v>
      </c>
      <c r="G1589" t="s">
        <v>7290</v>
      </c>
      <c r="H1589">
        <v>2611916</v>
      </c>
      <c r="I1589" t="s">
        <v>7291</v>
      </c>
      <c r="K1589" s="4" t="str">
        <f t="shared" si="49"/>
        <v>BR000970EQ00002</v>
      </c>
    </row>
    <row r="1590" spans="1:11">
      <c r="A1590" t="s">
        <v>18912</v>
      </c>
      <c r="B1590" t="s">
        <v>18913</v>
      </c>
      <c r="C1590" t="s">
        <v>7391</v>
      </c>
      <c r="D1590" t="str">
        <f t="shared" si="48"/>
        <v>EQ</v>
      </c>
      <c r="F1590" t="s">
        <v>7393</v>
      </c>
      <c r="G1590" t="s">
        <v>7394</v>
      </c>
      <c r="H1590" t="s">
        <v>7395</v>
      </c>
      <c r="I1590" t="s">
        <v>7396</v>
      </c>
      <c r="K1590" s="4" t="str">
        <f t="shared" si="49"/>
        <v>BR001020EQ00001</v>
      </c>
    </row>
    <row r="1591" spans="1:11">
      <c r="A1591" t="s">
        <v>18914</v>
      </c>
      <c r="B1591" t="s">
        <v>18915</v>
      </c>
      <c r="C1591" t="s">
        <v>11377</v>
      </c>
      <c r="D1591" t="str">
        <f t="shared" si="48"/>
        <v>EQ</v>
      </c>
      <c r="F1591" t="s">
        <v>11379</v>
      </c>
      <c r="G1591" t="s">
        <v>11380</v>
      </c>
      <c r="H1591" t="s">
        <v>11381</v>
      </c>
      <c r="I1591" t="s">
        <v>11382</v>
      </c>
      <c r="K1591" s="4" t="str">
        <f t="shared" si="49"/>
        <v>CO000340EQ00001</v>
      </c>
    </row>
    <row r="1592" spans="1:11">
      <c r="A1592" t="s">
        <v>18916</v>
      </c>
      <c r="B1592" t="s">
        <v>18917</v>
      </c>
      <c r="C1592" t="s">
        <v>7404</v>
      </c>
      <c r="D1592" t="str">
        <f t="shared" si="48"/>
        <v>EQ</v>
      </c>
      <c r="F1592" t="s">
        <v>7406</v>
      </c>
      <c r="G1592" t="s">
        <v>7407</v>
      </c>
      <c r="H1592" t="s">
        <v>7408</v>
      </c>
      <c r="I1592" t="s">
        <v>7409</v>
      </c>
      <c r="K1592" s="4" t="str">
        <f t="shared" si="49"/>
        <v>BR001030EQ00001</v>
      </c>
    </row>
    <row r="1593" spans="1:11">
      <c r="A1593" t="s">
        <v>18918</v>
      </c>
      <c r="B1593" t="s">
        <v>18919</v>
      </c>
      <c r="C1593" t="s">
        <v>7411</v>
      </c>
      <c r="D1593" t="str">
        <f t="shared" si="48"/>
        <v>EQ</v>
      </c>
      <c r="F1593" t="s">
        <v>7413</v>
      </c>
      <c r="G1593" t="s">
        <v>7414</v>
      </c>
      <c r="H1593">
        <v>2317797</v>
      </c>
      <c r="I1593" t="s">
        <v>7415</v>
      </c>
      <c r="K1593" s="4" t="str">
        <f t="shared" si="49"/>
        <v>BR001040EQ00001</v>
      </c>
    </row>
    <row r="1594" spans="1:11">
      <c r="A1594" t="s">
        <v>18920</v>
      </c>
      <c r="B1594" t="s">
        <v>18921</v>
      </c>
      <c r="C1594" t="s">
        <v>7418</v>
      </c>
      <c r="D1594" t="str">
        <f t="shared" si="48"/>
        <v>EQ</v>
      </c>
      <c r="F1594" t="s">
        <v>7420</v>
      </c>
      <c r="G1594" t="s">
        <v>7421</v>
      </c>
      <c r="H1594" t="s">
        <v>7422</v>
      </c>
      <c r="I1594" t="s">
        <v>7423</v>
      </c>
      <c r="K1594" s="4" t="str">
        <f t="shared" si="49"/>
        <v>BR001050EQ00001</v>
      </c>
    </row>
    <row r="1595" spans="1:11">
      <c r="A1595" t="s">
        <v>18922</v>
      </c>
      <c r="B1595" t="s">
        <v>18923</v>
      </c>
      <c r="C1595" t="s">
        <v>16405</v>
      </c>
      <c r="D1595" t="str">
        <f t="shared" si="48"/>
        <v>EQ</v>
      </c>
      <c r="F1595" t="s">
        <v>16407</v>
      </c>
      <c r="G1595" t="s">
        <v>16408</v>
      </c>
      <c r="H1595" t="s">
        <v>16409</v>
      </c>
      <c r="I1595" t="s">
        <v>16410</v>
      </c>
      <c r="K1595" s="4" t="str">
        <f t="shared" si="49"/>
        <v>PE000740EQ00001</v>
      </c>
    </row>
    <row r="1596" spans="1:11">
      <c r="A1596" t="s">
        <v>18924</v>
      </c>
      <c r="B1596" t="s">
        <v>18925</v>
      </c>
      <c r="C1596" t="s">
        <v>10962</v>
      </c>
      <c r="D1596" t="str">
        <f t="shared" si="48"/>
        <v>EQ</v>
      </c>
      <c r="F1596" t="s">
        <v>10964</v>
      </c>
      <c r="G1596" t="s">
        <v>10965</v>
      </c>
      <c r="H1596">
        <v>2051181</v>
      </c>
      <c r="I1596" t="s">
        <v>10966</v>
      </c>
      <c r="K1596" s="4" t="str">
        <f t="shared" si="49"/>
        <v>CO000040EQ00001</v>
      </c>
    </row>
    <row r="1597" spans="1:11">
      <c r="A1597" t="s">
        <v>18926</v>
      </c>
      <c r="B1597" t="s">
        <v>18927</v>
      </c>
      <c r="C1597" t="s">
        <v>16057</v>
      </c>
      <c r="D1597" t="str">
        <f t="shared" si="48"/>
        <v>EQ</v>
      </c>
      <c r="F1597" t="s">
        <v>16059</v>
      </c>
      <c r="G1597" t="s">
        <v>16060</v>
      </c>
      <c r="H1597">
        <v>2324128</v>
      </c>
      <c r="I1597" t="s">
        <v>16061</v>
      </c>
      <c r="K1597" s="4" t="str">
        <f t="shared" si="49"/>
        <v>PE000410EQ00001</v>
      </c>
    </row>
    <row r="1598" spans="1:11">
      <c r="A1598" t="s">
        <v>18928</v>
      </c>
      <c r="B1598" t="s">
        <v>18929</v>
      </c>
      <c r="C1598" t="s">
        <v>7427</v>
      </c>
      <c r="D1598" t="str">
        <f t="shared" si="48"/>
        <v>EQ</v>
      </c>
      <c r="F1598" t="s">
        <v>7429</v>
      </c>
      <c r="G1598" t="s">
        <v>7430</v>
      </c>
      <c r="H1598" t="s">
        <v>7431</v>
      </c>
      <c r="I1598" t="s">
        <v>7432</v>
      </c>
      <c r="K1598" s="4" t="str">
        <f t="shared" si="49"/>
        <v>BR001060EQ00001</v>
      </c>
    </row>
    <row r="1599" spans="1:11">
      <c r="A1599" t="s">
        <v>18930</v>
      </c>
      <c r="B1599" t="s">
        <v>18931</v>
      </c>
      <c r="C1599" t="s">
        <v>11406</v>
      </c>
      <c r="D1599" t="str">
        <f t="shared" si="48"/>
        <v>EQ</v>
      </c>
      <c r="F1599" t="s">
        <v>11408</v>
      </c>
      <c r="G1599" t="s">
        <v>11409</v>
      </c>
      <c r="H1599" t="s">
        <v>11410</v>
      </c>
      <c r="I1599" t="s">
        <v>11411</v>
      </c>
      <c r="K1599" s="4" t="str">
        <f t="shared" si="49"/>
        <v>CO000370EQ00001</v>
      </c>
    </row>
    <row r="1600" spans="1:11">
      <c r="A1600" t="s">
        <v>18932</v>
      </c>
      <c r="B1600" t="s">
        <v>18222</v>
      </c>
      <c r="C1600" t="s">
        <v>10662</v>
      </c>
      <c r="D1600" t="str">
        <f t="shared" si="48"/>
        <v>EQ</v>
      </c>
      <c r="F1600" t="s">
        <v>10664</v>
      </c>
      <c r="G1600" t="s">
        <v>10665</v>
      </c>
      <c r="H1600">
        <v>2771672</v>
      </c>
      <c r="I1600" t="s">
        <v>10666</v>
      </c>
      <c r="K1600" s="4" t="str">
        <f t="shared" si="49"/>
        <v>CL001160EQ00001</v>
      </c>
    </row>
    <row r="1601" spans="1:11">
      <c r="A1601" t="s">
        <v>18933</v>
      </c>
      <c r="B1601" t="s">
        <v>18934</v>
      </c>
      <c r="C1601" t="s">
        <v>16063</v>
      </c>
      <c r="D1601" t="str">
        <f t="shared" si="48"/>
        <v>EQ</v>
      </c>
      <c r="F1601" t="s">
        <v>16065</v>
      </c>
      <c r="G1601" t="s">
        <v>16066</v>
      </c>
      <c r="H1601" t="s">
        <v>16067</v>
      </c>
      <c r="I1601" t="s">
        <v>16068</v>
      </c>
      <c r="J1601" t="s">
        <v>13847</v>
      </c>
      <c r="K1601" s="4" t="str">
        <f t="shared" si="49"/>
        <v>PE000420EQ00001</v>
      </c>
    </row>
    <row r="1602" spans="1:11">
      <c r="A1602" t="s">
        <v>18935</v>
      </c>
      <c r="B1602" t="s">
        <v>18936</v>
      </c>
      <c r="C1602" t="s">
        <v>13847</v>
      </c>
      <c r="D1602" t="str">
        <f t="shared" ref="D1602:D1665" si="50">+REPLACE(REPLACE(A1602,1,8,""),3,5,"")</f>
        <v>FI</v>
      </c>
      <c r="F1602" t="s">
        <v>13849</v>
      </c>
      <c r="G1602" t="s">
        <v>13850</v>
      </c>
      <c r="H1602" t="s">
        <v>13851</v>
      </c>
      <c r="I1602" t="s">
        <v>13852</v>
      </c>
      <c r="K1602" s="4" t="str">
        <f t="shared" si="49"/>
        <v>MX001000FI00001</v>
      </c>
    </row>
    <row r="1603" spans="1:11">
      <c r="A1603" t="s">
        <v>18937</v>
      </c>
      <c r="B1603" t="s">
        <v>18938</v>
      </c>
      <c r="C1603" t="s">
        <v>7444</v>
      </c>
      <c r="D1603" t="str">
        <f t="shared" si="50"/>
        <v>EQ</v>
      </c>
      <c r="F1603" t="s">
        <v>7446</v>
      </c>
      <c r="G1603" t="s">
        <v>7447</v>
      </c>
      <c r="H1603" t="s">
        <v>7448</v>
      </c>
      <c r="I1603" t="s">
        <v>7449</v>
      </c>
      <c r="K1603" s="4" t="str">
        <f t="shared" ref="K1603:K1666" si="51">+A1603</f>
        <v>BR001080EQ00001</v>
      </c>
    </row>
    <row r="1604" spans="1:11">
      <c r="A1604" t="s">
        <v>18939</v>
      </c>
      <c r="B1604" t="s">
        <v>18940</v>
      </c>
      <c r="C1604" t="s">
        <v>12882</v>
      </c>
      <c r="D1604" t="str">
        <f t="shared" si="50"/>
        <v>EQ</v>
      </c>
      <c r="F1604" t="s">
        <v>12884</v>
      </c>
      <c r="G1604" t="s">
        <v>12885</v>
      </c>
      <c r="H1604" t="s">
        <v>12886</v>
      </c>
      <c r="I1604" t="s">
        <v>12887</v>
      </c>
      <c r="K1604" s="4" t="str">
        <f t="shared" si="51"/>
        <v>MX000310EQ00001</v>
      </c>
    </row>
    <row r="1605" spans="1:11">
      <c r="A1605" t="s">
        <v>18941</v>
      </c>
      <c r="B1605" t="s">
        <v>18942</v>
      </c>
      <c r="C1605" t="s">
        <v>15790</v>
      </c>
      <c r="D1605" t="str">
        <f t="shared" si="50"/>
        <v>EQ</v>
      </c>
      <c r="F1605" t="s">
        <v>15792</v>
      </c>
      <c r="G1605" t="s">
        <v>15793</v>
      </c>
      <c r="H1605" t="s">
        <v>15794</v>
      </c>
      <c r="I1605" t="s">
        <v>15795</v>
      </c>
      <c r="K1605" s="4" t="str">
        <f t="shared" si="51"/>
        <v>PE000100EQ00001</v>
      </c>
    </row>
    <row r="1606" spans="1:11">
      <c r="A1606" t="s">
        <v>18943</v>
      </c>
      <c r="B1606" t="s">
        <v>18944</v>
      </c>
      <c r="C1606" t="s">
        <v>16084</v>
      </c>
      <c r="D1606" t="str">
        <f t="shared" si="50"/>
        <v>EQ</v>
      </c>
      <c r="F1606" t="s">
        <v>16086</v>
      </c>
      <c r="G1606" t="s">
        <v>16087</v>
      </c>
      <c r="H1606" t="s">
        <v>16088</v>
      </c>
      <c r="I1606" t="s">
        <v>16089</v>
      </c>
      <c r="K1606" s="4" t="str">
        <f t="shared" si="51"/>
        <v>PE000450EQ00001</v>
      </c>
    </row>
    <row r="1607" spans="1:11">
      <c r="A1607" t="s">
        <v>18945</v>
      </c>
      <c r="B1607" t="s">
        <v>17880</v>
      </c>
      <c r="C1607" t="s">
        <v>11421</v>
      </c>
      <c r="D1607" t="str">
        <f t="shared" si="50"/>
        <v>EQ</v>
      </c>
      <c r="F1607" t="s">
        <v>11423</v>
      </c>
      <c r="G1607" t="s">
        <v>11424</v>
      </c>
      <c r="H1607" t="s">
        <v>11425</v>
      </c>
      <c r="I1607" t="s">
        <v>11426</v>
      </c>
      <c r="J1607" t="s">
        <v>11434</v>
      </c>
      <c r="K1607" s="4" t="str">
        <f t="shared" si="51"/>
        <v>CO000390EQ00001</v>
      </c>
    </row>
    <row r="1608" spans="1:11">
      <c r="A1608" t="s">
        <v>18946</v>
      </c>
      <c r="B1608" t="s">
        <v>17880</v>
      </c>
      <c r="C1608" t="s">
        <v>11434</v>
      </c>
      <c r="D1608" t="str">
        <f t="shared" si="50"/>
        <v>FI</v>
      </c>
      <c r="F1608" t="s">
        <v>11436</v>
      </c>
      <c r="G1608" t="s">
        <v>11437</v>
      </c>
      <c r="H1608" t="s">
        <v>11438</v>
      </c>
      <c r="I1608" t="s">
        <v>11439</v>
      </c>
      <c r="K1608" s="4" t="str">
        <f t="shared" si="51"/>
        <v>CO000390FI00001</v>
      </c>
    </row>
    <row r="1609" spans="1:11">
      <c r="A1609" t="s">
        <v>18947</v>
      </c>
      <c r="B1609" t="s">
        <v>18948</v>
      </c>
      <c r="C1609" t="s">
        <v>13348</v>
      </c>
      <c r="D1609" t="str">
        <f t="shared" si="50"/>
        <v>FI</v>
      </c>
      <c r="F1609" t="s">
        <v>13350</v>
      </c>
      <c r="G1609" t="s">
        <v>13351</v>
      </c>
      <c r="I1609" t="s">
        <v>13352</v>
      </c>
      <c r="K1609" s="4" t="str">
        <f t="shared" si="51"/>
        <v>MX000670FI00001</v>
      </c>
    </row>
    <row r="1610" spans="1:11">
      <c r="A1610" t="s">
        <v>18949</v>
      </c>
      <c r="B1610" t="s">
        <v>18950</v>
      </c>
      <c r="C1610" t="s">
        <v>13562</v>
      </c>
      <c r="D1610" t="str">
        <f t="shared" si="50"/>
        <v>FI</v>
      </c>
      <c r="E1610" t="s">
        <v>13563</v>
      </c>
      <c r="F1610" t="s">
        <v>13564</v>
      </c>
      <c r="G1610" t="s">
        <v>13565</v>
      </c>
      <c r="H1610" t="s">
        <v>13566</v>
      </c>
      <c r="I1610" t="s">
        <v>13567</v>
      </c>
      <c r="K1610" s="4" t="str">
        <f t="shared" si="51"/>
        <v>MX000810FI00001</v>
      </c>
    </row>
    <row r="1611" spans="1:11">
      <c r="A1611" t="s">
        <v>18951</v>
      </c>
      <c r="B1611" t="s">
        <v>18950</v>
      </c>
      <c r="C1611" t="s">
        <v>13568</v>
      </c>
      <c r="D1611" t="str">
        <f t="shared" si="50"/>
        <v>FI</v>
      </c>
      <c r="F1611" t="s">
        <v>13569</v>
      </c>
      <c r="G1611" t="s">
        <v>13570</v>
      </c>
      <c r="H1611" t="s">
        <v>13571</v>
      </c>
      <c r="I1611" t="s">
        <v>13572</v>
      </c>
      <c r="J1611" t="s">
        <v>13528</v>
      </c>
      <c r="K1611" s="4" t="str">
        <f t="shared" si="51"/>
        <v>MX000810FI00002</v>
      </c>
    </row>
    <row r="1612" spans="1:11">
      <c r="A1612" t="s">
        <v>18952</v>
      </c>
      <c r="B1612" t="s">
        <v>18953</v>
      </c>
      <c r="C1612" t="s">
        <v>13528</v>
      </c>
      <c r="D1612" t="str">
        <f t="shared" si="50"/>
        <v>FI</v>
      </c>
      <c r="F1612" t="s">
        <v>13530</v>
      </c>
      <c r="G1612" t="s">
        <v>13531</v>
      </c>
      <c r="H1612" t="s">
        <v>13532</v>
      </c>
      <c r="I1612" t="s">
        <v>13533</v>
      </c>
      <c r="J1612" t="s">
        <v>13535</v>
      </c>
      <c r="K1612" s="4" t="str">
        <f t="shared" si="51"/>
        <v>MX000790FI00001</v>
      </c>
    </row>
    <row r="1613" spans="1:11">
      <c r="A1613" t="s">
        <v>18954</v>
      </c>
      <c r="B1613" t="s">
        <v>18953</v>
      </c>
      <c r="C1613" t="s">
        <v>13535</v>
      </c>
      <c r="D1613" t="str">
        <f t="shared" si="50"/>
        <v>FI</v>
      </c>
      <c r="F1613" t="s">
        <v>13536</v>
      </c>
      <c r="G1613" t="s">
        <v>13537</v>
      </c>
      <c r="H1613" t="s">
        <v>13538</v>
      </c>
      <c r="I1613" t="s">
        <v>13539</v>
      </c>
      <c r="K1613" s="4" t="str">
        <f t="shared" si="51"/>
        <v>MX000790FI00002</v>
      </c>
    </row>
    <row r="1614" spans="1:11">
      <c r="A1614" t="s">
        <v>18955</v>
      </c>
      <c r="B1614" t="s">
        <v>18953</v>
      </c>
      <c r="C1614" t="s">
        <v>13516</v>
      </c>
      <c r="D1614" t="str">
        <f t="shared" si="50"/>
        <v>EQ</v>
      </c>
      <c r="F1614" t="s">
        <v>13518</v>
      </c>
      <c r="G1614" t="s">
        <v>13519</v>
      </c>
      <c r="H1614">
        <v>2242059</v>
      </c>
      <c r="I1614" t="s">
        <v>13520</v>
      </c>
      <c r="J1614" t="s">
        <v>16070</v>
      </c>
      <c r="K1614" s="4" t="str">
        <f t="shared" si="51"/>
        <v>MX000790EQ00001</v>
      </c>
    </row>
    <row r="1615" spans="1:11">
      <c r="A1615" t="s">
        <v>18956</v>
      </c>
      <c r="B1615" t="s">
        <v>18957</v>
      </c>
      <c r="C1615" t="s">
        <v>16070</v>
      </c>
      <c r="D1615" t="str">
        <f t="shared" si="50"/>
        <v>FI</v>
      </c>
      <c r="F1615" t="s">
        <v>16072</v>
      </c>
      <c r="G1615" t="s">
        <v>16073</v>
      </c>
      <c r="H1615" t="s">
        <v>16074</v>
      </c>
      <c r="I1615" t="s">
        <v>16075</v>
      </c>
      <c r="J1615" t="s">
        <v>13356</v>
      </c>
      <c r="K1615" s="4" t="str">
        <f t="shared" si="51"/>
        <v>PE000430FI00001</v>
      </c>
    </row>
    <row r="1616" spans="1:11">
      <c r="A1616" t="s">
        <v>18958</v>
      </c>
      <c r="B1616" t="s">
        <v>18959</v>
      </c>
      <c r="C1616" t="s">
        <v>13356</v>
      </c>
      <c r="D1616" t="str">
        <f t="shared" si="50"/>
        <v>FI</v>
      </c>
      <c r="F1616" t="s">
        <v>13358</v>
      </c>
      <c r="G1616" t="s">
        <v>13359</v>
      </c>
      <c r="H1616" t="s">
        <v>13360</v>
      </c>
      <c r="I1616" t="s">
        <v>13361</v>
      </c>
      <c r="K1616" s="4" t="str">
        <f t="shared" si="51"/>
        <v>MX000680FI00001</v>
      </c>
    </row>
    <row r="1617" spans="1:11">
      <c r="A1617" t="s">
        <v>18960</v>
      </c>
      <c r="B1617" t="s">
        <v>18961</v>
      </c>
      <c r="C1617" t="s">
        <v>16078</v>
      </c>
      <c r="D1617" t="str">
        <f t="shared" si="50"/>
        <v>EQ</v>
      </c>
      <c r="F1617" t="s">
        <v>16080</v>
      </c>
      <c r="G1617" t="s">
        <v>16081</v>
      </c>
      <c r="H1617">
        <v>2320126</v>
      </c>
      <c r="I1617" t="s">
        <v>16082</v>
      </c>
      <c r="K1617" s="4" t="str">
        <f t="shared" si="51"/>
        <v>PE000440EQ00001</v>
      </c>
    </row>
    <row r="1618" spans="1:11">
      <c r="A1618" t="s">
        <v>18962</v>
      </c>
      <c r="B1618" t="s">
        <v>18963</v>
      </c>
      <c r="C1618" t="s">
        <v>6965</v>
      </c>
      <c r="D1618" t="str">
        <f t="shared" si="50"/>
        <v>EQ</v>
      </c>
      <c r="F1618" t="s">
        <v>6967</v>
      </c>
      <c r="G1618" t="s">
        <v>6968</v>
      </c>
      <c r="H1618" t="s">
        <v>6969</v>
      </c>
      <c r="I1618" t="s">
        <v>6970</v>
      </c>
      <c r="K1618" s="4" t="str">
        <f t="shared" si="51"/>
        <v>BR000740EQ00001</v>
      </c>
    </row>
    <row r="1619" spans="1:11">
      <c r="A1619" t="s">
        <v>18964</v>
      </c>
      <c r="B1619" t="s">
        <v>17012</v>
      </c>
      <c r="C1619" t="s">
        <v>3220</v>
      </c>
      <c r="D1619" t="str">
        <f t="shared" si="50"/>
        <v>FI</v>
      </c>
      <c r="F1619" t="s">
        <v>3221</v>
      </c>
      <c r="K1619" s="4" t="str">
        <f t="shared" si="51"/>
        <v>AR001350FI00011</v>
      </c>
    </row>
    <row r="1620" spans="1:11">
      <c r="A1620" t="s">
        <v>18965</v>
      </c>
      <c r="B1620" t="s">
        <v>17012</v>
      </c>
      <c r="C1620" t="s">
        <v>3224</v>
      </c>
      <c r="D1620" t="str">
        <f t="shared" si="50"/>
        <v>FI</v>
      </c>
      <c r="F1620" t="s">
        <v>3225</v>
      </c>
      <c r="K1620" s="4" t="str">
        <f t="shared" si="51"/>
        <v>AR001350FI00013</v>
      </c>
    </row>
    <row r="1621" spans="1:11">
      <c r="A1621" t="s">
        <v>18966</v>
      </c>
      <c r="B1621" t="s">
        <v>16859</v>
      </c>
      <c r="C1621" t="s">
        <v>259</v>
      </c>
      <c r="D1621" t="str">
        <f t="shared" si="50"/>
        <v>FI</v>
      </c>
      <c r="F1621" t="s">
        <v>260</v>
      </c>
      <c r="K1621" s="4" t="str">
        <f t="shared" si="51"/>
        <v>AR000150FI00006</v>
      </c>
    </row>
    <row r="1622" spans="1:11">
      <c r="A1622" t="s">
        <v>18967</v>
      </c>
      <c r="B1622" t="s">
        <v>16859</v>
      </c>
      <c r="C1622" t="s">
        <v>257</v>
      </c>
      <c r="D1622" t="str">
        <f t="shared" si="50"/>
        <v>FI</v>
      </c>
      <c r="F1622" t="s">
        <v>258</v>
      </c>
      <c r="K1622" s="4" t="str">
        <f t="shared" si="51"/>
        <v>AR000150FI00005</v>
      </c>
    </row>
    <row r="1623" spans="1:11">
      <c r="A1623" t="s">
        <v>18968</v>
      </c>
      <c r="B1623" t="s">
        <v>16864</v>
      </c>
      <c r="C1623" t="s">
        <v>281</v>
      </c>
      <c r="D1623" t="str">
        <f t="shared" si="50"/>
        <v>FI</v>
      </c>
      <c r="F1623" t="s">
        <v>282</v>
      </c>
      <c r="K1623" s="4" t="str">
        <f t="shared" si="51"/>
        <v>AR000160FI00007</v>
      </c>
    </row>
    <row r="1624" spans="1:11">
      <c r="A1624" t="s">
        <v>18969</v>
      </c>
      <c r="B1624" t="s">
        <v>16864</v>
      </c>
      <c r="C1624" t="s">
        <v>299</v>
      </c>
      <c r="D1624" t="str">
        <f t="shared" si="50"/>
        <v>FI</v>
      </c>
      <c r="F1624" t="s">
        <v>300</v>
      </c>
      <c r="K1624" s="4" t="str">
        <f t="shared" si="51"/>
        <v>AR000160FI00016</v>
      </c>
    </row>
    <row r="1625" spans="1:11">
      <c r="A1625" t="s">
        <v>18970</v>
      </c>
      <c r="B1625" t="s">
        <v>16864</v>
      </c>
      <c r="C1625" t="s">
        <v>285</v>
      </c>
      <c r="D1625" t="str">
        <f t="shared" si="50"/>
        <v>FI</v>
      </c>
      <c r="F1625" t="s">
        <v>286</v>
      </c>
      <c r="K1625" s="4" t="str">
        <f t="shared" si="51"/>
        <v>AR000160FI00009</v>
      </c>
    </row>
    <row r="1626" spans="1:11">
      <c r="A1626" t="s">
        <v>18971</v>
      </c>
      <c r="B1626" t="s">
        <v>16864</v>
      </c>
      <c r="C1626" t="s">
        <v>283</v>
      </c>
      <c r="D1626" t="str">
        <f t="shared" si="50"/>
        <v>FI</v>
      </c>
      <c r="F1626" t="s">
        <v>284</v>
      </c>
      <c r="K1626" s="4" t="str">
        <f t="shared" si="51"/>
        <v>AR000160FI00008</v>
      </c>
    </row>
    <row r="1627" spans="1:11">
      <c r="A1627" t="s">
        <v>18972</v>
      </c>
      <c r="B1627" t="s">
        <v>16864</v>
      </c>
      <c r="C1627" t="s">
        <v>287</v>
      </c>
      <c r="D1627" t="str">
        <f t="shared" si="50"/>
        <v>FI</v>
      </c>
      <c r="F1627" t="s">
        <v>288</v>
      </c>
      <c r="K1627" s="4" t="str">
        <f t="shared" si="51"/>
        <v>AR000160FI00010</v>
      </c>
    </row>
    <row r="1628" spans="1:11">
      <c r="A1628" t="s">
        <v>18973</v>
      </c>
      <c r="B1628" t="s">
        <v>16864</v>
      </c>
      <c r="C1628" t="s">
        <v>291</v>
      </c>
      <c r="D1628" t="str">
        <f t="shared" si="50"/>
        <v>FI</v>
      </c>
      <c r="F1628" t="s">
        <v>292</v>
      </c>
      <c r="K1628" s="4" t="str">
        <f t="shared" si="51"/>
        <v>AR000160FI00012</v>
      </c>
    </row>
    <row r="1629" spans="1:11">
      <c r="A1629" t="s">
        <v>18974</v>
      </c>
      <c r="B1629" t="s">
        <v>16864</v>
      </c>
      <c r="C1629" t="s">
        <v>289</v>
      </c>
      <c r="D1629" t="str">
        <f t="shared" si="50"/>
        <v>FI</v>
      </c>
      <c r="F1629" t="s">
        <v>290</v>
      </c>
      <c r="K1629" s="4" t="str">
        <f t="shared" si="51"/>
        <v>AR000160FI00011</v>
      </c>
    </row>
    <row r="1630" spans="1:11">
      <c r="A1630" t="s">
        <v>18975</v>
      </c>
      <c r="B1630" t="s">
        <v>16864</v>
      </c>
      <c r="C1630" t="s">
        <v>295</v>
      </c>
      <c r="D1630" t="str">
        <f t="shared" si="50"/>
        <v>FI</v>
      </c>
      <c r="F1630" t="s">
        <v>296</v>
      </c>
      <c r="K1630" s="4" t="str">
        <f t="shared" si="51"/>
        <v>AR000160FI00014</v>
      </c>
    </row>
    <row r="1631" spans="1:11">
      <c r="A1631" t="s">
        <v>18976</v>
      </c>
      <c r="B1631" t="s">
        <v>16864</v>
      </c>
      <c r="C1631" t="s">
        <v>293</v>
      </c>
      <c r="D1631" t="str">
        <f t="shared" si="50"/>
        <v>FI</v>
      </c>
      <c r="F1631" t="s">
        <v>294</v>
      </c>
      <c r="K1631" s="4" t="str">
        <f t="shared" si="51"/>
        <v>AR000160FI00013</v>
      </c>
    </row>
    <row r="1632" spans="1:11">
      <c r="A1632" t="s">
        <v>18977</v>
      </c>
      <c r="B1632" t="s">
        <v>16864</v>
      </c>
      <c r="C1632" t="s">
        <v>297</v>
      </c>
      <c r="D1632" t="str">
        <f t="shared" si="50"/>
        <v>FI</v>
      </c>
      <c r="F1632" t="s">
        <v>298</v>
      </c>
      <c r="K1632" s="4" t="str">
        <f t="shared" si="51"/>
        <v>AR000160FI00015</v>
      </c>
    </row>
    <row r="1633" spans="1:11">
      <c r="A1633" t="s">
        <v>18978</v>
      </c>
      <c r="B1633" t="s">
        <v>16885</v>
      </c>
      <c r="C1633" t="s">
        <v>2339</v>
      </c>
      <c r="D1633" t="str">
        <f t="shared" si="50"/>
        <v>FI</v>
      </c>
      <c r="F1633" t="s">
        <v>2340</v>
      </c>
      <c r="K1633" s="4" t="str">
        <f t="shared" si="51"/>
        <v>AR000680FI00021</v>
      </c>
    </row>
    <row r="1634" spans="1:11">
      <c r="A1634" t="s">
        <v>18979</v>
      </c>
      <c r="B1634" t="s">
        <v>16885</v>
      </c>
      <c r="C1634" t="s">
        <v>2337</v>
      </c>
      <c r="D1634" t="str">
        <f t="shared" si="50"/>
        <v>FI</v>
      </c>
      <c r="F1634" t="s">
        <v>2338</v>
      </c>
      <c r="K1634" s="4" t="str">
        <f t="shared" si="51"/>
        <v>AR000680FI00020</v>
      </c>
    </row>
    <row r="1635" spans="1:11">
      <c r="A1635" t="s">
        <v>18980</v>
      </c>
      <c r="B1635" t="s">
        <v>16899</v>
      </c>
      <c r="C1635" t="s">
        <v>2397</v>
      </c>
      <c r="D1635" t="str">
        <f t="shared" si="50"/>
        <v>FI</v>
      </c>
      <c r="F1635" t="s">
        <v>2398</v>
      </c>
      <c r="K1635" s="4" t="str">
        <f t="shared" si="51"/>
        <v>AR000700FI00015</v>
      </c>
    </row>
    <row r="1636" spans="1:11">
      <c r="A1636" t="s">
        <v>18981</v>
      </c>
      <c r="B1636" t="s">
        <v>16899</v>
      </c>
      <c r="C1636" t="s">
        <v>2399</v>
      </c>
      <c r="D1636" t="str">
        <f t="shared" si="50"/>
        <v>FI</v>
      </c>
      <c r="F1636" t="s">
        <v>2400</v>
      </c>
      <c r="K1636" s="4" t="str">
        <f t="shared" si="51"/>
        <v>AR000700FI00016</v>
      </c>
    </row>
    <row r="1637" spans="1:11">
      <c r="A1637" t="s">
        <v>18982</v>
      </c>
      <c r="B1637" t="s">
        <v>16899</v>
      </c>
      <c r="C1637" t="s">
        <v>2401</v>
      </c>
      <c r="D1637" t="str">
        <f t="shared" si="50"/>
        <v>FI</v>
      </c>
      <c r="F1637" t="s">
        <v>2402</v>
      </c>
      <c r="K1637" s="4" t="str">
        <f t="shared" si="51"/>
        <v>AR000700FI00017</v>
      </c>
    </row>
    <row r="1638" spans="1:11">
      <c r="A1638" t="s">
        <v>18983</v>
      </c>
      <c r="B1638" t="s">
        <v>16911</v>
      </c>
      <c r="C1638" t="s">
        <v>2640</v>
      </c>
      <c r="D1638" t="str">
        <f t="shared" si="50"/>
        <v>FI</v>
      </c>
      <c r="F1638" t="s">
        <v>2641</v>
      </c>
      <c r="K1638" s="4" t="str">
        <f t="shared" si="51"/>
        <v>AR000780FI00002</v>
      </c>
    </row>
    <row r="1639" spans="1:11">
      <c r="A1639" t="s">
        <v>18984</v>
      </c>
      <c r="B1639" t="s">
        <v>18985</v>
      </c>
      <c r="C1639" t="s">
        <v>2875</v>
      </c>
      <c r="D1639" t="str">
        <f t="shared" si="50"/>
        <v>FI</v>
      </c>
      <c r="F1639" t="s">
        <v>2876</v>
      </c>
      <c r="K1639" s="4" t="str">
        <f t="shared" si="51"/>
        <v>AR000960FI00001</v>
      </c>
    </row>
    <row r="1640" spans="1:11">
      <c r="A1640" t="s">
        <v>18986</v>
      </c>
      <c r="B1640" t="s">
        <v>18985</v>
      </c>
      <c r="C1640" t="s">
        <v>2884</v>
      </c>
      <c r="D1640" t="str">
        <f t="shared" si="50"/>
        <v>FI</v>
      </c>
      <c r="F1640" t="s">
        <v>2885</v>
      </c>
      <c r="K1640" s="4" t="str">
        <f t="shared" si="51"/>
        <v>AR000960FI00005</v>
      </c>
    </row>
    <row r="1641" spans="1:11">
      <c r="A1641" t="s">
        <v>18987</v>
      </c>
      <c r="B1641" t="s">
        <v>18985</v>
      </c>
      <c r="C1641" t="s">
        <v>2878</v>
      </c>
      <c r="D1641" t="str">
        <f t="shared" si="50"/>
        <v>FI</v>
      </c>
      <c r="F1641" t="s">
        <v>2879</v>
      </c>
      <c r="K1641" s="4" t="str">
        <f t="shared" si="51"/>
        <v>AR000960FI00002</v>
      </c>
    </row>
    <row r="1642" spans="1:11">
      <c r="A1642" t="s">
        <v>18988</v>
      </c>
      <c r="B1642" t="s">
        <v>18985</v>
      </c>
      <c r="C1642" t="s">
        <v>2880</v>
      </c>
      <c r="D1642" t="str">
        <f t="shared" si="50"/>
        <v>FI</v>
      </c>
      <c r="F1642" t="s">
        <v>2881</v>
      </c>
      <c r="K1642" s="4" t="str">
        <f t="shared" si="51"/>
        <v>AR000960FI00003</v>
      </c>
    </row>
    <row r="1643" spans="1:11">
      <c r="A1643" t="s">
        <v>18989</v>
      </c>
      <c r="B1643" t="s">
        <v>18985</v>
      </c>
      <c r="C1643" t="s">
        <v>2882</v>
      </c>
      <c r="D1643" t="str">
        <f t="shared" si="50"/>
        <v>FI</v>
      </c>
      <c r="F1643" t="s">
        <v>2883</v>
      </c>
      <c r="K1643" s="4" t="str">
        <f t="shared" si="51"/>
        <v>AR000960FI00004</v>
      </c>
    </row>
    <row r="1644" spans="1:11">
      <c r="A1644" t="s">
        <v>18990</v>
      </c>
      <c r="B1644" t="s">
        <v>16976</v>
      </c>
      <c r="C1644" t="s">
        <v>4391</v>
      </c>
      <c r="D1644" t="str">
        <f t="shared" si="50"/>
        <v>FI</v>
      </c>
      <c r="F1644" t="s">
        <v>4392</v>
      </c>
      <c r="K1644" s="4" t="str">
        <f t="shared" si="51"/>
        <v>AR001940FI00020</v>
      </c>
    </row>
    <row r="1645" spans="1:11">
      <c r="A1645" t="s">
        <v>18991</v>
      </c>
      <c r="B1645" t="s">
        <v>16976</v>
      </c>
      <c r="C1645" t="s">
        <v>4395</v>
      </c>
      <c r="D1645" t="str">
        <f t="shared" si="50"/>
        <v>FI</v>
      </c>
      <c r="F1645" t="s">
        <v>4396</v>
      </c>
      <c r="K1645" s="4" t="str">
        <f t="shared" si="51"/>
        <v>AR001940FI00022</v>
      </c>
    </row>
    <row r="1646" spans="1:11">
      <c r="A1646" t="s">
        <v>18992</v>
      </c>
      <c r="B1646" t="s">
        <v>16976</v>
      </c>
      <c r="C1646" t="s">
        <v>4393</v>
      </c>
      <c r="D1646" t="str">
        <f t="shared" si="50"/>
        <v>FI</v>
      </c>
      <c r="F1646" t="s">
        <v>4394</v>
      </c>
      <c r="K1646" s="4" t="str">
        <f t="shared" si="51"/>
        <v>AR001940FI00021</v>
      </c>
    </row>
    <row r="1647" spans="1:11">
      <c r="A1647" t="s">
        <v>18993</v>
      </c>
      <c r="B1647" t="s">
        <v>16976</v>
      </c>
      <c r="C1647" t="s">
        <v>4383</v>
      </c>
      <c r="D1647" t="str">
        <f t="shared" si="50"/>
        <v>FI</v>
      </c>
      <c r="F1647" t="s">
        <v>4384</v>
      </c>
      <c r="K1647" s="4" t="str">
        <f t="shared" si="51"/>
        <v>AR001940FI00016</v>
      </c>
    </row>
    <row r="1648" spans="1:11">
      <c r="A1648" t="s">
        <v>18994</v>
      </c>
      <c r="B1648" t="s">
        <v>16976</v>
      </c>
      <c r="C1648" t="s">
        <v>4371</v>
      </c>
      <c r="D1648" t="str">
        <f t="shared" si="50"/>
        <v>FI</v>
      </c>
      <c r="F1648" t="s">
        <v>4372</v>
      </c>
      <c r="K1648" s="4" t="str">
        <f t="shared" si="51"/>
        <v>AR001940FI00010</v>
      </c>
    </row>
    <row r="1649" spans="1:11">
      <c r="A1649" t="s">
        <v>18995</v>
      </c>
      <c r="B1649" t="s">
        <v>16976</v>
      </c>
      <c r="C1649" t="s">
        <v>4385</v>
      </c>
      <c r="D1649" t="str">
        <f t="shared" si="50"/>
        <v>FI</v>
      </c>
      <c r="F1649" t="s">
        <v>4386</v>
      </c>
      <c r="K1649" s="4" t="str">
        <f t="shared" si="51"/>
        <v>AR001940FI00017</v>
      </c>
    </row>
    <row r="1650" spans="1:11">
      <c r="A1650" t="s">
        <v>18996</v>
      </c>
      <c r="B1650" t="s">
        <v>16976</v>
      </c>
      <c r="C1650" t="s">
        <v>4373</v>
      </c>
      <c r="D1650" t="str">
        <f t="shared" si="50"/>
        <v>FI</v>
      </c>
      <c r="F1650" t="s">
        <v>4374</v>
      </c>
      <c r="K1650" s="4" t="str">
        <f t="shared" si="51"/>
        <v>AR001940FI00011</v>
      </c>
    </row>
    <row r="1651" spans="1:11">
      <c r="A1651" t="s">
        <v>18997</v>
      </c>
      <c r="B1651" t="s">
        <v>16976</v>
      </c>
      <c r="C1651" t="s">
        <v>4387</v>
      </c>
      <c r="D1651" t="str">
        <f t="shared" si="50"/>
        <v>FI</v>
      </c>
      <c r="F1651" t="s">
        <v>4388</v>
      </c>
      <c r="K1651" s="4" t="str">
        <f t="shared" si="51"/>
        <v>AR001940FI00018</v>
      </c>
    </row>
    <row r="1652" spans="1:11">
      <c r="A1652" t="s">
        <v>18998</v>
      </c>
      <c r="B1652" t="s">
        <v>16976</v>
      </c>
      <c r="C1652" t="s">
        <v>4375</v>
      </c>
      <c r="D1652" t="str">
        <f t="shared" si="50"/>
        <v>FI</v>
      </c>
      <c r="F1652" t="s">
        <v>4376</v>
      </c>
      <c r="K1652" s="4" t="str">
        <f t="shared" si="51"/>
        <v>AR001940FI00012</v>
      </c>
    </row>
    <row r="1653" spans="1:11">
      <c r="A1653" t="s">
        <v>18999</v>
      </c>
      <c r="B1653" t="s">
        <v>16976</v>
      </c>
      <c r="C1653" t="s">
        <v>4389</v>
      </c>
      <c r="D1653" t="str">
        <f t="shared" si="50"/>
        <v>FI</v>
      </c>
      <c r="F1653" t="s">
        <v>4390</v>
      </c>
      <c r="K1653" s="4" t="str">
        <f t="shared" si="51"/>
        <v>AR001940FI00019</v>
      </c>
    </row>
    <row r="1654" spans="1:11">
      <c r="A1654" t="s">
        <v>19000</v>
      </c>
      <c r="B1654" t="s">
        <v>16976</v>
      </c>
      <c r="C1654" t="s">
        <v>4377</v>
      </c>
      <c r="D1654" t="str">
        <f t="shared" si="50"/>
        <v>FI</v>
      </c>
      <c r="F1654" t="s">
        <v>4378</v>
      </c>
      <c r="K1654" s="4" t="str">
        <f t="shared" si="51"/>
        <v>AR001940FI00013</v>
      </c>
    </row>
    <row r="1655" spans="1:11">
      <c r="A1655" t="s">
        <v>19001</v>
      </c>
      <c r="B1655" t="s">
        <v>16976</v>
      </c>
      <c r="C1655" t="s">
        <v>4381</v>
      </c>
      <c r="D1655" t="str">
        <f t="shared" si="50"/>
        <v>FI</v>
      </c>
      <c r="F1655" t="s">
        <v>4382</v>
      </c>
      <c r="K1655" s="4" t="str">
        <f t="shared" si="51"/>
        <v>AR001940FI00015</v>
      </c>
    </row>
    <row r="1656" spans="1:11">
      <c r="A1656" t="s">
        <v>19002</v>
      </c>
      <c r="B1656" t="s">
        <v>16976</v>
      </c>
      <c r="C1656" t="s">
        <v>4379</v>
      </c>
      <c r="D1656" t="str">
        <f t="shared" si="50"/>
        <v>FI</v>
      </c>
      <c r="F1656" t="s">
        <v>4380</v>
      </c>
      <c r="K1656" s="4" t="str">
        <f t="shared" si="51"/>
        <v>AR001940FI00014</v>
      </c>
    </row>
    <row r="1657" spans="1:11">
      <c r="A1657" t="s">
        <v>19003</v>
      </c>
      <c r="B1657" t="s">
        <v>17025</v>
      </c>
      <c r="C1657" t="s">
        <v>3595</v>
      </c>
      <c r="D1657" t="str">
        <f t="shared" si="50"/>
        <v>FI</v>
      </c>
      <c r="F1657" t="s">
        <v>3596</v>
      </c>
      <c r="K1657" s="4" t="str">
        <f t="shared" si="51"/>
        <v>AR001480FI00027</v>
      </c>
    </row>
    <row r="1658" spans="1:11">
      <c r="A1658" t="s">
        <v>19004</v>
      </c>
      <c r="B1658" t="s">
        <v>17025</v>
      </c>
      <c r="C1658" t="s">
        <v>3593</v>
      </c>
      <c r="D1658" t="str">
        <f t="shared" si="50"/>
        <v>FI</v>
      </c>
      <c r="F1658" t="s">
        <v>3594</v>
      </c>
      <c r="K1658" s="4" t="str">
        <f t="shared" si="51"/>
        <v>AR001480FI00026</v>
      </c>
    </row>
    <row r="1659" spans="1:11">
      <c r="A1659" t="s">
        <v>19005</v>
      </c>
      <c r="B1659" t="s">
        <v>17058</v>
      </c>
      <c r="C1659" t="s">
        <v>3000</v>
      </c>
      <c r="D1659" t="str">
        <f t="shared" si="50"/>
        <v>FI</v>
      </c>
      <c r="F1659" t="s">
        <v>3001</v>
      </c>
      <c r="K1659" s="4" t="str">
        <f t="shared" si="51"/>
        <v>AR001090FI00005</v>
      </c>
    </row>
    <row r="1660" spans="1:11">
      <c r="A1660" t="s">
        <v>19006</v>
      </c>
      <c r="B1660" t="s">
        <v>17058</v>
      </c>
      <c r="C1660" t="s">
        <v>3002</v>
      </c>
      <c r="D1660" t="str">
        <f t="shared" si="50"/>
        <v>FI</v>
      </c>
      <c r="F1660" t="s">
        <v>3003</v>
      </c>
      <c r="K1660" s="4" t="str">
        <f t="shared" si="51"/>
        <v>AR001090FI00006</v>
      </c>
    </row>
    <row r="1661" spans="1:11">
      <c r="A1661" t="s">
        <v>19007</v>
      </c>
      <c r="B1661" t="s">
        <v>16997</v>
      </c>
      <c r="C1661" t="s">
        <v>5577</v>
      </c>
      <c r="D1661" t="str">
        <f t="shared" si="50"/>
        <v>FI</v>
      </c>
      <c r="F1661" t="s">
        <v>5578</v>
      </c>
      <c r="K1661" s="4" t="str">
        <f t="shared" si="51"/>
        <v>AR002710FI00009</v>
      </c>
    </row>
    <row r="1662" spans="1:11">
      <c r="A1662" t="s">
        <v>19008</v>
      </c>
      <c r="B1662" t="s">
        <v>16997</v>
      </c>
      <c r="C1662" t="s">
        <v>5581</v>
      </c>
      <c r="D1662" t="str">
        <f t="shared" si="50"/>
        <v>FI</v>
      </c>
      <c r="F1662" t="s">
        <v>5582</v>
      </c>
      <c r="K1662" s="4" t="str">
        <f t="shared" si="51"/>
        <v>AR002710FI00011</v>
      </c>
    </row>
    <row r="1663" spans="1:11">
      <c r="A1663" t="s">
        <v>19009</v>
      </c>
      <c r="B1663" t="s">
        <v>16997</v>
      </c>
      <c r="C1663" t="s">
        <v>5579</v>
      </c>
      <c r="D1663" t="str">
        <f t="shared" si="50"/>
        <v>FI</v>
      </c>
      <c r="F1663" t="s">
        <v>5580</v>
      </c>
      <c r="K1663" s="4" t="str">
        <f t="shared" si="51"/>
        <v>AR002710FI00010</v>
      </c>
    </row>
    <row r="1664" spans="1:11">
      <c r="A1664" t="s">
        <v>19010</v>
      </c>
      <c r="B1664" t="s">
        <v>17039</v>
      </c>
      <c r="C1664" t="s">
        <v>119</v>
      </c>
      <c r="D1664" t="str">
        <f t="shared" si="50"/>
        <v>FI</v>
      </c>
      <c r="F1664" t="s">
        <v>120</v>
      </c>
      <c r="K1664" s="4" t="str">
        <f t="shared" si="51"/>
        <v>AR000010FI00030</v>
      </c>
    </row>
    <row r="1665" spans="1:11">
      <c r="A1665" t="s">
        <v>19011</v>
      </c>
      <c r="B1665" t="s">
        <v>17039</v>
      </c>
      <c r="C1665" t="s">
        <v>121</v>
      </c>
      <c r="D1665" t="str">
        <f t="shared" si="50"/>
        <v>FI</v>
      </c>
      <c r="F1665" t="s">
        <v>122</v>
      </c>
      <c r="K1665" s="4" t="str">
        <f t="shared" si="51"/>
        <v>AR000010FI00031</v>
      </c>
    </row>
    <row r="1666" spans="1:11">
      <c r="A1666" t="s">
        <v>19012</v>
      </c>
      <c r="B1666" t="s">
        <v>17039</v>
      </c>
      <c r="C1666" t="s">
        <v>115</v>
      </c>
      <c r="D1666" t="str">
        <f t="shared" ref="D1666:D1729" si="52">+REPLACE(REPLACE(A1666,1,8,""),3,5,"")</f>
        <v>FI</v>
      </c>
      <c r="F1666" t="s">
        <v>116</v>
      </c>
      <c r="K1666" s="4" t="str">
        <f t="shared" si="51"/>
        <v>AR000010FI00028</v>
      </c>
    </row>
    <row r="1667" spans="1:11">
      <c r="A1667" t="s">
        <v>19013</v>
      </c>
      <c r="B1667" t="s">
        <v>17039</v>
      </c>
      <c r="C1667" t="s">
        <v>113</v>
      </c>
      <c r="D1667" t="str">
        <f t="shared" si="52"/>
        <v>FI</v>
      </c>
      <c r="F1667" t="s">
        <v>114</v>
      </c>
      <c r="K1667" s="4" t="str">
        <f t="shared" ref="K1667:K1730" si="53">+A1667</f>
        <v>AR000010FI00027</v>
      </c>
    </row>
    <row r="1668" spans="1:11">
      <c r="A1668" t="s">
        <v>19014</v>
      </c>
      <c r="B1668" t="s">
        <v>17039</v>
      </c>
      <c r="C1668" t="s">
        <v>117</v>
      </c>
      <c r="D1668" t="str">
        <f t="shared" si="52"/>
        <v>FI</v>
      </c>
      <c r="F1668" t="s">
        <v>118</v>
      </c>
      <c r="K1668" s="4" t="str">
        <f t="shared" si="53"/>
        <v>AR000010FI00029</v>
      </c>
    </row>
    <row r="1669" spans="1:11">
      <c r="A1669" t="s">
        <v>19015</v>
      </c>
      <c r="B1669" t="s">
        <v>19016</v>
      </c>
      <c r="C1669" t="s">
        <v>7435</v>
      </c>
      <c r="D1669" t="str">
        <f t="shared" si="52"/>
        <v>EQ</v>
      </c>
      <c r="F1669" t="s">
        <v>7437</v>
      </c>
      <c r="G1669" t="s">
        <v>7438</v>
      </c>
      <c r="H1669" t="s">
        <v>7439</v>
      </c>
      <c r="I1669" t="s">
        <v>7440</v>
      </c>
      <c r="K1669" s="4" t="str">
        <f t="shared" si="53"/>
        <v>BR001070EQ00001</v>
      </c>
    </row>
    <row r="1670" spans="1:11">
      <c r="A1670" t="s">
        <v>19017</v>
      </c>
      <c r="B1670" t="s">
        <v>19018</v>
      </c>
      <c r="C1670" t="s">
        <v>13015</v>
      </c>
      <c r="D1670" t="str">
        <f t="shared" si="52"/>
        <v>EQ</v>
      </c>
      <c r="F1670" t="s">
        <v>13017</v>
      </c>
      <c r="G1670" t="s">
        <v>13018</v>
      </c>
      <c r="H1670" t="s">
        <v>13019</v>
      </c>
      <c r="I1670" t="s">
        <v>13020</v>
      </c>
      <c r="K1670" s="4" t="str">
        <f t="shared" si="53"/>
        <v>MX000400EQ00001</v>
      </c>
    </row>
    <row r="1671" spans="1:11">
      <c r="A1671" t="s">
        <v>19019</v>
      </c>
      <c r="B1671" t="s">
        <v>19020</v>
      </c>
      <c r="C1671" t="s">
        <v>13365</v>
      </c>
      <c r="D1671" t="str">
        <f t="shared" si="52"/>
        <v>FI</v>
      </c>
      <c r="F1671" t="s">
        <v>13367</v>
      </c>
      <c r="G1671" t="s">
        <v>13368</v>
      </c>
      <c r="I1671" t="s">
        <v>13369</v>
      </c>
      <c r="K1671" s="4" t="str">
        <f t="shared" si="53"/>
        <v>MX000690FI00001</v>
      </c>
    </row>
    <row r="1672" spans="1:11">
      <c r="A1672" t="s">
        <v>19021</v>
      </c>
      <c r="B1672" t="s">
        <v>18938</v>
      </c>
      <c r="C1672" t="s">
        <v>7452</v>
      </c>
      <c r="D1672" t="str">
        <f t="shared" si="52"/>
        <v>EQ</v>
      </c>
      <c r="F1672" t="s">
        <v>7454</v>
      </c>
      <c r="G1672" t="s">
        <v>7455</v>
      </c>
      <c r="H1672" t="s">
        <v>7456</v>
      </c>
      <c r="I1672" t="s">
        <v>7457</v>
      </c>
      <c r="K1672" s="4" t="str">
        <f t="shared" si="53"/>
        <v>BR001080EQ00002</v>
      </c>
    </row>
    <row r="1673" spans="1:11">
      <c r="A1673" t="s">
        <v>19022</v>
      </c>
      <c r="B1673" t="s">
        <v>19023</v>
      </c>
      <c r="C1673" t="s">
        <v>14688</v>
      </c>
      <c r="D1673" t="str">
        <f t="shared" si="52"/>
        <v>EQ</v>
      </c>
      <c r="F1673" t="s">
        <v>14690</v>
      </c>
      <c r="G1673" t="s">
        <v>14691</v>
      </c>
      <c r="H1673" t="s">
        <v>14692</v>
      </c>
      <c r="I1673" t="s">
        <v>14693</v>
      </c>
      <c r="K1673" s="4" t="str">
        <f t="shared" si="53"/>
        <v>MX001470EQ00001</v>
      </c>
    </row>
    <row r="1674" spans="1:11">
      <c r="A1674" t="s">
        <v>19024</v>
      </c>
      <c r="B1674" t="s">
        <v>19025</v>
      </c>
      <c r="C1674" t="s">
        <v>15170</v>
      </c>
      <c r="D1674" t="str">
        <f t="shared" si="52"/>
        <v>EQ</v>
      </c>
      <c r="F1674" t="s">
        <v>15172</v>
      </c>
      <c r="G1674" t="s">
        <v>15173</v>
      </c>
      <c r="H1674" t="s">
        <v>15174</v>
      </c>
      <c r="I1674" t="s">
        <v>15175</v>
      </c>
      <c r="K1674" s="4" t="str">
        <f t="shared" si="53"/>
        <v>MX001820EQ00001</v>
      </c>
    </row>
    <row r="1675" spans="1:11">
      <c r="A1675" t="s">
        <v>19026</v>
      </c>
      <c r="B1675" t="s">
        <v>19027</v>
      </c>
      <c r="C1675" t="s">
        <v>15461</v>
      </c>
      <c r="D1675" t="str">
        <f t="shared" si="52"/>
        <v>EQ</v>
      </c>
      <c r="F1675" t="s">
        <v>15463</v>
      </c>
      <c r="G1675" t="s">
        <v>15464</v>
      </c>
      <c r="H1675" t="s">
        <v>15465</v>
      </c>
      <c r="I1675" t="s">
        <v>15466</v>
      </c>
      <c r="J1675" t="s">
        <v>7458</v>
      </c>
      <c r="K1675" s="4" t="str">
        <f t="shared" si="53"/>
        <v>MX002030EQ00001</v>
      </c>
    </row>
    <row r="1676" spans="1:11">
      <c r="A1676" t="s">
        <v>19028</v>
      </c>
      <c r="B1676" t="s">
        <v>18938</v>
      </c>
      <c r="C1676" t="s">
        <v>7458</v>
      </c>
      <c r="D1676" t="str">
        <f t="shared" si="52"/>
        <v>FI</v>
      </c>
      <c r="F1676" t="s">
        <v>7460</v>
      </c>
      <c r="G1676" t="s">
        <v>7461</v>
      </c>
      <c r="H1676" t="s">
        <v>7462</v>
      </c>
      <c r="I1676" t="s">
        <v>7463</v>
      </c>
      <c r="J1676" t="s">
        <v>7466</v>
      </c>
      <c r="K1676" s="4" t="str">
        <f t="shared" si="53"/>
        <v>BR001080FI00001</v>
      </c>
    </row>
    <row r="1677" spans="1:11">
      <c r="A1677" t="s">
        <v>19029</v>
      </c>
      <c r="B1677" t="s">
        <v>18938</v>
      </c>
      <c r="C1677" t="s">
        <v>7466</v>
      </c>
      <c r="D1677" t="str">
        <f t="shared" si="52"/>
        <v>FI</v>
      </c>
      <c r="F1677" t="s">
        <v>7467</v>
      </c>
      <c r="G1677" t="s">
        <v>7468</v>
      </c>
      <c r="H1677" t="s">
        <v>7469</v>
      </c>
      <c r="I1677" t="s">
        <v>7470</v>
      </c>
      <c r="J1677" t="s">
        <v>7471</v>
      </c>
      <c r="K1677" s="4" t="str">
        <f t="shared" si="53"/>
        <v>BR001080FI00002</v>
      </c>
    </row>
    <row r="1678" spans="1:11">
      <c r="A1678" t="s">
        <v>19030</v>
      </c>
      <c r="B1678" t="s">
        <v>18938</v>
      </c>
      <c r="C1678" t="s">
        <v>7471</v>
      </c>
      <c r="D1678" t="str">
        <f t="shared" si="52"/>
        <v>FI</v>
      </c>
      <c r="F1678" t="s">
        <v>7472</v>
      </c>
      <c r="G1678" t="s">
        <v>7473</v>
      </c>
      <c r="H1678" t="s">
        <v>7474</v>
      </c>
      <c r="I1678" t="s">
        <v>7475</v>
      </c>
      <c r="K1678" s="4" t="str">
        <f t="shared" si="53"/>
        <v>BR001080FI00003</v>
      </c>
    </row>
    <row r="1679" spans="1:11">
      <c r="A1679" t="s">
        <v>19031</v>
      </c>
      <c r="B1679" t="s">
        <v>19032</v>
      </c>
      <c r="C1679" t="s">
        <v>7476</v>
      </c>
      <c r="D1679" t="str">
        <f t="shared" si="52"/>
        <v>FI</v>
      </c>
      <c r="F1679" t="s">
        <v>7477</v>
      </c>
      <c r="G1679" t="s">
        <v>7478</v>
      </c>
      <c r="H1679" t="s">
        <v>7479</v>
      </c>
      <c r="I1679" t="s">
        <v>7480</v>
      </c>
      <c r="K1679" s="4" t="str">
        <f t="shared" si="53"/>
        <v>BR001090FI00001</v>
      </c>
    </row>
    <row r="1680" spans="1:11">
      <c r="A1680" t="s">
        <v>19033</v>
      </c>
      <c r="B1680" t="s">
        <v>19020</v>
      </c>
      <c r="C1680" t="s">
        <v>13373</v>
      </c>
      <c r="D1680" t="str">
        <f t="shared" si="52"/>
        <v>EQ</v>
      </c>
      <c r="F1680" t="s">
        <v>13375</v>
      </c>
      <c r="G1680" t="s">
        <v>13376</v>
      </c>
      <c r="H1680" t="s">
        <v>13377</v>
      </c>
      <c r="I1680" t="s">
        <v>13378</v>
      </c>
      <c r="K1680" s="4" t="str">
        <f t="shared" si="53"/>
        <v>MX000690EQ00001</v>
      </c>
    </row>
    <row r="1681" spans="1:11">
      <c r="A1681" t="s">
        <v>19034</v>
      </c>
      <c r="B1681" t="s">
        <v>19035</v>
      </c>
      <c r="C1681" t="s">
        <v>13006</v>
      </c>
      <c r="D1681" t="str">
        <f t="shared" si="52"/>
        <v>EQ</v>
      </c>
      <c r="F1681" t="s">
        <v>13008</v>
      </c>
      <c r="G1681" t="s">
        <v>13009</v>
      </c>
      <c r="H1681" t="s">
        <v>13010</v>
      </c>
      <c r="I1681" t="s">
        <v>13011</v>
      </c>
      <c r="K1681" s="4" t="str">
        <f t="shared" si="53"/>
        <v>MX000390EQ00001</v>
      </c>
    </row>
    <row r="1682" spans="1:11">
      <c r="A1682" t="s">
        <v>19036</v>
      </c>
      <c r="B1682" t="s">
        <v>19037</v>
      </c>
      <c r="C1682" t="s">
        <v>13493</v>
      </c>
      <c r="D1682" t="str">
        <f t="shared" si="52"/>
        <v>FI</v>
      </c>
      <c r="F1682" t="s">
        <v>13495</v>
      </c>
      <c r="G1682" t="s">
        <v>13496</v>
      </c>
      <c r="I1682" t="s">
        <v>13497</v>
      </c>
      <c r="J1682" t="s">
        <v>13509</v>
      </c>
      <c r="K1682" s="4" t="str">
        <f t="shared" si="53"/>
        <v>MX000770FI00001</v>
      </c>
    </row>
    <row r="1683" spans="1:11">
      <c r="A1683" t="s">
        <v>19038</v>
      </c>
      <c r="B1683" t="s">
        <v>19039</v>
      </c>
      <c r="C1683" t="s">
        <v>13509</v>
      </c>
      <c r="D1683" t="str">
        <f t="shared" si="52"/>
        <v>FI</v>
      </c>
      <c r="F1683" t="s">
        <v>13511</v>
      </c>
      <c r="G1683" t="s">
        <v>13512</v>
      </c>
      <c r="H1683" t="s">
        <v>13513</v>
      </c>
      <c r="I1683" t="s">
        <v>13514</v>
      </c>
      <c r="K1683" s="4" t="str">
        <f t="shared" si="53"/>
        <v>MX000780FI00001</v>
      </c>
    </row>
    <row r="1684" spans="1:11">
      <c r="A1684" t="s">
        <v>19040</v>
      </c>
      <c r="B1684" t="s">
        <v>19039</v>
      </c>
      <c r="C1684" t="s">
        <v>13501</v>
      </c>
      <c r="D1684" t="str">
        <f t="shared" si="52"/>
        <v>EQ</v>
      </c>
      <c r="F1684" t="s">
        <v>13503</v>
      </c>
      <c r="G1684" t="s">
        <v>13504</v>
      </c>
      <c r="H1684" t="s">
        <v>13505</v>
      </c>
      <c r="I1684" t="s">
        <v>13506</v>
      </c>
      <c r="K1684" s="4" t="str">
        <f t="shared" si="53"/>
        <v>MX000780EQ00001</v>
      </c>
    </row>
    <row r="1685" spans="1:11">
      <c r="A1685" t="s">
        <v>19041</v>
      </c>
      <c r="B1685" t="s">
        <v>19042</v>
      </c>
      <c r="C1685" t="s">
        <v>13393</v>
      </c>
      <c r="D1685" t="str">
        <f t="shared" si="52"/>
        <v>EQ</v>
      </c>
      <c r="F1685" t="s">
        <v>13395</v>
      </c>
      <c r="G1685" t="s">
        <v>13396</v>
      </c>
      <c r="H1685" t="s">
        <v>13397</v>
      </c>
      <c r="I1685" t="s">
        <v>13398</v>
      </c>
      <c r="K1685" s="4" t="str">
        <f t="shared" si="53"/>
        <v>MX000720EQ00001</v>
      </c>
    </row>
    <row r="1686" spans="1:11">
      <c r="A1686" t="s">
        <v>19043</v>
      </c>
      <c r="B1686" t="s">
        <v>19044</v>
      </c>
      <c r="C1686" t="s">
        <v>13380</v>
      </c>
      <c r="D1686" t="str">
        <f t="shared" si="52"/>
        <v>FI</v>
      </c>
      <c r="F1686" t="s">
        <v>13382</v>
      </c>
      <c r="G1686" t="s">
        <v>13383</v>
      </c>
      <c r="H1686" t="s">
        <v>13384</v>
      </c>
      <c r="I1686" t="s">
        <v>13385</v>
      </c>
      <c r="K1686" s="4" t="str">
        <f t="shared" si="53"/>
        <v>MX000710FI00001</v>
      </c>
    </row>
    <row r="1687" spans="1:11">
      <c r="A1687" t="s">
        <v>19045</v>
      </c>
      <c r="B1687" t="s">
        <v>19046</v>
      </c>
      <c r="C1687" t="s">
        <v>7488</v>
      </c>
      <c r="D1687" t="str">
        <f t="shared" si="52"/>
        <v>EQ</v>
      </c>
      <c r="F1687" t="s">
        <v>7490</v>
      </c>
      <c r="G1687" t="s">
        <v>7491</v>
      </c>
      <c r="H1687" t="s">
        <v>7492</v>
      </c>
      <c r="I1687" t="s">
        <v>7493</v>
      </c>
      <c r="K1687" s="4" t="str">
        <f t="shared" si="53"/>
        <v>BR001110EQ00001</v>
      </c>
    </row>
    <row r="1688" spans="1:11">
      <c r="A1688" t="s">
        <v>19047</v>
      </c>
      <c r="B1688" t="s">
        <v>19048</v>
      </c>
      <c r="C1688" t="s">
        <v>7481</v>
      </c>
      <c r="D1688" t="str">
        <f t="shared" si="52"/>
        <v>EQ</v>
      </c>
      <c r="F1688" t="s">
        <v>7483</v>
      </c>
      <c r="G1688" t="s">
        <v>7484</v>
      </c>
      <c r="H1688" t="s">
        <v>7485</v>
      </c>
      <c r="I1688" t="s">
        <v>7486</v>
      </c>
      <c r="K1688" s="4" t="str">
        <f t="shared" si="53"/>
        <v>BR001100EQ00001</v>
      </c>
    </row>
    <row r="1689" spans="1:11">
      <c r="A1689" t="s">
        <v>19049</v>
      </c>
      <c r="B1689" t="s">
        <v>19042</v>
      </c>
      <c r="C1689" t="s">
        <v>13402</v>
      </c>
      <c r="D1689" t="str">
        <f t="shared" si="52"/>
        <v>EQ</v>
      </c>
      <c r="F1689" t="s">
        <v>13404</v>
      </c>
      <c r="G1689" t="s">
        <v>13405</v>
      </c>
      <c r="H1689" t="s">
        <v>13406</v>
      </c>
      <c r="I1689" t="s">
        <v>13407</v>
      </c>
      <c r="K1689" s="4" t="str">
        <f t="shared" si="53"/>
        <v>MX000720EQ00002</v>
      </c>
    </row>
    <row r="1690" spans="1:11">
      <c r="A1690" t="s">
        <v>19050</v>
      </c>
      <c r="B1690" t="s">
        <v>18953</v>
      </c>
      <c r="C1690" t="s">
        <v>13523</v>
      </c>
      <c r="D1690" t="str">
        <f t="shared" si="52"/>
        <v>EQ</v>
      </c>
      <c r="F1690" t="s">
        <v>13525</v>
      </c>
      <c r="G1690" t="s">
        <v>13526</v>
      </c>
      <c r="H1690">
        <v>2246039</v>
      </c>
      <c r="I1690" t="s">
        <v>13527</v>
      </c>
      <c r="K1690" s="4" t="str">
        <f t="shared" si="53"/>
        <v>MX000790EQ00002</v>
      </c>
    </row>
    <row r="1691" spans="1:11">
      <c r="A1691" t="s">
        <v>19051</v>
      </c>
      <c r="B1691" t="s">
        <v>19052</v>
      </c>
      <c r="C1691" t="s">
        <v>13540</v>
      </c>
      <c r="D1691" t="str">
        <f t="shared" si="52"/>
        <v>FI</v>
      </c>
      <c r="E1691" t="s">
        <v>13542</v>
      </c>
      <c r="F1691" t="s">
        <v>13543</v>
      </c>
      <c r="G1691" t="s">
        <v>13544</v>
      </c>
      <c r="H1691" t="s">
        <v>13545</v>
      </c>
      <c r="I1691" t="s">
        <v>13546</v>
      </c>
      <c r="K1691" s="4" t="str">
        <f t="shared" si="53"/>
        <v>MX000800FI00001</v>
      </c>
    </row>
    <row r="1692" spans="1:11">
      <c r="A1692" t="s">
        <v>19053</v>
      </c>
      <c r="B1692" t="s">
        <v>19052</v>
      </c>
      <c r="C1692" t="s">
        <v>13549</v>
      </c>
      <c r="D1692" t="str">
        <f t="shared" si="52"/>
        <v>FI</v>
      </c>
      <c r="F1692" t="s">
        <v>13550</v>
      </c>
      <c r="G1692" t="s">
        <v>13551</v>
      </c>
      <c r="H1692" t="s">
        <v>13552</v>
      </c>
      <c r="I1692" t="s">
        <v>13553</v>
      </c>
      <c r="K1692" s="4" t="str">
        <f t="shared" si="53"/>
        <v>MX000800FI00002</v>
      </c>
    </row>
    <row r="1693" spans="1:11">
      <c r="A1693" t="s">
        <v>19054</v>
      </c>
      <c r="B1693" t="s">
        <v>19055</v>
      </c>
      <c r="C1693" t="s">
        <v>15193</v>
      </c>
      <c r="D1693" t="str">
        <f t="shared" si="52"/>
        <v>EQ</v>
      </c>
      <c r="F1693" t="s">
        <v>15195</v>
      </c>
      <c r="G1693" t="s">
        <v>15196</v>
      </c>
      <c r="H1693" t="s">
        <v>15197</v>
      </c>
      <c r="I1693" t="s">
        <v>15198</v>
      </c>
      <c r="K1693" s="4" t="str">
        <f t="shared" si="53"/>
        <v>MX001850EQ00001</v>
      </c>
    </row>
    <row r="1694" spans="1:11">
      <c r="A1694" t="s">
        <v>19056</v>
      </c>
      <c r="B1694" t="s">
        <v>19057</v>
      </c>
      <c r="C1694" t="s">
        <v>10370</v>
      </c>
      <c r="D1694" t="str">
        <f t="shared" si="52"/>
        <v>EQ</v>
      </c>
      <c r="F1694" t="s">
        <v>10372</v>
      </c>
      <c r="G1694" t="s">
        <v>10373</v>
      </c>
      <c r="H1694" t="s">
        <v>10374</v>
      </c>
      <c r="I1694" t="s">
        <v>10375</v>
      </c>
      <c r="K1694" s="4" t="str">
        <f t="shared" si="53"/>
        <v>CL000760EQ00001</v>
      </c>
    </row>
    <row r="1695" spans="1:11">
      <c r="A1695" t="s">
        <v>19058</v>
      </c>
      <c r="B1695" t="s">
        <v>19059</v>
      </c>
      <c r="C1695" t="s">
        <v>9936</v>
      </c>
      <c r="D1695" t="str">
        <f t="shared" si="52"/>
        <v>EQ</v>
      </c>
      <c r="F1695" t="s">
        <v>9938</v>
      </c>
      <c r="G1695" t="s">
        <v>9939</v>
      </c>
      <c r="H1695">
        <v>2193522</v>
      </c>
      <c r="I1695" t="s">
        <v>9940</v>
      </c>
      <c r="K1695" s="4" t="str">
        <f t="shared" si="53"/>
        <v>CL000320EQ00001</v>
      </c>
    </row>
    <row r="1696" spans="1:11">
      <c r="A1696" t="s">
        <v>19060</v>
      </c>
      <c r="B1696" t="s">
        <v>19061</v>
      </c>
      <c r="C1696" t="s">
        <v>16091</v>
      </c>
      <c r="D1696" t="str">
        <f t="shared" si="52"/>
        <v>EQ</v>
      </c>
      <c r="F1696" t="s">
        <v>16093</v>
      </c>
      <c r="G1696" t="s">
        <v>16094</v>
      </c>
      <c r="H1696" t="s">
        <v>16095</v>
      </c>
      <c r="I1696" t="s">
        <v>16096</v>
      </c>
      <c r="K1696" s="4" t="str">
        <f t="shared" si="53"/>
        <v>PE000460EQ00001</v>
      </c>
    </row>
    <row r="1697" spans="1:11">
      <c r="A1697" t="s">
        <v>19062</v>
      </c>
      <c r="B1697" t="s">
        <v>19063</v>
      </c>
      <c r="C1697" t="s">
        <v>14896</v>
      </c>
      <c r="D1697" t="str">
        <f t="shared" si="52"/>
        <v>EQ</v>
      </c>
      <c r="F1697" t="s">
        <v>14898</v>
      </c>
      <c r="G1697" t="s">
        <v>14899</v>
      </c>
      <c r="H1697" t="s">
        <v>14900</v>
      </c>
      <c r="I1697" t="s">
        <v>14901</v>
      </c>
      <c r="K1697" s="4" t="str">
        <f t="shared" si="53"/>
        <v>MX001650EQ00001</v>
      </c>
    </row>
    <row r="1698" spans="1:11">
      <c r="A1698" t="s">
        <v>19064</v>
      </c>
      <c r="B1698" t="s">
        <v>19065</v>
      </c>
      <c r="C1698" t="s">
        <v>13125</v>
      </c>
      <c r="D1698" t="str">
        <f t="shared" si="52"/>
        <v>EQ</v>
      </c>
      <c r="F1698" t="s">
        <v>13127</v>
      </c>
      <c r="G1698" t="s">
        <v>13128</v>
      </c>
      <c r="H1698">
        <v>2112107</v>
      </c>
      <c r="I1698" t="s">
        <v>13129</v>
      </c>
      <c r="J1698" t="s">
        <v>13580</v>
      </c>
      <c r="K1698" s="4" t="str">
        <f t="shared" si="53"/>
        <v>MX000500EQ00001</v>
      </c>
    </row>
    <row r="1699" spans="1:11">
      <c r="A1699" t="s">
        <v>19066</v>
      </c>
      <c r="B1699" t="s">
        <v>19067</v>
      </c>
      <c r="C1699" t="s">
        <v>13580</v>
      </c>
      <c r="D1699" t="str">
        <f t="shared" si="52"/>
        <v>FI</v>
      </c>
      <c r="F1699" t="s">
        <v>13582</v>
      </c>
      <c r="G1699" t="s">
        <v>13583</v>
      </c>
      <c r="H1699" t="s">
        <v>13584</v>
      </c>
      <c r="I1699" t="s">
        <v>13585</v>
      </c>
      <c r="K1699" s="4" t="str">
        <f t="shared" si="53"/>
        <v>MX000830FI00001</v>
      </c>
    </row>
    <row r="1700" spans="1:11">
      <c r="A1700" t="s">
        <v>19068</v>
      </c>
      <c r="B1700" t="s">
        <v>19069</v>
      </c>
      <c r="C1700" t="s">
        <v>10616</v>
      </c>
      <c r="D1700" t="str">
        <f t="shared" si="52"/>
        <v>EQ</v>
      </c>
      <c r="F1700" t="s">
        <v>10618</v>
      </c>
      <c r="G1700" t="s">
        <v>10619</v>
      </c>
      <c r="H1700">
        <v>2458997</v>
      </c>
      <c r="I1700" t="s">
        <v>10620</v>
      </c>
      <c r="K1700" s="4" t="str">
        <f t="shared" si="53"/>
        <v>CL001090EQ00001</v>
      </c>
    </row>
    <row r="1701" spans="1:11">
      <c r="A1701" t="s">
        <v>19070</v>
      </c>
      <c r="B1701" t="s">
        <v>19071</v>
      </c>
      <c r="C1701" t="s">
        <v>13409</v>
      </c>
      <c r="D1701" t="str">
        <f t="shared" si="52"/>
        <v>FI</v>
      </c>
      <c r="F1701" t="s">
        <v>13411</v>
      </c>
      <c r="G1701" t="s">
        <v>13412</v>
      </c>
      <c r="I1701" t="s">
        <v>13413</v>
      </c>
      <c r="K1701" s="4" t="str">
        <f t="shared" si="53"/>
        <v>MX000730FI00001</v>
      </c>
    </row>
    <row r="1702" spans="1:11">
      <c r="A1702" t="s">
        <v>19072</v>
      </c>
      <c r="B1702" t="s">
        <v>19071</v>
      </c>
      <c r="C1702" t="s">
        <v>13417</v>
      </c>
      <c r="D1702" t="str">
        <f t="shared" si="52"/>
        <v>FI</v>
      </c>
      <c r="F1702" t="s">
        <v>13418</v>
      </c>
      <c r="G1702" t="s">
        <v>13419</v>
      </c>
      <c r="H1702" t="s">
        <v>13420</v>
      </c>
      <c r="I1702" t="s">
        <v>13421</v>
      </c>
      <c r="K1702" s="4" t="str">
        <f t="shared" si="53"/>
        <v>MX000730FI00002</v>
      </c>
    </row>
    <row r="1703" spans="1:11">
      <c r="A1703" t="s">
        <v>19073</v>
      </c>
      <c r="B1703" t="s">
        <v>19071</v>
      </c>
      <c r="C1703" t="s">
        <v>13422</v>
      </c>
      <c r="D1703" t="str">
        <f t="shared" si="52"/>
        <v>FI</v>
      </c>
      <c r="F1703" t="s">
        <v>13423</v>
      </c>
      <c r="G1703" t="s">
        <v>13424</v>
      </c>
      <c r="I1703" t="s">
        <v>13425</v>
      </c>
      <c r="K1703" s="4" t="str">
        <f t="shared" si="53"/>
        <v>MX000730FI00003</v>
      </c>
    </row>
    <row r="1704" spans="1:11">
      <c r="A1704" t="s">
        <v>19074</v>
      </c>
      <c r="B1704" t="s">
        <v>19075</v>
      </c>
      <c r="C1704" t="s">
        <v>13427</v>
      </c>
      <c r="D1704" t="str">
        <f t="shared" si="52"/>
        <v>EQ</v>
      </c>
      <c r="F1704" t="s">
        <v>13429</v>
      </c>
      <c r="G1704" t="s">
        <v>13430</v>
      </c>
      <c r="H1704" t="s">
        <v>13431</v>
      </c>
      <c r="I1704" t="s">
        <v>13432</v>
      </c>
      <c r="K1704" s="4" t="str">
        <f t="shared" si="53"/>
        <v>MX000740EQ00001</v>
      </c>
    </row>
    <row r="1705" spans="1:11">
      <c r="A1705" t="s">
        <v>19076</v>
      </c>
      <c r="B1705" t="s">
        <v>19061</v>
      </c>
      <c r="C1705" t="s">
        <v>16098</v>
      </c>
      <c r="D1705" t="str">
        <f t="shared" si="52"/>
        <v>EQ</v>
      </c>
      <c r="F1705" t="s">
        <v>16100</v>
      </c>
      <c r="G1705" t="s">
        <v>16101</v>
      </c>
      <c r="H1705" t="s">
        <v>16102</v>
      </c>
      <c r="I1705" t="s">
        <v>16103</v>
      </c>
      <c r="J1705" t="s">
        <v>5126</v>
      </c>
      <c r="K1705" s="4" t="str">
        <f t="shared" si="53"/>
        <v>PE000460EQ00002</v>
      </c>
    </row>
    <row r="1706" spans="1:11">
      <c r="A1706" t="s">
        <v>19077</v>
      </c>
      <c r="B1706" t="s">
        <v>19078</v>
      </c>
      <c r="C1706" t="s">
        <v>5126</v>
      </c>
      <c r="D1706" t="str">
        <f t="shared" si="52"/>
        <v>FI</v>
      </c>
      <c r="F1706" t="s">
        <v>5128</v>
      </c>
      <c r="G1706" t="s">
        <v>5129</v>
      </c>
      <c r="H1706" t="s">
        <v>5130</v>
      </c>
      <c r="I1706" t="s">
        <v>5131</v>
      </c>
      <c r="K1706" s="4" t="str">
        <f t="shared" si="53"/>
        <v>AR002320FI00001</v>
      </c>
    </row>
    <row r="1707" spans="1:11">
      <c r="A1707" t="s">
        <v>19079</v>
      </c>
      <c r="B1707" t="s">
        <v>19080</v>
      </c>
      <c r="C1707" t="s">
        <v>13436</v>
      </c>
      <c r="D1707" t="str">
        <f t="shared" si="52"/>
        <v>EQ</v>
      </c>
      <c r="F1707" t="s">
        <v>13438</v>
      </c>
      <c r="G1707" t="s">
        <v>13439</v>
      </c>
      <c r="H1707" t="s">
        <v>13440</v>
      </c>
      <c r="I1707" t="s">
        <v>13441</v>
      </c>
      <c r="K1707" s="4" t="str">
        <f t="shared" si="53"/>
        <v>MX000760EQ00001</v>
      </c>
    </row>
    <row r="1708" spans="1:11">
      <c r="A1708" s="2" t="s">
        <v>19081</v>
      </c>
      <c r="B1708" s="2" t="s">
        <v>19080</v>
      </c>
      <c r="C1708" s="2" t="s">
        <v>13444</v>
      </c>
      <c r="D1708" t="str">
        <f t="shared" si="52"/>
        <v>FI</v>
      </c>
      <c r="E1708" s="2"/>
      <c r="F1708" s="2" t="s">
        <v>13446</v>
      </c>
      <c r="G1708" s="2" t="s">
        <v>13447</v>
      </c>
      <c r="H1708" s="2"/>
      <c r="I1708" s="2" t="s">
        <v>13448</v>
      </c>
      <c r="K1708" s="4" t="str">
        <f t="shared" si="53"/>
        <v>MX000760FI00001</v>
      </c>
    </row>
    <row r="1709" spans="1:11">
      <c r="A1709" t="s">
        <v>19082</v>
      </c>
      <c r="B1709" t="s">
        <v>19080</v>
      </c>
      <c r="C1709" t="s">
        <v>13450</v>
      </c>
      <c r="D1709" t="str">
        <f t="shared" si="52"/>
        <v>FI</v>
      </c>
      <c r="F1709" t="s">
        <v>13451</v>
      </c>
      <c r="G1709" t="s">
        <v>13452</v>
      </c>
      <c r="I1709" t="s">
        <v>13453</v>
      </c>
      <c r="J1709" t="s">
        <v>13465</v>
      </c>
      <c r="K1709" s="4" t="str">
        <f t="shared" si="53"/>
        <v>MX000760FI00002</v>
      </c>
    </row>
    <row r="1710" spans="1:11">
      <c r="A1710" t="s">
        <v>19083</v>
      </c>
      <c r="B1710" t="s">
        <v>19080</v>
      </c>
      <c r="C1710" t="s">
        <v>13465</v>
      </c>
      <c r="D1710" t="str">
        <f t="shared" si="52"/>
        <v>FI</v>
      </c>
      <c r="F1710" t="s">
        <v>13467</v>
      </c>
      <c r="G1710" t="s">
        <v>13468</v>
      </c>
      <c r="H1710" t="s">
        <v>13469</v>
      </c>
      <c r="I1710" t="s">
        <v>13470</v>
      </c>
      <c r="J1710" t="s">
        <v>13473</v>
      </c>
      <c r="K1710" s="4" t="str">
        <f t="shared" si="53"/>
        <v>MX000760FI00005</v>
      </c>
    </row>
    <row r="1711" spans="1:11">
      <c r="A1711" t="s">
        <v>19084</v>
      </c>
      <c r="B1711" t="s">
        <v>19080</v>
      </c>
      <c r="C1711" t="s">
        <v>13473</v>
      </c>
      <c r="D1711" t="str">
        <f t="shared" si="52"/>
        <v>FI</v>
      </c>
      <c r="F1711" t="s">
        <v>13474</v>
      </c>
      <c r="G1711" t="s">
        <v>13475</v>
      </c>
      <c r="H1711" t="s">
        <v>13476</v>
      </c>
      <c r="I1711" t="s">
        <v>13477</v>
      </c>
      <c r="K1711" s="4" t="str">
        <f t="shared" si="53"/>
        <v>MX000760FI00006</v>
      </c>
    </row>
    <row r="1712" spans="1:11">
      <c r="A1712" t="s">
        <v>19085</v>
      </c>
      <c r="B1712" t="s">
        <v>19080</v>
      </c>
      <c r="C1712" t="s">
        <v>13478</v>
      </c>
      <c r="D1712" t="str">
        <f t="shared" si="52"/>
        <v>FI</v>
      </c>
      <c r="F1712" t="s">
        <v>13479</v>
      </c>
      <c r="G1712" t="s">
        <v>13480</v>
      </c>
      <c r="H1712" t="s">
        <v>13481</v>
      </c>
      <c r="I1712" t="s">
        <v>13482</v>
      </c>
      <c r="J1712" t="s">
        <v>13483</v>
      </c>
      <c r="K1712" s="4" t="str">
        <f t="shared" si="53"/>
        <v>MX000760FI00007</v>
      </c>
    </row>
    <row r="1713" spans="1:11">
      <c r="A1713" t="s">
        <v>19086</v>
      </c>
      <c r="B1713" t="s">
        <v>19080</v>
      </c>
      <c r="C1713" t="s">
        <v>13483</v>
      </c>
      <c r="D1713" t="str">
        <f t="shared" si="52"/>
        <v>FI</v>
      </c>
      <c r="F1713" t="s">
        <v>13484</v>
      </c>
      <c r="G1713" t="s">
        <v>13485</v>
      </c>
      <c r="H1713" t="s">
        <v>13486</v>
      </c>
      <c r="I1713" t="s">
        <v>13487</v>
      </c>
      <c r="K1713" s="4" t="str">
        <f t="shared" si="53"/>
        <v>MX000760FI00008</v>
      </c>
    </row>
    <row r="1714" spans="1:11">
      <c r="A1714" t="s">
        <v>19087</v>
      </c>
      <c r="B1714" t="s">
        <v>19088</v>
      </c>
      <c r="C1714" t="s">
        <v>13573</v>
      </c>
      <c r="D1714" t="str">
        <f t="shared" si="52"/>
        <v>EQ</v>
      </c>
      <c r="F1714" t="s">
        <v>13575</v>
      </c>
      <c r="G1714" t="s">
        <v>13576</v>
      </c>
      <c r="H1714">
        <v>2383033</v>
      </c>
      <c r="I1714" t="s">
        <v>13577</v>
      </c>
      <c r="K1714" s="4" t="str">
        <f t="shared" si="53"/>
        <v>MX000820EQ00001</v>
      </c>
    </row>
    <row r="1715" spans="1:11">
      <c r="A1715" t="s">
        <v>19089</v>
      </c>
      <c r="B1715" t="s">
        <v>19090</v>
      </c>
      <c r="C1715" t="s">
        <v>14404</v>
      </c>
      <c r="D1715" t="str">
        <f t="shared" si="52"/>
        <v>EQ</v>
      </c>
      <c r="F1715" t="s">
        <v>14406</v>
      </c>
      <c r="G1715" t="s">
        <v>14407</v>
      </c>
      <c r="H1715" t="s">
        <v>14408</v>
      </c>
      <c r="I1715" t="s">
        <v>14409</v>
      </c>
      <c r="J1715" t="s">
        <v>3455</v>
      </c>
      <c r="K1715" s="4" t="str">
        <f t="shared" si="53"/>
        <v>MX001360EQ00001</v>
      </c>
    </row>
    <row r="1716" spans="1:11">
      <c r="A1716" t="s">
        <v>19091</v>
      </c>
      <c r="B1716" t="s">
        <v>17327</v>
      </c>
      <c r="C1716" t="s">
        <v>3455</v>
      </c>
      <c r="D1716" t="str">
        <f t="shared" si="52"/>
        <v>FI</v>
      </c>
      <c r="F1716" t="s">
        <v>3456</v>
      </c>
      <c r="G1716" t="s">
        <v>3457</v>
      </c>
      <c r="H1716" t="s">
        <v>3458</v>
      </c>
      <c r="I1716" t="s">
        <v>3459</v>
      </c>
      <c r="K1716" s="4" t="str">
        <f t="shared" si="53"/>
        <v>AR001450FI00024</v>
      </c>
    </row>
    <row r="1717" spans="1:11">
      <c r="A1717" t="s">
        <v>19092</v>
      </c>
      <c r="B1717" t="s">
        <v>17327</v>
      </c>
      <c r="C1717" t="s">
        <v>3460</v>
      </c>
      <c r="D1717" t="str">
        <f t="shared" si="52"/>
        <v>FI</v>
      </c>
      <c r="F1717" t="s">
        <v>3461</v>
      </c>
      <c r="G1717" t="s">
        <v>3462</v>
      </c>
      <c r="H1717" t="s">
        <v>3463</v>
      </c>
      <c r="I1717" t="s">
        <v>3464</v>
      </c>
      <c r="K1717" s="4" t="str">
        <f t="shared" si="53"/>
        <v>AR001450FI00025</v>
      </c>
    </row>
    <row r="1718" spans="1:11">
      <c r="A1718" t="s">
        <v>19093</v>
      </c>
      <c r="B1718" t="s">
        <v>19094</v>
      </c>
      <c r="C1718" t="s">
        <v>1410</v>
      </c>
      <c r="D1718" t="str">
        <f t="shared" si="52"/>
        <v>EQ</v>
      </c>
      <c r="F1718" t="s">
        <v>1412</v>
      </c>
      <c r="G1718" t="s">
        <v>1413</v>
      </c>
      <c r="H1718" t="s">
        <v>1414</v>
      </c>
      <c r="I1718" t="s">
        <v>1415</v>
      </c>
      <c r="K1718" s="4" t="str">
        <f t="shared" si="53"/>
        <v>AR000470EQ00001</v>
      </c>
    </row>
    <row r="1719" spans="1:11">
      <c r="A1719" t="s">
        <v>19095</v>
      </c>
      <c r="B1719" t="s">
        <v>19096</v>
      </c>
      <c r="C1719" t="s">
        <v>13706</v>
      </c>
      <c r="D1719" t="str">
        <f t="shared" si="52"/>
        <v>EQ</v>
      </c>
      <c r="F1719" t="s">
        <v>13708</v>
      </c>
      <c r="G1719" t="s">
        <v>13709</v>
      </c>
      <c r="H1719" t="s">
        <v>13710</v>
      </c>
      <c r="I1719" t="s">
        <v>13711</v>
      </c>
      <c r="K1719" s="4" t="str">
        <f t="shared" si="53"/>
        <v>MX000920EQ00001</v>
      </c>
    </row>
    <row r="1720" spans="1:11">
      <c r="A1720" t="s">
        <v>19097</v>
      </c>
      <c r="B1720" t="s">
        <v>19098</v>
      </c>
      <c r="C1720" t="s">
        <v>10220</v>
      </c>
      <c r="D1720" t="str">
        <f t="shared" si="52"/>
        <v>EQ</v>
      </c>
      <c r="F1720" t="s">
        <v>10222</v>
      </c>
      <c r="G1720" t="s">
        <v>10223</v>
      </c>
      <c r="H1720">
        <v>2196082</v>
      </c>
      <c r="I1720" t="s">
        <v>10224</v>
      </c>
      <c r="K1720" s="4" t="str">
        <f t="shared" si="53"/>
        <v>CL000600EQ00001</v>
      </c>
    </row>
    <row r="1721" spans="1:11">
      <c r="A1721" t="s">
        <v>19099</v>
      </c>
      <c r="B1721" t="s">
        <v>19100</v>
      </c>
      <c r="C1721" t="s">
        <v>11441</v>
      </c>
      <c r="D1721" t="str">
        <f t="shared" si="52"/>
        <v>EQ</v>
      </c>
      <c r="F1721" t="s">
        <v>11443</v>
      </c>
      <c r="G1721" t="s">
        <v>11444</v>
      </c>
      <c r="H1721">
        <v>2361697</v>
      </c>
      <c r="I1721" t="s">
        <v>11445</v>
      </c>
      <c r="K1721" s="4" t="str">
        <f t="shared" si="53"/>
        <v>CO000400EQ00001</v>
      </c>
    </row>
    <row r="1722" spans="1:11">
      <c r="A1722" t="s">
        <v>19101</v>
      </c>
      <c r="B1722" t="s">
        <v>19102</v>
      </c>
      <c r="C1722" t="s">
        <v>14852</v>
      </c>
      <c r="D1722" t="str">
        <f t="shared" si="52"/>
        <v>FI</v>
      </c>
      <c r="F1722" t="s">
        <v>14854</v>
      </c>
      <c r="G1722" t="s">
        <v>14855</v>
      </c>
      <c r="H1722" t="s">
        <v>14856</v>
      </c>
      <c r="I1722" t="s">
        <v>14857</v>
      </c>
      <c r="K1722" s="4" t="str">
        <f t="shared" si="53"/>
        <v>MX001620FI00001</v>
      </c>
    </row>
    <row r="1723" spans="1:11">
      <c r="A1723" t="s">
        <v>19103</v>
      </c>
      <c r="B1723" t="s">
        <v>19104</v>
      </c>
      <c r="C1723" t="s">
        <v>6532</v>
      </c>
      <c r="D1723" t="str">
        <f t="shared" si="52"/>
        <v>EQ</v>
      </c>
      <c r="F1723" t="s">
        <v>6534</v>
      </c>
      <c r="G1723" t="s">
        <v>6535</v>
      </c>
      <c r="H1723" t="s">
        <v>6536</v>
      </c>
      <c r="I1723" t="s">
        <v>6537</v>
      </c>
      <c r="K1723" s="4" t="str">
        <f t="shared" si="53"/>
        <v>BR000410EQ00001</v>
      </c>
    </row>
    <row r="1724" spans="1:11">
      <c r="A1724" t="s">
        <v>19105</v>
      </c>
      <c r="B1724" t="s">
        <v>19106</v>
      </c>
      <c r="C1724" t="s">
        <v>13797</v>
      </c>
      <c r="D1724" t="str">
        <f t="shared" si="52"/>
        <v>EQ</v>
      </c>
      <c r="F1724" t="s">
        <v>13799</v>
      </c>
      <c r="G1724" t="s">
        <v>13800</v>
      </c>
      <c r="H1724">
        <v>2393452</v>
      </c>
      <c r="I1724" t="s">
        <v>13801</v>
      </c>
      <c r="K1724" s="4" t="str">
        <f t="shared" si="53"/>
        <v>MX000960EQ00001</v>
      </c>
    </row>
    <row r="1725" spans="1:11">
      <c r="A1725" t="s">
        <v>19107</v>
      </c>
      <c r="B1725" t="s">
        <v>19108</v>
      </c>
      <c r="C1725" t="s">
        <v>13803</v>
      </c>
      <c r="D1725" t="str">
        <f t="shared" si="52"/>
        <v>EQ</v>
      </c>
      <c r="F1725" t="s">
        <v>13805</v>
      </c>
      <c r="G1725" t="s">
        <v>13806</v>
      </c>
      <c r="H1725">
        <v>2946663</v>
      </c>
      <c r="I1725" t="s">
        <v>13807</v>
      </c>
      <c r="J1725" t="s">
        <v>13810</v>
      </c>
      <c r="K1725" s="4" t="str">
        <f t="shared" si="53"/>
        <v>MX000970EQ00001</v>
      </c>
    </row>
    <row r="1726" spans="1:11">
      <c r="A1726" t="s">
        <v>19109</v>
      </c>
      <c r="B1726" t="s">
        <v>19108</v>
      </c>
      <c r="C1726" t="s">
        <v>13810</v>
      </c>
      <c r="D1726" t="str">
        <f t="shared" si="52"/>
        <v>FI</v>
      </c>
      <c r="F1726" t="s">
        <v>13812</v>
      </c>
      <c r="G1726" t="s">
        <v>13813</v>
      </c>
      <c r="H1726" t="s">
        <v>13814</v>
      </c>
      <c r="I1726" t="s">
        <v>13815</v>
      </c>
      <c r="J1726" t="s">
        <v>13810</v>
      </c>
      <c r="K1726" s="4" t="str">
        <f t="shared" si="53"/>
        <v>MX000970FI00001</v>
      </c>
    </row>
    <row r="1727" spans="1:11">
      <c r="A1727" t="s">
        <v>19110</v>
      </c>
      <c r="B1727" t="s">
        <v>19108</v>
      </c>
      <c r="C1727" t="s">
        <v>13810</v>
      </c>
      <c r="D1727" t="str">
        <f t="shared" si="52"/>
        <v>FI</v>
      </c>
      <c r="F1727" t="s">
        <v>13817</v>
      </c>
      <c r="G1727" t="s">
        <v>13818</v>
      </c>
      <c r="H1727" t="s">
        <v>13819</v>
      </c>
      <c r="I1727" t="s">
        <v>13820</v>
      </c>
      <c r="K1727" s="4" t="str">
        <f t="shared" si="53"/>
        <v>MX000970FI00002</v>
      </c>
    </row>
    <row r="1728" spans="1:11">
      <c r="A1728" t="s">
        <v>19111</v>
      </c>
      <c r="B1728" t="s">
        <v>19108</v>
      </c>
      <c r="C1728" t="s">
        <v>13821</v>
      </c>
      <c r="D1728" t="str">
        <f t="shared" si="52"/>
        <v>FI</v>
      </c>
      <c r="F1728" t="s">
        <v>13822</v>
      </c>
      <c r="G1728" t="s">
        <v>13823</v>
      </c>
      <c r="H1728" t="s">
        <v>13824</v>
      </c>
      <c r="I1728" t="s">
        <v>13825</v>
      </c>
      <c r="K1728" s="4" t="str">
        <f t="shared" si="53"/>
        <v>MX000970FI00003</v>
      </c>
    </row>
    <row r="1729" spans="1:11">
      <c r="A1729" t="s">
        <v>19112</v>
      </c>
      <c r="B1729" t="s">
        <v>19113</v>
      </c>
      <c r="C1729" t="s">
        <v>3327</v>
      </c>
      <c r="D1729" t="str">
        <f t="shared" si="52"/>
        <v>EQ</v>
      </c>
      <c r="F1729" t="s">
        <v>3329</v>
      </c>
      <c r="G1729" t="s">
        <v>3330</v>
      </c>
      <c r="H1729" t="s">
        <v>3331</v>
      </c>
      <c r="I1729" t="s">
        <v>3332</v>
      </c>
      <c r="K1729" s="4" t="str">
        <f t="shared" si="53"/>
        <v>AR001430EQ00001</v>
      </c>
    </row>
    <row r="1730" spans="1:11">
      <c r="A1730" t="s">
        <v>19114</v>
      </c>
      <c r="B1730" t="s">
        <v>19115</v>
      </c>
      <c r="C1730" t="s">
        <v>11362</v>
      </c>
      <c r="D1730" t="str">
        <f t="shared" ref="D1730:D1793" si="54">+REPLACE(REPLACE(A1730,1,8,""),3,5,"")</f>
        <v>EQ</v>
      </c>
      <c r="F1730" t="s">
        <v>11364</v>
      </c>
      <c r="G1730" t="s">
        <v>11365</v>
      </c>
      <c r="H1730" t="s">
        <v>11366</v>
      </c>
      <c r="I1730" t="s">
        <v>11367</v>
      </c>
      <c r="K1730" s="4" t="str">
        <f t="shared" si="53"/>
        <v>CO000330EQ00001</v>
      </c>
    </row>
    <row r="1731" spans="1:11">
      <c r="A1731" t="s">
        <v>19116</v>
      </c>
      <c r="B1731" t="s">
        <v>19115</v>
      </c>
      <c r="C1731" t="s">
        <v>11370</v>
      </c>
      <c r="D1731" t="str">
        <f t="shared" si="54"/>
        <v>FI</v>
      </c>
      <c r="F1731" t="s">
        <v>11372</v>
      </c>
      <c r="G1731" t="s">
        <v>11373</v>
      </c>
      <c r="H1731" t="s">
        <v>11374</v>
      </c>
      <c r="I1731" t="s">
        <v>11375</v>
      </c>
      <c r="K1731" s="4" t="str">
        <f t="shared" ref="K1731:K1794" si="55">+A1731</f>
        <v>CO000330FI00001</v>
      </c>
    </row>
    <row r="1732" spans="1:11">
      <c r="A1732" t="s">
        <v>19117</v>
      </c>
      <c r="B1732" t="s">
        <v>19118</v>
      </c>
      <c r="C1732" t="s">
        <v>13627</v>
      </c>
      <c r="D1732" t="str">
        <f t="shared" si="54"/>
        <v>EQ</v>
      </c>
      <c r="F1732" t="s">
        <v>13629</v>
      </c>
      <c r="G1732" t="s">
        <v>13630</v>
      </c>
      <c r="H1732" t="s">
        <v>13631</v>
      </c>
      <c r="I1732" t="s">
        <v>13632</v>
      </c>
      <c r="K1732" s="4" t="str">
        <f t="shared" si="55"/>
        <v>MX000860EQ00001</v>
      </c>
    </row>
    <row r="1733" spans="1:11">
      <c r="A1733" t="s">
        <v>19119</v>
      </c>
      <c r="B1733" t="s">
        <v>19120</v>
      </c>
      <c r="C1733" t="s">
        <v>13091</v>
      </c>
      <c r="D1733" t="str">
        <f t="shared" si="54"/>
        <v>EQ</v>
      </c>
      <c r="F1733" t="s">
        <v>13093</v>
      </c>
      <c r="G1733" t="s">
        <v>13094</v>
      </c>
      <c r="H1733">
        <v>2229342</v>
      </c>
      <c r="I1733" t="s">
        <v>13095</v>
      </c>
      <c r="J1733" t="s">
        <v>13097</v>
      </c>
      <c r="K1733" s="4" t="str">
        <f t="shared" si="55"/>
        <v>MX000470EQ00001</v>
      </c>
    </row>
    <row r="1734" spans="1:11">
      <c r="A1734" t="s">
        <v>19121</v>
      </c>
      <c r="B1734" t="s">
        <v>19120</v>
      </c>
      <c r="C1734" t="s">
        <v>13097</v>
      </c>
      <c r="D1734" t="str">
        <f t="shared" si="54"/>
        <v>FI</v>
      </c>
      <c r="F1734" t="s">
        <v>13099</v>
      </c>
      <c r="G1734" t="s">
        <v>13100</v>
      </c>
      <c r="H1734" t="s">
        <v>13101</v>
      </c>
      <c r="I1734" t="s">
        <v>13102</v>
      </c>
      <c r="J1734" t="s">
        <v>13104</v>
      </c>
      <c r="K1734" s="4" t="str">
        <f t="shared" si="55"/>
        <v>MX000470FI00001</v>
      </c>
    </row>
    <row r="1735" spans="1:11">
      <c r="A1735" t="s">
        <v>19122</v>
      </c>
      <c r="B1735" t="s">
        <v>19120</v>
      </c>
      <c r="C1735" t="s">
        <v>13104</v>
      </c>
      <c r="D1735" t="str">
        <f t="shared" si="54"/>
        <v>FI</v>
      </c>
      <c r="F1735" t="s">
        <v>13105</v>
      </c>
      <c r="G1735" t="s">
        <v>13106</v>
      </c>
      <c r="H1735" t="s">
        <v>13107</v>
      </c>
      <c r="I1735" t="s">
        <v>13108</v>
      </c>
      <c r="J1735" t="s">
        <v>11454</v>
      </c>
      <c r="K1735" s="4" t="str">
        <f t="shared" si="55"/>
        <v>MX000470FI00002</v>
      </c>
    </row>
    <row r="1736" spans="1:11">
      <c r="A1736" t="s">
        <v>19123</v>
      </c>
      <c r="B1736" t="s">
        <v>19124</v>
      </c>
      <c r="C1736" t="s">
        <v>11454</v>
      </c>
      <c r="D1736" t="str">
        <f t="shared" si="54"/>
        <v>FI</v>
      </c>
      <c r="F1736" t="s">
        <v>11456</v>
      </c>
      <c r="G1736" t="s">
        <v>11457</v>
      </c>
      <c r="H1736" t="s">
        <v>11458</v>
      </c>
      <c r="I1736" t="s">
        <v>11459</v>
      </c>
      <c r="K1736" s="4" t="str">
        <f t="shared" si="55"/>
        <v>CO000410FI00001</v>
      </c>
    </row>
    <row r="1737" spans="1:11">
      <c r="A1737" t="s">
        <v>19125</v>
      </c>
      <c r="B1737" t="s">
        <v>19126</v>
      </c>
      <c r="C1737" t="s">
        <v>5933</v>
      </c>
      <c r="D1737" t="str">
        <f t="shared" si="54"/>
        <v>EQ</v>
      </c>
      <c r="F1737" t="s">
        <v>5935</v>
      </c>
      <c r="G1737" t="s">
        <v>5936</v>
      </c>
      <c r="H1737" t="s">
        <v>5937</v>
      </c>
      <c r="I1737" t="s">
        <v>5938</v>
      </c>
      <c r="K1737" s="4" t="str">
        <f t="shared" si="55"/>
        <v>BR000020EQ00001</v>
      </c>
    </row>
    <row r="1738" spans="1:11">
      <c r="A1738" t="s">
        <v>19127</v>
      </c>
      <c r="B1738" t="s">
        <v>18936</v>
      </c>
      <c r="C1738" t="s">
        <v>13840</v>
      </c>
      <c r="D1738" t="str">
        <f t="shared" si="54"/>
        <v>EQ</v>
      </c>
      <c r="F1738" t="s">
        <v>13842</v>
      </c>
      <c r="G1738" t="s">
        <v>13843</v>
      </c>
      <c r="H1738" t="s">
        <v>13844</v>
      </c>
      <c r="I1738" t="s">
        <v>13845</v>
      </c>
      <c r="K1738" s="4" t="str">
        <f t="shared" si="55"/>
        <v>MX001000EQ00001</v>
      </c>
    </row>
    <row r="1739" spans="1:11">
      <c r="A1739" t="s">
        <v>19128</v>
      </c>
      <c r="B1739" t="s">
        <v>19129</v>
      </c>
      <c r="C1739" t="s">
        <v>7504</v>
      </c>
      <c r="D1739" t="str">
        <f t="shared" si="54"/>
        <v>EQ</v>
      </c>
      <c r="F1739" t="s">
        <v>7506</v>
      </c>
      <c r="G1739" t="s">
        <v>7507</v>
      </c>
      <c r="H1739" t="s">
        <v>7508</v>
      </c>
      <c r="I1739" t="s">
        <v>7509</v>
      </c>
      <c r="K1739" s="4" t="str">
        <f t="shared" si="55"/>
        <v>BR001130EQ00001</v>
      </c>
    </row>
    <row r="1740" spans="1:11">
      <c r="A1740" t="s">
        <v>19130</v>
      </c>
      <c r="B1740" t="s">
        <v>18245</v>
      </c>
      <c r="C1740" t="s">
        <v>13884</v>
      </c>
      <c r="D1740" t="str">
        <f t="shared" si="54"/>
        <v>EQ</v>
      </c>
      <c r="F1740" t="s">
        <v>13886</v>
      </c>
      <c r="G1740" t="s">
        <v>13887</v>
      </c>
      <c r="H1740">
        <v>2822398</v>
      </c>
      <c r="I1740" t="s">
        <v>13888</v>
      </c>
      <c r="K1740" s="4" t="str">
        <f t="shared" si="55"/>
        <v>MX001020EQ00001</v>
      </c>
    </row>
    <row r="1741" spans="1:11">
      <c r="A1741" t="s">
        <v>19131</v>
      </c>
      <c r="B1741" t="s">
        <v>19132</v>
      </c>
      <c r="C1741" t="s">
        <v>13904</v>
      </c>
      <c r="D1741" t="str">
        <f t="shared" si="54"/>
        <v>EQ</v>
      </c>
      <c r="F1741" t="s">
        <v>13906</v>
      </c>
      <c r="G1741" t="s">
        <v>13907</v>
      </c>
      <c r="H1741" t="s">
        <v>13908</v>
      </c>
      <c r="I1741" t="s">
        <v>13909</v>
      </c>
      <c r="K1741" s="4" t="str">
        <f t="shared" si="55"/>
        <v>MX001030EQ00001</v>
      </c>
    </row>
    <row r="1742" spans="1:11">
      <c r="A1742" t="s">
        <v>19133</v>
      </c>
      <c r="B1742" t="s">
        <v>18137</v>
      </c>
      <c r="C1742" t="s">
        <v>13854</v>
      </c>
      <c r="D1742" t="str">
        <f t="shared" si="54"/>
        <v>EQ</v>
      </c>
      <c r="F1742" t="s">
        <v>13856</v>
      </c>
      <c r="G1742" t="s">
        <v>13857</v>
      </c>
      <c r="H1742">
        <v>2421041</v>
      </c>
      <c r="I1742" t="s">
        <v>13858</v>
      </c>
      <c r="K1742" s="4" t="str">
        <f t="shared" si="55"/>
        <v>MX001010EQ00001</v>
      </c>
    </row>
    <row r="1743" spans="1:11">
      <c r="A1743" t="s">
        <v>19134</v>
      </c>
      <c r="B1743" t="s">
        <v>19135</v>
      </c>
      <c r="C1743" t="s">
        <v>15229</v>
      </c>
      <c r="D1743" t="str">
        <f t="shared" si="54"/>
        <v>EQ</v>
      </c>
      <c r="F1743" t="s">
        <v>15231</v>
      </c>
      <c r="G1743" t="s">
        <v>15232</v>
      </c>
      <c r="H1743" t="s">
        <v>15233</v>
      </c>
      <c r="I1743" t="s">
        <v>15234</v>
      </c>
      <c r="K1743" s="4" t="str">
        <f t="shared" si="55"/>
        <v>MX001880EQ00001</v>
      </c>
    </row>
    <row r="1744" spans="1:11">
      <c r="A1744" t="s">
        <v>19136</v>
      </c>
      <c r="B1744" t="s">
        <v>19129</v>
      </c>
      <c r="C1744" t="s">
        <v>7511</v>
      </c>
      <c r="D1744" t="str">
        <f t="shared" si="54"/>
        <v>EQ</v>
      </c>
      <c r="F1744" t="s">
        <v>7513</v>
      </c>
      <c r="G1744" t="s">
        <v>7514</v>
      </c>
      <c r="H1744">
        <v>2479619</v>
      </c>
      <c r="I1744" t="s">
        <v>7515</v>
      </c>
      <c r="K1744" s="4" t="str">
        <f t="shared" si="55"/>
        <v>BR001130EQ00002</v>
      </c>
    </row>
    <row r="1745" spans="1:11">
      <c r="A1745" t="s">
        <v>19137</v>
      </c>
      <c r="B1745" t="s">
        <v>17327</v>
      </c>
      <c r="C1745" t="s">
        <v>3343</v>
      </c>
      <c r="D1745" t="str">
        <f t="shared" si="54"/>
        <v>EQ</v>
      </c>
      <c r="F1745" t="s">
        <v>3345</v>
      </c>
      <c r="G1745" t="s">
        <v>3346</v>
      </c>
      <c r="H1745">
        <v>2613310</v>
      </c>
      <c r="I1745" t="s">
        <v>3347</v>
      </c>
      <c r="K1745" s="4" t="str">
        <f t="shared" si="55"/>
        <v>AR001450EQ00001</v>
      </c>
    </row>
    <row r="1746" spans="1:11">
      <c r="A1746" t="s">
        <v>19138</v>
      </c>
      <c r="B1746" t="s">
        <v>17327</v>
      </c>
      <c r="C1746" t="s">
        <v>3349</v>
      </c>
      <c r="D1746" t="str">
        <f t="shared" si="54"/>
        <v>EQ</v>
      </c>
      <c r="F1746" t="s">
        <v>3350</v>
      </c>
      <c r="G1746" t="s">
        <v>3351</v>
      </c>
      <c r="H1746">
        <v>2613570</v>
      </c>
      <c r="I1746" t="s">
        <v>3352</v>
      </c>
      <c r="K1746" s="4" t="str">
        <f t="shared" si="55"/>
        <v>AR001450EQ00002</v>
      </c>
    </row>
    <row r="1747" spans="1:11">
      <c r="A1747" t="s">
        <v>19139</v>
      </c>
      <c r="B1747" t="s">
        <v>19140</v>
      </c>
      <c r="C1747" t="s">
        <v>7525</v>
      </c>
      <c r="D1747" t="str">
        <f t="shared" si="54"/>
        <v>EQ</v>
      </c>
      <c r="F1747" t="s">
        <v>7527</v>
      </c>
      <c r="G1747" t="s">
        <v>7528</v>
      </c>
      <c r="H1747">
        <v>2297606</v>
      </c>
      <c r="I1747" t="s">
        <v>7529</v>
      </c>
      <c r="K1747" s="4" t="str">
        <f t="shared" si="55"/>
        <v>BR001150EQ00001</v>
      </c>
    </row>
    <row r="1748" spans="1:11">
      <c r="A1748" t="s">
        <v>19141</v>
      </c>
      <c r="B1748" t="s">
        <v>19140</v>
      </c>
      <c r="C1748" t="s">
        <v>7531</v>
      </c>
      <c r="D1748" t="str">
        <f t="shared" si="54"/>
        <v>EQ</v>
      </c>
      <c r="F1748" t="s">
        <v>7533</v>
      </c>
      <c r="G1748" t="s">
        <v>7534</v>
      </c>
      <c r="H1748">
        <v>2645517</v>
      </c>
      <c r="I1748" t="s">
        <v>7535</v>
      </c>
      <c r="K1748" s="4" t="str">
        <f t="shared" si="55"/>
        <v>BR001150EQ00002</v>
      </c>
    </row>
    <row r="1749" spans="1:11">
      <c r="A1749" t="s">
        <v>19142</v>
      </c>
      <c r="B1749" t="s">
        <v>19140</v>
      </c>
      <c r="C1749" t="s">
        <v>7536</v>
      </c>
      <c r="D1749" t="str">
        <f t="shared" si="54"/>
        <v>FI</v>
      </c>
      <c r="F1749" t="s">
        <v>7538</v>
      </c>
      <c r="G1749" t="s">
        <v>7539</v>
      </c>
      <c r="H1749" t="s">
        <v>7540</v>
      </c>
      <c r="I1749" t="s">
        <v>7541</v>
      </c>
      <c r="J1749" t="s">
        <v>7544</v>
      </c>
      <c r="K1749" s="4" t="str">
        <f t="shared" si="55"/>
        <v>BR001150FI00001</v>
      </c>
    </row>
    <row r="1750" spans="1:11">
      <c r="A1750" t="s">
        <v>19143</v>
      </c>
      <c r="B1750" t="s">
        <v>19140</v>
      </c>
      <c r="C1750" t="s">
        <v>7544</v>
      </c>
      <c r="D1750" t="str">
        <f t="shared" si="54"/>
        <v>FI</v>
      </c>
      <c r="F1750" t="s">
        <v>7545</v>
      </c>
      <c r="G1750" t="s">
        <v>7546</v>
      </c>
      <c r="H1750" t="s">
        <v>7547</v>
      </c>
      <c r="I1750" t="s">
        <v>7548</v>
      </c>
      <c r="J1750" t="s">
        <v>7549</v>
      </c>
      <c r="K1750" s="4" t="str">
        <f t="shared" si="55"/>
        <v>BR001150FI00002</v>
      </c>
    </row>
    <row r="1751" spans="1:11">
      <c r="A1751" t="s">
        <v>19144</v>
      </c>
      <c r="B1751" t="s">
        <v>19140</v>
      </c>
      <c r="C1751" t="s">
        <v>7549</v>
      </c>
      <c r="D1751" t="str">
        <f t="shared" si="54"/>
        <v>FI</v>
      </c>
      <c r="F1751" t="s">
        <v>7550</v>
      </c>
      <c r="G1751" t="s">
        <v>7551</v>
      </c>
      <c r="H1751" t="s">
        <v>7552</v>
      </c>
      <c r="I1751" t="s">
        <v>7553</v>
      </c>
      <c r="J1751" t="s">
        <v>7554</v>
      </c>
      <c r="K1751" s="4" t="str">
        <f t="shared" si="55"/>
        <v>BR001150FI00003</v>
      </c>
    </row>
    <row r="1752" spans="1:11">
      <c r="A1752" t="s">
        <v>19145</v>
      </c>
      <c r="B1752" t="s">
        <v>19140</v>
      </c>
      <c r="C1752" t="s">
        <v>7554</v>
      </c>
      <c r="D1752" t="str">
        <f t="shared" si="54"/>
        <v>FI</v>
      </c>
      <c r="F1752" t="s">
        <v>7555</v>
      </c>
      <c r="G1752" t="s">
        <v>7556</v>
      </c>
      <c r="H1752" t="s">
        <v>7557</v>
      </c>
      <c r="I1752" t="s">
        <v>7558</v>
      </c>
      <c r="J1752" t="s">
        <v>7561</v>
      </c>
      <c r="K1752" s="4" t="str">
        <f t="shared" si="55"/>
        <v>BR001150FI00004</v>
      </c>
    </row>
    <row r="1753" spans="1:11">
      <c r="A1753" t="s">
        <v>19146</v>
      </c>
      <c r="B1753" t="s">
        <v>19140</v>
      </c>
      <c r="C1753" t="s">
        <v>7561</v>
      </c>
      <c r="D1753" t="str">
        <f t="shared" si="54"/>
        <v>FI</v>
      </c>
      <c r="F1753" t="s">
        <v>7562</v>
      </c>
      <c r="G1753" t="s">
        <v>7563</v>
      </c>
      <c r="H1753" t="s">
        <v>7564</v>
      </c>
      <c r="I1753" t="s">
        <v>7565</v>
      </c>
      <c r="J1753" t="s">
        <v>7568</v>
      </c>
      <c r="K1753" s="4" t="str">
        <f t="shared" si="55"/>
        <v>BR001150FI00005</v>
      </c>
    </row>
    <row r="1754" spans="1:11">
      <c r="A1754" t="s">
        <v>19147</v>
      </c>
      <c r="B1754" t="s">
        <v>19140</v>
      </c>
      <c r="C1754" t="s">
        <v>7568</v>
      </c>
      <c r="D1754" t="str">
        <f t="shared" si="54"/>
        <v>FI</v>
      </c>
      <c r="F1754" t="s">
        <v>7569</v>
      </c>
      <c r="G1754" t="s">
        <v>7570</v>
      </c>
      <c r="H1754" t="s">
        <v>7571</v>
      </c>
      <c r="I1754" t="s">
        <v>7572</v>
      </c>
      <c r="J1754" t="s">
        <v>7568</v>
      </c>
      <c r="K1754" s="4" t="str">
        <f t="shared" si="55"/>
        <v>BR001150FI00006</v>
      </c>
    </row>
    <row r="1755" spans="1:11">
      <c r="A1755" t="s">
        <v>19148</v>
      </c>
      <c r="B1755" t="s">
        <v>19140</v>
      </c>
      <c r="C1755" t="s">
        <v>7568</v>
      </c>
      <c r="D1755" t="str">
        <f t="shared" si="54"/>
        <v>FI</v>
      </c>
      <c r="F1755" t="s">
        <v>7575</v>
      </c>
      <c r="G1755" t="s">
        <v>7576</v>
      </c>
      <c r="H1755" t="s">
        <v>7577</v>
      </c>
      <c r="I1755" t="s">
        <v>7578</v>
      </c>
      <c r="K1755" s="4" t="str">
        <f t="shared" si="55"/>
        <v>BR001150FI00007</v>
      </c>
    </row>
    <row r="1756" spans="1:11">
      <c r="A1756" t="s">
        <v>19149</v>
      </c>
      <c r="B1756" t="s">
        <v>19150</v>
      </c>
      <c r="C1756" t="s">
        <v>7648</v>
      </c>
      <c r="D1756" t="str">
        <f t="shared" si="54"/>
        <v>FI</v>
      </c>
      <c r="F1756" t="s">
        <v>7649</v>
      </c>
      <c r="G1756" t="s">
        <v>7650</v>
      </c>
      <c r="H1756" t="s">
        <v>7651</v>
      </c>
      <c r="I1756" t="s">
        <v>7652</v>
      </c>
      <c r="K1756" s="4" t="str">
        <f t="shared" si="55"/>
        <v>BR001200FI00001</v>
      </c>
    </row>
    <row r="1757" spans="1:11">
      <c r="A1757" t="s">
        <v>19151</v>
      </c>
      <c r="B1757" t="s">
        <v>19152</v>
      </c>
      <c r="C1757" t="s">
        <v>13951</v>
      </c>
      <c r="D1757" t="str">
        <f t="shared" si="54"/>
        <v>EQ</v>
      </c>
      <c r="F1757" t="s">
        <v>13953</v>
      </c>
      <c r="G1757" t="s">
        <v>13954</v>
      </c>
      <c r="H1757" t="s">
        <v>13955</v>
      </c>
      <c r="I1757" t="s">
        <v>13956</v>
      </c>
      <c r="J1757" t="s">
        <v>11462</v>
      </c>
      <c r="K1757" s="4" t="str">
        <f t="shared" si="55"/>
        <v>MX001070EQ00001</v>
      </c>
    </row>
    <row r="1758" spans="1:11">
      <c r="A1758" t="s">
        <v>19153</v>
      </c>
      <c r="B1758" t="s">
        <v>19154</v>
      </c>
      <c r="C1758" t="s">
        <v>11462</v>
      </c>
      <c r="D1758" t="str">
        <f t="shared" si="54"/>
        <v>FI</v>
      </c>
      <c r="F1758" t="s">
        <v>11464</v>
      </c>
      <c r="G1758" t="s">
        <v>11465</v>
      </c>
      <c r="H1758" t="s">
        <v>11466</v>
      </c>
      <c r="I1758" t="s">
        <v>11467</v>
      </c>
      <c r="J1758" t="s">
        <v>11462</v>
      </c>
      <c r="K1758" s="4" t="str">
        <f t="shared" si="55"/>
        <v>CO000420FI00001</v>
      </c>
    </row>
    <row r="1759" spans="1:11">
      <c r="A1759" t="s">
        <v>19155</v>
      </c>
      <c r="B1759" t="s">
        <v>19154</v>
      </c>
      <c r="C1759" t="s">
        <v>11462</v>
      </c>
      <c r="D1759" t="str">
        <f t="shared" si="54"/>
        <v>FI</v>
      </c>
      <c r="F1759" t="s">
        <v>11470</v>
      </c>
      <c r="G1759" t="s">
        <v>11471</v>
      </c>
      <c r="I1759" t="s">
        <v>11472</v>
      </c>
      <c r="K1759" s="4" t="str">
        <f t="shared" si="55"/>
        <v>CO000420FI00002</v>
      </c>
    </row>
    <row r="1760" spans="1:11">
      <c r="A1760" t="s">
        <v>19156</v>
      </c>
      <c r="B1760" t="s">
        <v>19157</v>
      </c>
      <c r="C1760" t="s">
        <v>13999</v>
      </c>
      <c r="D1760" t="str">
        <f t="shared" si="54"/>
        <v>FI</v>
      </c>
      <c r="F1760" t="s">
        <v>14001</v>
      </c>
      <c r="G1760" t="s">
        <v>14002</v>
      </c>
      <c r="I1760" t="s">
        <v>14003</v>
      </c>
      <c r="K1760" s="4" t="str">
        <f t="shared" si="55"/>
        <v>MX001100FI00001</v>
      </c>
    </row>
    <row r="1761" spans="1:11">
      <c r="A1761" t="s">
        <v>19158</v>
      </c>
      <c r="B1761" t="s">
        <v>19157</v>
      </c>
      <c r="C1761" t="s">
        <v>14007</v>
      </c>
      <c r="D1761" t="str">
        <f t="shared" si="54"/>
        <v>FI</v>
      </c>
      <c r="F1761" t="s">
        <v>14008</v>
      </c>
      <c r="G1761" t="s">
        <v>14009</v>
      </c>
      <c r="I1761" t="s">
        <v>14010</v>
      </c>
      <c r="J1761" t="s">
        <v>15614</v>
      </c>
      <c r="K1761" s="4" t="str">
        <f t="shared" si="55"/>
        <v>MX001100FI00002</v>
      </c>
    </row>
    <row r="1762" spans="1:11">
      <c r="A1762" t="s">
        <v>19159</v>
      </c>
      <c r="B1762" t="s">
        <v>19160</v>
      </c>
      <c r="C1762" t="s">
        <v>15614</v>
      </c>
      <c r="D1762" t="str">
        <f t="shared" si="54"/>
        <v>FI</v>
      </c>
      <c r="F1762" t="s">
        <v>15616</v>
      </c>
      <c r="G1762" t="s">
        <v>15617</v>
      </c>
      <c r="H1762" t="s">
        <v>15618</v>
      </c>
      <c r="I1762" t="s">
        <v>15619</v>
      </c>
      <c r="J1762" t="s">
        <v>15627</v>
      </c>
      <c r="K1762" s="4" t="str">
        <f t="shared" si="55"/>
        <v>PA000070FI00001</v>
      </c>
    </row>
    <row r="1763" spans="1:11">
      <c r="A1763" t="s">
        <v>19161</v>
      </c>
      <c r="B1763" t="s">
        <v>19160</v>
      </c>
      <c r="C1763" t="s">
        <v>15627</v>
      </c>
      <c r="D1763" t="str">
        <f t="shared" si="54"/>
        <v>FI</v>
      </c>
      <c r="F1763" t="s">
        <v>15628</v>
      </c>
      <c r="G1763" t="s">
        <v>15629</v>
      </c>
      <c r="H1763" t="s">
        <v>15630</v>
      </c>
      <c r="I1763" t="s">
        <v>15631</v>
      </c>
      <c r="K1763" s="4" t="str">
        <f t="shared" si="55"/>
        <v>PA000070FI00003</v>
      </c>
    </row>
    <row r="1764" spans="1:11">
      <c r="A1764" t="s">
        <v>19162</v>
      </c>
      <c r="B1764" t="s">
        <v>19160</v>
      </c>
      <c r="C1764" t="s">
        <v>15622</v>
      </c>
      <c r="D1764" t="str">
        <f t="shared" si="54"/>
        <v>FI</v>
      </c>
      <c r="F1764" t="s">
        <v>15623</v>
      </c>
      <c r="G1764" t="s">
        <v>15624</v>
      </c>
      <c r="H1764" t="s">
        <v>15625</v>
      </c>
      <c r="I1764" t="s">
        <v>15626</v>
      </c>
      <c r="J1764" t="s">
        <v>9207</v>
      </c>
      <c r="K1764" s="4" t="str">
        <f t="shared" si="55"/>
        <v>PA000070FI00002</v>
      </c>
    </row>
    <row r="1765" spans="1:11">
      <c r="A1765" t="s">
        <v>19163</v>
      </c>
      <c r="B1765" t="s">
        <v>19164</v>
      </c>
      <c r="C1765" t="s">
        <v>9207</v>
      </c>
      <c r="D1765" t="str">
        <f t="shared" si="54"/>
        <v>FI</v>
      </c>
      <c r="F1765" t="s">
        <v>9209</v>
      </c>
      <c r="G1765" t="s">
        <v>9210</v>
      </c>
      <c r="H1765" t="s">
        <v>9211</v>
      </c>
      <c r="I1765" t="s">
        <v>9212</v>
      </c>
      <c r="K1765" s="4" t="str">
        <f t="shared" si="55"/>
        <v>BR002300FI00001</v>
      </c>
    </row>
    <row r="1766" spans="1:11">
      <c r="A1766" t="s">
        <v>19165</v>
      </c>
      <c r="B1766" t="s">
        <v>19166</v>
      </c>
      <c r="C1766" t="s">
        <v>3264</v>
      </c>
      <c r="D1766" t="str">
        <f t="shared" si="54"/>
        <v>EQ</v>
      </c>
      <c r="F1766" t="s">
        <v>3266</v>
      </c>
      <c r="G1766" t="s">
        <v>3267</v>
      </c>
      <c r="H1766" t="s">
        <v>3268</v>
      </c>
      <c r="I1766" t="s">
        <v>3269</v>
      </c>
      <c r="J1766" t="s">
        <v>7579</v>
      </c>
      <c r="K1766" s="4" t="str">
        <f t="shared" si="55"/>
        <v>AR001390EQ00001</v>
      </c>
    </row>
    <row r="1767" spans="1:11">
      <c r="A1767" t="s">
        <v>19167</v>
      </c>
      <c r="B1767" t="s">
        <v>19168</v>
      </c>
      <c r="C1767" t="s">
        <v>7579</v>
      </c>
      <c r="D1767" t="str">
        <f t="shared" si="54"/>
        <v>FI</v>
      </c>
      <c r="F1767" t="s">
        <v>7581</v>
      </c>
      <c r="G1767" t="s">
        <v>7582</v>
      </c>
      <c r="H1767" t="s">
        <v>7583</v>
      </c>
      <c r="I1767" t="s">
        <v>7584</v>
      </c>
      <c r="J1767" t="s">
        <v>7588</v>
      </c>
      <c r="K1767" s="4" t="str">
        <f t="shared" si="55"/>
        <v>BR001160FI00001</v>
      </c>
    </row>
    <row r="1768" spans="1:11">
      <c r="A1768" t="s">
        <v>19169</v>
      </c>
      <c r="B1768" t="s">
        <v>19168</v>
      </c>
      <c r="C1768" t="s">
        <v>7588</v>
      </c>
      <c r="D1768" t="str">
        <f t="shared" si="54"/>
        <v>FI</v>
      </c>
      <c r="F1768" t="s">
        <v>7589</v>
      </c>
      <c r="G1768" t="s">
        <v>7590</v>
      </c>
      <c r="H1768" t="s">
        <v>7591</v>
      </c>
      <c r="I1768" t="s">
        <v>7592</v>
      </c>
      <c r="J1768" t="s">
        <v>7593</v>
      </c>
      <c r="K1768" s="4" t="str">
        <f t="shared" si="55"/>
        <v>BR001160FI00002</v>
      </c>
    </row>
    <row r="1769" spans="1:11">
      <c r="A1769" t="s">
        <v>19170</v>
      </c>
      <c r="B1769" t="s">
        <v>19168</v>
      </c>
      <c r="C1769" t="s">
        <v>7593</v>
      </c>
      <c r="D1769" t="str">
        <f t="shared" si="54"/>
        <v>FI</v>
      </c>
      <c r="F1769" t="s">
        <v>7594</v>
      </c>
      <c r="G1769" t="s">
        <v>7595</v>
      </c>
      <c r="H1769" t="s">
        <v>7596</v>
      </c>
      <c r="I1769" t="s">
        <v>7597</v>
      </c>
      <c r="J1769" t="s">
        <v>14793</v>
      </c>
      <c r="K1769" s="4" t="str">
        <f t="shared" si="55"/>
        <v>BR001160FI00003</v>
      </c>
    </row>
    <row r="1770" spans="1:11">
      <c r="A1770" t="s">
        <v>19171</v>
      </c>
      <c r="B1770" t="s">
        <v>19172</v>
      </c>
      <c r="C1770" t="s">
        <v>14793</v>
      </c>
      <c r="D1770" t="str">
        <f t="shared" si="54"/>
        <v>FI</v>
      </c>
      <c r="F1770" t="s">
        <v>14795</v>
      </c>
      <c r="G1770" t="s">
        <v>14796</v>
      </c>
      <c r="H1770" t="s">
        <v>14797</v>
      </c>
      <c r="I1770" t="s">
        <v>14798</v>
      </c>
      <c r="K1770" s="4" t="str">
        <f t="shared" si="55"/>
        <v>MX001540FI00001</v>
      </c>
    </row>
    <row r="1771" spans="1:11">
      <c r="A1771" t="s">
        <v>19173</v>
      </c>
      <c r="B1771" t="s">
        <v>19174</v>
      </c>
      <c r="C1771" t="s">
        <v>14086</v>
      </c>
      <c r="D1771" t="str">
        <f t="shared" si="54"/>
        <v>EQ</v>
      </c>
      <c r="F1771" t="s">
        <v>14088</v>
      </c>
      <c r="G1771" t="s">
        <v>14089</v>
      </c>
      <c r="H1771">
        <v>2643674</v>
      </c>
      <c r="I1771" t="s">
        <v>14090</v>
      </c>
      <c r="K1771" s="4" t="str">
        <f t="shared" si="55"/>
        <v>MX001150EQ00001</v>
      </c>
    </row>
    <row r="1772" spans="1:11">
      <c r="A1772" t="s">
        <v>19175</v>
      </c>
      <c r="B1772" t="s">
        <v>19176</v>
      </c>
      <c r="C1772" t="s">
        <v>13634</v>
      </c>
      <c r="D1772" t="str">
        <f t="shared" si="54"/>
        <v>FI</v>
      </c>
      <c r="E1772" t="s">
        <v>13636</v>
      </c>
      <c r="F1772" t="s">
        <v>13637</v>
      </c>
      <c r="G1772" t="s">
        <v>13638</v>
      </c>
      <c r="H1772" t="s">
        <v>13639</v>
      </c>
      <c r="I1772" t="s">
        <v>13640</v>
      </c>
      <c r="K1772" s="4" t="str">
        <f t="shared" si="55"/>
        <v>MX000870FI00001</v>
      </c>
    </row>
    <row r="1773" spans="1:11">
      <c r="A1773" t="s">
        <v>19177</v>
      </c>
      <c r="B1773" t="s">
        <v>19178</v>
      </c>
      <c r="C1773" t="s">
        <v>13643</v>
      </c>
      <c r="D1773" t="str">
        <f t="shared" si="54"/>
        <v>EQ</v>
      </c>
      <c r="F1773" t="s">
        <v>13645</v>
      </c>
      <c r="G1773" t="s">
        <v>13646</v>
      </c>
      <c r="H1773" t="s">
        <v>13647</v>
      </c>
      <c r="I1773" t="s">
        <v>13648</v>
      </c>
      <c r="K1773" s="4" t="str">
        <f t="shared" si="55"/>
        <v>MX000880EQ00001</v>
      </c>
    </row>
    <row r="1774" spans="1:11">
      <c r="A1774" t="s">
        <v>19179</v>
      </c>
      <c r="B1774" t="s">
        <v>19180</v>
      </c>
      <c r="C1774" t="s">
        <v>11077</v>
      </c>
      <c r="D1774" t="str">
        <f t="shared" si="54"/>
        <v>FI</v>
      </c>
      <c r="F1774" t="s">
        <v>11079</v>
      </c>
      <c r="G1774" t="s">
        <v>11080</v>
      </c>
      <c r="H1774" t="s">
        <v>11081</v>
      </c>
      <c r="I1774" t="s">
        <v>11082</v>
      </c>
      <c r="J1774" t="s">
        <v>11085</v>
      </c>
      <c r="K1774" s="4" t="str">
        <f t="shared" si="55"/>
        <v>CO000110FI00001</v>
      </c>
    </row>
    <row r="1775" spans="1:11">
      <c r="A1775" t="s">
        <v>19181</v>
      </c>
      <c r="B1775" t="s">
        <v>19180</v>
      </c>
      <c r="C1775" t="s">
        <v>11085</v>
      </c>
      <c r="D1775" t="str">
        <f t="shared" si="54"/>
        <v>FI</v>
      </c>
      <c r="F1775" t="s">
        <v>11086</v>
      </c>
      <c r="G1775" t="s">
        <v>11087</v>
      </c>
      <c r="H1775" t="s">
        <v>11088</v>
      </c>
      <c r="I1775" t="s">
        <v>11089</v>
      </c>
      <c r="J1775" t="s">
        <v>11085</v>
      </c>
      <c r="K1775" s="4" t="str">
        <f t="shared" si="55"/>
        <v>CO000110FI00002</v>
      </c>
    </row>
    <row r="1776" spans="1:11">
      <c r="A1776" t="s">
        <v>19182</v>
      </c>
      <c r="B1776" t="s">
        <v>19180</v>
      </c>
      <c r="C1776" t="s">
        <v>11085</v>
      </c>
      <c r="D1776" t="str">
        <f t="shared" si="54"/>
        <v>FI</v>
      </c>
      <c r="F1776" t="s">
        <v>11090</v>
      </c>
      <c r="G1776" t="s">
        <v>11091</v>
      </c>
      <c r="H1776" t="s">
        <v>11092</v>
      </c>
      <c r="I1776" t="s">
        <v>11093</v>
      </c>
      <c r="J1776" t="s">
        <v>11094</v>
      </c>
      <c r="K1776" s="4" t="str">
        <f t="shared" si="55"/>
        <v>CO000110FI00003</v>
      </c>
    </row>
    <row r="1777" spans="1:11">
      <c r="A1777" t="s">
        <v>19183</v>
      </c>
      <c r="B1777" t="s">
        <v>19180</v>
      </c>
      <c r="C1777" t="s">
        <v>11094</v>
      </c>
      <c r="D1777" t="str">
        <f t="shared" si="54"/>
        <v>FI</v>
      </c>
      <c r="F1777" t="s">
        <v>11095</v>
      </c>
      <c r="G1777" t="s">
        <v>11096</v>
      </c>
      <c r="H1777" t="s">
        <v>11097</v>
      </c>
      <c r="I1777" t="s">
        <v>11098</v>
      </c>
      <c r="K1777" s="4" t="str">
        <f t="shared" si="55"/>
        <v>CO000110FI00004</v>
      </c>
    </row>
    <row r="1778" spans="1:11">
      <c r="A1778" t="s">
        <v>19184</v>
      </c>
      <c r="B1778" t="s">
        <v>19185</v>
      </c>
      <c r="C1778" t="s">
        <v>10377</v>
      </c>
      <c r="D1778" t="str">
        <f t="shared" si="54"/>
        <v>EQ</v>
      </c>
      <c r="F1778" t="s">
        <v>10379</v>
      </c>
      <c r="G1778" t="s">
        <v>10380</v>
      </c>
      <c r="H1778" t="s">
        <v>10381</v>
      </c>
      <c r="I1778" t="s">
        <v>10382</v>
      </c>
      <c r="K1778" s="4" t="str">
        <f t="shared" si="55"/>
        <v>CL000770EQ00001</v>
      </c>
    </row>
    <row r="1779" spans="1:11">
      <c r="A1779" t="s">
        <v>19186</v>
      </c>
      <c r="B1779" t="s">
        <v>19187</v>
      </c>
      <c r="C1779" t="s">
        <v>8414</v>
      </c>
      <c r="D1779" t="str">
        <f t="shared" si="54"/>
        <v>EQ</v>
      </c>
      <c r="F1779" t="s">
        <v>8416</v>
      </c>
      <c r="G1779" t="s">
        <v>8417</v>
      </c>
      <c r="H1779" t="s">
        <v>8418</v>
      </c>
      <c r="I1779" t="s">
        <v>8419</v>
      </c>
      <c r="J1779" t="s">
        <v>10384</v>
      </c>
      <c r="K1779" s="4" t="str">
        <f t="shared" si="55"/>
        <v>BR001710EQ00001</v>
      </c>
    </row>
    <row r="1780" spans="1:11">
      <c r="A1780" t="s">
        <v>19188</v>
      </c>
      <c r="B1780" t="s">
        <v>19189</v>
      </c>
      <c r="C1780" t="s">
        <v>10384</v>
      </c>
      <c r="D1780" t="str">
        <f t="shared" si="54"/>
        <v>FI</v>
      </c>
      <c r="F1780" t="s">
        <v>10386</v>
      </c>
      <c r="G1780" t="s">
        <v>10387</v>
      </c>
      <c r="H1780" t="s">
        <v>10388</v>
      </c>
      <c r="I1780" t="s">
        <v>10389</v>
      </c>
      <c r="J1780" t="s">
        <v>3248</v>
      </c>
      <c r="K1780" s="4" t="str">
        <f t="shared" si="55"/>
        <v>CL000780FI00001</v>
      </c>
    </row>
    <row r="1781" spans="1:11">
      <c r="A1781" t="s">
        <v>19190</v>
      </c>
      <c r="B1781" t="s">
        <v>17482</v>
      </c>
      <c r="C1781" t="s">
        <v>3248</v>
      </c>
      <c r="D1781" t="str">
        <f t="shared" si="54"/>
        <v>FI</v>
      </c>
      <c r="F1781" t="s">
        <v>3249</v>
      </c>
      <c r="G1781" t="s">
        <v>3250</v>
      </c>
      <c r="H1781" t="s">
        <v>3251</v>
      </c>
      <c r="I1781" t="s">
        <v>3252</v>
      </c>
      <c r="K1781" s="4" t="str">
        <f t="shared" si="55"/>
        <v>AR001360FI00006</v>
      </c>
    </row>
    <row r="1782" spans="1:11">
      <c r="A1782" t="s">
        <v>19191</v>
      </c>
      <c r="B1782" t="s">
        <v>19192</v>
      </c>
      <c r="C1782" t="s">
        <v>8281</v>
      </c>
      <c r="D1782" t="str">
        <f t="shared" si="54"/>
        <v>EQ</v>
      </c>
      <c r="F1782" t="s">
        <v>8283</v>
      </c>
      <c r="G1782" t="s">
        <v>8284</v>
      </c>
      <c r="H1782">
        <v>2648862</v>
      </c>
      <c r="I1782" t="s">
        <v>8285</v>
      </c>
      <c r="K1782" s="4" t="str">
        <f t="shared" si="55"/>
        <v>BR001600EQ00001</v>
      </c>
    </row>
    <row r="1783" spans="1:11">
      <c r="A1783" t="s">
        <v>19193</v>
      </c>
      <c r="B1783" t="s">
        <v>19194</v>
      </c>
      <c r="C1783" t="s">
        <v>7598</v>
      </c>
      <c r="D1783" t="str">
        <f t="shared" si="54"/>
        <v>EQ</v>
      </c>
      <c r="F1783" t="s">
        <v>7600</v>
      </c>
      <c r="G1783" t="s">
        <v>7601</v>
      </c>
      <c r="H1783" t="s">
        <v>7602</v>
      </c>
      <c r="I1783" t="s">
        <v>7603</v>
      </c>
      <c r="K1783" s="4" t="str">
        <f t="shared" si="55"/>
        <v>BR001170EQ00001</v>
      </c>
    </row>
    <row r="1784" spans="1:11">
      <c r="A1784" t="s">
        <v>19195</v>
      </c>
      <c r="B1784" t="s">
        <v>19194</v>
      </c>
      <c r="C1784" t="s">
        <v>7606</v>
      </c>
      <c r="D1784" t="str">
        <f t="shared" si="54"/>
        <v>EQ</v>
      </c>
      <c r="F1784" t="s">
        <v>7608</v>
      </c>
      <c r="G1784" t="s">
        <v>7609</v>
      </c>
      <c r="H1784" t="s">
        <v>7610</v>
      </c>
      <c r="I1784" t="s">
        <v>7611</v>
      </c>
      <c r="J1784" t="s">
        <v>7612</v>
      </c>
      <c r="K1784" s="4" t="str">
        <f t="shared" si="55"/>
        <v>BR001170EQ00002</v>
      </c>
    </row>
    <row r="1785" spans="1:11">
      <c r="A1785" t="s">
        <v>19196</v>
      </c>
      <c r="B1785" t="s">
        <v>19194</v>
      </c>
      <c r="C1785" t="s">
        <v>7612</v>
      </c>
      <c r="D1785" t="str">
        <f t="shared" si="54"/>
        <v>FI</v>
      </c>
      <c r="F1785" t="s">
        <v>7614</v>
      </c>
      <c r="G1785" t="s">
        <v>7615</v>
      </c>
      <c r="H1785" t="s">
        <v>7616</v>
      </c>
      <c r="I1785" t="s">
        <v>7617</v>
      </c>
      <c r="J1785" t="s">
        <v>7620</v>
      </c>
      <c r="K1785" s="4" t="str">
        <f t="shared" si="55"/>
        <v>BR001170FI00001</v>
      </c>
    </row>
    <row r="1786" spans="1:11">
      <c r="A1786" t="s">
        <v>19197</v>
      </c>
      <c r="B1786" t="s">
        <v>19194</v>
      </c>
      <c r="C1786" t="s">
        <v>7620</v>
      </c>
      <c r="D1786" t="str">
        <f t="shared" si="54"/>
        <v>FI</v>
      </c>
      <c r="F1786" t="s">
        <v>7621</v>
      </c>
      <c r="G1786" t="s">
        <v>7622</v>
      </c>
      <c r="H1786" t="s">
        <v>7623</v>
      </c>
      <c r="I1786" t="s">
        <v>7624</v>
      </c>
      <c r="J1786" t="s">
        <v>7625</v>
      </c>
      <c r="K1786" s="4" t="str">
        <f t="shared" si="55"/>
        <v>BR001170FI00002</v>
      </c>
    </row>
    <row r="1787" spans="1:11">
      <c r="A1787" t="s">
        <v>19198</v>
      </c>
      <c r="B1787" t="s">
        <v>19194</v>
      </c>
      <c r="C1787" t="s">
        <v>7625</v>
      </c>
      <c r="D1787" t="str">
        <f t="shared" si="54"/>
        <v>FI</v>
      </c>
      <c r="F1787" t="s">
        <v>7626</v>
      </c>
      <c r="G1787" t="s">
        <v>7627</v>
      </c>
      <c r="H1787" t="s">
        <v>7628</v>
      </c>
      <c r="I1787" t="s">
        <v>7629</v>
      </c>
      <c r="K1787" s="4" t="str">
        <f t="shared" si="55"/>
        <v>BR001170FI00003</v>
      </c>
    </row>
    <row r="1788" spans="1:11">
      <c r="A1788" t="s">
        <v>19199</v>
      </c>
      <c r="B1788" t="s">
        <v>19200</v>
      </c>
      <c r="C1788" t="s">
        <v>15869</v>
      </c>
      <c r="D1788" t="str">
        <f t="shared" si="54"/>
        <v>EQ</v>
      </c>
      <c r="F1788" t="s">
        <v>15871</v>
      </c>
      <c r="G1788" t="s">
        <v>15872</v>
      </c>
      <c r="H1788">
        <v>2378062</v>
      </c>
      <c r="I1788" t="s">
        <v>15873</v>
      </c>
      <c r="K1788" s="4" t="str">
        <f t="shared" si="55"/>
        <v>PE000180EQ00001</v>
      </c>
    </row>
    <row r="1789" spans="1:11">
      <c r="A1789" t="s">
        <v>19201</v>
      </c>
      <c r="B1789" t="s">
        <v>19202</v>
      </c>
      <c r="C1789" t="s">
        <v>14092</v>
      </c>
      <c r="D1789" t="str">
        <f t="shared" si="54"/>
        <v>EQ</v>
      </c>
      <c r="F1789" t="s">
        <v>14094</v>
      </c>
      <c r="G1789" t="s">
        <v>14095</v>
      </c>
      <c r="H1789" t="s">
        <v>14096</v>
      </c>
      <c r="I1789" t="s">
        <v>14097</v>
      </c>
      <c r="K1789" s="4" t="str">
        <f t="shared" si="55"/>
        <v>MX001160EQ00001</v>
      </c>
    </row>
    <row r="1790" spans="1:11">
      <c r="A1790" t="s">
        <v>19203</v>
      </c>
      <c r="B1790" t="s">
        <v>19124</v>
      </c>
      <c r="C1790" t="s">
        <v>11447</v>
      </c>
      <c r="D1790" t="str">
        <f t="shared" si="54"/>
        <v>EQ</v>
      </c>
      <c r="F1790" t="s">
        <v>11449</v>
      </c>
      <c r="G1790" t="s">
        <v>11450</v>
      </c>
      <c r="H1790" t="s">
        <v>11451</v>
      </c>
      <c r="I1790" t="s">
        <v>11452</v>
      </c>
      <c r="K1790" s="4" t="str">
        <f t="shared" si="55"/>
        <v>CO000410EQ00001</v>
      </c>
    </row>
    <row r="1791" spans="1:11">
      <c r="A1791" t="s">
        <v>19204</v>
      </c>
      <c r="B1791" t="s">
        <v>19205</v>
      </c>
      <c r="C1791" t="s">
        <v>16104</v>
      </c>
      <c r="D1791" t="str">
        <f t="shared" si="54"/>
        <v>EQ</v>
      </c>
      <c r="F1791" t="s">
        <v>16106</v>
      </c>
      <c r="G1791" t="s">
        <v>16107</v>
      </c>
      <c r="H1791" t="s">
        <v>16108</v>
      </c>
      <c r="I1791" t="s">
        <v>16109</v>
      </c>
      <c r="K1791" s="4" t="str">
        <f t="shared" si="55"/>
        <v>PE000470EQ00001</v>
      </c>
    </row>
    <row r="1792" spans="1:11">
      <c r="A1792" t="s">
        <v>19206</v>
      </c>
      <c r="B1792" t="s">
        <v>19205</v>
      </c>
      <c r="C1792" t="s">
        <v>16111</v>
      </c>
      <c r="D1792" t="str">
        <f t="shared" si="54"/>
        <v>EQ</v>
      </c>
      <c r="F1792" t="s">
        <v>16113</v>
      </c>
      <c r="G1792" t="s">
        <v>16114</v>
      </c>
      <c r="H1792">
        <v>2096580</v>
      </c>
      <c r="I1792" t="s">
        <v>16115</v>
      </c>
      <c r="K1792" s="4" t="str">
        <f t="shared" si="55"/>
        <v>PE000470EQ00002</v>
      </c>
    </row>
    <row r="1793" spans="1:11">
      <c r="A1793" t="s">
        <v>19207</v>
      </c>
      <c r="B1793" t="s">
        <v>17497</v>
      </c>
      <c r="C1793" t="s">
        <v>3294</v>
      </c>
      <c r="D1793" t="str">
        <f t="shared" si="54"/>
        <v>EQ</v>
      </c>
      <c r="F1793" t="s">
        <v>3296</v>
      </c>
      <c r="G1793" t="s">
        <v>3297</v>
      </c>
      <c r="H1793">
        <v>2392396</v>
      </c>
      <c r="I1793" t="s">
        <v>3298</v>
      </c>
      <c r="K1793" s="4" t="str">
        <f t="shared" si="55"/>
        <v>AR001410EQ00001</v>
      </c>
    </row>
    <row r="1794" spans="1:11">
      <c r="A1794" t="s">
        <v>19208</v>
      </c>
      <c r="B1794" t="s">
        <v>19209</v>
      </c>
      <c r="C1794" t="s">
        <v>7632</v>
      </c>
      <c r="D1794" t="str">
        <f t="shared" ref="D1794:D1857" si="56">+REPLACE(REPLACE(A1794,1,8,""),3,5,"")</f>
        <v>EQ</v>
      </c>
      <c r="F1794" t="s">
        <v>7634</v>
      </c>
      <c r="G1794" t="s">
        <v>7635</v>
      </c>
      <c r="H1794" t="s">
        <v>7636</v>
      </c>
      <c r="I1794" t="s">
        <v>7637</v>
      </c>
      <c r="J1794" t="s">
        <v>13657</v>
      </c>
      <c r="K1794" s="4" t="str">
        <f t="shared" si="55"/>
        <v>BR001180EQ00001</v>
      </c>
    </row>
    <row r="1795" spans="1:11">
      <c r="A1795" t="s">
        <v>19210</v>
      </c>
      <c r="B1795" t="s">
        <v>19211</v>
      </c>
      <c r="C1795" t="s">
        <v>13657</v>
      </c>
      <c r="D1795" t="str">
        <f t="shared" si="56"/>
        <v>FI</v>
      </c>
      <c r="F1795" t="s">
        <v>13658</v>
      </c>
      <c r="G1795" t="s">
        <v>13659</v>
      </c>
      <c r="H1795" t="s">
        <v>13660</v>
      </c>
      <c r="I1795" t="s">
        <v>13661</v>
      </c>
      <c r="K1795" s="4" t="str">
        <f t="shared" ref="K1795:K1858" si="57">+A1795</f>
        <v>MX000890FI00001</v>
      </c>
    </row>
    <row r="1796" spans="1:11">
      <c r="A1796" t="s">
        <v>19212</v>
      </c>
      <c r="B1796" t="s">
        <v>19211</v>
      </c>
      <c r="C1796" t="s">
        <v>13651</v>
      </c>
      <c r="D1796" t="str">
        <f t="shared" si="56"/>
        <v>EQ</v>
      </c>
      <c r="F1796" t="s">
        <v>13653</v>
      </c>
      <c r="G1796" t="s">
        <v>13654</v>
      </c>
      <c r="H1796">
        <v>2392545</v>
      </c>
      <c r="I1796" t="s">
        <v>13655</v>
      </c>
      <c r="K1796" s="4" t="str">
        <f t="shared" si="57"/>
        <v>MX000890EQ00001</v>
      </c>
    </row>
    <row r="1797" spans="1:11">
      <c r="A1797" t="s">
        <v>19213</v>
      </c>
      <c r="B1797" t="s">
        <v>19214</v>
      </c>
      <c r="C1797" t="s">
        <v>11493</v>
      </c>
      <c r="D1797" t="str">
        <f t="shared" si="56"/>
        <v>EQ</v>
      </c>
      <c r="F1797" t="s">
        <v>11495</v>
      </c>
      <c r="G1797" t="s">
        <v>11496</v>
      </c>
      <c r="H1797" t="s">
        <v>11497</v>
      </c>
      <c r="I1797" t="s">
        <v>11498</v>
      </c>
      <c r="K1797" s="4" t="str">
        <f t="shared" si="57"/>
        <v>CO000440EQ00001</v>
      </c>
    </row>
    <row r="1798" spans="1:11">
      <c r="A1798" t="s">
        <v>19215</v>
      </c>
      <c r="B1798" t="s">
        <v>19216</v>
      </c>
      <c r="C1798" t="s">
        <v>11537</v>
      </c>
      <c r="D1798" t="str">
        <f t="shared" si="56"/>
        <v>EQ</v>
      </c>
      <c r="F1798" t="s">
        <v>11539</v>
      </c>
      <c r="G1798" t="s">
        <v>11540</v>
      </c>
      <c r="H1798">
        <v>2824877</v>
      </c>
      <c r="I1798" t="s">
        <v>11541</v>
      </c>
      <c r="J1798" t="s">
        <v>11564</v>
      </c>
      <c r="K1798" s="4" t="str">
        <f t="shared" si="57"/>
        <v>CO000460EQ00001</v>
      </c>
    </row>
    <row r="1799" spans="1:11">
      <c r="A1799" t="s">
        <v>19217</v>
      </c>
      <c r="B1799" t="s">
        <v>19218</v>
      </c>
      <c r="C1799" t="s">
        <v>11564</v>
      </c>
      <c r="D1799" t="str">
        <f t="shared" si="56"/>
        <v>FI</v>
      </c>
      <c r="F1799" t="s">
        <v>11566</v>
      </c>
      <c r="G1799" t="s">
        <v>11567</v>
      </c>
      <c r="H1799" t="s">
        <v>11568</v>
      </c>
      <c r="I1799" t="s">
        <v>11569</v>
      </c>
      <c r="J1799" t="s">
        <v>11572</v>
      </c>
      <c r="K1799" s="4" t="str">
        <f t="shared" si="57"/>
        <v>CO000490FI00001</v>
      </c>
    </row>
    <row r="1800" spans="1:11">
      <c r="A1800" t="s">
        <v>19219</v>
      </c>
      <c r="B1800" t="s">
        <v>19218</v>
      </c>
      <c r="C1800" t="s">
        <v>11572</v>
      </c>
      <c r="D1800" t="str">
        <f t="shared" si="56"/>
        <v>FI</v>
      </c>
      <c r="F1800" t="s">
        <v>11573</v>
      </c>
      <c r="G1800" t="s">
        <v>11574</v>
      </c>
      <c r="H1800" t="s">
        <v>11575</v>
      </c>
      <c r="I1800" t="s">
        <v>11576</v>
      </c>
      <c r="K1800" s="4" t="str">
        <f t="shared" si="57"/>
        <v>CO000490FI00002</v>
      </c>
    </row>
    <row r="1801" spans="1:11">
      <c r="A1801" t="s">
        <v>19220</v>
      </c>
      <c r="B1801" t="s">
        <v>19221</v>
      </c>
      <c r="C1801" t="s">
        <v>11543</v>
      </c>
      <c r="D1801" t="str">
        <f t="shared" si="56"/>
        <v>EQ</v>
      </c>
      <c r="F1801" t="s">
        <v>11545</v>
      </c>
      <c r="G1801" t="s">
        <v>11546</v>
      </c>
      <c r="H1801" t="s">
        <v>11547</v>
      </c>
      <c r="I1801" t="s">
        <v>11548</v>
      </c>
      <c r="K1801" s="4" t="str">
        <f t="shared" si="57"/>
        <v>CO000470EQ00001</v>
      </c>
    </row>
    <row r="1802" spans="1:11">
      <c r="A1802" t="s">
        <v>19222</v>
      </c>
      <c r="B1802" t="s">
        <v>19223</v>
      </c>
      <c r="C1802" t="s">
        <v>14158</v>
      </c>
      <c r="D1802" t="str">
        <f t="shared" si="56"/>
        <v>EQ</v>
      </c>
      <c r="F1802" t="s">
        <v>14160</v>
      </c>
      <c r="G1802" t="s">
        <v>14161</v>
      </c>
      <c r="H1802" t="s">
        <v>14162</v>
      </c>
      <c r="I1802" t="s">
        <v>14163</v>
      </c>
      <c r="K1802" s="4" t="str">
        <f t="shared" si="57"/>
        <v>MX001210EQ00001</v>
      </c>
    </row>
    <row r="1803" spans="1:11">
      <c r="A1803" t="s">
        <v>19224</v>
      </c>
      <c r="B1803" t="s">
        <v>19225</v>
      </c>
      <c r="C1803" t="s">
        <v>7516</v>
      </c>
      <c r="D1803" t="str">
        <f t="shared" si="56"/>
        <v>EQ</v>
      </c>
      <c r="F1803" t="s">
        <v>7518</v>
      </c>
      <c r="G1803" t="s">
        <v>7519</v>
      </c>
      <c r="H1803" t="s">
        <v>7520</v>
      </c>
      <c r="I1803" t="s">
        <v>7521</v>
      </c>
      <c r="J1803" t="s">
        <v>11480</v>
      </c>
      <c r="K1803" s="4" t="str">
        <f t="shared" si="57"/>
        <v>BR001140EQ00001</v>
      </c>
    </row>
    <row r="1804" spans="1:11">
      <c r="A1804" t="s">
        <v>19226</v>
      </c>
      <c r="B1804" t="s">
        <v>19227</v>
      </c>
      <c r="C1804" t="s">
        <v>11480</v>
      </c>
      <c r="D1804" t="str">
        <f t="shared" si="56"/>
        <v>FI</v>
      </c>
      <c r="F1804" t="s">
        <v>11481</v>
      </c>
      <c r="G1804" t="s">
        <v>11482</v>
      </c>
      <c r="H1804" t="s">
        <v>11483</v>
      </c>
      <c r="I1804" t="s">
        <v>11484</v>
      </c>
      <c r="K1804" s="4" t="str">
        <f t="shared" si="57"/>
        <v>CO000430FI00001</v>
      </c>
    </row>
    <row r="1805" spans="1:11">
      <c r="A1805" t="s">
        <v>19228</v>
      </c>
      <c r="B1805" t="s">
        <v>19227</v>
      </c>
      <c r="C1805" t="s">
        <v>11487</v>
      </c>
      <c r="D1805" t="str">
        <f t="shared" si="56"/>
        <v>FI</v>
      </c>
      <c r="F1805" t="s">
        <v>11488</v>
      </c>
      <c r="G1805" t="s">
        <v>11489</v>
      </c>
      <c r="H1805" t="s">
        <v>11490</v>
      </c>
      <c r="I1805" t="s">
        <v>11491</v>
      </c>
      <c r="K1805" s="4" t="str">
        <f t="shared" si="57"/>
        <v>CO000430FI00002</v>
      </c>
    </row>
    <row r="1806" spans="1:11">
      <c r="A1806" t="s">
        <v>19229</v>
      </c>
      <c r="B1806" t="s">
        <v>19227</v>
      </c>
      <c r="C1806" t="s">
        <v>11473</v>
      </c>
      <c r="D1806" t="str">
        <f t="shared" si="56"/>
        <v>EQ</v>
      </c>
      <c r="F1806" t="s">
        <v>11475</v>
      </c>
      <c r="G1806" t="s">
        <v>11476</v>
      </c>
      <c r="H1806" t="s">
        <v>11477</v>
      </c>
      <c r="I1806" t="s">
        <v>11478</v>
      </c>
      <c r="J1806" t="s">
        <v>10404</v>
      </c>
      <c r="K1806" s="4" t="str">
        <f t="shared" si="57"/>
        <v>CO000430EQ00001</v>
      </c>
    </row>
    <row r="1807" spans="1:11">
      <c r="A1807" t="s">
        <v>19230</v>
      </c>
      <c r="B1807" t="s">
        <v>19231</v>
      </c>
      <c r="C1807" t="s">
        <v>10404</v>
      </c>
      <c r="D1807" t="str">
        <f t="shared" si="56"/>
        <v>FI</v>
      </c>
      <c r="F1807" t="s">
        <v>10406</v>
      </c>
      <c r="G1807" t="s">
        <v>10407</v>
      </c>
      <c r="H1807" t="s">
        <v>10408</v>
      </c>
      <c r="I1807" t="s">
        <v>10409</v>
      </c>
      <c r="K1807" s="4" t="str">
        <f t="shared" si="57"/>
        <v>CL000810FI00001</v>
      </c>
    </row>
    <row r="1808" spans="1:11">
      <c r="A1808" t="s">
        <v>19232</v>
      </c>
      <c r="B1808" t="s">
        <v>19233</v>
      </c>
      <c r="C1808" t="s">
        <v>7653</v>
      </c>
      <c r="D1808" t="str">
        <f t="shared" si="56"/>
        <v>EQ</v>
      </c>
      <c r="F1808" t="s">
        <v>7655</v>
      </c>
      <c r="G1808" t="s">
        <v>7656</v>
      </c>
      <c r="H1808">
        <v>2211747</v>
      </c>
      <c r="I1808" t="s">
        <v>7657</v>
      </c>
      <c r="K1808" s="4" t="str">
        <f t="shared" si="57"/>
        <v>BR001210EQ00001</v>
      </c>
    </row>
    <row r="1809" spans="1:11">
      <c r="A1809" t="s">
        <v>19234</v>
      </c>
      <c r="B1809" t="s">
        <v>19235</v>
      </c>
      <c r="C1809" t="s">
        <v>11937</v>
      </c>
      <c r="D1809" t="str">
        <f t="shared" si="56"/>
        <v>FI</v>
      </c>
      <c r="F1809" t="s">
        <v>11939</v>
      </c>
      <c r="G1809" t="s">
        <v>11940</v>
      </c>
      <c r="H1809" t="s">
        <v>11941</v>
      </c>
      <c r="I1809" t="s">
        <v>11942</v>
      </c>
      <c r="K1809" s="4" t="str">
        <f t="shared" si="57"/>
        <v>GT000060FI00001</v>
      </c>
    </row>
    <row r="1810" spans="1:11">
      <c r="A1810" t="s">
        <v>19236</v>
      </c>
      <c r="B1810" t="s">
        <v>19237</v>
      </c>
      <c r="C1810" t="s">
        <v>9603</v>
      </c>
      <c r="D1810" t="str">
        <f t="shared" si="56"/>
        <v>EQ</v>
      </c>
      <c r="F1810" t="s">
        <v>9605</v>
      </c>
      <c r="G1810" t="s">
        <v>9606</v>
      </c>
      <c r="H1810">
        <v>2401292</v>
      </c>
      <c r="I1810" t="s">
        <v>9607</v>
      </c>
      <c r="K1810" s="4" t="str">
        <f t="shared" si="57"/>
        <v>CL000030EQ00001</v>
      </c>
    </row>
    <row r="1811" spans="1:11">
      <c r="A1811" t="s">
        <v>19238</v>
      </c>
      <c r="B1811" t="s">
        <v>19239</v>
      </c>
      <c r="C1811" t="s">
        <v>7659</v>
      </c>
      <c r="D1811" t="str">
        <f t="shared" si="56"/>
        <v>EQ</v>
      </c>
      <c r="F1811" t="s">
        <v>7661</v>
      </c>
      <c r="G1811" t="s">
        <v>7662</v>
      </c>
      <c r="H1811" t="s">
        <v>7663</v>
      </c>
      <c r="I1811" t="s">
        <v>7664</v>
      </c>
      <c r="K1811" s="4" t="str">
        <f t="shared" si="57"/>
        <v>BR001220EQ00001</v>
      </c>
    </row>
    <row r="1812" spans="1:11">
      <c r="A1812" t="s">
        <v>19240</v>
      </c>
      <c r="B1812" t="s">
        <v>19241</v>
      </c>
      <c r="C1812" t="s">
        <v>3605</v>
      </c>
      <c r="D1812" t="str">
        <f t="shared" si="56"/>
        <v>EQ</v>
      </c>
      <c r="F1812" t="s">
        <v>3607</v>
      </c>
      <c r="G1812" t="s">
        <v>3608</v>
      </c>
      <c r="H1812">
        <v>2595731</v>
      </c>
      <c r="I1812" t="s">
        <v>3609</v>
      </c>
      <c r="K1812" s="4" t="str">
        <f t="shared" si="57"/>
        <v>AR001510EQ00001</v>
      </c>
    </row>
    <row r="1813" spans="1:11">
      <c r="A1813" t="s">
        <v>19242</v>
      </c>
      <c r="B1813" t="s">
        <v>19243</v>
      </c>
      <c r="C1813" t="s">
        <v>7669</v>
      </c>
      <c r="D1813" t="str">
        <f t="shared" si="56"/>
        <v>EQ</v>
      </c>
      <c r="F1813" t="s">
        <v>7671</v>
      </c>
      <c r="G1813" t="s">
        <v>7672</v>
      </c>
      <c r="H1813" t="s">
        <v>7673</v>
      </c>
      <c r="I1813" t="s">
        <v>7674</v>
      </c>
      <c r="K1813" s="4" t="str">
        <f t="shared" si="57"/>
        <v>BR001230EQ00001</v>
      </c>
    </row>
    <row r="1814" spans="1:11">
      <c r="A1814" t="s">
        <v>19244</v>
      </c>
      <c r="B1814" t="s">
        <v>19245</v>
      </c>
      <c r="C1814" t="s">
        <v>14256</v>
      </c>
      <c r="D1814" t="str">
        <f t="shared" si="56"/>
        <v>EQ</v>
      </c>
      <c r="F1814" t="s">
        <v>14258</v>
      </c>
      <c r="G1814" t="s">
        <v>14259</v>
      </c>
      <c r="H1814" t="s">
        <v>14260</v>
      </c>
      <c r="I1814" t="s">
        <v>14261</v>
      </c>
      <c r="K1814" s="4" t="str">
        <f t="shared" si="57"/>
        <v>MX001270EQ00001</v>
      </c>
    </row>
    <row r="1815" spans="1:11">
      <c r="A1815" t="s">
        <v>19246</v>
      </c>
      <c r="B1815" t="s">
        <v>19247</v>
      </c>
      <c r="C1815" t="s">
        <v>13970</v>
      </c>
      <c r="D1815" t="str">
        <f t="shared" si="56"/>
        <v>EQ</v>
      </c>
      <c r="F1815" t="s">
        <v>13972</v>
      </c>
      <c r="G1815" t="s">
        <v>13973</v>
      </c>
      <c r="H1815">
        <v>2962959</v>
      </c>
      <c r="I1815" t="s">
        <v>13974</v>
      </c>
      <c r="K1815" s="4" t="str">
        <f t="shared" si="57"/>
        <v>MX001080EQ00001</v>
      </c>
    </row>
    <row r="1816" spans="1:11">
      <c r="A1816" t="s">
        <v>19248</v>
      </c>
      <c r="B1816" t="s">
        <v>19247</v>
      </c>
      <c r="C1816" t="s">
        <v>13976</v>
      </c>
      <c r="D1816" t="str">
        <f t="shared" si="56"/>
        <v>FI</v>
      </c>
      <c r="F1816" t="s">
        <v>13978</v>
      </c>
      <c r="G1816" t="s">
        <v>13979</v>
      </c>
      <c r="I1816" t="s">
        <v>13980</v>
      </c>
      <c r="K1816" s="4" t="str">
        <f t="shared" si="57"/>
        <v>MX001080FI00001</v>
      </c>
    </row>
    <row r="1817" spans="1:11">
      <c r="A1817" t="s">
        <v>19249</v>
      </c>
      <c r="B1817" t="s">
        <v>19250</v>
      </c>
      <c r="C1817" t="s">
        <v>10412</v>
      </c>
      <c r="D1817" t="str">
        <f t="shared" si="56"/>
        <v>EQ</v>
      </c>
      <c r="F1817" t="s">
        <v>10414</v>
      </c>
      <c r="G1817" t="s">
        <v>10415</v>
      </c>
      <c r="H1817" t="s">
        <v>10416</v>
      </c>
      <c r="I1817" t="s">
        <v>10417</v>
      </c>
      <c r="K1817" s="4" t="str">
        <f t="shared" si="57"/>
        <v>CL000820EQ00001</v>
      </c>
    </row>
    <row r="1818" spans="1:11">
      <c r="A1818" t="s">
        <v>19251</v>
      </c>
      <c r="B1818" t="s">
        <v>19252</v>
      </c>
      <c r="C1818" t="s">
        <v>6974</v>
      </c>
      <c r="D1818" t="str">
        <f t="shared" si="56"/>
        <v>EQ</v>
      </c>
      <c r="F1818" t="s">
        <v>6976</v>
      </c>
      <c r="G1818" t="s">
        <v>6977</v>
      </c>
      <c r="H1818" t="s">
        <v>6978</v>
      </c>
      <c r="I1818" t="s">
        <v>6979</v>
      </c>
      <c r="K1818" s="4" t="str">
        <f t="shared" si="57"/>
        <v>BR000750EQ00001</v>
      </c>
    </row>
    <row r="1819" spans="1:11">
      <c r="A1819" t="s">
        <v>19253</v>
      </c>
      <c r="B1819" t="s">
        <v>19254</v>
      </c>
      <c r="C1819" t="s">
        <v>16005</v>
      </c>
      <c r="D1819" t="str">
        <f t="shared" si="56"/>
        <v>EQ</v>
      </c>
      <c r="F1819" t="s">
        <v>16007</v>
      </c>
      <c r="G1819" t="s">
        <v>16008</v>
      </c>
      <c r="H1819">
        <v>2206044</v>
      </c>
      <c r="I1819" t="s">
        <v>16009</v>
      </c>
      <c r="J1819" t="s">
        <v>7677</v>
      </c>
      <c r="K1819" s="4" t="str">
        <f t="shared" si="57"/>
        <v>PE000340EQ00001</v>
      </c>
    </row>
    <row r="1820" spans="1:11">
      <c r="A1820" t="s">
        <v>19255</v>
      </c>
      <c r="B1820" t="s">
        <v>19256</v>
      </c>
      <c r="C1820" t="s">
        <v>7677</v>
      </c>
      <c r="D1820" t="str">
        <f t="shared" si="56"/>
        <v>FI</v>
      </c>
      <c r="F1820" t="s">
        <v>7679</v>
      </c>
      <c r="G1820" t="s">
        <v>7680</v>
      </c>
      <c r="H1820" t="s">
        <v>7681</v>
      </c>
      <c r="I1820" t="s">
        <v>7682</v>
      </c>
      <c r="K1820" s="4" t="str">
        <f t="shared" si="57"/>
        <v>BR001240FI00001</v>
      </c>
    </row>
    <row r="1821" spans="1:11">
      <c r="A1821" t="s">
        <v>19257</v>
      </c>
      <c r="B1821" t="s">
        <v>19258</v>
      </c>
      <c r="C1821" t="s">
        <v>10226</v>
      </c>
      <c r="D1821" t="str">
        <f t="shared" si="56"/>
        <v>EQ</v>
      </c>
      <c r="F1821" t="s">
        <v>10228</v>
      </c>
      <c r="G1821" t="s">
        <v>10229</v>
      </c>
      <c r="H1821" t="s">
        <v>10230</v>
      </c>
      <c r="I1821" t="s">
        <v>10231</v>
      </c>
      <c r="K1821" s="4" t="str">
        <f t="shared" si="57"/>
        <v>CL000610EQ00001</v>
      </c>
    </row>
    <row r="1822" spans="1:11">
      <c r="A1822" t="s">
        <v>19259</v>
      </c>
      <c r="B1822" t="s">
        <v>18478</v>
      </c>
      <c r="C1822" t="s">
        <v>14370</v>
      </c>
      <c r="D1822" t="str">
        <f t="shared" si="56"/>
        <v>FI</v>
      </c>
      <c r="E1822" t="s">
        <v>14372</v>
      </c>
      <c r="F1822" t="s">
        <v>14373</v>
      </c>
      <c r="G1822" t="s">
        <v>14374</v>
      </c>
      <c r="H1822" t="s">
        <v>14375</v>
      </c>
      <c r="I1822" t="s">
        <v>14376</v>
      </c>
      <c r="J1822" t="s">
        <v>16123</v>
      </c>
      <c r="K1822" s="4" t="str">
        <f t="shared" si="57"/>
        <v>MX001340FI00009</v>
      </c>
    </row>
    <row r="1823" spans="1:11">
      <c r="A1823" t="s">
        <v>19260</v>
      </c>
      <c r="B1823" t="s">
        <v>19261</v>
      </c>
      <c r="C1823" t="s">
        <v>16123</v>
      </c>
      <c r="D1823" t="str">
        <f t="shared" si="56"/>
        <v>FI</v>
      </c>
      <c r="F1823" t="s">
        <v>16125</v>
      </c>
      <c r="G1823" t="s">
        <v>16126</v>
      </c>
      <c r="H1823" t="s">
        <v>16127</v>
      </c>
      <c r="I1823" t="s">
        <v>16128</v>
      </c>
      <c r="K1823" s="4" t="str">
        <f t="shared" si="57"/>
        <v>PE000490FI00001</v>
      </c>
    </row>
    <row r="1824" spans="1:11">
      <c r="A1824" t="s">
        <v>19262</v>
      </c>
      <c r="B1824" t="s">
        <v>19263</v>
      </c>
      <c r="C1824" t="s">
        <v>16116</v>
      </c>
      <c r="D1824" t="str">
        <f t="shared" si="56"/>
        <v>EQ</v>
      </c>
      <c r="F1824" t="s">
        <v>16118</v>
      </c>
      <c r="G1824" t="s">
        <v>16119</v>
      </c>
      <c r="H1824" t="s">
        <v>16120</v>
      </c>
      <c r="I1824" t="s">
        <v>16121</v>
      </c>
      <c r="J1824" t="s">
        <v>13215</v>
      </c>
      <c r="K1824" s="4" t="str">
        <f t="shared" si="57"/>
        <v>PE000480EQ00001</v>
      </c>
    </row>
    <row r="1825" spans="1:11">
      <c r="A1825" t="s">
        <v>19264</v>
      </c>
      <c r="B1825" t="s">
        <v>19265</v>
      </c>
      <c r="C1825" t="s">
        <v>13215</v>
      </c>
      <c r="D1825" t="str">
        <f t="shared" si="56"/>
        <v>FI</v>
      </c>
      <c r="F1825" t="s">
        <v>13217</v>
      </c>
      <c r="G1825" t="s">
        <v>13218</v>
      </c>
      <c r="H1825" t="s">
        <v>13219</v>
      </c>
      <c r="I1825" t="s">
        <v>13220</v>
      </c>
      <c r="K1825" s="4" t="str">
        <f t="shared" si="57"/>
        <v>MX000580FI00001</v>
      </c>
    </row>
    <row r="1826" spans="1:11">
      <c r="A1826" t="s">
        <v>19266</v>
      </c>
      <c r="B1826" t="s">
        <v>19265</v>
      </c>
      <c r="C1826" t="s">
        <v>13208</v>
      </c>
      <c r="D1826" t="str">
        <f t="shared" si="56"/>
        <v>EQ</v>
      </c>
      <c r="F1826" t="s">
        <v>13210</v>
      </c>
      <c r="G1826" t="s">
        <v>13211</v>
      </c>
      <c r="H1826" t="s">
        <v>13212</v>
      </c>
      <c r="I1826" t="s">
        <v>13213</v>
      </c>
      <c r="K1826" s="4" t="str">
        <f t="shared" si="57"/>
        <v>MX000580EQ00001</v>
      </c>
    </row>
    <row r="1827" spans="1:11">
      <c r="A1827" t="s">
        <v>19267</v>
      </c>
      <c r="B1827" t="s">
        <v>19268</v>
      </c>
      <c r="C1827" t="s">
        <v>14263</v>
      </c>
      <c r="D1827" t="str">
        <f t="shared" si="56"/>
        <v>FI</v>
      </c>
      <c r="E1827" t="s">
        <v>14265</v>
      </c>
      <c r="F1827" t="s">
        <v>14266</v>
      </c>
      <c r="G1827" t="s">
        <v>14267</v>
      </c>
      <c r="H1827" t="s">
        <v>14268</v>
      </c>
      <c r="I1827" t="s">
        <v>14269</v>
      </c>
      <c r="K1827" s="4" t="str">
        <f t="shared" si="57"/>
        <v>MX001280FI00001</v>
      </c>
    </row>
    <row r="1828" spans="1:11">
      <c r="A1828" t="s">
        <v>19269</v>
      </c>
      <c r="B1828" t="s">
        <v>19270</v>
      </c>
      <c r="C1828" t="s">
        <v>7686</v>
      </c>
      <c r="D1828" t="str">
        <f t="shared" si="56"/>
        <v>EQ</v>
      </c>
      <c r="F1828" t="s">
        <v>7688</v>
      </c>
      <c r="G1828" t="s">
        <v>7689</v>
      </c>
      <c r="H1828" t="s">
        <v>7690</v>
      </c>
      <c r="I1828" t="s">
        <v>7691</v>
      </c>
      <c r="K1828" s="4" t="str">
        <f t="shared" si="57"/>
        <v>BR001250EQ00001</v>
      </c>
    </row>
    <row r="1829" spans="1:11">
      <c r="A1829" t="s">
        <v>19271</v>
      </c>
      <c r="B1829" t="s">
        <v>19270</v>
      </c>
      <c r="C1829" t="s">
        <v>7694</v>
      </c>
      <c r="D1829" t="str">
        <f t="shared" si="56"/>
        <v>FI</v>
      </c>
      <c r="F1829" t="s">
        <v>7696</v>
      </c>
      <c r="G1829" t="s">
        <v>7697</v>
      </c>
      <c r="H1829" t="s">
        <v>7698</v>
      </c>
      <c r="I1829" t="s">
        <v>7699</v>
      </c>
      <c r="K1829" s="4" t="str">
        <f t="shared" si="57"/>
        <v>BR001250FI00001</v>
      </c>
    </row>
    <row r="1830" spans="1:11">
      <c r="A1830" t="s">
        <v>19272</v>
      </c>
      <c r="B1830" t="s">
        <v>19273</v>
      </c>
      <c r="C1830" t="s">
        <v>10466</v>
      </c>
      <c r="D1830" t="str">
        <f t="shared" si="56"/>
        <v>EQ</v>
      </c>
      <c r="F1830" t="s">
        <v>10468</v>
      </c>
      <c r="G1830" t="s">
        <v>10469</v>
      </c>
      <c r="H1830" t="s">
        <v>10470</v>
      </c>
      <c r="I1830" t="s">
        <v>10471</v>
      </c>
      <c r="K1830" s="4" t="str">
        <f t="shared" si="57"/>
        <v>CL000900EQ00001</v>
      </c>
    </row>
    <row r="1831" spans="1:11">
      <c r="A1831" t="s">
        <v>19274</v>
      </c>
      <c r="B1831" t="s">
        <v>19275</v>
      </c>
      <c r="C1831" t="s">
        <v>10233</v>
      </c>
      <c r="D1831" t="str">
        <f t="shared" si="56"/>
        <v>EQ</v>
      </c>
      <c r="F1831" t="s">
        <v>10235</v>
      </c>
      <c r="G1831" t="s">
        <v>10236</v>
      </c>
      <c r="H1831">
        <v>2456560</v>
      </c>
      <c r="I1831" t="s">
        <v>10237</v>
      </c>
      <c r="K1831" s="4" t="str">
        <f t="shared" si="57"/>
        <v>CL000620EQ00001</v>
      </c>
    </row>
    <row r="1832" spans="1:11">
      <c r="A1832" t="s">
        <v>19276</v>
      </c>
      <c r="B1832" t="s">
        <v>19277</v>
      </c>
      <c r="C1832" t="s">
        <v>13306</v>
      </c>
      <c r="D1832" t="str">
        <f t="shared" si="56"/>
        <v>EQ</v>
      </c>
      <c r="F1832" t="s">
        <v>13308</v>
      </c>
      <c r="G1832" t="s">
        <v>13309</v>
      </c>
      <c r="H1832" t="s">
        <v>13310</v>
      </c>
      <c r="I1832" t="s">
        <v>13311</v>
      </c>
      <c r="J1832" t="s">
        <v>13319</v>
      </c>
      <c r="K1832" s="4" t="str">
        <f t="shared" si="57"/>
        <v>MX000650EQ00001</v>
      </c>
    </row>
    <row r="1833" spans="1:11">
      <c r="A1833" t="s">
        <v>19278</v>
      </c>
      <c r="B1833" t="s">
        <v>19277</v>
      </c>
      <c r="C1833" t="s">
        <v>13319</v>
      </c>
      <c r="D1833" t="str">
        <f t="shared" si="56"/>
        <v>FI</v>
      </c>
      <c r="F1833" t="s">
        <v>13321</v>
      </c>
      <c r="G1833" t="s">
        <v>13322</v>
      </c>
      <c r="H1833" t="s">
        <v>13323</v>
      </c>
      <c r="I1833" t="s">
        <v>13324</v>
      </c>
      <c r="J1833" t="s">
        <v>13326</v>
      </c>
      <c r="K1833" s="4" t="str">
        <f t="shared" si="57"/>
        <v>MX000650FI00001</v>
      </c>
    </row>
    <row r="1834" spans="1:11">
      <c r="A1834" t="s">
        <v>19279</v>
      </c>
      <c r="B1834" t="s">
        <v>19277</v>
      </c>
      <c r="C1834" t="s">
        <v>13326</v>
      </c>
      <c r="D1834" t="str">
        <f t="shared" si="56"/>
        <v>FI</v>
      </c>
      <c r="F1834" t="s">
        <v>13327</v>
      </c>
      <c r="G1834" t="s">
        <v>13328</v>
      </c>
      <c r="H1834" t="s">
        <v>13329</v>
      </c>
      <c r="I1834" t="s">
        <v>13330</v>
      </c>
      <c r="J1834" t="s">
        <v>13331</v>
      </c>
      <c r="K1834" s="4" t="str">
        <f t="shared" si="57"/>
        <v>MX000650FI00002</v>
      </c>
    </row>
    <row r="1835" spans="1:11">
      <c r="A1835" t="s">
        <v>19280</v>
      </c>
      <c r="B1835" t="s">
        <v>19277</v>
      </c>
      <c r="C1835" t="s">
        <v>13331</v>
      </c>
      <c r="D1835" t="str">
        <f t="shared" si="56"/>
        <v>FI</v>
      </c>
      <c r="F1835" t="s">
        <v>13332</v>
      </c>
      <c r="G1835" t="s">
        <v>13333</v>
      </c>
      <c r="H1835" t="s">
        <v>13334</v>
      </c>
      <c r="I1835" t="s">
        <v>13335</v>
      </c>
      <c r="K1835" s="4" t="str">
        <f t="shared" si="57"/>
        <v>MX000650FI00003</v>
      </c>
    </row>
    <row r="1836" spans="1:11">
      <c r="A1836" t="s">
        <v>19281</v>
      </c>
      <c r="B1836" t="s">
        <v>19277</v>
      </c>
      <c r="C1836" t="s">
        <v>13313</v>
      </c>
      <c r="D1836" t="str">
        <f t="shared" si="56"/>
        <v>EQ</v>
      </c>
      <c r="F1836" t="s">
        <v>13315</v>
      </c>
      <c r="G1836" t="s">
        <v>13316</v>
      </c>
      <c r="H1836" t="s">
        <v>13317</v>
      </c>
      <c r="I1836" t="s">
        <v>13318</v>
      </c>
      <c r="K1836" s="4" t="str">
        <f t="shared" si="57"/>
        <v>MX000650EQ00002</v>
      </c>
    </row>
    <row r="1837" spans="1:11">
      <c r="A1837" t="s">
        <v>19282</v>
      </c>
      <c r="B1837" t="s">
        <v>19283</v>
      </c>
      <c r="C1837" t="s">
        <v>14305</v>
      </c>
      <c r="D1837" t="str">
        <f t="shared" si="56"/>
        <v>EQ</v>
      </c>
      <c r="F1837" t="s">
        <v>14307</v>
      </c>
      <c r="G1837" t="s">
        <v>14308</v>
      </c>
      <c r="H1837">
        <v>2454810</v>
      </c>
      <c r="I1837" t="s">
        <v>14309</v>
      </c>
      <c r="K1837" s="4" t="str">
        <f t="shared" si="57"/>
        <v>MX001320EQ00001</v>
      </c>
    </row>
    <row r="1838" spans="1:11">
      <c r="A1838" t="s">
        <v>19284</v>
      </c>
      <c r="B1838" t="s">
        <v>19285</v>
      </c>
      <c r="C1838" t="s">
        <v>14272</v>
      </c>
      <c r="D1838" t="str">
        <f t="shared" si="56"/>
        <v>EQ</v>
      </c>
      <c r="F1838" t="s">
        <v>14274</v>
      </c>
      <c r="G1838" t="s">
        <v>14275</v>
      </c>
      <c r="H1838" t="s">
        <v>14276</v>
      </c>
      <c r="I1838" t="s">
        <v>14277</v>
      </c>
      <c r="J1838" t="s">
        <v>13991</v>
      </c>
      <c r="K1838" s="4" t="str">
        <f t="shared" si="57"/>
        <v>MX001290EQ00001</v>
      </c>
    </row>
    <row r="1839" spans="1:11">
      <c r="A1839" t="s">
        <v>19286</v>
      </c>
      <c r="B1839" t="s">
        <v>19287</v>
      </c>
      <c r="C1839" t="s">
        <v>13991</v>
      </c>
      <c r="D1839" t="str">
        <f t="shared" si="56"/>
        <v>FI</v>
      </c>
      <c r="F1839" t="s">
        <v>13993</v>
      </c>
      <c r="G1839" t="s">
        <v>13994</v>
      </c>
      <c r="H1839" t="s">
        <v>13995</v>
      </c>
      <c r="I1839" t="s">
        <v>13996</v>
      </c>
      <c r="K1839" s="4" t="str">
        <f t="shared" si="57"/>
        <v>MX001090FI00001</v>
      </c>
    </row>
    <row r="1840" spans="1:11">
      <c r="A1840" t="s">
        <v>19288</v>
      </c>
      <c r="B1840" t="s">
        <v>19289</v>
      </c>
      <c r="C1840" t="s">
        <v>7701</v>
      </c>
      <c r="D1840" t="str">
        <f t="shared" si="56"/>
        <v>EQ</v>
      </c>
      <c r="F1840" t="s">
        <v>7703</v>
      </c>
      <c r="G1840" t="s">
        <v>7704</v>
      </c>
      <c r="H1840">
        <v>2596897</v>
      </c>
      <c r="I1840" t="s">
        <v>7705</v>
      </c>
      <c r="J1840" t="s">
        <v>14387</v>
      </c>
      <c r="K1840" s="4" t="str">
        <f t="shared" si="57"/>
        <v>BR001260EQ00001</v>
      </c>
    </row>
    <row r="1841" spans="1:11">
      <c r="A1841" t="s">
        <v>19290</v>
      </c>
      <c r="B1841" t="s">
        <v>19291</v>
      </c>
      <c r="C1841" t="s">
        <v>14387</v>
      </c>
      <c r="D1841" t="str">
        <f t="shared" si="56"/>
        <v>FI</v>
      </c>
      <c r="F1841" t="s">
        <v>14389</v>
      </c>
      <c r="G1841" t="s">
        <v>14390</v>
      </c>
      <c r="H1841" t="s">
        <v>14391</v>
      </c>
      <c r="I1841" t="s">
        <v>14392</v>
      </c>
      <c r="J1841" t="s">
        <v>14394</v>
      </c>
      <c r="K1841" s="4" t="str">
        <f t="shared" si="57"/>
        <v>MX001350FI00001</v>
      </c>
    </row>
    <row r="1842" spans="1:11">
      <c r="A1842" t="s">
        <v>19292</v>
      </c>
      <c r="B1842" t="s">
        <v>19291</v>
      </c>
      <c r="C1842" t="s">
        <v>14394</v>
      </c>
      <c r="D1842" t="str">
        <f t="shared" si="56"/>
        <v>FI</v>
      </c>
      <c r="F1842" t="s">
        <v>14395</v>
      </c>
      <c r="G1842" t="s">
        <v>14396</v>
      </c>
      <c r="H1842" t="s">
        <v>14397</v>
      </c>
      <c r="I1842" t="s">
        <v>14398</v>
      </c>
      <c r="K1842" s="4" t="str">
        <f t="shared" si="57"/>
        <v>MX001350FI00002</v>
      </c>
    </row>
    <row r="1843" spans="1:11">
      <c r="A1843" t="s">
        <v>19293</v>
      </c>
      <c r="B1843" t="s">
        <v>19291</v>
      </c>
      <c r="C1843" t="s">
        <v>14379</v>
      </c>
      <c r="D1843" t="str">
        <f t="shared" si="56"/>
        <v>EQ</v>
      </c>
      <c r="F1843" t="s">
        <v>14381</v>
      </c>
      <c r="G1843" t="s">
        <v>14382</v>
      </c>
      <c r="H1843" t="s">
        <v>14383</v>
      </c>
      <c r="I1843" t="s">
        <v>14384</v>
      </c>
      <c r="K1843" s="4" t="str">
        <f t="shared" si="57"/>
        <v>MX001350EQ00001</v>
      </c>
    </row>
    <row r="1844" spans="1:11">
      <c r="A1844" t="s">
        <v>19294</v>
      </c>
      <c r="B1844" t="s">
        <v>19052</v>
      </c>
      <c r="C1844" t="s">
        <v>13554</v>
      </c>
      <c r="D1844" t="str">
        <f t="shared" si="56"/>
        <v>FI</v>
      </c>
      <c r="F1844" t="s">
        <v>13556</v>
      </c>
      <c r="G1844" t="s">
        <v>13557</v>
      </c>
      <c r="H1844" t="s">
        <v>13558</v>
      </c>
      <c r="I1844" t="s">
        <v>13559</v>
      </c>
      <c r="K1844" s="4" t="str">
        <f t="shared" si="57"/>
        <v>MX000800FI00003</v>
      </c>
    </row>
    <row r="1845" spans="1:11">
      <c r="A1845" t="s">
        <v>19295</v>
      </c>
      <c r="B1845" t="s">
        <v>17882</v>
      </c>
      <c r="C1845" t="s">
        <v>16169</v>
      </c>
      <c r="D1845" t="str">
        <f t="shared" si="56"/>
        <v>FI</v>
      </c>
      <c r="F1845" t="s">
        <v>16171</v>
      </c>
      <c r="G1845" t="s">
        <v>16172</v>
      </c>
      <c r="H1845" t="s">
        <v>16173</v>
      </c>
      <c r="I1845" t="s">
        <v>16174</v>
      </c>
      <c r="J1845" t="s">
        <v>16177</v>
      </c>
      <c r="K1845" s="4" t="str">
        <f t="shared" si="57"/>
        <v>PE000530FI00001</v>
      </c>
    </row>
    <row r="1846" spans="1:11">
      <c r="A1846" t="s">
        <v>19296</v>
      </c>
      <c r="B1846" t="s">
        <v>17882</v>
      </c>
      <c r="C1846" t="s">
        <v>16177</v>
      </c>
      <c r="D1846" t="str">
        <f t="shared" si="56"/>
        <v>FI</v>
      </c>
      <c r="F1846" t="s">
        <v>16178</v>
      </c>
      <c r="G1846" t="s">
        <v>16179</v>
      </c>
      <c r="H1846" t="s">
        <v>16180</v>
      </c>
      <c r="I1846" t="s">
        <v>16181</v>
      </c>
      <c r="K1846" s="4" t="str">
        <f t="shared" si="57"/>
        <v>PE000530FI00002</v>
      </c>
    </row>
    <row r="1847" spans="1:11">
      <c r="A1847" t="s">
        <v>19297</v>
      </c>
      <c r="B1847" t="s">
        <v>17882</v>
      </c>
      <c r="C1847" t="s">
        <v>16182</v>
      </c>
      <c r="D1847" t="str">
        <f t="shared" si="56"/>
        <v>FI</v>
      </c>
      <c r="F1847" t="s">
        <v>16183</v>
      </c>
      <c r="G1847" t="s">
        <v>16184</v>
      </c>
      <c r="H1847" t="s">
        <v>16185</v>
      </c>
      <c r="I1847" t="s">
        <v>16186</v>
      </c>
      <c r="K1847" s="4" t="str">
        <f t="shared" si="57"/>
        <v>PE000530FI00003</v>
      </c>
    </row>
    <row r="1848" spans="1:11">
      <c r="A1848" t="s">
        <v>19298</v>
      </c>
      <c r="B1848" t="s">
        <v>17882</v>
      </c>
      <c r="C1848" t="s">
        <v>16187</v>
      </c>
      <c r="D1848" t="str">
        <f t="shared" si="56"/>
        <v>FI</v>
      </c>
      <c r="F1848" t="s">
        <v>16188</v>
      </c>
      <c r="G1848" t="s">
        <v>16189</v>
      </c>
      <c r="H1848" t="s">
        <v>16190</v>
      </c>
      <c r="I1848" t="s">
        <v>16191</v>
      </c>
      <c r="K1848" s="4" t="str">
        <f t="shared" si="57"/>
        <v>PE000530FI00004</v>
      </c>
    </row>
    <row r="1849" spans="1:11">
      <c r="A1849" t="s">
        <v>19299</v>
      </c>
      <c r="B1849" t="s">
        <v>17882</v>
      </c>
      <c r="C1849" t="s">
        <v>16163</v>
      </c>
      <c r="D1849" t="str">
        <f t="shared" si="56"/>
        <v>EQ</v>
      </c>
      <c r="F1849" t="s">
        <v>16165</v>
      </c>
      <c r="G1849" t="s">
        <v>16166</v>
      </c>
      <c r="H1849" t="s">
        <v>16167</v>
      </c>
      <c r="I1849" t="s">
        <v>16168</v>
      </c>
      <c r="J1849" t="s">
        <v>16194</v>
      </c>
      <c r="K1849" s="4" t="str">
        <f t="shared" si="57"/>
        <v>PE000530EQ00002</v>
      </c>
    </row>
    <row r="1850" spans="1:11">
      <c r="A1850" t="s">
        <v>19300</v>
      </c>
      <c r="B1850" t="s">
        <v>17882</v>
      </c>
      <c r="C1850" t="s">
        <v>16194</v>
      </c>
      <c r="D1850" t="str">
        <f t="shared" si="56"/>
        <v>FI</v>
      </c>
      <c r="F1850" t="s">
        <v>16196</v>
      </c>
      <c r="G1850" t="s">
        <v>16197</v>
      </c>
      <c r="H1850" t="s">
        <v>16198</v>
      </c>
      <c r="I1850" t="s">
        <v>16199</v>
      </c>
      <c r="J1850" t="s">
        <v>16194</v>
      </c>
      <c r="K1850" s="4" t="str">
        <f t="shared" si="57"/>
        <v>PE000530FI00005</v>
      </c>
    </row>
    <row r="1851" spans="1:11">
      <c r="A1851" t="s">
        <v>19301</v>
      </c>
      <c r="B1851" t="s">
        <v>17882</v>
      </c>
      <c r="C1851" t="s">
        <v>16194</v>
      </c>
      <c r="D1851" t="str">
        <f t="shared" si="56"/>
        <v>FI</v>
      </c>
      <c r="F1851" t="s">
        <v>16201</v>
      </c>
      <c r="G1851" t="s">
        <v>16202</v>
      </c>
      <c r="H1851" t="s">
        <v>16203</v>
      </c>
      <c r="I1851" t="s">
        <v>16204</v>
      </c>
      <c r="K1851" s="4" t="str">
        <f t="shared" si="57"/>
        <v>PE000530FI00006</v>
      </c>
    </row>
    <row r="1852" spans="1:11">
      <c r="A1852" t="s">
        <v>19302</v>
      </c>
      <c r="B1852" t="s">
        <v>19303</v>
      </c>
      <c r="C1852" t="s">
        <v>7708</v>
      </c>
      <c r="D1852" t="str">
        <f t="shared" si="56"/>
        <v>EQ</v>
      </c>
      <c r="F1852" t="s">
        <v>7710</v>
      </c>
      <c r="G1852" t="s">
        <v>7711</v>
      </c>
      <c r="H1852" t="s">
        <v>7712</v>
      </c>
      <c r="I1852" t="s">
        <v>7713</v>
      </c>
      <c r="K1852" s="4" t="str">
        <f t="shared" si="57"/>
        <v>BR001270EQ00001</v>
      </c>
    </row>
    <row r="1853" spans="1:11">
      <c r="A1853" t="s">
        <v>19304</v>
      </c>
      <c r="B1853" t="s">
        <v>19305</v>
      </c>
      <c r="C1853" t="s">
        <v>10482</v>
      </c>
      <c r="D1853" t="str">
        <f t="shared" si="56"/>
        <v>EQ</v>
      </c>
      <c r="F1853" t="s">
        <v>10484</v>
      </c>
      <c r="G1853" t="s">
        <v>10485</v>
      </c>
      <c r="H1853" t="s">
        <v>10486</v>
      </c>
      <c r="I1853" t="s">
        <v>10487</v>
      </c>
      <c r="J1853" t="s">
        <v>9545</v>
      </c>
      <c r="K1853" s="4" t="str">
        <f t="shared" si="57"/>
        <v>CL000920EQ00001</v>
      </c>
    </row>
    <row r="1854" spans="1:11">
      <c r="A1854" t="s">
        <v>19306</v>
      </c>
      <c r="B1854" t="s">
        <v>19307</v>
      </c>
      <c r="C1854" t="s">
        <v>9545</v>
      </c>
      <c r="D1854" t="str">
        <f t="shared" si="56"/>
        <v>FI</v>
      </c>
      <c r="F1854" t="s">
        <v>9546</v>
      </c>
      <c r="G1854" t="s">
        <v>9547</v>
      </c>
      <c r="H1854" t="s">
        <v>9548</v>
      </c>
      <c r="I1854" t="s">
        <v>9549</v>
      </c>
      <c r="J1854" t="s">
        <v>7742</v>
      </c>
      <c r="K1854" s="4" t="str">
        <f t="shared" si="57"/>
        <v>BR002550FI00001</v>
      </c>
    </row>
    <row r="1855" spans="1:11">
      <c r="A1855" t="s">
        <v>19308</v>
      </c>
      <c r="B1855" t="s">
        <v>19309</v>
      </c>
      <c r="C1855" t="s">
        <v>7742</v>
      </c>
      <c r="D1855" t="str">
        <f t="shared" si="56"/>
        <v>FI</v>
      </c>
      <c r="F1855" t="s">
        <v>7744</v>
      </c>
      <c r="G1855" t="s">
        <v>7745</v>
      </c>
      <c r="H1855" t="s">
        <v>7746</v>
      </c>
      <c r="I1855" t="s">
        <v>7747</v>
      </c>
      <c r="K1855" s="4" t="str">
        <f t="shared" si="57"/>
        <v>BR001310FI00001</v>
      </c>
    </row>
    <row r="1856" spans="1:11">
      <c r="A1856" t="s">
        <v>19310</v>
      </c>
      <c r="B1856" t="s">
        <v>19311</v>
      </c>
      <c r="C1856" t="s">
        <v>10440</v>
      </c>
      <c r="D1856" t="str">
        <f t="shared" si="56"/>
        <v>EQ</v>
      </c>
      <c r="F1856" t="s">
        <v>10442</v>
      </c>
      <c r="G1856" t="s">
        <v>10443</v>
      </c>
      <c r="H1856" t="s">
        <v>10444</v>
      </c>
      <c r="I1856" t="s">
        <v>10445</v>
      </c>
      <c r="K1856" s="4" t="str">
        <f t="shared" si="57"/>
        <v>CL000860EQ00001</v>
      </c>
    </row>
    <row r="1857" spans="1:11">
      <c r="A1857" t="s">
        <v>19312</v>
      </c>
      <c r="B1857" t="s">
        <v>19313</v>
      </c>
      <c r="C1857" t="s">
        <v>5524</v>
      </c>
      <c r="D1857" t="str">
        <f t="shared" si="56"/>
        <v>EQ</v>
      </c>
      <c r="F1857" t="s">
        <v>5526</v>
      </c>
      <c r="G1857" t="s">
        <v>5527</v>
      </c>
      <c r="H1857">
        <v>2461724</v>
      </c>
      <c r="I1857" t="s">
        <v>5528</v>
      </c>
      <c r="K1857" s="4" t="str">
        <f t="shared" si="57"/>
        <v>AR002650EQ00001</v>
      </c>
    </row>
    <row r="1858" spans="1:11">
      <c r="A1858" t="s">
        <v>19314</v>
      </c>
      <c r="B1858" t="s">
        <v>19315</v>
      </c>
      <c r="C1858" t="s">
        <v>7725</v>
      </c>
      <c r="D1858" t="str">
        <f t="shared" ref="D1858:D1921" si="58">+REPLACE(REPLACE(A1858,1,8,""),3,5,"")</f>
        <v>EQ</v>
      </c>
      <c r="F1858" t="s">
        <v>7727</v>
      </c>
      <c r="G1858" t="s">
        <v>7728</v>
      </c>
      <c r="H1858" t="s">
        <v>7729</v>
      </c>
      <c r="I1858" t="s">
        <v>7730</v>
      </c>
      <c r="K1858" s="4" t="str">
        <f t="shared" si="57"/>
        <v>BR001290EQ00001</v>
      </c>
    </row>
    <row r="1859" spans="1:11">
      <c r="A1859" t="s">
        <v>19316</v>
      </c>
      <c r="B1859" t="s">
        <v>19317</v>
      </c>
      <c r="C1859" t="s">
        <v>10419</v>
      </c>
      <c r="D1859" t="str">
        <f t="shared" si="58"/>
        <v>EQ</v>
      </c>
      <c r="F1859" t="s">
        <v>10421</v>
      </c>
      <c r="G1859" t="s">
        <v>10422</v>
      </c>
      <c r="H1859" t="s">
        <v>10423</v>
      </c>
      <c r="I1859" t="s">
        <v>10424</v>
      </c>
      <c r="J1859" t="s">
        <v>16132</v>
      </c>
      <c r="K1859" s="4" t="str">
        <f t="shared" ref="K1859:K1922" si="59">+A1859</f>
        <v>CL000830EQ00001</v>
      </c>
    </row>
    <row r="1860" spans="1:11">
      <c r="A1860" t="s">
        <v>19318</v>
      </c>
      <c r="B1860" t="s">
        <v>19319</v>
      </c>
      <c r="C1860" t="s">
        <v>16132</v>
      </c>
      <c r="D1860" t="str">
        <f t="shared" si="58"/>
        <v>FI</v>
      </c>
      <c r="F1860" t="s">
        <v>16134</v>
      </c>
      <c r="G1860" t="s">
        <v>16135</v>
      </c>
      <c r="H1860" t="s">
        <v>16136</v>
      </c>
      <c r="I1860" t="s">
        <v>16137</v>
      </c>
      <c r="K1860" s="4" t="str">
        <f t="shared" si="59"/>
        <v>PE000500FI00001</v>
      </c>
    </row>
    <row r="1861" spans="1:11">
      <c r="A1861" t="s">
        <v>19320</v>
      </c>
      <c r="B1861" t="s">
        <v>17882</v>
      </c>
      <c r="C1861" t="s">
        <v>16205</v>
      </c>
      <c r="D1861" t="str">
        <f t="shared" si="58"/>
        <v>FI</v>
      </c>
      <c r="F1861" t="s">
        <v>16207</v>
      </c>
      <c r="G1861" t="s">
        <v>16208</v>
      </c>
      <c r="H1861" t="s">
        <v>16209</v>
      </c>
      <c r="I1861" t="s">
        <v>16210</v>
      </c>
      <c r="K1861" s="4" t="str">
        <f t="shared" si="59"/>
        <v>PE000530FI00007</v>
      </c>
    </row>
    <row r="1862" spans="1:11">
      <c r="A1862" t="s">
        <v>19321</v>
      </c>
      <c r="B1862" t="s">
        <v>19322</v>
      </c>
      <c r="C1862" t="s">
        <v>16140</v>
      </c>
      <c r="D1862" t="str">
        <f t="shared" si="58"/>
        <v>EQ</v>
      </c>
      <c r="F1862" t="s">
        <v>16142</v>
      </c>
      <c r="G1862" t="s">
        <v>16143</v>
      </c>
      <c r="H1862" t="s">
        <v>16144</v>
      </c>
      <c r="I1862" t="s">
        <v>16145</v>
      </c>
      <c r="J1862" t="s">
        <v>16213</v>
      </c>
      <c r="K1862" s="4" t="str">
        <f t="shared" si="59"/>
        <v>PE000510EQ00001</v>
      </c>
    </row>
    <row r="1863" spans="1:11">
      <c r="A1863" t="s">
        <v>19323</v>
      </c>
      <c r="B1863" t="s">
        <v>17882</v>
      </c>
      <c r="C1863" t="s">
        <v>16213</v>
      </c>
      <c r="D1863" t="str">
        <f t="shared" si="58"/>
        <v>FI</v>
      </c>
      <c r="F1863" t="s">
        <v>16215</v>
      </c>
      <c r="G1863" t="s">
        <v>16216</v>
      </c>
      <c r="H1863" t="s">
        <v>16217</v>
      </c>
      <c r="I1863" t="s">
        <v>16218</v>
      </c>
      <c r="K1863" s="4" t="str">
        <f t="shared" si="59"/>
        <v>PE000530FI00008</v>
      </c>
    </row>
    <row r="1864" spans="1:11">
      <c r="A1864" t="s">
        <v>19324</v>
      </c>
      <c r="B1864" t="s">
        <v>17882</v>
      </c>
      <c r="C1864" t="s">
        <v>16222</v>
      </c>
      <c r="D1864" t="str">
        <f t="shared" si="58"/>
        <v>FI</v>
      </c>
      <c r="F1864" t="s">
        <v>16223</v>
      </c>
      <c r="G1864" t="s">
        <v>16224</v>
      </c>
      <c r="H1864" t="s">
        <v>16225</v>
      </c>
      <c r="I1864" t="s">
        <v>16226</v>
      </c>
      <c r="K1864" s="4" t="str">
        <f t="shared" si="59"/>
        <v>PE000530FI00009</v>
      </c>
    </row>
    <row r="1865" spans="1:11">
      <c r="A1865" t="s">
        <v>19325</v>
      </c>
      <c r="B1865" t="s">
        <v>19326</v>
      </c>
      <c r="C1865" t="s">
        <v>10447</v>
      </c>
      <c r="D1865" t="str">
        <f t="shared" si="58"/>
        <v>EQ</v>
      </c>
      <c r="F1865" t="s">
        <v>10449</v>
      </c>
      <c r="G1865" t="s">
        <v>10450</v>
      </c>
      <c r="H1865">
        <v>2843560</v>
      </c>
      <c r="I1865" t="s">
        <v>10451</v>
      </c>
      <c r="K1865" s="4" t="str">
        <f t="shared" si="59"/>
        <v>CL000870EQ00001</v>
      </c>
    </row>
    <row r="1866" spans="1:11">
      <c r="A1866" t="s">
        <v>19327</v>
      </c>
      <c r="B1866" t="s">
        <v>19328</v>
      </c>
      <c r="C1866" t="s">
        <v>9960</v>
      </c>
      <c r="D1866" t="str">
        <f t="shared" si="58"/>
        <v>EQ</v>
      </c>
      <c r="F1866" t="s">
        <v>9962</v>
      </c>
      <c r="G1866" t="s">
        <v>9963</v>
      </c>
      <c r="H1866">
        <v>2622543</v>
      </c>
      <c r="I1866" t="s">
        <v>9964</v>
      </c>
      <c r="K1866" s="4" t="str">
        <f t="shared" si="59"/>
        <v>CL000360EQ00001</v>
      </c>
    </row>
    <row r="1867" spans="1:11">
      <c r="A1867" t="s">
        <v>19329</v>
      </c>
      <c r="B1867" t="s">
        <v>19330</v>
      </c>
      <c r="C1867" t="s">
        <v>16229</v>
      </c>
      <c r="D1867" t="str">
        <f t="shared" si="58"/>
        <v>EQ</v>
      </c>
      <c r="F1867" t="s">
        <v>16231</v>
      </c>
      <c r="G1867" t="s">
        <v>16232</v>
      </c>
      <c r="H1867" t="s">
        <v>16233</v>
      </c>
      <c r="I1867" t="s">
        <v>16234</v>
      </c>
      <c r="J1867" t="s">
        <v>14972</v>
      </c>
      <c r="K1867" s="4" t="str">
        <f t="shared" si="59"/>
        <v>PE000540EQ00001</v>
      </c>
    </row>
    <row r="1868" spans="1:11">
      <c r="A1868" t="s">
        <v>19331</v>
      </c>
      <c r="B1868" t="s">
        <v>19332</v>
      </c>
      <c r="C1868" t="s">
        <v>14972</v>
      </c>
      <c r="D1868" t="str">
        <f t="shared" si="58"/>
        <v>FI</v>
      </c>
      <c r="F1868" t="s">
        <v>14974</v>
      </c>
      <c r="G1868" t="s">
        <v>14975</v>
      </c>
      <c r="H1868" t="s">
        <v>14976</v>
      </c>
      <c r="I1868" t="s">
        <v>14977</v>
      </c>
      <c r="J1868" t="s">
        <v>10474</v>
      </c>
      <c r="K1868" s="4" t="str">
        <f t="shared" si="59"/>
        <v>MX001750FI00001</v>
      </c>
    </row>
    <row r="1869" spans="1:11">
      <c r="A1869" t="s">
        <v>19333</v>
      </c>
      <c r="B1869" t="s">
        <v>19334</v>
      </c>
      <c r="C1869" t="s">
        <v>10474</v>
      </c>
      <c r="D1869" t="str">
        <f t="shared" si="58"/>
        <v>FI</v>
      </c>
      <c r="F1869" t="s">
        <v>10476</v>
      </c>
      <c r="G1869" t="s">
        <v>10477</v>
      </c>
      <c r="H1869" t="s">
        <v>10478</v>
      </c>
      <c r="I1869" t="s">
        <v>10479</v>
      </c>
      <c r="K1869" s="4" t="str">
        <f t="shared" si="59"/>
        <v>CL000910FI00001</v>
      </c>
    </row>
    <row r="1870" spans="1:11">
      <c r="A1870" t="s">
        <v>19335</v>
      </c>
      <c r="B1870" t="s">
        <v>19336</v>
      </c>
      <c r="C1870" t="s">
        <v>16236</v>
      </c>
      <c r="D1870" t="str">
        <f t="shared" si="58"/>
        <v>EQ</v>
      </c>
      <c r="F1870" t="s">
        <v>16238</v>
      </c>
      <c r="G1870" t="s">
        <v>16239</v>
      </c>
      <c r="H1870">
        <v>2471916</v>
      </c>
      <c r="I1870" t="s">
        <v>16240</v>
      </c>
      <c r="K1870" s="4" t="str">
        <f t="shared" si="59"/>
        <v>PE000550EQ00001</v>
      </c>
    </row>
    <row r="1871" spans="1:11">
      <c r="A1871" t="s">
        <v>19337</v>
      </c>
      <c r="B1871" t="s">
        <v>19338</v>
      </c>
      <c r="C1871" t="s">
        <v>10453</v>
      </c>
      <c r="D1871" t="str">
        <f t="shared" si="58"/>
        <v>EQ</v>
      </c>
      <c r="F1871" t="s">
        <v>10455</v>
      </c>
      <c r="G1871" t="s">
        <v>10456</v>
      </c>
      <c r="H1871">
        <v>2452223</v>
      </c>
      <c r="I1871" t="s">
        <v>10457</v>
      </c>
      <c r="K1871" s="4" t="str">
        <f t="shared" si="59"/>
        <v>CL000880EQ00001</v>
      </c>
    </row>
    <row r="1872" spans="1:11">
      <c r="A1872" t="s">
        <v>19339</v>
      </c>
      <c r="B1872" t="s">
        <v>19340</v>
      </c>
      <c r="C1872" t="s">
        <v>10459</v>
      </c>
      <c r="D1872" t="str">
        <f t="shared" si="58"/>
        <v>EQ</v>
      </c>
      <c r="F1872" t="s">
        <v>10461</v>
      </c>
      <c r="G1872" t="s">
        <v>10462</v>
      </c>
      <c r="H1872" t="s">
        <v>10463</v>
      </c>
      <c r="I1872" t="s">
        <v>10464</v>
      </c>
      <c r="K1872" s="4" t="str">
        <f t="shared" si="59"/>
        <v>CL000890EQ00001</v>
      </c>
    </row>
    <row r="1873" spans="1:11">
      <c r="A1873" t="s">
        <v>19341</v>
      </c>
      <c r="B1873" t="s">
        <v>19342</v>
      </c>
      <c r="C1873" t="s">
        <v>10497</v>
      </c>
      <c r="D1873" t="str">
        <f t="shared" si="58"/>
        <v>EQ</v>
      </c>
      <c r="F1873" t="s">
        <v>10499</v>
      </c>
      <c r="G1873" t="s">
        <v>10500</v>
      </c>
      <c r="H1873" t="s">
        <v>10501</v>
      </c>
      <c r="I1873" t="s">
        <v>10502</v>
      </c>
      <c r="K1873" s="4" t="str">
        <f t="shared" si="59"/>
        <v>CL000940EQ00001</v>
      </c>
    </row>
    <row r="1874" spans="1:11">
      <c r="A1874" t="s">
        <v>19343</v>
      </c>
      <c r="B1874" t="s">
        <v>19344</v>
      </c>
      <c r="C1874" t="s">
        <v>14456</v>
      </c>
      <c r="D1874" t="str">
        <f t="shared" si="58"/>
        <v>FI</v>
      </c>
      <c r="F1874" t="s">
        <v>14458</v>
      </c>
      <c r="G1874" t="s">
        <v>14459</v>
      </c>
      <c r="I1874" t="s">
        <v>14460</v>
      </c>
      <c r="K1874" s="4" t="str">
        <f t="shared" si="59"/>
        <v>MX001410FI00001</v>
      </c>
    </row>
    <row r="1875" spans="1:11">
      <c r="A1875" t="s">
        <v>19345</v>
      </c>
      <c r="B1875" t="s">
        <v>19346</v>
      </c>
      <c r="C1875" t="s">
        <v>10728</v>
      </c>
      <c r="D1875" t="str">
        <f t="shared" si="58"/>
        <v>FI</v>
      </c>
      <c r="F1875" t="s">
        <v>10730</v>
      </c>
      <c r="G1875" t="s">
        <v>10731</v>
      </c>
      <c r="I1875" t="s">
        <v>10732</v>
      </c>
      <c r="J1875" t="s">
        <v>11952</v>
      </c>
      <c r="K1875" s="4" t="str">
        <f t="shared" si="59"/>
        <v>CL001220FI00001</v>
      </c>
    </row>
    <row r="1876" spans="1:11">
      <c r="A1876" t="s">
        <v>19347</v>
      </c>
      <c r="B1876" t="s">
        <v>19348</v>
      </c>
      <c r="C1876" t="s">
        <v>11952</v>
      </c>
      <c r="D1876" t="str">
        <f t="shared" si="58"/>
        <v>FI</v>
      </c>
      <c r="F1876" t="s">
        <v>11954</v>
      </c>
      <c r="G1876" t="s">
        <v>11955</v>
      </c>
      <c r="H1876" t="s">
        <v>11956</v>
      </c>
      <c r="I1876" t="s">
        <v>11957</v>
      </c>
      <c r="K1876" s="4" t="str">
        <f t="shared" si="59"/>
        <v>HD000010FI00001</v>
      </c>
    </row>
    <row r="1877" spans="1:11">
      <c r="A1877" t="s">
        <v>19349</v>
      </c>
      <c r="B1877" t="s">
        <v>19350</v>
      </c>
      <c r="C1877" t="s">
        <v>7767</v>
      </c>
      <c r="D1877" t="str">
        <f t="shared" si="58"/>
        <v>EQ</v>
      </c>
      <c r="F1877" t="s">
        <v>7769</v>
      </c>
      <c r="G1877" t="s">
        <v>7770</v>
      </c>
      <c r="H1877" t="s">
        <v>7771</v>
      </c>
      <c r="I1877" t="s">
        <v>7772</v>
      </c>
      <c r="K1877" s="4" t="str">
        <f t="shared" si="59"/>
        <v>BR001340EQ00001</v>
      </c>
    </row>
    <row r="1878" spans="1:11">
      <c r="A1878" t="s">
        <v>19351</v>
      </c>
      <c r="B1878" t="s">
        <v>17526</v>
      </c>
      <c r="C1878" t="s">
        <v>3733</v>
      </c>
      <c r="D1878" t="str">
        <f t="shared" si="58"/>
        <v>EQ</v>
      </c>
      <c r="F1878" t="s">
        <v>3735</v>
      </c>
      <c r="G1878" t="s">
        <v>3736</v>
      </c>
      <c r="H1878">
        <v>2038980</v>
      </c>
      <c r="I1878" t="s">
        <v>3737</v>
      </c>
      <c r="K1878" s="4" t="str">
        <f t="shared" si="59"/>
        <v>AR001640EQ00001</v>
      </c>
    </row>
    <row r="1879" spans="1:11">
      <c r="A1879" t="s">
        <v>19352</v>
      </c>
      <c r="B1879" t="s">
        <v>17526</v>
      </c>
      <c r="C1879" t="s">
        <v>3741</v>
      </c>
      <c r="D1879" t="str">
        <f t="shared" si="58"/>
        <v>EQ</v>
      </c>
      <c r="F1879" t="s">
        <v>3742</v>
      </c>
      <c r="G1879" t="s">
        <v>3743</v>
      </c>
      <c r="H1879" t="s">
        <v>3744</v>
      </c>
      <c r="I1879" t="s">
        <v>3745</v>
      </c>
      <c r="J1879" t="s">
        <v>3764</v>
      </c>
      <c r="K1879" s="4" t="str">
        <f t="shared" si="59"/>
        <v>AR001640EQ00002</v>
      </c>
    </row>
    <row r="1880" spans="1:11">
      <c r="A1880" t="s">
        <v>19353</v>
      </c>
      <c r="B1880" t="s">
        <v>17526</v>
      </c>
      <c r="C1880" t="s">
        <v>3764</v>
      </c>
      <c r="D1880" t="str">
        <f t="shared" si="58"/>
        <v>FI</v>
      </c>
      <c r="F1880" t="s">
        <v>3765</v>
      </c>
      <c r="G1880" t="s">
        <v>3766</v>
      </c>
      <c r="H1880" t="s">
        <v>3767</v>
      </c>
      <c r="I1880" t="s">
        <v>3768</v>
      </c>
      <c r="J1880" t="s">
        <v>3769</v>
      </c>
      <c r="K1880" s="4" t="str">
        <f t="shared" si="59"/>
        <v>AR001640FI00002</v>
      </c>
    </row>
    <row r="1881" spans="1:11">
      <c r="A1881" t="s">
        <v>19354</v>
      </c>
      <c r="B1881" t="s">
        <v>17526</v>
      </c>
      <c r="C1881" t="s">
        <v>3769</v>
      </c>
      <c r="D1881" t="str">
        <f t="shared" si="58"/>
        <v>FI</v>
      </c>
      <c r="F1881" t="s">
        <v>3770</v>
      </c>
      <c r="G1881" t="s">
        <v>3771</v>
      </c>
      <c r="H1881" t="s">
        <v>3772</v>
      </c>
      <c r="I1881" t="s">
        <v>3773</v>
      </c>
      <c r="K1881" s="4" t="str">
        <f t="shared" si="59"/>
        <v>AR001640FI00003</v>
      </c>
    </row>
    <row r="1882" spans="1:11">
      <c r="A1882" t="s">
        <v>19355</v>
      </c>
      <c r="B1882" t="s">
        <v>17526</v>
      </c>
      <c r="C1882" t="s">
        <v>3746</v>
      </c>
      <c r="D1882" t="str">
        <f t="shared" si="58"/>
        <v>EQ</v>
      </c>
      <c r="F1882" t="s">
        <v>3748</v>
      </c>
      <c r="G1882" t="s">
        <v>3749</v>
      </c>
      <c r="H1882">
        <v>2473020</v>
      </c>
      <c r="I1882" t="s">
        <v>3750</v>
      </c>
      <c r="K1882" s="4" t="str">
        <f t="shared" si="59"/>
        <v>AR001640EQ00003</v>
      </c>
    </row>
    <row r="1883" spans="1:11">
      <c r="A1883" t="s">
        <v>19356</v>
      </c>
      <c r="B1883" t="s">
        <v>17526</v>
      </c>
      <c r="C1883" t="s">
        <v>3753</v>
      </c>
      <c r="D1883" t="str">
        <f t="shared" si="58"/>
        <v>EQ</v>
      </c>
      <c r="F1883" t="s">
        <v>3755</v>
      </c>
      <c r="G1883" t="s">
        <v>3756</v>
      </c>
      <c r="H1883">
        <v>2458577</v>
      </c>
      <c r="I1883" t="s">
        <v>3757</v>
      </c>
      <c r="J1883" t="s">
        <v>3774</v>
      </c>
      <c r="K1883" s="4" t="str">
        <f t="shared" si="59"/>
        <v>AR001640EQ00004</v>
      </c>
    </row>
    <row r="1884" spans="1:11">
      <c r="A1884" t="s">
        <v>19357</v>
      </c>
      <c r="B1884" t="s">
        <v>17526</v>
      </c>
      <c r="C1884" t="s">
        <v>3774</v>
      </c>
      <c r="D1884" t="str">
        <f t="shared" si="58"/>
        <v>FI</v>
      </c>
      <c r="F1884" t="s">
        <v>3776</v>
      </c>
      <c r="G1884" t="s">
        <v>3777</v>
      </c>
      <c r="H1884" t="s">
        <v>3778</v>
      </c>
      <c r="I1884" t="s">
        <v>3779</v>
      </c>
      <c r="J1884" t="s">
        <v>3782</v>
      </c>
      <c r="K1884" s="4" t="str">
        <f t="shared" si="59"/>
        <v>AR001640FI00004</v>
      </c>
    </row>
    <row r="1885" spans="1:11">
      <c r="A1885" t="s">
        <v>19358</v>
      </c>
      <c r="B1885" t="s">
        <v>17526</v>
      </c>
      <c r="C1885" t="s">
        <v>3782</v>
      </c>
      <c r="D1885" t="str">
        <f t="shared" si="58"/>
        <v>FI</v>
      </c>
      <c r="F1885" t="s">
        <v>3783</v>
      </c>
      <c r="G1885" t="s">
        <v>3784</v>
      </c>
      <c r="H1885" t="s">
        <v>3785</v>
      </c>
      <c r="I1885" t="s">
        <v>3786</v>
      </c>
      <c r="K1885" s="4" t="str">
        <f t="shared" si="59"/>
        <v>AR001640FI00005</v>
      </c>
    </row>
    <row r="1886" spans="1:11">
      <c r="A1886" t="s">
        <v>19359</v>
      </c>
      <c r="B1886" t="s">
        <v>19360</v>
      </c>
      <c r="C1886" t="s">
        <v>11577</v>
      </c>
      <c r="D1886" t="str">
        <f t="shared" si="58"/>
        <v>EQ</v>
      </c>
      <c r="F1886" t="s">
        <v>11579</v>
      </c>
      <c r="G1886" t="s">
        <v>11580</v>
      </c>
      <c r="H1886">
        <v>2205706</v>
      </c>
      <c r="I1886" t="s">
        <v>11581</v>
      </c>
      <c r="K1886" s="4" t="str">
        <f t="shared" si="59"/>
        <v>CO000500EQ00001</v>
      </c>
    </row>
    <row r="1887" spans="1:11">
      <c r="A1887" t="s">
        <v>19361</v>
      </c>
      <c r="B1887" t="s">
        <v>19362</v>
      </c>
      <c r="C1887" t="s">
        <v>11583</v>
      </c>
      <c r="D1887" t="str">
        <f t="shared" si="58"/>
        <v>EQ</v>
      </c>
      <c r="F1887" t="s">
        <v>11585</v>
      </c>
      <c r="G1887" t="s">
        <v>11586</v>
      </c>
      <c r="H1887" t="s">
        <v>11587</v>
      </c>
      <c r="I1887" t="s">
        <v>11588</v>
      </c>
      <c r="K1887" s="4" t="str">
        <f t="shared" si="59"/>
        <v>CO000510EQ00001</v>
      </c>
    </row>
    <row r="1888" spans="1:11">
      <c r="A1888" t="s">
        <v>19363</v>
      </c>
      <c r="B1888" t="s">
        <v>19364</v>
      </c>
      <c r="C1888" t="s">
        <v>10433</v>
      </c>
      <c r="D1888" t="str">
        <f t="shared" si="58"/>
        <v>EQ</v>
      </c>
      <c r="F1888" t="s">
        <v>10435</v>
      </c>
      <c r="G1888" t="s">
        <v>10436</v>
      </c>
      <c r="H1888" t="s">
        <v>10437</v>
      </c>
      <c r="I1888" t="s">
        <v>10438</v>
      </c>
      <c r="K1888" s="4" t="str">
        <f t="shared" si="59"/>
        <v>CL000850EQ00001</v>
      </c>
    </row>
    <row r="1889" spans="1:11">
      <c r="A1889" t="s">
        <v>19365</v>
      </c>
      <c r="B1889" t="s">
        <v>19366</v>
      </c>
      <c r="C1889" t="s">
        <v>14464</v>
      </c>
      <c r="D1889" t="str">
        <f t="shared" si="58"/>
        <v>FI</v>
      </c>
      <c r="E1889" t="s">
        <v>14466</v>
      </c>
      <c r="F1889" t="s">
        <v>14467</v>
      </c>
      <c r="G1889" t="s">
        <v>14468</v>
      </c>
      <c r="H1889" t="s">
        <v>14469</v>
      </c>
      <c r="I1889" t="s">
        <v>14470</v>
      </c>
      <c r="K1889" s="4" t="str">
        <f t="shared" si="59"/>
        <v>MX001420FI00001</v>
      </c>
    </row>
    <row r="1890" spans="1:11">
      <c r="A1890" t="s">
        <v>19367</v>
      </c>
      <c r="B1890" t="s">
        <v>19366</v>
      </c>
      <c r="C1890" t="s">
        <v>14473</v>
      </c>
      <c r="D1890" t="str">
        <f t="shared" si="58"/>
        <v>FI</v>
      </c>
      <c r="F1890" t="s">
        <v>14474</v>
      </c>
      <c r="G1890" t="s">
        <v>14475</v>
      </c>
      <c r="H1890" t="s">
        <v>14476</v>
      </c>
      <c r="I1890" t="s">
        <v>14477</v>
      </c>
      <c r="K1890" s="4" t="str">
        <f t="shared" si="59"/>
        <v>MX001420FI00002</v>
      </c>
    </row>
    <row r="1891" spans="1:11">
      <c r="A1891" t="s">
        <v>19368</v>
      </c>
      <c r="B1891" t="s">
        <v>19369</v>
      </c>
      <c r="C1891" t="s">
        <v>7787</v>
      </c>
      <c r="D1891" t="str">
        <f t="shared" si="58"/>
        <v>FI</v>
      </c>
      <c r="F1891" t="s">
        <v>7788</v>
      </c>
      <c r="G1891" t="s">
        <v>7789</v>
      </c>
      <c r="H1891" t="s">
        <v>7790</v>
      </c>
      <c r="I1891" t="s">
        <v>7791</v>
      </c>
      <c r="J1891" t="s">
        <v>7794</v>
      </c>
      <c r="K1891" s="4" t="str">
        <f t="shared" si="59"/>
        <v>BR001350FI00001</v>
      </c>
    </row>
    <row r="1892" spans="1:11">
      <c r="A1892" t="s">
        <v>19370</v>
      </c>
      <c r="B1892" t="s">
        <v>19369</v>
      </c>
      <c r="C1892" t="s">
        <v>7794</v>
      </c>
      <c r="D1892" t="str">
        <f t="shared" si="58"/>
        <v>FI</v>
      </c>
      <c r="F1892" t="s">
        <v>7795</v>
      </c>
      <c r="G1892" t="s">
        <v>7796</v>
      </c>
      <c r="H1892" t="s">
        <v>7797</v>
      </c>
      <c r="I1892" t="s">
        <v>7798</v>
      </c>
      <c r="J1892" t="s">
        <v>7799</v>
      </c>
      <c r="K1892" s="4" t="str">
        <f t="shared" si="59"/>
        <v>BR001350FI00002</v>
      </c>
    </row>
    <row r="1893" spans="1:11">
      <c r="A1893" t="s">
        <v>19371</v>
      </c>
      <c r="B1893" t="s">
        <v>19369</v>
      </c>
      <c r="C1893" t="s">
        <v>7799</v>
      </c>
      <c r="D1893" t="str">
        <f t="shared" si="58"/>
        <v>FI</v>
      </c>
      <c r="F1893" t="s">
        <v>7800</v>
      </c>
      <c r="G1893" t="s">
        <v>7801</v>
      </c>
      <c r="H1893" t="s">
        <v>7802</v>
      </c>
      <c r="I1893" t="s">
        <v>7803</v>
      </c>
      <c r="J1893" t="s">
        <v>7804</v>
      </c>
      <c r="K1893" s="4" t="str">
        <f t="shared" si="59"/>
        <v>BR001350FI00003</v>
      </c>
    </row>
    <row r="1894" spans="1:11">
      <c r="A1894" t="s">
        <v>19372</v>
      </c>
      <c r="B1894" t="s">
        <v>19369</v>
      </c>
      <c r="C1894" t="s">
        <v>7804</v>
      </c>
      <c r="D1894" t="str">
        <f t="shared" si="58"/>
        <v>FI</v>
      </c>
      <c r="F1894" t="s">
        <v>7805</v>
      </c>
      <c r="G1894" t="s">
        <v>7806</v>
      </c>
      <c r="H1894" t="s">
        <v>7807</v>
      </c>
      <c r="I1894" t="s">
        <v>7808</v>
      </c>
      <c r="J1894" t="s">
        <v>7809</v>
      </c>
      <c r="K1894" s="4" t="str">
        <f t="shared" si="59"/>
        <v>BR001350FI00004</v>
      </c>
    </row>
    <row r="1895" spans="1:11">
      <c r="A1895" t="s">
        <v>19373</v>
      </c>
      <c r="B1895" t="s">
        <v>19369</v>
      </c>
      <c r="C1895" t="s">
        <v>7809</v>
      </c>
      <c r="D1895" t="str">
        <f t="shared" si="58"/>
        <v>FI</v>
      </c>
      <c r="F1895" t="s">
        <v>7810</v>
      </c>
      <c r="G1895" t="s">
        <v>7811</v>
      </c>
      <c r="H1895" t="s">
        <v>7812</v>
      </c>
      <c r="I1895" t="s">
        <v>7813</v>
      </c>
      <c r="K1895" s="4" t="str">
        <f t="shared" si="59"/>
        <v>BR001350FI00005</v>
      </c>
    </row>
    <row r="1896" spans="1:11">
      <c r="A1896" t="s">
        <v>19374</v>
      </c>
      <c r="B1896" t="s">
        <v>19369</v>
      </c>
      <c r="C1896" t="s">
        <v>7814</v>
      </c>
      <c r="D1896" t="str">
        <f t="shared" si="58"/>
        <v>FI</v>
      </c>
      <c r="F1896" t="s">
        <v>7815</v>
      </c>
      <c r="G1896" t="s">
        <v>7816</v>
      </c>
      <c r="H1896" t="s">
        <v>7817</v>
      </c>
      <c r="I1896" t="s">
        <v>7818</v>
      </c>
      <c r="K1896" s="4" t="str">
        <f t="shared" si="59"/>
        <v>BR001350FI00006</v>
      </c>
    </row>
    <row r="1897" spans="1:11">
      <c r="A1897" t="s">
        <v>19375</v>
      </c>
      <c r="B1897" t="s">
        <v>19369</v>
      </c>
      <c r="C1897" t="s">
        <v>7819</v>
      </c>
      <c r="D1897" t="str">
        <f t="shared" si="58"/>
        <v>FI</v>
      </c>
      <c r="F1897" t="s">
        <v>7820</v>
      </c>
      <c r="G1897" t="s">
        <v>7821</v>
      </c>
      <c r="H1897" t="s">
        <v>7822</v>
      </c>
      <c r="I1897" t="s">
        <v>7823</v>
      </c>
      <c r="J1897" t="s">
        <v>7824</v>
      </c>
      <c r="K1897" s="4" t="str">
        <f t="shared" si="59"/>
        <v>BR001350FI00007</v>
      </c>
    </row>
    <row r="1898" spans="1:11">
      <c r="A1898" t="s">
        <v>19376</v>
      </c>
      <c r="B1898" t="s">
        <v>19369</v>
      </c>
      <c r="C1898" t="s">
        <v>7824</v>
      </c>
      <c r="D1898" t="str">
        <f t="shared" si="58"/>
        <v>FI</v>
      </c>
      <c r="F1898" t="s">
        <v>7825</v>
      </c>
      <c r="G1898" t="s">
        <v>7826</v>
      </c>
      <c r="H1898" t="s">
        <v>7827</v>
      </c>
      <c r="I1898" t="s">
        <v>7828</v>
      </c>
      <c r="J1898" t="s">
        <v>7829</v>
      </c>
      <c r="K1898" s="4" t="str">
        <f t="shared" si="59"/>
        <v>BR001350FI00008</v>
      </c>
    </row>
    <row r="1899" spans="1:11">
      <c r="A1899" t="s">
        <v>19377</v>
      </c>
      <c r="B1899" t="s">
        <v>19369</v>
      </c>
      <c r="C1899" t="s">
        <v>7829</v>
      </c>
      <c r="D1899" t="str">
        <f t="shared" si="58"/>
        <v>FI</v>
      </c>
      <c r="F1899" t="s">
        <v>7830</v>
      </c>
      <c r="G1899" t="s">
        <v>7831</v>
      </c>
      <c r="H1899" t="s">
        <v>7832</v>
      </c>
      <c r="I1899" t="s">
        <v>7833</v>
      </c>
      <c r="K1899" s="4" t="str">
        <f t="shared" si="59"/>
        <v>BR001350FI00009</v>
      </c>
    </row>
    <row r="1900" spans="1:11">
      <c r="A1900" t="s">
        <v>19378</v>
      </c>
      <c r="B1900" t="s">
        <v>18635</v>
      </c>
      <c r="C1900" t="s">
        <v>10504</v>
      </c>
      <c r="D1900" t="str">
        <f t="shared" si="58"/>
        <v>EQ</v>
      </c>
      <c r="F1900" t="s">
        <v>10506</v>
      </c>
      <c r="G1900" t="s">
        <v>10507</v>
      </c>
      <c r="H1900" t="s">
        <v>10508</v>
      </c>
      <c r="I1900" t="s">
        <v>10509</v>
      </c>
      <c r="K1900" s="4" t="str">
        <f t="shared" si="59"/>
        <v>CL000950EQ00001</v>
      </c>
    </row>
    <row r="1901" spans="1:11">
      <c r="A1901" t="s">
        <v>19379</v>
      </c>
      <c r="B1901" t="s">
        <v>17871</v>
      </c>
      <c r="C1901" t="s">
        <v>7853</v>
      </c>
      <c r="D1901" t="str">
        <f t="shared" si="58"/>
        <v>EQ</v>
      </c>
      <c r="F1901" t="s">
        <v>7855</v>
      </c>
      <c r="G1901" t="s">
        <v>7856</v>
      </c>
      <c r="H1901" t="s">
        <v>7857</v>
      </c>
      <c r="I1901" t="s">
        <v>7858</v>
      </c>
      <c r="K1901" s="4" t="str">
        <f t="shared" si="59"/>
        <v>BR001360EQ00004</v>
      </c>
    </row>
    <row r="1902" spans="1:11">
      <c r="A1902" t="s">
        <v>19380</v>
      </c>
      <c r="B1902" t="s">
        <v>17871</v>
      </c>
      <c r="C1902" t="s">
        <v>7859</v>
      </c>
      <c r="D1902" t="str">
        <f t="shared" si="58"/>
        <v>EQ</v>
      </c>
      <c r="F1902" t="s">
        <v>7861</v>
      </c>
      <c r="G1902" t="s">
        <v>7862</v>
      </c>
      <c r="H1902" t="s">
        <v>7863</v>
      </c>
      <c r="I1902" t="s">
        <v>7864</v>
      </c>
      <c r="K1902" s="4" t="str">
        <f t="shared" si="59"/>
        <v>BR001360EQ00005</v>
      </c>
    </row>
    <row r="1903" spans="1:11">
      <c r="A1903" t="s">
        <v>19381</v>
      </c>
      <c r="B1903" t="s">
        <v>17871</v>
      </c>
      <c r="C1903" t="s">
        <v>7865</v>
      </c>
      <c r="D1903" t="str">
        <f t="shared" si="58"/>
        <v>EQ</v>
      </c>
      <c r="F1903" t="s">
        <v>7867</v>
      </c>
      <c r="G1903" t="s">
        <v>7868</v>
      </c>
      <c r="H1903">
        <v>2470515</v>
      </c>
      <c r="I1903" t="s">
        <v>7869</v>
      </c>
      <c r="K1903" s="4" t="str">
        <f t="shared" si="59"/>
        <v>BR001360EQ00006</v>
      </c>
    </row>
    <row r="1904" spans="1:11">
      <c r="A1904" t="s">
        <v>19382</v>
      </c>
      <c r="B1904" t="s">
        <v>17871</v>
      </c>
      <c r="C1904" t="s">
        <v>7870</v>
      </c>
      <c r="D1904" t="str">
        <f t="shared" si="58"/>
        <v>EQ</v>
      </c>
      <c r="F1904" t="s">
        <v>7872</v>
      </c>
      <c r="G1904" t="s">
        <v>7873</v>
      </c>
      <c r="H1904">
        <v>2458771</v>
      </c>
      <c r="I1904" t="s">
        <v>7874</v>
      </c>
      <c r="K1904" s="4" t="str">
        <f t="shared" si="59"/>
        <v>BR001360EQ00007</v>
      </c>
    </row>
    <row r="1905" spans="1:11">
      <c r="A1905" t="s">
        <v>19383</v>
      </c>
      <c r="B1905" t="s">
        <v>19369</v>
      </c>
      <c r="C1905" t="s">
        <v>7775</v>
      </c>
      <c r="D1905" t="str">
        <f t="shared" si="58"/>
        <v>EQ</v>
      </c>
      <c r="F1905" t="s">
        <v>7777</v>
      </c>
      <c r="G1905" t="s">
        <v>7778</v>
      </c>
      <c r="H1905">
        <v>2849739</v>
      </c>
      <c r="I1905" t="s">
        <v>7779</v>
      </c>
      <c r="K1905" s="4" t="str">
        <f t="shared" si="59"/>
        <v>BR001350EQ00001</v>
      </c>
    </row>
    <row r="1906" spans="1:11">
      <c r="A1906" t="s">
        <v>19384</v>
      </c>
      <c r="B1906" t="s">
        <v>19369</v>
      </c>
      <c r="C1906" t="s">
        <v>7781</v>
      </c>
      <c r="D1906" t="str">
        <f t="shared" si="58"/>
        <v>EQ</v>
      </c>
      <c r="F1906" t="s">
        <v>7783</v>
      </c>
      <c r="G1906" t="s">
        <v>7784</v>
      </c>
      <c r="H1906" t="s">
        <v>7785</v>
      </c>
      <c r="I1906" t="s">
        <v>7786</v>
      </c>
      <c r="J1906" t="s">
        <v>15270</v>
      </c>
      <c r="K1906" s="4" t="str">
        <f t="shared" si="59"/>
        <v>BR001350EQ00002</v>
      </c>
    </row>
    <row r="1907" spans="1:11">
      <c r="A1907" t="s">
        <v>19385</v>
      </c>
      <c r="B1907" t="s">
        <v>19386</v>
      </c>
      <c r="C1907" t="s">
        <v>15270</v>
      </c>
      <c r="D1907" t="str">
        <f t="shared" si="58"/>
        <v>FI</v>
      </c>
      <c r="F1907" t="s">
        <v>15272</v>
      </c>
      <c r="G1907" t="s">
        <v>15273</v>
      </c>
      <c r="H1907" t="s">
        <v>15274</v>
      </c>
      <c r="I1907" t="s">
        <v>15275</v>
      </c>
      <c r="K1907" s="4" t="str">
        <f t="shared" si="59"/>
        <v>MX001920FI00001</v>
      </c>
    </row>
    <row r="1908" spans="1:11">
      <c r="A1908" t="s">
        <v>19387</v>
      </c>
      <c r="B1908" t="s">
        <v>19388</v>
      </c>
      <c r="C1908" t="s">
        <v>7875</v>
      </c>
      <c r="D1908" t="str">
        <f t="shared" si="58"/>
        <v>EQ</v>
      </c>
      <c r="F1908" t="s">
        <v>7877</v>
      </c>
      <c r="G1908" t="s">
        <v>7878</v>
      </c>
      <c r="H1908" t="s">
        <v>7879</v>
      </c>
      <c r="I1908" t="s">
        <v>7880</v>
      </c>
      <c r="K1908" s="4" t="str">
        <f t="shared" si="59"/>
        <v>BR001370EQ00001</v>
      </c>
    </row>
    <row r="1909" spans="1:11">
      <c r="A1909" t="s">
        <v>19389</v>
      </c>
      <c r="B1909" t="s">
        <v>19388</v>
      </c>
      <c r="C1909" t="s">
        <v>7882</v>
      </c>
      <c r="D1909" t="str">
        <f t="shared" si="58"/>
        <v>FI</v>
      </c>
      <c r="F1909" t="s">
        <v>7884</v>
      </c>
      <c r="G1909" t="s">
        <v>7885</v>
      </c>
      <c r="H1909" t="s">
        <v>7886</v>
      </c>
      <c r="I1909" t="s">
        <v>7887</v>
      </c>
      <c r="K1909" s="4" t="str">
        <f t="shared" si="59"/>
        <v>BR001370FI00001</v>
      </c>
    </row>
    <row r="1910" spans="1:11">
      <c r="A1910" t="s">
        <v>19390</v>
      </c>
      <c r="B1910" t="s">
        <v>19388</v>
      </c>
      <c r="C1910" t="s">
        <v>7888</v>
      </c>
      <c r="D1910" t="str">
        <f t="shared" si="58"/>
        <v>FI</v>
      </c>
      <c r="F1910" t="s">
        <v>7889</v>
      </c>
      <c r="G1910" t="s">
        <v>7890</v>
      </c>
      <c r="H1910" t="s">
        <v>7891</v>
      </c>
      <c r="I1910" t="s">
        <v>7892</v>
      </c>
      <c r="J1910" t="s">
        <v>7895</v>
      </c>
      <c r="K1910" s="4" t="str">
        <f t="shared" si="59"/>
        <v>BR001370FI00002</v>
      </c>
    </row>
    <row r="1911" spans="1:11">
      <c r="A1911" t="s">
        <v>19391</v>
      </c>
      <c r="B1911" t="s">
        <v>19388</v>
      </c>
      <c r="C1911" t="s">
        <v>7895</v>
      </c>
      <c r="D1911" t="str">
        <f t="shared" si="58"/>
        <v>FI</v>
      </c>
      <c r="F1911" t="s">
        <v>7896</v>
      </c>
      <c r="G1911" t="s">
        <v>7897</v>
      </c>
      <c r="H1911" t="s">
        <v>7898</v>
      </c>
      <c r="I1911" t="s">
        <v>7899</v>
      </c>
      <c r="J1911" t="s">
        <v>7902</v>
      </c>
      <c r="K1911" s="4" t="str">
        <f t="shared" si="59"/>
        <v>BR001370FI00003</v>
      </c>
    </row>
    <row r="1912" spans="1:11">
      <c r="A1912" t="s">
        <v>19392</v>
      </c>
      <c r="B1912" t="s">
        <v>19388</v>
      </c>
      <c r="C1912" t="s">
        <v>7902</v>
      </c>
      <c r="D1912" t="str">
        <f t="shared" si="58"/>
        <v>FI</v>
      </c>
      <c r="F1912" t="s">
        <v>7903</v>
      </c>
      <c r="G1912" t="s">
        <v>7904</v>
      </c>
      <c r="H1912" t="s">
        <v>7905</v>
      </c>
      <c r="I1912" t="s">
        <v>7906</v>
      </c>
      <c r="J1912" t="s">
        <v>7907</v>
      </c>
      <c r="K1912" s="4" t="str">
        <f t="shared" si="59"/>
        <v>BR001370FI00004</v>
      </c>
    </row>
    <row r="1913" spans="1:11">
      <c r="A1913" t="s">
        <v>19393</v>
      </c>
      <c r="B1913" t="s">
        <v>19388</v>
      </c>
      <c r="C1913" t="s">
        <v>7907</v>
      </c>
      <c r="D1913" t="str">
        <f t="shared" si="58"/>
        <v>FI</v>
      </c>
      <c r="F1913" t="s">
        <v>7908</v>
      </c>
      <c r="G1913" t="s">
        <v>7909</v>
      </c>
      <c r="H1913" t="s">
        <v>7910</v>
      </c>
      <c r="I1913" t="s">
        <v>7911</v>
      </c>
      <c r="K1913" s="4" t="str">
        <f t="shared" si="59"/>
        <v>BR001370FI00005</v>
      </c>
    </row>
    <row r="1914" spans="1:11">
      <c r="A1914" t="s">
        <v>19394</v>
      </c>
      <c r="B1914" t="s">
        <v>19388</v>
      </c>
      <c r="C1914" t="s">
        <v>7914</v>
      </c>
      <c r="D1914" t="str">
        <f t="shared" si="58"/>
        <v>FI</v>
      </c>
      <c r="F1914" t="s">
        <v>7915</v>
      </c>
      <c r="G1914" t="s">
        <v>7916</v>
      </c>
      <c r="H1914" t="s">
        <v>7917</v>
      </c>
      <c r="I1914" t="s">
        <v>7918</v>
      </c>
      <c r="J1914" t="s">
        <v>7921</v>
      </c>
      <c r="K1914" s="4" t="str">
        <f t="shared" si="59"/>
        <v>BR001370FI00006</v>
      </c>
    </row>
    <row r="1915" spans="1:11">
      <c r="A1915" t="s">
        <v>19395</v>
      </c>
      <c r="B1915" t="s">
        <v>19388</v>
      </c>
      <c r="C1915" t="s">
        <v>7921</v>
      </c>
      <c r="D1915" t="str">
        <f t="shared" si="58"/>
        <v>FI</v>
      </c>
      <c r="F1915" t="s">
        <v>7922</v>
      </c>
      <c r="G1915" t="s">
        <v>7923</v>
      </c>
      <c r="H1915" t="s">
        <v>7924</v>
      </c>
      <c r="I1915" t="s">
        <v>7925</v>
      </c>
      <c r="J1915" t="s">
        <v>7927</v>
      </c>
      <c r="K1915" s="4" t="str">
        <f t="shared" si="59"/>
        <v>BR001370FI00007</v>
      </c>
    </row>
    <row r="1916" spans="1:11">
      <c r="A1916" t="s">
        <v>19396</v>
      </c>
      <c r="B1916" t="s">
        <v>19388</v>
      </c>
      <c r="C1916" t="s">
        <v>7927</v>
      </c>
      <c r="D1916" t="str">
        <f t="shared" si="58"/>
        <v>FI</v>
      </c>
      <c r="F1916" t="s">
        <v>7928</v>
      </c>
      <c r="G1916" t="s">
        <v>7929</v>
      </c>
      <c r="H1916" t="s">
        <v>7930</v>
      </c>
      <c r="I1916" t="s">
        <v>7931</v>
      </c>
      <c r="K1916" s="4" t="str">
        <f t="shared" si="59"/>
        <v>BR001370FI00008</v>
      </c>
    </row>
    <row r="1917" spans="1:11">
      <c r="A1917" t="s">
        <v>19397</v>
      </c>
      <c r="B1917" t="s">
        <v>19388</v>
      </c>
      <c r="C1917" t="s">
        <v>7932</v>
      </c>
      <c r="D1917" t="str">
        <f t="shared" si="58"/>
        <v>FI</v>
      </c>
      <c r="F1917" t="s">
        <v>7933</v>
      </c>
      <c r="G1917" t="s">
        <v>7934</v>
      </c>
      <c r="H1917" t="s">
        <v>7935</v>
      </c>
      <c r="I1917" t="s">
        <v>7936</v>
      </c>
      <c r="K1917" s="4" t="str">
        <f t="shared" si="59"/>
        <v>BR001370FI00009</v>
      </c>
    </row>
    <row r="1918" spans="1:11">
      <c r="A1918" t="s">
        <v>19398</v>
      </c>
      <c r="B1918" t="s">
        <v>19388</v>
      </c>
      <c r="C1918" t="s">
        <v>7937</v>
      </c>
      <c r="D1918" t="str">
        <f t="shared" si="58"/>
        <v>FI</v>
      </c>
      <c r="F1918" t="s">
        <v>7938</v>
      </c>
      <c r="G1918" t="s">
        <v>7939</v>
      </c>
      <c r="H1918" t="s">
        <v>7940</v>
      </c>
      <c r="I1918" t="s">
        <v>7941</v>
      </c>
      <c r="J1918" t="s">
        <v>12358</v>
      </c>
      <c r="K1918" s="4" t="str">
        <f t="shared" si="59"/>
        <v>BR001370FI00010</v>
      </c>
    </row>
    <row r="1919" spans="1:11">
      <c r="A1919" t="s">
        <v>19399</v>
      </c>
      <c r="B1919" t="s">
        <v>18704</v>
      </c>
      <c r="C1919" t="s">
        <v>12358</v>
      </c>
      <c r="D1919" t="str">
        <f t="shared" si="58"/>
        <v>FI</v>
      </c>
      <c r="F1919" t="s">
        <v>12360</v>
      </c>
      <c r="G1919" t="s">
        <v>12361</v>
      </c>
      <c r="H1919" t="s">
        <v>12362</v>
      </c>
      <c r="I1919" t="s">
        <v>12363</v>
      </c>
      <c r="K1919" s="4" t="str">
        <f t="shared" si="59"/>
        <v>MX000210FI00001</v>
      </c>
    </row>
    <row r="1920" spans="1:11">
      <c r="A1920" t="s">
        <v>19400</v>
      </c>
      <c r="B1920" t="s">
        <v>19401</v>
      </c>
      <c r="C1920" t="s">
        <v>7951</v>
      </c>
      <c r="D1920" t="str">
        <f t="shared" si="58"/>
        <v>EQ</v>
      </c>
      <c r="F1920" t="s">
        <v>7953</v>
      </c>
      <c r="G1920" t="s">
        <v>7954</v>
      </c>
      <c r="H1920" t="s">
        <v>7955</v>
      </c>
      <c r="I1920" t="s">
        <v>7956</v>
      </c>
      <c r="K1920" s="4" t="str">
        <f t="shared" si="59"/>
        <v>BR001390EQ00001</v>
      </c>
    </row>
    <row r="1921" spans="1:11">
      <c r="A1921" t="s">
        <v>19402</v>
      </c>
      <c r="B1921" t="s">
        <v>19403</v>
      </c>
      <c r="C1921" t="s">
        <v>12013</v>
      </c>
      <c r="D1921" t="str">
        <f t="shared" si="58"/>
        <v>FI</v>
      </c>
      <c r="F1921" t="s">
        <v>12015</v>
      </c>
      <c r="G1921" t="s">
        <v>12016</v>
      </c>
      <c r="H1921" t="s">
        <v>12017</v>
      </c>
      <c r="I1921" t="s">
        <v>12018</v>
      </c>
      <c r="K1921" s="4" t="str">
        <f t="shared" si="59"/>
        <v>MX000010FI00001</v>
      </c>
    </row>
    <row r="1922" spans="1:11">
      <c r="A1922" t="s">
        <v>19404</v>
      </c>
      <c r="B1922" t="s">
        <v>19405</v>
      </c>
      <c r="C1922" t="s">
        <v>7944</v>
      </c>
      <c r="D1922" t="str">
        <f t="shared" ref="D1922:D1985" si="60">+REPLACE(REPLACE(A1922,1,8,""),3,5,"")</f>
        <v>EQ</v>
      </c>
      <c r="F1922" t="s">
        <v>7946</v>
      </c>
      <c r="G1922" t="s">
        <v>7947</v>
      </c>
      <c r="H1922" t="s">
        <v>7948</v>
      </c>
      <c r="I1922" t="s">
        <v>7949</v>
      </c>
      <c r="K1922" s="4" t="str">
        <f t="shared" si="59"/>
        <v>BR001380EQ00001</v>
      </c>
    </row>
    <row r="1923" spans="1:11">
      <c r="A1923" t="s">
        <v>19406</v>
      </c>
      <c r="B1923" t="s">
        <v>19407</v>
      </c>
      <c r="C1923" t="s">
        <v>7958</v>
      </c>
      <c r="D1923" t="str">
        <f t="shared" si="60"/>
        <v>EQ</v>
      </c>
      <c r="F1923" t="s">
        <v>7960</v>
      </c>
      <c r="G1923" t="s">
        <v>7961</v>
      </c>
      <c r="H1923" t="s">
        <v>7962</v>
      </c>
      <c r="I1923" t="s">
        <v>7963</v>
      </c>
      <c r="J1923" t="s">
        <v>7966</v>
      </c>
      <c r="K1923" s="4" t="str">
        <f t="shared" ref="K1923:K1986" si="61">+A1923</f>
        <v>BR001400EQ00001</v>
      </c>
    </row>
    <row r="1924" spans="1:11">
      <c r="A1924" t="s">
        <v>19408</v>
      </c>
      <c r="B1924" t="s">
        <v>19407</v>
      </c>
      <c r="C1924" t="s">
        <v>7966</v>
      </c>
      <c r="D1924" t="str">
        <f t="shared" si="60"/>
        <v>FI</v>
      </c>
      <c r="F1924" t="s">
        <v>7968</v>
      </c>
      <c r="G1924" t="s">
        <v>7969</v>
      </c>
      <c r="H1924" t="s">
        <v>7970</v>
      </c>
      <c r="I1924" t="s">
        <v>7971</v>
      </c>
      <c r="J1924" t="s">
        <v>4930</v>
      </c>
      <c r="K1924" s="4" t="str">
        <f t="shared" si="61"/>
        <v>BR001400FI00001</v>
      </c>
    </row>
    <row r="1925" spans="1:11">
      <c r="A1925" t="s">
        <v>19409</v>
      </c>
      <c r="B1925" t="s">
        <v>19410</v>
      </c>
      <c r="C1925" t="s">
        <v>4930</v>
      </c>
      <c r="D1925" t="str">
        <f t="shared" si="60"/>
        <v>FI</v>
      </c>
      <c r="F1925" t="s">
        <v>4932</v>
      </c>
      <c r="G1925" t="s">
        <v>4933</v>
      </c>
      <c r="H1925" t="s">
        <v>4934</v>
      </c>
      <c r="I1925" t="s">
        <v>4935</v>
      </c>
      <c r="J1925" t="s">
        <v>16251</v>
      </c>
      <c r="K1925" s="4" t="str">
        <f t="shared" si="61"/>
        <v>AR002210FI00001</v>
      </c>
    </row>
    <row r="1926" spans="1:11">
      <c r="A1926" t="s">
        <v>19411</v>
      </c>
      <c r="B1926" t="s">
        <v>19412</v>
      </c>
      <c r="C1926" t="s">
        <v>16251</v>
      </c>
      <c r="D1926" t="str">
        <f t="shared" si="60"/>
        <v>FI</v>
      </c>
      <c r="F1926" t="s">
        <v>16253</v>
      </c>
      <c r="G1926" t="s">
        <v>16254</v>
      </c>
      <c r="H1926" t="s">
        <v>16255</v>
      </c>
      <c r="I1926" t="s">
        <v>16256</v>
      </c>
      <c r="J1926" t="s">
        <v>16259</v>
      </c>
      <c r="K1926" s="4" t="str">
        <f t="shared" si="61"/>
        <v>PE000570FI00001</v>
      </c>
    </row>
    <row r="1927" spans="1:11">
      <c r="A1927" t="s">
        <v>19413</v>
      </c>
      <c r="B1927" t="s">
        <v>19412</v>
      </c>
      <c r="C1927" t="s">
        <v>16259</v>
      </c>
      <c r="D1927" t="str">
        <f t="shared" si="60"/>
        <v>FI</v>
      </c>
      <c r="F1927" t="s">
        <v>16260</v>
      </c>
      <c r="G1927" t="s">
        <v>16261</v>
      </c>
      <c r="H1927" t="s">
        <v>16262</v>
      </c>
      <c r="I1927" t="s">
        <v>16263</v>
      </c>
      <c r="K1927" s="4" t="str">
        <f t="shared" si="61"/>
        <v>PE000570FI00002</v>
      </c>
    </row>
    <row r="1928" spans="1:11">
      <c r="A1928" t="s">
        <v>19414</v>
      </c>
      <c r="B1928" t="s">
        <v>19415</v>
      </c>
      <c r="C1928" t="s">
        <v>14495</v>
      </c>
      <c r="D1928" t="str">
        <f t="shared" si="60"/>
        <v>FI</v>
      </c>
      <c r="F1928" t="s">
        <v>14497</v>
      </c>
      <c r="G1928" t="s">
        <v>14498</v>
      </c>
      <c r="H1928" t="s">
        <v>14499</v>
      </c>
      <c r="I1928" t="s">
        <v>14500</v>
      </c>
      <c r="K1928" s="4" t="str">
        <f t="shared" si="61"/>
        <v>MX001440FI00001</v>
      </c>
    </row>
    <row r="1929" spans="1:11">
      <c r="A1929" t="s">
        <v>19416</v>
      </c>
      <c r="B1929" t="s">
        <v>19417</v>
      </c>
      <c r="C1929" t="s">
        <v>7974</v>
      </c>
      <c r="D1929" t="str">
        <f t="shared" si="60"/>
        <v>EQ</v>
      </c>
      <c r="F1929" t="s">
        <v>7976</v>
      </c>
      <c r="G1929" t="s">
        <v>7977</v>
      </c>
      <c r="H1929">
        <v>2490245</v>
      </c>
      <c r="I1929" t="s">
        <v>7978</v>
      </c>
      <c r="K1929" s="4" t="str">
        <f t="shared" si="61"/>
        <v>BR001410EQ00001</v>
      </c>
    </row>
    <row r="1930" spans="1:11">
      <c r="A1930" t="s">
        <v>19418</v>
      </c>
      <c r="B1930" t="s">
        <v>19415</v>
      </c>
      <c r="C1930" t="s">
        <v>14488</v>
      </c>
      <c r="D1930" t="str">
        <f t="shared" si="60"/>
        <v>EQ</v>
      </c>
      <c r="F1930" t="s">
        <v>14490</v>
      </c>
      <c r="G1930" t="s">
        <v>14491</v>
      </c>
      <c r="H1930">
        <v>2491914</v>
      </c>
      <c r="I1930" t="s">
        <v>14492</v>
      </c>
      <c r="J1930" t="s">
        <v>15284</v>
      </c>
      <c r="K1930" s="4" t="str">
        <f t="shared" si="61"/>
        <v>MX001440EQ00001</v>
      </c>
    </row>
    <row r="1931" spans="1:11">
      <c r="A1931" t="s">
        <v>19419</v>
      </c>
      <c r="B1931" t="s">
        <v>19420</v>
      </c>
      <c r="C1931" t="s">
        <v>15284</v>
      </c>
      <c r="D1931" t="str">
        <f t="shared" si="60"/>
        <v>FI</v>
      </c>
      <c r="F1931" t="s">
        <v>15286</v>
      </c>
      <c r="G1931" t="s">
        <v>15287</v>
      </c>
      <c r="H1931" t="s">
        <v>15288</v>
      </c>
      <c r="I1931" t="s">
        <v>15289</v>
      </c>
      <c r="K1931" s="4" t="str">
        <f t="shared" si="61"/>
        <v>MX001940FI00001</v>
      </c>
    </row>
    <row r="1932" spans="1:11">
      <c r="A1932" t="s">
        <v>19421</v>
      </c>
      <c r="B1932" t="s">
        <v>19420</v>
      </c>
      <c r="C1932" t="s">
        <v>15293</v>
      </c>
      <c r="D1932" t="str">
        <f t="shared" si="60"/>
        <v>FI</v>
      </c>
      <c r="F1932" t="s">
        <v>15294</v>
      </c>
      <c r="G1932" t="s">
        <v>15295</v>
      </c>
      <c r="H1932" t="s">
        <v>15296</v>
      </c>
      <c r="I1932" t="s">
        <v>15297</v>
      </c>
      <c r="J1932" t="s">
        <v>7994</v>
      </c>
      <c r="K1932" s="4" t="str">
        <f t="shared" si="61"/>
        <v>MX001940FI00002</v>
      </c>
    </row>
    <row r="1933" spans="1:11">
      <c r="A1933" t="s">
        <v>19422</v>
      </c>
      <c r="B1933" t="s">
        <v>19423</v>
      </c>
      <c r="C1933" t="s">
        <v>7994</v>
      </c>
      <c r="D1933" t="str">
        <f t="shared" si="60"/>
        <v>FI</v>
      </c>
      <c r="F1933" t="s">
        <v>7996</v>
      </c>
      <c r="G1933" t="s">
        <v>7997</v>
      </c>
      <c r="H1933" t="s">
        <v>7998</v>
      </c>
      <c r="I1933" t="s">
        <v>7999</v>
      </c>
      <c r="J1933" t="s">
        <v>8002</v>
      </c>
      <c r="K1933" s="4" t="str">
        <f t="shared" si="61"/>
        <v>BR001420FI00001</v>
      </c>
    </row>
    <row r="1934" spans="1:11">
      <c r="A1934" t="s">
        <v>19424</v>
      </c>
      <c r="B1934" t="s">
        <v>19423</v>
      </c>
      <c r="C1934" t="s">
        <v>8002</v>
      </c>
      <c r="D1934" t="str">
        <f t="shared" si="60"/>
        <v>FI</v>
      </c>
      <c r="F1934" t="s">
        <v>8003</v>
      </c>
      <c r="G1934" t="s">
        <v>8004</v>
      </c>
      <c r="H1934" t="s">
        <v>8005</v>
      </c>
      <c r="I1934" t="s">
        <v>8006</v>
      </c>
      <c r="K1934" s="4" t="str">
        <f t="shared" si="61"/>
        <v>BR001420FI00002</v>
      </c>
    </row>
    <row r="1935" spans="1:11">
      <c r="A1935" t="s">
        <v>19425</v>
      </c>
      <c r="B1935" t="s">
        <v>19423</v>
      </c>
      <c r="C1935" t="s">
        <v>8007</v>
      </c>
      <c r="D1935" t="str">
        <f t="shared" si="60"/>
        <v>FI</v>
      </c>
      <c r="F1935" t="s">
        <v>8008</v>
      </c>
      <c r="G1935" t="s">
        <v>8009</v>
      </c>
      <c r="H1935" t="s">
        <v>8010</v>
      </c>
      <c r="I1935" t="s">
        <v>8011</v>
      </c>
      <c r="K1935" s="4" t="str">
        <f t="shared" si="61"/>
        <v>BR001420FI00003</v>
      </c>
    </row>
    <row r="1936" spans="1:11">
      <c r="A1936" t="s">
        <v>19426</v>
      </c>
      <c r="B1936" t="s">
        <v>19423</v>
      </c>
      <c r="C1936" t="s">
        <v>8014</v>
      </c>
      <c r="D1936" t="str">
        <f t="shared" si="60"/>
        <v>FI</v>
      </c>
      <c r="F1936" t="s">
        <v>8015</v>
      </c>
      <c r="G1936" t="s">
        <v>8016</v>
      </c>
      <c r="H1936" t="s">
        <v>8017</v>
      </c>
      <c r="I1936" t="s">
        <v>8018</v>
      </c>
      <c r="K1936" s="4" t="str">
        <f t="shared" si="61"/>
        <v>BR001420FI00004</v>
      </c>
    </row>
    <row r="1937" spans="1:11">
      <c r="A1937" t="s">
        <v>19427</v>
      </c>
      <c r="B1937" t="s">
        <v>19423</v>
      </c>
      <c r="C1937" t="s">
        <v>7981</v>
      </c>
      <c r="D1937" t="str">
        <f t="shared" si="60"/>
        <v>EQ</v>
      </c>
      <c r="F1937" t="s">
        <v>7983</v>
      </c>
      <c r="G1937" t="s">
        <v>7984</v>
      </c>
      <c r="H1937" t="s">
        <v>7985</v>
      </c>
      <c r="I1937" t="s">
        <v>7986</v>
      </c>
      <c r="K1937" s="4" t="str">
        <f t="shared" si="61"/>
        <v>BR001420EQ00001</v>
      </c>
    </row>
    <row r="1938" spans="1:11">
      <c r="A1938" t="s">
        <v>19428</v>
      </c>
      <c r="B1938" t="s">
        <v>19423</v>
      </c>
      <c r="C1938" t="s">
        <v>7989</v>
      </c>
      <c r="D1938" t="str">
        <f t="shared" si="60"/>
        <v>EQ</v>
      </c>
      <c r="F1938" t="s">
        <v>7991</v>
      </c>
      <c r="G1938" t="s">
        <v>7992</v>
      </c>
      <c r="H1938">
        <v>2813347</v>
      </c>
      <c r="I1938" t="s">
        <v>7993</v>
      </c>
      <c r="J1938" t="s">
        <v>14011</v>
      </c>
      <c r="K1938" s="4" t="str">
        <f t="shared" si="61"/>
        <v>BR001420EQ00002</v>
      </c>
    </row>
    <row r="1939" spans="1:11">
      <c r="A1939" t="s">
        <v>19429</v>
      </c>
      <c r="B1939" t="s">
        <v>19430</v>
      </c>
      <c r="C1939" t="s">
        <v>14011</v>
      </c>
      <c r="D1939" t="str">
        <f t="shared" si="60"/>
        <v>FI</v>
      </c>
      <c r="F1939" t="s">
        <v>14013</v>
      </c>
      <c r="G1939" t="s">
        <v>14014</v>
      </c>
      <c r="H1939" t="s">
        <v>14015</v>
      </c>
      <c r="I1939" t="s">
        <v>14016</v>
      </c>
      <c r="J1939" t="s">
        <v>12935</v>
      </c>
      <c r="K1939" s="4" t="str">
        <f t="shared" si="61"/>
        <v>MX001110FI00001</v>
      </c>
    </row>
    <row r="1940" spans="1:11">
      <c r="A1940" t="s">
        <v>19431</v>
      </c>
      <c r="B1940" t="s">
        <v>19432</v>
      </c>
      <c r="C1940" t="s">
        <v>12935</v>
      </c>
      <c r="D1940" t="str">
        <f t="shared" si="60"/>
        <v>FI</v>
      </c>
      <c r="F1940" t="s">
        <v>12937</v>
      </c>
      <c r="G1940" t="s">
        <v>12938</v>
      </c>
      <c r="H1940" t="s">
        <v>12939</v>
      </c>
      <c r="I1940" t="s">
        <v>12940</v>
      </c>
      <c r="J1940" t="s">
        <v>12942</v>
      </c>
      <c r="K1940" s="4" t="str">
        <f t="shared" si="61"/>
        <v>MX000340FI00001</v>
      </c>
    </row>
    <row r="1941" spans="1:11">
      <c r="A1941" t="s">
        <v>19433</v>
      </c>
      <c r="B1941" t="s">
        <v>19432</v>
      </c>
      <c r="C1941" t="s">
        <v>12942</v>
      </c>
      <c r="D1941" t="str">
        <f t="shared" si="60"/>
        <v>FI</v>
      </c>
      <c r="F1941" t="s">
        <v>12943</v>
      </c>
      <c r="G1941" t="s">
        <v>12944</v>
      </c>
      <c r="H1941" t="s">
        <v>12945</v>
      </c>
      <c r="I1941" t="s">
        <v>12946</v>
      </c>
      <c r="J1941" t="s">
        <v>12947</v>
      </c>
      <c r="K1941" s="4" t="str">
        <f t="shared" si="61"/>
        <v>MX000340FI00002</v>
      </c>
    </row>
    <row r="1942" spans="1:11">
      <c r="A1942" t="s">
        <v>19434</v>
      </c>
      <c r="B1942" t="s">
        <v>19432</v>
      </c>
      <c r="C1942" t="s">
        <v>12947</v>
      </c>
      <c r="D1942" t="str">
        <f t="shared" si="60"/>
        <v>FI</v>
      </c>
      <c r="F1942" t="s">
        <v>12948</v>
      </c>
      <c r="G1942" t="s">
        <v>12949</v>
      </c>
      <c r="H1942" t="s">
        <v>12950</v>
      </c>
      <c r="I1942" t="s">
        <v>12951</v>
      </c>
      <c r="K1942" s="4" t="str">
        <f t="shared" si="61"/>
        <v>MX000340FI00003</v>
      </c>
    </row>
    <row r="1943" spans="1:11">
      <c r="A1943" t="s">
        <v>19435</v>
      </c>
      <c r="B1943" t="s">
        <v>19432</v>
      </c>
      <c r="C1943" t="s">
        <v>12952</v>
      </c>
      <c r="D1943" t="str">
        <f t="shared" si="60"/>
        <v>FI</v>
      </c>
      <c r="F1943" t="s">
        <v>12953</v>
      </c>
      <c r="G1943" t="s">
        <v>12954</v>
      </c>
      <c r="H1943" t="s">
        <v>12955</v>
      </c>
      <c r="I1943" t="s">
        <v>12956</v>
      </c>
      <c r="K1943" s="4" t="str">
        <f t="shared" si="61"/>
        <v>MX000340FI00004</v>
      </c>
    </row>
    <row r="1944" spans="1:11">
      <c r="A1944" t="s">
        <v>19436</v>
      </c>
      <c r="B1944" t="s">
        <v>19432</v>
      </c>
      <c r="C1944" t="s">
        <v>12922</v>
      </c>
      <c r="D1944" t="str">
        <f t="shared" si="60"/>
        <v>EQ</v>
      </c>
      <c r="F1944" t="s">
        <v>12924</v>
      </c>
      <c r="G1944" t="s">
        <v>12925</v>
      </c>
      <c r="H1944" t="s">
        <v>12926</v>
      </c>
      <c r="I1944" t="s">
        <v>12927</v>
      </c>
      <c r="K1944" s="4" t="str">
        <f t="shared" si="61"/>
        <v>MX000340EQ00001</v>
      </c>
    </row>
    <row r="1945" spans="1:11">
      <c r="A1945" t="s">
        <v>19437</v>
      </c>
      <c r="B1945" t="s">
        <v>19432</v>
      </c>
      <c r="C1945" t="s">
        <v>12929</v>
      </c>
      <c r="D1945" t="str">
        <f t="shared" si="60"/>
        <v>EQ</v>
      </c>
      <c r="F1945" t="s">
        <v>12931</v>
      </c>
      <c r="G1945" t="s">
        <v>12932</v>
      </c>
      <c r="H1945" t="s">
        <v>12933</v>
      </c>
      <c r="I1945" t="s">
        <v>12934</v>
      </c>
      <c r="K1945" s="4" t="str">
        <f t="shared" si="61"/>
        <v>MX000340EQ00002</v>
      </c>
    </row>
    <row r="1946" spans="1:11">
      <c r="A1946" t="s">
        <v>19438</v>
      </c>
      <c r="B1946" t="s">
        <v>19439</v>
      </c>
      <c r="C1946" t="s">
        <v>8019</v>
      </c>
      <c r="D1946" t="str">
        <f t="shared" si="60"/>
        <v>EQ</v>
      </c>
      <c r="F1946" t="s">
        <v>8021</v>
      </c>
      <c r="G1946" t="s">
        <v>8022</v>
      </c>
      <c r="H1946">
        <v>2836946</v>
      </c>
      <c r="I1946" t="s">
        <v>8023</v>
      </c>
      <c r="K1946" s="4" t="str">
        <f t="shared" si="61"/>
        <v>BR001430EQ00001</v>
      </c>
    </row>
    <row r="1947" spans="1:11">
      <c r="A1947" t="s">
        <v>19440</v>
      </c>
      <c r="B1947" t="s">
        <v>19441</v>
      </c>
      <c r="C1947" t="s">
        <v>14019</v>
      </c>
      <c r="D1947" t="str">
        <f t="shared" si="60"/>
        <v>EQ</v>
      </c>
      <c r="F1947" t="s">
        <v>14021</v>
      </c>
      <c r="G1947" t="s">
        <v>14022</v>
      </c>
      <c r="H1947" t="s">
        <v>14023</v>
      </c>
      <c r="I1947" t="s">
        <v>14024</v>
      </c>
      <c r="J1947" t="s">
        <v>14026</v>
      </c>
      <c r="K1947" s="4" t="str">
        <f t="shared" si="61"/>
        <v>MX001120EQ00001</v>
      </c>
    </row>
    <row r="1948" spans="1:11">
      <c r="A1948" t="s">
        <v>19442</v>
      </c>
      <c r="B1948" t="s">
        <v>19441</v>
      </c>
      <c r="C1948" t="s">
        <v>14026</v>
      </c>
      <c r="D1948" t="str">
        <f t="shared" si="60"/>
        <v>FI</v>
      </c>
      <c r="F1948" t="s">
        <v>14028</v>
      </c>
      <c r="G1948" t="s">
        <v>14029</v>
      </c>
      <c r="H1948" t="s">
        <v>14030</v>
      </c>
      <c r="I1948" t="s">
        <v>14031</v>
      </c>
      <c r="K1948" s="4" t="str">
        <f t="shared" si="61"/>
        <v>MX001120FI00001</v>
      </c>
    </row>
    <row r="1949" spans="1:11">
      <c r="A1949" t="s">
        <v>19443</v>
      </c>
      <c r="B1949" t="s">
        <v>19441</v>
      </c>
      <c r="C1949" t="s">
        <v>14033</v>
      </c>
      <c r="D1949" t="str">
        <f t="shared" si="60"/>
        <v>FI</v>
      </c>
      <c r="F1949" t="s">
        <v>14034</v>
      </c>
      <c r="G1949" t="s">
        <v>14035</v>
      </c>
      <c r="H1949" t="s">
        <v>14036</v>
      </c>
      <c r="I1949" t="s">
        <v>14037</v>
      </c>
      <c r="K1949" s="4" t="str">
        <f t="shared" si="61"/>
        <v>MX001120FI00002</v>
      </c>
    </row>
    <row r="1950" spans="1:11">
      <c r="A1950" t="s">
        <v>19444</v>
      </c>
      <c r="B1950" t="s">
        <v>19445</v>
      </c>
      <c r="C1950" t="s">
        <v>13597</v>
      </c>
      <c r="D1950" t="str">
        <f t="shared" si="60"/>
        <v>EQ</v>
      </c>
      <c r="F1950" t="s">
        <v>13599</v>
      </c>
      <c r="G1950" t="s">
        <v>13600</v>
      </c>
      <c r="H1950" t="s">
        <v>13601</v>
      </c>
      <c r="I1950" t="s">
        <v>13602</v>
      </c>
      <c r="K1950" s="4" t="str">
        <f t="shared" si="61"/>
        <v>MX000850EQ00001</v>
      </c>
    </row>
    <row r="1951" spans="1:11">
      <c r="A1951" t="s">
        <v>19446</v>
      </c>
      <c r="B1951" t="s">
        <v>19445</v>
      </c>
      <c r="C1951" t="s">
        <v>13606</v>
      </c>
      <c r="D1951" t="str">
        <f t="shared" si="60"/>
        <v>FI</v>
      </c>
      <c r="F1951" t="s">
        <v>13608</v>
      </c>
      <c r="G1951" t="s">
        <v>13609</v>
      </c>
      <c r="I1951" t="s">
        <v>13610</v>
      </c>
      <c r="K1951" s="4" t="str">
        <f t="shared" si="61"/>
        <v>MX000850FI00001</v>
      </c>
    </row>
    <row r="1952" spans="1:11">
      <c r="A1952" t="s">
        <v>19447</v>
      </c>
      <c r="B1952" t="s">
        <v>19448</v>
      </c>
      <c r="C1952" t="s">
        <v>14502</v>
      </c>
      <c r="D1952" t="str">
        <f t="shared" si="60"/>
        <v>EQ</v>
      </c>
      <c r="F1952" t="s">
        <v>14504</v>
      </c>
      <c r="G1952" t="s">
        <v>14505</v>
      </c>
      <c r="H1952" t="s">
        <v>14506</v>
      </c>
      <c r="I1952" t="s">
        <v>14507</v>
      </c>
      <c r="K1952" s="4" t="str">
        <f t="shared" si="61"/>
        <v>MX001450EQ00001</v>
      </c>
    </row>
    <row r="1953" spans="1:11">
      <c r="A1953" t="s">
        <v>19449</v>
      </c>
      <c r="B1953" t="s">
        <v>19450</v>
      </c>
      <c r="C1953" t="s">
        <v>14042</v>
      </c>
      <c r="D1953" t="str">
        <f t="shared" si="60"/>
        <v>EQ</v>
      </c>
      <c r="F1953" t="s">
        <v>14044</v>
      </c>
      <c r="G1953" t="s">
        <v>14045</v>
      </c>
      <c r="H1953" t="s">
        <v>14046</v>
      </c>
      <c r="I1953" t="s">
        <v>14047</v>
      </c>
      <c r="K1953" s="4" t="str">
        <f t="shared" si="61"/>
        <v>MX001130EQ00001</v>
      </c>
    </row>
    <row r="1954" spans="1:11">
      <c r="A1954" t="s">
        <v>19451</v>
      </c>
      <c r="B1954" t="s">
        <v>19450</v>
      </c>
      <c r="C1954" t="s">
        <v>14049</v>
      </c>
      <c r="D1954" t="str">
        <f t="shared" si="60"/>
        <v>FI</v>
      </c>
      <c r="F1954" t="s">
        <v>14051</v>
      </c>
      <c r="G1954" t="s">
        <v>14052</v>
      </c>
      <c r="I1954" t="s">
        <v>14053</v>
      </c>
      <c r="K1954" s="4" t="str">
        <f t="shared" si="61"/>
        <v>MX001130FI00001</v>
      </c>
    </row>
    <row r="1955" spans="1:11">
      <c r="A1955" t="s">
        <v>19452</v>
      </c>
      <c r="B1955" t="s">
        <v>19450</v>
      </c>
      <c r="C1955" t="s">
        <v>14055</v>
      </c>
      <c r="D1955" t="str">
        <f t="shared" si="60"/>
        <v>FI</v>
      </c>
      <c r="F1955" t="s">
        <v>14056</v>
      </c>
      <c r="G1955" t="s">
        <v>14057</v>
      </c>
      <c r="I1955" t="s">
        <v>14058</v>
      </c>
      <c r="K1955" s="4" t="str">
        <f t="shared" si="61"/>
        <v>MX001130FI00002</v>
      </c>
    </row>
    <row r="1956" spans="1:11">
      <c r="A1956" t="s">
        <v>19453</v>
      </c>
      <c r="B1956" t="s">
        <v>19450</v>
      </c>
      <c r="C1956" t="s">
        <v>14059</v>
      </c>
      <c r="D1956" t="str">
        <f t="shared" si="60"/>
        <v>FI</v>
      </c>
      <c r="F1956" t="s">
        <v>14060</v>
      </c>
      <c r="G1956" t="s">
        <v>14061</v>
      </c>
      <c r="I1956" t="s">
        <v>14062</v>
      </c>
      <c r="K1956" s="4" t="str">
        <f t="shared" si="61"/>
        <v>MX001130FI00003</v>
      </c>
    </row>
    <row r="1957" spans="1:11">
      <c r="A1957" t="s">
        <v>19454</v>
      </c>
      <c r="B1957" t="s">
        <v>19455</v>
      </c>
      <c r="C1957" t="s">
        <v>8129</v>
      </c>
      <c r="D1957" t="str">
        <f t="shared" si="60"/>
        <v>EQ</v>
      </c>
      <c r="F1957" t="s">
        <v>8131</v>
      </c>
      <c r="G1957" t="s">
        <v>8132</v>
      </c>
      <c r="H1957">
        <v>2523367</v>
      </c>
      <c r="I1957" t="s">
        <v>8133</v>
      </c>
      <c r="K1957" s="4" t="str">
        <f t="shared" si="61"/>
        <v>BR001490EQ00001</v>
      </c>
    </row>
    <row r="1958" spans="1:11">
      <c r="A1958" t="s">
        <v>19456</v>
      </c>
      <c r="B1958" t="s">
        <v>19455</v>
      </c>
      <c r="C1958" t="s">
        <v>8137</v>
      </c>
      <c r="D1958" t="str">
        <f t="shared" si="60"/>
        <v>EQ</v>
      </c>
      <c r="F1958" t="s">
        <v>8139</v>
      </c>
      <c r="G1958" t="s">
        <v>8140</v>
      </c>
      <c r="H1958">
        <v>2516710</v>
      </c>
      <c r="I1958" t="s">
        <v>8141</v>
      </c>
      <c r="J1958" t="s">
        <v>8051</v>
      </c>
      <c r="K1958" s="4" t="str">
        <f t="shared" si="61"/>
        <v>BR001490EQ00002</v>
      </c>
    </row>
    <row r="1959" spans="1:11">
      <c r="A1959" t="s">
        <v>19457</v>
      </c>
      <c r="B1959" t="s">
        <v>19458</v>
      </c>
      <c r="C1959" t="s">
        <v>8051</v>
      </c>
      <c r="D1959" t="str">
        <f t="shared" si="60"/>
        <v>FI</v>
      </c>
      <c r="F1959" t="s">
        <v>8053</v>
      </c>
      <c r="G1959" t="s">
        <v>8054</v>
      </c>
      <c r="H1959" t="s">
        <v>8055</v>
      </c>
      <c r="I1959" t="s">
        <v>8056</v>
      </c>
      <c r="K1959" s="4" t="str">
        <f t="shared" si="61"/>
        <v>CL000960FI00003</v>
      </c>
    </row>
    <row r="1960" spans="1:11">
      <c r="A1960" t="s">
        <v>19459</v>
      </c>
      <c r="B1960" t="s">
        <v>19460</v>
      </c>
      <c r="C1960" t="s">
        <v>6871</v>
      </c>
      <c r="D1960" t="str">
        <f t="shared" si="60"/>
        <v>EQ</v>
      </c>
      <c r="F1960" t="s">
        <v>6873</v>
      </c>
      <c r="G1960" t="s">
        <v>6874</v>
      </c>
      <c r="H1960" t="s">
        <v>6875</v>
      </c>
      <c r="I1960" t="s">
        <v>6876</v>
      </c>
      <c r="K1960" s="4" t="str">
        <f t="shared" si="61"/>
        <v>BR000660EQ00001</v>
      </c>
    </row>
    <row r="1961" spans="1:11">
      <c r="A1961" t="s">
        <v>19461</v>
      </c>
      <c r="B1961" t="s">
        <v>17137</v>
      </c>
      <c r="C1961" t="s">
        <v>4022</v>
      </c>
      <c r="D1961" t="str">
        <f t="shared" si="60"/>
        <v>FI</v>
      </c>
      <c r="F1961" t="s">
        <v>4023</v>
      </c>
      <c r="G1961" t="s">
        <v>4024</v>
      </c>
      <c r="H1961" t="s">
        <v>4025</v>
      </c>
      <c r="I1961" t="s">
        <v>4026</v>
      </c>
      <c r="K1961" s="4" t="str">
        <f t="shared" si="61"/>
        <v>AR001700FI00031</v>
      </c>
    </row>
    <row r="1962" spans="1:11">
      <c r="A1962" t="s">
        <v>19462</v>
      </c>
      <c r="B1962" t="s">
        <v>17137</v>
      </c>
      <c r="C1962" t="s">
        <v>4027</v>
      </c>
      <c r="D1962" t="str">
        <f t="shared" si="60"/>
        <v>FI</v>
      </c>
      <c r="F1962" t="s">
        <v>4028</v>
      </c>
      <c r="G1962" t="s">
        <v>4029</v>
      </c>
      <c r="H1962" t="s">
        <v>4030</v>
      </c>
      <c r="I1962" t="s">
        <v>4031</v>
      </c>
      <c r="K1962" s="4" t="str">
        <f t="shared" si="61"/>
        <v>AR001700FI00032</v>
      </c>
    </row>
    <row r="1963" spans="1:11">
      <c r="A1963" t="s">
        <v>19463</v>
      </c>
      <c r="B1963" t="s">
        <v>17137</v>
      </c>
      <c r="C1963" t="s">
        <v>4032</v>
      </c>
      <c r="D1963" t="str">
        <f t="shared" si="60"/>
        <v>FI</v>
      </c>
      <c r="F1963" t="s">
        <v>4033</v>
      </c>
      <c r="G1963" t="s">
        <v>4034</v>
      </c>
      <c r="H1963" t="s">
        <v>4035</v>
      </c>
      <c r="I1963" t="s">
        <v>4036</v>
      </c>
      <c r="K1963" s="4" t="str">
        <f t="shared" si="61"/>
        <v>AR001700FI00033</v>
      </c>
    </row>
    <row r="1964" spans="1:11">
      <c r="A1964" t="s">
        <v>19464</v>
      </c>
      <c r="B1964" t="s">
        <v>17137</v>
      </c>
      <c r="C1964" t="s">
        <v>4037</v>
      </c>
      <c r="D1964" t="str">
        <f t="shared" si="60"/>
        <v>FI</v>
      </c>
      <c r="F1964" t="s">
        <v>4038</v>
      </c>
      <c r="G1964" t="s">
        <v>4039</v>
      </c>
      <c r="I1964" t="s">
        <v>4040</v>
      </c>
      <c r="K1964" s="4" t="str">
        <f t="shared" si="61"/>
        <v>AR001700FI00034</v>
      </c>
    </row>
    <row r="1965" spans="1:11">
      <c r="A1965" t="s">
        <v>19465</v>
      </c>
      <c r="B1965" t="s">
        <v>17137</v>
      </c>
      <c r="C1965" t="s">
        <v>4041</v>
      </c>
      <c r="D1965" t="str">
        <f t="shared" si="60"/>
        <v>FI</v>
      </c>
      <c r="F1965" t="s">
        <v>4042</v>
      </c>
      <c r="G1965" t="s">
        <v>4043</v>
      </c>
      <c r="H1965" t="s">
        <v>4044</v>
      </c>
      <c r="I1965" t="s">
        <v>4045</v>
      </c>
      <c r="K1965" s="4" t="str">
        <f t="shared" si="61"/>
        <v>AR001700FI00035</v>
      </c>
    </row>
    <row r="1966" spans="1:11">
      <c r="A1966" t="s">
        <v>19466</v>
      </c>
      <c r="B1966" t="s">
        <v>17137</v>
      </c>
      <c r="C1966" t="s">
        <v>4046</v>
      </c>
      <c r="D1966" t="str">
        <f t="shared" si="60"/>
        <v>FI</v>
      </c>
      <c r="F1966" t="s">
        <v>4047</v>
      </c>
      <c r="G1966" t="s">
        <v>4048</v>
      </c>
      <c r="H1966" t="s">
        <v>4049</v>
      </c>
      <c r="I1966" t="s">
        <v>4050</v>
      </c>
      <c r="K1966" s="4" t="str">
        <f t="shared" si="61"/>
        <v>AR001700FI00036</v>
      </c>
    </row>
    <row r="1967" spans="1:11">
      <c r="A1967" t="s">
        <v>19467</v>
      </c>
      <c r="B1967" t="s">
        <v>17137</v>
      </c>
      <c r="C1967" t="s">
        <v>4051</v>
      </c>
      <c r="D1967" t="str">
        <f t="shared" si="60"/>
        <v>FI</v>
      </c>
      <c r="F1967" t="s">
        <v>4052</v>
      </c>
      <c r="G1967" t="s">
        <v>4053</v>
      </c>
      <c r="H1967" t="s">
        <v>4054</v>
      </c>
      <c r="I1967" t="s">
        <v>4055</v>
      </c>
      <c r="K1967" s="4" t="str">
        <f t="shared" si="61"/>
        <v>AR001700FI00037</v>
      </c>
    </row>
    <row r="1968" spans="1:11">
      <c r="A1968" t="s">
        <v>19468</v>
      </c>
      <c r="B1968" t="s">
        <v>17137</v>
      </c>
      <c r="C1968" t="s">
        <v>4056</v>
      </c>
      <c r="D1968" t="str">
        <f t="shared" si="60"/>
        <v>FI</v>
      </c>
      <c r="F1968" t="s">
        <v>4057</v>
      </c>
      <c r="G1968" t="s">
        <v>4058</v>
      </c>
      <c r="H1968" t="s">
        <v>4059</v>
      </c>
      <c r="I1968" t="s">
        <v>4060</v>
      </c>
      <c r="K1968" s="4" t="str">
        <f t="shared" si="61"/>
        <v>AR001700FI00038</v>
      </c>
    </row>
    <row r="1969" spans="1:11">
      <c r="A1969" t="s">
        <v>19469</v>
      </c>
      <c r="B1969" t="s">
        <v>17137</v>
      </c>
      <c r="C1969" t="s">
        <v>4061</v>
      </c>
      <c r="D1969" t="str">
        <f t="shared" si="60"/>
        <v>FI</v>
      </c>
      <c r="F1969" t="s">
        <v>4062</v>
      </c>
      <c r="G1969" t="s">
        <v>4063</v>
      </c>
      <c r="H1969" t="s">
        <v>4064</v>
      </c>
      <c r="I1969" t="s">
        <v>4065</v>
      </c>
      <c r="K1969" s="4" t="str">
        <f t="shared" si="61"/>
        <v>AR001700FI00039</v>
      </c>
    </row>
    <row r="1970" spans="1:11">
      <c r="A1970" t="s">
        <v>19470</v>
      </c>
      <c r="B1970" t="s">
        <v>16776</v>
      </c>
      <c r="C1970" t="s">
        <v>883</v>
      </c>
      <c r="D1970" t="str">
        <f t="shared" si="60"/>
        <v>FI</v>
      </c>
      <c r="F1970" t="s">
        <v>884</v>
      </c>
      <c r="K1970" s="4" t="str">
        <f t="shared" si="61"/>
        <v>AR000220FI00104</v>
      </c>
    </row>
    <row r="1971" spans="1:11">
      <c r="A1971" t="s">
        <v>19471</v>
      </c>
      <c r="B1971" t="s">
        <v>16776</v>
      </c>
      <c r="C1971" t="s">
        <v>879</v>
      </c>
      <c r="D1971" t="str">
        <f t="shared" si="60"/>
        <v>FI</v>
      </c>
      <c r="F1971" t="s">
        <v>880</v>
      </c>
      <c r="K1971" s="4" t="str">
        <f t="shared" si="61"/>
        <v>AR000220FI00102</v>
      </c>
    </row>
    <row r="1972" spans="1:11">
      <c r="A1972" t="s">
        <v>19472</v>
      </c>
      <c r="B1972" t="s">
        <v>16776</v>
      </c>
      <c r="C1972" t="s">
        <v>887</v>
      </c>
      <c r="D1972" t="str">
        <f t="shared" si="60"/>
        <v>FI</v>
      </c>
      <c r="F1972" t="s">
        <v>888</v>
      </c>
      <c r="K1972" s="4" t="str">
        <f t="shared" si="61"/>
        <v>AR000220FI00106</v>
      </c>
    </row>
    <row r="1973" spans="1:11">
      <c r="A1973" t="s">
        <v>19473</v>
      </c>
      <c r="B1973" t="s">
        <v>16776</v>
      </c>
      <c r="C1973" t="s">
        <v>889</v>
      </c>
      <c r="D1973" t="str">
        <f t="shared" si="60"/>
        <v>FI</v>
      </c>
      <c r="F1973" t="s">
        <v>890</v>
      </c>
      <c r="K1973" s="4" t="str">
        <f t="shared" si="61"/>
        <v>AR000220FI00107</v>
      </c>
    </row>
    <row r="1974" spans="1:11">
      <c r="A1974" t="s">
        <v>19474</v>
      </c>
      <c r="B1974" t="s">
        <v>16776</v>
      </c>
      <c r="C1974" t="s">
        <v>893</v>
      </c>
      <c r="D1974" t="str">
        <f t="shared" si="60"/>
        <v>FI</v>
      </c>
      <c r="F1974" t="s">
        <v>894</v>
      </c>
      <c r="K1974" s="4" t="str">
        <f t="shared" si="61"/>
        <v>AR000220FI00109</v>
      </c>
    </row>
    <row r="1975" spans="1:11">
      <c r="A1975" t="s">
        <v>19475</v>
      </c>
      <c r="B1975" t="s">
        <v>16776</v>
      </c>
      <c r="C1975" t="s">
        <v>891</v>
      </c>
      <c r="D1975" t="str">
        <f t="shared" si="60"/>
        <v>FI</v>
      </c>
      <c r="F1975" t="s">
        <v>892</v>
      </c>
      <c r="K1975" s="4" t="str">
        <f t="shared" si="61"/>
        <v>AR000220FI00108</v>
      </c>
    </row>
    <row r="1976" spans="1:11">
      <c r="A1976" t="s">
        <v>19476</v>
      </c>
      <c r="B1976" t="s">
        <v>16776</v>
      </c>
      <c r="C1976" t="s">
        <v>877</v>
      </c>
      <c r="D1976" t="str">
        <f t="shared" si="60"/>
        <v>FI</v>
      </c>
      <c r="F1976" t="s">
        <v>878</v>
      </c>
      <c r="K1976" s="4" t="str">
        <f t="shared" si="61"/>
        <v>AR000220FI00101</v>
      </c>
    </row>
    <row r="1977" spans="1:11">
      <c r="A1977" t="s">
        <v>19477</v>
      </c>
      <c r="B1977" t="s">
        <v>16776</v>
      </c>
      <c r="C1977" t="s">
        <v>881</v>
      </c>
      <c r="D1977" t="str">
        <f t="shared" si="60"/>
        <v>FI</v>
      </c>
      <c r="F1977" t="s">
        <v>882</v>
      </c>
      <c r="K1977" s="4" t="str">
        <f t="shared" si="61"/>
        <v>AR000220FI00103</v>
      </c>
    </row>
    <row r="1978" spans="1:11">
      <c r="A1978" t="s">
        <v>19478</v>
      </c>
      <c r="B1978" t="s">
        <v>16776</v>
      </c>
      <c r="C1978" t="s">
        <v>895</v>
      </c>
      <c r="D1978" t="str">
        <f t="shared" si="60"/>
        <v>FI</v>
      </c>
      <c r="F1978" t="s">
        <v>896</v>
      </c>
      <c r="K1978" s="4" t="str">
        <f t="shared" si="61"/>
        <v>AR000220FI00110</v>
      </c>
    </row>
    <row r="1979" spans="1:11">
      <c r="A1979" t="s">
        <v>19479</v>
      </c>
      <c r="B1979" t="s">
        <v>16776</v>
      </c>
      <c r="C1979" t="s">
        <v>885</v>
      </c>
      <c r="D1979" t="str">
        <f t="shared" si="60"/>
        <v>FI</v>
      </c>
      <c r="F1979" t="s">
        <v>886</v>
      </c>
      <c r="K1979" s="4" t="str">
        <f t="shared" si="61"/>
        <v>AR000220FI00105</v>
      </c>
    </row>
    <row r="1980" spans="1:11">
      <c r="A1980" t="s">
        <v>19480</v>
      </c>
      <c r="B1980" t="s">
        <v>17535</v>
      </c>
      <c r="C1980" t="s">
        <v>3851</v>
      </c>
      <c r="D1980" t="str">
        <f t="shared" si="60"/>
        <v>EQ</v>
      </c>
      <c r="F1980" t="s">
        <v>3853</v>
      </c>
      <c r="G1980" t="s">
        <v>3854</v>
      </c>
      <c r="H1980">
        <v>2509527</v>
      </c>
      <c r="I1980" t="s">
        <v>3855</v>
      </c>
      <c r="K1980" s="4" t="str">
        <f t="shared" si="61"/>
        <v>AR001690EQ00001</v>
      </c>
    </row>
    <row r="1981" spans="1:11">
      <c r="A1981" t="s">
        <v>19481</v>
      </c>
      <c r="B1981" t="s">
        <v>16776</v>
      </c>
      <c r="C1981" t="s">
        <v>931</v>
      </c>
      <c r="D1981" t="str">
        <f t="shared" si="60"/>
        <v>FI</v>
      </c>
      <c r="F1981" t="s">
        <v>932</v>
      </c>
      <c r="K1981" s="4" t="str">
        <f t="shared" si="61"/>
        <v>AR000220FI00128</v>
      </c>
    </row>
    <row r="1982" spans="1:11">
      <c r="A1982" t="s">
        <v>19482</v>
      </c>
      <c r="B1982" t="s">
        <v>16776</v>
      </c>
      <c r="C1982" t="s">
        <v>935</v>
      </c>
      <c r="D1982" t="str">
        <f t="shared" si="60"/>
        <v>FI</v>
      </c>
      <c r="F1982" t="s">
        <v>936</v>
      </c>
      <c r="K1982" s="4" t="str">
        <f t="shared" si="61"/>
        <v>AR000220FI00130</v>
      </c>
    </row>
    <row r="1983" spans="1:11">
      <c r="A1983" t="s">
        <v>19483</v>
      </c>
      <c r="B1983" t="s">
        <v>16776</v>
      </c>
      <c r="C1983" t="s">
        <v>929</v>
      </c>
      <c r="D1983" t="str">
        <f t="shared" si="60"/>
        <v>FI</v>
      </c>
      <c r="F1983" t="s">
        <v>930</v>
      </c>
      <c r="K1983" s="4" t="str">
        <f t="shared" si="61"/>
        <v>AR000220FI00127</v>
      </c>
    </row>
    <row r="1984" spans="1:11">
      <c r="A1984" t="s">
        <v>19484</v>
      </c>
      <c r="B1984" t="s">
        <v>16776</v>
      </c>
      <c r="C1984" t="s">
        <v>933</v>
      </c>
      <c r="D1984" t="str">
        <f t="shared" si="60"/>
        <v>FI</v>
      </c>
      <c r="F1984" t="s">
        <v>934</v>
      </c>
      <c r="K1984" s="4" t="str">
        <f t="shared" si="61"/>
        <v>AR000220FI00129</v>
      </c>
    </row>
    <row r="1985" spans="1:11">
      <c r="A1985" t="s">
        <v>19485</v>
      </c>
      <c r="B1985" t="s">
        <v>16776</v>
      </c>
      <c r="C1985" t="s">
        <v>907</v>
      </c>
      <c r="D1985" t="str">
        <f t="shared" si="60"/>
        <v>FI</v>
      </c>
      <c r="F1985" t="s">
        <v>908</v>
      </c>
      <c r="K1985" s="4" t="str">
        <f t="shared" si="61"/>
        <v>AR000220FI00116</v>
      </c>
    </row>
    <row r="1986" spans="1:11">
      <c r="A1986" t="s">
        <v>19486</v>
      </c>
      <c r="B1986" t="s">
        <v>16776</v>
      </c>
      <c r="C1986" t="s">
        <v>921</v>
      </c>
      <c r="D1986" t="str">
        <f t="shared" ref="D1986:D2049" si="62">+REPLACE(REPLACE(A1986,1,8,""),3,5,"")</f>
        <v>FI</v>
      </c>
      <c r="F1986" t="s">
        <v>922</v>
      </c>
      <c r="K1986" s="4" t="str">
        <f t="shared" si="61"/>
        <v>AR000220FI00123</v>
      </c>
    </row>
    <row r="1987" spans="1:11">
      <c r="A1987" t="s">
        <v>19487</v>
      </c>
      <c r="B1987" t="s">
        <v>16776</v>
      </c>
      <c r="C1987" t="s">
        <v>911</v>
      </c>
      <c r="D1987" t="str">
        <f t="shared" si="62"/>
        <v>FI</v>
      </c>
      <c r="F1987" t="s">
        <v>912</v>
      </c>
      <c r="K1987" s="4" t="str">
        <f t="shared" ref="K1987:K2050" si="63">+A1987</f>
        <v>AR000220FI00118</v>
      </c>
    </row>
    <row r="1988" spans="1:11">
      <c r="A1988" t="s">
        <v>19488</v>
      </c>
      <c r="B1988" t="s">
        <v>16776</v>
      </c>
      <c r="C1988" t="s">
        <v>903</v>
      </c>
      <c r="D1988" t="str">
        <f t="shared" si="62"/>
        <v>FI</v>
      </c>
      <c r="F1988" t="s">
        <v>904</v>
      </c>
      <c r="K1988" s="4" t="str">
        <f t="shared" si="63"/>
        <v>AR000220FI00114</v>
      </c>
    </row>
    <row r="1989" spans="1:11">
      <c r="A1989" t="s">
        <v>19489</v>
      </c>
      <c r="B1989" t="s">
        <v>16776</v>
      </c>
      <c r="C1989" t="s">
        <v>917</v>
      </c>
      <c r="D1989" t="str">
        <f t="shared" si="62"/>
        <v>FI</v>
      </c>
      <c r="F1989" t="s">
        <v>918</v>
      </c>
      <c r="K1989" s="4" t="str">
        <f t="shared" si="63"/>
        <v>AR000220FI00121</v>
      </c>
    </row>
    <row r="1990" spans="1:11">
      <c r="A1990" t="s">
        <v>19490</v>
      </c>
      <c r="B1990" t="s">
        <v>16776</v>
      </c>
      <c r="C1990" t="s">
        <v>915</v>
      </c>
      <c r="D1990" t="str">
        <f t="shared" si="62"/>
        <v>FI</v>
      </c>
      <c r="F1990" t="s">
        <v>916</v>
      </c>
      <c r="K1990" s="4" t="str">
        <f t="shared" si="63"/>
        <v>AR000220FI00120</v>
      </c>
    </row>
    <row r="1991" spans="1:11">
      <c r="A1991" t="s">
        <v>19491</v>
      </c>
      <c r="B1991" t="s">
        <v>16776</v>
      </c>
      <c r="C1991" t="s">
        <v>909</v>
      </c>
      <c r="D1991" t="str">
        <f t="shared" si="62"/>
        <v>FI</v>
      </c>
      <c r="F1991" t="s">
        <v>910</v>
      </c>
      <c r="K1991" s="4" t="str">
        <f t="shared" si="63"/>
        <v>AR000220FI00117</v>
      </c>
    </row>
    <row r="1992" spans="1:11">
      <c r="A1992" t="s">
        <v>19492</v>
      </c>
      <c r="B1992" t="s">
        <v>16776</v>
      </c>
      <c r="C1992" t="s">
        <v>923</v>
      </c>
      <c r="D1992" t="str">
        <f t="shared" si="62"/>
        <v>FI</v>
      </c>
      <c r="F1992" t="s">
        <v>924</v>
      </c>
      <c r="K1992" s="4" t="str">
        <f t="shared" si="63"/>
        <v>AR000220FI00124</v>
      </c>
    </row>
    <row r="1993" spans="1:11">
      <c r="A1993" t="s">
        <v>19493</v>
      </c>
      <c r="B1993" t="s">
        <v>16776</v>
      </c>
      <c r="C1993" t="s">
        <v>913</v>
      </c>
      <c r="D1993" t="str">
        <f t="shared" si="62"/>
        <v>FI</v>
      </c>
      <c r="F1993" t="s">
        <v>914</v>
      </c>
      <c r="K1993" s="4" t="str">
        <f t="shared" si="63"/>
        <v>AR000220FI00119</v>
      </c>
    </row>
    <row r="1994" spans="1:11">
      <c r="A1994" t="s">
        <v>19494</v>
      </c>
      <c r="B1994" t="s">
        <v>16776</v>
      </c>
      <c r="C1994" t="s">
        <v>905</v>
      </c>
      <c r="D1994" t="str">
        <f t="shared" si="62"/>
        <v>FI</v>
      </c>
      <c r="F1994" t="s">
        <v>906</v>
      </c>
      <c r="K1994" s="4" t="str">
        <f t="shared" si="63"/>
        <v>AR000220FI00115</v>
      </c>
    </row>
    <row r="1995" spans="1:11">
      <c r="A1995" t="s">
        <v>19495</v>
      </c>
      <c r="B1995" t="s">
        <v>16776</v>
      </c>
      <c r="C1995" t="s">
        <v>919</v>
      </c>
      <c r="D1995" t="str">
        <f t="shared" si="62"/>
        <v>FI</v>
      </c>
      <c r="F1995" t="s">
        <v>920</v>
      </c>
      <c r="K1995" s="4" t="str">
        <f t="shared" si="63"/>
        <v>AR000220FI00122</v>
      </c>
    </row>
    <row r="1996" spans="1:11">
      <c r="A1996" t="s">
        <v>19496</v>
      </c>
      <c r="B1996" t="s">
        <v>16822</v>
      </c>
      <c r="C1996" t="s">
        <v>4866</v>
      </c>
      <c r="D1996" t="str">
        <f t="shared" si="62"/>
        <v>FI</v>
      </c>
      <c r="F1996" t="s">
        <v>4867</v>
      </c>
      <c r="K1996" s="4" t="str">
        <f t="shared" si="63"/>
        <v>AR002160FI00051</v>
      </c>
    </row>
    <row r="1997" spans="1:11">
      <c r="A1997" t="s">
        <v>19497</v>
      </c>
      <c r="B1997" t="s">
        <v>16822</v>
      </c>
      <c r="C1997" t="s">
        <v>4852</v>
      </c>
      <c r="D1997" t="str">
        <f t="shared" si="62"/>
        <v>FI</v>
      </c>
      <c r="F1997" t="s">
        <v>4853</v>
      </c>
      <c r="K1997" s="4" t="str">
        <f t="shared" si="63"/>
        <v>AR002160FI00044</v>
      </c>
    </row>
    <row r="1998" spans="1:11">
      <c r="A1998" t="s">
        <v>19498</v>
      </c>
      <c r="B1998" t="s">
        <v>16835</v>
      </c>
      <c r="C1998" t="s">
        <v>2869</v>
      </c>
      <c r="D1998" t="str">
        <f t="shared" si="62"/>
        <v>FI</v>
      </c>
      <c r="F1998" t="s">
        <v>2870</v>
      </c>
      <c r="K1998" s="4" t="str">
        <f t="shared" si="63"/>
        <v>AR000950FI00006</v>
      </c>
    </row>
    <row r="1999" spans="1:11">
      <c r="A1999" t="s">
        <v>19499</v>
      </c>
      <c r="B1999" t="s">
        <v>16835</v>
      </c>
      <c r="C1999" t="s">
        <v>2873</v>
      </c>
      <c r="D1999" t="str">
        <f t="shared" si="62"/>
        <v>FI</v>
      </c>
      <c r="F1999" t="s">
        <v>2874</v>
      </c>
      <c r="K1999" s="4" t="str">
        <f t="shared" si="63"/>
        <v>AR000950FI00008</v>
      </c>
    </row>
    <row r="2000" spans="1:11">
      <c r="A2000" t="s">
        <v>19500</v>
      </c>
      <c r="B2000" t="s">
        <v>16835</v>
      </c>
      <c r="C2000" t="s">
        <v>2871</v>
      </c>
      <c r="D2000" t="str">
        <f t="shared" si="62"/>
        <v>FI</v>
      </c>
      <c r="F2000" t="s">
        <v>2872</v>
      </c>
      <c r="K2000" s="4" t="str">
        <f t="shared" si="63"/>
        <v>AR000950FI00007</v>
      </c>
    </row>
    <row r="2001" spans="1:11">
      <c r="A2001" t="s">
        <v>19501</v>
      </c>
      <c r="B2001" t="s">
        <v>16822</v>
      </c>
      <c r="C2001" t="s">
        <v>4870</v>
      </c>
      <c r="D2001" t="str">
        <f t="shared" si="62"/>
        <v>FI</v>
      </c>
      <c r="F2001" t="s">
        <v>4871</v>
      </c>
      <c r="K2001" s="4" t="str">
        <f t="shared" si="63"/>
        <v>AR002160FI00053</v>
      </c>
    </row>
    <row r="2002" spans="1:11">
      <c r="A2002" t="s">
        <v>19502</v>
      </c>
      <c r="B2002" t="s">
        <v>16822</v>
      </c>
      <c r="C2002" t="s">
        <v>4862</v>
      </c>
      <c r="D2002" t="str">
        <f t="shared" si="62"/>
        <v>FI</v>
      </c>
      <c r="F2002" t="s">
        <v>4863</v>
      </c>
      <c r="K2002" s="4" t="str">
        <f t="shared" si="63"/>
        <v>AR002160FI00049</v>
      </c>
    </row>
    <row r="2003" spans="1:11">
      <c r="A2003" t="s">
        <v>19503</v>
      </c>
      <c r="B2003" t="s">
        <v>16822</v>
      </c>
      <c r="C2003" t="s">
        <v>4854</v>
      </c>
      <c r="D2003" t="str">
        <f t="shared" si="62"/>
        <v>FI</v>
      </c>
      <c r="F2003" t="s">
        <v>4855</v>
      </c>
      <c r="K2003" s="4" t="str">
        <f t="shared" si="63"/>
        <v>AR002160FI00045</v>
      </c>
    </row>
    <row r="2004" spans="1:11">
      <c r="A2004" t="s">
        <v>19504</v>
      </c>
      <c r="B2004" t="s">
        <v>16822</v>
      </c>
      <c r="C2004" t="s">
        <v>4876</v>
      </c>
      <c r="D2004" t="str">
        <f t="shared" si="62"/>
        <v>FI</v>
      </c>
      <c r="F2004" t="s">
        <v>4877</v>
      </c>
      <c r="K2004" s="4" t="str">
        <f t="shared" si="63"/>
        <v>AR002160FI00056</v>
      </c>
    </row>
    <row r="2005" spans="1:11">
      <c r="A2005" t="s">
        <v>19505</v>
      </c>
      <c r="B2005" t="s">
        <v>16822</v>
      </c>
      <c r="C2005" t="s">
        <v>4868</v>
      </c>
      <c r="D2005" t="str">
        <f t="shared" si="62"/>
        <v>FI</v>
      </c>
      <c r="F2005" t="s">
        <v>4869</v>
      </c>
      <c r="K2005" s="4" t="str">
        <f t="shared" si="63"/>
        <v>AR002160FI00052</v>
      </c>
    </row>
    <row r="2006" spans="1:11">
      <c r="A2006" t="s">
        <v>19506</v>
      </c>
      <c r="B2006" t="s">
        <v>16822</v>
      </c>
      <c r="C2006" t="s">
        <v>4872</v>
      </c>
      <c r="D2006" t="str">
        <f t="shared" si="62"/>
        <v>FI</v>
      </c>
      <c r="F2006" t="s">
        <v>4873</v>
      </c>
      <c r="K2006" s="4" t="str">
        <f t="shared" si="63"/>
        <v>AR002160FI00054</v>
      </c>
    </row>
    <row r="2007" spans="1:11">
      <c r="A2007" t="s">
        <v>19507</v>
      </c>
      <c r="B2007" t="s">
        <v>16822</v>
      </c>
      <c r="C2007" t="s">
        <v>4874</v>
      </c>
      <c r="D2007" t="str">
        <f t="shared" si="62"/>
        <v>FI</v>
      </c>
      <c r="F2007" t="s">
        <v>4875</v>
      </c>
      <c r="K2007" s="4" t="str">
        <f t="shared" si="63"/>
        <v>AR002160FI00055</v>
      </c>
    </row>
    <row r="2008" spans="1:11">
      <c r="A2008" t="s">
        <v>19508</v>
      </c>
      <c r="B2008" t="s">
        <v>16822</v>
      </c>
      <c r="C2008" t="s">
        <v>4848</v>
      </c>
      <c r="D2008" t="str">
        <f t="shared" si="62"/>
        <v>FI</v>
      </c>
      <c r="F2008" t="s">
        <v>4849</v>
      </c>
      <c r="K2008" s="4" t="str">
        <f t="shared" si="63"/>
        <v>AR002160FI00042</v>
      </c>
    </row>
    <row r="2009" spans="1:11">
      <c r="A2009" t="s">
        <v>19509</v>
      </c>
      <c r="B2009" t="s">
        <v>16822</v>
      </c>
      <c r="C2009" t="s">
        <v>4864</v>
      </c>
      <c r="D2009" t="str">
        <f t="shared" si="62"/>
        <v>FI</v>
      </c>
      <c r="F2009" t="s">
        <v>4865</v>
      </c>
      <c r="K2009" s="4" t="str">
        <f t="shared" si="63"/>
        <v>AR002160FI00050</v>
      </c>
    </row>
    <row r="2010" spans="1:11">
      <c r="A2010" t="s">
        <v>19510</v>
      </c>
      <c r="B2010" t="s">
        <v>16822</v>
      </c>
      <c r="C2010" t="s">
        <v>4858</v>
      </c>
      <c r="D2010" t="str">
        <f t="shared" si="62"/>
        <v>FI</v>
      </c>
      <c r="F2010" t="s">
        <v>4859</v>
      </c>
      <c r="K2010" s="4" t="str">
        <f t="shared" si="63"/>
        <v>AR002160FI00047</v>
      </c>
    </row>
    <row r="2011" spans="1:11">
      <c r="A2011" t="s">
        <v>19511</v>
      </c>
      <c r="B2011" t="s">
        <v>16822</v>
      </c>
      <c r="C2011" t="s">
        <v>4834</v>
      </c>
      <c r="D2011" t="str">
        <f t="shared" si="62"/>
        <v>FI</v>
      </c>
      <c r="F2011" t="s">
        <v>4835</v>
      </c>
      <c r="K2011" s="4" t="str">
        <f t="shared" si="63"/>
        <v>AR002160FI00035</v>
      </c>
    </row>
    <row r="2012" spans="1:11">
      <c r="A2012" t="s">
        <v>19512</v>
      </c>
      <c r="B2012" t="s">
        <v>16822</v>
      </c>
      <c r="C2012" t="s">
        <v>4836</v>
      </c>
      <c r="D2012" t="str">
        <f t="shared" si="62"/>
        <v>FI</v>
      </c>
      <c r="F2012" t="s">
        <v>4837</v>
      </c>
      <c r="K2012" s="4" t="str">
        <f t="shared" si="63"/>
        <v>AR002160FI00036</v>
      </c>
    </row>
    <row r="2013" spans="1:11">
      <c r="A2013" t="s">
        <v>19513</v>
      </c>
      <c r="B2013" t="s">
        <v>16822</v>
      </c>
      <c r="C2013" t="s">
        <v>4850</v>
      </c>
      <c r="D2013" t="str">
        <f t="shared" si="62"/>
        <v>FI</v>
      </c>
      <c r="F2013" t="s">
        <v>4851</v>
      </c>
      <c r="K2013" s="4" t="str">
        <f t="shared" si="63"/>
        <v>AR002160FI00043</v>
      </c>
    </row>
    <row r="2014" spans="1:11">
      <c r="A2014" t="s">
        <v>19514</v>
      </c>
      <c r="B2014" t="s">
        <v>16822</v>
      </c>
      <c r="C2014" t="s">
        <v>4860</v>
      </c>
      <c r="D2014" t="str">
        <f t="shared" si="62"/>
        <v>FI</v>
      </c>
      <c r="F2014" t="s">
        <v>4861</v>
      </c>
      <c r="K2014" s="4" t="str">
        <f t="shared" si="63"/>
        <v>AR002160FI00048</v>
      </c>
    </row>
    <row r="2015" spans="1:11">
      <c r="A2015" t="s">
        <v>19515</v>
      </c>
      <c r="B2015" t="s">
        <v>16822</v>
      </c>
      <c r="C2015" t="s">
        <v>4856</v>
      </c>
      <c r="D2015" t="str">
        <f t="shared" si="62"/>
        <v>FI</v>
      </c>
      <c r="F2015" t="s">
        <v>4857</v>
      </c>
      <c r="K2015" s="4" t="str">
        <f t="shared" si="63"/>
        <v>AR002160FI00046</v>
      </c>
    </row>
    <row r="2016" spans="1:11">
      <c r="A2016" t="s">
        <v>19516</v>
      </c>
      <c r="B2016" t="s">
        <v>16831</v>
      </c>
      <c r="C2016" t="s">
        <v>5065</v>
      </c>
      <c r="D2016" t="str">
        <f t="shared" si="62"/>
        <v>FI</v>
      </c>
      <c r="F2016" t="s">
        <v>5066</v>
      </c>
      <c r="K2016" s="4" t="str">
        <f t="shared" si="63"/>
        <v>AR002270FI00014</v>
      </c>
    </row>
    <row r="2017" spans="1:11">
      <c r="A2017" t="s">
        <v>19517</v>
      </c>
      <c r="B2017" t="s">
        <v>17114</v>
      </c>
      <c r="C2017" t="s">
        <v>5154</v>
      </c>
      <c r="D2017" t="str">
        <f t="shared" si="62"/>
        <v>FI</v>
      </c>
      <c r="F2017" t="s">
        <v>5155</v>
      </c>
      <c r="K2017" s="4" t="str">
        <f t="shared" si="63"/>
        <v>AR002330FI00007</v>
      </c>
    </row>
    <row r="2018" spans="1:11">
      <c r="A2018" t="s">
        <v>19518</v>
      </c>
      <c r="B2018" t="s">
        <v>17114</v>
      </c>
      <c r="C2018" t="s">
        <v>5148</v>
      </c>
      <c r="D2018" t="str">
        <f t="shared" si="62"/>
        <v>FI</v>
      </c>
      <c r="F2018" t="s">
        <v>5149</v>
      </c>
      <c r="K2018" s="4" t="str">
        <f t="shared" si="63"/>
        <v>AR002330FI00004</v>
      </c>
    </row>
    <row r="2019" spans="1:11">
      <c r="A2019" t="s">
        <v>19519</v>
      </c>
      <c r="B2019" t="s">
        <v>17114</v>
      </c>
      <c r="C2019" t="s">
        <v>5150</v>
      </c>
      <c r="D2019" t="str">
        <f t="shared" si="62"/>
        <v>FI</v>
      </c>
      <c r="F2019" t="s">
        <v>5151</v>
      </c>
      <c r="K2019" s="4" t="str">
        <f t="shared" si="63"/>
        <v>AR002330FI00005</v>
      </c>
    </row>
    <row r="2020" spans="1:11">
      <c r="A2020" t="s">
        <v>19520</v>
      </c>
      <c r="B2020" t="s">
        <v>17114</v>
      </c>
      <c r="C2020" t="s">
        <v>5152</v>
      </c>
      <c r="D2020" t="str">
        <f t="shared" si="62"/>
        <v>FI</v>
      </c>
      <c r="F2020" t="s">
        <v>5153</v>
      </c>
      <c r="K2020" s="4" t="str">
        <f t="shared" si="63"/>
        <v>AR002330FI00006</v>
      </c>
    </row>
    <row r="2021" spans="1:11">
      <c r="A2021" t="s">
        <v>19521</v>
      </c>
      <c r="B2021" t="s">
        <v>16831</v>
      </c>
      <c r="C2021" t="s">
        <v>5069</v>
      </c>
      <c r="D2021" t="str">
        <f t="shared" si="62"/>
        <v>FI</v>
      </c>
      <c r="F2021" t="s">
        <v>5070</v>
      </c>
      <c r="K2021" s="4" t="str">
        <f t="shared" si="63"/>
        <v>AR002270FI00016</v>
      </c>
    </row>
    <row r="2022" spans="1:11">
      <c r="A2022" t="s">
        <v>19522</v>
      </c>
      <c r="B2022" t="s">
        <v>16831</v>
      </c>
      <c r="C2022" t="s">
        <v>5067</v>
      </c>
      <c r="D2022" t="str">
        <f t="shared" si="62"/>
        <v>FI</v>
      </c>
      <c r="F2022" t="s">
        <v>5068</v>
      </c>
      <c r="K2022" s="4" t="str">
        <f t="shared" si="63"/>
        <v>AR002270FI00015</v>
      </c>
    </row>
    <row r="2023" spans="1:11">
      <c r="A2023" t="s">
        <v>19523</v>
      </c>
      <c r="B2023" t="s">
        <v>19524</v>
      </c>
      <c r="C2023" t="s">
        <v>8203</v>
      </c>
      <c r="D2023" t="str">
        <f t="shared" si="62"/>
        <v>EQ</v>
      </c>
      <c r="F2023" t="s">
        <v>8205</v>
      </c>
      <c r="G2023" t="s">
        <v>8206</v>
      </c>
      <c r="H2023" t="s">
        <v>8207</v>
      </c>
      <c r="I2023" t="s">
        <v>8208</v>
      </c>
      <c r="K2023" s="4" t="str">
        <f t="shared" si="63"/>
        <v>BR001560EQ00001</v>
      </c>
    </row>
    <row r="2024" spans="1:11">
      <c r="A2024" t="s">
        <v>19525</v>
      </c>
      <c r="B2024" t="s">
        <v>19526</v>
      </c>
      <c r="C2024" t="s">
        <v>16285</v>
      </c>
      <c r="D2024" t="str">
        <f t="shared" si="62"/>
        <v>EQ</v>
      </c>
      <c r="F2024" t="s">
        <v>16287</v>
      </c>
      <c r="G2024" t="s">
        <v>16288</v>
      </c>
      <c r="H2024" t="s">
        <v>16289</v>
      </c>
      <c r="I2024" t="s">
        <v>16290</v>
      </c>
      <c r="K2024" s="4" t="str">
        <f t="shared" si="63"/>
        <v>PE000600EQ00001</v>
      </c>
    </row>
    <row r="2025" spans="1:11">
      <c r="A2025" t="s">
        <v>19527</v>
      </c>
      <c r="B2025" t="s">
        <v>19528</v>
      </c>
      <c r="C2025" t="s">
        <v>8078</v>
      </c>
      <c r="D2025" t="str">
        <f t="shared" si="62"/>
        <v>EQ</v>
      </c>
      <c r="F2025" t="s">
        <v>8080</v>
      </c>
      <c r="G2025" t="s">
        <v>8081</v>
      </c>
      <c r="H2025" t="s">
        <v>8082</v>
      </c>
      <c r="I2025" t="s">
        <v>8083</v>
      </c>
      <c r="J2025" t="s">
        <v>8085</v>
      </c>
      <c r="K2025" s="4" t="str">
        <f t="shared" si="63"/>
        <v>BR001440EQ00001</v>
      </c>
    </row>
    <row r="2026" spans="1:11">
      <c r="A2026" t="s">
        <v>19529</v>
      </c>
      <c r="B2026" t="s">
        <v>19528</v>
      </c>
      <c r="C2026" t="s">
        <v>8085</v>
      </c>
      <c r="D2026" t="str">
        <f t="shared" si="62"/>
        <v>FI</v>
      </c>
      <c r="F2026" t="s">
        <v>8087</v>
      </c>
      <c r="G2026" t="s">
        <v>8088</v>
      </c>
      <c r="H2026" t="s">
        <v>8089</v>
      </c>
      <c r="I2026" t="s">
        <v>8090</v>
      </c>
      <c r="J2026" t="s">
        <v>8085</v>
      </c>
      <c r="K2026" s="4" t="str">
        <f t="shared" si="63"/>
        <v>BR001440FI00001</v>
      </c>
    </row>
    <row r="2027" spans="1:11">
      <c r="A2027" t="s">
        <v>19530</v>
      </c>
      <c r="B2027" t="s">
        <v>19528</v>
      </c>
      <c r="C2027" t="s">
        <v>8085</v>
      </c>
      <c r="D2027" t="str">
        <f t="shared" si="62"/>
        <v>FI</v>
      </c>
      <c r="F2027" t="s">
        <v>8093</v>
      </c>
      <c r="G2027" t="s">
        <v>8094</v>
      </c>
      <c r="H2027" t="s">
        <v>8095</v>
      </c>
      <c r="I2027" t="s">
        <v>8096</v>
      </c>
      <c r="K2027" s="4" t="str">
        <f t="shared" si="63"/>
        <v>BR001440FI00002</v>
      </c>
    </row>
    <row r="2028" spans="1:11">
      <c r="A2028" t="s">
        <v>19531</v>
      </c>
      <c r="B2028" t="s">
        <v>19532</v>
      </c>
      <c r="C2028" t="s">
        <v>16271</v>
      </c>
      <c r="D2028" t="str">
        <f t="shared" si="62"/>
        <v>FI</v>
      </c>
      <c r="F2028" t="s">
        <v>16273</v>
      </c>
      <c r="G2028" t="s">
        <v>16274</v>
      </c>
      <c r="H2028" t="s">
        <v>16275</v>
      </c>
      <c r="I2028" t="s">
        <v>16276</v>
      </c>
      <c r="J2028" t="s">
        <v>16280</v>
      </c>
      <c r="K2028" s="4" t="str">
        <f t="shared" si="63"/>
        <v>PE000590FI00001</v>
      </c>
    </row>
    <row r="2029" spans="1:11">
      <c r="A2029" t="s">
        <v>19533</v>
      </c>
      <c r="B2029" t="s">
        <v>19532</v>
      </c>
      <c r="C2029" t="s">
        <v>16280</v>
      </c>
      <c r="D2029" t="str">
        <f t="shared" si="62"/>
        <v>FI</v>
      </c>
      <c r="F2029" t="s">
        <v>16281</v>
      </c>
      <c r="G2029" t="s">
        <v>16282</v>
      </c>
      <c r="H2029" t="s">
        <v>16283</v>
      </c>
      <c r="I2029" t="s">
        <v>16284</v>
      </c>
      <c r="K2029" s="4" t="str">
        <f t="shared" si="63"/>
        <v>PE000590FI00002</v>
      </c>
    </row>
    <row r="2030" spans="1:11">
      <c r="A2030" t="s">
        <v>19534</v>
      </c>
      <c r="B2030" t="s">
        <v>19535</v>
      </c>
      <c r="C2030" t="s">
        <v>8097</v>
      </c>
      <c r="D2030" t="str">
        <f t="shared" si="62"/>
        <v>EQ</v>
      </c>
      <c r="F2030" t="s">
        <v>8099</v>
      </c>
      <c r="G2030" t="s">
        <v>8100</v>
      </c>
      <c r="H2030" t="s">
        <v>8101</v>
      </c>
      <c r="I2030" t="s">
        <v>8102</v>
      </c>
      <c r="K2030" s="4" t="str">
        <f t="shared" si="63"/>
        <v>BR001450EQ00001</v>
      </c>
    </row>
    <row r="2031" spans="1:11">
      <c r="A2031" t="s">
        <v>19536</v>
      </c>
      <c r="B2031" t="s">
        <v>19537</v>
      </c>
      <c r="C2031" t="s">
        <v>10246</v>
      </c>
      <c r="D2031" t="str">
        <f t="shared" si="62"/>
        <v>EQ</v>
      </c>
      <c r="F2031" t="s">
        <v>10248</v>
      </c>
      <c r="G2031" t="s">
        <v>10249</v>
      </c>
      <c r="H2031" t="s">
        <v>10250</v>
      </c>
      <c r="I2031" t="s">
        <v>10251</v>
      </c>
      <c r="K2031" s="4" t="str">
        <f t="shared" si="63"/>
        <v>CL000640EQ00001</v>
      </c>
    </row>
    <row r="2032" spans="1:11">
      <c r="A2032" t="s">
        <v>19538</v>
      </c>
      <c r="B2032" t="s">
        <v>18696</v>
      </c>
      <c r="C2032" t="s">
        <v>7091</v>
      </c>
      <c r="D2032" t="str">
        <f t="shared" si="62"/>
        <v>EQ</v>
      </c>
      <c r="F2032" t="s">
        <v>7093</v>
      </c>
      <c r="G2032" t="s">
        <v>7094</v>
      </c>
      <c r="H2032" t="s">
        <v>7095</v>
      </c>
      <c r="I2032" t="s">
        <v>7096</v>
      </c>
      <c r="J2032" t="s">
        <v>13271</v>
      </c>
      <c r="K2032" s="4" t="str">
        <f t="shared" si="63"/>
        <v>BR000820EQ00002</v>
      </c>
    </row>
    <row r="2033" spans="1:11">
      <c r="A2033" t="s">
        <v>19539</v>
      </c>
      <c r="B2033" t="s">
        <v>19540</v>
      </c>
      <c r="C2033" t="s">
        <v>13271</v>
      </c>
      <c r="D2033" t="str">
        <f t="shared" si="62"/>
        <v>FI</v>
      </c>
      <c r="F2033" t="s">
        <v>13273</v>
      </c>
      <c r="G2033" t="s">
        <v>13274</v>
      </c>
      <c r="H2033" t="s">
        <v>13275</v>
      </c>
      <c r="I2033" t="s">
        <v>13276</v>
      </c>
      <c r="J2033" t="s">
        <v>13278</v>
      </c>
      <c r="K2033" s="4" t="str">
        <f t="shared" si="63"/>
        <v>MX000630FI00001</v>
      </c>
    </row>
    <row r="2034" spans="1:11">
      <c r="A2034" t="s">
        <v>19541</v>
      </c>
      <c r="B2034" t="s">
        <v>19540</v>
      </c>
      <c r="C2034" t="s">
        <v>13278</v>
      </c>
      <c r="D2034" t="str">
        <f t="shared" si="62"/>
        <v>FI</v>
      </c>
      <c r="F2034" t="s">
        <v>13279</v>
      </c>
      <c r="G2034" t="s">
        <v>13280</v>
      </c>
      <c r="H2034" t="s">
        <v>13281</v>
      </c>
      <c r="I2034" t="s">
        <v>13282</v>
      </c>
      <c r="K2034" s="4" t="str">
        <f t="shared" si="63"/>
        <v>MX000630FI00002</v>
      </c>
    </row>
    <row r="2035" spans="1:11">
      <c r="A2035" t="s">
        <v>19542</v>
      </c>
      <c r="B2035" t="s">
        <v>19540</v>
      </c>
      <c r="C2035" t="s">
        <v>13283</v>
      </c>
      <c r="D2035" t="str">
        <f t="shared" si="62"/>
        <v>FI</v>
      </c>
      <c r="F2035" t="s">
        <v>13284</v>
      </c>
      <c r="G2035" t="s">
        <v>13285</v>
      </c>
      <c r="H2035" t="s">
        <v>13286</v>
      </c>
      <c r="I2035" t="s">
        <v>13287</v>
      </c>
      <c r="K2035" s="4" t="str">
        <f t="shared" si="63"/>
        <v>MX000630FI00003</v>
      </c>
    </row>
    <row r="2036" spans="1:11">
      <c r="A2036" t="s">
        <v>19543</v>
      </c>
      <c r="B2036" t="s">
        <v>19540</v>
      </c>
      <c r="C2036" t="s">
        <v>13288</v>
      </c>
      <c r="D2036" t="str">
        <f t="shared" si="62"/>
        <v>FI</v>
      </c>
      <c r="F2036" t="s">
        <v>13289</v>
      </c>
      <c r="G2036" t="s">
        <v>13290</v>
      </c>
      <c r="I2036" t="s">
        <v>13291</v>
      </c>
      <c r="K2036" s="4" t="str">
        <f t="shared" si="63"/>
        <v>MX000630FI00004</v>
      </c>
    </row>
    <row r="2037" spans="1:11">
      <c r="A2037" t="s">
        <v>19544</v>
      </c>
      <c r="B2037" t="s">
        <v>19540</v>
      </c>
      <c r="C2037" t="s">
        <v>13259</v>
      </c>
      <c r="D2037" t="str">
        <f t="shared" si="62"/>
        <v>EQ</v>
      </c>
      <c r="F2037" t="s">
        <v>13261</v>
      </c>
      <c r="G2037" t="s">
        <v>13262</v>
      </c>
      <c r="H2037">
        <v>2307185</v>
      </c>
      <c r="I2037" t="s">
        <v>13263</v>
      </c>
      <c r="K2037" s="4" t="str">
        <f t="shared" si="63"/>
        <v>MX000630EQ00001</v>
      </c>
    </row>
    <row r="2038" spans="1:11">
      <c r="A2038" t="s">
        <v>19545</v>
      </c>
      <c r="B2038" t="s">
        <v>19540</v>
      </c>
      <c r="C2038" t="s">
        <v>13266</v>
      </c>
      <c r="D2038" t="str">
        <f t="shared" si="62"/>
        <v>EQ</v>
      </c>
      <c r="F2038" t="s">
        <v>13268</v>
      </c>
      <c r="G2038" t="s">
        <v>13269</v>
      </c>
      <c r="H2038">
        <v>2306814</v>
      </c>
      <c r="I2038" t="s">
        <v>13270</v>
      </c>
      <c r="K2038" s="4" t="str">
        <f t="shared" si="63"/>
        <v>MX000630EQ00002</v>
      </c>
    </row>
    <row r="2039" spans="1:11">
      <c r="A2039" t="s">
        <v>19546</v>
      </c>
      <c r="B2039" t="s">
        <v>19547</v>
      </c>
      <c r="C2039" t="s">
        <v>8903</v>
      </c>
      <c r="D2039" t="str">
        <f t="shared" si="62"/>
        <v>EQ</v>
      </c>
      <c r="F2039" t="s">
        <v>8905</v>
      </c>
      <c r="G2039" t="s">
        <v>8906</v>
      </c>
      <c r="H2039" t="s">
        <v>8907</v>
      </c>
      <c r="I2039" t="s">
        <v>8908</v>
      </c>
      <c r="K2039" s="4" t="str">
        <f t="shared" si="63"/>
        <v>BR002030EQ00001</v>
      </c>
    </row>
    <row r="2040" spans="1:11">
      <c r="A2040" t="s">
        <v>19548</v>
      </c>
      <c r="B2040" t="s">
        <v>19549</v>
      </c>
      <c r="C2040" t="s">
        <v>8111</v>
      </c>
      <c r="D2040" t="str">
        <f t="shared" si="62"/>
        <v>EQ</v>
      </c>
      <c r="F2040" t="s">
        <v>8113</v>
      </c>
      <c r="G2040" t="s">
        <v>8114</v>
      </c>
      <c r="H2040" t="s">
        <v>8115</v>
      </c>
      <c r="I2040" t="s">
        <v>8116</v>
      </c>
      <c r="K2040" s="4" t="str">
        <f t="shared" si="63"/>
        <v>BR001470EQ00001</v>
      </c>
    </row>
    <row r="2041" spans="1:11">
      <c r="A2041" t="s">
        <v>19550</v>
      </c>
      <c r="B2041" t="s">
        <v>19551</v>
      </c>
      <c r="C2041" t="s">
        <v>8120</v>
      </c>
      <c r="D2041" t="str">
        <f t="shared" si="62"/>
        <v>EQ</v>
      </c>
      <c r="F2041" t="s">
        <v>8122</v>
      </c>
      <c r="G2041" t="s">
        <v>8123</v>
      </c>
      <c r="H2041" t="s">
        <v>8124</v>
      </c>
      <c r="I2041" t="s">
        <v>8125</v>
      </c>
      <c r="K2041" s="4" t="str">
        <f t="shared" si="63"/>
        <v>BR001480EQ00001</v>
      </c>
    </row>
    <row r="2042" spans="1:11">
      <c r="A2042" t="s">
        <v>19552</v>
      </c>
      <c r="B2042" t="s">
        <v>19553</v>
      </c>
      <c r="C2042" t="s">
        <v>4082</v>
      </c>
      <c r="D2042" t="str">
        <f t="shared" si="62"/>
        <v>EQ</v>
      </c>
      <c r="F2042" t="s">
        <v>4084</v>
      </c>
      <c r="G2042" t="s">
        <v>4085</v>
      </c>
      <c r="H2042" t="s">
        <v>4086</v>
      </c>
      <c r="I2042" t="s">
        <v>4087</v>
      </c>
      <c r="K2042" s="4" t="str">
        <f t="shared" si="63"/>
        <v>AR001730EQ00001</v>
      </c>
    </row>
    <row r="2043" spans="1:11">
      <c r="A2043" t="s">
        <v>19554</v>
      </c>
      <c r="B2043" t="s">
        <v>19553</v>
      </c>
      <c r="C2043" t="s">
        <v>4092</v>
      </c>
      <c r="D2043" t="str">
        <f t="shared" si="62"/>
        <v>EQ</v>
      </c>
      <c r="F2043" t="s">
        <v>4093</v>
      </c>
      <c r="G2043" t="s">
        <v>4094</v>
      </c>
      <c r="H2043" t="s">
        <v>4095</v>
      </c>
      <c r="I2043" t="s">
        <v>4096</v>
      </c>
      <c r="K2043" s="4" t="str">
        <f t="shared" si="63"/>
        <v>AR001730EQ00002</v>
      </c>
    </row>
    <row r="2044" spans="1:11">
      <c r="A2044" t="s">
        <v>19555</v>
      </c>
      <c r="B2044" t="s">
        <v>19556</v>
      </c>
      <c r="C2044" t="s">
        <v>8149</v>
      </c>
      <c r="D2044" t="str">
        <f t="shared" si="62"/>
        <v>EQ</v>
      </c>
      <c r="F2044" t="s">
        <v>8151</v>
      </c>
      <c r="G2044" t="s">
        <v>8152</v>
      </c>
      <c r="H2044" t="s">
        <v>8153</v>
      </c>
      <c r="I2044" t="s">
        <v>8154</v>
      </c>
      <c r="K2044" s="4" t="str">
        <f t="shared" si="63"/>
        <v>BR001510EQ00001</v>
      </c>
    </row>
    <row r="2045" spans="1:11">
      <c r="A2045" t="s">
        <v>19557</v>
      </c>
      <c r="B2045" t="s">
        <v>19558</v>
      </c>
      <c r="C2045" t="s">
        <v>8142</v>
      </c>
      <c r="D2045" t="str">
        <f t="shared" si="62"/>
        <v>EQ</v>
      </c>
      <c r="F2045" t="s">
        <v>8144</v>
      </c>
      <c r="G2045" t="s">
        <v>8145</v>
      </c>
      <c r="H2045" t="s">
        <v>8146</v>
      </c>
      <c r="I2045" t="s">
        <v>8147</v>
      </c>
      <c r="K2045" s="4" t="str">
        <f t="shared" si="63"/>
        <v>BR001500EQ00001</v>
      </c>
    </row>
    <row r="2046" spans="1:11">
      <c r="A2046" t="s">
        <v>19559</v>
      </c>
      <c r="B2046" t="s">
        <v>19458</v>
      </c>
      <c r="C2046" t="s">
        <v>8025</v>
      </c>
      <c r="D2046" t="str">
        <f t="shared" si="62"/>
        <v>EQ</v>
      </c>
      <c r="F2046" t="s">
        <v>8027</v>
      </c>
      <c r="G2046" t="s">
        <v>8028</v>
      </c>
      <c r="H2046">
        <v>2518932</v>
      </c>
      <c r="I2046" t="s">
        <v>8029</v>
      </c>
      <c r="K2046" s="4" t="str">
        <f t="shared" si="63"/>
        <v>CL000960EQ00001</v>
      </c>
    </row>
    <row r="2047" spans="1:11">
      <c r="A2047" t="s">
        <v>19560</v>
      </c>
      <c r="B2047" t="s">
        <v>19458</v>
      </c>
      <c r="C2047" t="s">
        <v>8031</v>
      </c>
      <c r="D2047" t="str">
        <f t="shared" si="62"/>
        <v>EQ</v>
      </c>
      <c r="F2047" t="s">
        <v>8032</v>
      </c>
      <c r="G2047" t="s">
        <v>8033</v>
      </c>
      <c r="H2047" t="s">
        <v>8034</v>
      </c>
      <c r="I2047" t="s">
        <v>8035</v>
      </c>
      <c r="J2047" t="s">
        <v>8059</v>
      </c>
      <c r="K2047" s="4" t="str">
        <f t="shared" si="63"/>
        <v>CL000960EQ00002</v>
      </c>
    </row>
    <row r="2048" spans="1:11">
      <c r="A2048" t="s">
        <v>19561</v>
      </c>
      <c r="B2048" t="s">
        <v>19458</v>
      </c>
      <c r="C2048" t="s">
        <v>8059</v>
      </c>
      <c r="D2048" t="str">
        <f t="shared" si="62"/>
        <v>FI</v>
      </c>
      <c r="F2048" t="s">
        <v>8061</v>
      </c>
      <c r="G2048" t="s">
        <v>8062</v>
      </c>
      <c r="H2048" t="s">
        <v>8063</v>
      </c>
      <c r="I2048" t="s">
        <v>8064</v>
      </c>
      <c r="J2048" t="s">
        <v>8067</v>
      </c>
      <c r="K2048" s="4" t="str">
        <f t="shared" si="63"/>
        <v>CL000960FI00004</v>
      </c>
    </row>
    <row r="2049" spans="1:11">
      <c r="A2049" t="s">
        <v>19562</v>
      </c>
      <c r="B2049" t="s">
        <v>19458</v>
      </c>
      <c r="C2049" t="s">
        <v>8067</v>
      </c>
      <c r="D2049" t="str">
        <f t="shared" si="62"/>
        <v>FI</v>
      </c>
      <c r="F2049" t="s">
        <v>8068</v>
      </c>
      <c r="G2049" t="s">
        <v>8069</v>
      </c>
      <c r="H2049" t="s">
        <v>8070</v>
      </c>
      <c r="I2049" t="s">
        <v>8071</v>
      </c>
      <c r="J2049" t="s">
        <v>8072</v>
      </c>
      <c r="K2049" s="4" t="str">
        <f t="shared" si="63"/>
        <v>CL000960FI00005</v>
      </c>
    </row>
    <row r="2050" spans="1:11">
      <c r="A2050" t="s">
        <v>19563</v>
      </c>
      <c r="B2050" t="s">
        <v>19458</v>
      </c>
      <c r="C2050" t="s">
        <v>8072</v>
      </c>
      <c r="D2050" t="str">
        <f t="shared" ref="D2050:D2113" si="64">+REPLACE(REPLACE(A2050,1,8,""),3,5,"")</f>
        <v>FI</v>
      </c>
      <c r="F2050" t="s">
        <v>8073</v>
      </c>
      <c r="G2050" t="s">
        <v>8074</v>
      </c>
      <c r="H2050" t="s">
        <v>8075</v>
      </c>
      <c r="I2050" t="s">
        <v>8076</v>
      </c>
      <c r="K2050" s="4" t="str">
        <f t="shared" si="63"/>
        <v>CL000960FI00006</v>
      </c>
    </row>
    <row r="2051" spans="1:11">
      <c r="A2051" t="s">
        <v>19564</v>
      </c>
      <c r="B2051" t="s">
        <v>19565</v>
      </c>
      <c r="C2051" t="s">
        <v>15925</v>
      </c>
      <c r="D2051" t="str">
        <f t="shared" si="64"/>
        <v>EQ</v>
      </c>
      <c r="F2051" t="s">
        <v>15927</v>
      </c>
      <c r="G2051" t="s">
        <v>15928</v>
      </c>
      <c r="H2051">
        <v>2209957</v>
      </c>
      <c r="I2051" t="s">
        <v>15929</v>
      </c>
      <c r="K2051" s="4" t="str">
        <f t="shared" ref="K2051:K2114" si="65">+A2051</f>
        <v>PE000240EQ00001</v>
      </c>
    </row>
    <row r="2052" spans="1:11">
      <c r="A2052" t="s">
        <v>19566</v>
      </c>
      <c r="B2052" t="s">
        <v>19567</v>
      </c>
      <c r="C2052" t="s">
        <v>8157</v>
      </c>
      <c r="D2052" t="str">
        <f t="shared" si="64"/>
        <v>EQ</v>
      </c>
      <c r="F2052" t="s">
        <v>8159</v>
      </c>
      <c r="G2052" t="s">
        <v>8160</v>
      </c>
      <c r="H2052" t="s">
        <v>8161</v>
      </c>
      <c r="I2052" t="s">
        <v>8162</v>
      </c>
      <c r="K2052" s="4" t="str">
        <f t="shared" si="65"/>
        <v>BR001520EQ00001</v>
      </c>
    </row>
    <row r="2053" spans="1:11">
      <c r="A2053" t="s">
        <v>19568</v>
      </c>
      <c r="B2053" t="s">
        <v>19569</v>
      </c>
      <c r="C2053" t="s">
        <v>16292</v>
      </c>
      <c r="D2053" t="str">
        <f t="shared" si="64"/>
        <v>EQ</v>
      </c>
      <c r="F2053" t="s">
        <v>16294</v>
      </c>
      <c r="G2053" t="s">
        <v>16295</v>
      </c>
      <c r="H2053">
        <v>2485263</v>
      </c>
      <c r="I2053" t="s">
        <v>16296</v>
      </c>
      <c r="J2053" t="s">
        <v>13056</v>
      </c>
      <c r="K2053" s="4" t="str">
        <f t="shared" si="65"/>
        <v>PE000610EQ00001</v>
      </c>
    </row>
    <row r="2054" spans="1:11">
      <c r="A2054" t="s">
        <v>19570</v>
      </c>
      <c r="B2054" t="s">
        <v>19571</v>
      </c>
      <c r="C2054" t="s">
        <v>13056</v>
      </c>
      <c r="D2054" t="str">
        <f t="shared" si="64"/>
        <v>FI</v>
      </c>
      <c r="F2054" t="s">
        <v>13058</v>
      </c>
      <c r="G2054" t="s">
        <v>13059</v>
      </c>
      <c r="H2054" t="s">
        <v>13060</v>
      </c>
      <c r="I2054" t="s">
        <v>13061</v>
      </c>
      <c r="J2054" t="s">
        <v>13064</v>
      </c>
      <c r="K2054" s="4" t="str">
        <f t="shared" si="65"/>
        <v>MX000440FI00001</v>
      </c>
    </row>
    <row r="2055" spans="1:11">
      <c r="A2055" t="s">
        <v>19572</v>
      </c>
      <c r="B2055" t="s">
        <v>19571</v>
      </c>
      <c r="C2055" t="s">
        <v>13064</v>
      </c>
      <c r="D2055" t="str">
        <f t="shared" si="64"/>
        <v>FI</v>
      </c>
      <c r="F2055" t="s">
        <v>13065</v>
      </c>
      <c r="G2055" t="s">
        <v>13066</v>
      </c>
      <c r="H2055" t="s">
        <v>13067</v>
      </c>
      <c r="I2055" t="s">
        <v>13068</v>
      </c>
      <c r="K2055" s="4" t="str">
        <f t="shared" si="65"/>
        <v>MX000440FI00002</v>
      </c>
    </row>
    <row r="2056" spans="1:11">
      <c r="A2056" t="s">
        <v>19573</v>
      </c>
      <c r="B2056" t="s">
        <v>19574</v>
      </c>
      <c r="C2056" t="s">
        <v>16298</v>
      </c>
      <c r="D2056" t="str">
        <f t="shared" si="64"/>
        <v>FI</v>
      </c>
      <c r="F2056" t="s">
        <v>16300</v>
      </c>
      <c r="G2056" t="s">
        <v>16301</v>
      </c>
      <c r="H2056" t="s">
        <v>16302</v>
      </c>
      <c r="I2056" t="s">
        <v>16303</v>
      </c>
      <c r="K2056" s="4" t="str">
        <f t="shared" si="65"/>
        <v>PE000620FI00001</v>
      </c>
    </row>
    <row r="2057" spans="1:11">
      <c r="A2057" t="s">
        <v>19575</v>
      </c>
      <c r="B2057" t="s">
        <v>19576</v>
      </c>
      <c r="C2057" t="s">
        <v>8181</v>
      </c>
      <c r="D2057" t="str">
        <f t="shared" si="64"/>
        <v>EQ</v>
      </c>
      <c r="F2057" t="s">
        <v>8183</v>
      </c>
      <c r="G2057" t="s">
        <v>8184</v>
      </c>
      <c r="H2057" t="s">
        <v>8185</v>
      </c>
      <c r="I2057" t="s">
        <v>8186</v>
      </c>
      <c r="K2057" s="4" t="str">
        <f t="shared" si="65"/>
        <v>BR001550EQ00001</v>
      </c>
    </row>
    <row r="2058" spans="1:11">
      <c r="A2058" t="s">
        <v>19577</v>
      </c>
      <c r="B2058" t="s">
        <v>19576</v>
      </c>
      <c r="C2058" t="s">
        <v>8188</v>
      </c>
      <c r="D2058" t="str">
        <f t="shared" si="64"/>
        <v>FI</v>
      </c>
      <c r="F2058" t="s">
        <v>8190</v>
      </c>
      <c r="G2058" t="s">
        <v>8191</v>
      </c>
      <c r="H2058" t="s">
        <v>8192</v>
      </c>
      <c r="I2058" t="s">
        <v>8193</v>
      </c>
      <c r="K2058" s="4" t="str">
        <f t="shared" si="65"/>
        <v>BR001550FI00001</v>
      </c>
    </row>
    <row r="2059" spans="1:11">
      <c r="A2059" t="s">
        <v>19578</v>
      </c>
      <c r="B2059" t="s">
        <v>19576</v>
      </c>
      <c r="C2059" t="s">
        <v>8196</v>
      </c>
      <c r="D2059" t="str">
        <f t="shared" si="64"/>
        <v>FI</v>
      </c>
      <c r="F2059" t="s">
        <v>8197</v>
      </c>
      <c r="G2059" t="s">
        <v>8198</v>
      </c>
      <c r="H2059" t="s">
        <v>8199</v>
      </c>
      <c r="I2059" t="s">
        <v>8200</v>
      </c>
      <c r="K2059" s="4" t="str">
        <f t="shared" si="65"/>
        <v>BR001550FI00002</v>
      </c>
    </row>
    <row r="2060" spans="1:11">
      <c r="A2060" t="s">
        <v>19579</v>
      </c>
      <c r="B2060" t="s">
        <v>19580</v>
      </c>
      <c r="C2060" t="s">
        <v>10609</v>
      </c>
      <c r="D2060" t="str">
        <f t="shared" si="64"/>
        <v>EQ</v>
      </c>
      <c r="F2060" t="s">
        <v>10611</v>
      </c>
      <c r="G2060" t="s">
        <v>10612</v>
      </c>
      <c r="H2060" t="s">
        <v>10613</v>
      </c>
      <c r="I2060" t="s">
        <v>10614</v>
      </c>
      <c r="K2060" s="4" t="str">
        <f t="shared" si="65"/>
        <v>CL001080EQ00001</v>
      </c>
    </row>
    <row r="2061" spans="1:11">
      <c r="A2061" t="s">
        <v>19581</v>
      </c>
      <c r="B2061" t="s">
        <v>19582</v>
      </c>
      <c r="C2061" t="s">
        <v>10426</v>
      </c>
      <c r="D2061" t="str">
        <f t="shared" si="64"/>
        <v>EQ</v>
      </c>
      <c r="F2061" t="s">
        <v>10428</v>
      </c>
      <c r="G2061" t="s">
        <v>10429</v>
      </c>
      <c r="H2061" t="s">
        <v>10430</v>
      </c>
      <c r="I2061" t="s">
        <v>10431</v>
      </c>
      <c r="K2061" s="4" t="str">
        <f t="shared" si="65"/>
        <v>CL000840EQ00001</v>
      </c>
    </row>
    <row r="2062" spans="1:11">
      <c r="A2062" t="s">
        <v>19583</v>
      </c>
      <c r="B2062" t="s">
        <v>19584</v>
      </c>
      <c r="C2062" t="s">
        <v>10523</v>
      </c>
      <c r="D2062" t="str">
        <f t="shared" si="64"/>
        <v>EQ</v>
      </c>
      <c r="F2062" t="s">
        <v>10525</v>
      </c>
      <c r="G2062" t="s">
        <v>10526</v>
      </c>
      <c r="H2062">
        <v>2543956</v>
      </c>
      <c r="I2062" t="s">
        <v>10527</v>
      </c>
      <c r="J2062" t="s">
        <v>4142</v>
      </c>
      <c r="K2062" s="4" t="str">
        <f t="shared" si="65"/>
        <v>CL000970EQ00001</v>
      </c>
    </row>
    <row r="2063" spans="1:11">
      <c r="A2063" t="s">
        <v>19585</v>
      </c>
      <c r="B2063" t="s">
        <v>19586</v>
      </c>
      <c r="C2063" t="s">
        <v>4142</v>
      </c>
      <c r="D2063" t="str">
        <f t="shared" si="64"/>
        <v>FI</v>
      </c>
      <c r="F2063" t="s">
        <v>4144</v>
      </c>
      <c r="G2063" t="s">
        <v>4145</v>
      </c>
      <c r="H2063" t="s">
        <v>4146</v>
      </c>
      <c r="I2063" t="s">
        <v>4147</v>
      </c>
      <c r="K2063" s="4" t="str">
        <f t="shared" si="65"/>
        <v>AR001790FI00001</v>
      </c>
    </row>
    <row r="2064" spans="1:11">
      <c r="A2064" t="s">
        <v>19587</v>
      </c>
      <c r="B2064" t="s">
        <v>19588</v>
      </c>
      <c r="C2064" t="s">
        <v>10529</v>
      </c>
      <c r="D2064" t="str">
        <f t="shared" si="64"/>
        <v>EQ</v>
      </c>
      <c r="F2064" t="s">
        <v>10531</v>
      </c>
      <c r="G2064" t="s">
        <v>10532</v>
      </c>
      <c r="H2064" t="s">
        <v>10533</v>
      </c>
      <c r="I2064" t="s">
        <v>10534</v>
      </c>
      <c r="K2064" s="4" t="str">
        <f t="shared" si="65"/>
        <v>CL000980EQ00001</v>
      </c>
    </row>
    <row r="2065" spans="1:11">
      <c r="A2065" t="s">
        <v>19589</v>
      </c>
      <c r="B2065" t="s">
        <v>19590</v>
      </c>
      <c r="C2065" t="s">
        <v>14509</v>
      </c>
      <c r="D2065" t="str">
        <f t="shared" si="64"/>
        <v>FI</v>
      </c>
      <c r="F2065" t="s">
        <v>14511</v>
      </c>
      <c r="G2065" t="s">
        <v>14512</v>
      </c>
      <c r="I2065" t="s">
        <v>14513</v>
      </c>
      <c r="K2065" s="4" t="str">
        <f t="shared" si="65"/>
        <v>MX001460FI00001</v>
      </c>
    </row>
    <row r="2066" spans="1:11">
      <c r="A2066" t="s">
        <v>19591</v>
      </c>
      <c r="B2066" t="s">
        <v>19590</v>
      </c>
      <c r="C2066" t="s">
        <v>14517</v>
      </c>
      <c r="D2066" t="str">
        <f t="shared" si="64"/>
        <v>FI</v>
      </c>
      <c r="F2066" t="s">
        <v>14518</v>
      </c>
      <c r="G2066" t="s">
        <v>14519</v>
      </c>
      <c r="I2066" t="s">
        <v>14520</v>
      </c>
      <c r="K2066" s="4" t="str">
        <f t="shared" si="65"/>
        <v>MX001460FI00002</v>
      </c>
    </row>
    <row r="2067" spans="1:11">
      <c r="A2067" t="s">
        <v>19592</v>
      </c>
      <c r="B2067" t="s">
        <v>19590</v>
      </c>
      <c r="C2067" t="s">
        <v>14521</v>
      </c>
      <c r="D2067" t="str">
        <f t="shared" si="64"/>
        <v>FI</v>
      </c>
      <c r="F2067" t="s">
        <v>14522</v>
      </c>
      <c r="G2067" t="s">
        <v>14523</v>
      </c>
      <c r="I2067" t="s">
        <v>14524</v>
      </c>
      <c r="K2067" s="4" t="str">
        <f t="shared" si="65"/>
        <v>MX001460FI00003</v>
      </c>
    </row>
    <row r="2068" spans="1:11">
      <c r="A2068" t="s">
        <v>19593</v>
      </c>
      <c r="B2068" t="s">
        <v>19590</v>
      </c>
      <c r="C2068" t="s">
        <v>14678</v>
      </c>
      <c r="D2068" t="str">
        <f t="shared" si="64"/>
        <v>FI</v>
      </c>
      <c r="F2068" t="s">
        <v>14679</v>
      </c>
      <c r="G2068" t="s">
        <v>14680</v>
      </c>
      <c r="H2068" t="s">
        <v>14681</v>
      </c>
      <c r="I2068" t="s">
        <v>14682</v>
      </c>
      <c r="K2068" s="4" t="str">
        <f t="shared" si="65"/>
        <v>MX001460FI00039</v>
      </c>
    </row>
    <row r="2069" spans="1:11">
      <c r="A2069" t="s">
        <v>19594</v>
      </c>
      <c r="B2069" t="s">
        <v>19590</v>
      </c>
      <c r="C2069" t="s">
        <v>14525</v>
      </c>
      <c r="D2069" t="str">
        <f t="shared" si="64"/>
        <v>FI</v>
      </c>
      <c r="F2069" t="s">
        <v>14526</v>
      </c>
      <c r="G2069" t="s">
        <v>14527</v>
      </c>
      <c r="I2069" t="s">
        <v>14528</v>
      </c>
      <c r="K2069" s="4" t="str">
        <f t="shared" si="65"/>
        <v>MX001460FI00004</v>
      </c>
    </row>
    <row r="2070" spans="1:11">
      <c r="A2070" t="s">
        <v>19595</v>
      </c>
      <c r="B2070" t="s">
        <v>19590</v>
      </c>
      <c r="C2070" t="s">
        <v>14529</v>
      </c>
      <c r="D2070" t="str">
        <f t="shared" si="64"/>
        <v>FI</v>
      </c>
      <c r="F2070" t="s">
        <v>14530</v>
      </c>
      <c r="G2070" t="s">
        <v>14531</v>
      </c>
      <c r="I2070" t="s">
        <v>14532</v>
      </c>
      <c r="K2070" s="4" t="str">
        <f t="shared" si="65"/>
        <v>MX001460FI00005</v>
      </c>
    </row>
    <row r="2071" spans="1:11">
      <c r="A2071" t="s">
        <v>19596</v>
      </c>
      <c r="B2071" t="s">
        <v>19590</v>
      </c>
      <c r="C2071" t="s">
        <v>14533</v>
      </c>
      <c r="D2071" t="str">
        <f t="shared" si="64"/>
        <v>FI</v>
      </c>
      <c r="F2071" t="s">
        <v>14534</v>
      </c>
      <c r="G2071" t="s">
        <v>14535</v>
      </c>
      <c r="I2071" t="s">
        <v>14536</v>
      </c>
      <c r="K2071" s="4" t="str">
        <f t="shared" si="65"/>
        <v>MX001460FI00006</v>
      </c>
    </row>
    <row r="2072" spans="1:11">
      <c r="A2072" t="s">
        <v>19597</v>
      </c>
      <c r="B2072" t="s">
        <v>19590</v>
      </c>
      <c r="C2072" t="s">
        <v>14537</v>
      </c>
      <c r="D2072" t="str">
        <f t="shared" si="64"/>
        <v>FI</v>
      </c>
      <c r="F2072" t="s">
        <v>14538</v>
      </c>
      <c r="G2072" t="s">
        <v>14539</v>
      </c>
      <c r="I2072" t="s">
        <v>14540</v>
      </c>
      <c r="K2072" s="4" t="str">
        <f t="shared" si="65"/>
        <v>MX001460FI00007</v>
      </c>
    </row>
    <row r="2073" spans="1:11">
      <c r="A2073" t="s">
        <v>19598</v>
      </c>
      <c r="B2073" t="s">
        <v>19590</v>
      </c>
      <c r="C2073" t="s">
        <v>14541</v>
      </c>
      <c r="D2073" t="str">
        <f t="shared" si="64"/>
        <v>FI</v>
      </c>
      <c r="F2073" t="s">
        <v>14542</v>
      </c>
      <c r="G2073" t="s">
        <v>14543</v>
      </c>
      <c r="I2073" t="s">
        <v>14544</v>
      </c>
      <c r="K2073" s="4" t="str">
        <f t="shared" si="65"/>
        <v>MX001460FI00008</v>
      </c>
    </row>
    <row r="2074" spans="1:11">
      <c r="A2074" t="s">
        <v>19599</v>
      </c>
      <c r="B2074" t="s">
        <v>19590</v>
      </c>
      <c r="C2074" t="s">
        <v>14545</v>
      </c>
      <c r="D2074" t="str">
        <f t="shared" si="64"/>
        <v>FI</v>
      </c>
      <c r="F2074" t="s">
        <v>14546</v>
      </c>
      <c r="G2074" t="s">
        <v>14547</v>
      </c>
      <c r="I2074" t="s">
        <v>14548</v>
      </c>
      <c r="K2074" s="4" t="str">
        <f t="shared" si="65"/>
        <v>MX001460FI00009</v>
      </c>
    </row>
    <row r="2075" spans="1:11">
      <c r="A2075" t="s">
        <v>19600</v>
      </c>
      <c r="B2075" t="s">
        <v>19590</v>
      </c>
      <c r="C2075" t="s">
        <v>14549</v>
      </c>
      <c r="D2075" t="str">
        <f t="shared" si="64"/>
        <v>FI</v>
      </c>
      <c r="F2075" t="s">
        <v>14550</v>
      </c>
      <c r="G2075" t="s">
        <v>14551</v>
      </c>
      <c r="H2075" t="s">
        <v>14552</v>
      </c>
      <c r="I2075" t="s">
        <v>14553</v>
      </c>
      <c r="K2075" s="4" t="str">
        <f t="shared" si="65"/>
        <v>MX001460FI00010</v>
      </c>
    </row>
    <row r="2076" spans="1:11">
      <c r="A2076" t="s">
        <v>19601</v>
      </c>
      <c r="B2076" t="s">
        <v>19590</v>
      </c>
      <c r="C2076" t="s">
        <v>14554</v>
      </c>
      <c r="D2076" t="str">
        <f t="shared" si="64"/>
        <v>FI</v>
      </c>
      <c r="F2076" t="s">
        <v>14555</v>
      </c>
      <c r="G2076" t="s">
        <v>14556</v>
      </c>
      <c r="I2076" t="s">
        <v>14557</v>
      </c>
      <c r="K2076" s="4" t="str">
        <f t="shared" si="65"/>
        <v>MX001460FI00011</v>
      </c>
    </row>
    <row r="2077" spans="1:11">
      <c r="A2077" t="s">
        <v>19602</v>
      </c>
      <c r="B2077" t="s">
        <v>19590</v>
      </c>
      <c r="C2077" t="s">
        <v>14558</v>
      </c>
      <c r="D2077" t="str">
        <f t="shared" si="64"/>
        <v>FI</v>
      </c>
      <c r="F2077" t="s">
        <v>14559</v>
      </c>
      <c r="G2077" t="s">
        <v>14560</v>
      </c>
      <c r="I2077" t="s">
        <v>14561</v>
      </c>
      <c r="K2077" s="4" t="str">
        <f t="shared" si="65"/>
        <v>MX001460FI00012</v>
      </c>
    </row>
    <row r="2078" spans="1:11">
      <c r="A2078" t="s">
        <v>19603</v>
      </c>
      <c r="B2078" t="s">
        <v>19590</v>
      </c>
      <c r="C2078" t="s">
        <v>14562</v>
      </c>
      <c r="D2078" t="str">
        <f t="shared" si="64"/>
        <v>FI</v>
      </c>
      <c r="F2078" t="s">
        <v>14563</v>
      </c>
      <c r="G2078" t="s">
        <v>14564</v>
      </c>
      <c r="I2078" t="s">
        <v>14565</v>
      </c>
      <c r="K2078" s="4" t="str">
        <f t="shared" si="65"/>
        <v>MX001460FI00013</v>
      </c>
    </row>
    <row r="2079" spans="1:11">
      <c r="A2079" t="s">
        <v>19604</v>
      </c>
      <c r="B2079" t="s">
        <v>19590</v>
      </c>
      <c r="C2079" t="s">
        <v>14566</v>
      </c>
      <c r="D2079" t="str">
        <f t="shared" si="64"/>
        <v>FI</v>
      </c>
      <c r="F2079" t="s">
        <v>14567</v>
      </c>
      <c r="G2079" t="s">
        <v>14568</v>
      </c>
      <c r="I2079" t="s">
        <v>14569</v>
      </c>
      <c r="K2079" s="4" t="str">
        <f t="shared" si="65"/>
        <v>MX001460FI00014</v>
      </c>
    </row>
    <row r="2080" spans="1:11">
      <c r="A2080" t="s">
        <v>19605</v>
      </c>
      <c r="B2080" t="s">
        <v>19590</v>
      </c>
      <c r="C2080" t="s">
        <v>14570</v>
      </c>
      <c r="D2080" t="str">
        <f t="shared" si="64"/>
        <v>FI</v>
      </c>
      <c r="F2080" t="s">
        <v>14571</v>
      </c>
      <c r="G2080" t="s">
        <v>14572</v>
      </c>
      <c r="I2080" t="s">
        <v>14573</v>
      </c>
      <c r="K2080" s="4" t="str">
        <f t="shared" si="65"/>
        <v>MX001460FI00015</v>
      </c>
    </row>
    <row r="2081" spans="1:11">
      <c r="A2081" t="s">
        <v>19606</v>
      </c>
      <c r="B2081" t="s">
        <v>19590</v>
      </c>
      <c r="C2081" t="s">
        <v>14574</v>
      </c>
      <c r="D2081" t="str">
        <f t="shared" si="64"/>
        <v>FI</v>
      </c>
      <c r="F2081" t="s">
        <v>14575</v>
      </c>
      <c r="G2081" t="s">
        <v>14576</v>
      </c>
      <c r="I2081" t="s">
        <v>14577</v>
      </c>
      <c r="K2081" s="4" t="str">
        <f t="shared" si="65"/>
        <v>MX001460FI00016</v>
      </c>
    </row>
    <row r="2082" spans="1:11">
      <c r="A2082" t="s">
        <v>19607</v>
      </c>
      <c r="B2082" t="s">
        <v>19590</v>
      </c>
      <c r="C2082" t="s">
        <v>14578</v>
      </c>
      <c r="D2082" t="str">
        <f t="shared" si="64"/>
        <v>FI</v>
      </c>
      <c r="F2082" t="s">
        <v>14579</v>
      </c>
      <c r="G2082" t="s">
        <v>14580</v>
      </c>
      <c r="I2082" t="s">
        <v>14581</v>
      </c>
      <c r="K2082" s="4" t="str">
        <f t="shared" si="65"/>
        <v>MX001460FI00017</v>
      </c>
    </row>
    <row r="2083" spans="1:11">
      <c r="A2083" t="s">
        <v>19608</v>
      </c>
      <c r="B2083" t="s">
        <v>19590</v>
      </c>
      <c r="C2083" t="s">
        <v>14582</v>
      </c>
      <c r="D2083" t="str">
        <f t="shared" si="64"/>
        <v>FI</v>
      </c>
      <c r="F2083" t="s">
        <v>14583</v>
      </c>
      <c r="G2083" t="s">
        <v>14584</v>
      </c>
      <c r="I2083" t="s">
        <v>14585</v>
      </c>
      <c r="K2083" s="4" t="str">
        <f t="shared" si="65"/>
        <v>MX001460FI00018</v>
      </c>
    </row>
    <row r="2084" spans="1:11">
      <c r="A2084" t="s">
        <v>19609</v>
      </c>
      <c r="B2084" t="s">
        <v>19590</v>
      </c>
      <c r="C2084" t="s">
        <v>14586</v>
      </c>
      <c r="D2084" t="str">
        <f t="shared" si="64"/>
        <v>FI</v>
      </c>
      <c r="F2084" t="s">
        <v>14587</v>
      </c>
      <c r="G2084" t="s">
        <v>14588</v>
      </c>
      <c r="I2084" t="s">
        <v>14589</v>
      </c>
      <c r="K2084" s="4" t="str">
        <f t="shared" si="65"/>
        <v>MX001460FI00019</v>
      </c>
    </row>
    <row r="2085" spans="1:11">
      <c r="A2085" t="s">
        <v>19610</v>
      </c>
      <c r="B2085" t="s">
        <v>19590</v>
      </c>
      <c r="C2085" t="s">
        <v>14683</v>
      </c>
      <c r="D2085" t="str">
        <f t="shared" si="64"/>
        <v>FI</v>
      </c>
      <c r="F2085" t="s">
        <v>14684</v>
      </c>
      <c r="G2085" t="s">
        <v>14685</v>
      </c>
      <c r="H2085" t="s">
        <v>14686</v>
      </c>
      <c r="I2085" t="s">
        <v>14687</v>
      </c>
      <c r="K2085" s="4" t="str">
        <f t="shared" si="65"/>
        <v>MX001460FI00040</v>
      </c>
    </row>
    <row r="2086" spans="1:11">
      <c r="A2086" t="s">
        <v>19611</v>
      </c>
      <c r="B2086" t="s">
        <v>19590</v>
      </c>
      <c r="C2086" t="s">
        <v>14590</v>
      </c>
      <c r="D2086" t="str">
        <f t="shared" si="64"/>
        <v>FI</v>
      </c>
      <c r="F2086" t="s">
        <v>14591</v>
      </c>
      <c r="G2086" t="s">
        <v>14592</v>
      </c>
      <c r="H2086" t="s">
        <v>14593</v>
      </c>
      <c r="I2086" t="s">
        <v>14594</v>
      </c>
      <c r="K2086" s="4" t="str">
        <f t="shared" si="65"/>
        <v>MX001460FI00020</v>
      </c>
    </row>
    <row r="2087" spans="1:11">
      <c r="A2087" t="s">
        <v>19612</v>
      </c>
      <c r="B2087" t="s">
        <v>19613</v>
      </c>
      <c r="C2087" t="s">
        <v>12380</v>
      </c>
      <c r="D2087" t="str">
        <f t="shared" si="64"/>
        <v>FI</v>
      </c>
      <c r="F2087" t="s">
        <v>12382</v>
      </c>
      <c r="G2087" t="s">
        <v>12383</v>
      </c>
      <c r="H2087" t="s">
        <v>12384</v>
      </c>
      <c r="I2087" t="s">
        <v>12385</v>
      </c>
      <c r="K2087" s="4" t="str">
        <f t="shared" si="65"/>
        <v>MX000240FI00001</v>
      </c>
    </row>
    <row r="2088" spans="1:11">
      <c r="A2088" t="s">
        <v>19614</v>
      </c>
      <c r="B2088" t="s">
        <v>19613</v>
      </c>
      <c r="C2088" t="s">
        <v>12389</v>
      </c>
      <c r="D2088" t="str">
        <f t="shared" si="64"/>
        <v>FI</v>
      </c>
      <c r="F2088" t="s">
        <v>12390</v>
      </c>
      <c r="G2088" t="s">
        <v>12391</v>
      </c>
      <c r="H2088" t="s">
        <v>12392</v>
      </c>
      <c r="I2088" t="s">
        <v>12393</v>
      </c>
      <c r="K2088" s="4" t="str">
        <f t="shared" si="65"/>
        <v>MX000240FI00002</v>
      </c>
    </row>
    <row r="2089" spans="1:11">
      <c r="A2089" t="s">
        <v>19615</v>
      </c>
      <c r="B2089" t="s">
        <v>19613</v>
      </c>
      <c r="C2089" t="s">
        <v>12394</v>
      </c>
      <c r="D2089" t="str">
        <f t="shared" si="64"/>
        <v>FI</v>
      </c>
      <c r="F2089" t="s">
        <v>12395</v>
      </c>
      <c r="G2089" t="s">
        <v>12396</v>
      </c>
      <c r="H2089" t="s">
        <v>12397</v>
      </c>
      <c r="I2089" t="s">
        <v>12398</v>
      </c>
      <c r="K2089" s="4" t="str">
        <f t="shared" si="65"/>
        <v>MX000240FI00003</v>
      </c>
    </row>
    <row r="2090" spans="1:11">
      <c r="A2090" t="s">
        <v>19616</v>
      </c>
      <c r="B2090" t="s">
        <v>19613</v>
      </c>
      <c r="C2090" t="s">
        <v>12399</v>
      </c>
      <c r="D2090" t="str">
        <f t="shared" si="64"/>
        <v>FI</v>
      </c>
      <c r="F2090" t="s">
        <v>12400</v>
      </c>
      <c r="G2090" t="s">
        <v>12401</v>
      </c>
      <c r="H2090" t="s">
        <v>12402</v>
      </c>
      <c r="I2090" t="s">
        <v>12403</v>
      </c>
      <c r="K2090" s="4" t="str">
        <f t="shared" si="65"/>
        <v>MX000240FI00004</v>
      </c>
    </row>
    <row r="2091" spans="1:11">
      <c r="A2091" t="s">
        <v>19617</v>
      </c>
      <c r="B2091" t="s">
        <v>19613</v>
      </c>
      <c r="C2091" t="s">
        <v>12404</v>
      </c>
      <c r="D2091" t="str">
        <f t="shared" si="64"/>
        <v>FI</v>
      </c>
      <c r="F2091" t="s">
        <v>12405</v>
      </c>
      <c r="G2091" t="s">
        <v>12406</v>
      </c>
      <c r="H2091" t="s">
        <v>12407</v>
      </c>
      <c r="I2091" t="s">
        <v>12408</v>
      </c>
      <c r="K2091" s="4" t="str">
        <f t="shared" si="65"/>
        <v>MX000240FI00005</v>
      </c>
    </row>
    <row r="2092" spans="1:11">
      <c r="A2092" t="s">
        <v>19618</v>
      </c>
      <c r="B2092" t="s">
        <v>19613</v>
      </c>
      <c r="C2092" t="s">
        <v>12409</v>
      </c>
      <c r="D2092" t="str">
        <f t="shared" si="64"/>
        <v>FI</v>
      </c>
      <c r="F2092" t="s">
        <v>12410</v>
      </c>
      <c r="G2092" t="s">
        <v>12411</v>
      </c>
      <c r="H2092" t="s">
        <v>12412</v>
      </c>
      <c r="I2092" t="s">
        <v>12413</v>
      </c>
      <c r="K2092" s="4" t="str">
        <f t="shared" si="65"/>
        <v>MX000240FI00006</v>
      </c>
    </row>
    <row r="2093" spans="1:11">
      <c r="A2093" t="s">
        <v>19619</v>
      </c>
      <c r="B2093" t="s">
        <v>19613</v>
      </c>
      <c r="C2093" t="s">
        <v>12414</v>
      </c>
      <c r="D2093" t="str">
        <f t="shared" si="64"/>
        <v>FI</v>
      </c>
      <c r="F2093" t="s">
        <v>12415</v>
      </c>
      <c r="G2093" t="s">
        <v>12416</v>
      </c>
      <c r="H2093" t="s">
        <v>12417</v>
      </c>
      <c r="I2093" t="s">
        <v>12418</v>
      </c>
      <c r="K2093" s="4" t="str">
        <f t="shared" si="65"/>
        <v>MX000240FI00007</v>
      </c>
    </row>
    <row r="2094" spans="1:11">
      <c r="A2094" t="s">
        <v>19620</v>
      </c>
      <c r="B2094" t="s">
        <v>19613</v>
      </c>
      <c r="C2094" t="s">
        <v>12419</v>
      </c>
      <c r="D2094" t="str">
        <f t="shared" si="64"/>
        <v>FI</v>
      </c>
      <c r="F2094" t="s">
        <v>12420</v>
      </c>
      <c r="G2094" t="s">
        <v>12421</v>
      </c>
      <c r="H2094" t="s">
        <v>12422</v>
      </c>
      <c r="I2094" t="s">
        <v>12423</v>
      </c>
      <c r="K2094" s="4" t="str">
        <f t="shared" si="65"/>
        <v>MX000240FI00008</v>
      </c>
    </row>
    <row r="2095" spans="1:11">
      <c r="A2095" t="s">
        <v>19621</v>
      </c>
      <c r="B2095" t="s">
        <v>19613</v>
      </c>
      <c r="C2095" t="s">
        <v>12424</v>
      </c>
      <c r="D2095" t="str">
        <f t="shared" si="64"/>
        <v>FI</v>
      </c>
      <c r="F2095" t="s">
        <v>12425</v>
      </c>
      <c r="G2095" t="s">
        <v>12426</v>
      </c>
      <c r="H2095" t="s">
        <v>12427</v>
      </c>
      <c r="I2095" t="s">
        <v>12428</v>
      </c>
      <c r="K2095" s="4" t="str">
        <f t="shared" si="65"/>
        <v>MX000240FI00009</v>
      </c>
    </row>
    <row r="2096" spans="1:11">
      <c r="A2096" t="s">
        <v>19622</v>
      </c>
      <c r="B2096" t="s">
        <v>19613</v>
      </c>
      <c r="C2096" t="s">
        <v>12429</v>
      </c>
      <c r="D2096" t="str">
        <f t="shared" si="64"/>
        <v>FI</v>
      </c>
      <c r="F2096" t="s">
        <v>12430</v>
      </c>
      <c r="G2096" t="s">
        <v>12431</v>
      </c>
      <c r="H2096" t="s">
        <v>12432</v>
      </c>
      <c r="I2096" t="s">
        <v>12433</v>
      </c>
      <c r="K2096" s="4" t="str">
        <f t="shared" si="65"/>
        <v>MX000240FI00010</v>
      </c>
    </row>
    <row r="2097" spans="1:11">
      <c r="A2097" t="s">
        <v>19623</v>
      </c>
      <c r="B2097" t="s">
        <v>19613</v>
      </c>
      <c r="C2097" t="s">
        <v>12434</v>
      </c>
      <c r="D2097" t="str">
        <f t="shared" si="64"/>
        <v>FI</v>
      </c>
      <c r="F2097" t="s">
        <v>12435</v>
      </c>
      <c r="G2097" t="s">
        <v>12436</v>
      </c>
      <c r="H2097" t="s">
        <v>12437</v>
      </c>
      <c r="I2097" t="s">
        <v>12438</v>
      </c>
      <c r="K2097" s="4" t="str">
        <f t="shared" si="65"/>
        <v>MX000240FI00011</v>
      </c>
    </row>
    <row r="2098" spans="1:11">
      <c r="A2098" t="s">
        <v>19624</v>
      </c>
      <c r="B2098" t="s">
        <v>19613</v>
      </c>
      <c r="C2098" t="s">
        <v>12439</v>
      </c>
      <c r="D2098" t="str">
        <f t="shared" si="64"/>
        <v>FI</v>
      </c>
      <c r="F2098" t="s">
        <v>12440</v>
      </c>
      <c r="G2098" t="s">
        <v>12441</v>
      </c>
      <c r="H2098" t="s">
        <v>12442</v>
      </c>
      <c r="I2098" t="s">
        <v>12443</v>
      </c>
      <c r="K2098" s="4" t="str">
        <f t="shared" si="65"/>
        <v>MX000240FI00012</v>
      </c>
    </row>
    <row r="2099" spans="1:11">
      <c r="A2099" t="s">
        <v>19625</v>
      </c>
      <c r="B2099" t="s">
        <v>19613</v>
      </c>
      <c r="C2099" t="s">
        <v>12444</v>
      </c>
      <c r="D2099" t="str">
        <f t="shared" si="64"/>
        <v>FI</v>
      </c>
      <c r="F2099" t="s">
        <v>12445</v>
      </c>
      <c r="G2099" t="s">
        <v>12446</v>
      </c>
      <c r="H2099" t="s">
        <v>12447</v>
      </c>
      <c r="I2099" t="s">
        <v>12448</v>
      </c>
      <c r="K2099" s="4" t="str">
        <f t="shared" si="65"/>
        <v>MX000240FI00013</v>
      </c>
    </row>
    <row r="2100" spans="1:11">
      <c r="A2100" t="s">
        <v>19626</v>
      </c>
      <c r="B2100" t="s">
        <v>19613</v>
      </c>
      <c r="C2100" t="s">
        <v>12449</v>
      </c>
      <c r="D2100" t="str">
        <f t="shared" si="64"/>
        <v>FI</v>
      </c>
      <c r="F2100" t="s">
        <v>12450</v>
      </c>
      <c r="G2100" t="s">
        <v>12451</v>
      </c>
      <c r="H2100" t="s">
        <v>12452</v>
      </c>
      <c r="I2100" t="s">
        <v>12453</v>
      </c>
      <c r="K2100" s="4" t="str">
        <f t="shared" si="65"/>
        <v>MX000240FI00014</v>
      </c>
    </row>
    <row r="2101" spans="1:11">
      <c r="A2101" t="s">
        <v>19627</v>
      </c>
      <c r="B2101" t="s">
        <v>19613</v>
      </c>
      <c r="C2101" t="s">
        <v>12454</v>
      </c>
      <c r="D2101" t="str">
        <f t="shared" si="64"/>
        <v>FI</v>
      </c>
      <c r="F2101" t="s">
        <v>12455</v>
      </c>
      <c r="G2101" t="s">
        <v>12456</v>
      </c>
      <c r="H2101" t="s">
        <v>12457</v>
      </c>
      <c r="I2101" t="s">
        <v>12458</v>
      </c>
      <c r="K2101" s="4" t="str">
        <f t="shared" si="65"/>
        <v>MX000240FI00015</v>
      </c>
    </row>
    <row r="2102" spans="1:11">
      <c r="A2102" t="s">
        <v>19628</v>
      </c>
      <c r="B2102" t="s">
        <v>19613</v>
      </c>
      <c r="C2102" t="s">
        <v>12469</v>
      </c>
      <c r="D2102" t="str">
        <f t="shared" si="64"/>
        <v>FI</v>
      </c>
      <c r="F2102" t="s">
        <v>12471</v>
      </c>
      <c r="G2102" t="s">
        <v>12472</v>
      </c>
      <c r="I2102" t="s">
        <v>12473</v>
      </c>
      <c r="K2102" s="4" t="str">
        <f t="shared" si="65"/>
        <v>MX000240FI00018</v>
      </c>
    </row>
    <row r="2103" spans="1:11">
      <c r="A2103" t="s">
        <v>19629</v>
      </c>
      <c r="B2103" t="s">
        <v>19630</v>
      </c>
      <c r="C2103" t="s">
        <v>12548</v>
      </c>
      <c r="D2103" t="str">
        <f t="shared" si="64"/>
        <v>FI</v>
      </c>
      <c r="E2103" t="s">
        <v>12549</v>
      </c>
      <c r="F2103" t="s">
        <v>12550</v>
      </c>
      <c r="G2103" t="s">
        <v>12551</v>
      </c>
      <c r="H2103" t="s">
        <v>12552</v>
      </c>
      <c r="I2103" t="s">
        <v>12553</v>
      </c>
      <c r="K2103" s="4" t="str">
        <f t="shared" si="65"/>
        <v>MX000250FI00017</v>
      </c>
    </row>
    <row r="2104" spans="1:11">
      <c r="A2104" t="s">
        <v>19631</v>
      </c>
      <c r="B2104" t="s">
        <v>19630</v>
      </c>
      <c r="C2104" t="s">
        <v>12554</v>
      </c>
      <c r="D2104" t="str">
        <f t="shared" si="64"/>
        <v>FI</v>
      </c>
      <c r="E2104" t="s">
        <v>12555</v>
      </c>
      <c r="F2104" t="s">
        <v>12556</v>
      </c>
      <c r="G2104" t="s">
        <v>12557</v>
      </c>
      <c r="H2104" t="s">
        <v>12558</v>
      </c>
      <c r="I2104" t="s">
        <v>12559</v>
      </c>
      <c r="K2104" s="4" t="str">
        <f t="shared" si="65"/>
        <v>MX000250FI00018</v>
      </c>
    </row>
    <row r="2105" spans="1:11">
      <c r="A2105" t="s">
        <v>19632</v>
      </c>
      <c r="B2105" t="s">
        <v>19630</v>
      </c>
      <c r="C2105" t="s">
        <v>12560</v>
      </c>
      <c r="D2105" t="str">
        <f t="shared" si="64"/>
        <v>FI</v>
      </c>
      <c r="E2105" t="s">
        <v>12561</v>
      </c>
      <c r="F2105" t="s">
        <v>12562</v>
      </c>
      <c r="G2105" t="s">
        <v>12563</v>
      </c>
      <c r="H2105" t="s">
        <v>12564</v>
      </c>
      <c r="I2105" t="s">
        <v>12565</v>
      </c>
      <c r="K2105" s="4" t="str">
        <f t="shared" si="65"/>
        <v>MX000250FI00019</v>
      </c>
    </row>
    <row r="2106" spans="1:11">
      <c r="A2106" t="s">
        <v>19633</v>
      </c>
      <c r="B2106" t="s">
        <v>19630</v>
      </c>
      <c r="C2106" t="s">
        <v>12566</v>
      </c>
      <c r="D2106" t="str">
        <f t="shared" si="64"/>
        <v>FI</v>
      </c>
      <c r="E2106" t="s">
        <v>12567</v>
      </c>
      <c r="F2106" t="s">
        <v>12568</v>
      </c>
      <c r="G2106" t="s">
        <v>12569</v>
      </c>
      <c r="H2106" t="s">
        <v>12570</v>
      </c>
      <c r="I2106" t="s">
        <v>12571</v>
      </c>
      <c r="K2106" s="4" t="str">
        <f t="shared" si="65"/>
        <v>MX000250FI00020</v>
      </c>
    </row>
    <row r="2107" spans="1:11">
      <c r="A2107" t="s">
        <v>19634</v>
      </c>
      <c r="B2107" t="s">
        <v>19630</v>
      </c>
      <c r="C2107" t="s">
        <v>12572</v>
      </c>
      <c r="D2107" t="str">
        <f t="shared" si="64"/>
        <v>FI</v>
      </c>
      <c r="E2107" t="s">
        <v>12573</v>
      </c>
      <c r="F2107" t="s">
        <v>12574</v>
      </c>
      <c r="G2107" t="s">
        <v>12575</v>
      </c>
      <c r="H2107" t="s">
        <v>12576</v>
      </c>
      <c r="I2107" t="s">
        <v>12577</v>
      </c>
      <c r="K2107" s="4" t="str">
        <f t="shared" si="65"/>
        <v>MX000250FI00021</v>
      </c>
    </row>
    <row r="2108" spans="1:11">
      <c r="A2108" t="s">
        <v>19635</v>
      </c>
      <c r="B2108" t="s">
        <v>19630</v>
      </c>
      <c r="C2108" t="s">
        <v>12578</v>
      </c>
      <c r="D2108" t="str">
        <f t="shared" si="64"/>
        <v>FI</v>
      </c>
      <c r="E2108" t="s">
        <v>12579</v>
      </c>
      <c r="F2108" t="s">
        <v>12580</v>
      </c>
      <c r="G2108" t="s">
        <v>12581</v>
      </c>
      <c r="H2108" t="s">
        <v>12582</v>
      </c>
      <c r="I2108" t="s">
        <v>12583</v>
      </c>
      <c r="K2108" s="4" t="str">
        <f t="shared" si="65"/>
        <v>MX000250FI00022</v>
      </c>
    </row>
    <row r="2109" spans="1:11">
      <c r="A2109" t="s">
        <v>19636</v>
      </c>
      <c r="B2109" t="s">
        <v>19630</v>
      </c>
      <c r="C2109" t="s">
        <v>12584</v>
      </c>
      <c r="D2109" t="str">
        <f t="shared" si="64"/>
        <v>FI</v>
      </c>
      <c r="E2109" t="s">
        <v>12585</v>
      </c>
      <c r="F2109" t="s">
        <v>12586</v>
      </c>
      <c r="G2109" t="s">
        <v>12587</v>
      </c>
      <c r="H2109" t="s">
        <v>12588</v>
      </c>
      <c r="I2109" t="s">
        <v>12589</v>
      </c>
      <c r="K2109" s="4" t="str">
        <f t="shared" si="65"/>
        <v>MX000250FI00023</v>
      </c>
    </row>
    <row r="2110" spans="1:11">
      <c r="A2110" t="s">
        <v>19637</v>
      </c>
      <c r="B2110" t="s">
        <v>19630</v>
      </c>
      <c r="C2110" t="s">
        <v>12590</v>
      </c>
      <c r="D2110" t="str">
        <f t="shared" si="64"/>
        <v>FI</v>
      </c>
      <c r="E2110" t="s">
        <v>12591</v>
      </c>
      <c r="F2110" t="s">
        <v>12592</v>
      </c>
      <c r="G2110" t="s">
        <v>12593</v>
      </c>
      <c r="H2110" t="s">
        <v>12594</v>
      </c>
      <c r="I2110" t="s">
        <v>12595</v>
      </c>
      <c r="K2110" s="4" t="str">
        <f t="shared" si="65"/>
        <v>MX000250FI00024</v>
      </c>
    </row>
    <row r="2111" spans="1:11">
      <c r="A2111" t="s">
        <v>19638</v>
      </c>
      <c r="B2111" t="s">
        <v>19630</v>
      </c>
      <c r="C2111" t="s">
        <v>12596</v>
      </c>
      <c r="D2111" t="str">
        <f t="shared" si="64"/>
        <v>FI</v>
      </c>
      <c r="E2111" t="s">
        <v>12597</v>
      </c>
      <c r="F2111" t="s">
        <v>12598</v>
      </c>
      <c r="G2111" t="s">
        <v>12599</v>
      </c>
      <c r="H2111" t="s">
        <v>12600</v>
      </c>
      <c r="I2111" t="s">
        <v>12601</v>
      </c>
      <c r="K2111" s="4" t="str">
        <f t="shared" si="65"/>
        <v>MX000250FI00025</v>
      </c>
    </row>
    <row r="2112" spans="1:11">
      <c r="A2112" t="s">
        <v>19639</v>
      </c>
      <c r="B2112" t="s">
        <v>19630</v>
      </c>
      <c r="C2112" t="s">
        <v>12602</v>
      </c>
      <c r="D2112" t="str">
        <f t="shared" si="64"/>
        <v>FI</v>
      </c>
      <c r="E2112" t="s">
        <v>12603</v>
      </c>
      <c r="F2112" t="s">
        <v>12604</v>
      </c>
      <c r="G2112" t="s">
        <v>12605</v>
      </c>
      <c r="H2112" t="s">
        <v>12606</v>
      </c>
      <c r="I2112" t="s">
        <v>12607</v>
      </c>
      <c r="K2112" s="4" t="str">
        <f t="shared" si="65"/>
        <v>MX000250FI00026</v>
      </c>
    </row>
    <row r="2113" spans="1:11">
      <c r="A2113" t="s">
        <v>19640</v>
      </c>
      <c r="B2113" t="s">
        <v>19641</v>
      </c>
      <c r="C2113" t="s">
        <v>12689</v>
      </c>
      <c r="D2113" t="str">
        <f t="shared" si="64"/>
        <v>FI</v>
      </c>
      <c r="F2113" t="s">
        <v>12691</v>
      </c>
      <c r="G2113" t="s">
        <v>12692</v>
      </c>
      <c r="H2113" t="s">
        <v>12693</v>
      </c>
      <c r="I2113" t="s">
        <v>12694</v>
      </c>
      <c r="K2113" s="4" t="str">
        <f t="shared" si="65"/>
        <v>MX000290FI00001</v>
      </c>
    </row>
    <row r="2114" spans="1:11">
      <c r="A2114" t="s">
        <v>19642</v>
      </c>
      <c r="B2114" t="s">
        <v>19641</v>
      </c>
      <c r="C2114" t="s">
        <v>12698</v>
      </c>
      <c r="D2114" t="str">
        <f t="shared" ref="D2114:D2177" si="66">+REPLACE(REPLACE(A2114,1,8,""),3,5,"")</f>
        <v>FI</v>
      </c>
      <c r="F2114" t="s">
        <v>12699</v>
      </c>
      <c r="G2114" t="s">
        <v>12700</v>
      </c>
      <c r="I2114" t="s">
        <v>12701</v>
      </c>
      <c r="K2114" s="4" t="str">
        <f t="shared" si="65"/>
        <v>MX000290FI00002</v>
      </c>
    </row>
    <row r="2115" spans="1:11">
      <c r="A2115" t="s">
        <v>19643</v>
      </c>
      <c r="B2115" t="s">
        <v>19641</v>
      </c>
      <c r="C2115" t="s">
        <v>12702</v>
      </c>
      <c r="D2115" t="str">
        <f t="shared" si="66"/>
        <v>FI</v>
      </c>
      <c r="F2115" t="s">
        <v>12703</v>
      </c>
      <c r="G2115" t="s">
        <v>12704</v>
      </c>
      <c r="H2115" t="s">
        <v>12705</v>
      </c>
      <c r="I2115" t="s">
        <v>12706</v>
      </c>
      <c r="K2115" s="4" t="str">
        <f t="shared" ref="K2115:K2178" si="67">+A2115</f>
        <v>MX000290FI00003</v>
      </c>
    </row>
    <row r="2116" spans="1:11">
      <c r="A2116" t="s">
        <v>19644</v>
      </c>
      <c r="B2116" t="s">
        <v>19641</v>
      </c>
      <c r="C2116" t="s">
        <v>12707</v>
      </c>
      <c r="D2116" t="str">
        <f t="shared" si="66"/>
        <v>FI</v>
      </c>
      <c r="F2116" t="s">
        <v>12708</v>
      </c>
      <c r="G2116" t="s">
        <v>12709</v>
      </c>
      <c r="I2116" t="s">
        <v>12710</v>
      </c>
      <c r="K2116" s="4" t="str">
        <f t="shared" si="67"/>
        <v>MX000290FI00004</v>
      </c>
    </row>
    <row r="2117" spans="1:11">
      <c r="A2117" t="s">
        <v>19645</v>
      </c>
      <c r="B2117" t="s">
        <v>19641</v>
      </c>
      <c r="C2117" t="s">
        <v>12711</v>
      </c>
      <c r="D2117" t="str">
        <f t="shared" si="66"/>
        <v>FI</v>
      </c>
      <c r="F2117" t="s">
        <v>12712</v>
      </c>
      <c r="G2117" t="s">
        <v>12713</v>
      </c>
      <c r="I2117" t="s">
        <v>12714</v>
      </c>
      <c r="K2117" s="4" t="str">
        <f t="shared" si="67"/>
        <v>MX000290FI00005</v>
      </c>
    </row>
    <row r="2118" spans="1:11">
      <c r="A2118" t="s">
        <v>19646</v>
      </c>
      <c r="B2118" t="s">
        <v>19641</v>
      </c>
      <c r="C2118" t="s">
        <v>12715</v>
      </c>
      <c r="D2118" t="str">
        <f t="shared" si="66"/>
        <v>FI</v>
      </c>
      <c r="F2118" t="s">
        <v>12716</v>
      </c>
      <c r="G2118" t="s">
        <v>12717</v>
      </c>
      <c r="H2118" t="s">
        <v>12718</v>
      </c>
      <c r="I2118" t="s">
        <v>12719</v>
      </c>
      <c r="K2118" s="4" t="str">
        <f t="shared" si="67"/>
        <v>MX000290FI00006</v>
      </c>
    </row>
    <row r="2119" spans="1:11">
      <c r="A2119" t="s">
        <v>19647</v>
      </c>
      <c r="B2119" t="s">
        <v>19648</v>
      </c>
      <c r="C2119" t="s">
        <v>8167</v>
      </c>
      <c r="D2119" t="str">
        <f t="shared" si="66"/>
        <v>EQ</v>
      </c>
      <c r="F2119" t="s">
        <v>8169</v>
      </c>
      <c r="G2119" t="s">
        <v>8170</v>
      </c>
      <c r="H2119" t="s">
        <v>8171</v>
      </c>
      <c r="I2119" t="s">
        <v>8172</v>
      </c>
      <c r="K2119" s="4" t="str">
        <f t="shared" si="67"/>
        <v>BR001530EQ00001</v>
      </c>
    </row>
    <row r="2120" spans="1:11">
      <c r="A2120" t="s">
        <v>19649</v>
      </c>
      <c r="B2120" t="s">
        <v>19650</v>
      </c>
      <c r="C2120" t="s">
        <v>7751</v>
      </c>
      <c r="D2120" t="str">
        <f t="shared" si="66"/>
        <v>EQ</v>
      </c>
      <c r="F2120" t="s">
        <v>7753</v>
      </c>
      <c r="G2120" t="s">
        <v>7754</v>
      </c>
      <c r="H2120" t="s">
        <v>7755</v>
      </c>
      <c r="I2120" t="s">
        <v>7756</v>
      </c>
      <c r="K2120" s="4" t="str">
        <f t="shared" si="67"/>
        <v>BR001320EQ00001</v>
      </c>
    </row>
    <row r="2121" spans="1:11">
      <c r="A2121" t="s">
        <v>19651</v>
      </c>
      <c r="B2121" t="s">
        <v>19652</v>
      </c>
      <c r="C2121" t="s">
        <v>14697</v>
      </c>
      <c r="D2121" t="str">
        <f t="shared" si="66"/>
        <v>EQ</v>
      </c>
      <c r="F2121" t="s">
        <v>14699</v>
      </c>
      <c r="G2121" t="s">
        <v>14700</v>
      </c>
      <c r="H2121" t="s">
        <v>14701</v>
      </c>
      <c r="I2121" t="s">
        <v>14702</v>
      </c>
      <c r="K2121" s="4" t="str">
        <f t="shared" si="67"/>
        <v>MX001480EQ00001</v>
      </c>
    </row>
    <row r="2122" spans="1:11">
      <c r="A2122" t="s">
        <v>19653</v>
      </c>
      <c r="B2122" t="s">
        <v>19654</v>
      </c>
      <c r="C2122" t="s">
        <v>4185</v>
      </c>
      <c r="D2122" t="str">
        <f t="shared" si="66"/>
        <v>EQ</v>
      </c>
      <c r="F2122" t="s">
        <v>4187</v>
      </c>
      <c r="G2122" t="s">
        <v>4188</v>
      </c>
      <c r="H2122" t="s">
        <v>4189</v>
      </c>
      <c r="I2122" t="s">
        <v>4190</v>
      </c>
      <c r="J2122" t="s">
        <v>4982</v>
      </c>
      <c r="K2122" s="4" t="str">
        <f t="shared" si="67"/>
        <v>AR001820EQ00001</v>
      </c>
    </row>
    <row r="2123" spans="1:11">
      <c r="A2123" t="s">
        <v>19655</v>
      </c>
      <c r="B2123" t="s">
        <v>17123</v>
      </c>
      <c r="C2123" t="s">
        <v>4982</v>
      </c>
      <c r="D2123" t="str">
        <f t="shared" si="66"/>
        <v>FI</v>
      </c>
      <c r="F2123" t="s">
        <v>4983</v>
      </c>
      <c r="G2123" t="s">
        <v>4984</v>
      </c>
      <c r="H2123" t="s">
        <v>4985</v>
      </c>
      <c r="I2123" t="s">
        <v>4986</v>
      </c>
      <c r="K2123" s="4" t="str">
        <f t="shared" si="67"/>
        <v>AR002230FI00009</v>
      </c>
    </row>
    <row r="2124" spans="1:11">
      <c r="A2124" t="s">
        <v>19656</v>
      </c>
      <c r="B2124" t="s">
        <v>19657</v>
      </c>
      <c r="C2124" t="s">
        <v>16320</v>
      </c>
      <c r="D2124" t="str">
        <f t="shared" si="66"/>
        <v>EQ</v>
      </c>
      <c r="F2124" t="s">
        <v>16322</v>
      </c>
      <c r="G2124" t="s">
        <v>16323</v>
      </c>
      <c r="H2124">
        <v>2560342</v>
      </c>
      <c r="I2124" t="s">
        <v>16324</v>
      </c>
      <c r="J2124" t="s">
        <v>14725</v>
      </c>
      <c r="K2124" s="4" t="str">
        <f t="shared" si="67"/>
        <v>PE000650EQ00001</v>
      </c>
    </row>
    <row r="2125" spans="1:11">
      <c r="A2125" t="s">
        <v>19658</v>
      </c>
      <c r="B2125" t="s">
        <v>19659</v>
      </c>
      <c r="C2125" t="s">
        <v>14725</v>
      </c>
      <c r="D2125" t="str">
        <f t="shared" si="66"/>
        <v>FI</v>
      </c>
      <c r="F2125" t="s">
        <v>14727</v>
      </c>
      <c r="G2125" t="s">
        <v>14728</v>
      </c>
      <c r="H2125" t="s">
        <v>14729</v>
      </c>
      <c r="I2125" t="s">
        <v>14730</v>
      </c>
      <c r="K2125" s="4" t="str">
        <f t="shared" si="67"/>
        <v>MX001510FI00001</v>
      </c>
    </row>
    <row r="2126" spans="1:11">
      <c r="A2126" t="s">
        <v>19660</v>
      </c>
      <c r="B2126" t="s">
        <v>17558</v>
      </c>
      <c r="C2126" t="s">
        <v>4208</v>
      </c>
      <c r="D2126" t="str">
        <f t="shared" si="66"/>
        <v>EQ</v>
      </c>
      <c r="F2126" t="s">
        <v>4210</v>
      </c>
      <c r="G2126" t="s">
        <v>4211</v>
      </c>
      <c r="H2126">
        <v>2573492</v>
      </c>
      <c r="I2126" t="s">
        <v>4212</v>
      </c>
      <c r="K2126" s="4" t="str">
        <f t="shared" si="67"/>
        <v>AR001840EQ00001</v>
      </c>
    </row>
    <row r="2127" spans="1:11">
      <c r="A2127" t="s">
        <v>19661</v>
      </c>
      <c r="B2127" t="s">
        <v>19662</v>
      </c>
      <c r="C2127" t="s">
        <v>15384</v>
      </c>
      <c r="D2127" t="str">
        <f t="shared" si="66"/>
        <v>FI</v>
      </c>
      <c r="F2127" t="s">
        <v>15386</v>
      </c>
      <c r="G2127" t="s">
        <v>15387</v>
      </c>
      <c r="H2127" t="s">
        <v>15388</v>
      </c>
      <c r="I2127" t="s">
        <v>15389</v>
      </c>
      <c r="K2127" s="4" t="str">
        <f t="shared" si="67"/>
        <v>MX002010FI00001</v>
      </c>
    </row>
    <row r="2128" spans="1:11">
      <c r="A2128" t="s">
        <v>19663</v>
      </c>
      <c r="B2128" t="s">
        <v>19662</v>
      </c>
      <c r="C2128" t="s">
        <v>15393</v>
      </c>
      <c r="D2128" t="str">
        <f t="shared" si="66"/>
        <v>FI</v>
      </c>
      <c r="F2128" t="s">
        <v>15394</v>
      </c>
      <c r="G2128" t="s">
        <v>15395</v>
      </c>
      <c r="H2128" t="s">
        <v>15396</v>
      </c>
      <c r="I2128" t="s">
        <v>15397</v>
      </c>
      <c r="J2128" t="s">
        <v>14775</v>
      </c>
      <c r="K2128" s="4" t="str">
        <f t="shared" si="67"/>
        <v>MX002010FI00002</v>
      </c>
    </row>
    <row r="2129" spans="1:11">
      <c r="A2129" t="s">
        <v>19664</v>
      </c>
      <c r="B2129" t="s">
        <v>19665</v>
      </c>
      <c r="C2129" t="s">
        <v>14775</v>
      </c>
      <c r="D2129" t="str">
        <f t="shared" si="66"/>
        <v>FI</v>
      </c>
      <c r="F2129" t="s">
        <v>14777</v>
      </c>
      <c r="G2129" t="s">
        <v>14778</v>
      </c>
      <c r="H2129" t="s">
        <v>14779</v>
      </c>
      <c r="I2129" t="s">
        <v>14780</v>
      </c>
      <c r="J2129" t="s">
        <v>14783</v>
      </c>
      <c r="K2129" s="4" t="str">
        <f t="shared" si="67"/>
        <v>MX001530FI00001</v>
      </c>
    </row>
    <row r="2130" spans="1:11">
      <c r="A2130" t="s">
        <v>19666</v>
      </c>
      <c r="B2130" t="s">
        <v>19665</v>
      </c>
      <c r="C2130" t="s">
        <v>14783</v>
      </c>
      <c r="D2130" t="str">
        <f t="shared" si="66"/>
        <v>FI</v>
      </c>
      <c r="F2130" t="s">
        <v>14784</v>
      </c>
      <c r="G2130" t="s">
        <v>14785</v>
      </c>
      <c r="H2130" t="s">
        <v>14786</v>
      </c>
      <c r="I2130" t="s">
        <v>14787</v>
      </c>
      <c r="J2130" t="s">
        <v>14788</v>
      </c>
      <c r="K2130" s="4" t="str">
        <f t="shared" si="67"/>
        <v>MX001530FI00002</v>
      </c>
    </row>
    <row r="2131" spans="1:11">
      <c r="A2131" t="s">
        <v>19667</v>
      </c>
      <c r="B2131" t="s">
        <v>19665</v>
      </c>
      <c r="C2131" t="s">
        <v>14788</v>
      </c>
      <c r="D2131" t="str">
        <f t="shared" si="66"/>
        <v>FI</v>
      </c>
      <c r="F2131" t="s">
        <v>14789</v>
      </c>
      <c r="G2131" t="s">
        <v>14790</v>
      </c>
      <c r="H2131" t="s">
        <v>14791</v>
      </c>
      <c r="I2131" t="s">
        <v>14792</v>
      </c>
      <c r="K2131" s="4" t="str">
        <f t="shared" si="67"/>
        <v>MX001530FI00003</v>
      </c>
    </row>
    <row r="2132" spans="1:11">
      <c r="A2132" t="s">
        <v>19668</v>
      </c>
      <c r="B2132" t="s">
        <v>19669</v>
      </c>
      <c r="C2132" t="s">
        <v>14733</v>
      </c>
      <c r="D2132" t="str">
        <f t="shared" si="66"/>
        <v>EQ</v>
      </c>
      <c r="F2132" t="s">
        <v>14735</v>
      </c>
      <c r="G2132" t="s">
        <v>14736</v>
      </c>
      <c r="H2132">
        <v>2434760</v>
      </c>
      <c r="I2132" t="s">
        <v>14737</v>
      </c>
      <c r="K2132" s="4" t="str">
        <f t="shared" si="67"/>
        <v>MX001520EQ00001</v>
      </c>
    </row>
    <row r="2133" spans="1:11">
      <c r="A2133" t="s">
        <v>19670</v>
      </c>
      <c r="B2133" t="s">
        <v>19671</v>
      </c>
      <c r="C2133" t="s">
        <v>14810</v>
      </c>
      <c r="D2133" t="str">
        <f t="shared" si="66"/>
        <v>EQ</v>
      </c>
      <c r="F2133" t="s">
        <v>14812</v>
      </c>
      <c r="G2133" t="s">
        <v>14813</v>
      </c>
      <c r="H2133" t="s">
        <v>14814</v>
      </c>
      <c r="I2133" t="s">
        <v>14815</v>
      </c>
      <c r="K2133" s="4" t="str">
        <f t="shared" si="67"/>
        <v>MX001560EQ00001</v>
      </c>
    </row>
    <row r="2134" spans="1:11">
      <c r="A2134" t="s">
        <v>19672</v>
      </c>
      <c r="B2134" t="s">
        <v>19673</v>
      </c>
      <c r="C2134" t="s">
        <v>8174</v>
      </c>
      <c r="D2134" t="str">
        <f t="shared" si="66"/>
        <v>EQ</v>
      </c>
      <c r="F2134" t="s">
        <v>8176</v>
      </c>
      <c r="G2134" t="s">
        <v>8177</v>
      </c>
      <c r="H2134" t="s">
        <v>8178</v>
      </c>
      <c r="I2134" t="s">
        <v>8179</v>
      </c>
      <c r="J2134" t="s">
        <v>15896</v>
      </c>
      <c r="K2134" s="4" t="str">
        <f t="shared" si="67"/>
        <v>BR001540EQ00001</v>
      </c>
    </row>
    <row r="2135" spans="1:11">
      <c r="A2135" t="s">
        <v>19674</v>
      </c>
      <c r="B2135" t="s">
        <v>19675</v>
      </c>
      <c r="C2135" t="s">
        <v>15896</v>
      </c>
      <c r="D2135" t="str">
        <f t="shared" si="66"/>
        <v>FI</v>
      </c>
      <c r="F2135" t="s">
        <v>15898</v>
      </c>
      <c r="G2135" t="s">
        <v>15899</v>
      </c>
      <c r="H2135" t="s">
        <v>15900</v>
      </c>
      <c r="I2135" t="s">
        <v>15901</v>
      </c>
      <c r="K2135" s="4" t="str">
        <f t="shared" si="67"/>
        <v>PE000200FI00001</v>
      </c>
    </row>
    <row r="2136" spans="1:11">
      <c r="A2136" t="s">
        <v>19676</v>
      </c>
      <c r="B2136" t="s">
        <v>19677</v>
      </c>
      <c r="C2136" t="s">
        <v>8287</v>
      </c>
      <c r="D2136" t="str">
        <f t="shared" si="66"/>
        <v>EQ</v>
      </c>
      <c r="F2136" t="s">
        <v>8289</v>
      </c>
      <c r="G2136" t="s">
        <v>8290</v>
      </c>
      <c r="H2136" t="s">
        <v>8291</v>
      </c>
      <c r="I2136" t="s">
        <v>8292</v>
      </c>
      <c r="K2136" s="4" t="str">
        <f t="shared" si="67"/>
        <v>BR001610EQ00001</v>
      </c>
    </row>
    <row r="2137" spans="1:11">
      <c r="A2137" t="s">
        <v>19678</v>
      </c>
      <c r="B2137" t="s">
        <v>19679</v>
      </c>
      <c r="C2137" t="s">
        <v>16490</v>
      </c>
      <c r="D2137" t="str">
        <f t="shared" si="66"/>
        <v>EQ</v>
      </c>
      <c r="F2137" t="s">
        <v>16492</v>
      </c>
      <c r="G2137" t="s">
        <v>16493</v>
      </c>
      <c r="H2137" t="s">
        <v>16494</v>
      </c>
      <c r="I2137" t="s">
        <v>16495</v>
      </c>
      <c r="K2137" s="4" t="str">
        <f t="shared" si="67"/>
        <v>PE000840EQ00001</v>
      </c>
    </row>
    <row r="2138" spans="1:11">
      <c r="A2138" t="s">
        <v>19680</v>
      </c>
      <c r="B2138" t="s">
        <v>19681</v>
      </c>
      <c r="C2138" t="s">
        <v>10536</v>
      </c>
      <c r="D2138" t="str">
        <f t="shared" si="66"/>
        <v>EQ</v>
      </c>
      <c r="F2138" t="s">
        <v>10538</v>
      </c>
      <c r="G2138" t="s">
        <v>10539</v>
      </c>
      <c r="H2138">
        <v>2595292</v>
      </c>
      <c r="I2138" t="s">
        <v>10540</v>
      </c>
      <c r="K2138" s="4" t="str">
        <f t="shared" si="67"/>
        <v>CL000990EQ00001</v>
      </c>
    </row>
    <row r="2139" spans="1:11">
      <c r="A2139" t="s">
        <v>19682</v>
      </c>
      <c r="B2139" t="s">
        <v>19683</v>
      </c>
      <c r="C2139" t="s">
        <v>11647</v>
      </c>
      <c r="D2139" t="str">
        <f t="shared" si="66"/>
        <v>EQ</v>
      </c>
      <c r="F2139" t="s">
        <v>11649</v>
      </c>
      <c r="G2139" t="s">
        <v>11650</v>
      </c>
      <c r="H2139">
        <v>2593490</v>
      </c>
      <c r="I2139" t="s">
        <v>11651</v>
      </c>
      <c r="J2139" t="s">
        <v>16340</v>
      </c>
      <c r="K2139" s="4" t="str">
        <f t="shared" si="67"/>
        <v>CO000530EQ00001</v>
      </c>
    </row>
    <row r="2140" spans="1:11">
      <c r="A2140" t="s">
        <v>19684</v>
      </c>
      <c r="B2140" t="s">
        <v>19685</v>
      </c>
      <c r="C2140" t="s">
        <v>16340</v>
      </c>
      <c r="D2140" t="str">
        <f t="shared" si="66"/>
        <v>FI</v>
      </c>
      <c r="F2140" t="s">
        <v>16342</v>
      </c>
      <c r="G2140" t="s">
        <v>16343</v>
      </c>
      <c r="H2140" t="s">
        <v>16344</v>
      </c>
      <c r="I2140" t="s">
        <v>16345</v>
      </c>
      <c r="K2140" s="4" t="str">
        <f t="shared" si="67"/>
        <v>PE000670FI00001</v>
      </c>
    </row>
    <row r="2141" spans="1:11">
      <c r="A2141" t="s">
        <v>19686</v>
      </c>
      <c r="B2141" t="s">
        <v>19685</v>
      </c>
      <c r="C2141" t="s">
        <v>16334</v>
      </c>
      <c r="D2141" t="str">
        <f t="shared" si="66"/>
        <v>EQ</v>
      </c>
      <c r="F2141" t="s">
        <v>16336</v>
      </c>
      <c r="G2141" t="s">
        <v>16337</v>
      </c>
      <c r="H2141">
        <v>2595797</v>
      </c>
      <c r="I2141" t="s">
        <v>16338</v>
      </c>
      <c r="K2141" s="4" t="str">
        <f t="shared" si="67"/>
        <v>PE000670EQ00001</v>
      </c>
    </row>
    <row r="2142" spans="1:11">
      <c r="A2142" t="s">
        <v>19687</v>
      </c>
      <c r="B2142" t="s">
        <v>19688</v>
      </c>
      <c r="C2142" t="s">
        <v>4260</v>
      </c>
      <c r="D2142" t="str">
        <f t="shared" si="66"/>
        <v>EQ</v>
      </c>
      <c r="F2142" t="s">
        <v>4262</v>
      </c>
      <c r="G2142" t="s">
        <v>4263</v>
      </c>
      <c r="H2142">
        <v>2592765</v>
      </c>
      <c r="I2142" t="s">
        <v>4264</v>
      </c>
      <c r="K2142" s="4" t="str">
        <f t="shared" si="67"/>
        <v>AR001870EQ00001</v>
      </c>
    </row>
    <row r="2143" spans="1:11">
      <c r="A2143" t="s">
        <v>19689</v>
      </c>
      <c r="B2143" t="s">
        <v>19690</v>
      </c>
      <c r="C2143" t="s">
        <v>16327</v>
      </c>
      <c r="D2143" t="str">
        <f t="shared" si="66"/>
        <v>EQ</v>
      </c>
      <c r="F2143" t="s">
        <v>16329</v>
      </c>
      <c r="G2143" t="s">
        <v>16330</v>
      </c>
      <c r="H2143" t="s">
        <v>16331</v>
      </c>
      <c r="I2143" t="s">
        <v>16332</v>
      </c>
      <c r="K2143" s="4" t="str">
        <f t="shared" si="67"/>
        <v>PE000660EQ00001</v>
      </c>
    </row>
    <row r="2144" spans="1:11">
      <c r="A2144" t="s">
        <v>19691</v>
      </c>
      <c r="B2144" t="s">
        <v>19692</v>
      </c>
      <c r="C2144" t="s">
        <v>8341</v>
      </c>
      <c r="D2144" t="str">
        <f t="shared" si="66"/>
        <v>EQ</v>
      </c>
      <c r="F2144" t="s">
        <v>8343</v>
      </c>
      <c r="G2144" t="s">
        <v>8344</v>
      </c>
      <c r="H2144" t="s">
        <v>8345</v>
      </c>
      <c r="I2144" t="s">
        <v>8346</v>
      </c>
      <c r="K2144" s="4" t="str">
        <f t="shared" si="67"/>
        <v>BR001630EQ00001</v>
      </c>
    </row>
    <row r="2145" spans="1:11">
      <c r="A2145" t="s">
        <v>19693</v>
      </c>
      <c r="B2145" t="s">
        <v>19694</v>
      </c>
      <c r="C2145" t="s">
        <v>16347</v>
      </c>
      <c r="D2145" t="str">
        <f t="shared" si="66"/>
        <v>EQ</v>
      </c>
      <c r="F2145" t="s">
        <v>16349</v>
      </c>
      <c r="G2145" t="s">
        <v>16350</v>
      </c>
      <c r="H2145">
        <v>2543127</v>
      </c>
      <c r="I2145" t="s">
        <v>16351</v>
      </c>
      <c r="K2145" s="4" t="str">
        <f t="shared" si="67"/>
        <v>PE000680EQ00001</v>
      </c>
    </row>
    <row r="2146" spans="1:11">
      <c r="A2146" t="s">
        <v>19695</v>
      </c>
      <c r="B2146" t="s">
        <v>19696</v>
      </c>
      <c r="C2146" t="s">
        <v>4268</v>
      </c>
      <c r="D2146" t="str">
        <f t="shared" si="66"/>
        <v>EQ</v>
      </c>
      <c r="F2146" t="s">
        <v>4270</v>
      </c>
      <c r="G2146" t="s">
        <v>4271</v>
      </c>
      <c r="H2146" t="s">
        <v>4272</v>
      </c>
      <c r="I2146" t="s">
        <v>4273</v>
      </c>
      <c r="K2146" s="4" t="str">
        <f t="shared" si="67"/>
        <v>AR001880EQ00001</v>
      </c>
    </row>
    <row r="2147" spans="1:11">
      <c r="A2147" t="s">
        <v>19697</v>
      </c>
      <c r="B2147" t="s">
        <v>19696</v>
      </c>
      <c r="C2147" t="s">
        <v>4275</v>
      </c>
      <c r="D2147" t="str">
        <f t="shared" si="66"/>
        <v>EQ</v>
      </c>
      <c r="F2147" t="s">
        <v>4277</v>
      </c>
      <c r="G2147" t="s">
        <v>4278</v>
      </c>
      <c r="H2147" t="s">
        <v>4279</v>
      </c>
      <c r="I2147" t="s">
        <v>4280</v>
      </c>
      <c r="K2147" s="4" t="str">
        <f t="shared" si="67"/>
        <v>AR001880EQ00002</v>
      </c>
    </row>
    <row r="2148" spans="1:11">
      <c r="A2148" t="s">
        <v>19698</v>
      </c>
      <c r="B2148" t="s">
        <v>19699</v>
      </c>
      <c r="C2148" t="s">
        <v>4281</v>
      </c>
      <c r="D2148" t="str">
        <f t="shared" si="66"/>
        <v>EQ</v>
      </c>
      <c r="F2148" t="s">
        <v>4283</v>
      </c>
      <c r="G2148" t="s">
        <v>4284</v>
      </c>
      <c r="H2148">
        <v>2598569</v>
      </c>
      <c r="I2148" t="s">
        <v>4285</v>
      </c>
      <c r="K2148" s="4" t="str">
        <f t="shared" si="67"/>
        <v>AR001890EQ00001</v>
      </c>
    </row>
    <row r="2149" spans="1:11">
      <c r="A2149" t="s">
        <v>19700</v>
      </c>
      <c r="B2149" t="s">
        <v>19699</v>
      </c>
      <c r="C2149" t="s">
        <v>4288</v>
      </c>
      <c r="D2149" t="str">
        <f t="shared" si="66"/>
        <v>EQ</v>
      </c>
      <c r="F2149" t="s">
        <v>4290</v>
      </c>
      <c r="G2149" t="s">
        <v>4291</v>
      </c>
      <c r="H2149">
        <v>2554077</v>
      </c>
      <c r="I2149" t="s">
        <v>4292</v>
      </c>
      <c r="K2149" s="4" t="str">
        <f t="shared" si="67"/>
        <v>AR001890EQ00002</v>
      </c>
    </row>
    <row r="2150" spans="1:11">
      <c r="A2150" t="s">
        <v>19701</v>
      </c>
      <c r="B2150" t="s">
        <v>19702</v>
      </c>
      <c r="C2150" t="s">
        <v>10086</v>
      </c>
      <c r="D2150" t="str">
        <f t="shared" si="66"/>
        <v>EQ</v>
      </c>
      <c r="F2150" t="s">
        <v>10088</v>
      </c>
      <c r="G2150" t="s">
        <v>10089</v>
      </c>
      <c r="H2150" t="s">
        <v>10090</v>
      </c>
      <c r="I2150" t="s">
        <v>10091</v>
      </c>
      <c r="K2150" s="4" t="str">
        <f t="shared" si="67"/>
        <v>CL000500EQ00001</v>
      </c>
    </row>
    <row r="2151" spans="1:11">
      <c r="A2151" t="s">
        <v>19703</v>
      </c>
      <c r="B2151" t="s">
        <v>19704</v>
      </c>
      <c r="C2151" t="s">
        <v>10549</v>
      </c>
      <c r="D2151" t="str">
        <f t="shared" si="66"/>
        <v>FI</v>
      </c>
      <c r="F2151" t="s">
        <v>10551</v>
      </c>
      <c r="G2151" t="s">
        <v>10552</v>
      </c>
      <c r="H2151" t="s">
        <v>10553</v>
      </c>
      <c r="I2151" t="s">
        <v>10554</v>
      </c>
      <c r="K2151" s="4" t="str">
        <f t="shared" si="67"/>
        <v>CL001000FI00001</v>
      </c>
    </row>
    <row r="2152" spans="1:11">
      <c r="A2152" t="s">
        <v>19705</v>
      </c>
      <c r="B2152" t="s">
        <v>19704</v>
      </c>
      <c r="C2152" t="s">
        <v>10542</v>
      </c>
      <c r="D2152" t="str">
        <f t="shared" si="66"/>
        <v>EQ</v>
      </c>
      <c r="F2152" t="s">
        <v>10544</v>
      </c>
      <c r="G2152" t="s">
        <v>10545</v>
      </c>
      <c r="H2152">
        <v>2543837</v>
      </c>
      <c r="I2152" t="s">
        <v>10546</v>
      </c>
      <c r="K2152" s="4" t="str">
        <f t="shared" si="67"/>
        <v>CL001000EQ00001</v>
      </c>
    </row>
    <row r="2153" spans="1:11">
      <c r="A2153" t="s">
        <v>19706</v>
      </c>
      <c r="B2153" t="s">
        <v>19707</v>
      </c>
      <c r="C2153" t="s">
        <v>14824</v>
      </c>
      <c r="D2153" t="str">
        <f t="shared" si="66"/>
        <v>FI</v>
      </c>
      <c r="F2153" t="s">
        <v>14826</v>
      </c>
      <c r="G2153" t="s">
        <v>14827</v>
      </c>
      <c r="H2153" t="s">
        <v>14828</v>
      </c>
      <c r="I2153" t="s">
        <v>14829</v>
      </c>
      <c r="K2153" s="4" t="str">
        <f t="shared" si="67"/>
        <v>MX001590FI00001</v>
      </c>
    </row>
    <row r="2154" spans="1:11">
      <c r="A2154" t="s">
        <v>19708</v>
      </c>
      <c r="B2154" t="s">
        <v>19709</v>
      </c>
      <c r="C2154" t="s">
        <v>15917</v>
      </c>
      <c r="D2154" t="str">
        <f t="shared" si="66"/>
        <v>EQ</v>
      </c>
      <c r="F2154" t="s">
        <v>15919</v>
      </c>
      <c r="G2154" t="s">
        <v>15920</v>
      </c>
      <c r="H2154">
        <v>2230924</v>
      </c>
      <c r="I2154" t="s">
        <v>15921</v>
      </c>
      <c r="K2154" s="4" t="str">
        <f t="shared" si="67"/>
        <v>PE000230EQ00001</v>
      </c>
    </row>
    <row r="2155" spans="1:11">
      <c r="A2155" t="s">
        <v>19710</v>
      </c>
      <c r="B2155" t="s">
        <v>19711</v>
      </c>
      <c r="C2155" t="s">
        <v>14832</v>
      </c>
      <c r="D2155" t="str">
        <f t="shared" si="66"/>
        <v>FI</v>
      </c>
      <c r="F2155" t="s">
        <v>14834</v>
      </c>
      <c r="G2155" t="s">
        <v>14835</v>
      </c>
      <c r="H2155" t="s">
        <v>14836</v>
      </c>
      <c r="I2155" t="s">
        <v>14837</v>
      </c>
      <c r="K2155" s="4" t="str">
        <f t="shared" si="67"/>
        <v>MX001600FI00001</v>
      </c>
    </row>
    <row r="2156" spans="1:11">
      <c r="A2156" t="s">
        <v>19712</v>
      </c>
      <c r="B2156" t="s">
        <v>19713</v>
      </c>
      <c r="C2156" t="s">
        <v>8349</v>
      </c>
      <c r="D2156" t="str">
        <f t="shared" si="66"/>
        <v>EQ</v>
      </c>
      <c r="F2156" t="s">
        <v>8351</v>
      </c>
      <c r="G2156" t="s">
        <v>8352</v>
      </c>
      <c r="H2156" t="s">
        <v>8353</v>
      </c>
      <c r="I2156" t="s">
        <v>8354</v>
      </c>
      <c r="K2156" s="4" t="str">
        <f t="shared" si="67"/>
        <v>BR001640EQ00001</v>
      </c>
    </row>
    <row r="2157" spans="1:11">
      <c r="A2157" t="s">
        <v>19714</v>
      </c>
      <c r="B2157" t="s">
        <v>19715</v>
      </c>
      <c r="C2157" t="s">
        <v>16313</v>
      </c>
      <c r="D2157" t="str">
        <f t="shared" si="66"/>
        <v>EQ</v>
      </c>
      <c r="F2157" t="s">
        <v>16315</v>
      </c>
      <c r="G2157" t="s">
        <v>16316</v>
      </c>
      <c r="H2157" t="s">
        <v>16317</v>
      </c>
      <c r="I2157" t="s">
        <v>16318</v>
      </c>
      <c r="K2157" s="4" t="str">
        <f t="shared" si="67"/>
        <v>PE000640EQ00001</v>
      </c>
    </row>
    <row r="2158" spans="1:11">
      <c r="A2158" t="s">
        <v>19716</v>
      </c>
      <c r="B2158" t="s">
        <v>19717</v>
      </c>
      <c r="C2158" t="s">
        <v>8372</v>
      </c>
      <c r="D2158" t="str">
        <f t="shared" si="66"/>
        <v>EQ</v>
      </c>
      <c r="F2158" t="s">
        <v>8374</v>
      </c>
      <c r="G2158" t="s">
        <v>8375</v>
      </c>
      <c r="H2158" t="s">
        <v>8376</v>
      </c>
      <c r="I2158" t="s">
        <v>8377</v>
      </c>
      <c r="K2158" s="4" t="str">
        <f t="shared" si="67"/>
        <v>BR001670EQ00001</v>
      </c>
    </row>
    <row r="2159" spans="1:11">
      <c r="A2159" t="s">
        <v>19718</v>
      </c>
      <c r="B2159" t="s">
        <v>19719</v>
      </c>
      <c r="C2159" t="s">
        <v>8216</v>
      </c>
      <c r="D2159" t="str">
        <f t="shared" si="66"/>
        <v>EQ</v>
      </c>
      <c r="F2159" t="s">
        <v>8218</v>
      </c>
      <c r="G2159" t="s">
        <v>8219</v>
      </c>
      <c r="H2159" t="s">
        <v>8220</v>
      </c>
      <c r="I2159" t="s">
        <v>8221</v>
      </c>
      <c r="J2159" t="s">
        <v>8223</v>
      </c>
      <c r="K2159" s="4" t="str">
        <f t="shared" si="67"/>
        <v>BR001580EQ00001</v>
      </c>
    </row>
    <row r="2160" spans="1:11">
      <c r="A2160" t="s">
        <v>19720</v>
      </c>
      <c r="B2160" t="s">
        <v>19719</v>
      </c>
      <c r="C2160" t="s">
        <v>8223</v>
      </c>
      <c r="D2160" t="str">
        <f t="shared" si="66"/>
        <v>FI</v>
      </c>
      <c r="F2160" t="s">
        <v>8225</v>
      </c>
      <c r="G2160" t="s">
        <v>8226</v>
      </c>
      <c r="H2160" t="s">
        <v>8227</v>
      </c>
      <c r="I2160" t="s">
        <v>8228</v>
      </c>
      <c r="J2160" t="s">
        <v>8231</v>
      </c>
      <c r="K2160" s="4" t="str">
        <f t="shared" si="67"/>
        <v>BR001580FI00001</v>
      </c>
    </row>
    <row r="2161" spans="1:11">
      <c r="A2161" t="s">
        <v>19721</v>
      </c>
      <c r="B2161" t="s">
        <v>19719</v>
      </c>
      <c r="C2161" t="s">
        <v>8231</v>
      </c>
      <c r="D2161" t="str">
        <f t="shared" si="66"/>
        <v>FI</v>
      </c>
      <c r="F2161" t="s">
        <v>8232</v>
      </c>
      <c r="G2161" t="s">
        <v>8233</v>
      </c>
      <c r="H2161" t="s">
        <v>8234</v>
      </c>
      <c r="I2161" t="s">
        <v>8235</v>
      </c>
      <c r="J2161" t="s">
        <v>8238</v>
      </c>
      <c r="K2161" s="4" t="str">
        <f t="shared" si="67"/>
        <v>BR001580FI00002</v>
      </c>
    </row>
    <row r="2162" spans="1:11">
      <c r="A2162" t="s">
        <v>19722</v>
      </c>
      <c r="B2162" t="s">
        <v>19719</v>
      </c>
      <c r="C2162" t="s">
        <v>8238</v>
      </c>
      <c r="D2162" t="str">
        <f t="shared" si="66"/>
        <v>FI</v>
      </c>
      <c r="F2162" t="s">
        <v>8239</v>
      </c>
      <c r="G2162" t="s">
        <v>8240</v>
      </c>
      <c r="H2162" t="s">
        <v>8241</v>
      </c>
      <c r="I2162" t="s">
        <v>8242</v>
      </c>
      <c r="J2162" t="s">
        <v>8243</v>
      </c>
      <c r="K2162" s="4" t="str">
        <f t="shared" si="67"/>
        <v>BR001580FI00003</v>
      </c>
    </row>
    <row r="2163" spans="1:11">
      <c r="A2163" t="s">
        <v>19723</v>
      </c>
      <c r="B2163" t="s">
        <v>19719</v>
      </c>
      <c r="C2163" t="s">
        <v>8243</v>
      </c>
      <c r="D2163" t="str">
        <f t="shared" si="66"/>
        <v>FI</v>
      </c>
      <c r="F2163" t="s">
        <v>8244</v>
      </c>
      <c r="G2163" t="s">
        <v>8245</v>
      </c>
      <c r="H2163" t="s">
        <v>8246</v>
      </c>
      <c r="I2163" t="s">
        <v>8247</v>
      </c>
      <c r="K2163" s="4" t="str">
        <f t="shared" si="67"/>
        <v>BR001580FI00004</v>
      </c>
    </row>
    <row r="2164" spans="1:11">
      <c r="A2164" t="s">
        <v>19724</v>
      </c>
      <c r="B2164" t="s">
        <v>19719</v>
      </c>
      <c r="C2164" t="s">
        <v>8248</v>
      </c>
      <c r="D2164" t="str">
        <f t="shared" si="66"/>
        <v>FI</v>
      </c>
      <c r="F2164" t="s">
        <v>8249</v>
      </c>
      <c r="G2164" t="s">
        <v>8250</v>
      </c>
      <c r="H2164" t="s">
        <v>8251</v>
      </c>
      <c r="I2164" t="s">
        <v>8252</v>
      </c>
      <c r="J2164" t="s">
        <v>8255</v>
      </c>
      <c r="K2164" s="4" t="str">
        <f t="shared" si="67"/>
        <v>BR001580FI00005</v>
      </c>
    </row>
    <row r="2165" spans="1:11">
      <c r="A2165" t="s">
        <v>19725</v>
      </c>
      <c r="B2165" t="s">
        <v>19719</v>
      </c>
      <c r="C2165" t="s">
        <v>8255</v>
      </c>
      <c r="D2165" t="str">
        <f t="shared" si="66"/>
        <v>FI</v>
      </c>
      <c r="F2165" t="s">
        <v>8256</v>
      </c>
      <c r="G2165" t="s">
        <v>8257</v>
      </c>
      <c r="H2165" t="s">
        <v>8258</v>
      </c>
      <c r="I2165" t="s">
        <v>8259</v>
      </c>
      <c r="J2165" t="s">
        <v>8255</v>
      </c>
      <c r="K2165" s="4" t="str">
        <f t="shared" si="67"/>
        <v>BR001580FI00006</v>
      </c>
    </row>
    <row r="2166" spans="1:11">
      <c r="A2166" t="s">
        <v>19726</v>
      </c>
      <c r="B2166" t="s">
        <v>19719</v>
      </c>
      <c r="C2166" t="s">
        <v>8255</v>
      </c>
      <c r="D2166" t="str">
        <f t="shared" si="66"/>
        <v>FI</v>
      </c>
      <c r="F2166" t="s">
        <v>8260</v>
      </c>
      <c r="G2166" t="s">
        <v>8261</v>
      </c>
      <c r="H2166" t="s">
        <v>8262</v>
      </c>
      <c r="I2166" t="s">
        <v>8263</v>
      </c>
      <c r="K2166" s="4" t="str">
        <f t="shared" si="67"/>
        <v>BR001580FI00007</v>
      </c>
    </row>
    <row r="2167" spans="1:11">
      <c r="A2167" t="s">
        <v>19727</v>
      </c>
      <c r="B2167" t="s">
        <v>19719</v>
      </c>
      <c r="C2167" t="s">
        <v>8264</v>
      </c>
      <c r="D2167" t="str">
        <f t="shared" si="66"/>
        <v>FI</v>
      </c>
      <c r="F2167" t="s">
        <v>8265</v>
      </c>
      <c r="G2167" t="s">
        <v>8266</v>
      </c>
      <c r="H2167" t="s">
        <v>8267</v>
      </c>
      <c r="I2167" t="s">
        <v>8268</v>
      </c>
      <c r="K2167" s="4" t="str">
        <f t="shared" si="67"/>
        <v>BR001580FI00008</v>
      </c>
    </row>
    <row r="2168" spans="1:11">
      <c r="A2168" t="s">
        <v>19728</v>
      </c>
      <c r="B2168" t="s">
        <v>19719</v>
      </c>
      <c r="C2168" t="s">
        <v>8269</v>
      </c>
      <c r="D2168" t="str">
        <f t="shared" si="66"/>
        <v>FI</v>
      </c>
      <c r="F2168" t="s">
        <v>8270</v>
      </c>
      <c r="G2168" t="s">
        <v>8271</v>
      </c>
      <c r="H2168" t="s">
        <v>8272</v>
      </c>
      <c r="I2168" t="s">
        <v>8273</v>
      </c>
      <c r="K2168" s="4" t="str">
        <f t="shared" si="67"/>
        <v>BR001580FI00009</v>
      </c>
    </row>
    <row r="2169" spans="1:11">
      <c r="A2169" t="s">
        <v>19729</v>
      </c>
      <c r="B2169" t="s">
        <v>19730</v>
      </c>
      <c r="C2169" t="s">
        <v>8356</v>
      </c>
      <c r="D2169" t="str">
        <f t="shared" si="66"/>
        <v>EQ</v>
      </c>
      <c r="F2169" t="s">
        <v>8358</v>
      </c>
      <c r="G2169" t="s">
        <v>8359</v>
      </c>
      <c r="H2169" t="s">
        <v>8360</v>
      </c>
      <c r="I2169" t="s">
        <v>8361</v>
      </c>
      <c r="J2169" t="s">
        <v>5302</v>
      </c>
      <c r="K2169" s="4" t="str">
        <f t="shared" si="67"/>
        <v>BR001650EQ00001</v>
      </c>
    </row>
    <row r="2170" spans="1:11">
      <c r="A2170" t="s">
        <v>19731</v>
      </c>
      <c r="B2170" t="s">
        <v>19732</v>
      </c>
      <c r="C2170" t="s">
        <v>5302</v>
      </c>
      <c r="D2170" t="str">
        <f t="shared" si="66"/>
        <v>FI</v>
      </c>
      <c r="F2170" t="s">
        <v>5304</v>
      </c>
      <c r="G2170" t="s">
        <v>5305</v>
      </c>
      <c r="H2170" t="s">
        <v>5306</v>
      </c>
      <c r="I2170" t="s">
        <v>5307</v>
      </c>
      <c r="K2170" s="4" t="str">
        <f t="shared" si="67"/>
        <v>AR002480FI00001</v>
      </c>
    </row>
    <row r="2171" spans="1:11">
      <c r="A2171" t="s">
        <v>19733</v>
      </c>
      <c r="B2171" t="s">
        <v>19734</v>
      </c>
      <c r="C2171" t="s">
        <v>15355</v>
      </c>
      <c r="D2171" t="str">
        <f t="shared" si="66"/>
        <v>FI</v>
      </c>
      <c r="F2171" t="s">
        <v>15357</v>
      </c>
      <c r="G2171" t="s">
        <v>15358</v>
      </c>
      <c r="H2171" t="s">
        <v>15359</v>
      </c>
      <c r="I2171" t="s">
        <v>15360</v>
      </c>
      <c r="K2171" s="4" t="str">
        <f t="shared" si="67"/>
        <v>MX002000FI00001</v>
      </c>
    </row>
    <row r="2172" spans="1:11">
      <c r="A2172" t="s">
        <v>19735</v>
      </c>
      <c r="B2172" t="s">
        <v>19734</v>
      </c>
      <c r="C2172" t="s">
        <v>15364</v>
      </c>
      <c r="D2172" t="str">
        <f t="shared" si="66"/>
        <v>FI</v>
      </c>
      <c r="F2172" t="s">
        <v>15365</v>
      </c>
      <c r="G2172" t="s">
        <v>15366</v>
      </c>
      <c r="H2172" t="s">
        <v>15367</v>
      </c>
      <c r="I2172" t="s">
        <v>15368</v>
      </c>
      <c r="K2172" s="4" t="str">
        <f t="shared" si="67"/>
        <v>MX002000FI00002</v>
      </c>
    </row>
    <row r="2173" spans="1:11">
      <c r="A2173" t="s">
        <v>19736</v>
      </c>
      <c r="B2173" t="s">
        <v>19734</v>
      </c>
      <c r="C2173" t="s">
        <v>15369</v>
      </c>
      <c r="D2173" t="str">
        <f t="shared" si="66"/>
        <v>FI</v>
      </c>
      <c r="F2173" t="s">
        <v>15370</v>
      </c>
      <c r="G2173" t="s">
        <v>15371</v>
      </c>
      <c r="H2173" t="s">
        <v>15372</v>
      </c>
      <c r="I2173" t="s">
        <v>15373</v>
      </c>
      <c r="J2173" t="s">
        <v>15632</v>
      </c>
      <c r="K2173" s="4" t="str">
        <f t="shared" si="67"/>
        <v>MX002000FI00003</v>
      </c>
    </row>
    <row r="2174" spans="1:11">
      <c r="A2174" t="s">
        <v>19737</v>
      </c>
      <c r="B2174" t="s">
        <v>19738</v>
      </c>
      <c r="C2174" t="s">
        <v>15632</v>
      </c>
      <c r="D2174" t="str">
        <f t="shared" si="66"/>
        <v>FI</v>
      </c>
      <c r="F2174" t="s">
        <v>15634</v>
      </c>
      <c r="G2174" t="s">
        <v>15635</v>
      </c>
      <c r="H2174" t="s">
        <v>15636</v>
      </c>
      <c r="I2174" t="s">
        <v>15637</v>
      </c>
      <c r="K2174" s="4" t="str">
        <f t="shared" si="67"/>
        <v>PA000080FI00001</v>
      </c>
    </row>
    <row r="2175" spans="1:11">
      <c r="A2175" t="s">
        <v>19739</v>
      </c>
      <c r="B2175" t="s">
        <v>19740</v>
      </c>
      <c r="C2175" t="s">
        <v>8364</v>
      </c>
      <c r="D2175" t="str">
        <f t="shared" si="66"/>
        <v>EQ</v>
      </c>
      <c r="F2175" t="s">
        <v>8366</v>
      </c>
      <c r="G2175" t="s">
        <v>8367</v>
      </c>
      <c r="H2175" t="s">
        <v>8368</v>
      </c>
      <c r="I2175" t="s">
        <v>8369</v>
      </c>
      <c r="K2175" s="4" t="str">
        <f t="shared" si="67"/>
        <v>BR001660EQ00001</v>
      </c>
    </row>
    <row r="2176" spans="1:11">
      <c r="A2176" t="s">
        <v>19741</v>
      </c>
      <c r="B2176" t="s">
        <v>19742</v>
      </c>
      <c r="C2176" t="s">
        <v>10557</v>
      </c>
      <c r="D2176" t="str">
        <f t="shared" si="66"/>
        <v>EQ</v>
      </c>
      <c r="F2176" t="s">
        <v>10559</v>
      </c>
      <c r="G2176" t="s">
        <v>10560</v>
      </c>
      <c r="H2176" t="s">
        <v>10561</v>
      </c>
      <c r="I2176" t="s">
        <v>10562</v>
      </c>
      <c r="K2176" s="4" t="str">
        <f t="shared" si="67"/>
        <v>CL001010EQ00001</v>
      </c>
    </row>
    <row r="2177" spans="1:11">
      <c r="A2177" t="s">
        <v>19743</v>
      </c>
      <c r="B2177" t="s">
        <v>19744</v>
      </c>
      <c r="C2177" t="s">
        <v>8381</v>
      </c>
      <c r="D2177" t="str">
        <f t="shared" si="66"/>
        <v>FI</v>
      </c>
      <c r="F2177" t="s">
        <v>8383</v>
      </c>
      <c r="G2177" t="s">
        <v>8384</v>
      </c>
      <c r="H2177" t="s">
        <v>8385</v>
      </c>
      <c r="I2177" t="s">
        <v>8386</v>
      </c>
      <c r="K2177" s="4" t="str">
        <f t="shared" si="67"/>
        <v>BR001680FI00001</v>
      </c>
    </row>
    <row r="2178" spans="1:11">
      <c r="A2178" t="s">
        <v>19745</v>
      </c>
      <c r="B2178" t="s">
        <v>19669</v>
      </c>
      <c r="C2178" t="s">
        <v>14739</v>
      </c>
      <c r="D2178" t="str">
        <f t="shared" ref="D2178:D2241" si="68">+REPLACE(REPLACE(A2178,1,8,""),3,5,"")</f>
        <v>FI</v>
      </c>
      <c r="F2178" t="s">
        <v>14741</v>
      </c>
      <c r="G2178" t="s">
        <v>14742</v>
      </c>
      <c r="H2178" t="s">
        <v>14743</v>
      </c>
      <c r="I2178" t="s">
        <v>14744</v>
      </c>
      <c r="K2178" s="4" t="str">
        <f t="shared" si="67"/>
        <v>MX001520FI00001</v>
      </c>
    </row>
    <row r="2179" spans="1:11">
      <c r="A2179" t="s">
        <v>19746</v>
      </c>
      <c r="B2179" t="s">
        <v>19669</v>
      </c>
      <c r="C2179" t="s">
        <v>14746</v>
      </c>
      <c r="D2179" t="str">
        <f t="shared" si="68"/>
        <v>FI</v>
      </c>
      <c r="F2179" t="s">
        <v>14747</v>
      </c>
      <c r="G2179" t="s">
        <v>14748</v>
      </c>
      <c r="H2179" t="s">
        <v>14749</v>
      </c>
      <c r="I2179" t="s">
        <v>14750</v>
      </c>
      <c r="K2179" s="4" t="str">
        <f t="shared" ref="K2179:K2242" si="69">+A2179</f>
        <v>MX001520FI00002</v>
      </c>
    </row>
    <row r="2180" spans="1:11">
      <c r="A2180" t="s">
        <v>19747</v>
      </c>
      <c r="B2180" t="s">
        <v>19669</v>
      </c>
      <c r="C2180" t="s">
        <v>14751</v>
      </c>
      <c r="D2180" t="str">
        <f t="shared" si="68"/>
        <v>FI</v>
      </c>
      <c r="F2180" t="s">
        <v>14752</v>
      </c>
      <c r="G2180" t="s">
        <v>14753</v>
      </c>
      <c r="H2180" t="s">
        <v>14754</v>
      </c>
      <c r="I2180" t="s">
        <v>14755</v>
      </c>
      <c r="K2180" s="4" t="str">
        <f t="shared" si="69"/>
        <v>MX001520FI00003</v>
      </c>
    </row>
    <row r="2181" spans="1:11">
      <c r="A2181" t="s">
        <v>19748</v>
      </c>
      <c r="B2181" t="s">
        <v>19669</v>
      </c>
      <c r="C2181" t="s">
        <v>14756</v>
      </c>
      <c r="D2181" t="str">
        <f t="shared" si="68"/>
        <v>FI</v>
      </c>
      <c r="F2181" t="s">
        <v>14757</v>
      </c>
      <c r="G2181" t="s">
        <v>14758</v>
      </c>
      <c r="H2181" t="s">
        <v>14759</v>
      </c>
      <c r="I2181" t="s">
        <v>14760</v>
      </c>
      <c r="K2181" s="4" t="str">
        <f t="shared" si="69"/>
        <v>MX001520FI00004</v>
      </c>
    </row>
    <row r="2182" spans="1:11">
      <c r="A2182" t="s">
        <v>19749</v>
      </c>
      <c r="B2182" t="s">
        <v>19669</v>
      </c>
      <c r="C2182" t="s">
        <v>14761</v>
      </c>
      <c r="D2182" t="str">
        <f t="shared" si="68"/>
        <v>FI</v>
      </c>
      <c r="F2182" t="s">
        <v>14762</v>
      </c>
      <c r="G2182" t="s">
        <v>14763</v>
      </c>
      <c r="H2182" t="s">
        <v>14764</v>
      </c>
      <c r="I2182" t="s">
        <v>14765</v>
      </c>
      <c r="K2182" s="4" t="str">
        <f t="shared" si="69"/>
        <v>MX001520FI00005</v>
      </c>
    </row>
    <row r="2183" spans="1:11">
      <c r="A2183" t="s">
        <v>19750</v>
      </c>
      <c r="B2183" t="s">
        <v>19669</v>
      </c>
      <c r="C2183" t="s">
        <v>14766</v>
      </c>
      <c r="D2183" t="str">
        <f t="shared" si="68"/>
        <v>FI</v>
      </c>
      <c r="F2183" t="s">
        <v>14767</v>
      </c>
      <c r="G2183" t="s">
        <v>14768</v>
      </c>
      <c r="H2183" t="s">
        <v>14769</v>
      </c>
      <c r="I2183" t="s">
        <v>14770</v>
      </c>
      <c r="K2183" s="4" t="str">
        <f t="shared" si="69"/>
        <v>MX001520FI00006</v>
      </c>
    </row>
    <row r="2184" spans="1:11">
      <c r="A2184" t="s">
        <v>19751</v>
      </c>
      <c r="B2184" t="s">
        <v>19669</v>
      </c>
      <c r="C2184" t="s">
        <v>14771</v>
      </c>
      <c r="D2184" t="str">
        <f t="shared" si="68"/>
        <v>FI</v>
      </c>
      <c r="F2184" t="s">
        <v>14772</v>
      </c>
      <c r="G2184" t="s">
        <v>14773</v>
      </c>
      <c r="I2184" t="s">
        <v>14774</v>
      </c>
      <c r="K2184" s="4" t="str">
        <f t="shared" si="69"/>
        <v>MX001520FI00007</v>
      </c>
    </row>
    <row r="2185" spans="1:11">
      <c r="A2185" t="s">
        <v>19752</v>
      </c>
      <c r="B2185" t="s">
        <v>19753</v>
      </c>
      <c r="C2185" t="s">
        <v>7759</v>
      </c>
      <c r="D2185" t="str">
        <f t="shared" si="68"/>
        <v>EQ</v>
      </c>
      <c r="F2185" t="s">
        <v>7761</v>
      </c>
      <c r="G2185" t="s">
        <v>7762</v>
      </c>
      <c r="H2185" t="s">
        <v>7763</v>
      </c>
      <c r="I2185" t="s">
        <v>7764</v>
      </c>
      <c r="K2185" s="4" t="str">
        <f t="shared" si="69"/>
        <v>BR001330EQ00001</v>
      </c>
    </row>
    <row r="2186" spans="1:11">
      <c r="A2186" t="s">
        <v>19754</v>
      </c>
      <c r="B2186" t="s">
        <v>19755</v>
      </c>
      <c r="C2186" t="s">
        <v>14844</v>
      </c>
      <c r="D2186" t="str">
        <f t="shared" si="68"/>
        <v>FI</v>
      </c>
      <c r="F2186" t="s">
        <v>14846</v>
      </c>
      <c r="G2186" t="s">
        <v>14847</v>
      </c>
      <c r="H2186" t="s">
        <v>14848</v>
      </c>
      <c r="I2186" t="s">
        <v>14849</v>
      </c>
      <c r="K2186" s="4" t="str">
        <f t="shared" si="69"/>
        <v>MX001610FI00001</v>
      </c>
    </row>
    <row r="2187" spans="1:11">
      <c r="A2187" t="s">
        <v>19756</v>
      </c>
      <c r="B2187" t="s">
        <v>19757</v>
      </c>
      <c r="C2187" t="s">
        <v>8390</v>
      </c>
      <c r="D2187" t="str">
        <f t="shared" si="68"/>
        <v>EQ</v>
      </c>
      <c r="F2187" t="s">
        <v>8392</v>
      </c>
      <c r="G2187" t="s">
        <v>8393</v>
      </c>
      <c r="H2187" t="s">
        <v>8394</v>
      </c>
      <c r="I2187" t="s">
        <v>8395</v>
      </c>
      <c r="J2187" t="s">
        <v>8400</v>
      </c>
      <c r="K2187" s="4" t="str">
        <f t="shared" si="69"/>
        <v>BR001690EQ00001</v>
      </c>
    </row>
    <row r="2188" spans="1:11">
      <c r="A2188" t="s">
        <v>19758</v>
      </c>
      <c r="B2188" t="s">
        <v>19757</v>
      </c>
      <c r="C2188" t="s">
        <v>8400</v>
      </c>
      <c r="D2188" t="str">
        <f t="shared" si="68"/>
        <v>FI</v>
      </c>
      <c r="F2188" t="s">
        <v>8402</v>
      </c>
      <c r="G2188" t="s">
        <v>8403</v>
      </c>
      <c r="H2188" t="s">
        <v>8404</v>
      </c>
      <c r="I2188" t="s">
        <v>8405</v>
      </c>
      <c r="K2188" s="4" t="str">
        <f t="shared" si="69"/>
        <v>BR001690FI00001</v>
      </c>
    </row>
    <row r="2189" spans="1:11">
      <c r="A2189" t="s">
        <v>19759</v>
      </c>
      <c r="B2189" t="s">
        <v>19760</v>
      </c>
      <c r="C2189" t="s">
        <v>10564</v>
      </c>
      <c r="D2189" t="str">
        <f t="shared" si="68"/>
        <v>EQ</v>
      </c>
      <c r="F2189" t="s">
        <v>10566</v>
      </c>
      <c r="G2189" t="s">
        <v>10567</v>
      </c>
      <c r="H2189">
        <v>2624754</v>
      </c>
      <c r="I2189" t="s">
        <v>10568</v>
      </c>
      <c r="K2189" s="4" t="str">
        <f t="shared" si="69"/>
        <v>CL001020EQ00001</v>
      </c>
    </row>
    <row r="2190" spans="1:11">
      <c r="A2190" t="s">
        <v>19761</v>
      </c>
      <c r="B2190" t="s">
        <v>19762</v>
      </c>
      <c r="C2190" t="s">
        <v>10392</v>
      </c>
      <c r="D2190" t="str">
        <f t="shared" si="68"/>
        <v>EQ</v>
      </c>
      <c r="F2190" t="s">
        <v>10394</v>
      </c>
      <c r="G2190" t="s">
        <v>10395</v>
      </c>
      <c r="H2190">
        <v>2314356</v>
      </c>
      <c r="I2190" t="s">
        <v>10396</v>
      </c>
      <c r="K2190" s="4" t="str">
        <f t="shared" si="69"/>
        <v>CL000790EQ00001</v>
      </c>
    </row>
    <row r="2191" spans="1:11">
      <c r="A2191" t="s">
        <v>19763</v>
      </c>
      <c r="B2191" t="s">
        <v>19764</v>
      </c>
      <c r="C2191" t="s">
        <v>16354</v>
      </c>
      <c r="D2191" t="str">
        <f t="shared" si="68"/>
        <v>EQ</v>
      </c>
      <c r="F2191" t="s">
        <v>16356</v>
      </c>
      <c r="G2191" t="s">
        <v>16357</v>
      </c>
      <c r="H2191" t="s">
        <v>16358</v>
      </c>
      <c r="I2191" t="s">
        <v>16359</v>
      </c>
      <c r="K2191" s="4" t="str">
        <f t="shared" si="69"/>
        <v>PE000690EQ00001</v>
      </c>
    </row>
    <row r="2192" spans="1:11">
      <c r="A2192" t="s">
        <v>19765</v>
      </c>
      <c r="B2192" t="s">
        <v>19766</v>
      </c>
      <c r="C2192" t="s">
        <v>14890</v>
      </c>
      <c r="D2192" t="str">
        <f t="shared" si="68"/>
        <v>EQ</v>
      </c>
      <c r="F2192" t="s">
        <v>14892</v>
      </c>
      <c r="G2192" t="s">
        <v>14893</v>
      </c>
      <c r="H2192" t="s">
        <v>14894</v>
      </c>
      <c r="I2192" t="s">
        <v>14895</v>
      </c>
      <c r="K2192" s="4" t="str">
        <f t="shared" si="69"/>
        <v>MX001640EQ00001</v>
      </c>
    </row>
    <row r="2193" spans="1:11">
      <c r="A2193" t="s">
        <v>19767</v>
      </c>
      <c r="B2193" t="s">
        <v>19768</v>
      </c>
      <c r="C2193" t="s">
        <v>8407</v>
      </c>
      <c r="D2193" t="str">
        <f t="shared" si="68"/>
        <v>EQ</v>
      </c>
      <c r="F2193" t="s">
        <v>8409</v>
      </c>
      <c r="G2193" t="s">
        <v>8410</v>
      </c>
      <c r="H2193" t="s">
        <v>8411</v>
      </c>
      <c r="I2193" t="s">
        <v>8412</v>
      </c>
      <c r="J2193" t="s">
        <v>5018</v>
      </c>
      <c r="K2193" s="4" t="str">
        <f t="shared" si="69"/>
        <v>BR001700EQ00001</v>
      </c>
    </row>
    <row r="2194" spans="1:11">
      <c r="A2194" t="s">
        <v>19769</v>
      </c>
      <c r="B2194" t="s">
        <v>17235</v>
      </c>
      <c r="C2194" t="s">
        <v>5018</v>
      </c>
      <c r="D2194" t="str">
        <f t="shared" si="68"/>
        <v>FI</v>
      </c>
      <c r="F2194" t="s">
        <v>5019</v>
      </c>
      <c r="G2194" t="s">
        <v>5020</v>
      </c>
      <c r="H2194" t="s">
        <v>5021</v>
      </c>
      <c r="I2194" t="s">
        <v>5022</v>
      </c>
      <c r="J2194" t="s">
        <v>5023</v>
      </c>
      <c r="K2194" s="4" t="str">
        <f t="shared" si="69"/>
        <v>AR002250FI00010</v>
      </c>
    </row>
    <row r="2195" spans="1:11">
      <c r="A2195" t="s">
        <v>19770</v>
      </c>
      <c r="B2195" t="s">
        <v>17235</v>
      </c>
      <c r="C2195" t="s">
        <v>5023</v>
      </c>
      <c r="D2195" t="str">
        <f t="shared" si="68"/>
        <v>FI</v>
      </c>
      <c r="F2195" t="s">
        <v>5024</v>
      </c>
      <c r="G2195" t="s">
        <v>5025</v>
      </c>
      <c r="H2195" t="s">
        <v>5026</v>
      </c>
      <c r="I2195" t="s">
        <v>5027</v>
      </c>
      <c r="J2195" t="s">
        <v>16368</v>
      </c>
      <c r="K2195" s="4" t="str">
        <f t="shared" si="69"/>
        <v>AR002250FI00011</v>
      </c>
    </row>
    <row r="2196" spans="1:11">
      <c r="A2196" t="s">
        <v>19771</v>
      </c>
      <c r="B2196" t="s">
        <v>19772</v>
      </c>
      <c r="C2196" t="s">
        <v>16368</v>
      </c>
      <c r="D2196" t="str">
        <f t="shared" si="68"/>
        <v>FI</v>
      </c>
      <c r="F2196" t="s">
        <v>16369</v>
      </c>
      <c r="G2196" t="s">
        <v>16370</v>
      </c>
      <c r="H2196" t="s">
        <v>16371</v>
      </c>
      <c r="I2196" t="s">
        <v>16372</v>
      </c>
      <c r="J2196" t="s">
        <v>16368</v>
      </c>
      <c r="K2196" s="4" t="str">
        <f t="shared" si="69"/>
        <v>PE000700FI00001</v>
      </c>
    </row>
    <row r="2197" spans="1:11">
      <c r="A2197" t="s">
        <v>19773</v>
      </c>
      <c r="B2197" t="s">
        <v>19772</v>
      </c>
      <c r="C2197" t="s">
        <v>16368</v>
      </c>
      <c r="D2197" t="str">
        <f t="shared" si="68"/>
        <v>FI</v>
      </c>
      <c r="F2197" t="s">
        <v>16374</v>
      </c>
      <c r="G2197" t="s">
        <v>16375</v>
      </c>
      <c r="H2197" t="s">
        <v>16376</v>
      </c>
      <c r="I2197" t="s">
        <v>16377</v>
      </c>
      <c r="K2197" s="4" t="str">
        <f t="shared" si="69"/>
        <v>PE000700FI00002</v>
      </c>
    </row>
    <row r="2198" spans="1:11">
      <c r="A2198" t="s">
        <v>19774</v>
      </c>
      <c r="B2198" t="s">
        <v>19772</v>
      </c>
      <c r="C2198" t="s">
        <v>16361</v>
      </c>
      <c r="D2198" t="str">
        <f t="shared" si="68"/>
        <v>EQ</v>
      </c>
      <c r="F2198" t="s">
        <v>16363</v>
      </c>
      <c r="G2198" t="s">
        <v>16364</v>
      </c>
      <c r="H2198" t="s">
        <v>16365</v>
      </c>
      <c r="I2198" t="s">
        <v>16366</v>
      </c>
      <c r="K2198" s="4" t="str">
        <f t="shared" si="69"/>
        <v>PE000700EQ00001</v>
      </c>
    </row>
    <row r="2199" spans="1:11">
      <c r="A2199" t="s">
        <v>19775</v>
      </c>
      <c r="B2199" t="s">
        <v>19675</v>
      </c>
      <c r="C2199" t="s">
        <v>15884</v>
      </c>
      <c r="D2199" t="str">
        <f t="shared" si="68"/>
        <v>EQ</v>
      </c>
      <c r="F2199" t="s">
        <v>15886</v>
      </c>
      <c r="G2199" t="s">
        <v>15887</v>
      </c>
      <c r="H2199">
        <v>2166698</v>
      </c>
      <c r="I2199" t="s">
        <v>15888</v>
      </c>
      <c r="K2199" s="4" t="str">
        <f t="shared" si="69"/>
        <v>PE000200EQ00001</v>
      </c>
    </row>
    <row r="2200" spans="1:11">
      <c r="A2200" t="s">
        <v>19776</v>
      </c>
      <c r="B2200" t="s">
        <v>19675</v>
      </c>
      <c r="C2200" t="s">
        <v>15891</v>
      </c>
      <c r="D2200" t="str">
        <f t="shared" si="68"/>
        <v>EQ</v>
      </c>
      <c r="F2200" t="s">
        <v>15893</v>
      </c>
      <c r="G2200" t="s">
        <v>15894</v>
      </c>
      <c r="H2200">
        <v>2599379</v>
      </c>
      <c r="I2200" t="s">
        <v>15895</v>
      </c>
      <c r="K2200" s="4" t="str">
        <f t="shared" si="69"/>
        <v>PE000200EQ00002</v>
      </c>
    </row>
    <row r="2201" spans="1:11">
      <c r="A2201" t="s">
        <v>19777</v>
      </c>
      <c r="B2201" t="s">
        <v>19778</v>
      </c>
      <c r="C2201" t="s">
        <v>10570</v>
      </c>
      <c r="D2201" t="str">
        <f t="shared" si="68"/>
        <v>EQ</v>
      </c>
      <c r="F2201" t="s">
        <v>10572</v>
      </c>
      <c r="G2201" t="s">
        <v>10573</v>
      </c>
      <c r="H2201" t="s">
        <v>10574</v>
      </c>
      <c r="I2201" t="s">
        <v>10575</v>
      </c>
      <c r="J2201" t="s">
        <v>4397</v>
      </c>
      <c r="K2201" s="4" t="str">
        <f t="shared" si="69"/>
        <v>CL001030EQ00001</v>
      </c>
    </row>
    <row r="2202" spans="1:11">
      <c r="A2202" t="s">
        <v>19779</v>
      </c>
      <c r="B2202" t="s">
        <v>19780</v>
      </c>
      <c r="C2202" t="s">
        <v>4397</v>
      </c>
      <c r="D2202" t="str">
        <f t="shared" si="68"/>
        <v>FI</v>
      </c>
      <c r="F2202" t="s">
        <v>4399</v>
      </c>
      <c r="G2202" t="s">
        <v>4400</v>
      </c>
      <c r="H2202" t="s">
        <v>4401</v>
      </c>
      <c r="I2202" t="s">
        <v>4402</v>
      </c>
      <c r="J2202" t="s">
        <v>4397</v>
      </c>
      <c r="K2202" s="4" t="str">
        <f t="shared" si="69"/>
        <v>AR001950FI00001</v>
      </c>
    </row>
    <row r="2203" spans="1:11">
      <c r="A2203" t="s">
        <v>19781</v>
      </c>
      <c r="B2203" t="s">
        <v>19780</v>
      </c>
      <c r="C2203" t="s">
        <v>4397</v>
      </c>
      <c r="D2203" t="str">
        <f t="shared" si="68"/>
        <v>FI</v>
      </c>
      <c r="F2203" t="s">
        <v>4406</v>
      </c>
      <c r="G2203" t="s">
        <v>4407</v>
      </c>
      <c r="H2203" t="s">
        <v>4408</v>
      </c>
      <c r="I2203" t="s">
        <v>4409</v>
      </c>
      <c r="K2203" s="4" t="str">
        <f t="shared" si="69"/>
        <v>AR001950FI00002</v>
      </c>
    </row>
    <row r="2204" spans="1:11">
      <c r="A2204" t="s">
        <v>19782</v>
      </c>
      <c r="B2204" t="s">
        <v>19783</v>
      </c>
      <c r="C2204" t="s">
        <v>10577</v>
      </c>
      <c r="D2204" t="str">
        <f t="shared" si="68"/>
        <v>EQ</v>
      </c>
      <c r="F2204" t="s">
        <v>10579</v>
      </c>
      <c r="G2204" t="s">
        <v>10580</v>
      </c>
      <c r="H2204">
        <v>2470805</v>
      </c>
      <c r="I2204" t="s">
        <v>10581</v>
      </c>
      <c r="K2204" s="4" t="str">
        <f t="shared" si="69"/>
        <v>CL001040EQ00001</v>
      </c>
    </row>
    <row r="2205" spans="1:11">
      <c r="A2205" t="s">
        <v>19784</v>
      </c>
      <c r="B2205" t="s">
        <v>19785</v>
      </c>
      <c r="C2205" t="s">
        <v>14903</v>
      </c>
      <c r="D2205" t="str">
        <f t="shared" si="68"/>
        <v>FI</v>
      </c>
      <c r="F2205" t="s">
        <v>14905</v>
      </c>
      <c r="G2205" t="s">
        <v>14906</v>
      </c>
      <c r="I2205" t="s">
        <v>14907</v>
      </c>
      <c r="K2205" s="4" t="str">
        <f t="shared" si="69"/>
        <v>MX001660FI00001</v>
      </c>
    </row>
    <row r="2206" spans="1:11">
      <c r="A2206" t="s">
        <v>19786</v>
      </c>
      <c r="B2206" t="s">
        <v>19785</v>
      </c>
      <c r="C2206" t="s">
        <v>14911</v>
      </c>
      <c r="D2206" t="str">
        <f t="shared" si="68"/>
        <v>FI</v>
      </c>
      <c r="E2206" t="s">
        <v>14912</v>
      </c>
      <c r="F2206" t="s">
        <v>14913</v>
      </c>
      <c r="G2206" t="s">
        <v>14914</v>
      </c>
      <c r="H2206" t="s">
        <v>14915</v>
      </c>
      <c r="I2206" t="s">
        <v>14916</v>
      </c>
      <c r="K2206" s="4" t="str">
        <f t="shared" si="69"/>
        <v>MX001660FI00002</v>
      </c>
    </row>
    <row r="2207" spans="1:11">
      <c r="A2207" t="s">
        <v>19787</v>
      </c>
      <c r="B2207" t="s">
        <v>19102</v>
      </c>
      <c r="C2207" t="s">
        <v>14860</v>
      </c>
      <c r="D2207" t="str">
        <f t="shared" si="68"/>
        <v>FI</v>
      </c>
      <c r="E2207" t="s">
        <v>14861</v>
      </c>
      <c r="F2207" t="s">
        <v>14862</v>
      </c>
      <c r="G2207" t="s">
        <v>14863</v>
      </c>
      <c r="H2207" t="s">
        <v>14864</v>
      </c>
      <c r="I2207" t="s">
        <v>14865</v>
      </c>
      <c r="K2207" s="4" t="str">
        <f t="shared" si="69"/>
        <v>MX001620FI00002</v>
      </c>
    </row>
    <row r="2208" spans="1:11">
      <c r="A2208" t="s">
        <v>19788</v>
      </c>
      <c r="B2208" t="s">
        <v>19789</v>
      </c>
      <c r="C2208" t="s">
        <v>10239</v>
      </c>
      <c r="D2208" t="str">
        <f t="shared" si="68"/>
        <v>EQ</v>
      </c>
      <c r="F2208" t="s">
        <v>10241</v>
      </c>
      <c r="G2208" t="s">
        <v>10242</v>
      </c>
      <c r="H2208" t="s">
        <v>10243</v>
      </c>
      <c r="I2208" t="s">
        <v>10244</v>
      </c>
      <c r="K2208" s="4" t="str">
        <f t="shared" si="69"/>
        <v>CL000630EQ00001</v>
      </c>
    </row>
    <row r="2209" spans="1:11">
      <c r="A2209" t="s">
        <v>19790</v>
      </c>
      <c r="B2209" t="s">
        <v>19791</v>
      </c>
      <c r="C2209" t="s">
        <v>11557</v>
      </c>
      <c r="D2209" t="str">
        <f t="shared" si="68"/>
        <v>EQ</v>
      </c>
      <c r="F2209" t="s">
        <v>11559</v>
      </c>
      <c r="G2209" t="s">
        <v>11560</v>
      </c>
      <c r="H2209" t="s">
        <v>11561</v>
      </c>
      <c r="I2209" t="s">
        <v>11562</v>
      </c>
      <c r="J2209" t="s">
        <v>4420</v>
      </c>
      <c r="K2209" s="4" t="str">
        <f t="shared" si="69"/>
        <v>CO000480EQ00001</v>
      </c>
    </row>
    <row r="2210" spans="1:11">
      <c r="A2210" t="s">
        <v>19792</v>
      </c>
      <c r="B2210" t="s">
        <v>19793</v>
      </c>
      <c r="C2210" t="s">
        <v>4420</v>
      </c>
      <c r="D2210" t="str">
        <f t="shared" si="68"/>
        <v>FI</v>
      </c>
      <c r="F2210" t="s">
        <v>4422</v>
      </c>
      <c r="G2210" t="s">
        <v>4423</v>
      </c>
      <c r="H2210" t="s">
        <v>4424</v>
      </c>
      <c r="I2210" t="s">
        <v>4425</v>
      </c>
      <c r="J2210" t="s">
        <v>4429</v>
      </c>
      <c r="K2210" s="4" t="str">
        <f t="shared" si="69"/>
        <v>AR001970FI00001</v>
      </c>
    </row>
    <row r="2211" spans="1:11">
      <c r="A2211" t="s">
        <v>19794</v>
      </c>
      <c r="B2211" t="s">
        <v>19793</v>
      </c>
      <c r="C2211" t="s">
        <v>4429</v>
      </c>
      <c r="D2211" t="str">
        <f t="shared" si="68"/>
        <v>FI</v>
      </c>
      <c r="F2211" t="s">
        <v>4430</v>
      </c>
      <c r="G2211" t="s">
        <v>4431</v>
      </c>
      <c r="H2211" t="s">
        <v>4432</v>
      </c>
      <c r="I2211" t="s">
        <v>4433</v>
      </c>
      <c r="J2211" t="s">
        <v>4436</v>
      </c>
      <c r="K2211" s="4" t="str">
        <f t="shared" si="69"/>
        <v>AR001970FI00002</v>
      </c>
    </row>
    <row r="2212" spans="1:11">
      <c r="A2212" t="s">
        <v>19795</v>
      </c>
      <c r="B2212" t="s">
        <v>19793</v>
      </c>
      <c r="C2212" t="s">
        <v>4436</v>
      </c>
      <c r="D2212" t="str">
        <f t="shared" si="68"/>
        <v>FI</v>
      </c>
      <c r="F2212" t="s">
        <v>4437</v>
      </c>
      <c r="G2212" t="s">
        <v>4438</v>
      </c>
      <c r="H2212" t="s">
        <v>4439</v>
      </c>
      <c r="I2212" t="s">
        <v>4440</v>
      </c>
      <c r="K2212" s="4" t="str">
        <f t="shared" si="69"/>
        <v>AR001970FI00003</v>
      </c>
    </row>
    <row r="2213" spans="1:11">
      <c r="A2213" t="s">
        <v>19796</v>
      </c>
      <c r="B2213" t="s">
        <v>19797</v>
      </c>
      <c r="C2213" t="s">
        <v>11070</v>
      </c>
      <c r="D2213" t="str">
        <f t="shared" si="68"/>
        <v>EQ</v>
      </c>
      <c r="F2213" t="s">
        <v>11072</v>
      </c>
      <c r="G2213" t="s">
        <v>11073</v>
      </c>
      <c r="H2213" t="s">
        <v>11074</v>
      </c>
      <c r="I2213" t="s">
        <v>11075</v>
      </c>
      <c r="J2213" t="s">
        <v>14920</v>
      </c>
      <c r="K2213" s="4" t="str">
        <f t="shared" si="69"/>
        <v>CO000100EQ00001</v>
      </c>
    </row>
    <row r="2214" spans="1:11">
      <c r="A2214" t="s">
        <v>19798</v>
      </c>
      <c r="B2214" t="s">
        <v>19799</v>
      </c>
      <c r="C2214" t="s">
        <v>14920</v>
      </c>
      <c r="D2214" t="str">
        <f t="shared" si="68"/>
        <v>FI</v>
      </c>
      <c r="F2214" t="s">
        <v>14922</v>
      </c>
      <c r="G2214" t="s">
        <v>14923</v>
      </c>
      <c r="H2214" t="s">
        <v>14924</v>
      </c>
      <c r="I2214" t="s">
        <v>14925</v>
      </c>
      <c r="J2214" t="s">
        <v>11662</v>
      </c>
      <c r="K2214" s="4" t="str">
        <f t="shared" si="69"/>
        <v>MX001690FI00001</v>
      </c>
    </row>
    <row r="2215" spans="1:11">
      <c r="A2215" t="s">
        <v>19800</v>
      </c>
      <c r="B2215" t="s">
        <v>19801</v>
      </c>
      <c r="C2215" t="s">
        <v>11662</v>
      </c>
      <c r="D2215" t="str">
        <f t="shared" si="68"/>
        <v>FI</v>
      </c>
      <c r="F2215" t="s">
        <v>11664</v>
      </c>
      <c r="G2215" t="s">
        <v>11665</v>
      </c>
      <c r="H2215" t="s">
        <v>11666</v>
      </c>
      <c r="I2215" t="s">
        <v>11667</v>
      </c>
      <c r="J2215" t="s">
        <v>8422</v>
      </c>
      <c r="K2215" s="4" t="str">
        <f t="shared" si="69"/>
        <v>CO000550FI00001</v>
      </c>
    </row>
    <row r="2216" spans="1:11">
      <c r="A2216" t="s">
        <v>19802</v>
      </c>
      <c r="B2216" t="s">
        <v>19803</v>
      </c>
      <c r="C2216" t="s">
        <v>8422</v>
      </c>
      <c r="D2216" t="str">
        <f t="shared" si="68"/>
        <v>FI</v>
      </c>
      <c r="F2216" t="s">
        <v>8424</v>
      </c>
      <c r="G2216" t="s">
        <v>8425</v>
      </c>
      <c r="H2216" t="s">
        <v>8426</v>
      </c>
      <c r="I2216" t="s">
        <v>8427</v>
      </c>
      <c r="J2216" t="s">
        <v>8431</v>
      </c>
      <c r="K2216" s="4" t="str">
        <f t="shared" si="69"/>
        <v>BR001720FI00001</v>
      </c>
    </row>
    <row r="2217" spans="1:11">
      <c r="A2217" t="s">
        <v>19804</v>
      </c>
      <c r="B2217" t="s">
        <v>19803</v>
      </c>
      <c r="C2217" t="s">
        <v>8431</v>
      </c>
      <c r="D2217" t="str">
        <f t="shared" si="68"/>
        <v>FI</v>
      </c>
      <c r="F2217" t="s">
        <v>8432</v>
      </c>
      <c r="G2217" t="s">
        <v>8433</v>
      </c>
      <c r="H2217" t="s">
        <v>8434</v>
      </c>
      <c r="I2217" t="s">
        <v>8435</v>
      </c>
      <c r="J2217" t="s">
        <v>8436</v>
      </c>
      <c r="K2217" s="4" t="str">
        <f t="shared" si="69"/>
        <v>BR001720FI00002</v>
      </c>
    </row>
    <row r="2218" spans="1:11">
      <c r="A2218" t="s">
        <v>19805</v>
      </c>
      <c r="B2218" t="s">
        <v>19803</v>
      </c>
      <c r="C2218" t="s">
        <v>8436</v>
      </c>
      <c r="D2218" t="str">
        <f t="shared" si="68"/>
        <v>FI</v>
      </c>
      <c r="F2218" t="s">
        <v>8437</v>
      </c>
      <c r="G2218" t="s">
        <v>8438</v>
      </c>
      <c r="H2218" t="s">
        <v>8439</v>
      </c>
      <c r="I2218" t="s">
        <v>8440</v>
      </c>
      <c r="J2218" t="s">
        <v>8441</v>
      </c>
      <c r="K2218" s="4" t="str">
        <f t="shared" si="69"/>
        <v>BR001720FI00003</v>
      </c>
    </row>
    <row r="2219" spans="1:11">
      <c r="A2219" t="s">
        <v>19806</v>
      </c>
      <c r="B2219" t="s">
        <v>19803</v>
      </c>
      <c r="C2219" t="s">
        <v>8441</v>
      </c>
      <c r="D2219" t="str">
        <f t="shared" si="68"/>
        <v>FI</v>
      </c>
      <c r="F2219" t="s">
        <v>8442</v>
      </c>
      <c r="G2219" t="s">
        <v>8443</v>
      </c>
      <c r="H2219" t="s">
        <v>8444</v>
      </c>
      <c r="I2219" t="s">
        <v>8445</v>
      </c>
      <c r="J2219" t="s">
        <v>8446</v>
      </c>
      <c r="K2219" s="4" t="str">
        <f t="shared" si="69"/>
        <v>BR001720FI00004</v>
      </c>
    </row>
    <row r="2220" spans="1:11">
      <c r="A2220" t="s">
        <v>19807</v>
      </c>
      <c r="B2220" t="s">
        <v>19803</v>
      </c>
      <c r="C2220" t="s">
        <v>8446</v>
      </c>
      <c r="D2220" t="str">
        <f t="shared" si="68"/>
        <v>FI</v>
      </c>
      <c r="F2220" t="s">
        <v>8447</v>
      </c>
      <c r="G2220" t="s">
        <v>8448</v>
      </c>
      <c r="H2220" t="s">
        <v>8449</v>
      </c>
      <c r="I2220" t="s">
        <v>8450</v>
      </c>
      <c r="J2220" t="s">
        <v>8451</v>
      </c>
      <c r="K2220" s="4" t="str">
        <f t="shared" si="69"/>
        <v>BR001720FI00005</v>
      </c>
    </row>
    <row r="2221" spans="1:11">
      <c r="A2221" t="s">
        <v>19808</v>
      </c>
      <c r="B2221" t="s">
        <v>19803</v>
      </c>
      <c r="C2221" t="s">
        <v>8451</v>
      </c>
      <c r="D2221" t="str">
        <f t="shared" si="68"/>
        <v>FI</v>
      </c>
      <c r="F2221" t="s">
        <v>8452</v>
      </c>
      <c r="G2221" t="s">
        <v>8453</v>
      </c>
      <c r="H2221" t="s">
        <v>8454</v>
      </c>
      <c r="I2221" t="s">
        <v>8455</v>
      </c>
      <c r="K2221" s="4" t="str">
        <f t="shared" si="69"/>
        <v>BR001720FI00006</v>
      </c>
    </row>
    <row r="2222" spans="1:11">
      <c r="A2222" t="s">
        <v>19809</v>
      </c>
      <c r="B2222" t="s">
        <v>19803</v>
      </c>
      <c r="C2222" t="s">
        <v>8456</v>
      </c>
      <c r="D2222" t="str">
        <f t="shared" si="68"/>
        <v>FI</v>
      </c>
      <c r="F2222" t="s">
        <v>8457</v>
      </c>
      <c r="G2222" t="s">
        <v>8458</v>
      </c>
      <c r="H2222" t="s">
        <v>8459</v>
      </c>
      <c r="I2222" t="s">
        <v>8460</v>
      </c>
      <c r="K2222" s="4" t="str">
        <f t="shared" si="69"/>
        <v>BR001720FI00007</v>
      </c>
    </row>
    <row r="2223" spans="1:11">
      <c r="A2223" t="s">
        <v>19810</v>
      </c>
      <c r="B2223" t="s">
        <v>19803</v>
      </c>
      <c r="C2223" t="s">
        <v>8461</v>
      </c>
      <c r="D2223" t="str">
        <f t="shared" si="68"/>
        <v>FI</v>
      </c>
      <c r="F2223" t="s">
        <v>8463</v>
      </c>
      <c r="G2223" t="s">
        <v>8464</v>
      </c>
      <c r="H2223" t="s">
        <v>8465</v>
      </c>
      <c r="I2223" t="s">
        <v>8466</v>
      </c>
      <c r="J2223" t="s">
        <v>8470</v>
      </c>
      <c r="K2223" s="4" t="str">
        <f t="shared" si="69"/>
        <v>BR001720FI00008</v>
      </c>
    </row>
    <row r="2224" spans="1:11">
      <c r="A2224" t="s">
        <v>19811</v>
      </c>
      <c r="B2224" t="s">
        <v>19803</v>
      </c>
      <c r="C2224" t="s">
        <v>8470</v>
      </c>
      <c r="D2224" t="str">
        <f t="shared" si="68"/>
        <v>FI</v>
      </c>
      <c r="F2224" t="s">
        <v>8471</v>
      </c>
      <c r="G2224" t="s">
        <v>8472</v>
      </c>
      <c r="H2224" t="s">
        <v>8473</v>
      </c>
      <c r="I2224" t="s">
        <v>8474</v>
      </c>
      <c r="J2224" t="s">
        <v>8477</v>
      </c>
      <c r="K2224" s="4" t="str">
        <f t="shared" si="69"/>
        <v>BR001720FI00009</v>
      </c>
    </row>
    <row r="2225" spans="1:11">
      <c r="A2225" t="s">
        <v>19812</v>
      </c>
      <c r="B2225" t="s">
        <v>19803</v>
      </c>
      <c r="C2225" t="s">
        <v>8477</v>
      </c>
      <c r="D2225" t="str">
        <f t="shared" si="68"/>
        <v>FI</v>
      </c>
      <c r="F2225" t="s">
        <v>8478</v>
      </c>
      <c r="G2225" t="s">
        <v>8479</v>
      </c>
      <c r="H2225" t="s">
        <v>8480</v>
      </c>
      <c r="I2225" t="s">
        <v>8481</v>
      </c>
      <c r="K2225" s="4" t="str">
        <f t="shared" si="69"/>
        <v>BR001720FI00010</v>
      </c>
    </row>
    <row r="2226" spans="1:11">
      <c r="A2226" t="s">
        <v>19813</v>
      </c>
      <c r="B2226" t="s">
        <v>19814</v>
      </c>
      <c r="C2226" t="s">
        <v>8482</v>
      </c>
      <c r="D2226" t="str">
        <f t="shared" si="68"/>
        <v>FI</v>
      </c>
      <c r="F2226" t="s">
        <v>8484</v>
      </c>
      <c r="G2226" t="s">
        <v>8485</v>
      </c>
      <c r="H2226" t="s">
        <v>8486</v>
      </c>
      <c r="I2226" t="s">
        <v>8487</v>
      </c>
      <c r="J2226" t="s">
        <v>14928</v>
      </c>
      <c r="K2226" s="4" t="str">
        <f t="shared" si="69"/>
        <v>BR001730FI00001</v>
      </c>
    </row>
    <row r="2227" spans="1:11">
      <c r="A2227" t="s">
        <v>19815</v>
      </c>
      <c r="B2227" t="s">
        <v>19816</v>
      </c>
      <c r="C2227" t="s">
        <v>14928</v>
      </c>
      <c r="D2227" t="str">
        <f t="shared" si="68"/>
        <v>FI</v>
      </c>
      <c r="F2227" t="s">
        <v>14930</v>
      </c>
      <c r="G2227" t="s">
        <v>14931</v>
      </c>
      <c r="H2227" t="s">
        <v>14932</v>
      </c>
      <c r="I2227" t="s">
        <v>14933</v>
      </c>
      <c r="K2227" s="4" t="str">
        <f t="shared" si="69"/>
        <v>MX001700FI00001</v>
      </c>
    </row>
    <row r="2228" spans="1:11">
      <c r="A2228" t="s">
        <v>19817</v>
      </c>
      <c r="B2228" t="s">
        <v>19818</v>
      </c>
      <c r="C2228" t="s">
        <v>11655</v>
      </c>
      <c r="D2228" t="str">
        <f t="shared" si="68"/>
        <v>EQ</v>
      </c>
      <c r="F2228" t="s">
        <v>11657</v>
      </c>
      <c r="G2228" t="s">
        <v>11658</v>
      </c>
      <c r="H2228" t="s">
        <v>11659</v>
      </c>
      <c r="I2228" t="s">
        <v>11660</v>
      </c>
      <c r="K2228" s="4" t="str">
        <f t="shared" si="69"/>
        <v>CO000540EQ00001</v>
      </c>
    </row>
    <row r="2229" spans="1:11">
      <c r="A2229" t="s">
        <v>19819</v>
      </c>
      <c r="B2229" t="s">
        <v>19820</v>
      </c>
      <c r="C2229" t="s">
        <v>8491</v>
      </c>
      <c r="D2229" t="str">
        <f t="shared" si="68"/>
        <v>EQ</v>
      </c>
      <c r="F2229" t="s">
        <v>8493</v>
      </c>
      <c r="G2229" t="s">
        <v>8494</v>
      </c>
      <c r="H2229" t="s">
        <v>8495</v>
      </c>
      <c r="I2229" t="s">
        <v>8496</v>
      </c>
      <c r="K2229" s="4" t="str">
        <f t="shared" si="69"/>
        <v>BR001740EQ00001</v>
      </c>
    </row>
    <row r="2230" spans="1:11">
      <c r="A2230" t="s">
        <v>19821</v>
      </c>
      <c r="B2230" t="s">
        <v>19822</v>
      </c>
      <c r="C2230" t="s">
        <v>3336</v>
      </c>
      <c r="D2230" t="str">
        <f t="shared" si="68"/>
        <v>EQ</v>
      </c>
      <c r="F2230" t="s">
        <v>3338</v>
      </c>
      <c r="G2230" t="s">
        <v>3339</v>
      </c>
      <c r="H2230">
        <v>2439958</v>
      </c>
      <c r="I2230" t="s">
        <v>3340</v>
      </c>
      <c r="K2230" s="4" t="str">
        <f t="shared" si="69"/>
        <v>AR001440EQ00001</v>
      </c>
    </row>
    <row r="2231" spans="1:11">
      <c r="A2231" t="s">
        <v>19823</v>
      </c>
      <c r="B2231" t="s">
        <v>19824</v>
      </c>
      <c r="C2231" t="s">
        <v>8579</v>
      </c>
      <c r="D2231" t="str">
        <f t="shared" si="68"/>
        <v>EQ</v>
      </c>
      <c r="F2231" t="s">
        <v>8581</v>
      </c>
      <c r="G2231" t="s">
        <v>8582</v>
      </c>
      <c r="H2231" t="s">
        <v>8583</v>
      </c>
      <c r="I2231" t="s">
        <v>8584</v>
      </c>
      <c r="J2231" t="s">
        <v>8512</v>
      </c>
      <c r="K2231" s="4" t="str">
        <f t="shared" si="69"/>
        <v>BR001790EQ00001</v>
      </c>
    </row>
    <row r="2232" spans="1:11">
      <c r="A2232" t="s">
        <v>19825</v>
      </c>
      <c r="B2232" t="s">
        <v>18767</v>
      </c>
      <c r="C2232" t="s">
        <v>8512</v>
      </c>
      <c r="D2232" t="str">
        <f t="shared" si="68"/>
        <v>FI</v>
      </c>
      <c r="F2232" t="s">
        <v>8514</v>
      </c>
      <c r="G2232" t="s">
        <v>8515</v>
      </c>
      <c r="H2232" t="s">
        <v>8516</v>
      </c>
      <c r="I2232" t="s">
        <v>8517</v>
      </c>
      <c r="K2232" s="4" t="str">
        <f t="shared" si="69"/>
        <v>BR001750FI00001</v>
      </c>
    </row>
    <row r="2233" spans="1:11">
      <c r="A2233" t="s">
        <v>19826</v>
      </c>
      <c r="B2233" t="s">
        <v>18767</v>
      </c>
      <c r="C2233" t="s">
        <v>8519</v>
      </c>
      <c r="D2233" t="str">
        <f t="shared" si="68"/>
        <v>FI</v>
      </c>
      <c r="F2233" t="s">
        <v>8520</v>
      </c>
      <c r="G2233" t="s">
        <v>8521</v>
      </c>
      <c r="H2233" t="s">
        <v>8522</v>
      </c>
      <c r="I2233" t="s">
        <v>8523</v>
      </c>
      <c r="K2233" s="4" t="str">
        <f t="shared" si="69"/>
        <v>BR001750FI00002</v>
      </c>
    </row>
    <row r="2234" spans="1:11">
      <c r="A2234" t="s">
        <v>19827</v>
      </c>
      <c r="B2234" t="s">
        <v>19828</v>
      </c>
      <c r="C2234" t="s">
        <v>8524</v>
      </c>
      <c r="D2234" t="str">
        <f t="shared" si="68"/>
        <v>EQ</v>
      </c>
      <c r="F2234" t="s">
        <v>8526</v>
      </c>
      <c r="G2234" t="s">
        <v>8527</v>
      </c>
      <c r="H2234" t="s">
        <v>8528</v>
      </c>
      <c r="I2234" t="s">
        <v>8529</v>
      </c>
      <c r="K2234" s="4" t="str">
        <f t="shared" si="69"/>
        <v>BR001760EQ00001</v>
      </c>
    </row>
    <row r="2235" spans="1:11">
      <c r="A2235" t="s">
        <v>19829</v>
      </c>
      <c r="B2235" t="s">
        <v>19828</v>
      </c>
      <c r="C2235" t="s">
        <v>8531</v>
      </c>
      <c r="D2235" t="str">
        <f t="shared" si="68"/>
        <v>EQ</v>
      </c>
      <c r="F2235" t="s">
        <v>8533</v>
      </c>
      <c r="G2235" t="s">
        <v>8534</v>
      </c>
      <c r="H2235" t="s">
        <v>8535</v>
      </c>
      <c r="I2235" t="s">
        <v>8536</v>
      </c>
      <c r="J2235" t="s">
        <v>8537</v>
      </c>
      <c r="K2235" s="4" t="str">
        <f t="shared" si="69"/>
        <v>BR001760EQ00002</v>
      </c>
    </row>
    <row r="2236" spans="1:11">
      <c r="A2236" t="s">
        <v>19830</v>
      </c>
      <c r="B2236" t="s">
        <v>19828</v>
      </c>
      <c r="C2236" t="s">
        <v>8537</v>
      </c>
      <c r="D2236" t="str">
        <f t="shared" si="68"/>
        <v>FI</v>
      </c>
      <c r="F2236" t="s">
        <v>8539</v>
      </c>
      <c r="G2236" t="s">
        <v>8540</v>
      </c>
      <c r="H2236" t="s">
        <v>8541</v>
      </c>
      <c r="I2236" t="s">
        <v>8542</v>
      </c>
      <c r="K2236" s="4" t="str">
        <f t="shared" si="69"/>
        <v>BR001760FI00001</v>
      </c>
    </row>
    <row r="2237" spans="1:11">
      <c r="A2237" t="s">
        <v>19831</v>
      </c>
      <c r="B2237" t="s">
        <v>19828</v>
      </c>
      <c r="C2237" t="s">
        <v>8544</v>
      </c>
      <c r="D2237" t="str">
        <f t="shared" si="68"/>
        <v>FI</v>
      </c>
      <c r="F2237" t="s">
        <v>8545</v>
      </c>
      <c r="G2237" t="s">
        <v>8546</v>
      </c>
      <c r="H2237" t="s">
        <v>8547</v>
      </c>
      <c r="I2237" t="s">
        <v>8548</v>
      </c>
      <c r="K2237" s="4" t="str">
        <f t="shared" si="69"/>
        <v>BR001760FI00002</v>
      </c>
    </row>
    <row r="2238" spans="1:11">
      <c r="A2238" t="s">
        <v>19832</v>
      </c>
      <c r="B2238" t="s">
        <v>19828</v>
      </c>
      <c r="C2238" t="s">
        <v>8551</v>
      </c>
      <c r="D2238" t="str">
        <f t="shared" si="68"/>
        <v>FI</v>
      </c>
      <c r="F2238" t="s">
        <v>8552</v>
      </c>
      <c r="G2238" t="s">
        <v>8553</v>
      </c>
      <c r="H2238" t="s">
        <v>8554</v>
      </c>
      <c r="I2238" t="s">
        <v>8555</v>
      </c>
      <c r="K2238" s="4" t="str">
        <f t="shared" si="69"/>
        <v>BR001760FI00003</v>
      </c>
    </row>
    <row r="2239" spans="1:11">
      <c r="A2239" t="s">
        <v>19833</v>
      </c>
      <c r="B2239" t="s">
        <v>19828</v>
      </c>
      <c r="C2239" t="s">
        <v>8558</v>
      </c>
      <c r="D2239" t="str">
        <f t="shared" si="68"/>
        <v>FI</v>
      </c>
      <c r="F2239" t="s">
        <v>8559</v>
      </c>
      <c r="G2239" t="s">
        <v>8560</v>
      </c>
      <c r="H2239" t="s">
        <v>8561</v>
      </c>
      <c r="I2239" t="s">
        <v>8562</v>
      </c>
      <c r="K2239" s="4" t="str">
        <f t="shared" si="69"/>
        <v>BR001760FI00004</v>
      </c>
    </row>
    <row r="2240" spans="1:11">
      <c r="A2240" t="s">
        <v>19834</v>
      </c>
      <c r="B2240" t="s">
        <v>19835</v>
      </c>
      <c r="C2240" t="s">
        <v>13693</v>
      </c>
      <c r="D2240" t="str">
        <f t="shared" si="68"/>
        <v>EQ</v>
      </c>
      <c r="F2240" t="s">
        <v>13695</v>
      </c>
      <c r="G2240" t="s">
        <v>13696</v>
      </c>
      <c r="H2240" t="s">
        <v>13697</v>
      </c>
      <c r="I2240" t="s">
        <v>13698</v>
      </c>
      <c r="K2240" s="4" t="str">
        <f t="shared" si="69"/>
        <v>MX000910EQ00001</v>
      </c>
    </row>
    <row r="2241" spans="1:11">
      <c r="A2241" t="s">
        <v>19836</v>
      </c>
      <c r="B2241" t="s">
        <v>19835</v>
      </c>
      <c r="C2241" t="s">
        <v>13701</v>
      </c>
      <c r="D2241" t="str">
        <f t="shared" si="68"/>
        <v>EQ</v>
      </c>
      <c r="F2241" t="s">
        <v>13702</v>
      </c>
      <c r="G2241" t="s">
        <v>13703</v>
      </c>
      <c r="H2241" t="s">
        <v>13704</v>
      </c>
      <c r="I2241" t="s">
        <v>13705</v>
      </c>
      <c r="K2241" s="4" t="str">
        <f t="shared" si="69"/>
        <v>MX000910EQ00002</v>
      </c>
    </row>
    <row r="2242" spans="1:11">
      <c r="A2242" t="s">
        <v>19837</v>
      </c>
      <c r="B2242" t="s">
        <v>19838</v>
      </c>
      <c r="C2242" t="s">
        <v>8563</v>
      </c>
      <c r="D2242" t="str">
        <f t="shared" ref="D2242:D2305" si="70">+REPLACE(REPLACE(A2242,1,8,""),3,5,"")</f>
        <v>EQ</v>
      </c>
      <c r="F2242" t="s">
        <v>8565</v>
      </c>
      <c r="G2242" t="s">
        <v>8566</v>
      </c>
      <c r="H2242" t="s">
        <v>8567</v>
      </c>
      <c r="I2242" t="s">
        <v>8568</v>
      </c>
      <c r="K2242" s="4" t="str">
        <f t="shared" si="69"/>
        <v>BR001770EQ00001</v>
      </c>
    </row>
    <row r="2243" spans="1:11">
      <c r="A2243" t="s">
        <v>19839</v>
      </c>
      <c r="B2243" t="s">
        <v>16855</v>
      </c>
      <c r="C2243" t="s">
        <v>193</v>
      </c>
      <c r="D2243" t="str">
        <f t="shared" si="70"/>
        <v>FI</v>
      </c>
      <c r="F2243" t="s">
        <v>194</v>
      </c>
      <c r="K2243" s="4" t="str">
        <f t="shared" ref="K2243:K2306" si="71">+A2243</f>
        <v>AR000070FI00003</v>
      </c>
    </row>
    <row r="2244" spans="1:11">
      <c r="A2244" t="s">
        <v>19840</v>
      </c>
      <c r="B2244" t="s">
        <v>17012</v>
      </c>
      <c r="C2244" t="s">
        <v>3218</v>
      </c>
      <c r="D2244" t="str">
        <f t="shared" si="70"/>
        <v>FI</v>
      </c>
      <c r="F2244" t="s">
        <v>3219</v>
      </c>
      <c r="K2244" s="4" t="str">
        <f t="shared" si="71"/>
        <v>AR001350FI00010</v>
      </c>
    </row>
    <row r="2245" spans="1:11">
      <c r="A2245" t="s">
        <v>19841</v>
      </c>
      <c r="B2245" t="s">
        <v>17984</v>
      </c>
      <c r="C2245" t="s">
        <v>237</v>
      </c>
      <c r="D2245" t="str">
        <f t="shared" si="70"/>
        <v>FI</v>
      </c>
      <c r="F2245" t="s">
        <v>238</v>
      </c>
      <c r="K2245" s="4" t="str">
        <f t="shared" si="71"/>
        <v>AR000120FI00001</v>
      </c>
    </row>
    <row r="2246" spans="1:11">
      <c r="A2246" t="s">
        <v>19842</v>
      </c>
      <c r="B2246" t="s">
        <v>17304</v>
      </c>
      <c r="C2246" t="s">
        <v>985</v>
      </c>
      <c r="D2246" t="str">
        <f t="shared" si="70"/>
        <v>FI</v>
      </c>
      <c r="F2246" t="s">
        <v>986</v>
      </c>
      <c r="K2246" s="4" t="str">
        <f t="shared" si="71"/>
        <v>AR000250FI00004</v>
      </c>
    </row>
    <row r="2247" spans="1:11">
      <c r="A2247" t="s">
        <v>19843</v>
      </c>
      <c r="B2247" t="s">
        <v>17307</v>
      </c>
      <c r="C2247" t="s">
        <v>1008</v>
      </c>
      <c r="D2247" t="str">
        <f t="shared" si="70"/>
        <v>FI</v>
      </c>
      <c r="F2247" t="s">
        <v>1009</v>
      </c>
      <c r="K2247" s="4" t="str">
        <f t="shared" si="71"/>
        <v>AR000260FI00006</v>
      </c>
    </row>
    <row r="2248" spans="1:11">
      <c r="A2248" t="s">
        <v>19844</v>
      </c>
      <c r="B2248" t="s">
        <v>17307</v>
      </c>
      <c r="C2248" t="s">
        <v>1010</v>
      </c>
      <c r="D2248" t="str">
        <f t="shared" si="70"/>
        <v>FI</v>
      </c>
      <c r="F2248" t="s">
        <v>1011</v>
      </c>
      <c r="K2248" s="4" t="str">
        <f t="shared" si="71"/>
        <v>AR000260FI00007</v>
      </c>
    </row>
    <row r="2249" spans="1:11">
      <c r="A2249" t="s">
        <v>19845</v>
      </c>
      <c r="B2249" t="s">
        <v>17307</v>
      </c>
      <c r="C2249" t="s">
        <v>1012</v>
      </c>
      <c r="D2249" t="str">
        <f t="shared" si="70"/>
        <v>FI</v>
      </c>
      <c r="F2249" t="s">
        <v>1013</v>
      </c>
      <c r="K2249" s="4" t="str">
        <f t="shared" si="71"/>
        <v>AR000260FI00008</v>
      </c>
    </row>
    <row r="2250" spans="1:11">
      <c r="A2250" t="s">
        <v>19846</v>
      </c>
      <c r="B2250" t="s">
        <v>17307</v>
      </c>
      <c r="C2250" t="s">
        <v>1006</v>
      </c>
      <c r="D2250" t="str">
        <f t="shared" si="70"/>
        <v>FI</v>
      </c>
      <c r="F2250" t="s">
        <v>1007</v>
      </c>
      <c r="K2250" s="4" t="str">
        <f t="shared" si="71"/>
        <v>AR000260FI00005</v>
      </c>
    </row>
    <row r="2251" spans="1:11">
      <c r="A2251" t="s">
        <v>19847</v>
      </c>
      <c r="B2251" t="s">
        <v>16840</v>
      </c>
      <c r="C2251" t="s">
        <v>1191</v>
      </c>
      <c r="D2251" t="str">
        <f t="shared" si="70"/>
        <v>FI</v>
      </c>
      <c r="F2251" t="s">
        <v>1192</v>
      </c>
      <c r="K2251" s="4" t="str">
        <f t="shared" si="71"/>
        <v>AR000340FI00018</v>
      </c>
    </row>
    <row r="2252" spans="1:11">
      <c r="A2252" t="s">
        <v>19848</v>
      </c>
      <c r="B2252" t="s">
        <v>17367</v>
      </c>
      <c r="C2252" t="s">
        <v>1385</v>
      </c>
      <c r="D2252" t="str">
        <f t="shared" si="70"/>
        <v>FI</v>
      </c>
      <c r="F2252" t="s">
        <v>1386</v>
      </c>
      <c r="K2252" s="4" t="str">
        <f t="shared" si="71"/>
        <v>AR000430FI00010</v>
      </c>
    </row>
    <row r="2253" spans="1:11">
      <c r="A2253" t="s">
        <v>19849</v>
      </c>
      <c r="B2253" t="s">
        <v>17367</v>
      </c>
      <c r="C2253" t="s">
        <v>1387</v>
      </c>
      <c r="D2253" t="str">
        <f t="shared" si="70"/>
        <v>FI</v>
      </c>
      <c r="F2253" t="s">
        <v>1388</v>
      </c>
      <c r="K2253" s="4" t="str">
        <f t="shared" si="71"/>
        <v>AR000430FI00011</v>
      </c>
    </row>
    <row r="2254" spans="1:11">
      <c r="A2254" t="s">
        <v>19850</v>
      </c>
      <c r="B2254" t="s">
        <v>17380</v>
      </c>
      <c r="C2254" t="s">
        <v>1076</v>
      </c>
      <c r="D2254" t="str">
        <f t="shared" si="70"/>
        <v>FI</v>
      </c>
      <c r="F2254" t="s">
        <v>1077</v>
      </c>
      <c r="K2254" s="4" t="str">
        <f t="shared" si="71"/>
        <v>AR000310FI00002</v>
      </c>
    </row>
    <row r="2255" spans="1:11">
      <c r="A2255" t="s">
        <v>19851</v>
      </c>
      <c r="B2255" t="s">
        <v>17380</v>
      </c>
      <c r="C2255" t="s">
        <v>1078</v>
      </c>
      <c r="D2255" t="str">
        <f t="shared" si="70"/>
        <v>FI</v>
      </c>
      <c r="F2255" t="s">
        <v>1079</v>
      </c>
      <c r="K2255" s="4" t="str">
        <f t="shared" si="71"/>
        <v>AR000310FI00003</v>
      </c>
    </row>
    <row r="2256" spans="1:11">
      <c r="A2256" t="s">
        <v>19852</v>
      </c>
      <c r="B2256" t="s">
        <v>17380</v>
      </c>
      <c r="C2256" t="s">
        <v>1080</v>
      </c>
      <c r="D2256" t="str">
        <f t="shared" si="70"/>
        <v>FI</v>
      </c>
      <c r="F2256" t="s">
        <v>1081</v>
      </c>
      <c r="K2256" s="4" t="str">
        <f t="shared" si="71"/>
        <v>AR000310FI00004</v>
      </c>
    </row>
    <row r="2257" spans="1:11">
      <c r="A2257" t="s">
        <v>19853</v>
      </c>
      <c r="B2257" t="s">
        <v>17380</v>
      </c>
      <c r="C2257" t="s">
        <v>1084</v>
      </c>
      <c r="D2257" t="str">
        <f t="shared" si="70"/>
        <v>FI</v>
      </c>
      <c r="F2257" t="s">
        <v>1085</v>
      </c>
      <c r="K2257" s="4" t="str">
        <f t="shared" si="71"/>
        <v>AR000310FI00006</v>
      </c>
    </row>
    <row r="2258" spans="1:11">
      <c r="A2258" t="s">
        <v>19854</v>
      </c>
      <c r="B2258" t="s">
        <v>17380</v>
      </c>
      <c r="C2258" t="s">
        <v>1082</v>
      </c>
      <c r="D2258" t="str">
        <f t="shared" si="70"/>
        <v>FI</v>
      </c>
      <c r="F2258" t="s">
        <v>1083</v>
      </c>
      <c r="K2258" s="4" t="str">
        <f t="shared" si="71"/>
        <v>AR000310FI00005</v>
      </c>
    </row>
    <row r="2259" spans="1:11">
      <c r="A2259" t="s">
        <v>19855</v>
      </c>
      <c r="B2259" t="s">
        <v>16803</v>
      </c>
      <c r="C2259" t="s">
        <v>2468</v>
      </c>
      <c r="D2259" t="str">
        <f t="shared" si="70"/>
        <v>FI</v>
      </c>
      <c r="F2259" t="s">
        <v>2469</v>
      </c>
      <c r="K2259" s="4" t="str">
        <f t="shared" si="71"/>
        <v>AR000760FI00003</v>
      </c>
    </row>
    <row r="2260" spans="1:11">
      <c r="A2260" t="s">
        <v>19856</v>
      </c>
      <c r="B2260" t="s">
        <v>16803</v>
      </c>
      <c r="C2260" t="s">
        <v>2463</v>
      </c>
      <c r="D2260" t="str">
        <f t="shared" si="70"/>
        <v>FI</v>
      </c>
      <c r="F2260" t="s">
        <v>2464</v>
      </c>
      <c r="K2260" s="4" t="str">
        <f t="shared" si="71"/>
        <v>AR000760FI00001</v>
      </c>
    </row>
    <row r="2261" spans="1:11">
      <c r="A2261" t="s">
        <v>19857</v>
      </c>
      <c r="B2261" t="s">
        <v>16803</v>
      </c>
      <c r="C2261" t="s">
        <v>2470</v>
      </c>
      <c r="D2261" t="str">
        <f t="shared" si="70"/>
        <v>FI</v>
      </c>
      <c r="F2261" t="s">
        <v>2471</v>
      </c>
      <c r="K2261" s="4" t="str">
        <f t="shared" si="71"/>
        <v>AR000760FI00004</v>
      </c>
    </row>
    <row r="2262" spans="1:11">
      <c r="A2262" t="s">
        <v>19858</v>
      </c>
      <c r="B2262" t="s">
        <v>16803</v>
      </c>
      <c r="C2262" t="s">
        <v>2466</v>
      </c>
      <c r="D2262" t="str">
        <f t="shared" si="70"/>
        <v>FI</v>
      </c>
      <c r="F2262" t="s">
        <v>2467</v>
      </c>
      <c r="K2262" s="4" t="str">
        <f t="shared" si="71"/>
        <v>AR000760FI00002</v>
      </c>
    </row>
    <row r="2263" spans="1:11">
      <c r="A2263" t="s">
        <v>19859</v>
      </c>
      <c r="B2263" t="s">
        <v>16803</v>
      </c>
      <c r="C2263" t="s">
        <v>2472</v>
      </c>
      <c r="D2263" t="str">
        <f t="shared" si="70"/>
        <v>FI</v>
      </c>
      <c r="F2263" t="s">
        <v>2473</v>
      </c>
      <c r="K2263" s="4" t="str">
        <f t="shared" si="71"/>
        <v>AR000760FI00005</v>
      </c>
    </row>
    <row r="2264" spans="1:11">
      <c r="A2264" t="s">
        <v>19860</v>
      </c>
      <c r="B2264" t="s">
        <v>16803</v>
      </c>
      <c r="C2264" t="s">
        <v>2474</v>
      </c>
      <c r="D2264" t="str">
        <f t="shared" si="70"/>
        <v>FI</v>
      </c>
      <c r="F2264" t="s">
        <v>2475</v>
      </c>
      <c r="K2264" s="4" t="str">
        <f t="shared" si="71"/>
        <v>AR000760FI00006</v>
      </c>
    </row>
    <row r="2265" spans="1:11">
      <c r="A2265" t="s">
        <v>19861</v>
      </c>
      <c r="B2265" t="s">
        <v>17322</v>
      </c>
      <c r="C2265" t="s">
        <v>1043</v>
      </c>
      <c r="D2265" t="str">
        <f t="shared" si="70"/>
        <v>FI</v>
      </c>
      <c r="F2265" t="s">
        <v>1044</v>
      </c>
      <c r="K2265" s="4" t="str">
        <f t="shared" si="71"/>
        <v>AR000280FI00005</v>
      </c>
    </row>
    <row r="2266" spans="1:11">
      <c r="A2266" t="s">
        <v>19862</v>
      </c>
      <c r="B2266" t="s">
        <v>19863</v>
      </c>
      <c r="C2266" t="s">
        <v>1045</v>
      </c>
      <c r="D2266" t="str">
        <f t="shared" si="70"/>
        <v>FI</v>
      </c>
      <c r="F2266" t="s">
        <v>1046</v>
      </c>
      <c r="K2266" s="4" t="str">
        <f t="shared" si="71"/>
        <v>AR000290FI00001</v>
      </c>
    </row>
    <row r="2267" spans="1:11">
      <c r="A2267" t="s">
        <v>19864</v>
      </c>
      <c r="B2267" t="s">
        <v>16915</v>
      </c>
      <c r="C2267" t="s">
        <v>1067</v>
      </c>
      <c r="D2267" t="str">
        <f t="shared" si="70"/>
        <v>FI</v>
      </c>
      <c r="F2267" t="s">
        <v>1068</v>
      </c>
      <c r="K2267" s="4" t="str">
        <f t="shared" si="71"/>
        <v>AR000300FI00008</v>
      </c>
    </row>
    <row r="2268" spans="1:11">
      <c r="A2268" t="s">
        <v>19865</v>
      </c>
      <c r="B2268" t="s">
        <v>16915</v>
      </c>
      <c r="C2268" t="s">
        <v>1065</v>
      </c>
      <c r="D2268" t="str">
        <f t="shared" si="70"/>
        <v>FI</v>
      </c>
      <c r="F2268" t="s">
        <v>1066</v>
      </c>
      <c r="K2268" s="4" t="str">
        <f t="shared" si="71"/>
        <v>AR000300FI00007</v>
      </c>
    </row>
    <row r="2269" spans="1:11">
      <c r="A2269" t="s">
        <v>19866</v>
      </c>
      <c r="B2269" t="s">
        <v>19867</v>
      </c>
      <c r="C2269" t="s">
        <v>4905</v>
      </c>
      <c r="D2269" t="str">
        <f t="shared" si="70"/>
        <v>FI</v>
      </c>
      <c r="F2269" t="s">
        <v>4906</v>
      </c>
      <c r="K2269" s="4" t="str">
        <f t="shared" si="71"/>
        <v>AR002180FI00005</v>
      </c>
    </row>
    <row r="2270" spans="1:11">
      <c r="A2270" t="s">
        <v>19868</v>
      </c>
      <c r="B2270" t="s">
        <v>17327</v>
      </c>
      <c r="C2270" t="s">
        <v>3465</v>
      </c>
      <c r="D2270" t="str">
        <f t="shared" si="70"/>
        <v>FI</v>
      </c>
      <c r="F2270" t="s">
        <v>3466</v>
      </c>
      <c r="K2270" s="4" t="str">
        <f t="shared" si="71"/>
        <v>AR001450FI00026</v>
      </c>
    </row>
    <row r="2271" spans="1:11">
      <c r="A2271" t="s">
        <v>19869</v>
      </c>
      <c r="B2271" t="s">
        <v>16840</v>
      </c>
      <c r="C2271" t="s">
        <v>1187</v>
      </c>
      <c r="D2271" t="str">
        <f t="shared" si="70"/>
        <v>FI</v>
      </c>
      <c r="F2271" t="s">
        <v>1188</v>
      </c>
      <c r="K2271" s="4" t="str">
        <f t="shared" si="71"/>
        <v>AR000340FI00016</v>
      </c>
    </row>
    <row r="2272" spans="1:11">
      <c r="A2272" t="s">
        <v>19870</v>
      </c>
      <c r="B2272" t="s">
        <v>16840</v>
      </c>
      <c r="C2272" t="s">
        <v>1189</v>
      </c>
      <c r="D2272" t="str">
        <f t="shared" si="70"/>
        <v>FI</v>
      </c>
      <c r="F2272" t="s">
        <v>1190</v>
      </c>
      <c r="K2272" s="4" t="str">
        <f t="shared" si="71"/>
        <v>AR000340FI00017</v>
      </c>
    </row>
    <row r="2273" spans="1:11">
      <c r="A2273" t="s">
        <v>19871</v>
      </c>
      <c r="B2273" t="s">
        <v>16840</v>
      </c>
      <c r="C2273" t="s">
        <v>1193</v>
      </c>
      <c r="D2273" t="str">
        <f t="shared" si="70"/>
        <v>FI</v>
      </c>
      <c r="F2273" t="s">
        <v>1194</v>
      </c>
      <c r="K2273" s="4" t="str">
        <f t="shared" si="71"/>
        <v>AR000340FI00019</v>
      </c>
    </row>
    <row r="2274" spans="1:11">
      <c r="A2274" t="s">
        <v>19872</v>
      </c>
      <c r="B2274" t="s">
        <v>16840</v>
      </c>
      <c r="C2274" t="s">
        <v>1185</v>
      </c>
      <c r="D2274" t="str">
        <f t="shared" si="70"/>
        <v>FI</v>
      </c>
      <c r="F2274" t="s">
        <v>1186</v>
      </c>
      <c r="K2274" s="4" t="str">
        <f t="shared" si="71"/>
        <v>AR000340FI00015</v>
      </c>
    </row>
    <row r="2275" spans="1:11">
      <c r="A2275" t="s">
        <v>19873</v>
      </c>
      <c r="B2275" t="s">
        <v>17345</v>
      </c>
      <c r="C2275" t="s">
        <v>1243</v>
      </c>
      <c r="D2275" t="str">
        <f t="shared" si="70"/>
        <v>FI</v>
      </c>
      <c r="F2275" t="s">
        <v>1244</v>
      </c>
      <c r="K2275" s="4" t="str">
        <f t="shared" si="71"/>
        <v>AR000360FI00003</v>
      </c>
    </row>
    <row r="2276" spans="1:11">
      <c r="A2276" t="s">
        <v>19874</v>
      </c>
      <c r="B2276" t="s">
        <v>17834</v>
      </c>
      <c r="C2276" t="s">
        <v>1252</v>
      </c>
      <c r="D2276" t="str">
        <f t="shared" si="70"/>
        <v>FI</v>
      </c>
      <c r="F2276" t="s">
        <v>1253</v>
      </c>
      <c r="K2276" s="4" t="str">
        <f t="shared" si="71"/>
        <v>AR000370FI00002</v>
      </c>
    </row>
    <row r="2277" spans="1:11">
      <c r="A2277" t="s">
        <v>19875</v>
      </c>
      <c r="B2277" t="s">
        <v>16822</v>
      </c>
      <c r="C2277" t="s">
        <v>4838</v>
      </c>
      <c r="D2277" t="str">
        <f t="shared" si="70"/>
        <v>FI</v>
      </c>
      <c r="F2277" t="s">
        <v>4839</v>
      </c>
      <c r="K2277" s="4" t="str">
        <f t="shared" si="71"/>
        <v>AR002160FI00037</v>
      </c>
    </row>
    <row r="2278" spans="1:11">
      <c r="A2278" t="s">
        <v>19876</v>
      </c>
      <c r="B2278" t="s">
        <v>16822</v>
      </c>
      <c r="C2278" t="s">
        <v>4844</v>
      </c>
      <c r="D2278" t="str">
        <f t="shared" si="70"/>
        <v>FI</v>
      </c>
      <c r="F2278" t="s">
        <v>4845</v>
      </c>
      <c r="K2278" s="4" t="str">
        <f t="shared" si="71"/>
        <v>AR002160FI00040</v>
      </c>
    </row>
    <row r="2279" spans="1:11">
      <c r="A2279" t="s">
        <v>19877</v>
      </c>
      <c r="B2279" t="s">
        <v>16822</v>
      </c>
      <c r="C2279" t="s">
        <v>4846</v>
      </c>
      <c r="D2279" t="str">
        <f t="shared" si="70"/>
        <v>FI</v>
      </c>
      <c r="F2279" t="s">
        <v>4847</v>
      </c>
      <c r="K2279" s="4" t="str">
        <f t="shared" si="71"/>
        <v>AR002160FI00041</v>
      </c>
    </row>
    <row r="2280" spans="1:11">
      <c r="A2280" t="s">
        <v>19878</v>
      </c>
      <c r="B2280" t="s">
        <v>16822</v>
      </c>
      <c r="C2280" t="s">
        <v>4840</v>
      </c>
      <c r="D2280" t="str">
        <f t="shared" si="70"/>
        <v>FI</v>
      </c>
      <c r="F2280" t="s">
        <v>4841</v>
      </c>
      <c r="K2280" s="4" t="str">
        <f t="shared" si="71"/>
        <v>AR002160FI00038</v>
      </c>
    </row>
    <row r="2281" spans="1:11">
      <c r="A2281" t="s">
        <v>19879</v>
      </c>
      <c r="B2281" t="s">
        <v>16822</v>
      </c>
      <c r="C2281" t="s">
        <v>4842</v>
      </c>
      <c r="D2281" t="str">
        <f t="shared" si="70"/>
        <v>FI</v>
      </c>
      <c r="F2281" t="s">
        <v>4843</v>
      </c>
      <c r="K2281" s="4" t="str">
        <f t="shared" si="71"/>
        <v>AR002160FI00039</v>
      </c>
    </row>
    <row r="2282" spans="1:11">
      <c r="A2282" t="s">
        <v>19880</v>
      </c>
      <c r="B2282" t="s">
        <v>17351</v>
      </c>
      <c r="C2282" t="s">
        <v>1270</v>
      </c>
      <c r="D2282" t="str">
        <f t="shared" si="70"/>
        <v>FI</v>
      </c>
      <c r="F2282" t="s">
        <v>1271</v>
      </c>
      <c r="K2282" s="4" t="str">
        <f t="shared" si="71"/>
        <v>AR000390FI00003</v>
      </c>
    </row>
    <row r="2283" spans="1:11">
      <c r="A2283" t="s">
        <v>19881</v>
      </c>
      <c r="B2283" t="s">
        <v>17351</v>
      </c>
      <c r="C2283" t="s">
        <v>1272</v>
      </c>
      <c r="D2283" t="str">
        <f t="shared" si="70"/>
        <v>FI</v>
      </c>
      <c r="F2283" t="s">
        <v>1273</v>
      </c>
      <c r="K2283" s="4" t="str">
        <f t="shared" si="71"/>
        <v>AR000390FI00004</v>
      </c>
    </row>
    <row r="2284" spans="1:11">
      <c r="A2284" t="s">
        <v>19882</v>
      </c>
      <c r="B2284" t="s">
        <v>17351</v>
      </c>
      <c r="C2284" t="s">
        <v>1268</v>
      </c>
      <c r="D2284" t="str">
        <f t="shared" si="70"/>
        <v>FI</v>
      </c>
      <c r="F2284" t="s">
        <v>1269</v>
      </c>
      <c r="K2284" s="4" t="str">
        <f t="shared" si="71"/>
        <v>AR000390FI00002</v>
      </c>
    </row>
    <row r="2285" spans="1:11">
      <c r="A2285" t="s">
        <v>19883</v>
      </c>
      <c r="B2285" t="s">
        <v>17353</v>
      </c>
      <c r="C2285" t="s">
        <v>1319</v>
      </c>
      <c r="D2285" t="str">
        <f t="shared" si="70"/>
        <v>FI</v>
      </c>
      <c r="F2285" t="s">
        <v>1320</v>
      </c>
      <c r="K2285" s="4" t="str">
        <f t="shared" si="71"/>
        <v>AR000400FI00010</v>
      </c>
    </row>
    <row r="2286" spans="1:11">
      <c r="A2286" t="s">
        <v>19884</v>
      </c>
      <c r="B2286" t="s">
        <v>17353</v>
      </c>
      <c r="C2286" t="s">
        <v>1321</v>
      </c>
      <c r="D2286" t="str">
        <f t="shared" si="70"/>
        <v>FI</v>
      </c>
      <c r="F2286" t="s">
        <v>1322</v>
      </c>
      <c r="K2286" s="4" t="str">
        <f t="shared" si="71"/>
        <v>AR000400FI00011</v>
      </c>
    </row>
    <row r="2287" spans="1:11">
      <c r="A2287" t="s">
        <v>19885</v>
      </c>
      <c r="B2287" t="s">
        <v>17025</v>
      </c>
      <c r="C2287" t="s">
        <v>3591</v>
      </c>
      <c r="D2287" t="str">
        <f t="shared" si="70"/>
        <v>FI</v>
      </c>
      <c r="F2287" t="s">
        <v>3592</v>
      </c>
      <c r="K2287" s="4" t="str">
        <f t="shared" si="71"/>
        <v>AR001480FI00025</v>
      </c>
    </row>
    <row r="2288" spans="1:11">
      <c r="A2288" t="s">
        <v>19886</v>
      </c>
      <c r="B2288" t="s">
        <v>17025</v>
      </c>
      <c r="C2288" t="s">
        <v>3597</v>
      </c>
      <c r="D2288" t="str">
        <f t="shared" si="70"/>
        <v>FI</v>
      </c>
      <c r="F2288" t="s">
        <v>3598</v>
      </c>
      <c r="K2288" s="4" t="str">
        <f t="shared" si="71"/>
        <v>AR001480FI00028</v>
      </c>
    </row>
    <row r="2289" spans="1:11">
      <c r="A2289" t="s">
        <v>19887</v>
      </c>
      <c r="B2289" t="s">
        <v>17025</v>
      </c>
      <c r="C2289" t="s">
        <v>3589</v>
      </c>
      <c r="D2289" t="str">
        <f t="shared" si="70"/>
        <v>FI</v>
      </c>
      <c r="F2289" t="s">
        <v>3590</v>
      </c>
      <c r="K2289" s="4" t="str">
        <f t="shared" si="71"/>
        <v>AR001480FI00024</v>
      </c>
    </row>
    <row r="2290" spans="1:11">
      <c r="A2290" t="s">
        <v>19888</v>
      </c>
      <c r="B2290" t="s">
        <v>17403</v>
      </c>
      <c r="C2290" t="s">
        <v>1573</v>
      </c>
      <c r="D2290" t="str">
        <f t="shared" si="70"/>
        <v>FI</v>
      </c>
      <c r="F2290" t="s">
        <v>1574</v>
      </c>
      <c r="K2290" s="4" t="str">
        <f t="shared" si="71"/>
        <v>AR000600FI00002</v>
      </c>
    </row>
    <row r="2291" spans="1:11">
      <c r="A2291" t="s">
        <v>19889</v>
      </c>
      <c r="B2291" t="s">
        <v>17408</v>
      </c>
      <c r="C2291" t="s">
        <v>2242</v>
      </c>
      <c r="D2291" t="str">
        <f t="shared" si="70"/>
        <v>FI</v>
      </c>
      <c r="F2291" t="s">
        <v>2243</v>
      </c>
      <c r="K2291" s="4" t="str">
        <f t="shared" si="71"/>
        <v>AR000640FI00006</v>
      </c>
    </row>
    <row r="2292" spans="1:11">
      <c r="A2292" t="s">
        <v>19890</v>
      </c>
      <c r="B2292" t="s">
        <v>17408</v>
      </c>
      <c r="C2292" t="s">
        <v>2240</v>
      </c>
      <c r="D2292" t="str">
        <f t="shared" si="70"/>
        <v>FI</v>
      </c>
      <c r="F2292" t="s">
        <v>2241</v>
      </c>
      <c r="K2292" s="4" t="str">
        <f t="shared" si="71"/>
        <v>AR000640FI00005</v>
      </c>
    </row>
    <row r="2293" spans="1:11">
      <c r="A2293" t="s">
        <v>19891</v>
      </c>
      <c r="B2293" t="s">
        <v>17462</v>
      </c>
      <c r="C2293" t="s">
        <v>2263</v>
      </c>
      <c r="D2293" t="str">
        <f t="shared" si="70"/>
        <v>FI</v>
      </c>
      <c r="F2293" t="s">
        <v>2264</v>
      </c>
      <c r="K2293" s="4" t="str">
        <f t="shared" si="71"/>
        <v>AR000660FI00002</v>
      </c>
    </row>
    <row r="2294" spans="1:11">
      <c r="A2294" t="s">
        <v>19892</v>
      </c>
      <c r="B2294" t="s">
        <v>16899</v>
      </c>
      <c r="C2294" t="s">
        <v>2405</v>
      </c>
      <c r="D2294" t="str">
        <f t="shared" si="70"/>
        <v>FI</v>
      </c>
      <c r="F2294" t="s">
        <v>2406</v>
      </c>
      <c r="K2294" s="4" t="str">
        <f t="shared" si="71"/>
        <v>AR000700FI00019</v>
      </c>
    </row>
    <row r="2295" spans="1:11">
      <c r="A2295" t="s">
        <v>19893</v>
      </c>
      <c r="B2295" t="s">
        <v>16899</v>
      </c>
      <c r="C2295" t="s">
        <v>2391</v>
      </c>
      <c r="D2295" t="str">
        <f t="shared" si="70"/>
        <v>FI</v>
      </c>
      <c r="F2295" t="s">
        <v>2392</v>
      </c>
      <c r="K2295" s="4" t="str">
        <f t="shared" si="71"/>
        <v>AR000700FI00012</v>
      </c>
    </row>
    <row r="2296" spans="1:11">
      <c r="A2296" t="s">
        <v>19894</v>
      </c>
      <c r="B2296" t="s">
        <v>16899</v>
      </c>
      <c r="C2296" t="s">
        <v>2403</v>
      </c>
      <c r="D2296" t="str">
        <f t="shared" si="70"/>
        <v>FI</v>
      </c>
      <c r="F2296" t="s">
        <v>2404</v>
      </c>
      <c r="K2296" s="4" t="str">
        <f t="shared" si="71"/>
        <v>AR000700FI00018</v>
      </c>
    </row>
    <row r="2297" spans="1:11">
      <c r="A2297" t="s">
        <v>19895</v>
      </c>
      <c r="B2297" t="s">
        <v>16899</v>
      </c>
      <c r="C2297" t="s">
        <v>2395</v>
      </c>
      <c r="D2297" t="str">
        <f t="shared" si="70"/>
        <v>FI</v>
      </c>
      <c r="F2297" t="s">
        <v>2396</v>
      </c>
      <c r="K2297" s="4" t="str">
        <f t="shared" si="71"/>
        <v>AR000700FI00014</v>
      </c>
    </row>
    <row r="2298" spans="1:11">
      <c r="A2298" t="s">
        <v>19896</v>
      </c>
      <c r="B2298" t="s">
        <v>16899</v>
      </c>
      <c r="C2298" t="s">
        <v>2393</v>
      </c>
      <c r="D2298" t="str">
        <f t="shared" si="70"/>
        <v>FI</v>
      </c>
      <c r="F2298" t="s">
        <v>2394</v>
      </c>
      <c r="K2298" s="4" t="str">
        <f t="shared" si="71"/>
        <v>AR000700FI00013</v>
      </c>
    </row>
    <row r="2299" spans="1:11">
      <c r="A2299" t="s">
        <v>19897</v>
      </c>
      <c r="B2299" t="s">
        <v>17327</v>
      </c>
      <c r="C2299" t="s">
        <v>3481</v>
      </c>
      <c r="D2299" t="str">
        <f t="shared" si="70"/>
        <v>FI</v>
      </c>
      <c r="F2299" t="s">
        <v>3482</v>
      </c>
      <c r="K2299" s="4" t="str">
        <f t="shared" si="71"/>
        <v>AR001450FI00034</v>
      </c>
    </row>
    <row r="2300" spans="1:11">
      <c r="A2300" t="s">
        <v>19898</v>
      </c>
      <c r="B2300" t="s">
        <v>17327</v>
      </c>
      <c r="C2300" t="s">
        <v>3485</v>
      </c>
      <c r="D2300" t="str">
        <f t="shared" si="70"/>
        <v>FI</v>
      </c>
      <c r="F2300" t="s">
        <v>3486</v>
      </c>
      <c r="K2300" s="4" t="str">
        <f t="shared" si="71"/>
        <v>AR001450FI00036</v>
      </c>
    </row>
    <row r="2301" spans="1:11">
      <c r="A2301" t="s">
        <v>19899</v>
      </c>
      <c r="B2301" t="s">
        <v>17327</v>
      </c>
      <c r="C2301" t="s">
        <v>3489</v>
      </c>
      <c r="D2301" t="str">
        <f t="shared" si="70"/>
        <v>FI</v>
      </c>
      <c r="F2301" t="s">
        <v>3490</v>
      </c>
      <c r="K2301" s="4" t="str">
        <f t="shared" si="71"/>
        <v>AR001450FI00038</v>
      </c>
    </row>
    <row r="2302" spans="1:11">
      <c r="A2302" t="s">
        <v>19900</v>
      </c>
      <c r="B2302" t="s">
        <v>17327</v>
      </c>
      <c r="C2302" t="s">
        <v>3483</v>
      </c>
      <c r="D2302" t="str">
        <f t="shared" si="70"/>
        <v>FI</v>
      </c>
      <c r="F2302" t="s">
        <v>3484</v>
      </c>
      <c r="K2302" s="4" t="str">
        <f t="shared" si="71"/>
        <v>AR001450FI00035</v>
      </c>
    </row>
    <row r="2303" spans="1:11">
      <c r="A2303" t="s">
        <v>19901</v>
      </c>
      <c r="B2303" t="s">
        <v>17453</v>
      </c>
      <c r="C2303" t="s">
        <v>2797</v>
      </c>
      <c r="D2303" t="str">
        <f t="shared" si="70"/>
        <v>FI</v>
      </c>
      <c r="F2303" t="s">
        <v>2798</v>
      </c>
      <c r="K2303" s="4" t="str">
        <f t="shared" si="71"/>
        <v>AR000930FI00013</v>
      </c>
    </row>
    <row r="2304" spans="1:11">
      <c r="A2304" t="s">
        <v>19902</v>
      </c>
      <c r="B2304" t="s">
        <v>17453</v>
      </c>
      <c r="C2304" t="s">
        <v>2799</v>
      </c>
      <c r="D2304" t="str">
        <f t="shared" si="70"/>
        <v>FI</v>
      </c>
      <c r="F2304" t="s">
        <v>2800</v>
      </c>
      <c r="K2304" s="4" t="str">
        <f t="shared" si="71"/>
        <v>AR000930FI00014</v>
      </c>
    </row>
    <row r="2305" spans="1:11">
      <c r="A2305" t="s">
        <v>19903</v>
      </c>
      <c r="B2305" t="s">
        <v>17453</v>
      </c>
      <c r="C2305" t="s">
        <v>2795</v>
      </c>
      <c r="D2305" t="str">
        <f t="shared" si="70"/>
        <v>FI</v>
      </c>
      <c r="F2305" t="s">
        <v>2796</v>
      </c>
      <c r="K2305" s="4" t="str">
        <f t="shared" si="71"/>
        <v>AR000930FI00012</v>
      </c>
    </row>
    <row r="2306" spans="1:11">
      <c r="A2306" t="s">
        <v>19904</v>
      </c>
      <c r="B2306" t="s">
        <v>17455</v>
      </c>
      <c r="C2306" t="s">
        <v>2844</v>
      </c>
      <c r="D2306" t="str">
        <f t="shared" ref="D2306:D2369" si="72">+REPLACE(REPLACE(A2306,1,8,""),3,5,"")</f>
        <v>FI</v>
      </c>
      <c r="F2306" t="s">
        <v>2845</v>
      </c>
      <c r="K2306" s="4" t="str">
        <f t="shared" si="71"/>
        <v>AR000940FI00009</v>
      </c>
    </row>
    <row r="2307" spans="1:11">
      <c r="A2307" t="s">
        <v>19905</v>
      </c>
      <c r="B2307" t="s">
        <v>17455</v>
      </c>
      <c r="C2307" t="s">
        <v>2840</v>
      </c>
      <c r="D2307" t="str">
        <f t="shared" si="72"/>
        <v>FI</v>
      </c>
      <c r="F2307" t="s">
        <v>2841</v>
      </c>
      <c r="K2307" s="4" t="str">
        <f t="shared" ref="K2307:K2370" si="73">+A2307</f>
        <v>AR000940FI00007</v>
      </c>
    </row>
    <row r="2308" spans="1:11">
      <c r="A2308" t="s">
        <v>19906</v>
      </c>
      <c r="B2308" t="s">
        <v>17455</v>
      </c>
      <c r="C2308" t="s">
        <v>2842</v>
      </c>
      <c r="D2308" t="str">
        <f t="shared" si="72"/>
        <v>FI</v>
      </c>
      <c r="F2308" t="s">
        <v>2843</v>
      </c>
      <c r="K2308" s="4" t="str">
        <f t="shared" si="73"/>
        <v>AR000940FI00008</v>
      </c>
    </row>
    <row r="2309" spans="1:11">
      <c r="A2309" t="s">
        <v>19907</v>
      </c>
      <c r="B2309" t="s">
        <v>17414</v>
      </c>
      <c r="C2309" t="s">
        <v>4545</v>
      </c>
      <c r="D2309" t="str">
        <f t="shared" si="72"/>
        <v>FI</v>
      </c>
      <c r="F2309" t="s">
        <v>4546</v>
      </c>
      <c r="K2309" s="4" t="str">
        <f t="shared" si="73"/>
        <v>AR001990FI00013</v>
      </c>
    </row>
    <row r="2310" spans="1:11">
      <c r="A2310" t="s">
        <v>19908</v>
      </c>
      <c r="B2310" t="s">
        <v>17464</v>
      </c>
      <c r="C2310" t="s">
        <v>2920</v>
      </c>
      <c r="D2310" t="str">
        <f t="shared" si="72"/>
        <v>FI</v>
      </c>
      <c r="F2310" t="s">
        <v>2921</v>
      </c>
      <c r="K2310" s="4" t="str">
        <f t="shared" si="73"/>
        <v>AR001000FI00002</v>
      </c>
    </row>
    <row r="2311" spans="1:11">
      <c r="A2311" t="s">
        <v>19909</v>
      </c>
      <c r="B2311" t="s">
        <v>19910</v>
      </c>
      <c r="C2311" t="s">
        <v>3004</v>
      </c>
      <c r="D2311" t="str">
        <f t="shared" si="72"/>
        <v>FI</v>
      </c>
      <c r="F2311" t="s">
        <v>3005</v>
      </c>
      <c r="K2311" s="4" t="str">
        <f t="shared" si="73"/>
        <v>AR001100FI00001</v>
      </c>
    </row>
    <row r="2312" spans="1:11">
      <c r="A2312" t="s">
        <v>19911</v>
      </c>
      <c r="B2312" t="s">
        <v>19912</v>
      </c>
      <c r="C2312" t="s">
        <v>3007</v>
      </c>
      <c r="D2312" t="str">
        <f t="shared" si="72"/>
        <v>FI</v>
      </c>
      <c r="F2312" t="s">
        <v>3008</v>
      </c>
      <c r="K2312" s="4" t="str">
        <f t="shared" si="73"/>
        <v>AR001110FI00001</v>
      </c>
    </row>
    <row r="2313" spans="1:11">
      <c r="A2313" t="s">
        <v>19913</v>
      </c>
      <c r="B2313" t="s">
        <v>19912</v>
      </c>
      <c r="C2313" t="s">
        <v>3010</v>
      </c>
      <c r="D2313" t="str">
        <f t="shared" si="72"/>
        <v>FI</v>
      </c>
      <c r="F2313" t="s">
        <v>3011</v>
      </c>
      <c r="K2313" s="4" t="str">
        <f t="shared" si="73"/>
        <v>AR001110FI00002</v>
      </c>
    </row>
    <row r="2314" spans="1:11">
      <c r="A2314" t="s">
        <v>19914</v>
      </c>
      <c r="B2314" t="s">
        <v>18904</v>
      </c>
      <c r="C2314" t="s">
        <v>3067</v>
      </c>
      <c r="D2314" t="str">
        <f t="shared" si="72"/>
        <v>FI</v>
      </c>
      <c r="F2314" t="s">
        <v>3068</v>
      </c>
      <c r="K2314" s="4" t="str">
        <f t="shared" si="73"/>
        <v>AR001150FI00002</v>
      </c>
    </row>
    <row r="2315" spans="1:11">
      <c r="A2315" t="s">
        <v>19915</v>
      </c>
      <c r="B2315" t="s">
        <v>17473</v>
      </c>
      <c r="C2315" t="s">
        <v>3106</v>
      </c>
      <c r="D2315" t="str">
        <f t="shared" si="72"/>
        <v>FI</v>
      </c>
      <c r="F2315" t="s">
        <v>3107</v>
      </c>
      <c r="K2315" s="4" t="str">
        <f t="shared" si="73"/>
        <v>AR001210FI00003</v>
      </c>
    </row>
    <row r="2316" spans="1:11">
      <c r="A2316" t="s">
        <v>19916</v>
      </c>
      <c r="B2316" t="s">
        <v>17473</v>
      </c>
      <c r="C2316" t="s">
        <v>3108</v>
      </c>
      <c r="D2316" t="str">
        <f t="shared" si="72"/>
        <v>FI</v>
      </c>
      <c r="F2316" t="s">
        <v>3109</v>
      </c>
      <c r="K2316" s="4" t="str">
        <f t="shared" si="73"/>
        <v>AR001210FI00004</v>
      </c>
    </row>
    <row r="2317" spans="1:11">
      <c r="A2317" t="s">
        <v>19917</v>
      </c>
      <c r="B2317" t="s">
        <v>17473</v>
      </c>
      <c r="C2317" t="s">
        <v>3110</v>
      </c>
      <c r="D2317" t="str">
        <f t="shared" si="72"/>
        <v>FI</v>
      </c>
      <c r="F2317" t="s">
        <v>3111</v>
      </c>
      <c r="K2317" s="4" t="str">
        <f t="shared" si="73"/>
        <v>AR001210FI00005</v>
      </c>
    </row>
    <row r="2318" spans="1:11">
      <c r="A2318" t="s">
        <v>19918</v>
      </c>
      <c r="B2318" t="s">
        <v>17012</v>
      </c>
      <c r="C2318" t="s">
        <v>3222</v>
      </c>
      <c r="D2318" t="str">
        <f t="shared" si="72"/>
        <v>FI</v>
      </c>
      <c r="F2318" t="s">
        <v>3223</v>
      </c>
      <c r="K2318" s="4" t="str">
        <f t="shared" si="73"/>
        <v>AR001350FI00012</v>
      </c>
    </row>
    <row r="2319" spans="1:11">
      <c r="A2319" t="s">
        <v>19919</v>
      </c>
      <c r="B2319" t="s">
        <v>17482</v>
      </c>
      <c r="C2319" t="s">
        <v>3256</v>
      </c>
      <c r="D2319" t="str">
        <f t="shared" si="72"/>
        <v>FI</v>
      </c>
      <c r="F2319" t="s">
        <v>3257</v>
      </c>
      <c r="K2319" s="4" t="str">
        <f t="shared" si="73"/>
        <v>AR001360FI00008</v>
      </c>
    </row>
    <row r="2320" spans="1:11">
      <c r="A2320" t="s">
        <v>19920</v>
      </c>
      <c r="B2320" t="s">
        <v>17482</v>
      </c>
      <c r="C2320" t="s">
        <v>3254</v>
      </c>
      <c r="D2320" t="str">
        <f t="shared" si="72"/>
        <v>FI</v>
      </c>
      <c r="F2320" t="s">
        <v>3255</v>
      </c>
      <c r="K2320" s="4" t="str">
        <f t="shared" si="73"/>
        <v>AR001360FI00007</v>
      </c>
    </row>
    <row r="2321" spans="1:11">
      <c r="A2321" t="s">
        <v>19921</v>
      </c>
      <c r="B2321" t="s">
        <v>17491</v>
      </c>
      <c r="C2321" t="s">
        <v>3290</v>
      </c>
      <c r="D2321" t="str">
        <f t="shared" si="72"/>
        <v>FI</v>
      </c>
      <c r="F2321" t="s">
        <v>3291</v>
      </c>
      <c r="K2321" s="4" t="str">
        <f t="shared" si="73"/>
        <v>AR001400FI00006</v>
      </c>
    </row>
    <row r="2322" spans="1:11">
      <c r="A2322" t="s">
        <v>19922</v>
      </c>
      <c r="B2322" t="s">
        <v>17491</v>
      </c>
      <c r="C2322" t="s">
        <v>3292</v>
      </c>
      <c r="D2322" t="str">
        <f t="shared" si="72"/>
        <v>FI</v>
      </c>
      <c r="F2322" t="s">
        <v>3293</v>
      </c>
      <c r="K2322" s="4" t="str">
        <f t="shared" si="73"/>
        <v>AR001400FI00007</v>
      </c>
    </row>
    <row r="2323" spans="1:11">
      <c r="A2323" t="s">
        <v>19923</v>
      </c>
      <c r="B2323" t="s">
        <v>17506</v>
      </c>
      <c r="C2323" t="s">
        <v>3632</v>
      </c>
      <c r="D2323" t="str">
        <f t="shared" si="72"/>
        <v>FI</v>
      </c>
      <c r="F2323" t="s">
        <v>3633</v>
      </c>
      <c r="K2323" s="4" t="str">
        <f t="shared" si="73"/>
        <v>AR001520FI00005</v>
      </c>
    </row>
    <row r="2324" spans="1:11">
      <c r="A2324" t="s">
        <v>19924</v>
      </c>
      <c r="B2324" t="s">
        <v>17511</v>
      </c>
      <c r="C2324" t="s">
        <v>3665</v>
      </c>
      <c r="D2324" t="str">
        <f t="shared" si="72"/>
        <v>FI</v>
      </c>
      <c r="F2324" t="s">
        <v>3666</v>
      </c>
      <c r="K2324" s="4" t="str">
        <f t="shared" si="73"/>
        <v>AR001560FI00003</v>
      </c>
    </row>
    <row r="2325" spans="1:11">
      <c r="A2325" t="s">
        <v>19925</v>
      </c>
      <c r="B2325" t="s">
        <v>17526</v>
      </c>
      <c r="C2325" t="s">
        <v>3789</v>
      </c>
      <c r="D2325" t="str">
        <f t="shared" si="72"/>
        <v>FI</v>
      </c>
      <c r="F2325" t="s">
        <v>3790</v>
      </c>
      <c r="K2325" s="4" t="str">
        <f t="shared" si="73"/>
        <v>AR001640FI00007</v>
      </c>
    </row>
    <row r="2326" spans="1:11">
      <c r="A2326" t="s">
        <v>19926</v>
      </c>
      <c r="B2326" t="s">
        <v>17526</v>
      </c>
      <c r="C2326" t="s">
        <v>3787</v>
      </c>
      <c r="D2326" t="str">
        <f t="shared" si="72"/>
        <v>FI</v>
      </c>
      <c r="F2326" t="s">
        <v>3788</v>
      </c>
      <c r="K2326" s="4" t="str">
        <f t="shared" si="73"/>
        <v>AR001640FI00006</v>
      </c>
    </row>
    <row r="2327" spans="1:11">
      <c r="A2327" t="s">
        <v>19927</v>
      </c>
      <c r="B2327" t="s">
        <v>17529</v>
      </c>
      <c r="C2327" t="s">
        <v>3813</v>
      </c>
      <c r="D2327" t="str">
        <f t="shared" si="72"/>
        <v>FI</v>
      </c>
      <c r="F2327" t="s">
        <v>3814</v>
      </c>
      <c r="K2327" s="4" t="str">
        <f t="shared" si="73"/>
        <v>AR001650FI00006</v>
      </c>
    </row>
    <row r="2328" spans="1:11">
      <c r="A2328" t="s">
        <v>19928</v>
      </c>
      <c r="B2328" t="s">
        <v>17529</v>
      </c>
      <c r="C2328" t="s">
        <v>3819</v>
      </c>
      <c r="D2328" t="str">
        <f t="shared" si="72"/>
        <v>FI</v>
      </c>
      <c r="F2328" t="s">
        <v>3820</v>
      </c>
      <c r="K2328" s="4" t="str">
        <f t="shared" si="73"/>
        <v>AR001650FI00009</v>
      </c>
    </row>
    <row r="2329" spans="1:11">
      <c r="A2329" t="s">
        <v>19929</v>
      </c>
      <c r="B2329" t="s">
        <v>17529</v>
      </c>
      <c r="C2329" t="s">
        <v>3815</v>
      </c>
      <c r="D2329" t="str">
        <f t="shared" si="72"/>
        <v>FI</v>
      </c>
      <c r="F2329" t="s">
        <v>3816</v>
      </c>
      <c r="K2329" s="4" t="str">
        <f t="shared" si="73"/>
        <v>AR001650FI00007</v>
      </c>
    </row>
    <row r="2330" spans="1:11">
      <c r="A2330" t="s">
        <v>19930</v>
      </c>
      <c r="B2330" t="s">
        <v>17529</v>
      </c>
      <c r="C2330" t="s">
        <v>3821</v>
      </c>
      <c r="D2330" t="str">
        <f t="shared" si="72"/>
        <v>FI</v>
      </c>
      <c r="F2330" t="s">
        <v>3822</v>
      </c>
      <c r="K2330" s="4" t="str">
        <f t="shared" si="73"/>
        <v>AR001650FI00010</v>
      </c>
    </row>
    <row r="2331" spans="1:11">
      <c r="A2331" t="s">
        <v>19931</v>
      </c>
      <c r="B2331" t="s">
        <v>17529</v>
      </c>
      <c r="C2331" t="s">
        <v>3817</v>
      </c>
      <c r="D2331" t="str">
        <f t="shared" si="72"/>
        <v>FI</v>
      </c>
      <c r="F2331" t="s">
        <v>3818</v>
      </c>
      <c r="K2331" s="4" t="str">
        <f t="shared" si="73"/>
        <v>AR001650FI00008</v>
      </c>
    </row>
    <row r="2332" spans="1:11">
      <c r="A2332" t="s">
        <v>19932</v>
      </c>
      <c r="B2332" t="s">
        <v>17529</v>
      </c>
      <c r="C2332" t="s">
        <v>3823</v>
      </c>
      <c r="D2332" t="str">
        <f t="shared" si="72"/>
        <v>FI</v>
      </c>
      <c r="F2332" t="s">
        <v>3824</v>
      </c>
      <c r="K2332" s="4" t="str">
        <f t="shared" si="73"/>
        <v>AR001650FI00011</v>
      </c>
    </row>
    <row r="2333" spans="1:11">
      <c r="A2333" t="s">
        <v>19933</v>
      </c>
      <c r="B2333" t="s">
        <v>17529</v>
      </c>
      <c r="C2333" t="s">
        <v>3811</v>
      </c>
      <c r="D2333" t="str">
        <f t="shared" si="72"/>
        <v>FI</v>
      </c>
      <c r="F2333" t="s">
        <v>3812</v>
      </c>
      <c r="K2333" s="4" t="str">
        <f t="shared" si="73"/>
        <v>AR001650FI00005</v>
      </c>
    </row>
    <row r="2334" spans="1:11">
      <c r="A2334" t="s">
        <v>19934</v>
      </c>
      <c r="B2334" t="s">
        <v>17535</v>
      </c>
      <c r="C2334" t="s">
        <v>3872</v>
      </c>
      <c r="D2334" t="str">
        <f t="shared" si="72"/>
        <v>FI</v>
      </c>
      <c r="F2334" t="s">
        <v>3873</v>
      </c>
      <c r="K2334" s="4" t="str">
        <f t="shared" si="73"/>
        <v>AR001690FI00004</v>
      </c>
    </row>
    <row r="2335" spans="1:11">
      <c r="A2335" t="s">
        <v>19935</v>
      </c>
      <c r="B2335" t="s">
        <v>17539</v>
      </c>
      <c r="C2335" t="s">
        <v>4080</v>
      </c>
      <c r="D2335" t="str">
        <f t="shared" si="72"/>
        <v>FI</v>
      </c>
      <c r="F2335" t="s">
        <v>4081</v>
      </c>
      <c r="K2335" s="4" t="str">
        <f t="shared" si="73"/>
        <v>AR001720FI00003</v>
      </c>
    </row>
    <row r="2336" spans="1:11">
      <c r="A2336" t="s">
        <v>19936</v>
      </c>
      <c r="B2336" t="s">
        <v>17553</v>
      </c>
      <c r="C2336" t="s">
        <v>4157</v>
      </c>
      <c r="D2336" t="str">
        <f t="shared" si="72"/>
        <v>FI</v>
      </c>
      <c r="F2336" t="s">
        <v>4158</v>
      </c>
      <c r="K2336" s="4" t="str">
        <f t="shared" si="73"/>
        <v>AR001800FI00002</v>
      </c>
    </row>
    <row r="2337" spans="1:11">
      <c r="A2337" t="s">
        <v>19937</v>
      </c>
      <c r="B2337" t="s">
        <v>17555</v>
      </c>
      <c r="C2337" t="s">
        <v>4206</v>
      </c>
      <c r="D2337" t="str">
        <f t="shared" si="72"/>
        <v>FI</v>
      </c>
      <c r="F2337" t="s">
        <v>4207</v>
      </c>
      <c r="K2337" s="4" t="str">
        <f t="shared" si="73"/>
        <v>AR001830FI00004</v>
      </c>
    </row>
    <row r="2338" spans="1:11">
      <c r="A2338" t="s">
        <v>19938</v>
      </c>
      <c r="B2338" t="s">
        <v>17555</v>
      </c>
      <c r="C2338" t="s">
        <v>4204</v>
      </c>
      <c r="D2338" t="str">
        <f t="shared" si="72"/>
        <v>FI</v>
      </c>
      <c r="F2338" t="s">
        <v>4205</v>
      </c>
      <c r="K2338" s="4" t="str">
        <f t="shared" si="73"/>
        <v>AR001830FI00003</v>
      </c>
    </row>
    <row r="2339" spans="1:11">
      <c r="A2339" t="s">
        <v>19939</v>
      </c>
      <c r="B2339" t="s">
        <v>17563</v>
      </c>
      <c r="C2339" t="s">
        <v>4317</v>
      </c>
      <c r="D2339" t="str">
        <f t="shared" si="72"/>
        <v>FI</v>
      </c>
      <c r="F2339" t="s">
        <v>4318</v>
      </c>
      <c r="K2339" s="4" t="str">
        <f t="shared" si="73"/>
        <v>AR001910FI00005</v>
      </c>
    </row>
    <row r="2340" spans="1:11">
      <c r="A2340" t="s">
        <v>19940</v>
      </c>
      <c r="B2340" t="s">
        <v>19941</v>
      </c>
      <c r="C2340" t="s">
        <v>4411</v>
      </c>
      <c r="D2340" t="str">
        <f t="shared" si="72"/>
        <v>FI</v>
      </c>
      <c r="F2340" t="s">
        <v>4412</v>
      </c>
      <c r="K2340" s="4" t="str">
        <f t="shared" si="73"/>
        <v>AR001960FI00001</v>
      </c>
    </row>
    <row r="2341" spans="1:11">
      <c r="A2341" t="s">
        <v>19942</v>
      </c>
      <c r="B2341" t="s">
        <v>19941</v>
      </c>
      <c r="C2341" t="s">
        <v>4418</v>
      </c>
      <c r="D2341" t="str">
        <f t="shared" si="72"/>
        <v>FI</v>
      </c>
      <c r="F2341" t="s">
        <v>4419</v>
      </c>
      <c r="K2341" s="4" t="str">
        <f t="shared" si="73"/>
        <v>AR001960FI00004</v>
      </c>
    </row>
    <row r="2342" spans="1:11">
      <c r="A2342" t="s">
        <v>19943</v>
      </c>
      <c r="B2342" t="s">
        <v>19941</v>
      </c>
      <c r="C2342" t="s">
        <v>4414</v>
      </c>
      <c r="D2342" t="str">
        <f t="shared" si="72"/>
        <v>FI</v>
      </c>
      <c r="F2342" t="s">
        <v>4415</v>
      </c>
      <c r="K2342" s="4" t="str">
        <f t="shared" si="73"/>
        <v>AR001960FI00002</v>
      </c>
    </row>
    <row r="2343" spans="1:11">
      <c r="A2343" t="s">
        <v>19944</v>
      </c>
      <c r="B2343" t="s">
        <v>19941</v>
      </c>
      <c r="C2343" t="s">
        <v>4416</v>
      </c>
      <c r="D2343" t="str">
        <f t="shared" si="72"/>
        <v>FI</v>
      </c>
      <c r="F2343" t="s">
        <v>4417</v>
      </c>
      <c r="K2343" s="4" t="str">
        <f t="shared" si="73"/>
        <v>AR001960FI00003</v>
      </c>
    </row>
    <row r="2344" spans="1:11">
      <c r="A2344" t="s">
        <v>19945</v>
      </c>
      <c r="B2344" t="s">
        <v>17580</v>
      </c>
      <c r="C2344" t="s">
        <v>4591</v>
      </c>
      <c r="D2344" t="str">
        <f t="shared" si="72"/>
        <v>FI</v>
      </c>
      <c r="F2344" t="s">
        <v>4592</v>
      </c>
      <c r="K2344" s="4" t="str">
        <f t="shared" si="73"/>
        <v>AR002020FI00002</v>
      </c>
    </row>
    <row r="2345" spans="1:11">
      <c r="A2345" t="s">
        <v>19946</v>
      </c>
      <c r="B2345" t="s">
        <v>17584</v>
      </c>
      <c r="C2345" t="s">
        <v>4655</v>
      </c>
      <c r="D2345" t="str">
        <f t="shared" si="72"/>
        <v>FI</v>
      </c>
      <c r="F2345" t="s">
        <v>4656</v>
      </c>
      <c r="K2345" s="4" t="str">
        <f t="shared" si="73"/>
        <v>AR002090FI00003</v>
      </c>
    </row>
    <row r="2346" spans="1:11">
      <c r="A2346" t="s">
        <v>19947</v>
      </c>
      <c r="B2346" t="s">
        <v>17584</v>
      </c>
      <c r="C2346" t="s">
        <v>4653</v>
      </c>
      <c r="D2346" t="str">
        <f t="shared" si="72"/>
        <v>FI</v>
      </c>
      <c r="F2346" t="s">
        <v>4654</v>
      </c>
      <c r="K2346" s="4" t="str">
        <f t="shared" si="73"/>
        <v>AR002090FI00002</v>
      </c>
    </row>
    <row r="2347" spans="1:11">
      <c r="A2347" t="s">
        <v>19948</v>
      </c>
      <c r="B2347" t="s">
        <v>17589</v>
      </c>
      <c r="C2347" t="s">
        <v>5194</v>
      </c>
      <c r="D2347" t="str">
        <f t="shared" si="72"/>
        <v>FI</v>
      </c>
      <c r="F2347" t="s">
        <v>5195</v>
      </c>
      <c r="K2347" s="4" t="str">
        <f t="shared" si="73"/>
        <v>AR002370FI00002</v>
      </c>
    </row>
    <row r="2348" spans="1:11">
      <c r="A2348" t="s">
        <v>19949</v>
      </c>
      <c r="B2348" t="s">
        <v>17589</v>
      </c>
      <c r="C2348" t="s">
        <v>5196</v>
      </c>
      <c r="D2348" t="str">
        <f t="shared" si="72"/>
        <v>FI</v>
      </c>
      <c r="F2348" t="s">
        <v>5197</v>
      </c>
      <c r="K2348" s="4" t="str">
        <f t="shared" si="73"/>
        <v>AR002370FI00003</v>
      </c>
    </row>
    <row r="2349" spans="1:11">
      <c r="A2349" t="s">
        <v>19950</v>
      </c>
      <c r="B2349" t="s">
        <v>17857</v>
      </c>
      <c r="C2349" t="s">
        <v>5208</v>
      </c>
      <c r="D2349" t="str">
        <f t="shared" si="72"/>
        <v>FI</v>
      </c>
      <c r="F2349" t="s">
        <v>5209</v>
      </c>
      <c r="K2349" s="4" t="str">
        <f t="shared" si="73"/>
        <v>AR002390FI00002</v>
      </c>
    </row>
    <row r="2350" spans="1:11">
      <c r="A2350" t="s">
        <v>19951</v>
      </c>
      <c r="B2350" t="s">
        <v>17039</v>
      </c>
      <c r="C2350" t="s">
        <v>109</v>
      </c>
      <c r="D2350" t="str">
        <f t="shared" si="72"/>
        <v>FI</v>
      </c>
      <c r="F2350" t="s">
        <v>110</v>
      </c>
      <c r="K2350" s="4" t="str">
        <f t="shared" si="73"/>
        <v>AR000010FI00025</v>
      </c>
    </row>
    <row r="2351" spans="1:11">
      <c r="A2351" t="s">
        <v>19952</v>
      </c>
      <c r="B2351" t="s">
        <v>17039</v>
      </c>
      <c r="C2351" t="s">
        <v>111</v>
      </c>
      <c r="D2351" t="str">
        <f t="shared" si="72"/>
        <v>FI</v>
      </c>
      <c r="F2351" t="s">
        <v>112</v>
      </c>
      <c r="K2351" s="4" t="str">
        <f t="shared" si="73"/>
        <v>AR000010FI00026</v>
      </c>
    </row>
    <row r="2352" spans="1:11">
      <c r="A2352" t="s">
        <v>19953</v>
      </c>
      <c r="B2352" t="s">
        <v>17706</v>
      </c>
      <c r="C2352" t="s">
        <v>226</v>
      </c>
      <c r="D2352" t="str">
        <f t="shared" si="72"/>
        <v>FI</v>
      </c>
      <c r="F2352" t="s">
        <v>227</v>
      </c>
      <c r="K2352" s="4" t="str">
        <f t="shared" si="73"/>
        <v>AR000110FI00002</v>
      </c>
    </row>
    <row r="2353" spans="1:11">
      <c r="A2353" t="s">
        <v>19954</v>
      </c>
      <c r="B2353" t="s">
        <v>19955</v>
      </c>
      <c r="C2353" t="s">
        <v>1404</v>
      </c>
      <c r="D2353" t="str">
        <f t="shared" si="72"/>
        <v>FI</v>
      </c>
      <c r="F2353" t="s">
        <v>1405</v>
      </c>
      <c r="K2353" s="4" t="str">
        <f t="shared" si="73"/>
        <v>AR000460FI00001</v>
      </c>
    </row>
    <row r="2354" spans="1:11">
      <c r="A2354" t="s">
        <v>19956</v>
      </c>
      <c r="B2354" t="s">
        <v>19955</v>
      </c>
      <c r="C2354" t="s">
        <v>1408</v>
      </c>
      <c r="D2354" t="str">
        <f t="shared" si="72"/>
        <v>FI</v>
      </c>
      <c r="F2354" t="s">
        <v>1409</v>
      </c>
      <c r="K2354" s="4" t="str">
        <f t="shared" si="73"/>
        <v>AR000460FI00002</v>
      </c>
    </row>
    <row r="2355" spans="1:11">
      <c r="A2355" t="s">
        <v>19957</v>
      </c>
      <c r="B2355" t="s">
        <v>19958</v>
      </c>
      <c r="C2355" t="s">
        <v>3087</v>
      </c>
      <c r="D2355" t="str">
        <f t="shared" si="72"/>
        <v>FI</v>
      </c>
      <c r="F2355" t="s">
        <v>3088</v>
      </c>
      <c r="K2355" s="4" t="str">
        <f t="shared" si="73"/>
        <v>AR001190FI00001</v>
      </c>
    </row>
    <row r="2356" spans="1:11">
      <c r="A2356" t="s">
        <v>19959</v>
      </c>
      <c r="B2356" t="s">
        <v>19958</v>
      </c>
      <c r="C2356" t="s">
        <v>3090</v>
      </c>
      <c r="D2356" t="str">
        <f t="shared" si="72"/>
        <v>FI</v>
      </c>
      <c r="F2356" t="s">
        <v>3091</v>
      </c>
      <c r="K2356" s="4" t="str">
        <f t="shared" si="73"/>
        <v>AR001190FI00002</v>
      </c>
    </row>
    <row r="2357" spans="1:11">
      <c r="A2357" t="s">
        <v>19960</v>
      </c>
      <c r="B2357" t="s">
        <v>19961</v>
      </c>
      <c r="C2357" t="s">
        <v>1330</v>
      </c>
      <c r="D2357" t="str">
        <f t="shared" si="72"/>
        <v>FI</v>
      </c>
      <c r="F2357" t="s">
        <v>1331</v>
      </c>
      <c r="K2357" s="4" t="str">
        <f t="shared" si="73"/>
        <v>AR000420FI00001</v>
      </c>
    </row>
    <row r="2358" spans="1:11">
      <c r="A2358" t="s">
        <v>19962</v>
      </c>
      <c r="B2358" t="s">
        <v>17382</v>
      </c>
      <c r="C2358" t="s">
        <v>1433</v>
      </c>
      <c r="D2358" t="str">
        <f t="shared" si="72"/>
        <v>FI</v>
      </c>
      <c r="F2358" t="s">
        <v>1434</v>
      </c>
      <c r="K2358" s="4" t="str">
        <f t="shared" si="73"/>
        <v>AR000490FI00003</v>
      </c>
    </row>
    <row r="2359" spans="1:11">
      <c r="A2359" t="s">
        <v>19963</v>
      </c>
      <c r="B2359" t="s">
        <v>17382</v>
      </c>
      <c r="C2359" t="s">
        <v>1435</v>
      </c>
      <c r="D2359" t="str">
        <f t="shared" si="72"/>
        <v>FI</v>
      </c>
      <c r="F2359" t="s">
        <v>1436</v>
      </c>
      <c r="K2359" s="4" t="str">
        <f t="shared" si="73"/>
        <v>AR000490FI00004</v>
      </c>
    </row>
    <row r="2360" spans="1:11">
      <c r="A2360" t="s">
        <v>19964</v>
      </c>
      <c r="B2360" t="s">
        <v>17469</v>
      </c>
      <c r="C2360" t="s">
        <v>2951</v>
      </c>
      <c r="D2360" t="str">
        <f t="shared" si="72"/>
        <v>FI</v>
      </c>
      <c r="F2360" t="s">
        <v>2952</v>
      </c>
      <c r="K2360" s="4" t="str">
        <f t="shared" si="73"/>
        <v>AR001030FI00003</v>
      </c>
    </row>
    <row r="2361" spans="1:11">
      <c r="A2361" t="s">
        <v>19965</v>
      </c>
      <c r="B2361" t="s">
        <v>19966</v>
      </c>
      <c r="C2361" t="s">
        <v>5198</v>
      </c>
      <c r="D2361" t="str">
        <f t="shared" si="72"/>
        <v>FI</v>
      </c>
      <c r="F2361" t="s">
        <v>5199</v>
      </c>
      <c r="K2361" s="4" t="str">
        <f t="shared" si="73"/>
        <v>AR002380FI00001</v>
      </c>
    </row>
    <row r="2362" spans="1:11">
      <c r="A2362" t="s">
        <v>19967</v>
      </c>
      <c r="B2362" t="s">
        <v>19968</v>
      </c>
      <c r="C2362" t="s">
        <v>5522</v>
      </c>
      <c r="D2362" t="str">
        <f t="shared" si="72"/>
        <v>FI</v>
      </c>
      <c r="F2362">
        <v>0</v>
      </c>
      <c r="K2362" s="4" t="str">
        <f t="shared" si="73"/>
        <v>AR002640FI00001</v>
      </c>
    </row>
    <row r="2363" spans="1:11">
      <c r="A2363" t="s">
        <v>19969</v>
      </c>
      <c r="B2363" t="s">
        <v>19970</v>
      </c>
      <c r="C2363" t="s">
        <v>5539</v>
      </c>
      <c r="D2363" t="str">
        <f t="shared" si="72"/>
        <v>FI</v>
      </c>
      <c r="F2363" t="s">
        <v>5540</v>
      </c>
      <c r="K2363" s="4" t="str">
        <f t="shared" si="73"/>
        <v>AR002670FI00001</v>
      </c>
    </row>
    <row r="2364" spans="1:11">
      <c r="A2364" t="s">
        <v>19971</v>
      </c>
      <c r="B2364" t="s">
        <v>17289</v>
      </c>
      <c r="C2364" t="s">
        <v>4181</v>
      </c>
      <c r="D2364" t="str">
        <f t="shared" si="72"/>
        <v>FI</v>
      </c>
      <c r="F2364" t="s">
        <v>4182</v>
      </c>
      <c r="K2364" s="4" t="str">
        <f t="shared" si="73"/>
        <v>AR001810FI00005</v>
      </c>
    </row>
    <row r="2365" spans="1:11">
      <c r="A2365" t="s">
        <v>19972</v>
      </c>
      <c r="B2365" t="s">
        <v>17289</v>
      </c>
      <c r="C2365" t="s">
        <v>4179</v>
      </c>
      <c r="D2365" t="str">
        <f t="shared" si="72"/>
        <v>FI</v>
      </c>
      <c r="F2365" t="s">
        <v>4180</v>
      </c>
      <c r="K2365" s="4" t="str">
        <f t="shared" si="73"/>
        <v>AR001810FI00004</v>
      </c>
    </row>
    <row r="2366" spans="1:11">
      <c r="A2366" t="s">
        <v>19973</v>
      </c>
      <c r="B2366" t="s">
        <v>17289</v>
      </c>
      <c r="C2366" t="s">
        <v>4183</v>
      </c>
      <c r="D2366" t="str">
        <f t="shared" si="72"/>
        <v>FI</v>
      </c>
      <c r="F2366" t="s">
        <v>4184</v>
      </c>
      <c r="K2366" s="4" t="str">
        <f t="shared" si="73"/>
        <v>AR001810FI00006</v>
      </c>
    </row>
    <row r="2367" spans="1:11">
      <c r="A2367" t="s">
        <v>19974</v>
      </c>
      <c r="B2367" t="s">
        <v>17019</v>
      </c>
      <c r="C2367" t="s">
        <v>5467</v>
      </c>
      <c r="D2367" t="str">
        <f t="shared" si="72"/>
        <v>FI</v>
      </c>
      <c r="F2367" t="s">
        <v>5468</v>
      </c>
      <c r="K2367" s="4" t="str">
        <f t="shared" si="73"/>
        <v>AR002590FI00003</v>
      </c>
    </row>
    <row r="2368" spans="1:11">
      <c r="A2368" t="s">
        <v>19975</v>
      </c>
      <c r="B2368" t="s">
        <v>17694</v>
      </c>
      <c r="C2368" t="s">
        <v>5491</v>
      </c>
      <c r="D2368" t="str">
        <f t="shared" si="72"/>
        <v>FI</v>
      </c>
      <c r="F2368" t="s">
        <v>5492</v>
      </c>
      <c r="K2368" s="4" t="str">
        <f t="shared" si="73"/>
        <v>AR002610FI00003</v>
      </c>
    </row>
    <row r="2369" spans="1:11">
      <c r="A2369" t="s">
        <v>19976</v>
      </c>
      <c r="B2369" t="s">
        <v>17715</v>
      </c>
      <c r="C2369" t="s">
        <v>5268</v>
      </c>
      <c r="D2369" t="str">
        <f t="shared" si="72"/>
        <v>FI</v>
      </c>
      <c r="F2369" t="s">
        <v>5269</v>
      </c>
      <c r="K2369" s="4" t="str">
        <f t="shared" si="73"/>
        <v>AR002430FI00008</v>
      </c>
    </row>
    <row r="2370" spans="1:11">
      <c r="A2370" t="s">
        <v>19977</v>
      </c>
      <c r="B2370" t="s">
        <v>19978</v>
      </c>
      <c r="C2370" t="s">
        <v>5270</v>
      </c>
      <c r="D2370" t="str">
        <f t="shared" ref="D2370:D2433" si="74">+REPLACE(REPLACE(A2370,1,8,""),3,5,"")</f>
        <v>FI</v>
      </c>
      <c r="F2370" t="s">
        <v>5271</v>
      </c>
      <c r="K2370" s="4" t="str">
        <f t="shared" si="73"/>
        <v>AR002440FI00001</v>
      </c>
    </row>
    <row r="2371" spans="1:11">
      <c r="A2371" t="s">
        <v>19979</v>
      </c>
      <c r="B2371" t="s">
        <v>19978</v>
      </c>
      <c r="C2371" t="s">
        <v>5273</v>
      </c>
      <c r="D2371" t="str">
        <f t="shared" si="74"/>
        <v>FI</v>
      </c>
      <c r="F2371" t="s">
        <v>5274</v>
      </c>
      <c r="K2371" s="4" t="str">
        <f t="shared" ref="K2371:K2434" si="75">+A2371</f>
        <v>AR002440FI00002</v>
      </c>
    </row>
    <row r="2372" spans="1:11">
      <c r="A2372" t="s">
        <v>19980</v>
      </c>
      <c r="B2372" t="s">
        <v>19981</v>
      </c>
      <c r="C2372" t="s">
        <v>5314</v>
      </c>
      <c r="D2372" t="str">
        <f t="shared" si="74"/>
        <v>FI</v>
      </c>
      <c r="F2372" t="s">
        <v>5315</v>
      </c>
      <c r="K2372" s="4" t="str">
        <f t="shared" si="75"/>
        <v>AR002500FI00001</v>
      </c>
    </row>
    <row r="2373" spans="1:11">
      <c r="A2373" t="s">
        <v>19982</v>
      </c>
      <c r="B2373" t="s">
        <v>19981</v>
      </c>
      <c r="C2373" t="s">
        <v>5317</v>
      </c>
      <c r="D2373" t="str">
        <f t="shared" si="74"/>
        <v>FI</v>
      </c>
      <c r="F2373" t="s">
        <v>5318</v>
      </c>
      <c r="K2373" s="4" t="str">
        <f t="shared" si="75"/>
        <v>AR002500FI00002</v>
      </c>
    </row>
    <row r="2374" spans="1:11">
      <c r="A2374" t="s">
        <v>19983</v>
      </c>
      <c r="B2374" t="s">
        <v>19981</v>
      </c>
      <c r="C2374" t="s">
        <v>5319</v>
      </c>
      <c r="D2374" t="str">
        <f t="shared" si="74"/>
        <v>FI</v>
      </c>
      <c r="F2374" t="s">
        <v>5320</v>
      </c>
      <c r="K2374" s="4" t="str">
        <f t="shared" si="75"/>
        <v>AR002500FI00003</v>
      </c>
    </row>
    <row r="2375" spans="1:11">
      <c r="A2375" t="s">
        <v>19984</v>
      </c>
      <c r="B2375" t="s">
        <v>17731</v>
      </c>
      <c r="C2375" t="s">
        <v>5369</v>
      </c>
      <c r="D2375" t="str">
        <f t="shared" si="74"/>
        <v>FI</v>
      </c>
      <c r="F2375" t="s">
        <v>5370</v>
      </c>
      <c r="K2375" s="4" t="str">
        <f t="shared" si="75"/>
        <v>AR002520FI00009</v>
      </c>
    </row>
    <row r="2376" spans="1:11">
      <c r="A2376" t="s">
        <v>19985</v>
      </c>
      <c r="B2376" t="s">
        <v>17731</v>
      </c>
      <c r="C2376" t="s">
        <v>5371</v>
      </c>
      <c r="D2376" t="str">
        <f t="shared" si="74"/>
        <v>FI</v>
      </c>
      <c r="F2376" t="s">
        <v>5372</v>
      </c>
      <c r="K2376" s="4" t="str">
        <f t="shared" si="75"/>
        <v>AR002520FI00010</v>
      </c>
    </row>
    <row r="2377" spans="1:11">
      <c r="A2377" t="s">
        <v>19986</v>
      </c>
      <c r="B2377" t="s">
        <v>17747</v>
      </c>
      <c r="C2377" t="s">
        <v>5435</v>
      </c>
      <c r="D2377" t="str">
        <f t="shared" si="74"/>
        <v>FI</v>
      </c>
      <c r="F2377" t="s">
        <v>5436</v>
      </c>
      <c r="K2377" s="4" t="str">
        <f t="shared" si="75"/>
        <v>AR002550FI00007</v>
      </c>
    </row>
    <row r="2378" spans="1:11">
      <c r="A2378" t="s">
        <v>19987</v>
      </c>
      <c r="B2378" t="s">
        <v>17327</v>
      </c>
      <c r="C2378" t="s">
        <v>3473</v>
      </c>
      <c r="D2378" t="str">
        <f t="shared" si="74"/>
        <v>FI</v>
      </c>
      <c r="F2378" t="s">
        <v>3474</v>
      </c>
      <c r="K2378" s="4" t="str">
        <f t="shared" si="75"/>
        <v>AR001450FI00030</v>
      </c>
    </row>
    <row r="2379" spans="1:11">
      <c r="A2379" t="s">
        <v>19988</v>
      </c>
      <c r="B2379" t="s">
        <v>17327</v>
      </c>
      <c r="C2379" t="s">
        <v>3467</v>
      </c>
      <c r="D2379" t="str">
        <f t="shared" si="74"/>
        <v>FI</v>
      </c>
      <c r="F2379" t="s">
        <v>3468</v>
      </c>
      <c r="K2379" s="4" t="str">
        <f t="shared" si="75"/>
        <v>AR001450FI00027</v>
      </c>
    </row>
    <row r="2380" spans="1:11">
      <c r="A2380" t="s">
        <v>19989</v>
      </c>
      <c r="B2380" t="s">
        <v>17327</v>
      </c>
      <c r="C2380" t="s">
        <v>3479</v>
      </c>
      <c r="D2380" t="str">
        <f t="shared" si="74"/>
        <v>FI</v>
      </c>
      <c r="F2380" t="s">
        <v>3480</v>
      </c>
      <c r="K2380" s="4" t="str">
        <f t="shared" si="75"/>
        <v>AR001450FI00033</v>
      </c>
    </row>
    <row r="2381" spans="1:11">
      <c r="A2381" t="s">
        <v>19990</v>
      </c>
      <c r="B2381" t="s">
        <v>17327</v>
      </c>
      <c r="C2381" t="s">
        <v>3471</v>
      </c>
      <c r="D2381" t="str">
        <f t="shared" si="74"/>
        <v>FI</v>
      </c>
      <c r="F2381" t="s">
        <v>3472</v>
      </c>
      <c r="K2381" s="4" t="str">
        <f t="shared" si="75"/>
        <v>AR001450FI00029</v>
      </c>
    </row>
    <row r="2382" spans="1:11">
      <c r="A2382" t="s">
        <v>19991</v>
      </c>
      <c r="B2382" t="s">
        <v>17327</v>
      </c>
      <c r="C2382" t="s">
        <v>3487</v>
      </c>
      <c r="D2382" t="str">
        <f t="shared" si="74"/>
        <v>FI</v>
      </c>
      <c r="F2382" t="s">
        <v>3488</v>
      </c>
      <c r="K2382" s="4" t="str">
        <f t="shared" si="75"/>
        <v>AR001450FI00037</v>
      </c>
    </row>
    <row r="2383" spans="1:11">
      <c r="A2383" t="s">
        <v>19992</v>
      </c>
      <c r="B2383" t="s">
        <v>17327</v>
      </c>
      <c r="C2383" t="s">
        <v>3477</v>
      </c>
      <c r="D2383" t="str">
        <f t="shared" si="74"/>
        <v>FI</v>
      </c>
      <c r="F2383" t="s">
        <v>3478</v>
      </c>
      <c r="K2383" s="4" t="str">
        <f t="shared" si="75"/>
        <v>AR001450FI00032</v>
      </c>
    </row>
    <row r="2384" spans="1:11">
      <c r="A2384" t="s">
        <v>19993</v>
      </c>
      <c r="B2384" t="s">
        <v>17327</v>
      </c>
      <c r="C2384" t="s">
        <v>3491</v>
      </c>
      <c r="D2384" t="str">
        <f t="shared" si="74"/>
        <v>FI</v>
      </c>
      <c r="F2384" t="s">
        <v>3492</v>
      </c>
      <c r="K2384" s="4" t="str">
        <f t="shared" si="75"/>
        <v>AR001450FI00039</v>
      </c>
    </row>
    <row r="2385" spans="1:11">
      <c r="A2385" t="s">
        <v>19994</v>
      </c>
      <c r="B2385" t="s">
        <v>17327</v>
      </c>
      <c r="C2385" t="s">
        <v>3469</v>
      </c>
      <c r="D2385" t="str">
        <f t="shared" si="74"/>
        <v>FI</v>
      </c>
      <c r="F2385" t="s">
        <v>3470</v>
      </c>
      <c r="K2385" s="4" t="str">
        <f t="shared" si="75"/>
        <v>AR001450FI00028</v>
      </c>
    </row>
    <row r="2386" spans="1:11">
      <c r="A2386" t="s">
        <v>19995</v>
      </c>
      <c r="B2386" t="s">
        <v>17327</v>
      </c>
      <c r="C2386" t="s">
        <v>3475</v>
      </c>
      <c r="D2386" t="str">
        <f t="shared" si="74"/>
        <v>FI</v>
      </c>
      <c r="F2386" t="s">
        <v>3476</v>
      </c>
      <c r="K2386" s="4" t="str">
        <f t="shared" si="75"/>
        <v>AR001450FI00031</v>
      </c>
    </row>
    <row r="2387" spans="1:11">
      <c r="A2387" t="s">
        <v>19996</v>
      </c>
      <c r="B2387" t="s">
        <v>19997</v>
      </c>
      <c r="C2387" t="s">
        <v>1504</v>
      </c>
      <c r="D2387" t="str">
        <f t="shared" si="74"/>
        <v>FI</v>
      </c>
      <c r="F2387" t="s">
        <v>1505</v>
      </c>
      <c r="K2387" s="4" t="str">
        <f t="shared" si="75"/>
        <v>AR000540FI00002</v>
      </c>
    </row>
    <row r="2388" spans="1:11">
      <c r="A2388" t="s">
        <v>19998</v>
      </c>
      <c r="B2388" t="s">
        <v>17779</v>
      </c>
      <c r="C2388" t="s">
        <v>5628</v>
      </c>
      <c r="D2388" t="str">
        <f t="shared" si="74"/>
        <v>FI</v>
      </c>
      <c r="F2388" t="s">
        <v>5629</v>
      </c>
      <c r="K2388" s="4" t="str">
        <f t="shared" si="75"/>
        <v>AR002790FI00004</v>
      </c>
    </row>
    <row r="2389" spans="1:11">
      <c r="A2389" t="s">
        <v>19999</v>
      </c>
      <c r="B2389" t="s">
        <v>17779</v>
      </c>
      <c r="C2389" t="s">
        <v>5626</v>
      </c>
      <c r="D2389" t="str">
        <f t="shared" si="74"/>
        <v>FI</v>
      </c>
      <c r="F2389" t="s">
        <v>5627</v>
      </c>
      <c r="K2389" s="4" t="str">
        <f t="shared" si="75"/>
        <v>AR002790FI00003</v>
      </c>
    </row>
    <row r="2390" spans="1:11">
      <c r="A2390" t="s">
        <v>20000</v>
      </c>
      <c r="B2390" t="s">
        <v>17784</v>
      </c>
      <c r="C2390" t="s">
        <v>5677</v>
      </c>
      <c r="D2390" t="str">
        <f t="shared" si="74"/>
        <v>FI</v>
      </c>
      <c r="F2390" t="s">
        <v>5678</v>
      </c>
      <c r="K2390" s="4" t="str">
        <f t="shared" si="75"/>
        <v>AR002820FI00007</v>
      </c>
    </row>
    <row r="2391" spans="1:11">
      <c r="A2391" t="s">
        <v>20001</v>
      </c>
      <c r="B2391" t="s">
        <v>17784</v>
      </c>
      <c r="C2391" t="s">
        <v>5675</v>
      </c>
      <c r="D2391" t="str">
        <f t="shared" si="74"/>
        <v>FI</v>
      </c>
      <c r="F2391" t="s">
        <v>5676</v>
      </c>
      <c r="K2391" s="4" t="str">
        <f t="shared" si="75"/>
        <v>AR002820FI00006</v>
      </c>
    </row>
    <row r="2392" spans="1:11">
      <c r="A2392" t="s">
        <v>20002</v>
      </c>
      <c r="B2392" t="s">
        <v>17828</v>
      </c>
      <c r="C2392" t="s">
        <v>5698</v>
      </c>
      <c r="D2392" t="str">
        <f t="shared" si="74"/>
        <v>FI</v>
      </c>
      <c r="F2392" t="s">
        <v>5699</v>
      </c>
      <c r="K2392" s="4" t="str">
        <f t="shared" si="75"/>
        <v>AR002840FI00002</v>
      </c>
    </row>
    <row r="2393" spans="1:11">
      <c r="A2393" t="s">
        <v>20003</v>
      </c>
      <c r="B2393" t="s">
        <v>17782</v>
      </c>
      <c r="C2393" t="s">
        <v>5727</v>
      </c>
      <c r="D2393" t="str">
        <f t="shared" si="74"/>
        <v>FI</v>
      </c>
      <c r="F2393" t="s">
        <v>5728</v>
      </c>
      <c r="K2393" s="4" t="str">
        <f t="shared" si="75"/>
        <v>AR002850FI00003</v>
      </c>
    </row>
    <row r="2394" spans="1:11">
      <c r="A2394" t="s">
        <v>20004</v>
      </c>
      <c r="B2394" t="s">
        <v>20005</v>
      </c>
      <c r="C2394" t="s">
        <v>5921</v>
      </c>
      <c r="D2394" t="str">
        <f t="shared" si="74"/>
        <v>FI</v>
      </c>
      <c r="F2394" t="s">
        <v>5922</v>
      </c>
      <c r="K2394" s="4" t="str">
        <f t="shared" si="75"/>
        <v>AR002930FI00002</v>
      </c>
    </row>
    <row r="2395" spans="1:11">
      <c r="A2395" t="s">
        <v>20006</v>
      </c>
      <c r="B2395" t="s">
        <v>17791</v>
      </c>
      <c r="C2395" t="s">
        <v>5896</v>
      </c>
      <c r="D2395" t="str">
        <f t="shared" si="74"/>
        <v>FI</v>
      </c>
      <c r="F2395" t="s">
        <v>5897</v>
      </c>
      <c r="K2395" s="4" t="str">
        <f t="shared" si="75"/>
        <v>AR002920FI00021</v>
      </c>
    </row>
    <row r="2396" spans="1:11">
      <c r="A2396" t="s">
        <v>20007</v>
      </c>
      <c r="B2396" t="s">
        <v>17791</v>
      </c>
      <c r="C2396" t="s">
        <v>5898</v>
      </c>
      <c r="D2396" t="str">
        <f t="shared" si="74"/>
        <v>FI</v>
      </c>
      <c r="F2396" t="s">
        <v>5899</v>
      </c>
      <c r="K2396" s="4" t="str">
        <f t="shared" si="75"/>
        <v>AR002920FI00022</v>
      </c>
    </row>
    <row r="2397" spans="1:11">
      <c r="A2397" t="s">
        <v>20008</v>
      </c>
      <c r="B2397" t="s">
        <v>17791</v>
      </c>
      <c r="C2397" t="s">
        <v>5892</v>
      </c>
      <c r="D2397" t="str">
        <f t="shared" si="74"/>
        <v>FI</v>
      </c>
      <c r="F2397" t="s">
        <v>5893</v>
      </c>
      <c r="K2397" s="4" t="str">
        <f t="shared" si="75"/>
        <v>AR002920FI00019</v>
      </c>
    </row>
    <row r="2398" spans="1:11">
      <c r="A2398" t="s">
        <v>20009</v>
      </c>
      <c r="B2398" t="s">
        <v>17791</v>
      </c>
      <c r="C2398" t="s">
        <v>5906</v>
      </c>
      <c r="D2398" t="str">
        <f t="shared" si="74"/>
        <v>FI</v>
      </c>
      <c r="F2398" t="s">
        <v>5907</v>
      </c>
      <c r="K2398" s="4" t="str">
        <f t="shared" si="75"/>
        <v>AR002920FI00026</v>
      </c>
    </row>
    <row r="2399" spans="1:11">
      <c r="A2399" t="s">
        <v>20010</v>
      </c>
      <c r="B2399" t="s">
        <v>17791</v>
      </c>
      <c r="C2399" t="s">
        <v>5902</v>
      </c>
      <c r="D2399" t="str">
        <f t="shared" si="74"/>
        <v>FI</v>
      </c>
      <c r="F2399" t="s">
        <v>5903</v>
      </c>
      <c r="K2399" s="4" t="str">
        <f t="shared" si="75"/>
        <v>AR002920FI00024</v>
      </c>
    </row>
    <row r="2400" spans="1:11">
      <c r="A2400" t="s">
        <v>20011</v>
      </c>
      <c r="B2400" t="s">
        <v>17791</v>
      </c>
      <c r="C2400" t="s">
        <v>5904</v>
      </c>
      <c r="D2400" t="str">
        <f t="shared" si="74"/>
        <v>FI</v>
      </c>
      <c r="F2400" t="s">
        <v>5905</v>
      </c>
      <c r="K2400" s="4" t="str">
        <f t="shared" si="75"/>
        <v>AR002920FI00025</v>
      </c>
    </row>
    <row r="2401" spans="1:11">
      <c r="A2401" t="s">
        <v>20012</v>
      </c>
      <c r="B2401" t="s">
        <v>17791</v>
      </c>
      <c r="C2401" t="s">
        <v>5908</v>
      </c>
      <c r="D2401" t="str">
        <f t="shared" si="74"/>
        <v>FI</v>
      </c>
      <c r="F2401" t="s">
        <v>5909</v>
      </c>
      <c r="K2401" s="4" t="str">
        <f t="shared" si="75"/>
        <v>AR002920FI00027</v>
      </c>
    </row>
    <row r="2402" spans="1:11">
      <c r="A2402" t="s">
        <v>20013</v>
      </c>
      <c r="B2402" t="s">
        <v>17791</v>
      </c>
      <c r="C2402" t="s">
        <v>5894</v>
      </c>
      <c r="D2402" t="str">
        <f t="shared" si="74"/>
        <v>FI</v>
      </c>
      <c r="F2402" t="s">
        <v>5895</v>
      </c>
      <c r="K2402" s="4" t="str">
        <f t="shared" si="75"/>
        <v>AR002920FI00020</v>
      </c>
    </row>
    <row r="2403" spans="1:11">
      <c r="A2403" t="s">
        <v>20014</v>
      </c>
      <c r="B2403" t="s">
        <v>17791</v>
      </c>
      <c r="C2403" t="s">
        <v>5900</v>
      </c>
      <c r="D2403" t="str">
        <f t="shared" si="74"/>
        <v>FI</v>
      </c>
      <c r="F2403" t="s">
        <v>5901</v>
      </c>
      <c r="K2403" s="4" t="str">
        <f t="shared" si="75"/>
        <v>AR002920FI00023</v>
      </c>
    </row>
    <row r="2404" spans="1:11">
      <c r="A2404" t="s">
        <v>20015</v>
      </c>
      <c r="B2404" t="s">
        <v>17791</v>
      </c>
      <c r="C2404" t="s">
        <v>5910</v>
      </c>
      <c r="D2404" t="str">
        <f t="shared" si="74"/>
        <v>FI</v>
      </c>
      <c r="F2404" t="s">
        <v>5911</v>
      </c>
      <c r="J2404" t="s">
        <v>16378</v>
      </c>
      <c r="K2404" s="4" t="str">
        <f t="shared" si="75"/>
        <v>AR002920FI00028</v>
      </c>
    </row>
    <row r="2405" spans="1:11">
      <c r="A2405" t="s">
        <v>20016</v>
      </c>
      <c r="B2405" t="s">
        <v>20017</v>
      </c>
      <c r="C2405" t="s">
        <v>16378</v>
      </c>
      <c r="D2405" t="str">
        <f t="shared" si="74"/>
        <v>FI</v>
      </c>
      <c r="F2405" t="s">
        <v>16380</v>
      </c>
      <c r="G2405" t="s">
        <v>16381</v>
      </c>
      <c r="H2405" t="s">
        <v>16382</v>
      </c>
      <c r="I2405" t="s">
        <v>16383</v>
      </c>
      <c r="J2405" t="s">
        <v>16378</v>
      </c>
      <c r="K2405" s="4" t="str">
        <f t="shared" si="75"/>
        <v>PE000710FI00001</v>
      </c>
    </row>
    <row r="2406" spans="1:11">
      <c r="A2406" t="s">
        <v>20018</v>
      </c>
      <c r="B2406" t="s">
        <v>20017</v>
      </c>
      <c r="C2406" t="s">
        <v>16378</v>
      </c>
      <c r="D2406" t="str">
        <f t="shared" si="74"/>
        <v>FI</v>
      </c>
      <c r="F2406" t="s">
        <v>16387</v>
      </c>
      <c r="G2406" t="s">
        <v>16388</v>
      </c>
      <c r="H2406" t="s">
        <v>16389</v>
      </c>
      <c r="I2406" t="s">
        <v>16390</v>
      </c>
      <c r="K2406" s="4" t="str">
        <f t="shared" si="75"/>
        <v>PE000710FI00002</v>
      </c>
    </row>
    <row r="2407" spans="1:11">
      <c r="A2407" t="s">
        <v>20019</v>
      </c>
      <c r="B2407" t="s">
        <v>20020</v>
      </c>
      <c r="C2407" t="s">
        <v>10748</v>
      </c>
      <c r="D2407" t="str">
        <f t="shared" si="74"/>
        <v>EQ</v>
      </c>
      <c r="F2407" t="s">
        <v>10750</v>
      </c>
      <c r="G2407" t="s">
        <v>10751</v>
      </c>
      <c r="H2407">
        <v>2458232</v>
      </c>
      <c r="I2407" t="s">
        <v>10752</v>
      </c>
      <c r="K2407" s="4" t="str">
        <f t="shared" si="75"/>
        <v>CL001240EQ00001</v>
      </c>
    </row>
    <row r="2408" spans="1:11">
      <c r="A2408" t="s">
        <v>20021</v>
      </c>
      <c r="B2408" t="s">
        <v>20022</v>
      </c>
      <c r="C2408" t="s">
        <v>14944</v>
      </c>
      <c r="D2408" t="str">
        <f t="shared" si="74"/>
        <v>FI</v>
      </c>
      <c r="F2408" t="s">
        <v>14946</v>
      </c>
      <c r="G2408" t="s">
        <v>14947</v>
      </c>
      <c r="H2408" t="s">
        <v>14948</v>
      </c>
      <c r="I2408" t="s">
        <v>14949</v>
      </c>
      <c r="K2408" s="4" t="str">
        <f t="shared" si="75"/>
        <v>MX001720FI00001</v>
      </c>
    </row>
    <row r="2409" spans="1:11">
      <c r="A2409" t="s">
        <v>20023</v>
      </c>
      <c r="B2409" t="s">
        <v>20022</v>
      </c>
      <c r="C2409" t="s">
        <v>14953</v>
      </c>
      <c r="D2409" t="str">
        <f t="shared" si="74"/>
        <v>FI</v>
      </c>
      <c r="F2409" t="s">
        <v>14954</v>
      </c>
      <c r="G2409" t="s">
        <v>14955</v>
      </c>
      <c r="H2409" t="s">
        <v>14956</v>
      </c>
      <c r="I2409" t="s">
        <v>14957</v>
      </c>
      <c r="J2409" t="s">
        <v>8571</v>
      </c>
      <c r="K2409" s="4" t="str">
        <f t="shared" si="75"/>
        <v>MX001720FI00002</v>
      </c>
    </row>
    <row r="2410" spans="1:11">
      <c r="A2410" t="s">
        <v>20024</v>
      </c>
      <c r="B2410" t="s">
        <v>20025</v>
      </c>
      <c r="C2410" t="s">
        <v>8571</v>
      </c>
      <c r="D2410" t="str">
        <f t="shared" si="74"/>
        <v>FI</v>
      </c>
      <c r="F2410" t="s">
        <v>8573</v>
      </c>
      <c r="G2410" t="s">
        <v>8574</v>
      </c>
      <c r="H2410" t="s">
        <v>8575</v>
      </c>
      <c r="I2410" t="s">
        <v>8576</v>
      </c>
      <c r="K2410" s="4" t="str">
        <f t="shared" si="75"/>
        <v>BR001780FI00001</v>
      </c>
    </row>
    <row r="2411" spans="1:11">
      <c r="A2411" t="s">
        <v>20026</v>
      </c>
      <c r="B2411" t="s">
        <v>20027</v>
      </c>
      <c r="C2411" t="s">
        <v>14989</v>
      </c>
      <c r="D2411" t="str">
        <f t="shared" si="74"/>
        <v>EQ</v>
      </c>
      <c r="F2411" t="s">
        <v>14991</v>
      </c>
      <c r="G2411" t="s">
        <v>14992</v>
      </c>
      <c r="H2411">
        <v>2669272</v>
      </c>
      <c r="I2411" t="s">
        <v>14993</v>
      </c>
      <c r="K2411" s="4" t="str">
        <f t="shared" si="75"/>
        <v>MX001770EQ00001</v>
      </c>
    </row>
    <row r="2412" spans="1:11">
      <c r="A2412" t="s">
        <v>20028</v>
      </c>
      <c r="B2412" t="s">
        <v>20029</v>
      </c>
      <c r="C2412" t="s">
        <v>10583</v>
      </c>
      <c r="D2412" t="str">
        <f t="shared" si="74"/>
        <v>EQ</v>
      </c>
      <c r="F2412" t="s">
        <v>10585</v>
      </c>
      <c r="G2412" t="s">
        <v>10586</v>
      </c>
      <c r="H2412" t="s">
        <v>10587</v>
      </c>
      <c r="I2412" t="s">
        <v>10588</v>
      </c>
      <c r="K2412" s="4" t="str">
        <f t="shared" si="75"/>
        <v>CL001050EQ00001</v>
      </c>
    </row>
    <row r="2413" spans="1:11">
      <c r="A2413" t="s">
        <v>20030</v>
      </c>
      <c r="B2413" t="s">
        <v>20031</v>
      </c>
      <c r="C2413" t="s">
        <v>11413</v>
      </c>
      <c r="D2413" t="str">
        <f t="shared" si="74"/>
        <v>FI</v>
      </c>
      <c r="F2413" t="s">
        <v>11415</v>
      </c>
      <c r="G2413" t="s">
        <v>11416</v>
      </c>
      <c r="H2413" t="s">
        <v>11417</v>
      </c>
      <c r="I2413" t="s">
        <v>11418</v>
      </c>
      <c r="K2413" s="4" t="str">
        <f t="shared" si="75"/>
        <v>CO000380FI00001</v>
      </c>
    </row>
    <row r="2414" spans="1:11">
      <c r="A2414" t="s">
        <v>20032</v>
      </c>
      <c r="B2414" t="s">
        <v>20033</v>
      </c>
      <c r="C2414" t="s">
        <v>8587</v>
      </c>
      <c r="D2414" t="str">
        <f t="shared" si="74"/>
        <v>EQ</v>
      </c>
      <c r="F2414" t="s">
        <v>8589</v>
      </c>
      <c r="G2414" t="s">
        <v>8590</v>
      </c>
      <c r="H2414" t="s">
        <v>8591</v>
      </c>
      <c r="I2414" t="s">
        <v>8592</v>
      </c>
      <c r="K2414" s="4" t="str">
        <f t="shared" si="75"/>
        <v>BR001800EQ00001</v>
      </c>
    </row>
    <row r="2415" spans="1:11">
      <c r="A2415" t="s">
        <v>20034</v>
      </c>
      <c r="B2415" t="s">
        <v>17414</v>
      </c>
      <c r="C2415" t="s">
        <v>4460</v>
      </c>
      <c r="D2415" t="str">
        <f t="shared" si="74"/>
        <v>EQ</v>
      </c>
      <c r="F2415" t="s">
        <v>4462</v>
      </c>
      <c r="G2415" t="s">
        <v>4463</v>
      </c>
      <c r="H2415" t="s">
        <v>4464</v>
      </c>
      <c r="I2415" t="s">
        <v>4465</v>
      </c>
      <c r="K2415" s="4" t="str">
        <f t="shared" si="75"/>
        <v>AR001990EQ00001</v>
      </c>
    </row>
    <row r="2416" spans="1:11">
      <c r="A2416" t="s">
        <v>20035</v>
      </c>
      <c r="B2416" t="s">
        <v>17414</v>
      </c>
      <c r="C2416" t="s">
        <v>4467</v>
      </c>
      <c r="D2416" t="str">
        <f t="shared" si="74"/>
        <v>EQ</v>
      </c>
      <c r="F2416" t="s">
        <v>4469</v>
      </c>
      <c r="G2416" t="s">
        <v>4470</v>
      </c>
      <c r="H2416">
        <v>2499974</v>
      </c>
      <c r="I2416" t="s">
        <v>4471</v>
      </c>
      <c r="J2416" t="s">
        <v>4526</v>
      </c>
      <c r="K2416" s="4" t="str">
        <f t="shared" si="75"/>
        <v>AR001990EQ00002</v>
      </c>
    </row>
    <row r="2417" spans="1:11">
      <c r="A2417" t="s">
        <v>20036</v>
      </c>
      <c r="B2417" t="s">
        <v>17414</v>
      </c>
      <c r="C2417" t="s">
        <v>4526</v>
      </c>
      <c r="D2417" t="str">
        <f t="shared" si="74"/>
        <v>FI</v>
      </c>
      <c r="F2417" t="s">
        <v>4527</v>
      </c>
      <c r="G2417" t="s">
        <v>4528</v>
      </c>
      <c r="H2417" t="s">
        <v>4529</v>
      </c>
      <c r="I2417" t="s">
        <v>4530</v>
      </c>
      <c r="J2417" t="s">
        <v>4531</v>
      </c>
      <c r="K2417" s="4" t="str">
        <f t="shared" si="75"/>
        <v>AR001990FI00009</v>
      </c>
    </row>
    <row r="2418" spans="1:11">
      <c r="A2418" t="s">
        <v>20037</v>
      </c>
      <c r="B2418" t="s">
        <v>17414</v>
      </c>
      <c r="C2418" t="s">
        <v>4531</v>
      </c>
      <c r="D2418" t="str">
        <f t="shared" si="74"/>
        <v>FI</v>
      </c>
      <c r="F2418" t="s">
        <v>4532</v>
      </c>
      <c r="G2418" t="s">
        <v>4533</v>
      </c>
      <c r="H2418" t="s">
        <v>4534</v>
      </c>
      <c r="I2418" t="s">
        <v>4535</v>
      </c>
      <c r="J2418" t="s">
        <v>4531</v>
      </c>
      <c r="K2418" s="4" t="str">
        <f t="shared" si="75"/>
        <v>AR001990FI00010</v>
      </c>
    </row>
    <row r="2419" spans="1:11">
      <c r="A2419" t="s">
        <v>20038</v>
      </c>
      <c r="B2419" t="s">
        <v>17414</v>
      </c>
      <c r="C2419" t="s">
        <v>4531</v>
      </c>
      <c r="D2419" t="str">
        <f t="shared" si="74"/>
        <v>FI</v>
      </c>
      <c r="F2419" t="s">
        <v>4536</v>
      </c>
      <c r="G2419" t="s">
        <v>4537</v>
      </c>
      <c r="H2419" t="s">
        <v>4538</v>
      </c>
      <c r="I2419" t="s">
        <v>4539</v>
      </c>
      <c r="K2419" s="4" t="str">
        <f t="shared" si="75"/>
        <v>AR001990FI00011</v>
      </c>
    </row>
    <row r="2420" spans="1:11">
      <c r="A2420" t="s">
        <v>20039</v>
      </c>
      <c r="B2420" t="s">
        <v>17414</v>
      </c>
      <c r="C2420" t="s">
        <v>4540</v>
      </c>
      <c r="D2420" t="str">
        <f t="shared" si="74"/>
        <v>FI</v>
      </c>
      <c r="F2420" t="s">
        <v>4541</v>
      </c>
      <c r="G2420" t="s">
        <v>4542</v>
      </c>
      <c r="H2420" t="s">
        <v>4543</v>
      </c>
      <c r="I2420" t="s">
        <v>4544</v>
      </c>
      <c r="K2420" s="4" t="str">
        <f t="shared" si="75"/>
        <v>AR001990FI00012</v>
      </c>
    </row>
    <row r="2421" spans="1:11">
      <c r="A2421" t="s">
        <v>20040</v>
      </c>
      <c r="B2421" t="s">
        <v>20041</v>
      </c>
      <c r="C2421" t="s">
        <v>15640</v>
      </c>
      <c r="D2421" t="str">
        <f t="shared" si="74"/>
        <v>FI</v>
      </c>
      <c r="F2421" t="s">
        <v>15642</v>
      </c>
      <c r="G2421" t="s">
        <v>15643</v>
      </c>
      <c r="H2421" t="s">
        <v>15644</v>
      </c>
      <c r="I2421" t="s">
        <v>15645</v>
      </c>
      <c r="J2421" t="s">
        <v>4576</v>
      </c>
      <c r="K2421" s="4" t="str">
        <f t="shared" si="75"/>
        <v>PA000090FI00001</v>
      </c>
    </row>
    <row r="2422" spans="1:11">
      <c r="A2422" t="s">
        <v>20042</v>
      </c>
      <c r="B2422" t="s">
        <v>17568</v>
      </c>
      <c r="C2422" t="s">
        <v>4576</v>
      </c>
      <c r="D2422" t="str">
        <f t="shared" si="74"/>
        <v>FI</v>
      </c>
      <c r="F2422" t="s">
        <v>4577</v>
      </c>
      <c r="G2422" t="s">
        <v>4578</v>
      </c>
      <c r="H2422" t="s">
        <v>4579</v>
      </c>
      <c r="I2422" t="s">
        <v>4580</v>
      </c>
      <c r="K2422" s="4" t="str">
        <f t="shared" si="75"/>
        <v>AR002000FI00007</v>
      </c>
    </row>
    <row r="2423" spans="1:11">
      <c r="A2423" t="s">
        <v>20043</v>
      </c>
      <c r="B2423" t="s">
        <v>20044</v>
      </c>
      <c r="C2423" t="s">
        <v>12365</v>
      </c>
      <c r="D2423" t="str">
        <f t="shared" si="74"/>
        <v>EQ</v>
      </c>
      <c r="F2423" t="s">
        <v>12367</v>
      </c>
      <c r="G2423" t="s">
        <v>12368</v>
      </c>
      <c r="H2423" t="s">
        <v>12369</v>
      </c>
      <c r="I2423" t="s">
        <v>12370</v>
      </c>
      <c r="K2423" s="4" t="str">
        <f t="shared" si="75"/>
        <v>MX000220EQ00001</v>
      </c>
    </row>
    <row r="2424" spans="1:11">
      <c r="A2424" t="s">
        <v>20045</v>
      </c>
      <c r="B2424" t="s">
        <v>20046</v>
      </c>
      <c r="C2424" t="s">
        <v>10590</v>
      </c>
      <c r="D2424" t="str">
        <f t="shared" si="74"/>
        <v>EQ</v>
      </c>
      <c r="F2424" t="s">
        <v>10592</v>
      </c>
      <c r="G2424" t="s">
        <v>10593</v>
      </c>
      <c r="H2424">
        <v>2684349</v>
      </c>
      <c r="I2424" t="s">
        <v>10594</v>
      </c>
      <c r="K2424" s="4" t="str">
        <f t="shared" si="75"/>
        <v>CL001060EQ00001</v>
      </c>
    </row>
    <row r="2425" spans="1:11">
      <c r="A2425" t="s">
        <v>20047</v>
      </c>
      <c r="B2425" t="s">
        <v>20046</v>
      </c>
      <c r="C2425" t="s">
        <v>10596</v>
      </c>
      <c r="D2425" t="str">
        <f t="shared" si="74"/>
        <v>EQ</v>
      </c>
      <c r="F2425" t="s">
        <v>10598</v>
      </c>
      <c r="G2425" t="s">
        <v>10599</v>
      </c>
      <c r="H2425" t="s">
        <v>10600</v>
      </c>
      <c r="I2425" t="s">
        <v>10601</v>
      </c>
      <c r="K2425" s="4" t="str">
        <f t="shared" si="75"/>
        <v>CL001060EQ00002</v>
      </c>
    </row>
    <row r="2426" spans="1:11">
      <c r="A2426" t="s">
        <v>20048</v>
      </c>
      <c r="B2426" t="s">
        <v>20049</v>
      </c>
      <c r="C2426" t="s">
        <v>16623</v>
      </c>
      <c r="D2426" t="str">
        <f t="shared" si="74"/>
        <v>FI</v>
      </c>
      <c r="F2426" t="s">
        <v>16625</v>
      </c>
      <c r="G2426" t="s">
        <v>16626</v>
      </c>
      <c r="H2426" t="s">
        <v>16627</v>
      </c>
      <c r="I2426" t="s">
        <v>16628</v>
      </c>
      <c r="K2426" s="4" t="str">
        <f t="shared" si="75"/>
        <v>PY000020FI00001</v>
      </c>
    </row>
    <row r="2427" spans="1:11">
      <c r="A2427" t="s">
        <v>20050</v>
      </c>
      <c r="B2427" t="s">
        <v>20051</v>
      </c>
      <c r="C2427" t="s">
        <v>7735</v>
      </c>
      <c r="D2427" t="str">
        <f t="shared" si="74"/>
        <v>EQ</v>
      </c>
      <c r="F2427" t="s">
        <v>7737</v>
      </c>
      <c r="G2427" t="s">
        <v>7738</v>
      </c>
      <c r="H2427" t="s">
        <v>7739</v>
      </c>
      <c r="I2427" t="s">
        <v>7740</v>
      </c>
      <c r="K2427" s="4" t="str">
        <f t="shared" si="75"/>
        <v>BR001300EQ00001</v>
      </c>
    </row>
    <row r="2428" spans="1:11">
      <c r="A2428" t="s">
        <v>20052</v>
      </c>
      <c r="B2428" t="s">
        <v>20053</v>
      </c>
      <c r="C2428" t="s">
        <v>16632</v>
      </c>
      <c r="D2428" t="str">
        <f t="shared" si="74"/>
        <v>FI</v>
      </c>
      <c r="F2428" t="s">
        <v>16634</v>
      </c>
      <c r="G2428" t="s">
        <v>16635</v>
      </c>
      <c r="H2428" t="s">
        <v>16636</v>
      </c>
      <c r="I2428" t="s">
        <v>16637</v>
      </c>
      <c r="K2428" s="4" t="str">
        <f t="shared" si="75"/>
        <v>PY000050FI00001</v>
      </c>
    </row>
    <row r="2429" spans="1:11">
      <c r="A2429" t="s">
        <v>20054</v>
      </c>
      <c r="B2429" t="s">
        <v>20053</v>
      </c>
      <c r="C2429" t="s">
        <v>16632</v>
      </c>
      <c r="D2429" t="str">
        <f t="shared" si="74"/>
        <v>FI</v>
      </c>
      <c r="F2429" t="s">
        <v>16641</v>
      </c>
      <c r="G2429" t="s">
        <v>16642</v>
      </c>
      <c r="H2429" t="s">
        <v>16643</v>
      </c>
      <c r="I2429" t="s">
        <v>16644</v>
      </c>
      <c r="K2429" s="4" t="str">
        <f t="shared" si="75"/>
        <v>PY000050FI00002</v>
      </c>
    </row>
    <row r="2430" spans="1:11">
      <c r="A2430" t="s">
        <v>20055</v>
      </c>
      <c r="B2430" t="s">
        <v>20053</v>
      </c>
      <c r="C2430" t="s">
        <v>16645</v>
      </c>
      <c r="D2430" t="str">
        <f t="shared" si="74"/>
        <v>FI</v>
      </c>
      <c r="F2430" t="s">
        <v>16646</v>
      </c>
      <c r="G2430" t="s">
        <v>16647</v>
      </c>
      <c r="H2430" t="s">
        <v>16648</v>
      </c>
      <c r="I2430" t="s">
        <v>16649</v>
      </c>
      <c r="K2430" s="4" t="str">
        <f t="shared" si="75"/>
        <v>PY000050FI00003</v>
      </c>
    </row>
    <row r="2431" spans="1:11">
      <c r="A2431" t="s">
        <v>20056</v>
      </c>
      <c r="B2431" t="s">
        <v>20053</v>
      </c>
      <c r="C2431" t="s">
        <v>16650</v>
      </c>
      <c r="D2431" t="str">
        <f t="shared" si="74"/>
        <v>FI</v>
      </c>
      <c r="F2431" t="s">
        <v>16651</v>
      </c>
      <c r="G2431" t="s">
        <v>16652</v>
      </c>
      <c r="H2431" t="s">
        <v>16653</v>
      </c>
      <c r="I2431" t="s">
        <v>16654</v>
      </c>
      <c r="K2431" s="4" t="str">
        <f t="shared" si="75"/>
        <v>PY000050FI00004</v>
      </c>
    </row>
    <row r="2432" spans="1:11">
      <c r="A2432" t="s">
        <v>20057</v>
      </c>
      <c r="B2432" t="s">
        <v>20058</v>
      </c>
      <c r="C2432" t="s">
        <v>10361</v>
      </c>
      <c r="D2432" t="str">
        <f t="shared" si="74"/>
        <v>EQ</v>
      </c>
      <c r="F2432" t="s">
        <v>10363</v>
      </c>
      <c r="G2432" t="s">
        <v>10364</v>
      </c>
      <c r="H2432">
        <v>2669818</v>
      </c>
      <c r="I2432" t="s">
        <v>10365</v>
      </c>
      <c r="K2432" s="4" t="str">
        <f t="shared" si="75"/>
        <v>CL000750EQ00001</v>
      </c>
    </row>
    <row r="2433" spans="1:11">
      <c r="A2433" t="s">
        <v>20059</v>
      </c>
      <c r="B2433" t="s">
        <v>20060</v>
      </c>
      <c r="C2433" t="s">
        <v>3634</v>
      </c>
      <c r="D2433" t="str">
        <f t="shared" si="74"/>
        <v>EQ</v>
      </c>
      <c r="F2433" t="s">
        <v>3636</v>
      </c>
      <c r="G2433" t="s">
        <v>3637</v>
      </c>
      <c r="H2433">
        <v>2773065</v>
      </c>
      <c r="I2433" t="s">
        <v>3638</v>
      </c>
      <c r="K2433" s="4" t="str">
        <f t="shared" si="75"/>
        <v>AR001530EQ00001</v>
      </c>
    </row>
    <row r="2434" spans="1:11">
      <c r="A2434" t="s">
        <v>20061</v>
      </c>
      <c r="B2434" t="s">
        <v>17715</v>
      </c>
      <c r="C2434" t="s">
        <v>5230</v>
      </c>
      <c r="D2434" t="str">
        <f t="shared" ref="D2434:D2497" si="76">+REPLACE(REPLACE(A2434,1,8,""),3,5,"")</f>
        <v>EQ</v>
      </c>
      <c r="F2434" t="s">
        <v>5232</v>
      </c>
      <c r="G2434" t="s">
        <v>5233</v>
      </c>
      <c r="H2434">
        <v>2807630</v>
      </c>
      <c r="I2434" t="s">
        <v>5234</v>
      </c>
      <c r="K2434" s="4" t="str">
        <f t="shared" si="75"/>
        <v>AR002430EQ00001</v>
      </c>
    </row>
    <row r="2435" spans="1:11">
      <c r="A2435" t="s">
        <v>20062</v>
      </c>
      <c r="B2435" t="s">
        <v>20063</v>
      </c>
      <c r="C2435" t="s">
        <v>10602</v>
      </c>
      <c r="D2435" t="str">
        <f t="shared" si="76"/>
        <v>EQ</v>
      </c>
      <c r="F2435" t="s">
        <v>10604</v>
      </c>
      <c r="G2435" t="s">
        <v>10605</v>
      </c>
      <c r="H2435" t="s">
        <v>10606</v>
      </c>
      <c r="I2435" t="s">
        <v>10607</v>
      </c>
      <c r="K2435" s="4" t="str">
        <f t="shared" ref="K2435:K2498" si="77">+A2435</f>
        <v>CL001070EQ00001</v>
      </c>
    </row>
    <row r="2436" spans="1:11">
      <c r="A2436" t="s">
        <v>20064</v>
      </c>
      <c r="B2436" t="s">
        <v>20065</v>
      </c>
      <c r="C2436" t="s">
        <v>10938</v>
      </c>
      <c r="D2436" t="str">
        <f t="shared" si="76"/>
        <v>EQ</v>
      </c>
      <c r="F2436" t="s">
        <v>10940</v>
      </c>
      <c r="G2436" t="s">
        <v>10941</v>
      </c>
      <c r="H2436">
        <v>2005296</v>
      </c>
      <c r="I2436" t="s">
        <v>10942</v>
      </c>
      <c r="K2436" s="4" t="str">
        <f t="shared" si="77"/>
        <v>CO000010EQ00001</v>
      </c>
    </row>
    <row r="2437" spans="1:11">
      <c r="A2437" t="s">
        <v>20066</v>
      </c>
      <c r="B2437" t="s">
        <v>17804</v>
      </c>
      <c r="C2437" t="s">
        <v>8623</v>
      </c>
      <c r="D2437" t="str">
        <f t="shared" si="76"/>
        <v>EQ</v>
      </c>
      <c r="F2437" t="s">
        <v>8625</v>
      </c>
      <c r="G2437" t="s">
        <v>8626</v>
      </c>
      <c r="H2437">
        <v>2616580</v>
      </c>
      <c r="I2437" t="s">
        <v>8627</v>
      </c>
      <c r="K2437" s="4" t="str">
        <f t="shared" si="77"/>
        <v>BR001850EQ00001</v>
      </c>
    </row>
    <row r="2438" spans="1:11">
      <c r="A2438" t="s">
        <v>20067</v>
      </c>
      <c r="B2438" t="s">
        <v>17804</v>
      </c>
      <c r="C2438" t="s">
        <v>8629</v>
      </c>
      <c r="D2438" t="str">
        <f t="shared" si="76"/>
        <v>EQ</v>
      </c>
      <c r="F2438" t="s">
        <v>8631</v>
      </c>
      <c r="G2438" t="s">
        <v>8632</v>
      </c>
      <c r="H2438">
        <v>2683410</v>
      </c>
      <c r="I2438" t="s">
        <v>8633</v>
      </c>
      <c r="K2438" s="4" t="str">
        <f t="shared" si="77"/>
        <v>BR001850EQ00002</v>
      </c>
    </row>
    <row r="2439" spans="1:11">
      <c r="A2439" t="s">
        <v>20068</v>
      </c>
      <c r="B2439" t="s">
        <v>20069</v>
      </c>
      <c r="C2439" t="s">
        <v>14980</v>
      </c>
      <c r="D2439" t="str">
        <f t="shared" si="76"/>
        <v>FI</v>
      </c>
      <c r="E2439" t="s">
        <v>14982</v>
      </c>
      <c r="F2439" t="s">
        <v>14983</v>
      </c>
      <c r="G2439" t="s">
        <v>14984</v>
      </c>
      <c r="H2439" t="s">
        <v>14985</v>
      </c>
      <c r="I2439" t="s">
        <v>14986</v>
      </c>
      <c r="K2439" s="4" t="str">
        <f t="shared" si="77"/>
        <v>MX001760FI00001</v>
      </c>
    </row>
    <row r="2440" spans="1:11">
      <c r="A2440" t="s">
        <v>20070</v>
      </c>
      <c r="B2440" t="s">
        <v>18457</v>
      </c>
      <c r="C2440" t="s">
        <v>6857</v>
      </c>
      <c r="D2440" t="str">
        <f t="shared" si="76"/>
        <v>EQ</v>
      </c>
      <c r="F2440" t="s">
        <v>6859</v>
      </c>
      <c r="G2440" t="s">
        <v>6860</v>
      </c>
      <c r="H2440" t="s">
        <v>6861</v>
      </c>
      <c r="I2440" t="s">
        <v>6862</v>
      </c>
      <c r="J2440" t="s">
        <v>4882</v>
      </c>
      <c r="K2440" s="4" t="str">
        <f t="shared" si="77"/>
        <v>BR000640EQ00002</v>
      </c>
    </row>
    <row r="2441" spans="1:11">
      <c r="A2441" t="s">
        <v>20071</v>
      </c>
      <c r="B2441" t="s">
        <v>19867</v>
      </c>
      <c r="C2441" t="s">
        <v>4882</v>
      </c>
      <c r="D2441" t="str">
        <f t="shared" si="76"/>
        <v>FI</v>
      </c>
      <c r="F2441" t="s">
        <v>4884</v>
      </c>
      <c r="G2441" t="s">
        <v>4885</v>
      </c>
      <c r="H2441" t="s">
        <v>4886</v>
      </c>
      <c r="I2441" t="s">
        <v>4887</v>
      </c>
      <c r="J2441" t="s">
        <v>4890</v>
      </c>
      <c r="K2441" s="4" t="str">
        <f t="shared" si="77"/>
        <v>AR002180FI00001</v>
      </c>
    </row>
    <row r="2442" spans="1:11">
      <c r="A2442" t="s">
        <v>20072</v>
      </c>
      <c r="B2442" t="s">
        <v>19867</v>
      </c>
      <c r="C2442" t="s">
        <v>4890</v>
      </c>
      <c r="D2442" t="str">
        <f t="shared" si="76"/>
        <v>FI</v>
      </c>
      <c r="F2442" t="s">
        <v>4891</v>
      </c>
      <c r="G2442" t="s">
        <v>4892</v>
      </c>
      <c r="H2442" t="s">
        <v>4893</v>
      </c>
      <c r="I2442" t="s">
        <v>4894</v>
      </c>
      <c r="J2442" t="s">
        <v>4895</v>
      </c>
      <c r="K2442" s="4" t="str">
        <f t="shared" si="77"/>
        <v>AR002180FI00002</v>
      </c>
    </row>
    <row r="2443" spans="1:11">
      <c r="A2443" t="s">
        <v>20073</v>
      </c>
      <c r="B2443" t="s">
        <v>19867</v>
      </c>
      <c r="C2443" t="s">
        <v>4895</v>
      </c>
      <c r="D2443" t="str">
        <f t="shared" si="76"/>
        <v>FI</v>
      </c>
      <c r="F2443" t="s">
        <v>4896</v>
      </c>
      <c r="G2443" t="s">
        <v>4897</v>
      </c>
      <c r="H2443" t="s">
        <v>4898</v>
      </c>
      <c r="I2443" t="s">
        <v>4899</v>
      </c>
      <c r="J2443" t="s">
        <v>4900</v>
      </c>
      <c r="K2443" s="4" t="str">
        <f t="shared" si="77"/>
        <v>AR002180FI00003</v>
      </c>
    </row>
    <row r="2444" spans="1:11">
      <c r="A2444" t="s">
        <v>20074</v>
      </c>
      <c r="B2444" t="s">
        <v>19867</v>
      </c>
      <c r="C2444" t="s">
        <v>4900</v>
      </c>
      <c r="D2444" t="str">
        <f t="shared" si="76"/>
        <v>FI</v>
      </c>
      <c r="F2444" t="s">
        <v>4901</v>
      </c>
      <c r="G2444" t="s">
        <v>4902</v>
      </c>
      <c r="H2444" t="s">
        <v>4903</v>
      </c>
      <c r="I2444" t="s">
        <v>4904</v>
      </c>
      <c r="K2444" s="4" t="str">
        <f t="shared" si="77"/>
        <v>AR002180FI00004</v>
      </c>
    </row>
    <row r="2445" spans="1:11">
      <c r="A2445" t="s">
        <v>20075</v>
      </c>
      <c r="B2445" t="s">
        <v>20076</v>
      </c>
      <c r="C2445" t="s">
        <v>8602</v>
      </c>
      <c r="D2445" t="str">
        <f t="shared" si="76"/>
        <v>EQ</v>
      </c>
      <c r="F2445" t="s">
        <v>8604</v>
      </c>
      <c r="G2445" t="s">
        <v>8605</v>
      </c>
      <c r="H2445" t="s">
        <v>8606</v>
      </c>
      <c r="I2445" t="s">
        <v>8607</v>
      </c>
      <c r="J2445" t="s">
        <v>16723</v>
      </c>
      <c r="K2445" s="4" t="str">
        <f t="shared" si="77"/>
        <v>BR001820EQ00001</v>
      </c>
    </row>
    <row r="2446" spans="1:11">
      <c r="A2446" t="s">
        <v>20077</v>
      </c>
      <c r="B2446" t="s">
        <v>20078</v>
      </c>
      <c r="C2446" t="s">
        <v>16723</v>
      </c>
      <c r="D2446" t="str">
        <f t="shared" si="76"/>
        <v>FI</v>
      </c>
      <c r="F2446" t="s">
        <v>16725</v>
      </c>
      <c r="G2446" t="s">
        <v>16726</v>
      </c>
      <c r="H2446" t="s">
        <v>16727</v>
      </c>
      <c r="I2446" t="s">
        <v>16728</v>
      </c>
      <c r="K2446" s="4" t="str">
        <f t="shared" si="77"/>
        <v>VE000020FI00001</v>
      </c>
    </row>
    <row r="2447" spans="1:11">
      <c r="A2447" t="s">
        <v>20079</v>
      </c>
      <c r="B2447" t="s">
        <v>20078</v>
      </c>
      <c r="C2447" t="s">
        <v>16731</v>
      </c>
      <c r="D2447" t="str">
        <f t="shared" si="76"/>
        <v>FI</v>
      </c>
      <c r="F2447" t="s">
        <v>16732</v>
      </c>
      <c r="G2447" t="s">
        <v>16733</v>
      </c>
      <c r="H2447" t="s">
        <v>16734</v>
      </c>
      <c r="I2447" t="s">
        <v>16735</v>
      </c>
      <c r="K2447" s="4" t="str">
        <f t="shared" si="77"/>
        <v>VE000020FI00002</v>
      </c>
    </row>
    <row r="2448" spans="1:11">
      <c r="A2448" t="s">
        <v>20080</v>
      </c>
      <c r="B2448" t="s">
        <v>20081</v>
      </c>
      <c r="C2448" t="s">
        <v>14311</v>
      </c>
      <c r="D2448" t="str">
        <f t="shared" si="76"/>
        <v>EQ</v>
      </c>
      <c r="F2448" t="s">
        <v>14313</v>
      </c>
      <c r="G2448" t="s">
        <v>14314</v>
      </c>
      <c r="H2448">
        <v>2448200</v>
      </c>
      <c r="I2448" t="s">
        <v>14315</v>
      </c>
      <c r="K2448" s="4" t="str">
        <f t="shared" si="77"/>
        <v>MX001330EQ00001</v>
      </c>
    </row>
    <row r="2449" spans="1:11">
      <c r="A2449" t="s">
        <v>20082</v>
      </c>
      <c r="B2449" t="s">
        <v>20083</v>
      </c>
      <c r="C2449" t="s">
        <v>10104</v>
      </c>
      <c r="D2449" t="str">
        <f t="shared" si="76"/>
        <v>EQ</v>
      </c>
      <c r="F2449" t="s">
        <v>10106</v>
      </c>
      <c r="G2449" t="s">
        <v>10107</v>
      </c>
      <c r="H2449">
        <v>2312811</v>
      </c>
      <c r="I2449" t="s">
        <v>10108</v>
      </c>
      <c r="K2449" s="4" t="str">
        <f t="shared" si="77"/>
        <v>CL000520EQ00001</v>
      </c>
    </row>
    <row r="2450" spans="1:11">
      <c r="A2450" t="s">
        <v>20084</v>
      </c>
      <c r="B2450" t="s">
        <v>20085</v>
      </c>
      <c r="C2450" t="s">
        <v>14995</v>
      </c>
      <c r="D2450" t="str">
        <f t="shared" si="76"/>
        <v>FI</v>
      </c>
      <c r="F2450" t="s">
        <v>14997</v>
      </c>
      <c r="G2450" t="s">
        <v>14998</v>
      </c>
      <c r="H2450" t="s">
        <v>14999</v>
      </c>
      <c r="I2450" t="s">
        <v>15000</v>
      </c>
      <c r="K2450" s="4" t="str">
        <f t="shared" si="77"/>
        <v>MX001780FI00001</v>
      </c>
    </row>
    <row r="2451" spans="1:11">
      <c r="A2451" t="s">
        <v>20086</v>
      </c>
      <c r="B2451" t="s">
        <v>20085</v>
      </c>
      <c r="C2451" t="s">
        <v>14995</v>
      </c>
      <c r="D2451" t="str">
        <f t="shared" si="76"/>
        <v>FI</v>
      </c>
      <c r="F2451" t="s">
        <v>15003</v>
      </c>
      <c r="G2451" t="s">
        <v>15004</v>
      </c>
      <c r="H2451" t="s">
        <v>15005</v>
      </c>
      <c r="I2451" t="s">
        <v>15006</v>
      </c>
      <c r="J2451" t="s">
        <v>15007</v>
      </c>
      <c r="K2451" s="4" t="str">
        <f t="shared" si="77"/>
        <v>MX001780FI00002</v>
      </c>
    </row>
    <row r="2452" spans="1:11">
      <c r="A2452" t="s">
        <v>20087</v>
      </c>
      <c r="B2452" t="s">
        <v>20085</v>
      </c>
      <c r="C2452" t="s">
        <v>15007</v>
      </c>
      <c r="D2452" t="str">
        <f t="shared" si="76"/>
        <v>FI</v>
      </c>
      <c r="F2452" t="s">
        <v>15008</v>
      </c>
      <c r="G2452" t="s">
        <v>15009</v>
      </c>
      <c r="H2452" t="s">
        <v>15010</v>
      </c>
      <c r="I2452" t="s">
        <v>15011</v>
      </c>
      <c r="J2452" t="s">
        <v>15012</v>
      </c>
      <c r="K2452" s="4" t="str">
        <f t="shared" si="77"/>
        <v>MX001780FI00003</v>
      </c>
    </row>
    <row r="2453" spans="1:11">
      <c r="A2453" t="s">
        <v>20088</v>
      </c>
      <c r="B2453" t="s">
        <v>20085</v>
      </c>
      <c r="C2453" t="s">
        <v>15012</v>
      </c>
      <c r="D2453" t="str">
        <f t="shared" si="76"/>
        <v>FI</v>
      </c>
      <c r="F2453" t="s">
        <v>15013</v>
      </c>
      <c r="G2453" t="s">
        <v>15014</v>
      </c>
      <c r="H2453" t="s">
        <v>15015</v>
      </c>
      <c r="I2453" t="s">
        <v>15016</v>
      </c>
      <c r="J2453" t="s">
        <v>15012</v>
      </c>
      <c r="K2453" s="4" t="str">
        <f t="shared" si="77"/>
        <v>MX001780FI00004</v>
      </c>
    </row>
    <row r="2454" spans="1:11">
      <c r="A2454" t="s">
        <v>20089</v>
      </c>
      <c r="B2454" t="s">
        <v>20085</v>
      </c>
      <c r="C2454" t="s">
        <v>15012</v>
      </c>
      <c r="D2454" t="str">
        <f t="shared" si="76"/>
        <v>FI</v>
      </c>
      <c r="F2454" t="s">
        <v>15017</v>
      </c>
      <c r="G2454" t="s">
        <v>15018</v>
      </c>
      <c r="H2454" t="s">
        <v>15019</v>
      </c>
      <c r="I2454" t="s">
        <v>15020</v>
      </c>
      <c r="K2454" s="4" t="str">
        <f t="shared" si="77"/>
        <v>MX001780FI00005</v>
      </c>
    </row>
    <row r="2455" spans="1:11">
      <c r="A2455" t="s">
        <v>20090</v>
      </c>
      <c r="B2455" t="s">
        <v>20085</v>
      </c>
      <c r="C2455" t="s">
        <v>15021</v>
      </c>
      <c r="D2455" t="str">
        <f t="shared" si="76"/>
        <v>FI</v>
      </c>
      <c r="F2455" t="s">
        <v>15022</v>
      </c>
      <c r="G2455" t="s">
        <v>15023</v>
      </c>
      <c r="H2455" t="s">
        <v>15024</v>
      </c>
      <c r="I2455" t="s">
        <v>15025</v>
      </c>
      <c r="K2455" s="4" t="str">
        <f t="shared" si="77"/>
        <v>MX001780FI00006</v>
      </c>
    </row>
    <row r="2456" spans="1:11">
      <c r="A2456" t="s">
        <v>20091</v>
      </c>
      <c r="B2456" t="s">
        <v>20085</v>
      </c>
      <c r="C2456" t="s">
        <v>15021</v>
      </c>
      <c r="D2456" t="str">
        <f t="shared" si="76"/>
        <v>FI</v>
      </c>
      <c r="F2456" t="s">
        <v>15026</v>
      </c>
      <c r="G2456" t="s">
        <v>15027</v>
      </c>
      <c r="H2456" t="s">
        <v>15028</v>
      </c>
      <c r="I2456" t="s">
        <v>15029</v>
      </c>
      <c r="J2456" t="s">
        <v>15030</v>
      </c>
      <c r="K2456" s="4" t="str">
        <f t="shared" si="77"/>
        <v>MX001780FI00007</v>
      </c>
    </row>
    <row r="2457" spans="1:11">
      <c r="A2457" t="s">
        <v>20092</v>
      </c>
      <c r="B2457" t="s">
        <v>20085</v>
      </c>
      <c r="C2457" t="s">
        <v>15030</v>
      </c>
      <c r="D2457" t="str">
        <f t="shared" si="76"/>
        <v>FI</v>
      </c>
      <c r="F2457" t="s">
        <v>15031</v>
      </c>
      <c r="G2457" t="s">
        <v>15032</v>
      </c>
      <c r="H2457" t="s">
        <v>15033</v>
      </c>
      <c r="I2457" t="s">
        <v>15034</v>
      </c>
      <c r="J2457" t="s">
        <v>15035</v>
      </c>
      <c r="K2457" s="4" t="str">
        <f t="shared" si="77"/>
        <v>MX001780FI00008</v>
      </c>
    </row>
    <row r="2458" spans="1:11">
      <c r="A2458" t="s">
        <v>20093</v>
      </c>
      <c r="B2458" t="s">
        <v>20085</v>
      </c>
      <c r="C2458" t="s">
        <v>15035</v>
      </c>
      <c r="D2458" t="str">
        <f t="shared" si="76"/>
        <v>FI</v>
      </c>
      <c r="F2458" t="s">
        <v>15036</v>
      </c>
      <c r="G2458" t="s">
        <v>15037</v>
      </c>
      <c r="H2458" t="s">
        <v>15038</v>
      </c>
      <c r="I2458" t="s">
        <v>15039</v>
      </c>
      <c r="J2458" t="s">
        <v>15040</v>
      </c>
      <c r="K2458" s="4" t="str">
        <f t="shared" si="77"/>
        <v>MX001780FI00009</v>
      </c>
    </row>
    <row r="2459" spans="1:11">
      <c r="A2459" t="s">
        <v>20094</v>
      </c>
      <c r="B2459" t="s">
        <v>20085</v>
      </c>
      <c r="C2459" t="s">
        <v>15040</v>
      </c>
      <c r="D2459" t="str">
        <f t="shared" si="76"/>
        <v>FI</v>
      </c>
      <c r="F2459" t="s">
        <v>15041</v>
      </c>
      <c r="G2459" t="s">
        <v>15042</v>
      </c>
      <c r="H2459" t="s">
        <v>15043</v>
      </c>
      <c r="I2459" t="s">
        <v>15044</v>
      </c>
      <c r="J2459" t="s">
        <v>15045</v>
      </c>
      <c r="K2459" s="4" t="str">
        <f t="shared" si="77"/>
        <v>MX001780FI00010</v>
      </c>
    </row>
    <row r="2460" spans="1:11">
      <c r="A2460" t="s">
        <v>20095</v>
      </c>
      <c r="B2460" t="s">
        <v>20085</v>
      </c>
      <c r="C2460" t="s">
        <v>15045</v>
      </c>
      <c r="D2460" t="str">
        <f t="shared" si="76"/>
        <v>FI</v>
      </c>
      <c r="F2460" t="s">
        <v>15046</v>
      </c>
      <c r="G2460" t="s">
        <v>15047</v>
      </c>
      <c r="H2460" t="s">
        <v>15048</v>
      </c>
      <c r="I2460" t="s">
        <v>15049</v>
      </c>
      <c r="J2460" t="s">
        <v>15045</v>
      </c>
      <c r="K2460" s="4" t="str">
        <f t="shared" si="77"/>
        <v>MX001780FI00011</v>
      </c>
    </row>
    <row r="2461" spans="1:11">
      <c r="A2461" t="s">
        <v>20096</v>
      </c>
      <c r="B2461" t="s">
        <v>20085</v>
      </c>
      <c r="C2461" t="s">
        <v>15045</v>
      </c>
      <c r="D2461" t="str">
        <f t="shared" si="76"/>
        <v>FI</v>
      </c>
      <c r="F2461" t="s">
        <v>15050</v>
      </c>
      <c r="G2461" t="s">
        <v>15051</v>
      </c>
      <c r="H2461" t="s">
        <v>15052</v>
      </c>
      <c r="I2461" t="s">
        <v>15053</v>
      </c>
      <c r="J2461" t="s">
        <v>15045</v>
      </c>
      <c r="K2461" s="4" t="str">
        <f t="shared" si="77"/>
        <v>MX001780FI00012</v>
      </c>
    </row>
    <row r="2462" spans="1:11">
      <c r="A2462" t="s">
        <v>20097</v>
      </c>
      <c r="B2462" t="s">
        <v>20085</v>
      </c>
      <c r="C2462" t="s">
        <v>15045</v>
      </c>
      <c r="D2462" t="str">
        <f t="shared" si="76"/>
        <v>FI</v>
      </c>
      <c r="F2462" t="s">
        <v>15054</v>
      </c>
      <c r="G2462" t="s">
        <v>15055</v>
      </c>
      <c r="H2462" t="s">
        <v>15056</v>
      </c>
      <c r="I2462" t="s">
        <v>15057</v>
      </c>
      <c r="K2462" s="4" t="str">
        <f t="shared" si="77"/>
        <v>MX001780FI00013</v>
      </c>
    </row>
    <row r="2463" spans="1:11">
      <c r="A2463" t="s">
        <v>20098</v>
      </c>
      <c r="B2463" t="s">
        <v>20085</v>
      </c>
      <c r="C2463" t="s">
        <v>15058</v>
      </c>
      <c r="D2463" t="str">
        <f t="shared" si="76"/>
        <v>FI</v>
      </c>
      <c r="F2463" t="s">
        <v>15059</v>
      </c>
      <c r="G2463" t="s">
        <v>15060</v>
      </c>
      <c r="H2463" t="s">
        <v>15061</v>
      </c>
      <c r="I2463" t="s">
        <v>15062</v>
      </c>
      <c r="J2463" t="s">
        <v>15063</v>
      </c>
      <c r="K2463" s="4" t="str">
        <f t="shared" si="77"/>
        <v>MX001780FI00014</v>
      </c>
    </row>
    <row r="2464" spans="1:11">
      <c r="A2464" t="s">
        <v>20099</v>
      </c>
      <c r="B2464" t="s">
        <v>20085</v>
      </c>
      <c r="C2464" t="s">
        <v>15063</v>
      </c>
      <c r="D2464" t="str">
        <f t="shared" si="76"/>
        <v>FI</v>
      </c>
      <c r="F2464" t="s">
        <v>15064</v>
      </c>
      <c r="G2464" t="s">
        <v>15065</v>
      </c>
      <c r="H2464" t="s">
        <v>15066</v>
      </c>
      <c r="I2464" t="s">
        <v>15067</v>
      </c>
      <c r="J2464" t="s">
        <v>15063</v>
      </c>
      <c r="K2464" s="4" t="str">
        <f t="shared" si="77"/>
        <v>MX001780FI00015</v>
      </c>
    </row>
    <row r="2465" spans="1:11">
      <c r="A2465" t="s">
        <v>20100</v>
      </c>
      <c r="B2465" t="s">
        <v>20085</v>
      </c>
      <c r="C2465" t="s">
        <v>15063</v>
      </c>
      <c r="D2465" t="str">
        <f t="shared" si="76"/>
        <v>FI</v>
      </c>
      <c r="F2465" t="s">
        <v>15068</v>
      </c>
      <c r="G2465" t="s">
        <v>15069</v>
      </c>
      <c r="H2465" t="s">
        <v>15070</v>
      </c>
      <c r="I2465" t="s">
        <v>15071</v>
      </c>
      <c r="J2465" t="s">
        <v>15063</v>
      </c>
      <c r="K2465" s="4" t="str">
        <f t="shared" si="77"/>
        <v>MX001780FI00016</v>
      </c>
    </row>
    <row r="2466" spans="1:11">
      <c r="A2466" t="s">
        <v>20101</v>
      </c>
      <c r="B2466" t="s">
        <v>20085</v>
      </c>
      <c r="C2466" t="s">
        <v>15063</v>
      </c>
      <c r="D2466" t="str">
        <f t="shared" si="76"/>
        <v>FI</v>
      </c>
      <c r="F2466" t="s">
        <v>15072</v>
      </c>
      <c r="G2466" t="s">
        <v>15073</v>
      </c>
      <c r="H2466" t="s">
        <v>15074</v>
      </c>
      <c r="I2466" t="s">
        <v>15075</v>
      </c>
      <c r="J2466" t="s">
        <v>15076</v>
      </c>
      <c r="K2466" s="4" t="str">
        <f t="shared" si="77"/>
        <v>MX001780FI00017</v>
      </c>
    </row>
    <row r="2467" spans="1:11">
      <c r="A2467" t="s">
        <v>20102</v>
      </c>
      <c r="B2467" t="s">
        <v>20085</v>
      </c>
      <c r="C2467" t="s">
        <v>15076</v>
      </c>
      <c r="D2467" t="str">
        <f t="shared" si="76"/>
        <v>FI</v>
      </c>
      <c r="F2467" t="s">
        <v>15077</v>
      </c>
      <c r="G2467" t="s">
        <v>15078</v>
      </c>
      <c r="H2467" t="s">
        <v>15079</v>
      </c>
      <c r="I2467" t="s">
        <v>15080</v>
      </c>
      <c r="J2467" t="s">
        <v>15076</v>
      </c>
      <c r="K2467" s="4" t="str">
        <f t="shared" si="77"/>
        <v>MX001780FI00018</v>
      </c>
    </row>
    <row r="2468" spans="1:11">
      <c r="A2468" t="s">
        <v>20103</v>
      </c>
      <c r="B2468" t="s">
        <v>20085</v>
      </c>
      <c r="C2468" t="s">
        <v>15076</v>
      </c>
      <c r="D2468" t="str">
        <f t="shared" si="76"/>
        <v>FI</v>
      </c>
      <c r="F2468" t="s">
        <v>15081</v>
      </c>
      <c r="G2468" t="s">
        <v>15082</v>
      </c>
      <c r="H2468" t="s">
        <v>15083</v>
      </c>
      <c r="I2468" t="s">
        <v>15084</v>
      </c>
      <c r="J2468" t="s">
        <v>15085</v>
      </c>
      <c r="K2468" s="4" t="str">
        <f t="shared" si="77"/>
        <v>MX001780FI00019</v>
      </c>
    </row>
    <row r="2469" spans="1:11">
      <c r="A2469" t="s">
        <v>20104</v>
      </c>
      <c r="B2469" t="s">
        <v>20085</v>
      </c>
      <c r="C2469" t="s">
        <v>15085</v>
      </c>
      <c r="D2469" t="str">
        <f t="shared" si="76"/>
        <v>FI</v>
      </c>
      <c r="F2469" t="s">
        <v>15086</v>
      </c>
      <c r="G2469" t="s">
        <v>15087</v>
      </c>
      <c r="H2469" t="s">
        <v>15088</v>
      </c>
      <c r="I2469" t="s">
        <v>15089</v>
      </c>
      <c r="K2469" s="4" t="str">
        <f t="shared" si="77"/>
        <v>MX001780FI00020</v>
      </c>
    </row>
    <row r="2470" spans="1:11">
      <c r="A2470" t="s">
        <v>20105</v>
      </c>
      <c r="B2470" t="s">
        <v>20085</v>
      </c>
      <c r="C2470" t="s">
        <v>15090</v>
      </c>
      <c r="D2470" t="str">
        <f t="shared" si="76"/>
        <v>FI</v>
      </c>
      <c r="F2470" t="s">
        <v>15091</v>
      </c>
      <c r="G2470" t="s">
        <v>15092</v>
      </c>
      <c r="H2470" t="s">
        <v>15093</v>
      </c>
      <c r="I2470" t="s">
        <v>15094</v>
      </c>
      <c r="K2470" s="4" t="str">
        <f t="shared" si="77"/>
        <v>MX001780FI00021</v>
      </c>
    </row>
    <row r="2471" spans="1:11">
      <c r="A2471" t="s">
        <v>20106</v>
      </c>
      <c r="B2471" t="s">
        <v>20085</v>
      </c>
      <c r="C2471" t="s">
        <v>15090</v>
      </c>
      <c r="D2471" t="str">
        <f t="shared" si="76"/>
        <v>FI</v>
      </c>
      <c r="F2471" t="s">
        <v>15095</v>
      </c>
      <c r="G2471" t="s">
        <v>15096</v>
      </c>
      <c r="H2471" t="s">
        <v>15097</v>
      </c>
      <c r="I2471" t="s">
        <v>15098</v>
      </c>
      <c r="K2471" s="4" t="str">
        <f t="shared" si="77"/>
        <v>MX001780FI00022</v>
      </c>
    </row>
    <row r="2472" spans="1:11">
      <c r="A2472" t="s">
        <v>20107</v>
      </c>
      <c r="B2472" t="s">
        <v>20085</v>
      </c>
      <c r="C2472" t="s">
        <v>15099</v>
      </c>
      <c r="D2472" t="str">
        <f t="shared" si="76"/>
        <v>FI</v>
      </c>
      <c r="F2472" t="s">
        <v>15100</v>
      </c>
      <c r="G2472" t="s">
        <v>15101</v>
      </c>
      <c r="H2472" t="s">
        <v>15102</v>
      </c>
      <c r="I2472" t="s">
        <v>15103</v>
      </c>
      <c r="K2472" s="4" t="str">
        <f t="shared" si="77"/>
        <v>MX001780FI00023</v>
      </c>
    </row>
    <row r="2473" spans="1:11">
      <c r="A2473" t="s">
        <v>20108</v>
      </c>
      <c r="B2473" t="s">
        <v>20085</v>
      </c>
      <c r="C2473" t="s">
        <v>15134</v>
      </c>
      <c r="D2473" t="str">
        <f t="shared" si="76"/>
        <v>FI</v>
      </c>
      <c r="F2473" t="s">
        <v>15135</v>
      </c>
      <c r="G2473" t="s">
        <v>15136</v>
      </c>
      <c r="H2473" t="s">
        <v>15137</v>
      </c>
      <c r="I2473" t="s">
        <v>15138</v>
      </c>
      <c r="J2473" t="s">
        <v>16397</v>
      </c>
      <c r="K2473" s="4" t="str">
        <f t="shared" si="77"/>
        <v>MX001780FI00030</v>
      </c>
    </row>
    <row r="2474" spans="1:11">
      <c r="A2474" t="s">
        <v>20109</v>
      </c>
      <c r="B2474" t="s">
        <v>20110</v>
      </c>
      <c r="C2474" t="s">
        <v>16397</v>
      </c>
      <c r="D2474" t="str">
        <f t="shared" si="76"/>
        <v>FI</v>
      </c>
      <c r="F2474" t="s">
        <v>16399</v>
      </c>
      <c r="G2474" t="s">
        <v>16400</v>
      </c>
      <c r="H2474" t="s">
        <v>16401</v>
      </c>
      <c r="I2474" t="s">
        <v>16402</v>
      </c>
      <c r="K2474" s="4" t="str">
        <f t="shared" si="77"/>
        <v>PE000730FI00001</v>
      </c>
    </row>
    <row r="2475" spans="1:11">
      <c r="A2475" t="s">
        <v>20111</v>
      </c>
      <c r="B2475" t="s">
        <v>17414</v>
      </c>
      <c r="C2475" t="s">
        <v>4472</v>
      </c>
      <c r="D2475" t="str">
        <f t="shared" si="76"/>
        <v>EQ</v>
      </c>
      <c r="F2475" t="s">
        <v>4474</v>
      </c>
      <c r="G2475" t="s">
        <v>4475</v>
      </c>
      <c r="H2475" t="s">
        <v>4476</v>
      </c>
      <c r="I2475" t="s">
        <v>4477</v>
      </c>
      <c r="K2475" s="4" t="str">
        <f t="shared" si="77"/>
        <v>AR001990EQ00003</v>
      </c>
    </row>
    <row r="2476" spans="1:11">
      <c r="A2476" t="s">
        <v>20112</v>
      </c>
      <c r="B2476" t="s">
        <v>18923</v>
      </c>
      <c r="C2476" t="s">
        <v>16412</v>
      </c>
      <c r="D2476" t="str">
        <f t="shared" si="76"/>
        <v>FI</v>
      </c>
      <c r="F2476" t="s">
        <v>16414</v>
      </c>
      <c r="G2476" t="s">
        <v>16415</v>
      </c>
      <c r="H2476" t="s">
        <v>16416</v>
      </c>
      <c r="I2476" t="s">
        <v>16417</v>
      </c>
      <c r="K2476" s="4" t="str">
        <f t="shared" si="77"/>
        <v>PE000740FI00001</v>
      </c>
    </row>
    <row r="2477" spans="1:11">
      <c r="A2477" t="s">
        <v>20113</v>
      </c>
      <c r="B2477" t="s">
        <v>17804</v>
      </c>
      <c r="C2477" t="s">
        <v>8652</v>
      </c>
      <c r="D2477" t="str">
        <f t="shared" si="76"/>
        <v>FI</v>
      </c>
      <c r="F2477" t="s">
        <v>8653</v>
      </c>
      <c r="G2477" t="s">
        <v>8654</v>
      </c>
      <c r="H2477" t="s">
        <v>8655</v>
      </c>
      <c r="I2477" t="s">
        <v>8656</v>
      </c>
      <c r="J2477" t="s">
        <v>8657</v>
      </c>
      <c r="K2477" s="4" t="str">
        <f t="shared" si="77"/>
        <v>BR001850FI00002</v>
      </c>
    </row>
    <row r="2478" spans="1:11">
      <c r="A2478" t="s">
        <v>20114</v>
      </c>
      <c r="B2478" t="s">
        <v>17804</v>
      </c>
      <c r="C2478" t="s">
        <v>8657</v>
      </c>
      <c r="D2478" t="str">
        <f t="shared" si="76"/>
        <v>FI</v>
      </c>
      <c r="F2478" t="s">
        <v>8658</v>
      </c>
      <c r="G2478" t="s">
        <v>8659</v>
      </c>
      <c r="H2478" t="s">
        <v>8660</v>
      </c>
      <c r="I2478" t="s">
        <v>8661</v>
      </c>
      <c r="K2478" s="4" t="str">
        <f t="shared" si="77"/>
        <v>BR001850FI00003</v>
      </c>
    </row>
    <row r="2479" spans="1:11">
      <c r="A2479" t="s">
        <v>20115</v>
      </c>
      <c r="B2479" t="s">
        <v>17804</v>
      </c>
      <c r="C2479" t="s">
        <v>8662</v>
      </c>
      <c r="D2479" t="str">
        <f t="shared" si="76"/>
        <v>FI</v>
      </c>
      <c r="F2479" t="s">
        <v>8663</v>
      </c>
      <c r="G2479" t="s">
        <v>8664</v>
      </c>
      <c r="H2479" t="s">
        <v>8665</v>
      </c>
      <c r="I2479" t="s">
        <v>8666</v>
      </c>
      <c r="J2479" t="s">
        <v>8667</v>
      </c>
      <c r="K2479" s="4" t="str">
        <f t="shared" si="77"/>
        <v>BR001850FI00004</v>
      </c>
    </row>
    <row r="2480" spans="1:11">
      <c r="A2480" t="s">
        <v>20116</v>
      </c>
      <c r="B2480" t="s">
        <v>17804</v>
      </c>
      <c r="C2480" t="s">
        <v>8667</v>
      </c>
      <c r="D2480" t="str">
        <f t="shared" si="76"/>
        <v>FI</v>
      </c>
      <c r="F2480" t="s">
        <v>8668</v>
      </c>
      <c r="G2480" t="s">
        <v>8669</v>
      </c>
      <c r="H2480" t="s">
        <v>8670</v>
      </c>
      <c r="I2480" t="s">
        <v>8671</v>
      </c>
      <c r="J2480" t="s">
        <v>8672</v>
      </c>
      <c r="K2480" s="4" t="str">
        <f t="shared" si="77"/>
        <v>BR001850FI00005</v>
      </c>
    </row>
    <row r="2481" spans="1:11">
      <c r="A2481" t="s">
        <v>20117</v>
      </c>
      <c r="B2481" t="s">
        <v>17804</v>
      </c>
      <c r="C2481" t="s">
        <v>8672</v>
      </c>
      <c r="D2481" t="str">
        <f t="shared" si="76"/>
        <v>FI</v>
      </c>
      <c r="F2481" t="s">
        <v>8673</v>
      </c>
      <c r="G2481" t="s">
        <v>8674</v>
      </c>
      <c r="H2481" t="s">
        <v>8675</v>
      </c>
      <c r="I2481" t="s">
        <v>8676</v>
      </c>
      <c r="J2481" t="s">
        <v>8677</v>
      </c>
      <c r="K2481" s="4" t="str">
        <f t="shared" si="77"/>
        <v>BR001850FI00006</v>
      </c>
    </row>
    <row r="2482" spans="1:11">
      <c r="A2482" t="s">
        <v>20118</v>
      </c>
      <c r="B2482" t="s">
        <v>17804</v>
      </c>
      <c r="C2482" t="s">
        <v>8677</v>
      </c>
      <c r="D2482" t="str">
        <f t="shared" si="76"/>
        <v>FI</v>
      </c>
      <c r="F2482" t="s">
        <v>8678</v>
      </c>
      <c r="G2482" t="s">
        <v>8679</v>
      </c>
      <c r="H2482" t="s">
        <v>8680</v>
      </c>
      <c r="I2482" t="s">
        <v>8681</v>
      </c>
      <c r="J2482" t="s">
        <v>8682</v>
      </c>
      <c r="K2482" s="4" t="str">
        <f t="shared" si="77"/>
        <v>BR001850FI00007</v>
      </c>
    </row>
    <row r="2483" spans="1:11">
      <c r="A2483" t="s">
        <v>20119</v>
      </c>
      <c r="B2483" t="s">
        <v>17804</v>
      </c>
      <c r="C2483" t="s">
        <v>8682</v>
      </c>
      <c r="D2483" t="str">
        <f t="shared" si="76"/>
        <v>FI</v>
      </c>
      <c r="F2483" t="s">
        <v>8683</v>
      </c>
      <c r="G2483" t="s">
        <v>8684</v>
      </c>
      <c r="H2483" t="s">
        <v>8685</v>
      </c>
      <c r="I2483" t="s">
        <v>8686</v>
      </c>
      <c r="J2483" t="s">
        <v>8682</v>
      </c>
      <c r="K2483" s="4" t="str">
        <f t="shared" si="77"/>
        <v>BR001850FI00008</v>
      </c>
    </row>
    <row r="2484" spans="1:11">
      <c r="A2484" t="s">
        <v>20120</v>
      </c>
      <c r="B2484" t="s">
        <v>17804</v>
      </c>
      <c r="C2484" t="s">
        <v>8682</v>
      </c>
      <c r="D2484" t="str">
        <f t="shared" si="76"/>
        <v>FI</v>
      </c>
      <c r="F2484" t="s">
        <v>8687</v>
      </c>
      <c r="G2484" t="s">
        <v>8688</v>
      </c>
      <c r="H2484" t="s">
        <v>8689</v>
      </c>
      <c r="I2484" t="s">
        <v>8690</v>
      </c>
      <c r="J2484" t="s">
        <v>8691</v>
      </c>
      <c r="K2484" s="4" t="str">
        <f t="shared" si="77"/>
        <v>BR001850FI00009</v>
      </c>
    </row>
    <row r="2485" spans="1:11">
      <c r="A2485" t="s">
        <v>20121</v>
      </c>
      <c r="B2485" t="s">
        <v>17804</v>
      </c>
      <c r="C2485" t="s">
        <v>8691</v>
      </c>
      <c r="D2485" t="str">
        <f t="shared" si="76"/>
        <v>FI</v>
      </c>
      <c r="F2485" t="s">
        <v>8692</v>
      </c>
      <c r="G2485" t="s">
        <v>8693</v>
      </c>
      <c r="H2485" t="s">
        <v>8694</v>
      </c>
      <c r="I2485" t="s">
        <v>8695</v>
      </c>
      <c r="J2485" t="s">
        <v>8691</v>
      </c>
      <c r="K2485" s="4" t="str">
        <f t="shared" si="77"/>
        <v>BR001850FI00010</v>
      </c>
    </row>
    <row r="2486" spans="1:11">
      <c r="A2486" t="s">
        <v>20122</v>
      </c>
      <c r="B2486" t="s">
        <v>17804</v>
      </c>
      <c r="C2486" t="s">
        <v>8691</v>
      </c>
      <c r="D2486" t="str">
        <f t="shared" si="76"/>
        <v>FI</v>
      </c>
      <c r="F2486" t="s">
        <v>8696</v>
      </c>
      <c r="G2486" t="s">
        <v>8697</v>
      </c>
      <c r="H2486" t="s">
        <v>8698</v>
      </c>
      <c r="I2486" t="s">
        <v>8699</v>
      </c>
      <c r="J2486" t="s">
        <v>8700</v>
      </c>
      <c r="K2486" s="4" t="str">
        <f t="shared" si="77"/>
        <v>BR001850FI00011</v>
      </c>
    </row>
    <row r="2487" spans="1:11" s="2" customFormat="1">
      <c r="A2487" t="s">
        <v>20123</v>
      </c>
      <c r="B2487" t="s">
        <v>17804</v>
      </c>
      <c r="C2487" t="s">
        <v>8700</v>
      </c>
      <c r="D2487" t="str">
        <f t="shared" si="76"/>
        <v>FI</v>
      </c>
      <c r="F2487" t="s">
        <v>8701</v>
      </c>
      <c r="G2487" t="s">
        <v>8702</v>
      </c>
      <c r="H2487" t="s">
        <v>8703</v>
      </c>
      <c r="I2487" t="s">
        <v>8704</v>
      </c>
      <c r="J2487" t="s">
        <v>8705</v>
      </c>
      <c r="K2487" s="4" t="str">
        <f t="shared" si="77"/>
        <v>BR001850FI00012</v>
      </c>
    </row>
    <row r="2488" spans="1:11">
      <c r="A2488" t="s">
        <v>20124</v>
      </c>
      <c r="B2488" t="s">
        <v>17804</v>
      </c>
      <c r="C2488" t="s">
        <v>8705</v>
      </c>
      <c r="D2488" t="str">
        <f t="shared" si="76"/>
        <v>FI</v>
      </c>
      <c r="F2488" t="s">
        <v>8706</v>
      </c>
      <c r="G2488" t="s">
        <v>8707</v>
      </c>
      <c r="H2488" t="s">
        <v>8708</v>
      </c>
      <c r="I2488" t="s">
        <v>8709</v>
      </c>
      <c r="J2488" t="s">
        <v>8710</v>
      </c>
      <c r="K2488" s="4" t="str">
        <f t="shared" si="77"/>
        <v>BR001850FI00013</v>
      </c>
    </row>
    <row r="2489" spans="1:11">
      <c r="A2489" t="s">
        <v>20125</v>
      </c>
      <c r="B2489" t="s">
        <v>17804</v>
      </c>
      <c r="C2489" t="s">
        <v>8710</v>
      </c>
      <c r="D2489" t="str">
        <f t="shared" si="76"/>
        <v>FI</v>
      </c>
      <c r="F2489" t="s">
        <v>8711</v>
      </c>
      <c r="G2489" t="s">
        <v>8712</v>
      </c>
      <c r="H2489" t="s">
        <v>8713</v>
      </c>
      <c r="I2489" t="s">
        <v>8714</v>
      </c>
      <c r="J2489" t="s">
        <v>8715</v>
      </c>
      <c r="K2489" s="4" t="str">
        <f t="shared" si="77"/>
        <v>BR001850FI00014</v>
      </c>
    </row>
    <row r="2490" spans="1:11">
      <c r="A2490" t="s">
        <v>20126</v>
      </c>
      <c r="B2490" t="s">
        <v>17804</v>
      </c>
      <c r="C2490" t="s">
        <v>8715</v>
      </c>
      <c r="D2490" t="str">
        <f t="shared" si="76"/>
        <v>FI</v>
      </c>
      <c r="F2490" t="s">
        <v>8716</v>
      </c>
      <c r="G2490" t="s">
        <v>8717</v>
      </c>
      <c r="H2490" t="s">
        <v>8718</v>
      </c>
      <c r="I2490" t="s">
        <v>8719</v>
      </c>
      <c r="J2490" t="s">
        <v>8720</v>
      </c>
      <c r="K2490" s="4" t="str">
        <f t="shared" si="77"/>
        <v>BR001850FI00015</v>
      </c>
    </row>
    <row r="2491" spans="1:11">
      <c r="A2491" t="s">
        <v>20127</v>
      </c>
      <c r="B2491" t="s">
        <v>17804</v>
      </c>
      <c r="C2491" t="s">
        <v>8720</v>
      </c>
      <c r="D2491" t="str">
        <f t="shared" si="76"/>
        <v>FI</v>
      </c>
      <c r="F2491" t="s">
        <v>8721</v>
      </c>
      <c r="G2491" t="s">
        <v>8722</v>
      </c>
      <c r="H2491" t="s">
        <v>8723</v>
      </c>
      <c r="I2491" t="s">
        <v>8724</v>
      </c>
      <c r="J2491" t="s">
        <v>8725</v>
      </c>
      <c r="K2491" s="4" t="str">
        <f t="shared" si="77"/>
        <v>BR001850FI00016</v>
      </c>
    </row>
    <row r="2492" spans="1:11">
      <c r="A2492" t="s">
        <v>20128</v>
      </c>
      <c r="B2492" t="s">
        <v>17804</v>
      </c>
      <c r="C2492" t="s">
        <v>8725</v>
      </c>
      <c r="D2492" t="str">
        <f t="shared" si="76"/>
        <v>FI</v>
      </c>
      <c r="F2492" t="s">
        <v>8726</v>
      </c>
      <c r="G2492" t="s">
        <v>8727</v>
      </c>
      <c r="H2492" t="s">
        <v>8728</v>
      </c>
      <c r="I2492" t="s">
        <v>8729</v>
      </c>
      <c r="J2492" t="s">
        <v>8730</v>
      </c>
      <c r="K2492" s="4" t="str">
        <f t="shared" si="77"/>
        <v>BR001850FI00017</v>
      </c>
    </row>
    <row r="2493" spans="1:11">
      <c r="A2493" t="s">
        <v>20129</v>
      </c>
      <c r="B2493" t="s">
        <v>17804</v>
      </c>
      <c r="C2493" t="s">
        <v>8730</v>
      </c>
      <c r="D2493" t="str">
        <f t="shared" si="76"/>
        <v>FI</v>
      </c>
      <c r="F2493" t="s">
        <v>8731</v>
      </c>
      <c r="G2493" t="s">
        <v>8732</v>
      </c>
      <c r="H2493" t="s">
        <v>8733</v>
      </c>
      <c r="I2493" t="s">
        <v>8734</v>
      </c>
      <c r="J2493" t="s">
        <v>8735</v>
      </c>
      <c r="K2493" s="4" t="str">
        <f t="shared" si="77"/>
        <v>BR001850FI00018</v>
      </c>
    </row>
    <row r="2494" spans="1:11">
      <c r="A2494" t="s">
        <v>20130</v>
      </c>
      <c r="B2494" t="s">
        <v>17804</v>
      </c>
      <c r="C2494" t="s">
        <v>8735</v>
      </c>
      <c r="D2494" t="str">
        <f t="shared" si="76"/>
        <v>FI</v>
      </c>
      <c r="F2494" t="s">
        <v>8736</v>
      </c>
      <c r="G2494" t="s">
        <v>8737</v>
      </c>
      <c r="H2494" t="s">
        <v>8738</v>
      </c>
      <c r="I2494" t="s">
        <v>8739</v>
      </c>
      <c r="J2494" t="s">
        <v>8740</v>
      </c>
      <c r="K2494" s="4" t="str">
        <f t="shared" si="77"/>
        <v>BR001850FI00019</v>
      </c>
    </row>
    <row r="2495" spans="1:11">
      <c r="A2495" t="s">
        <v>20131</v>
      </c>
      <c r="B2495" t="s">
        <v>17804</v>
      </c>
      <c r="C2495" t="s">
        <v>8740</v>
      </c>
      <c r="D2495" t="str">
        <f t="shared" si="76"/>
        <v>FI</v>
      </c>
      <c r="F2495" t="s">
        <v>8741</v>
      </c>
      <c r="G2495" t="s">
        <v>8742</v>
      </c>
      <c r="H2495" t="s">
        <v>8743</v>
      </c>
      <c r="I2495" t="s">
        <v>8744</v>
      </c>
      <c r="J2495" t="s">
        <v>8745</v>
      </c>
      <c r="K2495" s="4" t="str">
        <f t="shared" si="77"/>
        <v>BR001850FI00020</v>
      </c>
    </row>
    <row r="2496" spans="1:11">
      <c r="A2496" t="s">
        <v>20132</v>
      </c>
      <c r="B2496" t="s">
        <v>17804</v>
      </c>
      <c r="C2496" t="s">
        <v>8745</v>
      </c>
      <c r="D2496" t="str">
        <f t="shared" si="76"/>
        <v>FI</v>
      </c>
      <c r="F2496" t="s">
        <v>8746</v>
      </c>
      <c r="G2496" t="s">
        <v>8747</v>
      </c>
      <c r="H2496" t="s">
        <v>8748</v>
      </c>
      <c r="I2496" t="s">
        <v>8749</v>
      </c>
      <c r="J2496" t="s">
        <v>8750</v>
      </c>
      <c r="K2496" s="4" t="str">
        <f t="shared" si="77"/>
        <v>BR001850FI00021</v>
      </c>
    </row>
    <row r="2497" spans="1:11">
      <c r="A2497" t="s">
        <v>20133</v>
      </c>
      <c r="B2497" t="s">
        <v>17804</v>
      </c>
      <c r="C2497" t="s">
        <v>8750</v>
      </c>
      <c r="D2497" t="str">
        <f t="shared" si="76"/>
        <v>FI</v>
      </c>
      <c r="F2497" t="s">
        <v>8751</v>
      </c>
      <c r="G2497" t="s">
        <v>8752</v>
      </c>
      <c r="H2497" t="s">
        <v>8753</v>
      </c>
      <c r="I2497" t="s">
        <v>8754</v>
      </c>
      <c r="K2497" s="4" t="str">
        <f t="shared" si="77"/>
        <v>BR001850FI00022</v>
      </c>
    </row>
    <row r="2498" spans="1:11">
      <c r="A2498" t="s">
        <v>20134</v>
      </c>
      <c r="B2498" t="s">
        <v>17414</v>
      </c>
      <c r="C2498" t="s">
        <v>4483</v>
      </c>
      <c r="D2498" t="str">
        <f t="shared" ref="D2498:D2561" si="78">+REPLACE(REPLACE(A2498,1,8,""),3,5,"")</f>
        <v>EQ</v>
      </c>
      <c r="F2498" t="s">
        <v>4485</v>
      </c>
      <c r="G2498" t="s">
        <v>4486</v>
      </c>
      <c r="H2498" t="s">
        <v>4487</v>
      </c>
      <c r="I2498" t="s">
        <v>4488</v>
      </c>
      <c r="K2498" s="4" t="str">
        <f t="shared" si="77"/>
        <v>AR001990EQ00004</v>
      </c>
    </row>
    <row r="2499" spans="1:11">
      <c r="A2499" t="s">
        <v>20135</v>
      </c>
      <c r="B2499" t="s">
        <v>17804</v>
      </c>
      <c r="C2499" t="s">
        <v>8634</v>
      </c>
      <c r="D2499" t="str">
        <f t="shared" si="78"/>
        <v>EQ</v>
      </c>
      <c r="F2499" t="s">
        <v>8636</v>
      </c>
      <c r="G2499" t="s">
        <v>8637</v>
      </c>
      <c r="H2499">
        <v>2682365</v>
      </c>
      <c r="I2499" t="s">
        <v>8638</v>
      </c>
      <c r="K2499" s="4" t="str">
        <f t="shared" ref="K2499:K2562" si="79">+A2499</f>
        <v>BR001850EQ00003</v>
      </c>
    </row>
    <row r="2500" spans="1:11">
      <c r="A2500" t="s">
        <v>20136</v>
      </c>
      <c r="B2500" t="s">
        <v>17804</v>
      </c>
      <c r="C2500" t="s">
        <v>8639</v>
      </c>
      <c r="D2500" t="str">
        <f t="shared" si="78"/>
        <v>EQ</v>
      </c>
      <c r="F2500" t="s">
        <v>8641</v>
      </c>
      <c r="G2500" t="s">
        <v>8642</v>
      </c>
      <c r="H2500">
        <v>2684532</v>
      </c>
      <c r="I2500" t="s">
        <v>8643</v>
      </c>
      <c r="J2500" t="s">
        <v>16419</v>
      </c>
      <c r="K2500" s="4" t="str">
        <f t="shared" si="79"/>
        <v>BR001850EQ00004</v>
      </c>
    </row>
    <row r="2501" spans="1:11">
      <c r="A2501" t="s">
        <v>20137</v>
      </c>
      <c r="B2501" t="s">
        <v>20138</v>
      </c>
      <c r="C2501" t="s">
        <v>16419</v>
      </c>
      <c r="D2501" t="str">
        <f t="shared" si="78"/>
        <v>FI</v>
      </c>
      <c r="F2501" t="s">
        <v>16421</v>
      </c>
      <c r="G2501" t="s">
        <v>16422</v>
      </c>
      <c r="H2501" t="s">
        <v>16423</v>
      </c>
      <c r="I2501" t="s">
        <v>16424</v>
      </c>
      <c r="K2501" s="4" t="str">
        <f t="shared" si="79"/>
        <v>PE000750FI00001</v>
      </c>
    </row>
    <row r="2502" spans="1:11">
      <c r="A2502" t="s">
        <v>20139</v>
      </c>
      <c r="B2502" t="s">
        <v>18081</v>
      </c>
      <c r="C2502" t="s">
        <v>11518</v>
      </c>
      <c r="D2502" t="str">
        <f t="shared" si="78"/>
        <v>EQ</v>
      </c>
      <c r="F2502" t="s">
        <v>11520</v>
      </c>
      <c r="G2502" t="s">
        <v>11521</v>
      </c>
      <c r="H2502" t="s">
        <v>11522</v>
      </c>
      <c r="I2502" t="s">
        <v>11523</v>
      </c>
      <c r="K2502" s="4" t="str">
        <f t="shared" si="79"/>
        <v>CO000450EQ00003</v>
      </c>
    </row>
    <row r="2503" spans="1:11">
      <c r="A2503" t="s">
        <v>20140</v>
      </c>
      <c r="B2503" t="s">
        <v>18086</v>
      </c>
      <c r="C2503" t="s">
        <v>10975</v>
      </c>
      <c r="D2503" t="str">
        <f t="shared" si="78"/>
        <v>EQ</v>
      </c>
      <c r="F2503" t="s">
        <v>10977</v>
      </c>
      <c r="G2503" t="s">
        <v>10978</v>
      </c>
      <c r="H2503" t="s">
        <v>10979</v>
      </c>
      <c r="I2503" t="s">
        <v>10980</v>
      </c>
      <c r="J2503" t="s">
        <v>10981</v>
      </c>
      <c r="K2503" s="4" t="str">
        <f t="shared" si="79"/>
        <v>CO000050EQ00002</v>
      </c>
    </row>
    <row r="2504" spans="1:11">
      <c r="A2504" t="s">
        <v>20141</v>
      </c>
      <c r="B2504" t="s">
        <v>18086</v>
      </c>
      <c r="C2504" t="s">
        <v>10981</v>
      </c>
      <c r="D2504" t="str">
        <f t="shared" si="78"/>
        <v>FI</v>
      </c>
      <c r="F2504" t="s">
        <v>10983</v>
      </c>
      <c r="G2504" t="s">
        <v>10984</v>
      </c>
      <c r="H2504" t="s">
        <v>10985</v>
      </c>
      <c r="I2504" t="s">
        <v>10986</v>
      </c>
      <c r="K2504" s="4" t="str">
        <f t="shared" si="79"/>
        <v>CO000050FI00001</v>
      </c>
    </row>
    <row r="2505" spans="1:11">
      <c r="A2505" t="s">
        <v>20142</v>
      </c>
      <c r="B2505" t="s">
        <v>18131</v>
      </c>
      <c r="C2505" t="s">
        <v>10996</v>
      </c>
      <c r="D2505" t="str">
        <f t="shared" si="78"/>
        <v>EQ</v>
      </c>
      <c r="F2505" t="s">
        <v>10998</v>
      </c>
      <c r="G2505" t="s">
        <v>10999</v>
      </c>
      <c r="H2505">
        <v>2081360</v>
      </c>
      <c r="I2505" t="s">
        <v>11000</v>
      </c>
      <c r="K2505" s="4" t="str">
        <f t="shared" si="79"/>
        <v>CO000060EQ00002</v>
      </c>
    </row>
    <row r="2506" spans="1:11">
      <c r="A2506" t="s">
        <v>20143</v>
      </c>
      <c r="B2506" t="s">
        <v>18197</v>
      </c>
      <c r="C2506" t="s">
        <v>11112</v>
      </c>
      <c r="D2506" t="str">
        <f t="shared" si="78"/>
        <v>EQ</v>
      </c>
      <c r="E2506" t="s">
        <v>18198</v>
      </c>
      <c r="F2506" t="s">
        <v>11114</v>
      </c>
      <c r="G2506" t="s">
        <v>11115</v>
      </c>
      <c r="H2506" t="s">
        <v>11116</v>
      </c>
      <c r="I2506" t="s">
        <v>11117</v>
      </c>
      <c r="K2506" s="4" t="str">
        <f t="shared" si="79"/>
        <v>CO000120EQ00003</v>
      </c>
    </row>
    <row r="2507" spans="1:11">
      <c r="A2507" t="s">
        <v>20144</v>
      </c>
      <c r="B2507" t="s">
        <v>20145</v>
      </c>
      <c r="C2507" t="s">
        <v>11190</v>
      </c>
      <c r="D2507" t="str">
        <f t="shared" si="78"/>
        <v>EQ</v>
      </c>
      <c r="F2507" t="s">
        <v>11192</v>
      </c>
      <c r="G2507" t="s">
        <v>11193</v>
      </c>
      <c r="H2507" t="s">
        <v>11194</v>
      </c>
      <c r="I2507" t="s">
        <v>11195</v>
      </c>
      <c r="K2507" s="4" t="str">
        <f t="shared" si="79"/>
        <v>CO000180EQ00001</v>
      </c>
    </row>
    <row r="2508" spans="1:11">
      <c r="A2508" t="s">
        <v>20146</v>
      </c>
      <c r="B2508" t="s">
        <v>18501</v>
      </c>
      <c r="C2508" t="s">
        <v>11218</v>
      </c>
      <c r="D2508" t="str">
        <f t="shared" si="78"/>
        <v>EQ</v>
      </c>
      <c r="E2508" t="s">
        <v>18198</v>
      </c>
      <c r="F2508" t="s">
        <v>11220</v>
      </c>
      <c r="G2508" t="s">
        <v>11221</v>
      </c>
      <c r="H2508" t="s">
        <v>11222</v>
      </c>
      <c r="I2508" t="s">
        <v>11223</v>
      </c>
      <c r="K2508" s="4" t="str">
        <f t="shared" si="79"/>
        <v>CO000210EQ00002</v>
      </c>
    </row>
    <row r="2509" spans="1:11">
      <c r="A2509" t="s">
        <v>20147</v>
      </c>
      <c r="B2509" t="s">
        <v>18639</v>
      </c>
      <c r="C2509" t="s">
        <v>11300</v>
      </c>
      <c r="D2509" t="str">
        <f t="shared" si="78"/>
        <v>EQ</v>
      </c>
      <c r="F2509" t="s">
        <v>11302</v>
      </c>
      <c r="G2509" t="s">
        <v>11303</v>
      </c>
      <c r="H2509">
        <v>2225607</v>
      </c>
      <c r="I2509" t="s">
        <v>11304</v>
      </c>
      <c r="K2509" s="4" t="str">
        <f t="shared" si="79"/>
        <v>CO000290EQ00002</v>
      </c>
    </row>
    <row r="2510" spans="1:11">
      <c r="A2510" t="s">
        <v>20148</v>
      </c>
      <c r="B2510" t="s">
        <v>18739</v>
      </c>
      <c r="C2510" t="s">
        <v>11019</v>
      </c>
      <c r="D2510" t="str">
        <f t="shared" si="78"/>
        <v>EQ</v>
      </c>
      <c r="F2510" t="s">
        <v>11021</v>
      </c>
      <c r="G2510" t="s">
        <v>11022</v>
      </c>
      <c r="H2510" t="s">
        <v>11023</v>
      </c>
      <c r="I2510" t="s">
        <v>11024</v>
      </c>
      <c r="K2510" s="4" t="str">
        <f t="shared" si="79"/>
        <v>CO000080EQ00001</v>
      </c>
    </row>
    <row r="2511" spans="1:11">
      <c r="A2511" t="s">
        <v>20149</v>
      </c>
      <c r="B2511" t="s">
        <v>19214</v>
      </c>
      <c r="C2511" t="s">
        <v>11500</v>
      </c>
      <c r="D2511" t="str">
        <f t="shared" si="78"/>
        <v>EQ</v>
      </c>
      <c r="F2511" t="s">
        <v>11502</v>
      </c>
      <c r="G2511" t="s">
        <v>11503</v>
      </c>
      <c r="H2511" t="s">
        <v>11504</v>
      </c>
      <c r="I2511" t="s">
        <v>11505</v>
      </c>
      <c r="K2511" s="4" t="str">
        <f t="shared" si="79"/>
        <v>CO000440EQ00002</v>
      </c>
    </row>
    <row r="2512" spans="1:11">
      <c r="A2512" t="s">
        <v>20150</v>
      </c>
      <c r="B2512" t="s">
        <v>19221</v>
      </c>
      <c r="C2512" t="s">
        <v>11551</v>
      </c>
      <c r="D2512" t="str">
        <f t="shared" si="78"/>
        <v>EQ</v>
      </c>
      <c r="F2512" t="s">
        <v>11553</v>
      </c>
      <c r="G2512" t="s">
        <v>11554</v>
      </c>
      <c r="H2512" t="s">
        <v>11555</v>
      </c>
      <c r="I2512" t="s">
        <v>11556</v>
      </c>
      <c r="K2512" s="4" t="str">
        <f t="shared" si="79"/>
        <v>CO000470EQ00002</v>
      </c>
    </row>
    <row r="2513" spans="1:11">
      <c r="A2513" t="s">
        <v>20151</v>
      </c>
      <c r="B2513" t="s">
        <v>20152</v>
      </c>
      <c r="C2513" t="s">
        <v>8795</v>
      </c>
      <c r="D2513" t="str">
        <f t="shared" si="78"/>
        <v>EQ</v>
      </c>
      <c r="F2513" t="s">
        <v>8797</v>
      </c>
      <c r="G2513" t="s">
        <v>8798</v>
      </c>
      <c r="H2513" t="s">
        <v>8799</v>
      </c>
      <c r="I2513" t="s">
        <v>8800</v>
      </c>
      <c r="K2513" s="4" t="str">
        <f t="shared" si="79"/>
        <v>BR001910EQ00001</v>
      </c>
    </row>
    <row r="2514" spans="1:11">
      <c r="A2514" t="s">
        <v>20153</v>
      </c>
      <c r="B2514" t="s">
        <v>20154</v>
      </c>
      <c r="C2514" t="s">
        <v>4619</v>
      </c>
      <c r="D2514" t="str">
        <f t="shared" si="78"/>
        <v>EQ</v>
      </c>
      <c r="F2514" t="s">
        <v>4621</v>
      </c>
      <c r="G2514" t="s">
        <v>4622</v>
      </c>
      <c r="H2514" t="s">
        <v>4623</v>
      </c>
      <c r="I2514" t="s">
        <v>4624</v>
      </c>
      <c r="K2514" s="4" t="str">
        <f t="shared" si="79"/>
        <v>AR002060EQ00001</v>
      </c>
    </row>
    <row r="2515" spans="1:11">
      <c r="A2515" t="s">
        <v>20155</v>
      </c>
      <c r="B2515" t="s">
        <v>20156</v>
      </c>
      <c r="C2515" t="s">
        <v>10110</v>
      </c>
      <c r="D2515" t="str">
        <f t="shared" si="78"/>
        <v>EQ</v>
      </c>
      <c r="F2515" t="s">
        <v>10112</v>
      </c>
      <c r="G2515" t="s">
        <v>10113</v>
      </c>
      <c r="H2515" t="s">
        <v>10114</v>
      </c>
      <c r="I2515" t="s">
        <v>10115</v>
      </c>
      <c r="K2515" s="4" t="str">
        <f t="shared" si="79"/>
        <v>CL000530EQ00001</v>
      </c>
    </row>
    <row r="2516" spans="1:11">
      <c r="A2516" t="s">
        <v>20157</v>
      </c>
      <c r="B2516" t="s">
        <v>20158</v>
      </c>
      <c r="C2516" t="s">
        <v>6465</v>
      </c>
      <c r="D2516" t="str">
        <f t="shared" si="78"/>
        <v>EQ</v>
      </c>
      <c r="F2516" t="s">
        <v>6467</v>
      </c>
      <c r="G2516" t="s">
        <v>6468</v>
      </c>
      <c r="H2516" t="s">
        <v>6469</v>
      </c>
      <c r="I2516" t="s">
        <v>6470</v>
      </c>
      <c r="K2516" s="4" t="str">
        <f t="shared" si="79"/>
        <v>BR000350EQ00001</v>
      </c>
    </row>
    <row r="2517" spans="1:11">
      <c r="A2517" t="s">
        <v>20159</v>
      </c>
      <c r="B2517" t="s">
        <v>20160</v>
      </c>
      <c r="C2517" t="s">
        <v>15187</v>
      </c>
      <c r="D2517" t="str">
        <f t="shared" si="78"/>
        <v>EQ</v>
      </c>
      <c r="F2517" t="s">
        <v>15189</v>
      </c>
      <c r="G2517" t="s">
        <v>15190</v>
      </c>
      <c r="H2517">
        <v>2393388</v>
      </c>
      <c r="I2517" t="s">
        <v>15191</v>
      </c>
      <c r="K2517" s="4" t="str">
        <f t="shared" si="79"/>
        <v>MX001840EQ00001</v>
      </c>
    </row>
    <row r="2518" spans="1:11">
      <c r="A2518" t="s">
        <v>20161</v>
      </c>
      <c r="B2518" t="s">
        <v>20160</v>
      </c>
      <c r="C2518" t="s">
        <v>15178</v>
      </c>
      <c r="D2518" t="str">
        <f t="shared" si="78"/>
        <v>EQ</v>
      </c>
      <c r="F2518" t="s">
        <v>15180</v>
      </c>
      <c r="G2518" t="s">
        <v>15181</v>
      </c>
      <c r="H2518" t="s">
        <v>15182</v>
      </c>
      <c r="I2518" t="s">
        <v>15183</v>
      </c>
      <c r="K2518" s="4" t="str">
        <f t="shared" si="79"/>
        <v>MX001840EQ00002</v>
      </c>
    </row>
    <row r="2519" spans="1:11">
      <c r="A2519" t="s">
        <v>20162</v>
      </c>
      <c r="B2519" t="s">
        <v>20163</v>
      </c>
      <c r="C2519" t="s">
        <v>8755</v>
      </c>
      <c r="D2519" t="str">
        <f t="shared" si="78"/>
        <v>EQ</v>
      </c>
      <c r="F2519" t="s">
        <v>8757</v>
      </c>
      <c r="G2519" t="s">
        <v>8758</v>
      </c>
      <c r="H2519">
        <v>2658861</v>
      </c>
      <c r="I2519" t="s">
        <v>8759</v>
      </c>
      <c r="K2519" s="4" t="str">
        <f t="shared" si="79"/>
        <v>BR001860EQ00001</v>
      </c>
    </row>
    <row r="2520" spans="1:11">
      <c r="A2520" t="s">
        <v>20164</v>
      </c>
      <c r="B2520" t="s">
        <v>20165</v>
      </c>
      <c r="C2520" t="s">
        <v>8594</v>
      </c>
      <c r="D2520" t="str">
        <f t="shared" si="78"/>
        <v>EQ</v>
      </c>
      <c r="F2520" t="s">
        <v>8596</v>
      </c>
      <c r="G2520" t="s">
        <v>8597</v>
      </c>
      <c r="H2520" t="s">
        <v>8598</v>
      </c>
      <c r="I2520" t="s">
        <v>8599</v>
      </c>
      <c r="K2520" s="4" t="str">
        <f t="shared" si="79"/>
        <v>BR001810EQ00001</v>
      </c>
    </row>
    <row r="2521" spans="1:11">
      <c r="A2521" t="s">
        <v>20166</v>
      </c>
      <c r="B2521" t="s">
        <v>20167</v>
      </c>
      <c r="C2521" t="s">
        <v>16391</v>
      </c>
      <c r="D2521" t="str">
        <f t="shared" si="78"/>
        <v>EQ</v>
      </c>
      <c r="F2521" t="s">
        <v>16393</v>
      </c>
      <c r="G2521" t="s">
        <v>16394</v>
      </c>
      <c r="H2521">
        <v>2001551</v>
      </c>
      <c r="I2521" t="s">
        <v>16395</v>
      </c>
      <c r="K2521" s="4" t="str">
        <f t="shared" si="79"/>
        <v>PE000720EQ00001</v>
      </c>
    </row>
    <row r="2522" spans="1:11">
      <c r="A2522" t="s">
        <v>20168</v>
      </c>
      <c r="B2522" t="s">
        <v>20169</v>
      </c>
      <c r="C2522" t="s">
        <v>15903</v>
      </c>
      <c r="D2522" t="str">
        <f t="shared" si="78"/>
        <v>EQ</v>
      </c>
      <c r="F2522" t="s">
        <v>15905</v>
      </c>
      <c r="G2522" t="s">
        <v>15906</v>
      </c>
      <c r="H2522" t="s">
        <v>15907</v>
      </c>
      <c r="I2522" t="s">
        <v>15908</v>
      </c>
      <c r="K2522" s="4" t="str">
        <f t="shared" si="79"/>
        <v>PE000210EQ00001</v>
      </c>
    </row>
    <row r="2523" spans="1:11">
      <c r="A2523" t="s">
        <v>20170</v>
      </c>
      <c r="B2523" t="s">
        <v>20171</v>
      </c>
      <c r="C2523" t="s">
        <v>9848</v>
      </c>
      <c r="D2523" t="str">
        <f t="shared" si="78"/>
        <v>EQ</v>
      </c>
      <c r="F2523" t="s">
        <v>9850</v>
      </c>
      <c r="G2523" t="s">
        <v>9851</v>
      </c>
      <c r="H2523">
        <v>2183534</v>
      </c>
      <c r="I2523" t="s">
        <v>9852</v>
      </c>
      <c r="K2523" s="4" t="str">
        <f t="shared" si="79"/>
        <v>CL000250EQ00001</v>
      </c>
    </row>
    <row r="2524" spans="1:11">
      <c r="A2524" t="s">
        <v>20172</v>
      </c>
      <c r="B2524" t="s">
        <v>20173</v>
      </c>
      <c r="C2524" t="s">
        <v>16013</v>
      </c>
      <c r="D2524" t="str">
        <f t="shared" si="78"/>
        <v>EQ</v>
      </c>
      <c r="F2524" t="s">
        <v>16015</v>
      </c>
      <c r="G2524" t="s">
        <v>16016</v>
      </c>
      <c r="H2524">
        <v>2000859</v>
      </c>
      <c r="I2524" t="s">
        <v>16017</v>
      </c>
      <c r="K2524" s="4" t="str">
        <f t="shared" si="79"/>
        <v>PE000350EQ00001</v>
      </c>
    </row>
    <row r="2525" spans="1:11">
      <c r="A2525" t="s">
        <v>20174</v>
      </c>
      <c r="B2525" t="s">
        <v>20175</v>
      </c>
      <c r="C2525" t="s">
        <v>8210</v>
      </c>
      <c r="D2525" t="str">
        <f t="shared" si="78"/>
        <v>EQ</v>
      </c>
      <c r="F2525" t="s">
        <v>8212</v>
      </c>
      <c r="G2525" t="s">
        <v>8213</v>
      </c>
      <c r="H2525">
        <v>2599131</v>
      </c>
      <c r="I2525" t="s">
        <v>8214</v>
      </c>
      <c r="K2525" s="4" t="str">
        <f t="shared" si="79"/>
        <v>BR001570EQ00001</v>
      </c>
    </row>
    <row r="2526" spans="1:11">
      <c r="A2526" t="s">
        <v>20176</v>
      </c>
      <c r="B2526" t="s">
        <v>20177</v>
      </c>
      <c r="C2526" t="s">
        <v>8762</v>
      </c>
      <c r="D2526" t="str">
        <f t="shared" si="78"/>
        <v>FI</v>
      </c>
      <c r="F2526" t="s">
        <v>8764</v>
      </c>
      <c r="G2526" t="s">
        <v>8765</v>
      </c>
      <c r="H2526" t="s">
        <v>8766</v>
      </c>
      <c r="I2526" t="s">
        <v>8767</v>
      </c>
      <c r="J2526" t="s">
        <v>14107</v>
      </c>
      <c r="K2526" s="4" t="str">
        <f t="shared" si="79"/>
        <v>BR001870FI00001</v>
      </c>
    </row>
    <row r="2527" spans="1:11">
      <c r="A2527" t="s">
        <v>20178</v>
      </c>
      <c r="B2527" t="s">
        <v>20179</v>
      </c>
      <c r="C2527" t="s">
        <v>14107</v>
      </c>
      <c r="D2527" t="str">
        <f t="shared" si="78"/>
        <v>FI</v>
      </c>
      <c r="F2527" t="s">
        <v>14109</v>
      </c>
      <c r="G2527" t="s">
        <v>14110</v>
      </c>
      <c r="H2527" t="s">
        <v>14111</v>
      </c>
      <c r="I2527" t="s">
        <v>14112</v>
      </c>
      <c r="K2527" s="4" t="str">
        <f t="shared" si="79"/>
        <v>MX001180FI00001</v>
      </c>
    </row>
    <row r="2528" spans="1:11">
      <c r="A2528" t="s">
        <v>20180</v>
      </c>
      <c r="B2528" t="s">
        <v>20179</v>
      </c>
      <c r="C2528" t="s">
        <v>14115</v>
      </c>
      <c r="D2528" t="str">
        <f t="shared" si="78"/>
        <v>FI</v>
      </c>
      <c r="F2528" t="s">
        <v>14116</v>
      </c>
      <c r="G2528" t="s">
        <v>14117</v>
      </c>
      <c r="H2528" t="s">
        <v>14118</v>
      </c>
      <c r="I2528" t="s">
        <v>14119</v>
      </c>
      <c r="K2528" s="4" t="str">
        <f t="shared" si="79"/>
        <v>MX001180FI00002</v>
      </c>
    </row>
    <row r="2529" spans="1:11">
      <c r="A2529" t="s">
        <v>20181</v>
      </c>
      <c r="B2529" t="s">
        <v>20182</v>
      </c>
      <c r="C2529" t="s">
        <v>8785</v>
      </c>
      <c r="D2529" t="str">
        <f t="shared" si="78"/>
        <v>EQ</v>
      </c>
      <c r="F2529" t="s">
        <v>8787</v>
      </c>
      <c r="G2529" t="s">
        <v>8788</v>
      </c>
      <c r="H2529" t="s">
        <v>8789</v>
      </c>
      <c r="I2529" t="s">
        <v>8790</v>
      </c>
      <c r="K2529" s="4" t="str">
        <f t="shared" si="79"/>
        <v>BR001900EQ00001</v>
      </c>
    </row>
    <row r="2530" spans="1:11">
      <c r="A2530" t="s">
        <v>20183</v>
      </c>
      <c r="B2530" t="s">
        <v>20184</v>
      </c>
      <c r="C2530" t="s">
        <v>16264</v>
      </c>
      <c r="D2530" t="str">
        <f t="shared" si="78"/>
        <v>EQ</v>
      </c>
      <c r="F2530" t="s">
        <v>16266</v>
      </c>
      <c r="G2530" t="s">
        <v>16267</v>
      </c>
      <c r="H2530">
        <v>2517995</v>
      </c>
      <c r="I2530" t="s">
        <v>16268</v>
      </c>
      <c r="K2530" s="4" t="str">
        <f t="shared" si="79"/>
        <v>PE000580EQ00001</v>
      </c>
    </row>
    <row r="2531" spans="1:11">
      <c r="A2531" t="s">
        <v>20185</v>
      </c>
      <c r="B2531" t="s">
        <v>20186</v>
      </c>
      <c r="C2531" t="s">
        <v>16427</v>
      </c>
      <c r="D2531" t="str">
        <f t="shared" si="78"/>
        <v>EQ</v>
      </c>
      <c r="F2531" t="s">
        <v>16429</v>
      </c>
      <c r="G2531" t="s">
        <v>16430</v>
      </c>
      <c r="H2531" t="s">
        <v>16431</v>
      </c>
      <c r="I2531" t="s">
        <v>16432</v>
      </c>
      <c r="J2531" t="s">
        <v>4947</v>
      </c>
      <c r="K2531" s="4" t="str">
        <f t="shared" si="79"/>
        <v>PE000760EQ00001</v>
      </c>
    </row>
    <row r="2532" spans="1:11">
      <c r="A2532" t="s">
        <v>20187</v>
      </c>
      <c r="B2532" t="s">
        <v>17812</v>
      </c>
      <c r="C2532" t="s">
        <v>4947</v>
      </c>
      <c r="D2532" t="str">
        <f t="shared" si="78"/>
        <v>FI</v>
      </c>
      <c r="F2532" t="s">
        <v>4948</v>
      </c>
      <c r="G2532" t="s">
        <v>4949</v>
      </c>
      <c r="H2532" t="s">
        <v>4950</v>
      </c>
      <c r="I2532" t="s">
        <v>4951</v>
      </c>
      <c r="K2532" s="4" t="str">
        <f t="shared" si="79"/>
        <v>AR002220FI00002</v>
      </c>
    </row>
    <row r="2533" spans="1:11">
      <c r="A2533" t="s">
        <v>20188</v>
      </c>
      <c r="B2533" t="s">
        <v>20189</v>
      </c>
      <c r="C2533" t="s">
        <v>8610</v>
      </c>
      <c r="D2533" t="str">
        <f t="shared" si="78"/>
        <v>EQ</v>
      </c>
      <c r="F2533" t="s">
        <v>8612</v>
      </c>
      <c r="G2533" t="s">
        <v>8613</v>
      </c>
      <c r="H2533" t="s">
        <v>8614</v>
      </c>
      <c r="I2533" t="s">
        <v>8615</v>
      </c>
      <c r="K2533" s="4" t="str">
        <f t="shared" si="79"/>
        <v>BR001830EQ00001</v>
      </c>
    </row>
    <row r="2534" spans="1:11">
      <c r="A2534" t="s">
        <v>20190</v>
      </c>
      <c r="B2534" t="s">
        <v>20191</v>
      </c>
      <c r="C2534" t="s">
        <v>8805</v>
      </c>
      <c r="D2534" t="str">
        <f t="shared" si="78"/>
        <v>EQ</v>
      </c>
      <c r="F2534" t="s">
        <v>8807</v>
      </c>
      <c r="G2534" t="s">
        <v>8808</v>
      </c>
      <c r="H2534" t="s">
        <v>8809</v>
      </c>
      <c r="I2534" t="s">
        <v>8810</v>
      </c>
      <c r="J2534" t="s">
        <v>5058</v>
      </c>
      <c r="K2534" s="4" t="str">
        <f t="shared" si="79"/>
        <v>BR001920EQ00001</v>
      </c>
    </row>
    <row r="2535" spans="1:11">
      <c r="A2535" t="s">
        <v>20192</v>
      </c>
      <c r="B2535" t="s">
        <v>16831</v>
      </c>
      <c r="C2535" t="s">
        <v>5058</v>
      </c>
      <c r="D2535" t="str">
        <f t="shared" si="78"/>
        <v>FI</v>
      </c>
      <c r="F2535" t="s">
        <v>5059</v>
      </c>
      <c r="G2535" t="s">
        <v>5060</v>
      </c>
      <c r="H2535" t="s">
        <v>5061</v>
      </c>
      <c r="I2535" t="s">
        <v>5062</v>
      </c>
      <c r="K2535" s="4" t="str">
        <f t="shared" si="79"/>
        <v>AR002270FI00012</v>
      </c>
    </row>
    <row r="2536" spans="1:11">
      <c r="A2536" t="s">
        <v>20193</v>
      </c>
      <c r="B2536" t="s">
        <v>20194</v>
      </c>
      <c r="C2536" t="s">
        <v>11691</v>
      </c>
      <c r="D2536" t="str">
        <f t="shared" si="78"/>
        <v>EQ</v>
      </c>
      <c r="F2536" t="s">
        <v>11693</v>
      </c>
      <c r="G2536" t="s">
        <v>11694</v>
      </c>
      <c r="H2536">
        <v>2705013</v>
      </c>
      <c r="I2536" t="s">
        <v>11695</v>
      </c>
      <c r="K2536" s="4" t="str">
        <f t="shared" si="79"/>
        <v>CO000590EQ00001</v>
      </c>
    </row>
    <row r="2537" spans="1:11">
      <c r="A2537" t="s">
        <v>20195</v>
      </c>
      <c r="B2537" t="s">
        <v>20196</v>
      </c>
      <c r="C2537" t="s">
        <v>10945</v>
      </c>
      <c r="D2537" t="str">
        <f t="shared" si="78"/>
        <v>EQ</v>
      </c>
      <c r="F2537" t="s">
        <v>10947</v>
      </c>
      <c r="G2537" t="s">
        <v>10948</v>
      </c>
      <c r="H2537">
        <v>2780548</v>
      </c>
      <c r="I2537" t="s">
        <v>10949</v>
      </c>
      <c r="K2537" s="4" t="str">
        <f t="shared" si="79"/>
        <v>CO000020EQ00001</v>
      </c>
    </row>
    <row r="2538" spans="1:11">
      <c r="A2538" t="s">
        <v>20197</v>
      </c>
      <c r="B2538" t="s">
        <v>20198</v>
      </c>
      <c r="C2538" t="s">
        <v>9610</v>
      </c>
      <c r="D2538" t="str">
        <f t="shared" si="78"/>
        <v>EQ</v>
      </c>
      <c r="F2538" t="s">
        <v>9612</v>
      </c>
      <c r="G2538" t="s">
        <v>9613</v>
      </c>
      <c r="H2538">
        <v>2694735</v>
      </c>
      <c r="I2538" t="s">
        <v>9614</v>
      </c>
      <c r="J2538" t="s">
        <v>5113</v>
      </c>
      <c r="K2538" s="4" t="str">
        <f t="shared" si="79"/>
        <v>CL000040EQ00001</v>
      </c>
    </row>
    <row r="2539" spans="1:11">
      <c r="A2539" t="s">
        <v>20199</v>
      </c>
      <c r="B2539" t="s">
        <v>17284</v>
      </c>
      <c r="C2539" t="s">
        <v>5113</v>
      </c>
      <c r="D2539" t="str">
        <f t="shared" si="78"/>
        <v>FI</v>
      </c>
      <c r="F2539" t="s">
        <v>5115</v>
      </c>
      <c r="G2539" t="s">
        <v>5116</v>
      </c>
      <c r="H2539" t="s">
        <v>5117</v>
      </c>
      <c r="I2539" t="s">
        <v>5118</v>
      </c>
      <c r="J2539" t="s">
        <v>5121</v>
      </c>
      <c r="K2539" s="4" t="str">
        <f t="shared" si="79"/>
        <v>AR002310FI00003</v>
      </c>
    </row>
    <row r="2540" spans="1:11">
      <c r="A2540" t="s">
        <v>20200</v>
      </c>
      <c r="B2540" t="s">
        <v>17284</v>
      </c>
      <c r="C2540" t="s">
        <v>5121</v>
      </c>
      <c r="D2540" t="str">
        <f t="shared" si="78"/>
        <v>FI</v>
      </c>
      <c r="F2540" t="s">
        <v>5122</v>
      </c>
      <c r="G2540" t="s">
        <v>5123</v>
      </c>
      <c r="H2540" t="s">
        <v>5124</v>
      </c>
      <c r="I2540" t="s">
        <v>5125</v>
      </c>
      <c r="K2540" s="4" t="str">
        <f t="shared" si="79"/>
        <v>AR002310FI00004</v>
      </c>
    </row>
    <row r="2541" spans="1:11">
      <c r="A2541" t="s">
        <v>20201</v>
      </c>
      <c r="B2541" t="s">
        <v>20202</v>
      </c>
      <c r="C2541" t="s">
        <v>6994</v>
      </c>
      <c r="D2541" t="str">
        <f t="shared" si="78"/>
        <v>EQ</v>
      </c>
      <c r="F2541" t="s">
        <v>6996</v>
      </c>
      <c r="G2541" t="s">
        <v>6997</v>
      </c>
      <c r="H2541" t="s">
        <v>6998</v>
      </c>
      <c r="I2541" t="s">
        <v>6999</v>
      </c>
      <c r="K2541" s="4" t="str">
        <f t="shared" si="79"/>
        <v>BR000770EQ00001</v>
      </c>
    </row>
    <row r="2542" spans="1:11">
      <c r="A2542" t="s">
        <v>20203</v>
      </c>
      <c r="B2542" t="s">
        <v>20204</v>
      </c>
      <c r="C2542" t="s">
        <v>11684</v>
      </c>
      <c r="D2542" t="str">
        <f t="shared" si="78"/>
        <v>EQ</v>
      </c>
      <c r="F2542" t="s">
        <v>11686</v>
      </c>
      <c r="G2542" t="s">
        <v>11687</v>
      </c>
      <c r="H2542">
        <v>2092942</v>
      </c>
      <c r="I2542" t="s">
        <v>11688</v>
      </c>
      <c r="K2542" s="4" t="str">
        <f t="shared" si="79"/>
        <v>CO000580EQ00001</v>
      </c>
    </row>
    <row r="2543" spans="1:11">
      <c r="A2543" t="s">
        <v>20205</v>
      </c>
      <c r="B2543" t="s">
        <v>20206</v>
      </c>
      <c r="C2543" t="s">
        <v>8770</v>
      </c>
      <c r="D2543" t="str">
        <f t="shared" si="78"/>
        <v>EQ</v>
      </c>
      <c r="F2543" t="s">
        <v>8772</v>
      </c>
      <c r="G2543" t="s">
        <v>8773</v>
      </c>
      <c r="H2543" t="s">
        <v>8774</v>
      </c>
      <c r="I2543" t="s">
        <v>8775</v>
      </c>
      <c r="K2543" s="4" t="str">
        <f t="shared" si="79"/>
        <v>BR001880EQ00001</v>
      </c>
    </row>
    <row r="2544" spans="1:11">
      <c r="A2544" t="s">
        <v>20207</v>
      </c>
      <c r="B2544" t="s">
        <v>20208</v>
      </c>
      <c r="C2544" t="s">
        <v>15997</v>
      </c>
      <c r="D2544" t="str">
        <f t="shared" si="78"/>
        <v>EQ</v>
      </c>
      <c r="F2544" t="s">
        <v>15999</v>
      </c>
      <c r="G2544" t="s">
        <v>16000</v>
      </c>
      <c r="H2544" t="s">
        <v>16001</v>
      </c>
      <c r="I2544" t="s">
        <v>16002</v>
      </c>
      <c r="K2544" s="4" t="str">
        <f t="shared" si="79"/>
        <v>PE000330EQ00001</v>
      </c>
    </row>
    <row r="2545" spans="1:11">
      <c r="A2545" t="s">
        <v>20209</v>
      </c>
      <c r="B2545" t="s">
        <v>20210</v>
      </c>
      <c r="C2545" t="s">
        <v>4593</v>
      </c>
      <c r="D2545" t="str">
        <f t="shared" si="78"/>
        <v>EQ</v>
      </c>
      <c r="F2545" t="s">
        <v>4595</v>
      </c>
      <c r="G2545" t="s">
        <v>4596</v>
      </c>
      <c r="H2545" t="s">
        <v>4597</v>
      </c>
      <c r="I2545" t="s">
        <v>4598</v>
      </c>
      <c r="K2545" s="4" t="str">
        <f t="shared" si="79"/>
        <v>AR002030EQ00001</v>
      </c>
    </row>
    <row r="2546" spans="1:11">
      <c r="A2546" t="s">
        <v>20211</v>
      </c>
      <c r="B2546" t="s">
        <v>20212</v>
      </c>
      <c r="C2546" t="s">
        <v>8778</v>
      </c>
      <c r="D2546" t="str">
        <f t="shared" si="78"/>
        <v>EQ</v>
      </c>
      <c r="F2546" t="s">
        <v>8780</v>
      </c>
      <c r="G2546" t="s">
        <v>8781</v>
      </c>
      <c r="H2546">
        <v>2185433</v>
      </c>
      <c r="I2546" t="s">
        <v>8782</v>
      </c>
      <c r="K2546" s="4" t="str">
        <f t="shared" si="79"/>
        <v>BR001890EQ00001</v>
      </c>
    </row>
    <row r="2547" spans="1:11">
      <c r="A2547" t="s">
        <v>20213</v>
      </c>
      <c r="B2547" t="s">
        <v>20214</v>
      </c>
      <c r="C2547" t="s">
        <v>10788</v>
      </c>
      <c r="D2547" t="str">
        <f t="shared" si="78"/>
        <v>EQ</v>
      </c>
      <c r="F2547" t="s">
        <v>10790</v>
      </c>
      <c r="G2547" t="s">
        <v>10791</v>
      </c>
      <c r="H2547" t="s">
        <v>10792</v>
      </c>
      <c r="I2547" t="s">
        <v>10793</v>
      </c>
      <c r="K2547" s="4" t="str">
        <f t="shared" si="79"/>
        <v>CL001280EQ00001</v>
      </c>
    </row>
    <row r="2548" spans="1:11">
      <c r="A2548" t="s">
        <v>20215</v>
      </c>
      <c r="B2548" t="s">
        <v>20216</v>
      </c>
      <c r="C2548" t="s">
        <v>10628</v>
      </c>
      <c r="D2548" t="str">
        <f t="shared" si="78"/>
        <v>EQ</v>
      </c>
      <c r="F2548" t="s">
        <v>10630</v>
      </c>
      <c r="G2548" t="s">
        <v>10631</v>
      </c>
      <c r="H2548">
        <v>2708487</v>
      </c>
      <c r="I2548" t="s">
        <v>10632</v>
      </c>
      <c r="K2548" s="4" t="str">
        <f t="shared" si="79"/>
        <v>CL001110EQ00001</v>
      </c>
    </row>
    <row r="2549" spans="1:11">
      <c r="A2549" t="s">
        <v>20217</v>
      </c>
      <c r="B2549" t="s">
        <v>20218</v>
      </c>
      <c r="C2549" t="s">
        <v>11677</v>
      </c>
      <c r="D2549" t="str">
        <f t="shared" si="78"/>
        <v>EQ</v>
      </c>
      <c r="F2549" t="s">
        <v>11679</v>
      </c>
      <c r="G2549" t="s">
        <v>11680</v>
      </c>
      <c r="H2549" t="s">
        <v>11681</v>
      </c>
      <c r="I2549" t="s">
        <v>11682</v>
      </c>
      <c r="K2549" s="4" t="str">
        <f t="shared" si="79"/>
        <v>CO000570EQ00001</v>
      </c>
    </row>
    <row r="2550" spans="1:11">
      <c r="A2550" t="s">
        <v>20219</v>
      </c>
      <c r="B2550" t="s">
        <v>20220</v>
      </c>
      <c r="C2550" t="s">
        <v>15201</v>
      </c>
      <c r="D2550" t="str">
        <f t="shared" si="78"/>
        <v>EQ</v>
      </c>
      <c r="F2550" t="s">
        <v>15203</v>
      </c>
      <c r="G2550" t="s">
        <v>15204</v>
      </c>
      <c r="H2550" t="s">
        <v>15205</v>
      </c>
      <c r="I2550" t="s">
        <v>15206</v>
      </c>
      <c r="K2550" s="4" t="str">
        <f t="shared" si="79"/>
        <v>MX001860EQ00001</v>
      </c>
    </row>
    <row r="2551" spans="1:11">
      <c r="A2551" t="s">
        <v>20221</v>
      </c>
      <c r="B2551" t="s">
        <v>20220</v>
      </c>
      <c r="C2551" t="s">
        <v>15210</v>
      </c>
      <c r="D2551" t="str">
        <f t="shared" si="78"/>
        <v>EQ</v>
      </c>
      <c r="F2551" t="s">
        <v>15212</v>
      </c>
      <c r="G2551" t="s">
        <v>15213</v>
      </c>
      <c r="H2551" t="s">
        <v>15214</v>
      </c>
      <c r="I2551" t="s">
        <v>15215</v>
      </c>
      <c r="J2551" t="s">
        <v>8821</v>
      </c>
      <c r="K2551" s="4" t="str">
        <f t="shared" si="79"/>
        <v>MX001860EQ00002</v>
      </c>
    </row>
    <row r="2552" spans="1:11">
      <c r="A2552" t="s">
        <v>20222</v>
      </c>
      <c r="B2552" t="s">
        <v>20223</v>
      </c>
      <c r="C2552" t="s">
        <v>8821</v>
      </c>
      <c r="D2552" t="str">
        <f t="shared" si="78"/>
        <v>FI</v>
      </c>
      <c r="F2552" t="s">
        <v>8823</v>
      </c>
      <c r="G2552" t="s">
        <v>8824</v>
      </c>
      <c r="H2552" t="s">
        <v>8825</v>
      </c>
      <c r="I2552" t="s">
        <v>8826</v>
      </c>
      <c r="J2552" t="s">
        <v>8830</v>
      </c>
      <c r="K2552" s="4" t="str">
        <f t="shared" si="79"/>
        <v>BR001940FI00001</v>
      </c>
    </row>
    <row r="2553" spans="1:11">
      <c r="A2553" t="s">
        <v>20224</v>
      </c>
      <c r="B2553" t="s">
        <v>20223</v>
      </c>
      <c r="C2553" t="s">
        <v>8830</v>
      </c>
      <c r="D2553" t="str">
        <f t="shared" si="78"/>
        <v>FI</v>
      </c>
      <c r="F2553" t="s">
        <v>8831</v>
      </c>
      <c r="G2553" t="s">
        <v>8832</v>
      </c>
      <c r="H2553" t="s">
        <v>8833</v>
      </c>
      <c r="I2553" t="s">
        <v>8834</v>
      </c>
      <c r="K2553" s="4" t="str">
        <f t="shared" si="79"/>
        <v>BR001940FI00002</v>
      </c>
    </row>
    <row r="2554" spans="1:11">
      <c r="A2554" t="s">
        <v>20225</v>
      </c>
      <c r="B2554" t="s">
        <v>20226</v>
      </c>
      <c r="C2554" t="s">
        <v>8835</v>
      </c>
      <c r="D2554" t="str">
        <f t="shared" si="78"/>
        <v>EQ</v>
      </c>
      <c r="F2554" t="s">
        <v>8837</v>
      </c>
      <c r="G2554" t="s">
        <v>8838</v>
      </c>
      <c r="H2554" t="s">
        <v>8839</v>
      </c>
      <c r="I2554" t="s">
        <v>8840</v>
      </c>
      <c r="K2554" s="4" t="str">
        <f t="shared" si="79"/>
        <v>BR001950EQ00001</v>
      </c>
    </row>
    <row r="2555" spans="1:11">
      <c r="A2555" t="s">
        <v>20227</v>
      </c>
      <c r="B2555" t="s">
        <v>20228</v>
      </c>
      <c r="C2555" t="s">
        <v>10634</v>
      </c>
      <c r="D2555" t="str">
        <f t="shared" si="78"/>
        <v>EQ</v>
      </c>
      <c r="F2555" t="s">
        <v>10636</v>
      </c>
      <c r="G2555" t="s">
        <v>10637</v>
      </c>
      <c r="H2555">
        <v>2717331</v>
      </c>
      <c r="I2555" t="s">
        <v>10638</v>
      </c>
      <c r="K2555" s="4" t="str">
        <f t="shared" si="79"/>
        <v>CL001120EQ00001</v>
      </c>
    </row>
    <row r="2556" spans="1:11">
      <c r="A2556" t="s">
        <v>20229</v>
      </c>
      <c r="B2556" t="s">
        <v>20230</v>
      </c>
      <c r="C2556" t="s">
        <v>10640</v>
      </c>
      <c r="D2556" t="str">
        <f t="shared" si="78"/>
        <v>EQ</v>
      </c>
      <c r="F2556" t="s">
        <v>10642</v>
      </c>
      <c r="G2556" t="s">
        <v>10643</v>
      </c>
      <c r="H2556">
        <v>2712864</v>
      </c>
      <c r="I2556" t="s">
        <v>10644</v>
      </c>
      <c r="J2556" t="s">
        <v>11877</v>
      </c>
      <c r="K2556" s="4" t="str">
        <f t="shared" si="79"/>
        <v>CL001130EQ00001</v>
      </c>
    </row>
    <row r="2557" spans="1:11">
      <c r="A2557" t="s">
        <v>20231</v>
      </c>
      <c r="B2557" t="s">
        <v>20232</v>
      </c>
      <c r="C2557" t="s">
        <v>11877</v>
      </c>
      <c r="D2557" t="str">
        <f t="shared" si="78"/>
        <v>FI</v>
      </c>
      <c r="F2557" t="s">
        <v>11879</v>
      </c>
      <c r="G2557" t="s">
        <v>11880</v>
      </c>
      <c r="H2557" t="s">
        <v>11881</v>
      </c>
      <c r="I2557" t="s">
        <v>11882</v>
      </c>
      <c r="K2557" s="4" t="str">
        <f t="shared" si="79"/>
        <v>EC000010FI00001</v>
      </c>
    </row>
    <row r="2558" spans="1:11">
      <c r="A2558" t="s">
        <v>20233</v>
      </c>
      <c r="B2558" t="s">
        <v>19135</v>
      </c>
      <c r="C2558" t="s">
        <v>15238</v>
      </c>
      <c r="D2558" t="str">
        <f t="shared" si="78"/>
        <v>EQ</v>
      </c>
      <c r="F2558" t="s">
        <v>15240</v>
      </c>
      <c r="G2558" t="s">
        <v>15241</v>
      </c>
      <c r="H2558" t="s">
        <v>15242</v>
      </c>
      <c r="I2558" t="s">
        <v>15243</v>
      </c>
      <c r="K2558" s="4" t="str">
        <f t="shared" si="79"/>
        <v>MX001880EQ00002</v>
      </c>
    </row>
    <row r="2559" spans="1:11">
      <c r="A2559" t="s">
        <v>20234</v>
      </c>
      <c r="B2559" t="s">
        <v>20235</v>
      </c>
      <c r="C2559" t="s">
        <v>8845</v>
      </c>
      <c r="D2559" t="str">
        <f t="shared" si="78"/>
        <v>EQ</v>
      </c>
      <c r="F2559" t="s">
        <v>8847</v>
      </c>
      <c r="G2559" t="s">
        <v>8848</v>
      </c>
      <c r="H2559" t="s">
        <v>8849</v>
      </c>
      <c r="I2559" t="s">
        <v>8850</v>
      </c>
      <c r="K2559" s="4" t="str">
        <f t="shared" si="79"/>
        <v>BR001960EQ00001</v>
      </c>
    </row>
    <row r="2560" spans="1:11">
      <c r="A2560" t="s">
        <v>20236</v>
      </c>
      <c r="B2560" t="s">
        <v>17968</v>
      </c>
      <c r="C2560" t="s">
        <v>8948</v>
      </c>
      <c r="D2560" t="str">
        <f t="shared" si="78"/>
        <v>EQ</v>
      </c>
      <c r="F2560" t="s">
        <v>8950</v>
      </c>
      <c r="G2560" t="s">
        <v>8951</v>
      </c>
      <c r="H2560" t="s">
        <v>8952</v>
      </c>
      <c r="I2560" t="s">
        <v>8953</v>
      </c>
      <c r="J2560" t="s">
        <v>8962</v>
      </c>
      <c r="K2560" s="4" t="str">
        <f t="shared" si="79"/>
        <v>BR002070EQ00002</v>
      </c>
    </row>
    <row r="2561" spans="1:11">
      <c r="A2561" t="s">
        <v>20237</v>
      </c>
      <c r="B2561" t="s">
        <v>17968</v>
      </c>
      <c r="C2561" t="s">
        <v>8962</v>
      </c>
      <c r="D2561" t="str">
        <f t="shared" si="78"/>
        <v>FI</v>
      </c>
      <c r="F2561" t="s">
        <v>8964</v>
      </c>
      <c r="G2561" t="s">
        <v>8965</v>
      </c>
      <c r="H2561" t="s">
        <v>8966</v>
      </c>
      <c r="I2561" t="s">
        <v>8967</v>
      </c>
      <c r="J2561" t="s">
        <v>8970</v>
      </c>
      <c r="K2561" s="4" t="str">
        <f t="shared" si="79"/>
        <v>BR002070FI00001</v>
      </c>
    </row>
    <row r="2562" spans="1:11">
      <c r="A2562" t="s">
        <v>20238</v>
      </c>
      <c r="B2562" t="s">
        <v>17968</v>
      </c>
      <c r="C2562" t="s">
        <v>8970</v>
      </c>
      <c r="D2562" t="str">
        <f t="shared" ref="D2562:D2625" si="80">+REPLACE(REPLACE(A2562,1,8,""),3,5,"")</f>
        <v>FI</v>
      </c>
      <c r="F2562" t="s">
        <v>8971</v>
      </c>
      <c r="G2562" t="s">
        <v>8972</v>
      </c>
      <c r="H2562" t="s">
        <v>8973</v>
      </c>
      <c r="I2562" t="s">
        <v>8974</v>
      </c>
      <c r="J2562" t="s">
        <v>8852</v>
      </c>
      <c r="K2562" s="4" t="str">
        <f t="shared" si="79"/>
        <v>BR002070FI00002</v>
      </c>
    </row>
    <row r="2563" spans="1:11">
      <c r="A2563" t="s">
        <v>20239</v>
      </c>
      <c r="B2563" t="s">
        <v>20240</v>
      </c>
      <c r="C2563" t="s">
        <v>8852</v>
      </c>
      <c r="D2563" t="str">
        <f t="shared" si="80"/>
        <v>FI</v>
      </c>
      <c r="F2563" t="s">
        <v>8854</v>
      </c>
      <c r="G2563" t="s">
        <v>8855</v>
      </c>
      <c r="H2563" t="s">
        <v>8856</v>
      </c>
      <c r="I2563" t="s">
        <v>8857</v>
      </c>
      <c r="K2563" s="4" t="str">
        <f t="shared" ref="K2563:K2626" si="81">+A2563</f>
        <v>BR001970FI00001</v>
      </c>
    </row>
    <row r="2564" spans="1:11">
      <c r="A2564" t="s">
        <v>20241</v>
      </c>
      <c r="B2564" t="s">
        <v>20242</v>
      </c>
      <c r="C2564" t="s">
        <v>8861</v>
      </c>
      <c r="D2564" t="str">
        <f t="shared" si="80"/>
        <v>EQ</v>
      </c>
      <c r="F2564" t="s">
        <v>8863</v>
      </c>
      <c r="G2564" t="s">
        <v>8864</v>
      </c>
      <c r="H2564" t="s">
        <v>8865</v>
      </c>
      <c r="I2564" t="s">
        <v>8866</v>
      </c>
      <c r="K2564" s="4" t="str">
        <f t="shared" si="81"/>
        <v>BR001980EQ00001</v>
      </c>
    </row>
    <row r="2565" spans="1:11">
      <c r="A2565" t="s">
        <v>20243</v>
      </c>
      <c r="B2565" t="s">
        <v>20244</v>
      </c>
      <c r="C2565" t="s">
        <v>15216</v>
      </c>
      <c r="D2565" t="str">
        <f t="shared" si="80"/>
        <v>EQ</v>
      </c>
      <c r="F2565" t="s">
        <v>15218</v>
      </c>
      <c r="G2565" t="s">
        <v>15219</v>
      </c>
      <c r="H2565" t="s">
        <v>15220</v>
      </c>
      <c r="I2565" t="s">
        <v>15221</v>
      </c>
      <c r="K2565" s="4" t="str">
        <f t="shared" si="81"/>
        <v>MX001870EQ00001</v>
      </c>
    </row>
    <row r="2566" spans="1:11">
      <c r="A2566" t="s">
        <v>20245</v>
      </c>
      <c r="B2566" t="s">
        <v>20244</v>
      </c>
      <c r="C2566" t="s">
        <v>15223</v>
      </c>
      <c r="D2566" t="str">
        <f t="shared" si="80"/>
        <v>EQ</v>
      </c>
      <c r="F2566" t="s">
        <v>15225</v>
      </c>
      <c r="G2566" t="s">
        <v>15226</v>
      </c>
      <c r="H2566" t="s">
        <v>15227</v>
      </c>
      <c r="I2566" t="s">
        <v>15228</v>
      </c>
      <c r="K2566" s="4" t="str">
        <f t="shared" si="81"/>
        <v>MX001870EQ00002</v>
      </c>
    </row>
    <row r="2567" spans="1:11">
      <c r="A2567" t="s">
        <v>20246</v>
      </c>
      <c r="B2567" t="s">
        <v>20247</v>
      </c>
      <c r="C2567" t="s">
        <v>15910</v>
      </c>
      <c r="D2567" t="str">
        <f t="shared" si="80"/>
        <v>EQ</v>
      </c>
      <c r="F2567" t="s">
        <v>15912</v>
      </c>
      <c r="G2567" t="s">
        <v>15913</v>
      </c>
      <c r="H2567" t="s">
        <v>15914</v>
      </c>
      <c r="I2567" t="s">
        <v>15915</v>
      </c>
      <c r="K2567" s="4" t="str">
        <f t="shared" si="81"/>
        <v>PE000220EQ00001</v>
      </c>
    </row>
    <row r="2568" spans="1:11">
      <c r="A2568" t="s">
        <v>20248</v>
      </c>
      <c r="B2568" t="s">
        <v>20249</v>
      </c>
      <c r="C2568" t="s">
        <v>8869</v>
      </c>
      <c r="D2568" t="str">
        <f t="shared" si="80"/>
        <v>FI</v>
      </c>
      <c r="F2568" t="s">
        <v>8871</v>
      </c>
      <c r="G2568" t="s">
        <v>8872</v>
      </c>
      <c r="H2568" t="s">
        <v>8873</v>
      </c>
      <c r="I2568" t="s">
        <v>8874</v>
      </c>
      <c r="K2568" s="4" t="str">
        <f t="shared" si="81"/>
        <v>BR001990FI00001</v>
      </c>
    </row>
    <row r="2569" spans="1:11">
      <c r="A2569" t="s">
        <v>20250</v>
      </c>
      <c r="B2569" t="s">
        <v>20251</v>
      </c>
      <c r="C2569" t="s">
        <v>11697</v>
      </c>
      <c r="D2569" t="str">
        <f t="shared" si="80"/>
        <v>EQ</v>
      </c>
      <c r="F2569" t="s">
        <v>11699</v>
      </c>
      <c r="G2569" t="s">
        <v>11700</v>
      </c>
      <c r="H2569" t="s">
        <v>11701</v>
      </c>
      <c r="I2569" t="s">
        <v>11702</v>
      </c>
      <c r="J2569" t="s">
        <v>8878</v>
      </c>
      <c r="K2569" s="4" t="str">
        <f t="shared" si="81"/>
        <v>CO000600EQ00001</v>
      </c>
    </row>
    <row r="2570" spans="1:11">
      <c r="A2570" t="s">
        <v>20252</v>
      </c>
      <c r="B2570" t="s">
        <v>20253</v>
      </c>
      <c r="C2570" t="s">
        <v>8878</v>
      </c>
      <c r="D2570" t="str">
        <f t="shared" si="80"/>
        <v>FI</v>
      </c>
      <c r="F2570" t="s">
        <v>8880</v>
      </c>
      <c r="G2570" t="s">
        <v>8881</v>
      </c>
      <c r="H2570" t="s">
        <v>8882</v>
      </c>
      <c r="I2570" t="s">
        <v>8883</v>
      </c>
      <c r="K2570" s="4" t="str">
        <f t="shared" si="81"/>
        <v>BR002000FI00001</v>
      </c>
    </row>
    <row r="2571" spans="1:11">
      <c r="A2571" t="s">
        <v>20254</v>
      </c>
      <c r="B2571" t="s">
        <v>20255</v>
      </c>
      <c r="C2571" t="s">
        <v>8926</v>
      </c>
      <c r="D2571" t="str">
        <f t="shared" si="80"/>
        <v>EQ</v>
      </c>
      <c r="F2571" t="s">
        <v>8928</v>
      </c>
      <c r="G2571" t="s">
        <v>8929</v>
      </c>
      <c r="H2571" t="s">
        <v>8930</v>
      </c>
      <c r="I2571" t="s">
        <v>8931</v>
      </c>
      <c r="K2571" s="4" t="str">
        <f t="shared" si="81"/>
        <v>BR002050EQ00001</v>
      </c>
    </row>
    <row r="2572" spans="1:11">
      <c r="A2572" t="s">
        <v>20256</v>
      </c>
      <c r="B2572" t="s">
        <v>20257</v>
      </c>
      <c r="C2572" t="s">
        <v>16306</v>
      </c>
      <c r="D2572" t="str">
        <f t="shared" si="80"/>
        <v>EQ</v>
      </c>
      <c r="F2572" t="s">
        <v>16308</v>
      </c>
      <c r="G2572" t="s">
        <v>16309</v>
      </c>
      <c r="H2572">
        <v>2454746</v>
      </c>
      <c r="I2572" t="s">
        <v>16310</v>
      </c>
      <c r="J2572" t="s">
        <v>8888</v>
      </c>
      <c r="K2572" s="4" t="str">
        <f t="shared" si="81"/>
        <v>PE000630EQ00001</v>
      </c>
    </row>
    <row r="2573" spans="1:11">
      <c r="A2573" t="s">
        <v>20258</v>
      </c>
      <c r="B2573" t="s">
        <v>20259</v>
      </c>
      <c r="C2573" t="s">
        <v>8888</v>
      </c>
      <c r="D2573" t="str">
        <f t="shared" si="80"/>
        <v>FI</v>
      </c>
      <c r="F2573" t="s">
        <v>8890</v>
      </c>
      <c r="G2573" t="s">
        <v>8891</v>
      </c>
      <c r="H2573" t="s">
        <v>8892</v>
      </c>
      <c r="I2573" t="s">
        <v>8893</v>
      </c>
      <c r="K2573" s="4" t="str">
        <f t="shared" si="81"/>
        <v>BR002010FI00001</v>
      </c>
    </row>
    <row r="2574" spans="1:11">
      <c r="A2574" t="s">
        <v>20260</v>
      </c>
      <c r="B2574" t="s">
        <v>20261</v>
      </c>
      <c r="C2574" t="s">
        <v>16434</v>
      </c>
      <c r="D2574" t="str">
        <f t="shared" si="80"/>
        <v>EQ</v>
      </c>
      <c r="F2574" t="s">
        <v>16436</v>
      </c>
      <c r="G2574" t="s">
        <v>16437</v>
      </c>
      <c r="H2574">
        <v>2351933</v>
      </c>
      <c r="I2574" t="s">
        <v>16438</v>
      </c>
      <c r="K2574" s="4" t="str">
        <f t="shared" si="81"/>
        <v>PE000770EQ00001</v>
      </c>
    </row>
    <row r="2575" spans="1:11">
      <c r="A2575" t="s">
        <v>20262</v>
      </c>
      <c r="B2575" t="s">
        <v>20263</v>
      </c>
      <c r="C2575" t="s">
        <v>8104</v>
      </c>
      <c r="D2575" t="str">
        <f t="shared" si="80"/>
        <v>EQ</v>
      </c>
      <c r="F2575" t="s">
        <v>8106</v>
      </c>
      <c r="G2575" t="s">
        <v>8107</v>
      </c>
      <c r="H2575" t="s">
        <v>8108</v>
      </c>
      <c r="I2575" t="s">
        <v>8109</v>
      </c>
      <c r="J2575" t="s">
        <v>16147</v>
      </c>
      <c r="K2575" s="4" t="str">
        <f t="shared" si="81"/>
        <v>BR001460EQ00001</v>
      </c>
    </row>
    <row r="2576" spans="1:11">
      <c r="A2576" t="s">
        <v>20264</v>
      </c>
      <c r="B2576" t="s">
        <v>20265</v>
      </c>
      <c r="C2576" t="s">
        <v>16147</v>
      </c>
      <c r="D2576" t="str">
        <f t="shared" si="80"/>
        <v>FI</v>
      </c>
      <c r="F2576" t="s">
        <v>16149</v>
      </c>
      <c r="G2576" t="s">
        <v>16150</v>
      </c>
      <c r="H2576" t="s">
        <v>16151</v>
      </c>
      <c r="I2576" t="s">
        <v>16152</v>
      </c>
      <c r="K2576" s="4" t="str">
        <f t="shared" si="81"/>
        <v>PE000520FI00001</v>
      </c>
    </row>
    <row r="2577" spans="1:11">
      <c r="A2577" t="s">
        <v>20266</v>
      </c>
      <c r="B2577" t="s">
        <v>20267</v>
      </c>
      <c r="C2577" t="s">
        <v>16441</v>
      </c>
      <c r="D2577" t="str">
        <f t="shared" si="80"/>
        <v>EQ</v>
      </c>
      <c r="F2577" t="s">
        <v>16443</v>
      </c>
      <c r="G2577" t="s">
        <v>16444</v>
      </c>
      <c r="H2577">
        <v>2224057</v>
      </c>
      <c r="I2577" t="s">
        <v>16445</v>
      </c>
      <c r="J2577" t="s">
        <v>8911</v>
      </c>
      <c r="K2577" s="4" t="str">
        <f t="shared" si="81"/>
        <v>PE000780EQ00001</v>
      </c>
    </row>
    <row r="2578" spans="1:11">
      <c r="A2578" t="s">
        <v>20268</v>
      </c>
      <c r="B2578" t="s">
        <v>20269</v>
      </c>
      <c r="C2578" t="s">
        <v>8911</v>
      </c>
      <c r="D2578" t="str">
        <f t="shared" si="80"/>
        <v>FI</v>
      </c>
      <c r="F2578" t="s">
        <v>8913</v>
      </c>
      <c r="G2578" t="s">
        <v>8914</v>
      </c>
      <c r="H2578" t="s">
        <v>8915</v>
      </c>
      <c r="I2578" t="s">
        <v>8916</v>
      </c>
      <c r="J2578" t="s">
        <v>8920</v>
      </c>
      <c r="K2578" s="4" t="str">
        <f t="shared" si="81"/>
        <v>BR002040FI00001</v>
      </c>
    </row>
    <row r="2579" spans="1:11">
      <c r="A2579" t="s">
        <v>20270</v>
      </c>
      <c r="B2579" t="s">
        <v>20269</v>
      </c>
      <c r="C2579" t="s">
        <v>8920</v>
      </c>
      <c r="D2579" t="str">
        <f t="shared" si="80"/>
        <v>FI</v>
      </c>
      <c r="F2579" t="s">
        <v>8921</v>
      </c>
      <c r="G2579" t="s">
        <v>8922</v>
      </c>
      <c r="H2579" t="s">
        <v>8923</v>
      </c>
      <c r="I2579" t="s">
        <v>8924</v>
      </c>
      <c r="K2579" s="4" t="str">
        <f t="shared" si="81"/>
        <v>BR002040FI00002</v>
      </c>
    </row>
    <row r="2580" spans="1:11">
      <c r="A2580" t="s">
        <v>20271</v>
      </c>
      <c r="B2580" t="s">
        <v>20272</v>
      </c>
      <c r="C2580" t="s">
        <v>10646</v>
      </c>
      <c r="D2580" t="str">
        <f t="shared" si="80"/>
        <v>EQ</v>
      </c>
      <c r="F2580" t="s">
        <v>10648</v>
      </c>
      <c r="G2580" t="s">
        <v>10649</v>
      </c>
      <c r="H2580" t="s">
        <v>10650</v>
      </c>
      <c r="I2580" t="s">
        <v>10651</v>
      </c>
      <c r="K2580" s="4" t="str">
        <f t="shared" si="81"/>
        <v>CL001140EQ00001</v>
      </c>
    </row>
    <row r="2581" spans="1:11">
      <c r="A2581" t="s">
        <v>20273</v>
      </c>
      <c r="B2581" t="s">
        <v>18728</v>
      </c>
      <c r="C2581" t="s">
        <v>7117</v>
      </c>
      <c r="D2581" t="str">
        <f t="shared" si="80"/>
        <v>EQ</v>
      </c>
      <c r="F2581" t="s">
        <v>7119</v>
      </c>
      <c r="G2581" t="s">
        <v>7120</v>
      </c>
      <c r="H2581" t="s">
        <v>7121</v>
      </c>
      <c r="I2581" t="s">
        <v>7122</v>
      </c>
      <c r="K2581" s="4" t="str">
        <f t="shared" si="81"/>
        <v>BR000840EQ00001</v>
      </c>
    </row>
    <row r="2582" spans="1:11">
      <c r="A2582" t="s">
        <v>20274</v>
      </c>
      <c r="B2582" t="s">
        <v>20275</v>
      </c>
      <c r="C2582" t="s">
        <v>7716</v>
      </c>
      <c r="D2582" t="str">
        <f t="shared" si="80"/>
        <v>EQ</v>
      </c>
      <c r="F2582" t="s">
        <v>7718</v>
      </c>
      <c r="G2582" t="s">
        <v>7719</v>
      </c>
      <c r="H2582" t="s">
        <v>7720</v>
      </c>
      <c r="I2582" t="s">
        <v>7721</v>
      </c>
      <c r="K2582" s="4" t="str">
        <f t="shared" si="81"/>
        <v>BR001280EQ00001</v>
      </c>
    </row>
    <row r="2583" spans="1:11">
      <c r="A2583" t="s">
        <v>20276</v>
      </c>
      <c r="B2583" t="s">
        <v>17940</v>
      </c>
      <c r="C2583" t="s">
        <v>14145</v>
      </c>
      <c r="D2583" t="str">
        <f t="shared" si="80"/>
        <v>FI</v>
      </c>
      <c r="F2583" t="s">
        <v>14147</v>
      </c>
      <c r="G2583" t="s">
        <v>14148</v>
      </c>
      <c r="H2583" t="s">
        <v>14149</v>
      </c>
      <c r="I2583" t="s">
        <v>14150</v>
      </c>
      <c r="K2583" s="4" t="str">
        <f t="shared" si="81"/>
        <v>MX001200FI00001</v>
      </c>
    </row>
    <row r="2584" spans="1:11">
      <c r="A2584" t="s">
        <v>20277</v>
      </c>
      <c r="B2584" t="s">
        <v>17940</v>
      </c>
      <c r="C2584" t="s">
        <v>14153</v>
      </c>
      <c r="D2584" t="str">
        <f t="shared" si="80"/>
        <v>FI</v>
      </c>
      <c r="F2584" t="s">
        <v>14154</v>
      </c>
      <c r="G2584" t="s">
        <v>14155</v>
      </c>
      <c r="H2584" t="s">
        <v>14156</v>
      </c>
      <c r="I2584" t="s">
        <v>14157</v>
      </c>
      <c r="K2584" s="4" t="str">
        <f t="shared" si="81"/>
        <v>MX001200FI00002</v>
      </c>
    </row>
    <row r="2585" spans="1:11">
      <c r="A2585" t="s">
        <v>20278</v>
      </c>
      <c r="B2585" t="s">
        <v>20279</v>
      </c>
      <c r="C2585" t="s">
        <v>8896</v>
      </c>
      <c r="D2585" t="str">
        <f t="shared" si="80"/>
        <v>EQ</v>
      </c>
      <c r="F2585" t="s">
        <v>8898</v>
      </c>
      <c r="G2585" t="s">
        <v>8899</v>
      </c>
      <c r="H2585">
        <v>2731397</v>
      </c>
      <c r="I2585" t="s">
        <v>8900</v>
      </c>
      <c r="K2585" s="4" t="str">
        <f t="shared" si="81"/>
        <v>BR002020EQ00001</v>
      </c>
    </row>
    <row r="2586" spans="1:11">
      <c r="A2586" t="s">
        <v>20280</v>
      </c>
      <c r="B2586" t="s">
        <v>20281</v>
      </c>
      <c r="C2586" t="s">
        <v>8934</v>
      </c>
      <c r="D2586" t="str">
        <f t="shared" si="80"/>
        <v>EQ</v>
      </c>
      <c r="F2586" t="s">
        <v>8936</v>
      </c>
      <c r="G2586" t="s">
        <v>8937</v>
      </c>
      <c r="H2586" t="s">
        <v>8938</v>
      </c>
      <c r="I2586" t="s">
        <v>8939</v>
      </c>
      <c r="K2586" s="4" t="str">
        <f t="shared" si="81"/>
        <v>BR002060EQ00001</v>
      </c>
    </row>
    <row r="2587" spans="1:11">
      <c r="A2587" t="s">
        <v>20282</v>
      </c>
      <c r="B2587" t="s">
        <v>17968</v>
      </c>
      <c r="C2587" t="s">
        <v>8954</v>
      </c>
      <c r="D2587" t="str">
        <f t="shared" si="80"/>
        <v>EQ</v>
      </c>
      <c r="F2587" t="s">
        <v>8956</v>
      </c>
      <c r="G2587" t="s">
        <v>8957</v>
      </c>
      <c r="H2587" t="s">
        <v>8958</v>
      </c>
      <c r="I2587" t="s">
        <v>8959</v>
      </c>
      <c r="K2587" s="4" t="str">
        <f t="shared" si="81"/>
        <v>BR002070EQ00003</v>
      </c>
    </row>
    <row r="2588" spans="1:11">
      <c r="A2588" t="s">
        <v>20283</v>
      </c>
      <c r="B2588" t="s">
        <v>20284</v>
      </c>
      <c r="C2588" t="s">
        <v>16454</v>
      </c>
      <c r="D2588" t="str">
        <f t="shared" si="80"/>
        <v>EQ</v>
      </c>
      <c r="F2588" t="s">
        <v>16456</v>
      </c>
      <c r="G2588" t="s">
        <v>16457</v>
      </c>
      <c r="H2588" t="s">
        <v>16458</v>
      </c>
      <c r="I2588" t="s">
        <v>16459</v>
      </c>
      <c r="K2588" s="4" t="str">
        <f t="shared" si="81"/>
        <v>PE000800EQ00001</v>
      </c>
    </row>
    <row r="2589" spans="1:11">
      <c r="A2589" t="s">
        <v>20285</v>
      </c>
      <c r="B2589" t="s">
        <v>20286</v>
      </c>
      <c r="C2589" t="s">
        <v>10693</v>
      </c>
      <c r="D2589" t="str">
        <f t="shared" si="80"/>
        <v>EQ</v>
      </c>
      <c r="F2589" t="s">
        <v>10695</v>
      </c>
      <c r="G2589" t="s">
        <v>10696</v>
      </c>
      <c r="H2589" t="s">
        <v>10697</v>
      </c>
      <c r="I2589" t="s">
        <v>10698</v>
      </c>
      <c r="K2589" s="4" t="str">
        <f t="shared" si="81"/>
        <v>CL001180EQ00001</v>
      </c>
    </row>
    <row r="2590" spans="1:11">
      <c r="A2590" t="s">
        <v>20287</v>
      </c>
      <c r="B2590" t="s">
        <v>20288</v>
      </c>
      <c r="C2590" t="s">
        <v>10700</v>
      </c>
      <c r="D2590" t="str">
        <f t="shared" si="80"/>
        <v>EQ</v>
      </c>
      <c r="F2590" t="s">
        <v>10702</v>
      </c>
      <c r="G2590" t="s">
        <v>10703</v>
      </c>
      <c r="H2590" t="s">
        <v>10704</v>
      </c>
      <c r="I2590" t="s">
        <v>10705</v>
      </c>
      <c r="J2590" t="s">
        <v>5094</v>
      </c>
      <c r="K2590" s="4" t="str">
        <f t="shared" si="81"/>
        <v>CL001190EQ00001</v>
      </c>
    </row>
    <row r="2591" spans="1:11">
      <c r="A2591" t="s">
        <v>20289</v>
      </c>
      <c r="B2591" t="s">
        <v>16833</v>
      </c>
      <c r="C2591" t="s">
        <v>5094</v>
      </c>
      <c r="D2591" t="str">
        <f t="shared" si="80"/>
        <v>FI</v>
      </c>
      <c r="F2591" t="s">
        <v>5095</v>
      </c>
      <c r="G2591" t="s">
        <v>5096</v>
      </c>
      <c r="H2591" t="s">
        <v>5097</v>
      </c>
      <c r="I2591" t="s">
        <v>5098</v>
      </c>
      <c r="J2591" t="s">
        <v>5094</v>
      </c>
      <c r="K2591" s="4" t="str">
        <f t="shared" si="81"/>
        <v>AR002280FI00009</v>
      </c>
    </row>
    <row r="2592" spans="1:11">
      <c r="A2592" t="s">
        <v>20290</v>
      </c>
      <c r="B2592" t="s">
        <v>16833</v>
      </c>
      <c r="C2592" t="s">
        <v>5094</v>
      </c>
      <c r="D2592" t="str">
        <f t="shared" si="80"/>
        <v>FI</v>
      </c>
      <c r="F2592" t="s">
        <v>5099</v>
      </c>
      <c r="G2592" t="s">
        <v>5100</v>
      </c>
      <c r="H2592" t="s">
        <v>5101</v>
      </c>
      <c r="I2592" t="s">
        <v>5102</v>
      </c>
      <c r="K2592" s="4" t="str">
        <f t="shared" si="81"/>
        <v>AR002280FI00010</v>
      </c>
    </row>
    <row r="2593" spans="1:11">
      <c r="A2593" t="s">
        <v>20291</v>
      </c>
      <c r="B2593" t="s">
        <v>17740</v>
      </c>
      <c r="C2593" t="s">
        <v>5373</v>
      </c>
      <c r="D2593" t="str">
        <f t="shared" si="80"/>
        <v>EQ</v>
      </c>
      <c r="F2593" t="s">
        <v>5375</v>
      </c>
      <c r="G2593" t="s">
        <v>5376</v>
      </c>
      <c r="H2593">
        <v>2035345</v>
      </c>
      <c r="I2593" t="s">
        <v>5377</v>
      </c>
      <c r="J2593" t="s">
        <v>8975</v>
      </c>
      <c r="K2593" s="4" t="str">
        <f t="shared" si="81"/>
        <v>AR002530EQ00001</v>
      </c>
    </row>
    <row r="2594" spans="1:11">
      <c r="A2594" t="s">
        <v>20292</v>
      </c>
      <c r="B2594" t="s">
        <v>20293</v>
      </c>
      <c r="C2594" t="s">
        <v>8975</v>
      </c>
      <c r="D2594" t="str">
        <f t="shared" si="80"/>
        <v>FI</v>
      </c>
      <c r="F2594" t="s">
        <v>8977</v>
      </c>
      <c r="G2594" t="s">
        <v>8978</v>
      </c>
      <c r="H2594" t="s">
        <v>8979</v>
      </c>
      <c r="I2594" t="s">
        <v>8980</v>
      </c>
      <c r="J2594" t="s">
        <v>8983</v>
      </c>
      <c r="K2594" s="4" t="str">
        <f t="shared" si="81"/>
        <v>BR002080FI00001</v>
      </c>
    </row>
    <row r="2595" spans="1:11">
      <c r="A2595" t="s">
        <v>20294</v>
      </c>
      <c r="B2595" t="s">
        <v>20293</v>
      </c>
      <c r="C2595" t="s">
        <v>8983</v>
      </c>
      <c r="D2595" t="str">
        <f t="shared" si="80"/>
        <v>FI</v>
      </c>
      <c r="F2595" t="s">
        <v>8984</v>
      </c>
      <c r="G2595" t="s">
        <v>8985</v>
      </c>
      <c r="H2595" t="s">
        <v>8986</v>
      </c>
      <c r="I2595" t="s">
        <v>8987</v>
      </c>
      <c r="J2595" t="s">
        <v>8988</v>
      </c>
      <c r="K2595" s="4" t="str">
        <f t="shared" si="81"/>
        <v>BR002080FI00002</v>
      </c>
    </row>
    <row r="2596" spans="1:11">
      <c r="A2596" t="s">
        <v>20295</v>
      </c>
      <c r="B2596" t="s">
        <v>20293</v>
      </c>
      <c r="C2596" t="s">
        <v>8988</v>
      </c>
      <c r="D2596" t="str">
        <f t="shared" si="80"/>
        <v>FI</v>
      </c>
      <c r="F2596" t="s">
        <v>8989</v>
      </c>
      <c r="G2596" t="s">
        <v>8990</v>
      </c>
      <c r="H2596" t="s">
        <v>8991</v>
      </c>
      <c r="I2596" t="s">
        <v>8992</v>
      </c>
      <c r="K2596" s="4" t="str">
        <f t="shared" si="81"/>
        <v>BR002080FI00003</v>
      </c>
    </row>
    <row r="2597" spans="1:11">
      <c r="A2597" t="s">
        <v>20296</v>
      </c>
      <c r="B2597" t="s">
        <v>20297</v>
      </c>
      <c r="C2597" t="s">
        <v>6488</v>
      </c>
      <c r="D2597" t="str">
        <f t="shared" si="80"/>
        <v>EQ</v>
      </c>
      <c r="F2597" t="s">
        <v>6490</v>
      </c>
      <c r="G2597" t="s">
        <v>6491</v>
      </c>
      <c r="H2597" t="s">
        <v>6492</v>
      </c>
      <c r="I2597" t="s">
        <v>6493</v>
      </c>
      <c r="K2597" s="4" t="str">
        <f t="shared" si="81"/>
        <v>BR000370EQ00001</v>
      </c>
    </row>
    <row r="2598" spans="1:11">
      <c r="A2598" t="s">
        <v>20298</v>
      </c>
      <c r="B2598" t="s">
        <v>18377</v>
      </c>
      <c r="C2598" t="s">
        <v>13931</v>
      </c>
      <c r="D2598" t="str">
        <f t="shared" si="80"/>
        <v>EQ</v>
      </c>
      <c r="F2598" t="s">
        <v>13933</v>
      </c>
      <c r="G2598" t="s">
        <v>13934</v>
      </c>
      <c r="I2598" t="s">
        <v>13935</v>
      </c>
      <c r="K2598" s="4" t="str">
        <f t="shared" si="81"/>
        <v>MX001050EQ00003</v>
      </c>
    </row>
    <row r="2599" spans="1:11">
      <c r="A2599" t="s">
        <v>20299</v>
      </c>
      <c r="B2599" t="s">
        <v>20300</v>
      </c>
      <c r="C2599" t="s">
        <v>6906</v>
      </c>
      <c r="D2599" t="str">
        <f t="shared" si="80"/>
        <v>EQ</v>
      </c>
      <c r="F2599" t="s">
        <v>6908</v>
      </c>
      <c r="G2599" t="s">
        <v>6909</v>
      </c>
      <c r="H2599" t="s">
        <v>6910</v>
      </c>
      <c r="I2599" t="s">
        <v>6911</v>
      </c>
      <c r="K2599" s="4" t="str">
        <f t="shared" si="81"/>
        <v>BR000690EQ00001</v>
      </c>
    </row>
    <row r="2600" spans="1:11">
      <c r="A2600" t="s">
        <v>20301</v>
      </c>
      <c r="B2600" t="s">
        <v>20300</v>
      </c>
      <c r="C2600" t="s">
        <v>6913</v>
      </c>
      <c r="D2600" t="str">
        <f t="shared" si="80"/>
        <v>EQ</v>
      </c>
      <c r="F2600" t="s">
        <v>6915</v>
      </c>
      <c r="G2600" t="s">
        <v>6916</v>
      </c>
      <c r="H2600">
        <v>2762085</v>
      </c>
      <c r="I2600" t="s">
        <v>6917</v>
      </c>
      <c r="K2600" s="4" t="str">
        <f t="shared" si="81"/>
        <v>BR000690EQ00002</v>
      </c>
    </row>
    <row r="2601" spans="1:11">
      <c r="A2601" t="s">
        <v>20302</v>
      </c>
      <c r="B2601" t="s">
        <v>20303</v>
      </c>
      <c r="C2601" t="s">
        <v>6881</v>
      </c>
      <c r="D2601" t="str">
        <f t="shared" si="80"/>
        <v>EQ</v>
      </c>
      <c r="F2601" t="s">
        <v>6883</v>
      </c>
      <c r="G2601" t="s">
        <v>6884</v>
      </c>
      <c r="H2601" t="s">
        <v>6885</v>
      </c>
      <c r="I2601" t="s">
        <v>6886</v>
      </c>
      <c r="J2601" t="s">
        <v>6890</v>
      </c>
      <c r="K2601" s="4" t="str">
        <f t="shared" si="81"/>
        <v>BR000670EQ00001</v>
      </c>
    </row>
    <row r="2602" spans="1:11">
      <c r="A2602" t="s">
        <v>20304</v>
      </c>
      <c r="B2602" t="s">
        <v>20303</v>
      </c>
      <c r="C2602" t="s">
        <v>6890</v>
      </c>
      <c r="D2602" t="str">
        <f t="shared" si="80"/>
        <v>FI</v>
      </c>
      <c r="F2602" t="s">
        <v>6892</v>
      </c>
      <c r="G2602" t="s">
        <v>6893</v>
      </c>
      <c r="H2602" t="s">
        <v>6894</v>
      </c>
      <c r="I2602" t="s">
        <v>6895</v>
      </c>
      <c r="K2602" s="4" t="str">
        <f t="shared" si="81"/>
        <v>BR000670FI00001</v>
      </c>
    </row>
    <row r="2603" spans="1:11">
      <c r="A2603" t="s">
        <v>20305</v>
      </c>
      <c r="B2603" t="s">
        <v>20306</v>
      </c>
      <c r="C2603" t="s">
        <v>9005</v>
      </c>
      <c r="D2603" t="str">
        <f t="shared" si="80"/>
        <v>EQ</v>
      </c>
      <c r="F2603" t="s">
        <v>9007</v>
      </c>
      <c r="G2603" t="s">
        <v>9008</v>
      </c>
      <c r="H2603" t="s">
        <v>9009</v>
      </c>
      <c r="I2603" t="s">
        <v>9010</v>
      </c>
      <c r="J2603" t="s">
        <v>16514</v>
      </c>
      <c r="K2603" s="4" t="str">
        <f t="shared" si="81"/>
        <v>BR002100EQ00001</v>
      </c>
    </row>
    <row r="2604" spans="1:11">
      <c r="A2604" t="s">
        <v>20307</v>
      </c>
      <c r="B2604" t="s">
        <v>20308</v>
      </c>
      <c r="C2604" t="s">
        <v>16514</v>
      </c>
      <c r="D2604" t="str">
        <f t="shared" si="80"/>
        <v>FI</v>
      </c>
      <c r="F2604" t="s">
        <v>16515</v>
      </c>
      <c r="G2604" t="s">
        <v>16516</v>
      </c>
      <c r="H2604" t="s">
        <v>16517</v>
      </c>
      <c r="I2604" t="s">
        <v>16518</v>
      </c>
      <c r="J2604" t="s">
        <v>16520</v>
      </c>
      <c r="K2604" s="4" t="str">
        <f t="shared" si="81"/>
        <v>PE000860FI00001</v>
      </c>
    </row>
    <row r="2605" spans="1:11">
      <c r="A2605" t="s">
        <v>20309</v>
      </c>
      <c r="B2605" t="s">
        <v>20308</v>
      </c>
      <c r="C2605" t="s">
        <v>16520</v>
      </c>
      <c r="D2605" t="str">
        <f t="shared" si="80"/>
        <v>FI</v>
      </c>
      <c r="F2605" t="s">
        <v>16521</v>
      </c>
      <c r="G2605" t="s">
        <v>16522</v>
      </c>
      <c r="H2605" t="s">
        <v>16523</v>
      </c>
      <c r="I2605" t="s">
        <v>16524</v>
      </c>
      <c r="J2605" t="s">
        <v>16525</v>
      </c>
      <c r="K2605" s="4" t="str">
        <f t="shared" si="81"/>
        <v>PE000860FI00002</v>
      </c>
    </row>
    <row r="2606" spans="1:11">
      <c r="A2606" t="s">
        <v>20310</v>
      </c>
      <c r="B2606" t="s">
        <v>20308</v>
      </c>
      <c r="C2606" t="s">
        <v>16525</v>
      </c>
      <c r="D2606" t="str">
        <f t="shared" si="80"/>
        <v>FI</v>
      </c>
      <c r="F2606" t="s">
        <v>16526</v>
      </c>
      <c r="G2606" t="s">
        <v>16527</v>
      </c>
      <c r="H2606" t="s">
        <v>16528</v>
      </c>
      <c r="I2606" t="s">
        <v>16529</v>
      </c>
      <c r="J2606" t="s">
        <v>16530</v>
      </c>
      <c r="K2606" s="4" t="str">
        <f t="shared" si="81"/>
        <v>PE000860FI00003</v>
      </c>
    </row>
    <row r="2607" spans="1:11">
      <c r="A2607" t="s">
        <v>20311</v>
      </c>
      <c r="B2607" t="s">
        <v>20308</v>
      </c>
      <c r="C2607" t="s">
        <v>16530</v>
      </c>
      <c r="D2607" t="str">
        <f t="shared" si="80"/>
        <v>FI</v>
      </c>
      <c r="F2607" t="s">
        <v>16531</v>
      </c>
      <c r="G2607" t="s">
        <v>16532</v>
      </c>
      <c r="H2607" t="s">
        <v>16533</v>
      </c>
      <c r="I2607" t="s">
        <v>16534</v>
      </c>
      <c r="J2607" t="s">
        <v>16535</v>
      </c>
      <c r="K2607" s="4" t="str">
        <f t="shared" si="81"/>
        <v>PE000860FI00004</v>
      </c>
    </row>
    <row r="2608" spans="1:11">
      <c r="A2608" t="s">
        <v>20312</v>
      </c>
      <c r="B2608" t="s">
        <v>20308</v>
      </c>
      <c r="C2608" t="s">
        <v>16535</v>
      </c>
      <c r="D2608" t="str">
        <f t="shared" si="80"/>
        <v>FI</v>
      </c>
      <c r="F2608" t="s">
        <v>16536</v>
      </c>
      <c r="G2608" t="s">
        <v>16537</v>
      </c>
      <c r="H2608" t="s">
        <v>16538</v>
      </c>
      <c r="I2608" t="s">
        <v>16539</v>
      </c>
      <c r="J2608" t="s">
        <v>16540</v>
      </c>
      <c r="K2608" s="4" t="str">
        <f t="shared" si="81"/>
        <v>PE000860FI00005</v>
      </c>
    </row>
    <row r="2609" spans="1:11">
      <c r="A2609" t="s">
        <v>20313</v>
      </c>
      <c r="B2609" t="s">
        <v>20308</v>
      </c>
      <c r="C2609" t="s">
        <v>16540</v>
      </c>
      <c r="D2609" t="str">
        <f t="shared" si="80"/>
        <v>FI</v>
      </c>
      <c r="F2609" t="s">
        <v>16541</v>
      </c>
      <c r="G2609" t="s">
        <v>16542</v>
      </c>
      <c r="H2609" t="s">
        <v>16543</v>
      </c>
      <c r="I2609" t="s">
        <v>16544</v>
      </c>
      <c r="J2609" t="s">
        <v>16545</v>
      </c>
      <c r="K2609" s="4" t="str">
        <f t="shared" si="81"/>
        <v>PE000860FI00006</v>
      </c>
    </row>
    <row r="2610" spans="1:11">
      <c r="A2610" t="s">
        <v>20314</v>
      </c>
      <c r="B2610" t="s">
        <v>20308</v>
      </c>
      <c r="C2610" t="s">
        <v>16545</v>
      </c>
      <c r="D2610" t="str">
        <f t="shared" si="80"/>
        <v>FI</v>
      </c>
      <c r="F2610" t="s">
        <v>16546</v>
      </c>
      <c r="G2610" t="s">
        <v>16547</v>
      </c>
      <c r="H2610" t="s">
        <v>16548</v>
      </c>
      <c r="I2610" t="s">
        <v>16549</v>
      </c>
      <c r="J2610" t="s">
        <v>16545</v>
      </c>
      <c r="K2610" s="4" t="str">
        <f t="shared" si="81"/>
        <v>PE000860FI00007</v>
      </c>
    </row>
    <row r="2611" spans="1:11">
      <c r="A2611" t="s">
        <v>20315</v>
      </c>
      <c r="B2611" t="s">
        <v>20308</v>
      </c>
      <c r="C2611" t="s">
        <v>16545</v>
      </c>
      <c r="D2611" t="str">
        <f t="shared" si="80"/>
        <v>FI</v>
      </c>
      <c r="F2611" t="s">
        <v>16550</v>
      </c>
      <c r="G2611" t="s">
        <v>16551</v>
      </c>
      <c r="H2611" t="s">
        <v>16552</v>
      </c>
      <c r="I2611" t="s">
        <v>16553</v>
      </c>
      <c r="K2611" s="4" t="str">
        <f t="shared" si="81"/>
        <v>PE000860FI00008</v>
      </c>
    </row>
    <row r="2612" spans="1:11">
      <c r="A2612" t="s">
        <v>20316</v>
      </c>
      <c r="B2612" t="s">
        <v>20308</v>
      </c>
      <c r="C2612" t="s">
        <v>16508</v>
      </c>
      <c r="D2612" t="str">
        <f t="shared" si="80"/>
        <v>EQ</v>
      </c>
      <c r="F2612" t="s">
        <v>16510</v>
      </c>
      <c r="G2612" t="s">
        <v>16511</v>
      </c>
      <c r="H2612">
        <v>2823777</v>
      </c>
      <c r="I2612" t="s">
        <v>16512</v>
      </c>
      <c r="J2612" t="s">
        <v>9028</v>
      </c>
      <c r="K2612" s="4" t="str">
        <f t="shared" si="81"/>
        <v>PE000860EQ00001</v>
      </c>
    </row>
    <row r="2613" spans="1:11">
      <c r="A2613" t="s">
        <v>20317</v>
      </c>
      <c r="B2613" t="s">
        <v>20318</v>
      </c>
      <c r="C2613" t="s">
        <v>9028</v>
      </c>
      <c r="D2613" t="str">
        <f t="shared" si="80"/>
        <v>FI</v>
      </c>
      <c r="F2613" t="s">
        <v>9030</v>
      </c>
      <c r="G2613" t="s">
        <v>9031</v>
      </c>
      <c r="H2613" t="s">
        <v>9032</v>
      </c>
      <c r="I2613" t="s">
        <v>9033</v>
      </c>
      <c r="K2613" s="4" t="str">
        <f t="shared" si="81"/>
        <v>BR002130FI00001</v>
      </c>
    </row>
    <row r="2614" spans="1:11">
      <c r="A2614" t="s">
        <v>20319</v>
      </c>
      <c r="B2614" t="s">
        <v>18290</v>
      </c>
      <c r="C2614" t="s">
        <v>16470</v>
      </c>
      <c r="D2614" t="str">
        <f t="shared" si="80"/>
        <v>EQ</v>
      </c>
      <c r="F2614" t="s">
        <v>16472</v>
      </c>
      <c r="G2614" t="s">
        <v>16473</v>
      </c>
      <c r="H2614">
        <v>2088877</v>
      </c>
      <c r="I2614" t="s">
        <v>16474</v>
      </c>
      <c r="K2614" s="4" t="str">
        <f t="shared" si="81"/>
        <v>PE000820EQ00001</v>
      </c>
    </row>
    <row r="2615" spans="1:11">
      <c r="A2615" t="s">
        <v>20320</v>
      </c>
      <c r="B2615" t="s">
        <v>20321</v>
      </c>
      <c r="C2615" t="s">
        <v>15244</v>
      </c>
      <c r="D2615" t="str">
        <f t="shared" si="80"/>
        <v>FI</v>
      </c>
      <c r="F2615" t="s">
        <v>15246</v>
      </c>
      <c r="G2615" t="s">
        <v>15247</v>
      </c>
      <c r="I2615" t="s">
        <v>15248</v>
      </c>
      <c r="K2615" s="4" t="str">
        <f t="shared" si="81"/>
        <v>MX001890FI00001</v>
      </c>
    </row>
    <row r="2616" spans="1:11">
      <c r="A2616" t="s">
        <v>20322</v>
      </c>
      <c r="B2616" t="s">
        <v>20323</v>
      </c>
      <c r="C2616" t="s">
        <v>10398</v>
      </c>
      <c r="D2616" t="str">
        <f t="shared" si="80"/>
        <v>EQ</v>
      </c>
      <c r="F2616" t="s">
        <v>10400</v>
      </c>
      <c r="G2616" t="s">
        <v>10401</v>
      </c>
      <c r="H2616">
        <v>2784324</v>
      </c>
      <c r="I2616" t="s">
        <v>10402</v>
      </c>
      <c r="K2616" s="4" t="str">
        <f t="shared" si="81"/>
        <v>CL000800EQ00001</v>
      </c>
    </row>
    <row r="2617" spans="1:11">
      <c r="A2617" t="s">
        <v>20324</v>
      </c>
      <c r="B2617" t="s">
        <v>17893</v>
      </c>
      <c r="C2617" t="s">
        <v>9066</v>
      </c>
      <c r="D2617" t="str">
        <f t="shared" si="80"/>
        <v>EQ</v>
      </c>
      <c r="F2617" t="s">
        <v>9068</v>
      </c>
      <c r="G2617" t="s">
        <v>9069</v>
      </c>
      <c r="H2617" t="s">
        <v>9070</v>
      </c>
      <c r="I2617" t="s">
        <v>9071</v>
      </c>
      <c r="K2617" s="4" t="str">
        <f t="shared" si="81"/>
        <v>BR002170EQ00002</v>
      </c>
    </row>
    <row r="2618" spans="1:11">
      <c r="A2618" t="s">
        <v>20325</v>
      </c>
      <c r="B2618" t="s">
        <v>20326</v>
      </c>
      <c r="C2618" t="s">
        <v>9036</v>
      </c>
      <c r="D2618" t="str">
        <f t="shared" si="80"/>
        <v>EQ</v>
      </c>
      <c r="F2618" t="s">
        <v>9038</v>
      </c>
      <c r="G2618" t="s">
        <v>9039</v>
      </c>
      <c r="H2618" t="s">
        <v>9040</v>
      </c>
      <c r="I2618" t="s">
        <v>9041</v>
      </c>
      <c r="J2618" t="s">
        <v>10685</v>
      </c>
      <c r="K2618" s="4" t="str">
        <f t="shared" si="81"/>
        <v>BR002140EQ00001</v>
      </c>
    </row>
    <row r="2619" spans="1:11">
      <c r="A2619" t="s">
        <v>20327</v>
      </c>
      <c r="B2619" t="s">
        <v>20328</v>
      </c>
      <c r="C2619" t="s">
        <v>10685</v>
      </c>
      <c r="D2619" t="str">
        <f t="shared" si="80"/>
        <v>FI</v>
      </c>
      <c r="F2619" t="s">
        <v>10687</v>
      </c>
      <c r="G2619" t="s">
        <v>10688</v>
      </c>
      <c r="H2619" t="s">
        <v>10689</v>
      </c>
      <c r="I2619" t="s">
        <v>10690</v>
      </c>
      <c r="K2619" s="4" t="str">
        <f t="shared" si="81"/>
        <v>CL001170FI00001</v>
      </c>
    </row>
    <row r="2620" spans="1:11">
      <c r="A2620" t="s">
        <v>20329</v>
      </c>
      <c r="B2620" t="s">
        <v>20330</v>
      </c>
      <c r="C2620" t="s">
        <v>9142</v>
      </c>
      <c r="D2620" t="str">
        <f t="shared" si="80"/>
        <v>EQ</v>
      </c>
      <c r="F2620" t="s">
        <v>9144</v>
      </c>
      <c r="G2620" t="s">
        <v>9145</v>
      </c>
      <c r="H2620" t="s">
        <v>9146</v>
      </c>
      <c r="I2620" t="s">
        <v>9147</v>
      </c>
      <c r="K2620" s="4" t="str">
        <f t="shared" si="81"/>
        <v>BR002220EQ00001</v>
      </c>
    </row>
    <row r="2621" spans="1:11">
      <c r="A2621" t="s">
        <v>20331</v>
      </c>
      <c r="B2621" t="s">
        <v>18688</v>
      </c>
      <c r="C2621" t="s">
        <v>7010</v>
      </c>
      <c r="D2621" t="str">
        <f t="shared" si="80"/>
        <v>EQ</v>
      </c>
      <c r="F2621" t="s">
        <v>7012</v>
      </c>
      <c r="G2621" t="s">
        <v>7013</v>
      </c>
      <c r="H2621">
        <v>2220936</v>
      </c>
      <c r="I2621" t="s">
        <v>7014</v>
      </c>
      <c r="K2621" s="4" t="str">
        <f t="shared" si="81"/>
        <v>BR000780EQ00002</v>
      </c>
    </row>
    <row r="2622" spans="1:11">
      <c r="A2622" t="s">
        <v>20332</v>
      </c>
      <c r="B2622" t="s">
        <v>20333</v>
      </c>
      <c r="C2622" t="s">
        <v>16028</v>
      </c>
      <c r="D2622" t="str">
        <f t="shared" si="80"/>
        <v>EQ</v>
      </c>
      <c r="F2622" t="s">
        <v>16030</v>
      </c>
      <c r="G2622" t="s">
        <v>16031</v>
      </c>
      <c r="H2622" t="s">
        <v>16032</v>
      </c>
      <c r="I2622" t="s">
        <v>16033</v>
      </c>
      <c r="K2622" s="4" t="str">
        <f t="shared" si="81"/>
        <v>PE000370EQ00001</v>
      </c>
    </row>
    <row r="2623" spans="1:11">
      <c r="A2623" t="s">
        <v>20334</v>
      </c>
      <c r="B2623" t="s">
        <v>20335</v>
      </c>
      <c r="C2623" t="s">
        <v>11704</v>
      </c>
      <c r="D2623" t="str">
        <f t="shared" si="80"/>
        <v>EQ</v>
      </c>
      <c r="F2623" t="s">
        <v>11706</v>
      </c>
      <c r="G2623" t="s">
        <v>11707</v>
      </c>
      <c r="H2623" t="s">
        <v>11708</v>
      </c>
      <c r="I2623" t="s">
        <v>11709</v>
      </c>
      <c r="J2623" t="s">
        <v>12067</v>
      </c>
      <c r="K2623" s="4" t="str">
        <f t="shared" si="81"/>
        <v>CO000610EQ00001</v>
      </c>
    </row>
    <row r="2624" spans="1:11">
      <c r="A2624" t="s">
        <v>20336</v>
      </c>
      <c r="B2624" t="s">
        <v>17960</v>
      </c>
      <c r="C2624" t="s">
        <v>12067</v>
      </c>
      <c r="D2624" t="str">
        <f t="shared" si="80"/>
        <v>FI</v>
      </c>
      <c r="F2624" t="s">
        <v>12069</v>
      </c>
      <c r="G2624" t="s">
        <v>12070</v>
      </c>
      <c r="H2624" t="s">
        <v>12071</v>
      </c>
      <c r="I2624" t="s">
        <v>12072</v>
      </c>
      <c r="J2624" t="s">
        <v>12075</v>
      </c>
      <c r="K2624" s="4" t="str">
        <f t="shared" si="81"/>
        <v>MX000050FI00003</v>
      </c>
    </row>
    <row r="2625" spans="1:11">
      <c r="A2625" t="s">
        <v>20337</v>
      </c>
      <c r="B2625" t="s">
        <v>17960</v>
      </c>
      <c r="C2625" t="s">
        <v>12075</v>
      </c>
      <c r="D2625" t="str">
        <f t="shared" si="80"/>
        <v>FI</v>
      </c>
      <c r="F2625" t="s">
        <v>12076</v>
      </c>
      <c r="G2625" t="s">
        <v>12077</v>
      </c>
      <c r="H2625" t="s">
        <v>12078</v>
      </c>
      <c r="I2625" t="s">
        <v>12079</v>
      </c>
      <c r="J2625" t="s">
        <v>12082</v>
      </c>
      <c r="K2625" s="4" t="str">
        <f t="shared" si="81"/>
        <v>MX000050FI00004</v>
      </c>
    </row>
    <row r="2626" spans="1:11">
      <c r="A2626" t="s">
        <v>20338</v>
      </c>
      <c r="B2626" t="s">
        <v>17960</v>
      </c>
      <c r="C2626" t="s">
        <v>12082</v>
      </c>
      <c r="D2626" t="str">
        <f t="shared" ref="D2626:D2689" si="82">+REPLACE(REPLACE(A2626,1,8,""),3,5,"")</f>
        <v>FI</v>
      </c>
      <c r="F2626" t="s">
        <v>12083</v>
      </c>
      <c r="G2626" t="s">
        <v>12084</v>
      </c>
      <c r="H2626" t="s">
        <v>12085</v>
      </c>
      <c r="I2626" t="s">
        <v>12086</v>
      </c>
      <c r="K2626" s="4" t="str">
        <f t="shared" si="81"/>
        <v>MX000050FI00005</v>
      </c>
    </row>
    <row r="2627" spans="1:11">
      <c r="A2627" t="s">
        <v>20339</v>
      </c>
      <c r="B2627" t="s">
        <v>20340</v>
      </c>
      <c r="C2627" t="s">
        <v>14165</v>
      </c>
      <c r="D2627" t="str">
        <f t="shared" si="82"/>
        <v>EQ</v>
      </c>
      <c r="F2627" t="s">
        <v>14167</v>
      </c>
      <c r="G2627" t="s">
        <v>14168</v>
      </c>
      <c r="H2627">
        <v>2375546</v>
      </c>
      <c r="I2627" t="s">
        <v>14169</v>
      </c>
      <c r="K2627" s="4" t="str">
        <f t="shared" ref="K2627:K2690" si="83">+A2627</f>
        <v>MX001220EQ00001</v>
      </c>
    </row>
    <row r="2628" spans="1:11">
      <c r="A2628" t="s">
        <v>20341</v>
      </c>
      <c r="B2628" t="s">
        <v>20342</v>
      </c>
      <c r="C2628" t="s">
        <v>10715</v>
      </c>
      <c r="D2628" t="str">
        <f t="shared" si="82"/>
        <v>EQ</v>
      </c>
      <c r="F2628" t="s">
        <v>10717</v>
      </c>
      <c r="G2628" t="s">
        <v>10718</v>
      </c>
      <c r="H2628">
        <v>2852908</v>
      </c>
      <c r="I2628" t="s">
        <v>10719</v>
      </c>
      <c r="K2628" s="4" t="str">
        <f t="shared" si="83"/>
        <v>CL001210EQ00001</v>
      </c>
    </row>
    <row r="2629" spans="1:11">
      <c r="A2629" t="s">
        <v>20343</v>
      </c>
      <c r="B2629" t="s">
        <v>20344</v>
      </c>
      <c r="C2629" t="s">
        <v>15298</v>
      </c>
      <c r="D2629" t="str">
        <f t="shared" si="82"/>
        <v>EQ</v>
      </c>
      <c r="F2629" t="s">
        <v>15300</v>
      </c>
      <c r="G2629" t="s">
        <v>15301</v>
      </c>
      <c r="H2629" t="s">
        <v>15302</v>
      </c>
      <c r="I2629" t="s">
        <v>15303</v>
      </c>
      <c r="K2629" s="4" t="str">
        <f t="shared" si="83"/>
        <v>MX001950EQ00001</v>
      </c>
    </row>
    <row r="2630" spans="1:11">
      <c r="A2630" t="s">
        <v>20345</v>
      </c>
      <c r="B2630" t="s">
        <v>20344</v>
      </c>
      <c r="C2630" t="s">
        <v>15305</v>
      </c>
      <c r="D2630" t="str">
        <f t="shared" si="82"/>
        <v>EQ</v>
      </c>
      <c r="F2630" t="s">
        <v>15307</v>
      </c>
      <c r="G2630" t="s">
        <v>15308</v>
      </c>
      <c r="H2630" t="s">
        <v>15309</v>
      </c>
      <c r="I2630" t="s">
        <v>15310</v>
      </c>
      <c r="K2630" s="4" t="str">
        <f t="shared" si="83"/>
        <v>MX001950EQ00002</v>
      </c>
    </row>
    <row r="2631" spans="1:11">
      <c r="A2631" t="s">
        <v>20346</v>
      </c>
      <c r="B2631" t="s">
        <v>20347</v>
      </c>
      <c r="C2631" t="s">
        <v>10707</v>
      </c>
      <c r="D2631" t="str">
        <f t="shared" si="82"/>
        <v>EQ</v>
      </c>
      <c r="F2631" t="s">
        <v>10709</v>
      </c>
      <c r="G2631" t="s">
        <v>10710</v>
      </c>
      <c r="H2631" t="s">
        <v>10711</v>
      </c>
      <c r="I2631" t="s">
        <v>10712</v>
      </c>
      <c r="K2631" s="4" t="str">
        <f t="shared" si="83"/>
        <v>CL001200EQ00001</v>
      </c>
    </row>
    <row r="2632" spans="1:11">
      <c r="A2632" t="s">
        <v>20348</v>
      </c>
      <c r="B2632" t="s">
        <v>20349</v>
      </c>
      <c r="C2632" t="s">
        <v>9043</v>
      </c>
      <c r="D2632" t="str">
        <f t="shared" si="82"/>
        <v>EQ</v>
      </c>
      <c r="F2632" t="s">
        <v>9045</v>
      </c>
      <c r="G2632" t="s">
        <v>9046</v>
      </c>
      <c r="H2632" t="s">
        <v>9047</v>
      </c>
      <c r="I2632" t="s">
        <v>9048</v>
      </c>
      <c r="K2632" s="4" t="str">
        <f t="shared" si="83"/>
        <v>BR002150EQ00001</v>
      </c>
    </row>
    <row r="2633" spans="1:11">
      <c r="A2633" t="s">
        <v>20350</v>
      </c>
      <c r="B2633" t="s">
        <v>20351</v>
      </c>
      <c r="C2633" t="s">
        <v>9021</v>
      </c>
      <c r="D2633" t="str">
        <f t="shared" si="82"/>
        <v>EQ</v>
      </c>
      <c r="F2633" t="s">
        <v>9023</v>
      </c>
      <c r="G2633" t="s">
        <v>9024</v>
      </c>
      <c r="H2633">
        <v>2965141</v>
      </c>
      <c r="I2633" t="s">
        <v>9025</v>
      </c>
      <c r="K2633" s="4" t="str">
        <f t="shared" si="83"/>
        <v>BR002120EQ00001</v>
      </c>
    </row>
    <row r="2634" spans="1:11">
      <c r="A2634" t="s">
        <v>20352</v>
      </c>
      <c r="B2634" t="s">
        <v>20353</v>
      </c>
      <c r="C2634" t="s">
        <v>10755</v>
      </c>
      <c r="D2634" t="str">
        <f t="shared" si="82"/>
        <v>EQ</v>
      </c>
      <c r="F2634" t="s">
        <v>10757</v>
      </c>
      <c r="G2634" t="s">
        <v>10758</v>
      </c>
      <c r="H2634" t="s">
        <v>10759</v>
      </c>
      <c r="I2634" t="s">
        <v>10760</v>
      </c>
      <c r="K2634" s="4" t="str">
        <f t="shared" si="83"/>
        <v>CL001250EQ00001</v>
      </c>
    </row>
    <row r="2635" spans="1:11">
      <c r="A2635" t="s">
        <v>20354</v>
      </c>
      <c r="B2635" t="s">
        <v>20353</v>
      </c>
      <c r="C2635" t="s">
        <v>10770</v>
      </c>
      <c r="D2635" t="str">
        <f t="shared" si="82"/>
        <v>EQ</v>
      </c>
      <c r="F2635" t="s">
        <v>10772</v>
      </c>
      <c r="G2635" t="s">
        <v>10773</v>
      </c>
      <c r="I2635" t="s">
        <v>10774</v>
      </c>
      <c r="K2635" s="4" t="str">
        <f t="shared" si="83"/>
        <v>CL001250EQ00003</v>
      </c>
    </row>
    <row r="2636" spans="1:11">
      <c r="A2636" t="s">
        <v>20355</v>
      </c>
      <c r="B2636" t="s">
        <v>20353</v>
      </c>
      <c r="C2636" t="s">
        <v>10764</v>
      </c>
      <c r="D2636" t="str">
        <f t="shared" si="82"/>
        <v>EQ</v>
      </c>
      <c r="F2636" t="s">
        <v>10766</v>
      </c>
      <c r="G2636" t="s">
        <v>10767</v>
      </c>
      <c r="H2636" t="s">
        <v>10768</v>
      </c>
      <c r="I2636" t="s">
        <v>10769</v>
      </c>
      <c r="J2636" t="s">
        <v>16461</v>
      </c>
      <c r="K2636" s="4" t="str">
        <f t="shared" si="83"/>
        <v>CL001250EQ00002</v>
      </c>
    </row>
    <row r="2637" spans="1:11">
      <c r="A2637" t="s">
        <v>20356</v>
      </c>
      <c r="B2637" t="s">
        <v>20357</v>
      </c>
      <c r="C2637" t="s">
        <v>16461</v>
      </c>
      <c r="D2637" t="str">
        <f t="shared" si="82"/>
        <v>FI</v>
      </c>
      <c r="F2637" t="s">
        <v>16463</v>
      </c>
      <c r="G2637" t="s">
        <v>16464</v>
      </c>
      <c r="H2637" t="s">
        <v>16465</v>
      </c>
      <c r="I2637" t="s">
        <v>16466</v>
      </c>
      <c r="K2637" s="4" t="str">
        <f t="shared" si="83"/>
        <v>PE000810FI00001</v>
      </c>
    </row>
    <row r="2638" spans="1:11">
      <c r="A2638" t="s">
        <v>20358</v>
      </c>
      <c r="B2638" t="s">
        <v>20359</v>
      </c>
      <c r="C2638" t="s">
        <v>9051</v>
      </c>
      <c r="D2638" t="str">
        <f t="shared" si="82"/>
        <v>EQ</v>
      </c>
      <c r="F2638" t="s">
        <v>9053</v>
      </c>
      <c r="G2638" t="s">
        <v>9054</v>
      </c>
      <c r="H2638" t="s">
        <v>9055</v>
      </c>
      <c r="I2638" t="s">
        <v>9056</v>
      </c>
      <c r="K2638" s="4" t="str">
        <f t="shared" si="83"/>
        <v>BR002160EQ00001</v>
      </c>
    </row>
    <row r="2639" spans="1:11">
      <c r="A2639" t="s">
        <v>20360</v>
      </c>
      <c r="B2639" t="s">
        <v>20361</v>
      </c>
      <c r="C2639" t="s">
        <v>10775</v>
      </c>
      <c r="D2639" t="str">
        <f t="shared" si="82"/>
        <v>EQ</v>
      </c>
      <c r="F2639" t="s">
        <v>10777</v>
      </c>
      <c r="G2639" t="s">
        <v>10778</v>
      </c>
      <c r="H2639" t="s">
        <v>10779</v>
      </c>
      <c r="I2639" t="s">
        <v>10780</v>
      </c>
      <c r="K2639" s="4" t="str">
        <f t="shared" si="83"/>
        <v>CL001260EQ00001</v>
      </c>
    </row>
    <row r="2640" spans="1:11">
      <c r="A2640" t="s">
        <v>20362</v>
      </c>
      <c r="B2640" t="s">
        <v>20363</v>
      </c>
      <c r="C2640" t="s">
        <v>9013</v>
      </c>
      <c r="D2640" t="str">
        <f t="shared" si="82"/>
        <v>EQ</v>
      </c>
      <c r="F2640" t="s">
        <v>9015</v>
      </c>
      <c r="G2640" t="s">
        <v>9016</v>
      </c>
      <c r="H2640" t="s">
        <v>9017</v>
      </c>
      <c r="I2640" t="s">
        <v>9018</v>
      </c>
      <c r="K2640" s="4" t="str">
        <f t="shared" si="83"/>
        <v>BR002110EQ00001</v>
      </c>
    </row>
    <row r="2641" spans="1:11">
      <c r="A2641" t="s">
        <v>20364</v>
      </c>
      <c r="B2641" t="s">
        <v>19346</v>
      </c>
      <c r="C2641" t="s">
        <v>10721</v>
      </c>
      <c r="D2641" t="str">
        <f t="shared" si="82"/>
        <v>EQ</v>
      </c>
      <c r="F2641" t="s">
        <v>10723</v>
      </c>
      <c r="G2641" t="s">
        <v>10724</v>
      </c>
      <c r="H2641" t="s">
        <v>10725</v>
      </c>
      <c r="I2641" t="s">
        <v>10726</v>
      </c>
      <c r="K2641" s="4" t="str">
        <f t="shared" si="83"/>
        <v>CL001220EQ00001</v>
      </c>
    </row>
    <row r="2642" spans="1:11">
      <c r="A2642" t="s">
        <v>20365</v>
      </c>
      <c r="B2642" t="s">
        <v>19346</v>
      </c>
      <c r="C2642" t="s">
        <v>10735</v>
      </c>
      <c r="D2642" t="str">
        <f t="shared" si="82"/>
        <v>FI</v>
      </c>
      <c r="F2642" t="s">
        <v>10737</v>
      </c>
      <c r="G2642" t="s">
        <v>10738</v>
      </c>
      <c r="H2642" t="s">
        <v>10739</v>
      </c>
      <c r="I2642" t="s">
        <v>10740</v>
      </c>
      <c r="K2642" s="4" t="str">
        <f t="shared" si="83"/>
        <v>CL001220FI00002</v>
      </c>
    </row>
    <row r="2643" spans="1:11">
      <c r="A2643" t="s">
        <v>20366</v>
      </c>
      <c r="B2643" t="s">
        <v>20367</v>
      </c>
      <c r="C2643" t="s">
        <v>10829</v>
      </c>
      <c r="D2643" t="str">
        <f t="shared" si="82"/>
        <v>EQ</v>
      </c>
      <c r="F2643" t="s">
        <v>10831</v>
      </c>
      <c r="G2643" t="s">
        <v>10832</v>
      </c>
      <c r="H2643" t="s">
        <v>10833</v>
      </c>
      <c r="I2643" t="s">
        <v>10834</v>
      </c>
      <c r="K2643" s="4" t="str">
        <f t="shared" si="83"/>
        <v>CL001300EQ00001</v>
      </c>
    </row>
    <row r="2644" spans="1:11">
      <c r="A2644" t="s">
        <v>20368</v>
      </c>
      <c r="B2644" t="s">
        <v>20369</v>
      </c>
      <c r="C2644" t="s">
        <v>10836</v>
      </c>
      <c r="D2644" t="str">
        <f t="shared" si="82"/>
        <v>EQ</v>
      </c>
      <c r="F2644" t="s">
        <v>10838</v>
      </c>
      <c r="G2644" t="s">
        <v>10839</v>
      </c>
      <c r="H2644" t="s">
        <v>10840</v>
      </c>
      <c r="I2644" t="s">
        <v>10841</v>
      </c>
      <c r="K2644" s="4" t="str">
        <f t="shared" si="83"/>
        <v>CL001310EQ00001</v>
      </c>
    </row>
    <row r="2645" spans="1:11">
      <c r="A2645" t="s">
        <v>20370</v>
      </c>
      <c r="B2645" t="s">
        <v>20371</v>
      </c>
      <c r="C2645" t="s">
        <v>10844</v>
      </c>
      <c r="D2645" t="str">
        <f t="shared" si="82"/>
        <v>EQ</v>
      </c>
      <c r="F2645" t="s">
        <v>10846</v>
      </c>
      <c r="G2645" t="s">
        <v>10847</v>
      </c>
      <c r="H2645">
        <v>2829850</v>
      </c>
      <c r="I2645" t="s">
        <v>10848</v>
      </c>
      <c r="K2645" s="4" t="str">
        <f t="shared" si="83"/>
        <v>CL001320EQ00001</v>
      </c>
    </row>
    <row r="2646" spans="1:11">
      <c r="A2646" t="s">
        <v>20372</v>
      </c>
      <c r="B2646" t="s">
        <v>20373</v>
      </c>
      <c r="C2646" t="s">
        <v>10851</v>
      </c>
      <c r="D2646" t="str">
        <f t="shared" si="82"/>
        <v>EQ</v>
      </c>
      <c r="F2646" t="s">
        <v>10853</v>
      </c>
      <c r="G2646" t="s">
        <v>10854</v>
      </c>
      <c r="H2646">
        <v>2821867</v>
      </c>
      <c r="I2646" t="s">
        <v>10855</v>
      </c>
      <c r="K2646" s="4" t="str">
        <f t="shared" si="83"/>
        <v>CL001330EQ00001</v>
      </c>
    </row>
    <row r="2647" spans="1:11">
      <c r="A2647" t="s">
        <v>20374</v>
      </c>
      <c r="B2647" t="s">
        <v>20375</v>
      </c>
      <c r="C2647" t="s">
        <v>14965</v>
      </c>
      <c r="D2647" t="str">
        <f t="shared" si="82"/>
        <v>EQ</v>
      </c>
      <c r="F2647" t="s">
        <v>14967</v>
      </c>
      <c r="G2647" t="s">
        <v>14968</v>
      </c>
      <c r="H2647" t="s">
        <v>14969</v>
      </c>
      <c r="I2647" t="s">
        <v>14970</v>
      </c>
      <c r="K2647" s="4" t="str">
        <f t="shared" si="83"/>
        <v>MX001740EQ00001</v>
      </c>
    </row>
    <row r="2648" spans="1:11">
      <c r="A2648" t="s">
        <v>20376</v>
      </c>
      <c r="B2648" t="s">
        <v>20377</v>
      </c>
      <c r="C2648" t="s">
        <v>14171</v>
      </c>
      <c r="D2648" t="str">
        <f t="shared" si="82"/>
        <v>EQ</v>
      </c>
      <c r="F2648" t="s">
        <v>14173</v>
      </c>
      <c r="G2648" t="s">
        <v>14174</v>
      </c>
      <c r="H2648" t="s">
        <v>14175</v>
      </c>
      <c r="I2648" t="s">
        <v>14176</v>
      </c>
      <c r="J2648" t="s">
        <v>10812</v>
      </c>
      <c r="K2648" s="4" t="str">
        <f t="shared" si="83"/>
        <v>MX001230EQ00001</v>
      </c>
    </row>
    <row r="2649" spans="1:11">
      <c r="A2649" t="s">
        <v>20378</v>
      </c>
      <c r="B2649" t="s">
        <v>20379</v>
      </c>
      <c r="C2649" t="s">
        <v>10812</v>
      </c>
      <c r="D2649" t="str">
        <f t="shared" si="82"/>
        <v>FI</v>
      </c>
      <c r="F2649" t="s">
        <v>10813</v>
      </c>
      <c r="G2649" t="s">
        <v>10814</v>
      </c>
      <c r="H2649" t="s">
        <v>10815</v>
      </c>
      <c r="I2649" t="s">
        <v>10816</v>
      </c>
      <c r="K2649" s="4" t="str">
        <f t="shared" si="83"/>
        <v>CL001290FI00001</v>
      </c>
    </row>
    <row r="2650" spans="1:11">
      <c r="A2650" t="s">
        <v>20380</v>
      </c>
      <c r="B2650" t="s">
        <v>20379</v>
      </c>
      <c r="C2650" t="s">
        <v>10818</v>
      </c>
      <c r="D2650" t="str">
        <f t="shared" si="82"/>
        <v>FI</v>
      </c>
      <c r="F2650" t="s">
        <v>10819</v>
      </c>
      <c r="G2650" t="s">
        <v>10820</v>
      </c>
      <c r="H2650" t="s">
        <v>10821</v>
      </c>
      <c r="I2650" t="s">
        <v>10822</v>
      </c>
      <c r="J2650" t="s">
        <v>10824</v>
      </c>
      <c r="K2650" s="4" t="str">
        <f t="shared" si="83"/>
        <v>CL001290FI00002</v>
      </c>
    </row>
    <row r="2651" spans="1:11">
      <c r="A2651" t="s">
        <v>20381</v>
      </c>
      <c r="B2651" t="s">
        <v>20379</v>
      </c>
      <c r="C2651" t="s">
        <v>10824</v>
      </c>
      <c r="D2651" t="str">
        <f t="shared" si="82"/>
        <v>FI</v>
      </c>
      <c r="F2651" t="s">
        <v>10825</v>
      </c>
      <c r="G2651" t="s">
        <v>10826</v>
      </c>
      <c r="H2651" t="s">
        <v>10827</v>
      </c>
      <c r="I2651" t="s">
        <v>10828</v>
      </c>
      <c r="K2651" s="4" t="str">
        <f t="shared" si="83"/>
        <v>CL001290FI00003</v>
      </c>
    </row>
    <row r="2652" spans="1:11">
      <c r="A2652" t="s">
        <v>20382</v>
      </c>
      <c r="B2652" t="s">
        <v>20379</v>
      </c>
      <c r="C2652" t="s">
        <v>10795</v>
      </c>
      <c r="D2652" t="str">
        <f t="shared" si="82"/>
        <v>EQ</v>
      </c>
      <c r="F2652" t="s">
        <v>10797</v>
      </c>
      <c r="G2652" t="s">
        <v>10798</v>
      </c>
      <c r="H2652">
        <v>2771122</v>
      </c>
      <c r="I2652" t="s">
        <v>10799</v>
      </c>
      <c r="K2652" s="4" t="str">
        <f t="shared" si="83"/>
        <v>CL001290EQ00001</v>
      </c>
    </row>
    <row r="2653" spans="1:11">
      <c r="A2653" t="s">
        <v>20383</v>
      </c>
      <c r="B2653" t="s">
        <v>20379</v>
      </c>
      <c r="C2653" t="s">
        <v>10802</v>
      </c>
      <c r="D2653" t="str">
        <f t="shared" si="82"/>
        <v>EQ</v>
      </c>
      <c r="F2653" t="s">
        <v>10804</v>
      </c>
      <c r="G2653" t="s">
        <v>10805</v>
      </c>
      <c r="H2653">
        <v>2819602</v>
      </c>
      <c r="I2653" t="s">
        <v>10806</v>
      </c>
      <c r="K2653" s="4" t="str">
        <f t="shared" si="83"/>
        <v>CL001290EQ00002</v>
      </c>
    </row>
    <row r="2654" spans="1:11">
      <c r="A2654" t="s">
        <v>20384</v>
      </c>
      <c r="B2654" t="s">
        <v>20379</v>
      </c>
      <c r="C2654" t="s">
        <v>10807</v>
      </c>
      <c r="D2654" t="str">
        <f t="shared" si="82"/>
        <v>EQ</v>
      </c>
      <c r="F2654" t="s">
        <v>10809</v>
      </c>
      <c r="G2654" t="s">
        <v>10810</v>
      </c>
      <c r="H2654">
        <v>2718301</v>
      </c>
      <c r="I2654" t="s">
        <v>10811</v>
      </c>
      <c r="K2654" s="4" t="str">
        <f t="shared" si="83"/>
        <v>CL001290EQ00003</v>
      </c>
    </row>
    <row r="2655" spans="1:11">
      <c r="A2655" t="s">
        <v>20385</v>
      </c>
      <c r="B2655" t="s">
        <v>20386</v>
      </c>
      <c r="C2655" t="s">
        <v>9072</v>
      </c>
      <c r="D2655" t="str">
        <f t="shared" si="82"/>
        <v>EQ</v>
      </c>
      <c r="F2655" t="s">
        <v>9074</v>
      </c>
      <c r="G2655" t="s">
        <v>9075</v>
      </c>
      <c r="H2655" t="s">
        <v>9076</v>
      </c>
      <c r="I2655" t="s">
        <v>9077</v>
      </c>
      <c r="K2655" s="4" t="str">
        <f t="shared" si="83"/>
        <v>BR002180EQ00001</v>
      </c>
    </row>
    <row r="2656" spans="1:11">
      <c r="A2656" t="s">
        <v>20387</v>
      </c>
      <c r="B2656" t="s">
        <v>20388</v>
      </c>
      <c r="C2656" t="s">
        <v>10905</v>
      </c>
      <c r="D2656" t="str">
        <f t="shared" si="82"/>
        <v>EQ</v>
      </c>
      <c r="F2656" t="s">
        <v>10907</v>
      </c>
      <c r="G2656" t="s">
        <v>10908</v>
      </c>
      <c r="H2656">
        <v>2933234</v>
      </c>
      <c r="I2656" t="s">
        <v>10909</v>
      </c>
      <c r="K2656" s="4" t="str">
        <f t="shared" si="83"/>
        <v>CL001390EQ00001</v>
      </c>
    </row>
    <row r="2657" spans="1:11">
      <c r="A2657" t="s">
        <v>20389</v>
      </c>
      <c r="B2657" t="s">
        <v>20390</v>
      </c>
      <c r="C2657" t="s">
        <v>8993</v>
      </c>
      <c r="D2657" t="str">
        <f t="shared" si="82"/>
        <v>EQ</v>
      </c>
      <c r="F2657" t="s">
        <v>8995</v>
      </c>
      <c r="G2657" t="s">
        <v>8996</v>
      </c>
      <c r="H2657" t="s">
        <v>8997</v>
      </c>
      <c r="I2657" t="s">
        <v>8998</v>
      </c>
      <c r="K2657" s="4" t="str">
        <f t="shared" si="83"/>
        <v>BR002090EQ00001</v>
      </c>
    </row>
    <row r="2658" spans="1:11">
      <c r="A2658" t="s">
        <v>20391</v>
      </c>
      <c r="B2658" t="s">
        <v>20390</v>
      </c>
      <c r="C2658" t="s">
        <v>9000</v>
      </c>
      <c r="D2658" t="str">
        <f t="shared" si="82"/>
        <v>EQ</v>
      </c>
      <c r="F2658" t="s">
        <v>9002</v>
      </c>
      <c r="G2658" t="s">
        <v>9003</v>
      </c>
      <c r="H2658">
        <v>2835545</v>
      </c>
      <c r="I2658" t="s">
        <v>9004</v>
      </c>
      <c r="J2658" t="s">
        <v>5542</v>
      </c>
      <c r="K2658" s="4" t="str">
        <f t="shared" si="83"/>
        <v>BR002090EQ00002</v>
      </c>
    </row>
    <row r="2659" spans="1:11">
      <c r="A2659" t="s">
        <v>20392</v>
      </c>
      <c r="B2659" t="s">
        <v>20393</v>
      </c>
      <c r="C2659" t="s">
        <v>5542</v>
      </c>
      <c r="D2659" t="str">
        <f t="shared" si="82"/>
        <v>FI</v>
      </c>
      <c r="F2659" t="s">
        <v>5544</v>
      </c>
      <c r="G2659" t="s">
        <v>5545</v>
      </c>
      <c r="H2659" t="s">
        <v>5546</v>
      </c>
      <c r="I2659" t="s">
        <v>5547</v>
      </c>
      <c r="J2659" t="s">
        <v>5542</v>
      </c>
      <c r="K2659" s="4" t="str">
        <f t="shared" si="83"/>
        <v>AR002680FI00001</v>
      </c>
    </row>
    <row r="2660" spans="1:11">
      <c r="A2660" t="s">
        <v>20394</v>
      </c>
      <c r="B2660" t="s">
        <v>20393</v>
      </c>
      <c r="C2660" t="s">
        <v>5542</v>
      </c>
      <c r="D2660" t="str">
        <f t="shared" si="82"/>
        <v>FI</v>
      </c>
      <c r="F2660" t="s">
        <v>5550</v>
      </c>
      <c r="G2660" t="s">
        <v>5551</v>
      </c>
      <c r="H2660" t="s">
        <v>5552</v>
      </c>
      <c r="I2660" t="s">
        <v>5553</v>
      </c>
      <c r="K2660" s="4" t="str">
        <f t="shared" si="83"/>
        <v>AR002680FI00002</v>
      </c>
    </row>
    <row r="2661" spans="1:11">
      <c r="A2661" t="s">
        <v>20395</v>
      </c>
      <c r="B2661" t="s">
        <v>20396</v>
      </c>
      <c r="C2661" t="s">
        <v>15251</v>
      </c>
      <c r="D2661" t="str">
        <f t="shared" si="82"/>
        <v>EQ</v>
      </c>
      <c r="F2661" t="s">
        <v>15253</v>
      </c>
      <c r="G2661" t="s">
        <v>15254</v>
      </c>
      <c r="H2661" t="s">
        <v>15255</v>
      </c>
      <c r="I2661" t="s">
        <v>15256</v>
      </c>
      <c r="J2661" t="s">
        <v>11712</v>
      </c>
      <c r="K2661" s="4" t="str">
        <f t="shared" si="83"/>
        <v>MX001900EQ00001</v>
      </c>
    </row>
    <row r="2662" spans="1:11">
      <c r="A2662" t="s">
        <v>20397</v>
      </c>
      <c r="B2662" t="s">
        <v>19218</v>
      </c>
      <c r="C2662" t="s">
        <v>11712</v>
      </c>
      <c r="D2662" t="str">
        <f t="shared" si="82"/>
        <v>FI</v>
      </c>
      <c r="F2662" t="s">
        <v>11714</v>
      </c>
      <c r="G2662" t="s">
        <v>11715</v>
      </c>
      <c r="H2662" t="s">
        <v>11716</v>
      </c>
      <c r="I2662" t="s">
        <v>11717</v>
      </c>
      <c r="J2662" t="s">
        <v>11712</v>
      </c>
      <c r="K2662" s="4" t="str">
        <f t="shared" si="83"/>
        <v>CO000490FI00003</v>
      </c>
    </row>
    <row r="2663" spans="1:11">
      <c r="A2663" t="s">
        <v>20398</v>
      </c>
      <c r="B2663" t="s">
        <v>19218</v>
      </c>
      <c r="C2663" t="s">
        <v>11712</v>
      </c>
      <c r="D2663" t="str">
        <f t="shared" si="82"/>
        <v>FI</v>
      </c>
      <c r="F2663" t="s">
        <v>11720</v>
      </c>
      <c r="G2663" t="s">
        <v>11721</v>
      </c>
      <c r="H2663" t="s">
        <v>11722</v>
      </c>
      <c r="I2663" t="s">
        <v>11723</v>
      </c>
      <c r="J2663" t="s">
        <v>11724</v>
      </c>
      <c r="K2663" s="4" t="str">
        <f t="shared" si="83"/>
        <v>CO000490FI00004</v>
      </c>
    </row>
    <row r="2664" spans="1:11">
      <c r="A2664" t="s">
        <v>20399</v>
      </c>
      <c r="B2664" t="s">
        <v>19218</v>
      </c>
      <c r="C2664" t="s">
        <v>11724</v>
      </c>
      <c r="D2664" t="str">
        <f t="shared" si="82"/>
        <v>FI</v>
      </c>
      <c r="F2664" t="s">
        <v>11725</v>
      </c>
      <c r="G2664" t="s">
        <v>11726</v>
      </c>
      <c r="H2664" t="s">
        <v>11727</v>
      </c>
      <c r="I2664" t="s">
        <v>11728</v>
      </c>
      <c r="K2664" s="4" t="str">
        <f t="shared" si="83"/>
        <v>CO000490FI00005</v>
      </c>
    </row>
    <row r="2665" spans="1:11">
      <c r="A2665" t="s">
        <v>20400</v>
      </c>
      <c r="B2665" t="s">
        <v>20401</v>
      </c>
      <c r="C2665" t="s">
        <v>9088</v>
      </c>
      <c r="D2665" t="str">
        <f t="shared" si="82"/>
        <v>EQ</v>
      </c>
      <c r="F2665" t="s">
        <v>9090</v>
      </c>
      <c r="G2665" t="s">
        <v>9091</v>
      </c>
      <c r="H2665" t="s">
        <v>9092</v>
      </c>
      <c r="I2665" t="s">
        <v>9093</v>
      </c>
      <c r="K2665" s="4" t="str">
        <f t="shared" si="83"/>
        <v>BR002200EQ00001</v>
      </c>
    </row>
    <row r="2666" spans="1:11">
      <c r="A2666" t="s">
        <v>20402</v>
      </c>
      <c r="B2666" t="s">
        <v>17025</v>
      </c>
      <c r="C2666" t="s">
        <v>3507</v>
      </c>
      <c r="D2666" t="str">
        <f t="shared" si="82"/>
        <v>EQ</v>
      </c>
      <c r="F2666" t="s">
        <v>3509</v>
      </c>
      <c r="G2666" t="s">
        <v>3510</v>
      </c>
      <c r="H2666" t="s">
        <v>3511</v>
      </c>
      <c r="I2666" t="s">
        <v>3512</v>
      </c>
      <c r="K2666" s="4" t="str">
        <f t="shared" si="83"/>
        <v>AR001480EQ00001</v>
      </c>
    </row>
    <row r="2667" spans="1:11">
      <c r="A2667" t="s">
        <v>20403</v>
      </c>
      <c r="B2667" t="s">
        <v>17025</v>
      </c>
      <c r="C2667" t="s">
        <v>3514</v>
      </c>
      <c r="D2667" t="str">
        <f t="shared" si="82"/>
        <v>EQ</v>
      </c>
      <c r="F2667" t="s">
        <v>3515</v>
      </c>
      <c r="G2667" t="s">
        <v>3516</v>
      </c>
      <c r="H2667" t="s">
        <v>3517</v>
      </c>
      <c r="I2667" t="s">
        <v>3518</v>
      </c>
      <c r="J2667" t="s">
        <v>9109</v>
      </c>
      <c r="K2667" s="4" t="str">
        <f t="shared" si="83"/>
        <v>AR001480EQ00002</v>
      </c>
    </row>
    <row r="2668" spans="1:11">
      <c r="A2668" t="s">
        <v>20404</v>
      </c>
      <c r="B2668" t="s">
        <v>20405</v>
      </c>
      <c r="C2668" t="s">
        <v>9109</v>
      </c>
      <c r="D2668" t="str">
        <f t="shared" si="82"/>
        <v>FI</v>
      </c>
      <c r="F2668" t="s">
        <v>9111</v>
      </c>
      <c r="G2668" t="s">
        <v>9112</v>
      </c>
      <c r="H2668" t="s">
        <v>9113</v>
      </c>
      <c r="I2668" t="s">
        <v>9114</v>
      </c>
      <c r="J2668" t="s">
        <v>9109</v>
      </c>
      <c r="K2668" s="4" t="str">
        <f t="shared" si="83"/>
        <v>BR002210FI00001</v>
      </c>
    </row>
    <row r="2669" spans="1:11">
      <c r="A2669" t="s">
        <v>20406</v>
      </c>
      <c r="B2669" t="s">
        <v>20405</v>
      </c>
      <c r="C2669" t="s">
        <v>9109</v>
      </c>
      <c r="D2669" t="str">
        <f t="shared" si="82"/>
        <v>FI</v>
      </c>
      <c r="F2669" t="s">
        <v>9117</v>
      </c>
      <c r="G2669" t="s">
        <v>9118</v>
      </c>
      <c r="H2669" t="s">
        <v>9119</v>
      </c>
      <c r="I2669" t="s">
        <v>9120</v>
      </c>
      <c r="J2669" t="s">
        <v>9121</v>
      </c>
      <c r="K2669" s="4" t="str">
        <f t="shared" si="83"/>
        <v>BR002210FI00002</v>
      </c>
    </row>
    <row r="2670" spans="1:11">
      <c r="A2670" t="s">
        <v>20407</v>
      </c>
      <c r="B2670" t="s">
        <v>20405</v>
      </c>
      <c r="C2670" t="s">
        <v>9121</v>
      </c>
      <c r="D2670" t="str">
        <f t="shared" si="82"/>
        <v>FI</v>
      </c>
      <c r="F2670" t="s">
        <v>9122</v>
      </c>
      <c r="G2670" t="s">
        <v>9123</v>
      </c>
      <c r="H2670" t="s">
        <v>9124</v>
      </c>
      <c r="I2670" t="s">
        <v>9125</v>
      </c>
      <c r="J2670" t="s">
        <v>9128</v>
      </c>
      <c r="K2670" s="4" t="str">
        <f t="shared" si="83"/>
        <v>BR002210FI00003</v>
      </c>
    </row>
    <row r="2671" spans="1:11">
      <c r="A2671" t="s">
        <v>20408</v>
      </c>
      <c r="B2671" t="s">
        <v>20405</v>
      </c>
      <c r="C2671" t="s">
        <v>9128</v>
      </c>
      <c r="D2671" t="str">
        <f t="shared" si="82"/>
        <v>FI</v>
      </c>
      <c r="F2671" t="s">
        <v>9129</v>
      </c>
      <c r="G2671" t="s">
        <v>9130</v>
      </c>
      <c r="H2671" t="s">
        <v>9131</v>
      </c>
      <c r="I2671" t="s">
        <v>9132</v>
      </c>
      <c r="J2671" t="s">
        <v>9128</v>
      </c>
      <c r="K2671" s="4" t="str">
        <f t="shared" si="83"/>
        <v>BR002210FI00004</v>
      </c>
    </row>
    <row r="2672" spans="1:11">
      <c r="A2672" t="s">
        <v>20409</v>
      </c>
      <c r="B2672" t="s">
        <v>20405</v>
      </c>
      <c r="C2672" t="s">
        <v>9128</v>
      </c>
      <c r="D2672" t="str">
        <f t="shared" si="82"/>
        <v>FI</v>
      </c>
      <c r="F2672" t="s">
        <v>9133</v>
      </c>
      <c r="G2672" t="s">
        <v>9134</v>
      </c>
      <c r="H2672" t="s">
        <v>9135</v>
      </c>
      <c r="I2672" t="s">
        <v>9136</v>
      </c>
      <c r="J2672" t="s">
        <v>9137</v>
      </c>
      <c r="K2672" s="4" t="str">
        <f t="shared" si="83"/>
        <v>BR002210FI00005</v>
      </c>
    </row>
    <row r="2673" spans="1:11">
      <c r="A2673" t="s">
        <v>20410</v>
      </c>
      <c r="B2673" t="s">
        <v>20405</v>
      </c>
      <c r="C2673" t="s">
        <v>9137</v>
      </c>
      <c r="D2673" t="str">
        <f t="shared" si="82"/>
        <v>FI</v>
      </c>
      <c r="F2673" t="s">
        <v>9138</v>
      </c>
      <c r="G2673" t="s">
        <v>9139</v>
      </c>
      <c r="H2673" t="s">
        <v>9140</v>
      </c>
      <c r="I2673" t="s">
        <v>9141</v>
      </c>
      <c r="K2673" s="4" t="str">
        <f t="shared" si="83"/>
        <v>BR002210FI00006</v>
      </c>
    </row>
    <row r="2674" spans="1:11">
      <c r="A2674" t="s">
        <v>20411</v>
      </c>
      <c r="B2674" t="s">
        <v>20405</v>
      </c>
      <c r="C2674" t="s">
        <v>9103</v>
      </c>
      <c r="D2674" t="str">
        <f t="shared" si="82"/>
        <v>EQ</v>
      </c>
      <c r="F2674" t="s">
        <v>9105</v>
      </c>
      <c r="G2674" t="s">
        <v>9106</v>
      </c>
      <c r="H2674" t="s">
        <v>9107</v>
      </c>
      <c r="I2674" t="s">
        <v>9108</v>
      </c>
      <c r="K2674" s="4" t="str">
        <f t="shared" si="83"/>
        <v>BR002210EQ00002</v>
      </c>
    </row>
    <row r="2675" spans="1:11">
      <c r="A2675" t="s">
        <v>20412</v>
      </c>
      <c r="B2675" t="s">
        <v>20405</v>
      </c>
      <c r="C2675" t="s">
        <v>9095</v>
      </c>
      <c r="D2675" t="str">
        <f t="shared" si="82"/>
        <v>EQ</v>
      </c>
      <c r="F2675" t="s">
        <v>9097</v>
      </c>
      <c r="G2675" t="s">
        <v>9098</v>
      </c>
      <c r="H2675" t="s">
        <v>9099</v>
      </c>
      <c r="I2675" t="s">
        <v>9100</v>
      </c>
      <c r="K2675" s="4" t="str">
        <f t="shared" si="83"/>
        <v>BR002210EQ00001</v>
      </c>
    </row>
    <row r="2676" spans="1:11">
      <c r="A2676" t="s">
        <v>20413</v>
      </c>
      <c r="B2676" t="s">
        <v>20414</v>
      </c>
      <c r="C2676" t="s">
        <v>11729</v>
      </c>
      <c r="D2676" t="str">
        <f t="shared" si="82"/>
        <v>EQ</v>
      </c>
      <c r="F2676" t="s">
        <v>11731</v>
      </c>
      <c r="G2676" t="s">
        <v>11732</v>
      </c>
      <c r="H2676" t="s">
        <v>11733</v>
      </c>
      <c r="I2676" t="s">
        <v>11734</v>
      </c>
      <c r="K2676" s="4" t="str">
        <f t="shared" si="83"/>
        <v>CO000630EQ00001</v>
      </c>
    </row>
    <row r="2677" spans="1:11">
      <c r="A2677" t="s">
        <v>20415</v>
      </c>
      <c r="B2677" t="s">
        <v>20416</v>
      </c>
      <c r="C2677" t="s">
        <v>9259</v>
      </c>
      <c r="D2677" t="str">
        <f t="shared" si="82"/>
        <v>EQ</v>
      </c>
      <c r="F2677" t="s">
        <v>9261</v>
      </c>
      <c r="G2677" t="s">
        <v>9262</v>
      </c>
      <c r="H2677" t="s">
        <v>9263</v>
      </c>
      <c r="I2677" t="s">
        <v>9264</v>
      </c>
      <c r="K2677" s="4" t="str">
        <f t="shared" si="83"/>
        <v>BR002350EQ00001</v>
      </c>
    </row>
    <row r="2678" spans="1:11">
      <c r="A2678" t="s">
        <v>20417</v>
      </c>
      <c r="B2678" t="s">
        <v>19458</v>
      </c>
      <c r="C2678" t="s">
        <v>8036</v>
      </c>
      <c r="D2678" t="str">
        <f t="shared" si="82"/>
        <v>FI</v>
      </c>
      <c r="F2678" t="s">
        <v>8038</v>
      </c>
      <c r="G2678" t="s">
        <v>8039</v>
      </c>
      <c r="H2678" t="s">
        <v>8040</v>
      </c>
      <c r="I2678" t="s">
        <v>8041</v>
      </c>
      <c r="K2678" s="4" t="str">
        <f t="shared" si="83"/>
        <v>CL000960FI00001</v>
      </c>
    </row>
    <row r="2679" spans="1:11">
      <c r="A2679" t="s">
        <v>20418</v>
      </c>
      <c r="B2679" t="s">
        <v>19458</v>
      </c>
      <c r="C2679" t="s">
        <v>8044</v>
      </c>
      <c r="D2679" t="str">
        <f t="shared" si="82"/>
        <v>FI</v>
      </c>
      <c r="F2679" t="s">
        <v>8045</v>
      </c>
      <c r="G2679" t="s">
        <v>8046</v>
      </c>
      <c r="H2679" t="s">
        <v>8047</v>
      </c>
      <c r="I2679" t="s">
        <v>8048</v>
      </c>
      <c r="K2679" s="4" t="str">
        <f t="shared" si="83"/>
        <v>CL000960FI00002</v>
      </c>
    </row>
    <row r="2680" spans="1:11">
      <c r="A2680" t="s">
        <v>20419</v>
      </c>
      <c r="B2680" t="s">
        <v>20420</v>
      </c>
      <c r="C2680" t="s">
        <v>10253</v>
      </c>
      <c r="D2680" t="str">
        <f t="shared" si="82"/>
        <v>EQ</v>
      </c>
      <c r="F2680" t="s">
        <v>10255</v>
      </c>
      <c r="G2680" t="s">
        <v>10256</v>
      </c>
      <c r="H2680" t="s">
        <v>10257</v>
      </c>
      <c r="I2680" t="s">
        <v>10258</v>
      </c>
      <c r="K2680" s="4" t="str">
        <f t="shared" si="83"/>
        <v>CL000650EQ00001</v>
      </c>
    </row>
    <row r="2681" spans="1:11">
      <c r="A2681" t="s">
        <v>20421</v>
      </c>
      <c r="B2681" t="s">
        <v>18613</v>
      </c>
      <c r="C2681" t="s">
        <v>11633</v>
      </c>
      <c r="D2681" t="str">
        <f t="shared" si="82"/>
        <v>FI</v>
      </c>
      <c r="F2681" t="s">
        <v>11635</v>
      </c>
      <c r="G2681" t="s">
        <v>11636</v>
      </c>
      <c r="H2681" t="s">
        <v>11637</v>
      </c>
      <c r="I2681" t="s">
        <v>11638</v>
      </c>
      <c r="J2681" t="s">
        <v>11642</v>
      </c>
      <c r="K2681" s="4" t="str">
        <f t="shared" si="83"/>
        <v>CO000520FI00008</v>
      </c>
    </row>
    <row r="2682" spans="1:11">
      <c r="A2682" t="s">
        <v>20422</v>
      </c>
      <c r="B2682" t="s">
        <v>18613</v>
      </c>
      <c r="C2682" t="s">
        <v>11642</v>
      </c>
      <c r="D2682" t="str">
        <f t="shared" si="82"/>
        <v>FI</v>
      </c>
      <c r="F2682" t="s">
        <v>11643</v>
      </c>
      <c r="G2682" t="s">
        <v>11644</v>
      </c>
      <c r="H2682" t="s">
        <v>11645</v>
      </c>
      <c r="I2682" t="s">
        <v>11646</v>
      </c>
      <c r="K2682" s="4" t="str">
        <f t="shared" si="83"/>
        <v>CO000520FI00009</v>
      </c>
    </row>
    <row r="2683" spans="1:11">
      <c r="A2683" t="s">
        <v>20423</v>
      </c>
      <c r="B2683" t="s">
        <v>20424</v>
      </c>
      <c r="C2683" t="s">
        <v>9159</v>
      </c>
      <c r="D2683" t="str">
        <f t="shared" si="82"/>
        <v>EQ</v>
      </c>
      <c r="F2683" t="s">
        <v>9161</v>
      </c>
      <c r="G2683" t="s">
        <v>9162</v>
      </c>
      <c r="H2683" t="s">
        <v>9163</v>
      </c>
      <c r="I2683" t="s">
        <v>9164</v>
      </c>
      <c r="K2683" s="4" t="str">
        <f t="shared" si="83"/>
        <v>BR002240EQ00001</v>
      </c>
    </row>
    <row r="2684" spans="1:11">
      <c r="A2684" t="s">
        <v>20425</v>
      </c>
      <c r="B2684" t="s">
        <v>20426</v>
      </c>
      <c r="C2684" t="s">
        <v>10857</v>
      </c>
      <c r="D2684" t="str">
        <f t="shared" si="82"/>
        <v>EQ</v>
      </c>
      <c r="F2684" t="s">
        <v>10859</v>
      </c>
      <c r="G2684" t="s">
        <v>10860</v>
      </c>
      <c r="H2684" t="s">
        <v>10861</v>
      </c>
      <c r="I2684" t="s">
        <v>10862</v>
      </c>
      <c r="K2684" s="4" t="str">
        <f t="shared" si="83"/>
        <v>CL001340EQ00001</v>
      </c>
    </row>
    <row r="2685" spans="1:11">
      <c r="A2685" t="s">
        <v>20427</v>
      </c>
      <c r="B2685" t="s">
        <v>20428</v>
      </c>
      <c r="C2685" t="s">
        <v>9152</v>
      </c>
      <c r="D2685" t="str">
        <f t="shared" si="82"/>
        <v>EQ</v>
      </c>
      <c r="F2685" t="s">
        <v>9154</v>
      </c>
      <c r="G2685" t="s">
        <v>9155</v>
      </c>
      <c r="H2685" t="s">
        <v>9156</v>
      </c>
      <c r="I2685" t="s">
        <v>9157</v>
      </c>
      <c r="K2685" s="4" t="str">
        <f t="shared" si="83"/>
        <v>BR002230EQ00001</v>
      </c>
    </row>
    <row r="2686" spans="1:11">
      <c r="A2686" t="s">
        <v>20429</v>
      </c>
      <c r="B2686" t="s">
        <v>19997</v>
      </c>
      <c r="C2686" t="s">
        <v>1478</v>
      </c>
      <c r="D2686" t="str">
        <f t="shared" si="82"/>
        <v>EQ</v>
      </c>
      <c r="F2686" t="s">
        <v>1480</v>
      </c>
      <c r="G2686" t="s">
        <v>1481</v>
      </c>
      <c r="H2686">
        <v>2880040</v>
      </c>
      <c r="I2686" t="s">
        <v>1482</v>
      </c>
      <c r="J2686" t="s">
        <v>1496</v>
      </c>
      <c r="K2686" s="4" t="str">
        <f t="shared" si="83"/>
        <v>AR000540EQ00001</v>
      </c>
    </row>
    <row r="2687" spans="1:11">
      <c r="A2687" t="s">
        <v>20430</v>
      </c>
      <c r="B2687" t="s">
        <v>19997</v>
      </c>
      <c r="C2687" t="s">
        <v>1496</v>
      </c>
      <c r="D2687" t="str">
        <f t="shared" si="82"/>
        <v>FI</v>
      </c>
      <c r="F2687" t="s">
        <v>1498</v>
      </c>
      <c r="G2687" t="s">
        <v>1499</v>
      </c>
      <c r="H2687" t="s">
        <v>1500</v>
      </c>
      <c r="I2687" t="s">
        <v>1501</v>
      </c>
      <c r="J2687" t="s">
        <v>5595</v>
      </c>
      <c r="K2687" s="4" t="str">
        <f t="shared" si="83"/>
        <v>AR000540FI00001</v>
      </c>
    </row>
    <row r="2688" spans="1:11">
      <c r="A2688" t="s">
        <v>20431</v>
      </c>
      <c r="B2688" t="s">
        <v>20432</v>
      </c>
      <c r="C2688" t="s">
        <v>5595</v>
      </c>
      <c r="D2688" t="str">
        <f t="shared" si="82"/>
        <v>FI</v>
      </c>
      <c r="F2688" t="s">
        <v>5597</v>
      </c>
      <c r="G2688" t="s">
        <v>5598</v>
      </c>
      <c r="H2688" t="s">
        <v>5599</v>
      </c>
      <c r="I2688" t="s">
        <v>5600</v>
      </c>
      <c r="K2688" s="4" t="str">
        <f t="shared" si="83"/>
        <v>AR002760FI00001</v>
      </c>
    </row>
    <row r="2689" spans="1:11">
      <c r="A2689" t="s">
        <v>20433</v>
      </c>
      <c r="B2689" t="s">
        <v>20434</v>
      </c>
      <c r="C2689" t="s">
        <v>16554</v>
      </c>
      <c r="D2689" t="str">
        <f t="shared" si="82"/>
        <v>EQ</v>
      </c>
      <c r="F2689" t="s">
        <v>16556</v>
      </c>
      <c r="G2689" t="s">
        <v>16557</v>
      </c>
      <c r="H2689">
        <v>2186986</v>
      </c>
      <c r="I2689" t="s">
        <v>16558</v>
      </c>
      <c r="J2689" t="s">
        <v>11258</v>
      </c>
      <c r="K2689" s="4" t="str">
        <f t="shared" si="83"/>
        <v>PE000870EQ00001</v>
      </c>
    </row>
    <row r="2690" spans="1:11">
      <c r="A2690" t="s">
        <v>20435</v>
      </c>
      <c r="B2690" t="s">
        <v>20436</v>
      </c>
      <c r="C2690" t="s">
        <v>11258</v>
      </c>
      <c r="D2690" t="str">
        <f t="shared" ref="D2690:D2753" si="84">+REPLACE(REPLACE(A2690,1,8,""),3,5,"")</f>
        <v>FI</v>
      </c>
      <c r="F2690" t="s">
        <v>11260</v>
      </c>
      <c r="G2690" t="s">
        <v>11261</v>
      </c>
      <c r="H2690" t="s">
        <v>11262</v>
      </c>
      <c r="I2690" t="s">
        <v>11263</v>
      </c>
      <c r="J2690" t="s">
        <v>11267</v>
      </c>
      <c r="K2690" s="4" t="str">
        <f t="shared" si="83"/>
        <v>CO000250FI00001</v>
      </c>
    </row>
    <row r="2691" spans="1:11">
      <c r="A2691" t="s">
        <v>20437</v>
      </c>
      <c r="B2691" t="s">
        <v>20436</v>
      </c>
      <c r="C2691" t="s">
        <v>11267</v>
      </c>
      <c r="D2691" t="str">
        <f t="shared" si="84"/>
        <v>FI</v>
      </c>
      <c r="F2691" t="s">
        <v>11268</v>
      </c>
      <c r="G2691" t="s">
        <v>11269</v>
      </c>
      <c r="H2691" t="s">
        <v>11270</v>
      </c>
      <c r="I2691" t="s">
        <v>11271</v>
      </c>
      <c r="J2691" t="s">
        <v>14191</v>
      </c>
      <c r="K2691" s="4" t="str">
        <f t="shared" ref="K2691:K2754" si="85">+A2691</f>
        <v>CO000250FI00002</v>
      </c>
    </row>
    <row r="2692" spans="1:11">
      <c r="A2692" t="s">
        <v>20438</v>
      </c>
      <c r="B2692" t="s">
        <v>20439</v>
      </c>
      <c r="C2692" t="s">
        <v>14191</v>
      </c>
      <c r="D2692" t="str">
        <f t="shared" si="84"/>
        <v>FI</v>
      </c>
      <c r="F2692" t="s">
        <v>14193</v>
      </c>
      <c r="G2692" t="s">
        <v>14194</v>
      </c>
      <c r="H2692" t="s">
        <v>14195</v>
      </c>
      <c r="I2692" t="s">
        <v>14196</v>
      </c>
      <c r="J2692" t="s">
        <v>14198</v>
      </c>
      <c r="K2692" s="4" t="str">
        <f t="shared" si="85"/>
        <v>MX001240FI00001</v>
      </c>
    </row>
    <row r="2693" spans="1:11">
      <c r="A2693" t="s">
        <v>20440</v>
      </c>
      <c r="B2693" t="s">
        <v>20439</v>
      </c>
      <c r="C2693" t="s">
        <v>14198</v>
      </c>
      <c r="D2693" t="str">
        <f t="shared" si="84"/>
        <v>FI</v>
      </c>
      <c r="F2693" t="s">
        <v>14199</v>
      </c>
      <c r="G2693" t="s">
        <v>14200</v>
      </c>
      <c r="H2693" t="s">
        <v>14201</v>
      </c>
      <c r="I2693" t="s">
        <v>14202</v>
      </c>
      <c r="K2693" s="4" t="str">
        <f t="shared" si="85"/>
        <v>MX001240FI00002</v>
      </c>
    </row>
    <row r="2694" spans="1:11">
      <c r="A2694" t="s">
        <v>20441</v>
      </c>
      <c r="B2694" t="s">
        <v>20439</v>
      </c>
      <c r="C2694" t="s">
        <v>14203</v>
      </c>
      <c r="D2694" t="str">
        <f t="shared" si="84"/>
        <v>FI</v>
      </c>
      <c r="F2694" t="s">
        <v>14204</v>
      </c>
      <c r="G2694" t="s">
        <v>14205</v>
      </c>
      <c r="H2694" t="s">
        <v>14206</v>
      </c>
      <c r="I2694" t="s">
        <v>14207</v>
      </c>
      <c r="J2694" t="s">
        <v>14208</v>
      </c>
      <c r="K2694" s="4" t="str">
        <f t="shared" si="85"/>
        <v>MX001240FI00003</v>
      </c>
    </row>
    <row r="2695" spans="1:11">
      <c r="A2695" t="s">
        <v>20442</v>
      </c>
      <c r="B2695" t="s">
        <v>20439</v>
      </c>
      <c r="C2695" t="s">
        <v>14208</v>
      </c>
      <c r="D2695" t="str">
        <f t="shared" si="84"/>
        <v>FI</v>
      </c>
      <c r="F2695" t="s">
        <v>14209</v>
      </c>
      <c r="G2695" t="s">
        <v>14210</v>
      </c>
      <c r="H2695" t="s">
        <v>14211</v>
      </c>
      <c r="I2695" t="s">
        <v>14212</v>
      </c>
      <c r="J2695" t="s">
        <v>14213</v>
      </c>
      <c r="K2695" s="4" t="str">
        <f t="shared" si="85"/>
        <v>MX001240FI00004</v>
      </c>
    </row>
    <row r="2696" spans="1:11">
      <c r="A2696" t="s">
        <v>20443</v>
      </c>
      <c r="B2696" t="s">
        <v>20439</v>
      </c>
      <c r="C2696" t="s">
        <v>14213</v>
      </c>
      <c r="D2696" t="str">
        <f t="shared" si="84"/>
        <v>FI</v>
      </c>
      <c r="F2696" t="s">
        <v>14214</v>
      </c>
      <c r="G2696" t="s">
        <v>14215</v>
      </c>
      <c r="H2696" t="s">
        <v>14216</v>
      </c>
      <c r="I2696" t="s">
        <v>14217</v>
      </c>
      <c r="K2696" s="4" t="str">
        <f t="shared" si="85"/>
        <v>MX001240FI00005</v>
      </c>
    </row>
    <row r="2697" spans="1:11">
      <c r="A2697" t="s">
        <v>20444</v>
      </c>
      <c r="B2697" t="s">
        <v>20439</v>
      </c>
      <c r="C2697" t="s">
        <v>14218</v>
      </c>
      <c r="D2697" t="str">
        <f t="shared" si="84"/>
        <v>FI</v>
      </c>
      <c r="F2697" t="s">
        <v>14219</v>
      </c>
      <c r="G2697" t="s">
        <v>14220</v>
      </c>
      <c r="H2697" t="s">
        <v>14221</v>
      </c>
      <c r="I2697" t="s">
        <v>14222</v>
      </c>
      <c r="J2697" t="s">
        <v>14223</v>
      </c>
      <c r="K2697" s="4" t="str">
        <f t="shared" si="85"/>
        <v>MX001240FI00006</v>
      </c>
    </row>
    <row r="2698" spans="1:11">
      <c r="A2698" t="s">
        <v>20445</v>
      </c>
      <c r="B2698" t="s">
        <v>20439</v>
      </c>
      <c r="C2698" t="s">
        <v>14223</v>
      </c>
      <c r="D2698" t="str">
        <f t="shared" si="84"/>
        <v>FI</v>
      </c>
      <c r="F2698" t="s">
        <v>14224</v>
      </c>
      <c r="G2698" t="s">
        <v>14225</v>
      </c>
      <c r="H2698">
        <v>2854669</v>
      </c>
      <c r="I2698" t="s">
        <v>14226</v>
      </c>
      <c r="K2698" s="4" t="str">
        <f t="shared" si="85"/>
        <v>MX001240FI00007</v>
      </c>
    </row>
    <row r="2699" spans="1:11">
      <c r="A2699" t="s">
        <v>20446</v>
      </c>
      <c r="B2699" t="s">
        <v>20439</v>
      </c>
      <c r="C2699" t="s">
        <v>14227</v>
      </c>
      <c r="D2699" t="str">
        <f t="shared" si="84"/>
        <v>FI</v>
      </c>
      <c r="F2699" t="s">
        <v>14228</v>
      </c>
      <c r="G2699" t="s">
        <v>14229</v>
      </c>
      <c r="H2699" t="s">
        <v>14230</v>
      </c>
      <c r="I2699" t="s">
        <v>14231</v>
      </c>
      <c r="K2699" s="4" t="str">
        <f t="shared" si="85"/>
        <v>MX001240FI00008</v>
      </c>
    </row>
    <row r="2700" spans="1:11">
      <c r="A2700" t="s">
        <v>20447</v>
      </c>
      <c r="B2700" t="s">
        <v>20439</v>
      </c>
      <c r="C2700" t="s">
        <v>14232</v>
      </c>
      <c r="D2700" t="str">
        <f t="shared" si="84"/>
        <v>FI</v>
      </c>
      <c r="F2700" t="s">
        <v>14233</v>
      </c>
      <c r="G2700" t="s">
        <v>14234</v>
      </c>
      <c r="I2700" t="s">
        <v>14235</v>
      </c>
      <c r="K2700" s="4" t="str">
        <f t="shared" si="85"/>
        <v>MX001240FI00009</v>
      </c>
    </row>
    <row r="2701" spans="1:11">
      <c r="A2701" t="s">
        <v>20448</v>
      </c>
      <c r="B2701" t="s">
        <v>20449</v>
      </c>
      <c r="C2701" t="s">
        <v>9186</v>
      </c>
      <c r="D2701" t="str">
        <f t="shared" si="84"/>
        <v>EQ</v>
      </c>
      <c r="F2701" t="s">
        <v>9188</v>
      </c>
      <c r="G2701" t="s">
        <v>9189</v>
      </c>
      <c r="H2701" t="s">
        <v>9190</v>
      </c>
      <c r="I2701" t="s">
        <v>9191</v>
      </c>
      <c r="K2701" s="4" t="str">
        <f t="shared" si="85"/>
        <v>BR002270EQ00001</v>
      </c>
    </row>
    <row r="2702" spans="1:11">
      <c r="A2702" t="s">
        <v>20450</v>
      </c>
      <c r="B2702" t="s">
        <v>20451</v>
      </c>
      <c r="C2702" t="s">
        <v>15311</v>
      </c>
      <c r="D2702" t="str">
        <f t="shared" si="84"/>
        <v>EQ</v>
      </c>
      <c r="F2702" t="s">
        <v>15313</v>
      </c>
      <c r="G2702" t="s">
        <v>15314</v>
      </c>
      <c r="H2702">
        <v>7538515</v>
      </c>
      <c r="I2702" t="s">
        <v>15315</v>
      </c>
      <c r="K2702" s="4" t="str">
        <f t="shared" si="85"/>
        <v>MX001960EQ00001</v>
      </c>
    </row>
    <row r="2703" spans="1:11">
      <c r="A2703" t="s">
        <v>20452</v>
      </c>
      <c r="B2703" t="s">
        <v>20453</v>
      </c>
      <c r="C2703" t="s">
        <v>7076</v>
      </c>
      <c r="D2703" t="str">
        <f t="shared" si="84"/>
        <v>EQ</v>
      </c>
      <c r="F2703" t="s">
        <v>7078</v>
      </c>
      <c r="G2703" t="s">
        <v>7079</v>
      </c>
      <c r="H2703" t="s">
        <v>7080</v>
      </c>
      <c r="I2703" t="s">
        <v>7081</v>
      </c>
      <c r="K2703" s="4" t="str">
        <f t="shared" si="85"/>
        <v>BR000810EQ00001</v>
      </c>
    </row>
    <row r="2704" spans="1:11">
      <c r="A2704" t="s">
        <v>20454</v>
      </c>
      <c r="B2704" t="s">
        <v>19997</v>
      </c>
      <c r="C2704" t="s">
        <v>1491</v>
      </c>
      <c r="D2704" t="str">
        <f t="shared" si="84"/>
        <v>EQ</v>
      </c>
      <c r="F2704" t="s">
        <v>1493</v>
      </c>
      <c r="G2704" t="s">
        <v>1494</v>
      </c>
      <c r="H2704">
        <v>2878829</v>
      </c>
      <c r="I2704" t="s">
        <v>1495</v>
      </c>
      <c r="K2704" s="4" t="str">
        <f t="shared" si="85"/>
        <v>AR000540EQ00002</v>
      </c>
    </row>
    <row r="2705" spans="1:11">
      <c r="A2705" t="s">
        <v>20455</v>
      </c>
      <c r="B2705" t="s">
        <v>20456</v>
      </c>
      <c r="C2705" t="s">
        <v>9193</v>
      </c>
      <c r="D2705" t="str">
        <f t="shared" si="84"/>
        <v>EQ</v>
      </c>
      <c r="F2705" t="s">
        <v>9195</v>
      </c>
      <c r="G2705" t="s">
        <v>9196</v>
      </c>
      <c r="H2705" t="s">
        <v>9197</v>
      </c>
      <c r="I2705" t="s">
        <v>9198</v>
      </c>
      <c r="J2705" t="s">
        <v>11750</v>
      </c>
      <c r="K2705" s="4" t="str">
        <f t="shared" si="85"/>
        <v>BR002280EQ00001</v>
      </c>
    </row>
    <row r="2706" spans="1:11">
      <c r="A2706" t="s">
        <v>20457</v>
      </c>
      <c r="B2706" t="s">
        <v>20458</v>
      </c>
      <c r="C2706" t="s">
        <v>11750</v>
      </c>
      <c r="D2706" t="str">
        <f t="shared" si="84"/>
        <v>FI</v>
      </c>
      <c r="F2706" t="s">
        <v>11752</v>
      </c>
      <c r="G2706" t="s">
        <v>11753</v>
      </c>
      <c r="H2706" t="s">
        <v>11754</v>
      </c>
      <c r="I2706" t="s">
        <v>11755</v>
      </c>
      <c r="K2706" s="4" t="str">
        <f t="shared" si="85"/>
        <v>CO000650FI00001</v>
      </c>
    </row>
    <row r="2707" spans="1:11">
      <c r="A2707" t="s">
        <v>20459</v>
      </c>
      <c r="B2707" t="s">
        <v>20460</v>
      </c>
      <c r="C2707" t="s">
        <v>11670</v>
      </c>
      <c r="D2707" t="str">
        <f t="shared" si="84"/>
        <v>EQ</v>
      </c>
      <c r="F2707" t="s">
        <v>11672</v>
      </c>
      <c r="G2707" t="s">
        <v>11673</v>
      </c>
      <c r="H2707" t="s">
        <v>11674</v>
      </c>
      <c r="I2707" t="s">
        <v>11675</v>
      </c>
      <c r="K2707" s="4" t="str">
        <f t="shared" si="85"/>
        <v>CO000560EQ00001</v>
      </c>
    </row>
    <row r="2708" spans="1:11">
      <c r="A2708" t="s">
        <v>20461</v>
      </c>
      <c r="B2708" t="s">
        <v>20462</v>
      </c>
      <c r="C2708" t="s">
        <v>15139</v>
      </c>
      <c r="D2708" t="str">
        <f t="shared" si="84"/>
        <v>EQ</v>
      </c>
      <c r="F2708" t="s">
        <v>15141</v>
      </c>
      <c r="G2708" t="s">
        <v>15142</v>
      </c>
      <c r="H2708" t="s">
        <v>15143</v>
      </c>
      <c r="I2708" t="s">
        <v>15144</v>
      </c>
      <c r="J2708" t="s">
        <v>15147</v>
      </c>
      <c r="K2708" s="4" t="str">
        <f t="shared" si="85"/>
        <v>MX001790EQ00001</v>
      </c>
    </row>
    <row r="2709" spans="1:11">
      <c r="A2709" t="s">
        <v>20463</v>
      </c>
      <c r="B2709" t="s">
        <v>20462</v>
      </c>
      <c r="C2709" t="s">
        <v>15147</v>
      </c>
      <c r="D2709" t="str">
        <f t="shared" si="84"/>
        <v>FI</v>
      </c>
      <c r="F2709" t="s">
        <v>15149</v>
      </c>
      <c r="G2709" t="s">
        <v>15150</v>
      </c>
      <c r="H2709" t="s">
        <v>15151</v>
      </c>
      <c r="I2709" t="s">
        <v>15152</v>
      </c>
      <c r="K2709" s="4" t="str">
        <f t="shared" si="85"/>
        <v>MX001790FI00001</v>
      </c>
    </row>
    <row r="2710" spans="1:11">
      <c r="A2710" t="s">
        <v>20464</v>
      </c>
      <c r="B2710" t="s">
        <v>20465</v>
      </c>
      <c r="C2710" t="s">
        <v>9200</v>
      </c>
      <c r="D2710" t="str">
        <f t="shared" si="84"/>
        <v>EQ</v>
      </c>
      <c r="F2710" t="s">
        <v>9202</v>
      </c>
      <c r="G2710" t="s">
        <v>9203</v>
      </c>
      <c r="H2710" t="s">
        <v>9204</v>
      </c>
      <c r="I2710" t="s">
        <v>9205</v>
      </c>
      <c r="J2710" t="s">
        <v>11744</v>
      </c>
      <c r="K2710" s="4" t="str">
        <f t="shared" si="85"/>
        <v>BR002290EQ00001</v>
      </c>
    </row>
    <row r="2711" spans="1:11">
      <c r="A2711" t="s">
        <v>20466</v>
      </c>
      <c r="B2711" t="s">
        <v>20467</v>
      </c>
      <c r="C2711" t="s">
        <v>11744</v>
      </c>
      <c r="D2711" t="str">
        <f t="shared" si="84"/>
        <v>FI</v>
      </c>
      <c r="F2711" t="s">
        <v>11745</v>
      </c>
      <c r="G2711" t="s">
        <v>11746</v>
      </c>
      <c r="H2711" t="s">
        <v>11747</v>
      </c>
      <c r="I2711" t="s">
        <v>11748</v>
      </c>
      <c r="K2711" s="4" t="str">
        <f t="shared" si="85"/>
        <v>CO000640FI00001</v>
      </c>
    </row>
    <row r="2712" spans="1:11">
      <c r="A2712" t="s">
        <v>20468</v>
      </c>
      <c r="B2712" t="s">
        <v>20467</v>
      </c>
      <c r="C2712" t="s">
        <v>11737</v>
      </c>
      <c r="D2712" t="str">
        <f t="shared" si="84"/>
        <v>EQ</v>
      </c>
      <c r="F2712" t="s">
        <v>11739</v>
      </c>
      <c r="G2712" t="s">
        <v>11740</v>
      </c>
      <c r="H2712" t="s">
        <v>11741</v>
      </c>
      <c r="I2712" t="s">
        <v>11742</v>
      </c>
      <c r="K2712" s="4" t="str">
        <f t="shared" si="85"/>
        <v>CO000640EQ00001</v>
      </c>
    </row>
    <row r="2713" spans="1:11">
      <c r="A2713" t="s">
        <v>20469</v>
      </c>
      <c r="B2713" t="s">
        <v>20470</v>
      </c>
      <c r="C2713" t="s">
        <v>9166</v>
      </c>
      <c r="D2713" t="str">
        <f t="shared" si="84"/>
        <v>EQ</v>
      </c>
      <c r="F2713" t="s">
        <v>9168</v>
      </c>
      <c r="G2713" t="s">
        <v>9169</v>
      </c>
      <c r="H2713" t="s">
        <v>9170</v>
      </c>
      <c r="I2713" t="s">
        <v>9171</v>
      </c>
      <c r="K2713" s="4" t="str">
        <f t="shared" si="85"/>
        <v>BR002250EQ00001</v>
      </c>
    </row>
    <row r="2714" spans="1:11">
      <c r="A2714" t="s">
        <v>20471</v>
      </c>
      <c r="B2714" t="s">
        <v>20472</v>
      </c>
      <c r="C2714" t="s">
        <v>5729</v>
      </c>
      <c r="D2714" t="str">
        <f t="shared" si="84"/>
        <v>EQ</v>
      </c>
      <c r="F2714" t="s">
        <v>5731</v>
      </c>
      <c r="G2714" t="s">
        <v>5732</v>
      </c>
      <c r="H2714" t="s">
        <v>5733</v>
      </c>
      <c r="I2714" t="s">
        <v>5734</v>
      </c>
      <c r="J2714" t="s">
        <v>16560</v>
      </c>
      <c r="K2714" s="4" t="str">
        <f t="shared" si="85"/>
        <v>AR002860EQ00001</v>
      </c>
    </row>
    <row r="2715" spans="1:11">
      <c r="A2715" t="s">
        <v>20473</v>
      </c>
      <c r="B2715" t="s">
        <v>20474</v>
      </c>
      <c r="C2715" t="s">
        <v>16560</v>
      </c>
      <c r="D2715" t="str">
        <f t="shared" si="84"/>
        <v>FI</v>
      </c>
      <c r="F2715" t="s">
        <v>16562</v>
      </c>
      <c r="G2715" t="s">
        <v>16563</v>
      </c>
      <c r="H2715" t="s">
        <v>16564</v>
      </c>
      <c r="I2715" t="s">
        <v>16565</v>
      </c>
      <c r="K2715" s="4" t="str">
        <f t="shared" si="85"/>
        <v>PE000880FI00001</v>
      </c>
    </row>
    <row r="2716" spans="1:11">
      <c r="A2716" t="s">
        <v>20475</v>
      </c>
      <c r="B2716" t="s">
        <v>17782</v>
      </c>
      <c r="C2716" t="s">
        <v>5700</v>
      </c>
      <c r="D2716" t="str">
        <f t="shared" si="84"/>
        <v>EQ</v>
      </c>
      <c r="F2716" t="s">
        <v>5702</v>
      </c>
      <c r="G2716" t="s">
        <v>5703</v>
      </c>
      <c r="H2716">
        <v>2902944</v>
      </c>
      <c r="I2716" t="s">
        <v>5704</v>
      </c>
      <c r="K2716" s="4" t="str">
        <f t="shared" si="85"/>
        <v>AR002850EQ00001</v>
      </c>
    </row>
    <row r="2717" spans="1:11">
      <c r="A2717" t="s">
        <v>20476</v>
      </c>
      <c r="B2717" t="s">
        <v>17782</v>
      </c>
      <c r="C2717" t="s">
        <v>5709</v>
      </c>
      <c r="D2717" t="str">
        <f t="shared" si="84"/>
        <v>EQ</v>
      </c>
      <c r="F2717" t="s">
        <v>5711</v>
      </c>
      <c r="G2717" t="s">
        <v>5712</v>
      </c>
      <c r="H2717">
        <v>2886651</v>
      </c>
      <c r="I2717" t="s">
        <v>5713</v>
      </c>
      <c r="K2717" s="4" t="str">
        <f t="shared" si="85"/>
        <v>AR002850EQ00002</v>
      </c>
    </row>
    <row r="2718" spans="1:11">
      <c r="A2718" t="s">
        <v>20477</v>
      </c>
      <c r="B2718" t="s">
        <v>20478</v>
      </c>
      <c r="C2718" t="s">
        <v>11945</v>
      </c>
      <c r="D2718" t="str">
        <f t="shared" si="84"/>
        <v>EQ</v>
      </c>
      <c r="F2718" t="s">
        <v>11947</v>
      </c>
      <c r="G2718" t="s">
        <v>11948</v>
      </c>
      <c r="H2718" t="s">
        <v>11949</v>
      </c>
      <c r="I2718" t="s">
        <v>11950</v>
      </c>
      <c r="K2718" s="4" t="str">
        <f t="shared" si="85"/>
        <v>GT000080EQ00001</v>
      </c>
    </row>
    <row r="2719" spans="1:11">
      <c r="A2719" t="s">
        <v>20479</v>
      </c>
      <c r="B2719" t="s">
        <v>19126</v>
      </c>
      <c r="C2719" t="s">
        <v>5943</v>
      </c>
      <c r="D2719" t="str">
        <f t="shared" si="84"/>
        <v>EQ</v>
      </c>
      <c r="F2719" t="s">
        <v>5945</v>
      </c>
      <c r="G2719" t="s">
        <v>5946</v>
      </c>
      <c r="H2719" t="s">
        <v>5947</v>
      </c>
      <c r="I2719" t="s">
        <v>5948</v>
      </c>
      <c r="K2719" s="4" t="str">
        <f t="shared" si="85"/>
        <v>BR000020EQ00002</v>
      </c>
    </row>
    <row r="2720" spans="1:11">
      <c r="A2720" t="s">
        <v>20480</v>
      </c>
      <c r="B2720" t="s">
        <v>18613</v>
      </c>
      <c r="C2720" t="s">
        <v>11590</v>
      </c>
      <c r="D2720" t="str">
        <f t="shared" si="84"/>
        <v>FI</v>
      </c>
      <c r="F2720" t="s">
        <v>11592</v>
      </c>
      <c r="G2720" t="s">
        <v>11593</v>
      </c>
      <c r="H2720" t="s">
        <v>11594</v>
      </c>
      <c r="I2720" t="s">
        <v>11595</v>
      </c>
      <c r="J2720" t="s">
        <v>11599</v>
      </c>
      <c r="K2720" s="4" t="str">
        <f t="shared" si="85"/>
        <v>CO000520FI00001</v>
      </c>
    </row>
    <row r="2721" spans="1:11">
      <c r="A2721" t="s">
        <v>20481</v>
      </c>
      <c r="B2721" t="s">
        <v>18613</v>
      </c>
      <c r="C2721" t="s">
        <v>11599</v>
      </c>
      <c r="D2721" t="str">
        <f t="shared" si="84"/>
        <v>FI</v>
      </c>
      <c r="F2721" t="s">
        <v>11600</v>
      </c>
      <c r="G2721" t="s">
        <v>11601</v>
      </c>
      <c r="H2721" t="s">
        <v>11602</v>
      </c>
      <c r="I2721" t="s">
        <v>11603</v>
      </c>
      <c r="J2721" t="s">
        <v>11604</v>
      </c>
      <c r="K2721" s="4" t="str">
        <f t="shared" si="85"/>
        <v>CO000520FI00002</v>
      </c>
    </row>
    <row r="2722" spans="1:11">
      <c r="A2722" t="s">
        <v>20482</v>
      </c>
      <c r="B2722" t="s">
        <v>18613</v>
      </c>
      <c r="C2722" t="s">
        <v>11604</v>
      </c>
      <c r="D2722" t="str">
        <f t="shared" si="84"/>
        <v>FI</v>
      </c>
      <c r="F2722" t="s">
        <v>11605</v>
      </c>
      <c r="G2722" t="s">
        <v>11606</v>
      </c>
      <c r="H2722" t="s">
        <v>11607</v>
      </c>
      <c r="I2722" t="s">
        <v>11608</v>
      </c>
      <c r="J2722" t="s">
        <v>11609</v>
      </c>
      <c r="K2722" s="4" t="str">
        <f t="shared" si="85"/>
        <v>CO000520FI00003</v>
      </c>
    </row>
    <row r="2723" spans="1:11">
      <c r="A2723" t="s">
        <v>20483</v>
      </c>
      <c r="B2723" t="s">
        <v>18613</v>
      </c>
      <c r="C2723" t="s">
        <v>11609</v>
      </c>
      <c r="D2723" t="str">
        <f t="shared" si="84"/>
        <v>FI</v>
      </c>
      <c r="F2723" t="s">
        <v>11610</v>
      </c>
      <c r="G2723" t="s">
        <v>11611</v>
      </c>
      <c r="H2723" t="s">
        <v>11612</v>
      </c>
      <c r="I2723" t="s">
        <v>11613</v>
      </c>
      <c r="K2723" s="4" t="str">
        <f t="shared" si="85"/>
        <v>CO000520FI00004</v>
      </c>
    </row>
    <row r="2724" spans="1:11">
      <c r="A2724" t="s">
        <v>20484</v>
      </c>
      <c r="B2724" t="s">
        <v>18613</v>
      </c>
      <c r="C2724" t="s">
        <v>11614</v>
      </c>
      <c r="D2724" t="str">
        <f t="shared" si="84"/>
        <v>FI</v>
      </c>
      <c r="F2724" t="s">
        <v>11615</v>
      </c>
      <c r="G2724" t="s">
        <v>11616</v>
      </c>
      <c r="H2724" t="s">
        <v>11617</v>
      </c>
      <c r="I2724" t="s">
        <v>11618</v>
      </c>
      <c r="J2724" t="s">
        <v>11619</v>
      </c>
      <c r="K2724" s="4" t="str">
        <f t="shared" si="85"/>
        <v>CO000520FI00005</v>
      </c>
    </row>
    <row r="2725" spans="1:11">
      <c r="A2725" t="s">
        <v>20485</v>
      </c>
      <c r="B2725" t="s">
        <v>18613</v>
      </c>
      <c r="C2725" t="s">
        <v>11619</v>
      </c>
      <c r="D2725" t="str">
        <f t="shared" si="84"/>
        <v>FI</v>
      </c>
      <c r="F2725" t="s">
        <v>11620</v>
      </c>
      <c r="G2725" t="s">
        <v>11621</v>
      </c>
      <c r="H2725" t="s">
        <v>11622</v>
      </c>
      <c r="I2725" t="s">
        <v>11623</v>
      </c>
      <c r="K2725" s="4" t="str">
        <f t="shared" si="85"/>
        <v>CO000520FI00006</v>
      </c>
    </row>
    <row r="2726" spans="1:11">
      <c r="A2726" t="s">
        <v>20486</v>
      </c>
      <c r="B2726" t="s">
        <v>20487</v>
      </c>
      <c r="C2726" t="s">
        <v>9215</v>
      </c>
      <c r="D2726" t="str">
        <f t="shared" si="84"/>
        <v>EQ</v>
      </c>
      <c r="F2726" t="s">
        <v>9217</v>
      </c>
      <c r="G2726" t="s">
        <v>9218</v>
      </c>
      <c r="H2726">
        <v>2292560</v>
      </c>
      <c r="I2726" t="s">
        <v>9219</v>
      </c>
      <c r="K2726" s="4" t="str">
        <f t="shared" si="85"/>
        <v>BR002310EQ00001</v>
      </c>
    </row>
    <row r="2727" spans="1:11">
      <c r="A2727" t="s">
        <v>20488</v>
      </c>
      <c r="B2727" t="s">
        <v>20439</v>
      </c>
      <c r="C2727" t="s">
        <v>14180</v>
      </c>
      <c r="D2727" t="str">
        <f t="shared" si="84"/>
        <v>EQ</v>
      </c>
      <c r="F2727" t="s">
        <v>14182</v>
      </c>
      <c r="G2727" t="s">
        <v>14183</v>
      </c>
      <c r="H2727">
        <v>2380108</v>
      </c>
      <c r="I2727" t="s">
        <v>14184</v>
      </c>
      <c r="K2727" s="4" t="str">
        <f t="shared" si="85"/>
        <v>MX001240EQ00001</v>
      </c>
    </row>
    <row r="2728" spans="1:11">
      <c r="A2728" t="s">
        <v>20489</v>
      </c>
      <c r="B2728" t="s">
        <v>17960</v>
      </c>
      <c r="C2728" t="s">
        <v>12087</v>
      </c>
      <c r="D2728" t="str">
        <f t="shared" si="84"/>
        <v>FI</v>
      </c>
      <c r="F2728" t="s">
        <v>12089</v>
      </c>
      <c r="G2728" t="s">
        <v>12090</v>
      </c>
      <c r="H2728" t="s">
        <v>12091</v>
      </c>
      <c r="I2728" t="s">
        <v>12092</v>
      </c>
      <c r="J2728" t="s">
        <v>12095</v>
      </c>
      <c r="K2728" s="4" t="str">
        <f t="shared" si="85"/>
        <v>MX000050FI00006</v>
      </c>
    </row>
    <row r="2729" spans="1:11">
      <c r="A2729" t="s">
        <v>20490</v>
      </c>
      <c r="B2729" t="s">
        <v>17960</v>
      </c>
      <c r="C2729" t="s">
        <v>12095</v>
      </c>
      <c r="D2729" t="str">
        <f t="shared" si="84"/>
        <v>FI</v>
      </c>
      <c r="F2729" t="s">
        <v>12096</v>
      </c>
      <c r="G2729" t="s">
        <v>12097</v>
      </c>
      <c r="H2729" t="s">
        <v>12098</v>
      </c>
      <c r="I2729" t="s">
        <v>12099</v>
      </c>
      <c r="K2729" s="4" t="str">
        <f t="shared" si="85"/>
        <v>MX000050FI00007</v>
      </c>
    </row>
    <row r="2730" spans="1:11">
      <c r="A2730" t="s">
        <v>20491</v>
      </c>
      <c r="B2730" t="s">
        <v>17960</v>
      </c>
      <c r="C2730" t="s">
        <v>12100</v>
      </c>
      <c r="D2730" t="str">
        <f t="shared" si="84"/>
        <v>FI</v>
      </c>
      <c r="F2730" t="s">
        <v>12101</v>
      </c>
      <c r="G2730" t="s">
        <v>12102</v>
      </c>
      <c r="H2730" t="s">
        <v>12103</v>
      </c>
      <c r="I2730" t="s">
        <v>12104</v>
      </c>
      <c r="J2730" t="s">
        <v>9228</v>
      </c>
      <c r="K2730" s="4" t="str">
        <f t="shared" si="85"/>
        <v>MX000050FI00008</v>
      </c>
    </row>
    <row r="2731" spans="1:11">
      <c r="A2731" t="s">
        <v>20492</v>
      </c>
      <c r="B2731" t="s">
        <v>20493</v>
      </c>
      <c r="C2731" t="s">
        <v>9228</v>
      </c>
      <c r="D2731" t="str">
        <f t="shared" si="84"/>
        <v>FI</v>
      </c>
      <c r="F2731" t="s">
        <v>9230</v>
      </c>
      <c r="G2731" t="s">
        <v>9231</v>
      </c>
      <c r="H2731" t="s">
        <v>9232</v>
      </c>
      <c r="I2731" t="s">
        <v>9233</v>
      </c>
      <c r="J2731" t="s">
        <v>9237</v>
      </c>
      <c r="K2731" s="4" t="str">
        <f t="shared" si="85"/>
        <v>BR002320FI00001</v>
      </c>
    </row>
    <row r="2732" spans="1:11">
      <c r="A2732" t="s">
        <v>20494</v>
      </c>
      <c r="B2732" t="s">
        <v>20493</v>
      </c>
      <c r="C2732" t="s">
        <v>9237</v>
      </c>
      <c r="D2732" t="str">
        <f t="shared" si="84"/>
        <v>FI</v>
      </c>
      <c r="F2732" t="s">
        <v>9238</v>
      </c>
      <c r="G2732" t="s">
        <v>9239</v>
      </c>
      <c r="H2732" t="s">
        <v>9240</v>
      </c>
      <c r="I2732" t="s">
        <v>9241</v>
      </c>
      <c r="K2732" s="4" t="str">
        <f t="shared" si="85"/>
        <v>BR002320FI00002</v>
      </c>
    </row>
    <row r="2733" spans="1:11">
      <c r="A2733" t="s">
        <v>20495</v>
      </c>
      <c r="B2733" t="s">
        <v>20496</v>
      </c>
      <c r="C2733" t="s">
        <v>9243</v>
      </c>
      <c r="D2733" t="str">
        <f t="shared" si="84"/>
        <v>EQ</v>
      </c>
      <c r="F2733" t="s">
        <v>9245</v>
      </c>
      <c r="G2733" t="s">
        <v>9246</v>
      </c>
      <c r="H2733" t="s">
        <v>9247</v>
      </c>
      <c r="I2733" t="s">
        <v>9248</v>
      </c>
      <c r="K2733" s="4" t="str">
        <f t="shared" si="85"/>
        <v>BR002330EQ00001</v>
      </c>
    </row>
    <row r="2734" spans="1:11">
      <c r="A2734" t="s">
        <v>20497</v>
      </c>
      <c r="B2734" t="s">
        <v>20498</v>
      </c>
      <c r="C2734" t="s">
        <v>9251</v>
      </c>
      <c r="D2734" t="str">
        <f t="shared" si="84"/>
        <v>EQ</v>
      </c>
      <c r="F2734" t="s">
        <v>9253</v>
      </c>
      <c r="G2734" t="s">
        <v>9254</v>
      </c>
      <c r="H2734" t="s">
        <v>9255</v>
      </c>
      <c r="I2734" t="s">
        <v>9256</v>
      </c>
      <c r="J2734" t="s">
        <v>5722</v>
      </c>
      <c r="K2734" s="4" t="str">
        <f t="shared" si="85"/>
        <v>BR002340EQ00001</v>
      </c>
    </row>
    <row r="2735" spans="1:11">
      <c r="A2735" t="s">
        <v>20499</v>
      </c>
      <c r="B2735" t="s">
        <v>17782</v>
      </c>
      <c r="C2735" t="s">
        <v>5722</v>
      </c>
      <c r="D2735" t="str">
        <f t="shared" si="84"/>
        <v>FI</v>
      </c>
      <c r="F2735" t="s">
        <v>5723</v>
      </c>
      <c r="G2735" t="s">
        <v>5724</v>
      </c>
      <c r="H2735" t="s">
        <v>5725</v>
      </c>
      <c r="I2735" t="s">
        <v>5726</v>
      </c>
      <c r="J2735" t="s">
        <v>11759</v>
      </c>
      <c r="K2735" s="4" t="str">
        <f t="shared" si="85"/>
        <v>AR002850FI00002</v>
      </c>
    </row>
    <row r="2736" spans="1:11">
      <c r="A2736" t="s">
        <v>20500</v>
      </c>
      <c r="B2736" t="s">
        <v>20501</v>
      </c>
      <c r="C2736" t="s">
        <v>11759</v>
      </c>
      <c r="D2736" t="str">
        <f t="shared" si="84"/>
        <v>FI</v>
      </c>
      <c r="F2736" t="s">
        <v>11761</v>
      </c>
      <c r="G2736" t="s">
        <v>11762</v>
      </c>
      <c r="H2736" t="s">
        <v>11763</v>
      </c>
      <c r="I2736" t="s">
        <v>11764</v>
      </c>
      <c r="K2736" s="4" t="str">
        <f t="shared" si="85"/>
        <v>CO000660FI00001</v>
      </c>
    </row>
    <row r="2737" spans="1:11">
      <c r="A2737" t="s">
        <v>20502</v>
      </c>
      <c r="B2737" t="s">
        <v>20501</v>
      </c>
      <c r="C2737" t="s">
        <v>11768</v>
      </c>
      <c r="D2737" t="str">
        <f t="shared" si="84"/>
        <v>FI</v>
      </c>
      <c r="F2737" t="s">
        <v>11769</v>
      </c>
      <c r="G2737" t="s">
        <v>11770</v>
      </c>
      <c r="H2737" t="s">
        <v>11771</v>
      </c>
      <c r="I2737" t="s">
        <v>11772</v>
      </c>
      <c r="K2737" s="4" t="str">
        <f t="shared" si="85"/>
        <v>CO000660FI00002</v>
      </c>
    </row>
    <row r="2738" spans="1:11">
      <c r="A2738" t="s">
        <v>20503</v>
      </c>
      <c r="B2738" t="s">
        <v>17828</v>
      </c>
      <c r="C2738" t="s">
        <v>5684</v>
      </c>
      <c r="D2738" t="str">
        <f t="shared" si="84"/>
        <v>EQ</v>
      </c>
      <c r="F2738" t="s">
        <v>5686</v>
      </c>
      <c r="G2738" t="s">
        <v>5687</v>
      </c>
      <c r="H2738">
        <v>2178778</v>
      </c>
      <c r="I2738" t="s">
        <v>5688</v>
      </c>
      <c r="J2738" t="s">
        <v>15931</v>
      </c>
      <c r="K2738" s="4" t="str">
        <f t="shared" si="85"/>
        <v>AR002840EQ00001</v>
      </c>
    </row>
    <row r="2739" spans="1:11">
      <c r="A2739" t="s">
        <v>20504</v>
      </c>
      <c r="B2739" t="s">
        <v>20505</v>
      </c>
      <c r="C2739" t="s">
        <v>15931</v>
      </c>
      <c r="D2739" t="str">
        <f t="shared" si="84"/>
        <v>FI</v>
      </c>
      <c r="F2739" t="s">
        <v>15933</v>
      </c>
      <c r="G2739" t="s">
        <v>15934</v>
      </c>
      <c r="H2739" t="s">
        <v>15935</v>
      </c>
      <c r="I2739" t="s">
        <v>15936</v>
      </c>
      <c r="K2739" s="4" t="str">
        <f t="shared" si="85"/>
        <v>PE000250FI00001</v>
      </c>
    </row>
    <row r="2740" spans="1:11">
      <c r="A2740" t="s">
        <v>20506</v>
      </c>
      <c r="B2740" t="s">
        <v>20507</v>
      </c>
      <c r="C2740" t="s">
        <v>14236</v>
      </c>
      <c r="D2740" t="str">
        <f t="shared" si="84"/>
        <v>EQ</v>
      </c>
      <c r="F2740" t="s">
        <v>14238</v>
      </c>
      <c r="G2740" t="s">
        <v>14239</v>
      </c>
      <c r="H2740" t="s">
        <v>14240</v>
      </c>
      <c r="I2740" t="s">
        <v>14241</v>
      </c>
      <c r="K2740" s="4" t="str">
        <f t="shared" si="85"/>
        <v>MX001250EQ00001</v>
      </c>
    </row>
    <row r="2741" spans="1:11">
      <c r="A2741" t="s">
        <v>20508</v>
      </c>
      <c r="B2741" t="s">
        <v>20509</v>
      </c>
      <c r="C2741" t="s">
        <v>10490</v>
      </c>
      <c r="D2741" t="str">
        <f t="shared" si="84"/>
        <v>EQ</v>
      </c>
      <c r="F2741" t="s">
        <v>10492</v>
      </c>
      <c r="G2741" t="s">
        <v>10493</v>
      </c>
      <c r="H2741">
        <v>2456054</v>
      </c>
      <c r="I2741" t="s">
        <v>10494</v>
      </c>
      <c r="K2741" s="4" t="str">
        <f t="shared" si="85"/>
        <v>CL000930EQ00001</v>
      </c>
    </row>
    <row r="2742" spans="1:11">
      <c r="A2742" t="s">
        <v>20510</v>
      </c>
      <c r="B2742" t="s">
        <v>20511</v>
      </c>
      <c r="C2742" t="s">
        <v>10260</v>
      </c>
      <c r="D2742" t="str">
        <f t="shared" si="84"/>
        <v>EQ</v>
      </c>
      <c r="F2742" t="s">
        <v>10262</v>
      </c>
      <c r="G2742" t="s">
        <v>10263</v>
      </c>
      <c r="H2742" t="s">
        <v>10264</v>
      </c>
      <c r="I2742" t="s">
        <v>10265</v>
      </c>
      <c r="K2742" s="4" t="str">
        <f t="shared" si="85"/>
        <v>CL000660EQ00001</v>
      </c>
    </row>
    <row r="2743" spans="1:11">
      <c r="A2743" t="s">
        <v>20512</v>
      </c>
      <c r="B2743" t="s">
        <v>20513</v>
      </c>
      <c r="C2743" t="s">
        <v>9267</v>
      </c>
      <c r="D2743" t="str">
        <f t="shared" si="84"/>
        <v>EQ</v>
      </c>
      <c r="F2743" t="s">
        <v>9269</v>
      </c>
      <c r="G2743" t="s">
        <v>9270</v>
      </c>
      <c r="H2743" t="s">
        <v>9271</v>
      </c>
      <c r="I2743" t="s">
        <v>9272</v>
      </c>
      <c r="J2743" t="s">
        <v>16680</v>
      </c>
      <c r="K2743" s="4" t="str">
        <f t="shared" si="85"/>
        <v>BR002360EQ00001</v>
      </c>
    </row>
    <row r="2744" spans="1:11">
      <c r="A2744" t="s">
        <v>20514</v>
      </c>
      <c r="B2744" t="s">
        <v>20515</v>
      </c>
      <c r="C2744" t="s">
        <v>16680</v>
      </c>
      <c r="D2744" t="str">
        <f t="shared" si="84"/>
        <v>FI</v>
      </c>
      <c r="F2744" t="s">
        <v>16682</v>
      </c>
      <c r="G2744" t="s">
        <v>16683</v>
      </c>
      <c r="H2744" t="s">
        <v>16684</v>
      </c>
      <c r="I2744" t="s">
        <v>16685</v>
      </c>
      <c r="K2744" s="4" t="str">
        <f t="shared" si="85"/>
        <v>TT000010FI00001</v>
      </c>
    </row>
    <row r="2745" spans="1:11">
      <c r="A2745" t="s">
        <v>20516</v>
      </c>
      <c r="B2745" t="s">
        <v>20517</v>
      </c>
      <c r="C2745" t="s">
        <v>6918</v>
      </c>
      <c r="D2745" t="str">
        <f t="shared" si="84"/>
        <v>EQ</v>
      </c>
      <c r="F2745" t="s">
        <v>6920</v>
      </c>
      <c r="G2745" t="s">
        <v>6921</v>
      </c>
      <c r="H2745">
        <v>2440972</v>
      </c>
      <c r="I2745" t="s">
        <v>6922</v>
      </c>
      <c r="K2745" s="4" t="str">
        <f t="shared" si="85"/>
        <v>BR000700EQ00001</v>
      </c>
    </row>
    <row r="2746" spans="1:11">
      <c r="A2746" t="s">
        <v>20518</v>
      </c>
      <c r="B2746" t="s">
        <v>20451</v>
      </c>
      <c r="C2746" t="s">
        <v>15317</v>
      </c>
      <c r="D2746" t="str">
        <f t="shared" si="84"/>
        <v>EQ</v>
      </c>
      <c r="F2746" t="s">
        <v>15319</v>
      </c>
      <c r="G2746" t="s">
        <v>15320</v>
      </c>
      <c r="H2746">
        <v>2167367</v>
      </c>
      <c r="I2746" t="s">
        <v>15321</v>
      </c>
      <c r="J2746" t="s">
        <v>10873</v>
      </c>
      <c r="K2746" s="4" t="str">
        <f t="shared" si="85"/>
        <v>MX001960EQ00002</v>
      </c>
    </row>
    <row r="2747" spans="1:11">
      <c r="A2747" t="s">
        <v>20519</v>
      </c>
      <c r="B2747" t="s">
        <v>20520</v>
      </c>
      <c r="C2747" t="s">
        <v>10873</v>
      </c>
      <c r="D2747" t="str">
        <f t="shared" si="84"/>
        <v>FI</v>
      </c>
      <c r="F2747" t="s">
        <v>10875</v>
      </c>
      <c r="G2747" t="s">
        <v>10876</v>
      </c>
      <c r="H2747" t="s">
        <v>10877</v>
      </c>
      <c r="I2747" t="s">
        <v>10878</v>
      </c>
      <c r="J2747" t="s">
        <v>10881</v>
      </c>
      <c r="K2747" s="4" t="str">
        <f t="shared" si="85"/>
        <v>CL001360FI00001</v>
      </c>
    </row>
    <row r="2748" spans="1:11">
      <c r="A2748" t="s">
        <v>20521</v>
      </c>
      <c r="B2748" t="s">
        <v>20520</v>
      </c>
      <c r="C2748" t="s">
        <v>10881</v>
      </c>
      <c r="D2748" t="str">
        <f t="shared" si="84"/>
        <v>FI</v>
      </c>
      <c r="F2748" t="s">
        <v>10882</v>
      </c>
      <c r="G2748" t="s">
        <v>10883</v>
      </c>
      <c r="H2748" t="s">
        <v>10884</v>
      </c>
      <c r="I2748" t="s">
        <v>10885</v>
      </c>
      <c r="J2748" t="s">
        <v>10886</v>
      </c>
      <c r="K2748" s="4" t="str">
        <f t="shared" si="85"/>
        <v>CL001360FI00002</v>
      </c>
    </row>
    <row r="2749" spans="1:11">
      <c r="A2749" t="s">
        <v>20522</v>
      </c>
      <c r="B2749" t="s">
        <v>20520</v>
      </c>
      <c r="C2749" t="s">
        <v>10886</v>
      </c>
      <c r="D2749" t="str">
        <f t="shared" si="84"/>
        <v>FI</v>
      </c>
      <c r="F2749" t="s">
        <v>10887</v>
      </c>
      <c r="G2749" t="s">
        <v>10888</v>
      </c>
      <c r="H2749" t="s">
        <v>10889</v>
      </c>
      <c r="I2749" t="s">
        <v>10890</v>
      </c>
      <c r="K2749" s="4" t="str">
        <f t="shared" si="85"/>
        <v>CL001360FI00003</v>
      </c>
    </row>
    <row r="2750" spans="1:11">
      <c r="A2750" t="s">
        <v>20523</v>
      </c>
      <c r="B2750" t="s">
        <v>20487</v>
      </c>
      <c r="C2750" t="s">
        <v>9222</v>
      </c>
      <c r="D2750" t="str">
        <f t="shared" si="84"/>
        <v>EQ</v>
      </c>
      <c r="F2750" t="s">
        <v>9224</v>
      </c>
      <c r="G2750" t="s">
        <v>9225</v>
      </c>
      <c r="H2750" t="s">
        <v>9226</v>
      </c>
      <c r="I2750" t="s">
        <v>9227</v>
      </c>
      <c r="J2750" t="s">
        <v>9280</v>
      </c>
      <c r="K2750" s="4" t="str">
        <f t="shared" si="85"/>
        <v>BR002310EQ00002</v>
      </c>
    </row>
    <row r="2751" spans="1:11">
      <c r="A2751" t="s">
        <v>20524</v>
      </c>
      <c r="B2751" t="s">
        <v>20525</v>
      </c>
      <c r="C2751" t="s">
        <v>9280</v>
      </c>
      <c r="D2751" t="str">
        <f t="shared" si="84"/>
        <v>FI</v>
      </c>
      <c r="F2751" t="s">
        <v>9282</v>
      </c>
      <c r="G2751" t="s">
        <v>9283</v>
      </c>
      <c r="H2751" t="s">
        <v>9284</v>
      </c>
      <c r="I2751" t="s">
        <v>9285</v>
      </c>
      <c r="K2751" s="4" t="str">
        <f t="shared" si="85"/>
        <v>BR002370FI00001</v>
      </c>
    </row>
    <row r="2752" spans="1:11">
      <c r="A2752" t="s">
        <v>20526</v>
      </c>
      <c r="B2752" t="s">
        <v>20525</v>
      </c>
      <c r="C2752" t="s">
        <v>9274</v>
      </c>
      <c r="D2752" t="str">
        <f t="shared" si="84"/>
        <v>EQ</v>
      </c>
      <c r="F2752" t="s">
        <v>9276</v>
      </c>
      <c r="G2752" t="s">
        <v>9277</v>
      </c>
      <c r="H2752">
        <v>2906786</v>
      </c>
      <c r="I2752" t="s">
        <v>9278</v>
      </c>
      <c r="K2752" s="4" t="str">
        <f t="shared" si="85"/>
        <v>BR002370EQ00001</v>
      </c>
    </row>
    <row r="2753" spans="1:11">
      <c r="A2753" t="s">
        <v>20527</v>
      </c>
      <c r="B2753" t="s">
        <v>20528</v>
      </c>
      <c r="C2753" t="s">
        <v>16569</v>
      </c>
      <c r="D2753" t="str">
        <f t="shared" si="84"/>
        <v>EQ</v>
      </c>
      <c r="F2753" t="s">
        <v>16570</v>
      </c>
      <c r="G2753" t="s">
        <v>16571</v>
      </c>
      <c r="H2753" t="s">
        <v>16572</v>
      </c>
      <c r="I2753" t="s">
        <v>16573</v>
      </c>
      <c r="K2753" s="4" t="str">
        <f t="shared" si="85"/>
        <v>PE000890EQ00001</v>
      </c>
    </row>
    <row r="2754" spans="1:11">
      <c r="A2754" t="s">
        <v>20529</v>
      </c>
      <c r="B2754" t="s">
        <v>20439</v>
      </c>
      <c r="C2754" t="s">
        <v>14186</v>
      </c>
      <c r="D2754" t="str">
        <f t="shared" ref="D2754:D2817" si="86">+REPLACE(REPLACE(A2754,1,8,""),3,5,"")</f>
        <v>EQ</v>
      </c>
      <c r="F2754" t="s">
        <v>14188</v>
      </c>
      <c r="G2754" t="s">
        <v>14189</v>
      </c>
      <c r="H2754">
        <v>2399450</v>
      </c>
      <c r="I2754" t="s">
        <v>14190</v>
      </c>
      <c r="K2754" s="4" t="str">
        <f t="shared" si="85"/>
        <v>MX001240EQ00002</v>
      </c>
    </row>
    <row r="2755" spans="1:11">
      <c r="A2755" t="s">
        <v>20530</v>
      </c>
      <c r="B2755" t="s">
        <v>20531</v>
      </c>
      <c r="C2755" t="s">
        <v>15322</v>
      </c>
      <c r="D2755" t="str">
        <f t="shared" si="86"/>
        <v>EQ</v>
      </c>
      <c r="F2755" t="s">
        <v>15324</v>
      </c>
      <c r="G2755" t="s">
        <v>15325</v>
      </c>
      <c r="H2755" t="s">
        <v>15326</v>
      </c>
      <c r="I2755" t="s">
        <v>15327</v>
      </c>
      <c r="K2755" s="4" t="str">
        <f t="shared" ref="K2755:K2818" si="87">+A2755</f>
        <v>MX001970EQ00001</v>
      </c>
    </row>
    <row r="2756" spans="1:11">
      <c r="A2756" t="s">
        <v>20532</v>
      </c>
      <c r="B2756" t="s">
        <v>20533</v>
      </c>
      <c r="C2756" t="s">
        <v>5469</v>
      </c>
      <c r="D2756" t="str">
        <f t="shared" si="86"/>
        <v>EQ</v>
      </c>
      <c r="F2756" t="s">
        <v>5471</v>
      </c>
      <c r="G2756" t="s">
        <v>5472</v>
      </c>
      <c r="H2756">
        <v>2778532</v>
      </c>
      <c r="I2756" t="s">
        <v>5473</v>
      </c>
      <c r="J2756" t="s">
        <v>15348</v>
      </c>
      <c r="K2756" s="4" t="str">
        <f t="shared" si="87"/>
        <v>AR002600EQ00001</v>
      </c>
    </row>
    <row r="2757" spans="1:11">
      <c r="A2757" t="s">
        <v>20534</v>
      </c>
      <c r="B2757" t="s">
        <v>18095</v>
      </c>
      <c r="C2757" t="s">
        <v>15348</v>
      </c>
      <c r="D2757" t="str">
        <f t="shared" si="86"/>
        <v>FI</v>
      </c>
      <c r="F2757" t="s">
        <v>15350</v>
      </c>
      <c r="G2757" t="s">
        <v>15351</v>
      </c>
      <c r="H2757" t="s">
        <v>15352</v>
      </c>
      <c r="I2757" t="s">
        <v>15353</v>
      </c>
      <c r="K2757" s="4" t="str">
        <f t="shared" si="87"/>
        <v>MX001990FI00001</v>
      </c>
    </row>
    <row r="2758" spans="1:11">
      <c r="A2758" t="s">
        <v>20535</v>
      </c>
      <c r="B2758" t="s">
        <v>20536</v>
      </c>
      <c r="C2758" t="s">
        <v>9314</v>
      </c>
      <c r="D2758" t="str">
        <f t="shared" si="86"/>
        <v>EQ</v>
      </c>
      <c r="F2758" t="s">
        <v>9316</v>
      </c>
      <c r="G2758" t="s">
        <v>9317</v>
      </c>
      <c r="H2758" t="s">
        <v>9318</v>
      </c>
      <c r="I2758" t="s">
        <v>9319</v>
      </c>
      <c r="K2758" s="4" t="str">
        <f t="shared" si="87"/>
        <v>BR002390EQ00001</v>
      </c>
    </row>
    <row r="2759" spans="1:11">
      <c r="A2759" t="s">
        <v>20537</v>
      </c>
      <c r="B2759" t="s">
        <v>20538</v>
      </c>
      <c r="C2759" t="s">
        <v>9289</v>
      </c>
      <c r="D2759" t="str">
        <f t="shared" si="86"/>
        <v>EQ</v>
      </c>
      <c r="F2759" t="s">
        <v>9291</v>
      </c>
      <c r="G2759" t="s">
        <v>9292</v>
      </c>
      <c r="H2759">
        <v>2496890</v>
      </c>
      <c r="I2759" t="s">
        <v>9293</v>
      </c>
      <c r="K2759" s="4" t="str">
        <f t="shared" si="87"/>
        <v>BR002380EQ00001</v>
      </c>
    </row>
    <row r="2760" spans="1:11">
      <c r="A2760" t="s">
        <v>20539</v>
      </c>
      <c r="B2760" t="s">
        <v>20538</v>
      </c>
      <c r="C2760" t="s">
        <v>9295</v>
      </c>
      <c r="D2760" t="str">
        <f t="shared" si="86"/>
        <v>EQ</v>
      </c>
      <c r="F2760" t="s">
        <v>9297</v>
      </c>
      <c r="G2760" t="s">
        <v>9298</v>
      </c>
      <c r="H2760" t="s">
        <v>9299</v>
      </c>
      <c r="I2760" t="s">
        <v>9300</v>
      </c>
      <c r="K2760" s="4" t="str">
        <f t="shared" si="87"/>
        <v>BR002380EQ00002</v>
      </c>
    </row>
    <row r="2761" spans="1:11">
      <c r="A2761" t="s">
        <v>20540</v>
      </c>
      <c r="B2761" t="s">
        <v>20538</v>
      </c>
      <c r="C2761" t="s">
        <v>9301</v>
      </c>
      <c r="D2761" t="str">
        <f t="shared" si="86"/>
        <v>FI</v>
      </c>
      <c r="F2761" t="s">
        <v>9303</v>
      </c>
      <c r="G2761" t="s">
        <v>9304</v>
      </c>
      <c r="H2761" t="s">
        <v>9305</v>
      </c>
      <c r="I2761" t="s">
        <v>9306</v>
      </c>
      <c r="J2761" t="s">
        <v>9309</v>
      </c>
      <c r="K2761" s="4" t="str">
        <f t="shared" si="87"/>
        <v>BR002380FI00001</v>
      </c>
    </row>
    <row r="2762" spans="1:11">
      <c r="A2762" t="s">
        <v>20541</v>
      </c>
      <c r="B2762" t="s">
        <v>20538</v>
      </c>
      <c r="C2762" t="s">
        <v>9309</v>
      </c>
      <c r="D2762" t="str">
        <f t="shared" si="86"/>
        <v>FI</v>
      </c>
      <c r="F2762" t="s">
        <v>9310</v>
      </c>
      <c r="G2762" t="s">
        <v>9311</v>
      </c>
      <c r="H2762" t="s">
        <v>9312</v>
      </c>
      <c r="I2762" t="s">
        <v>9313</v>
      </c>
      <c r="J2762" t="s">
        <v>16581</v>
      </c>
      <c r="K2762" s="4" t="str">
        <f t="shared" si="87"/>
        <v>BR002380FI00002</v>
      </c>
    </row>
    <row r="2763" spans="1:11">
      <c r="A2763" t="s">
        <v>20542</v>
      </c>
      <c r="B2763" t="s">
        <v>20543</v>
      </c>
      <c r="C2763" t="s">
        <v>16581</v>
      </c>
      <c r="D2763" t="str">
        <f t="shared" si="86"/>
        <v>FI</v>
      </c>
      <c r="F2763" t="s">
        <v>16583</v>
      </c>
      <c r="G2763" t="s">
        <v>16584</v>
      </c>
      <c r="H2763" t="s">
        <v>16585</v>
      </c>
      <c r="I2763" t="s">
        <v>16586</v>
      </c>
      <c r="K2763" s="4" t="str">
        <f t="shared" si="87"/>
        <v>PE000900FI00001</v>
      </c>
    </row>
    <row r="2764" spans="1:11">
      <c r="A2764" t="s">
        <v>20544</v>
      </c>
      <c r="B2764" t="s">
        <v>20543</v>
      </c>
      <c r="C2764" t="s">
        <v>16575</v>
      </c>
      <c r="D2764" t="str">
        <f t="shared" si="86"/>
        <v>EQ</v>
      </c>
      <c r="F2764" t="s">
        <v>16577</v>
      </c>
      <c r="G2764" t="s">
        <v>16578</v>
      </c>
      <c r="H2764">
        <v>2185648</v>
      </c>
      <c r="I2764" t="s">
        <v>16579</v>
      </c>
      <c r="J2764" t="s">
        <v>16672</v>
      </c>
      <c r="K2764" s="4" t="str">
        <f t="shared" si="87"/>
        <v>PE000900EQ00001</v>
      </c>
    </row>
    <row r="2765" spans="1:11">
      <c r="A2765" t="s">
        <v>20545</v>
      </c>
      <c r="B2765" t="s">
        <v>20546</v>
      </c>
      <c r="C2765" t="s">
        <v>16672</v>
      </c>
      <c r="D2765" t="str">
        <f t="shared" si="86"/>
        <v>FI</v>
      </c>
      <c r="F2765" t="s">
        <v>16674</v>
      </c>
      <c r="G2765" t="s">
        <v>16675</v>
      </c>
      <c r="H2765" t="s">
        <v>16676</v>
      </c>
      <c r="I2765" t="s">
        <v>16677</v>
      </c>
      <c r="J2765" t="s">
        <v>15407</v>
      </c>
      <c r="K2765" s="4" t="str">
        <f t="shared" si="87"/>
        <v>SV000040FI00001</v>
      </c>
    </row>
    <row r="2766" spans="1:11">
      <c r="A2766" t="s">
        <v>20547</v>
      </c>
      <c r="B2766" t="s">
        <v>20548</v>
      </c>
      <c r="C2766" t="s">
        <v>15407</v>
      </c>
      <c r="D2766" t="str">
        <f t="shared" si="86"/>
        <v>FI</v>
      </c>
      <c r="F2766" t="s">
        <v>15409</v>
      </c>
      <c r="G2766" t="s">
        <v>15410</v>
      </c>
      <c r="H2766" t="s">
        <v>15411</v>
      </c>
      <c r="I2766" t="s">
        <v>15412</v>
      </c>
      <c r="J2766" t="s">
        <v>15414</v>
      </c>
      <c r="K2766" s="4" t="str">
        <f t="shared" si="87"/>
        <v>MX002020FI00001</v>
      </c>
    </row>
    <row r="2767" spans="1:11">
      <c r="A2767" t="s">
        <v>20549</v>
      </c>
      <c r="B2767" t="s">
        <v>20548</v>
      </c>
      <c r="C2767" t="s">
        <v>15414</v>
      </c>
      <c r="D2767" t="str">
        <f t="shared" si="86"/>
        <v>FI</v>
      </c>
      <c r="F2767" t="s">
        <v>15415</v>
      </c>
      <c r="G2767" t="s">
        <v>15416</v>
      </c>
      <c r="H2767" t="s">
        <v>15417</v>
      </c>
      <c r="I2767" t="s">
        <v>15418</v>
      </c>
      <c r="J2767" t="s">
        <v>15419</v>
      </c>
      <c r="K2767" s="4" t="str">
        <f t="shared" si="87"/>
        <v>MX002020FI00002</v>
      </c>
    </row>
    <row r="2768" spans="1:11">
      <c r="A2768" t="s">
        <v>20550</v>
      </c>
      <c r="B2768" t="s">
        <v>20548</v>
      </c>
      <c r="C2768" t="s">
        <v>15419</v>
      </c>
      <c r="D2768" t="str">
        <f t="shared" si="86"/>
        <v>FI</v>
      </c>
      <c r="F2768" t="s">
        <v>15420</v>
      </c>
      <c r="G2768" t="s">
        <v>15421</v>
      </c>
      <c r="H2768" t="s">
        <v>15422</v>
      </c>
      <c r="I2768" t="s">
        <v>15423</v>
      </c>
      <c r="J2768" t="s">
        <v>15424</v>
      </c>
      <c r="K2768" s="4" t="str">
        <f t="shared" si="87"/>
        <v>MX002020FI00003</v>
      </c>
    </row>
    <row r="2769" spans="1:11">
      <c r="A2769" t="s">
        <v>20551</v>
      </c>
      <c r="B2769" t="s">
        <v>20548</v>
      </c>
      <c r="C2769" t="s">
        <v>15424</v>
      </c>
      <c r="D2769" t="str">
        <f t="shared" si="86"/>
        <v>FI</v>
      </c>
      <c r="F2769" t="s">
        <v>15425</v>
      </c>
      <c r="G2769" t="s">
        <v>15426</v>
      </c>
      <c r="H2769" t="s">
        <v>15427</v>
      </c>
      <c r="I2769" t="s">
        <v>15428</v>
      </c>
      <c r="K2769" s="4" t="str">
        <f t="shared" si="87"/>
        <v>MX002020FI00004</v>
      </c>
    </row>
    <row r="2770" spans="1:11">
      <c r="A2770" t="s">
        <v>20552</v>
      </c>
      <c r="B2770" t="s">
        <v>20548</v>
      </c>
      <c r="C2770" t="s">
        <v>15398</v>
      </c>
      <c r="D2770" t="str">
        <f t="shared" si="86"/>
        <v>EQ</v>
      </c>
      <c r="F2770" t="s">
        <v>15400</v>
      </c>
      <c r="G2770" t="s">
        <v>15401</v>
      </c>
      <c r="H2770" t="s">
        <v>15402</v>
      </c>
      <c r="I2770" t="s">
        <v>15403</v>
      </c>
      <c r="J2770" t="s">
        <v>9324</v>
      </c>
      <c r="K2770" s="4" t="str">
        <f t="shared" si="87"/>
        <v>MX002020EQ00001</v>
      </c>
    </row>
    <row r="2771" spans="1:11">
      <c r="A2771" t="s">
        <v>20553</v>
      </c>
      <c r="B2771" t="s">
        <v>20554</v>
      </c>
      <c r="C2771" t="s">
        <v>9324</v>
      </c>
      <c r="D2771" t="str">
        <f t="shared" si="86"/>
        <v>FI</v>
      </c>
      <c r="F2771" t="s">
        <v>9326</v>
      </c>
      <c r="G2771" t="s">
        <v>9327</v>
      </c>
      <c r="H2771" t="s">
        <v>9328</v>
      </c>
      <c r="I2771" t="s">
        <v>9329</v>
      </c>
      <c r="K2771" s="4" t="str">
        <f t="shared" si="87"/>
        <v>BR002400FI00001</v>
      </c>
    </row>
    <row r="2772" spans="1:11">
      <c r="A2772" t="s">
        <v>20555</v>
      </c>
      <c r="B2772" t="s">
        <v>20556</v>
      </c>
      <c r="C2772" t="s">
        <v>9333</v>
      </c>
      <c r="D2772" t="str">
        <f t="shared" si="86"/>
        <v>EQ</v>
      </c>
      <c r="F2772" t="s">
        <v>9335</v>
      </c>
      <c r="G2772" t="s">
        <v>9336</v>
      </c>
      <c r="H2772">
        <v>2905879</v>
      </c>
      <c r="I2772" t="s">
        <v>9337</v>
      </c>
      <c r="K2772" s="4" t="str">
        <f t="shared" si="87"/>
        <v>BR002410EQ00001</v>
      </c>
    </row>
    <row r="2773" spans="1:11">
      <c r="A2773" t="s">
        <v>20557</v>
      </c>
      <c r="B2773" t="s">
        <v>20558</v>
      </c>
      <c r="C2773" t="s">
        <v>15468</v>
      </c>
      <c r="D2773" t="str">
        <f t="shared" si="86"/>
        <v>EQ</v>
      </c>
      <c r="F2773" t="s">
        <v>15470</v>
      </c>
      <c r="G2773" t="s">
        <v>15471</v>
      </c>
      <c r="H2773" t="s">
        <v>15472</v>
      </c>
      <c r="I2773" t="s">
        <v>15473</v>
      </c>
      <c r="J2773" t="s">
        <v>15476</v>
      </c>
      <c r="K2773" s="4" t="str">
        <f t="shared" si="87"/>
        <v>MX002040EQ00001</v>
      </c>
    </row>
    <row r="2774" spans="1:11">
      <c r="A2774" t="s">
        <v>20559</v>
      </c>
      <c r="B2774" t="s">
        <v>20558</v>
      </c>
      <c r="C2774" t="s">
        <v>15476</v>
      </c>
      <c r="D2774" t="str">
        <f t="shared" si="86"/>
        <v>FI</v>
      </c>
      <c r="F2774" t="s">
        <v>15478</v>
      </c>
      <c r="G2774" t="s">
        <v>15479</v>
      </c>
      <c r="H2774" t="s">
        <v>15480</v>
      </c>
      <c r="I2774" t="s">
        <v>15481</v>
      </c>
      <c r="J2774" t="s">
        <v>15483</v>
      </c>
      <c r="K2774" s="4" t="str">
        <f t="shared" si="87"/>
        <v>MX002040FI00001</v>
      </c>
    </row>
    <row r="2775" spans="1:11">
      <c r="A2775" t="s">
        <v>20560</v>
      </c>
      <c r="B2775" t="s">
        <v>20558</v>
      </c>
      <c r="C2775" t="s">
        <v>15483</v>
      </c>
      <c r="D2775" t="str">
        <f t="shared" si="86"/>
        <v>FI</v>
      </c>
      <c r="F2775" t="s">
        <v>15484</v>
      </c>
      <c r="G2775" t="s">
        <v>15485</v>
      </c>
      <c r="H2775" t="s">
        <v>15486</v>
      </c>
      <c r="I2775" t="s">
        <v>15487</v>
      </c>
      <c r="K2775" s="4" t="str">
        <f t="shared" si="87"/>
        <v>MX002040FI00002</v>
      </c>
    </row>
    <row r="2776" spans="1:11">
      <c r="A2776" t="s">
        <v>20561</v>
      </c>
      <c r="B2776" t="s">
        <v>20562</v>
      </c>
      <c r="C2776" t="s">
        <v>16697</v>
      </c>
      <c r="D2776" t="str">
        <f t="shared" si="86"/>
        <v>FI</v>
      </c>
      <c r="F2776" t="s">
        <v>16699</v>
      </c>
      <c r="G2776" t="s">
        <v>16700</v>
      </c>
      <c r="H2776" t="s">
        <v>16701</v>
      </c>
      <c r="I2776" t="s">
        <v>16702</v>
      </c>
      <c r="K2776" s="4" t="str">
        <f t="shared" si="87"/>
        <v>UR000030FI00001</v>
      </c>
    </row>
    <row r="2777" spans="1:11">
      <c r="A2777" t="s">
        <v>20563</v>
      </c>
      <c r="B2777" t="s">
        <v>20564</v>
      </c>
      <c r="C2777" t="s">
        <v>9339</v>
      </c>
      <c r="D2777" t="str">
        <f t="shared" si="86"/>
        <v>FI</v>
      </c>
      <c r="F2777" t="s">
        <v>9341</v>
      </c>
      <c r="G2777" t="s">
        <v>9342</v>
      </c>
      <c r="H2777" t="s">
        <v>9343</v>
      </c>
      <c r="I2777" t="s">
        <v>9344</v>
      </c>
      <c r="K2777" s="4" t="str">
        <f t="shared" si="87"/>
        <v>BR002420FI00001</v>
      </c>
    </row>
    <row r="2778" spans="1:11">
      <c r="A2778" t="s">
        <v>20565</v>
      </c>
      <c r="B2778" t="s">
        <v>20566</v>
      </c>
      <c r="C2778" t="s">
        <v>9348</v>
      </c>
      <c r="D2778" t="str">
        <f t="shared" si="86"/>
        <v>EQ</v>
      </c>
      <c r="F2778" t="s">
        <v>9350</v>
      </c>
      <c r="G2778" t="s">
        <v>9351</v>
      </c>
      <c r="H2778">
        <v>2193696</v>
      </c>
      <c r="I2778" t="s">
        <v>9352</v>
      </c>
      <c r="K2778" s="4" t="str">
        <f t="shared" si="87"/>
        <v>BR002430EQ00001</v>
      </c>
    </row>
    <row r="2779" spans="1:11">
      <c r="A2779" t="s">
        <v>20567</v>
      </c>
      <c r="B2779" t="s">
        <v>20566</v>
      </c>
      <c r="C2779" t="s">
        <v>9355</v>
      </c>
      <c r="D2779" t="str">
        <f t="shared" si="86"/>
        <v>EQ</v>
      </c>
      <c r="F2779" t="s">
        <v>9357</v>
      </c>
      <c r="G2779" t="s">
        <v>9358</v>
      </c>
      <c r="H2779">
        <v>2386009</v>
      </c>
      <c r="I2779" t="s">
        <v>9359</v>
      </c>
      <c r="J2779" t="s">
        <v>9360</v>
      </c>
      <c r="K2779" s="4" t="str">
        <f t="shared" si="87"/>
        <v>BR002430EQ00002</v>
      </c>
    </row>
    <row r="2780" spans="1:11">
      <c r="A2780" t="s">
        <v>20568</v>
      </c>
      <c r="B2780" t="s">
        <v>20569</v>
      </c>
      <c r="C2780" t="s">
        <v>9360</v>
      </c>
      <c r="D2780" t="str">
        <f t="shared" si="86"/>
        <v>FI</v>
      </c>
      <c r="F2780" t="s">
        <v>9362</v>
      </c>
      <c r="G2780" t="s">
        <v>9363</v>
      </c>
      <c r="H2780" t="s">
        <v>9364</v>
      </c>
      <c r="I2780" t="s">
        <v>9365</v>
      </c>
      <c r="K2780" s="4" t="str">
        <f t="shared" si="87"/>
        <v>BR002440FI00001</v>
      </c>
    </row>
    <row r="2781" spans="1:11">
      <c r="A2781" t="s">
        <v>20570</v>
      </c>
      <c r="B2781" t="s">
        <v>17830</v>
      </c>
      <c r="C2781" t="s">
        <v>9375</v>
      </c>
      <c r="D2781" t="str">
        <f t="shared" si="86"/>
        <v>EQ</v>
      </c>
      <c r="F2781" t="s">
        <v>9377</v>
      </c>
      <c r="G2781" t="s">
        <v>9378</v>
      </c>
      <c r="H2781">
        <v>2857334</v>
      </c>
      <c r="I2781" t="s">
        <v>9379</v>
      </c>
      <c r="K2781" s="4" t="str">
        <f t="shared" si="87"/>
        <v>BR002450EQ00002</v>
      </c>
    </row>
    <row r="2782" spans="1:11">
      <c r="A2782" t="s">
        <v>20571</v>
      </c>
      <c r="B2782" t="s">
        <v>17830</v>
      </c>
      <c r="C2782" t="s">
        <v>9380</v>
      </c>
      <c r="D2782" t="str">
        <f t="shared" si="86"/>
        <v>EQ</v>
      </c>
      <c r="F2782" t="s">
        <v>9382</v>
      </c>
      <c r="G2782" t="s">
        <v>9383</v>
      </c>
      <c r="H2782">
        <v>2196286</v>
      </c>
      <c r="I2782" t="s">
        <v>9384</v>
      </c>
      <c r="K2782" s="4" t="str">
        <f t="shared" si="87"/>
        <v>BR002450EQ00003</v>
      </c>
    </row>
    <row r="2783" spans="1:11">
      <c r="A2783" t="s">
        <v>20572</v>
      </c>
      <c r="B2783" t="s">
        <v>17830</v>
      </c>
      <c r="C2783" t="s">
        <v>9368</v>
      </c>
      <c r="D2783" t="str">
        <f t="shared" si="86"/>
        <v>EQ</v>
      </c>
      <c r="F2783" t="s">
        <v>9370</v>
      </c>
      <c r="G2783" t="s">
        <v>9371</v>
      </c>
      <c r="H2783" t="s">
        <v>9372</v>
      </c>
      <c r="I2783" t="s">
        <v>9373</v>
      </c>
      <c r="J2783" t="s">
        <v>9393</v>
      </c>
      <c r="K2783" s="4" t="str">
        <f t="shared" si="87"/>
        <v>BR002450EQ00001</v>
      </c>
    </row>
    <row r="2784" spans="1:11">
      <c r="A2784" t="s">
        <v>20573</v>
      </c>
      <c r="B2784" t="s">
        <v>17830</v>
      </c>
      <c r="C2784" t="s">
        <v>9393</v>
      </c>
      <c r="D2784" t="str">
        <f t="shared" si="86"/>
        <v>FI</v>
      </c>
      <c r="F2784" t="s">
        <v>9394</v>
      </c>
      <c r="G2784" t="s">
        <v>9395</v>
      </c>
      <c r="H2784" t="s">
        <v>9396</v>
      </c>
      <c r="I2784" t="s">
        <v>9397</v>
      </c>
      <c r="K2784" s="4" t="str">
        <f t="shared" si="87"/>
        <v>BR002450FI00002</v>
      </c>
    </row>
    <row r="2785" spans="1:11">
      <c r="A2785" t="s">
        <v>20574</v>
      </c>
      <c r="B2785" t="s">
        <v>17830</v>
      </c>
      <c r="C2785" t="s">
        <v>9398</v>
      </c>
      <c r="D2785" t="str">
        <f t="shared" si="86"/>
        <v>FI</v>
      </c>
      <c r="F2785" t="s">
        <v>9399</v>
      </c>
      <c r="G2785" t="s">
        <v>9400</v>
      </c>
      <c r="H2785" t="s">
        <v>9401</v>
      </c>
      <c r="I2785" t="s">
        <v>9402</v>
      </c>
      <c r="J2785" t="s">
        <v>9403</v>
      </c>
      <c r="K2785" s="4" t="str">
        <f t="shared" si="87"/>
        <v>BR002450FI00003</v>
      </c>
    </row>
    <row r="2786" spans="1:11">
      <c r="A2786" t="s">
        <v>20575</v>
      </c>
      <c r="B2786" t="s">
        <v>17830</v>
      </c>
      <c r="C2786" t="s">
        <v>9403</v>
      </c>
      <c r="D2786" t="str">
        <f t="shared" si="86"/>
        <v>FI</v>
      </c>
      <c r="F2786" t="s">
        <v>9404</v>
      </c>
      <c r="G2786" t="s">
        <v>9405</v>
      </c>
      <c r="H2786" t="s">
        <v>9406</v>
      </c>
      <c r="I2786" t="s">
        <v>9407</v>
      </c>
      <c r="J2786" t="s">
        <v>9409</v>
      </c>
      <c r="K2786" s="4" t="str">
        <f t="shared" si="87"/>
        <v>BR002450FI00004</v>
      </c>
    </row>
    <row r="2787" spans="1:11">
      <c r="A2787" t="s">
        <v>20576</v>
      </c>
      <c r="B2787" t="s">
        <v>17830</v>
      </c>
      <c r="C2787" t="s">
        <v>9409</v>
      </c>
      <c r="D2787" t="str">
        <f t="shared" si="86"/>
        <v>FI</v>
      </c>
      <c r="F2787" t="s">
        <v>9410</v>
      </c>
      <c r="G2787" t="s">
        <v>9411</v>
      </c>
      <c r="H2787" t="s">
        <v>9412</v>
      </c>
      <c r="I2787" t="s">
        <v>9413</v>
      </c>
      <c r="J2787" t="s">
        <v>9414</v>
      </c>
      <c r="K2787" s="4" t="str">
        <f t="shared" si="87"/>
        <v>BR002450FI00005</v>
      </c>
    </row>
    <row r="2788" spans="1:11">
      <c r="A2788" t="s">
        <v>20577</v>
      </c>
      <c r="B2788" t="s">
        <v>17830</v>
      </c>
      <c r="C2788" t="s">
        <v>9414</v>
      </c>
      <c r="D2788" t="str">
        <f t="shared" si="86"/>
        <v>FI</v>
      </c>
      <c r="F2788" t="s">
        <v>9415</v>
      </c>
      <c r="G2788" t="s">
        <v>9416</v>
      </c>
      <c r="H2788" t="s">
        <v>9417</v>
      </c>
      <c r="I2788" t="s">
        <v>9418</v>
      </c>
      <c r="J2788" t="s">
        <v>9419</v>
      </c>
      <c r="K2788" s="4" t="str">
        <f t="shared" si="87"/>
        <v>BR002450FI00006</v>
      </c>
    </row>
    <row r="2789" spans="1:11">
      <c r="A2789" t="s">
        <v>20578</v>
      </c>
      <c r="B2789" t="s">
        <v>17830</v>
      </c>
      <c r="C2789" t="s">
        <v>9419</v>
      </c>
      <c r="D2789" t="str">
        <f t="shared" si="86"/>
        <v>FI</v>
      </c>
      <c r="F2789" t="s">
        <v>9420</v>
      </c>
      <c r="G2789" t="s">
        <v>9421</v>
      </c>
      <c r="H2789" t="s">
        <v>9422</v>
      </c>
      <c r="I2789" t="s">
        <v>9423</v>
      </c>
      <c r="J2789" t="s">
        <v>9424</v>
      </c>
      <c r="K2789" s="4" t="str">
        <f t="shared" si="87"/>
        <v>BR002450FI00007</v>
      </c>
    </row>
    <row r="2790" spans="1:11">
      <c r="A2790" t="s">
        <v>20579</v>
      </c>
      <c r="B2790" t="s">
        <v>17830</v>
      </c>
      <c r="C2790" t="s">
        <v>9424</v>
      </c>
      <c r="D2790" t="str">
        <f t="shared" si="86"/>
        <v>FI</v>
      </c>
      <c r="F2790" t="s">
        <v>9425</v>
      </c>
      <c r="G2790" t="s">
        <v>9426</v>
      </c>
      <c r="H2790" t="s">
        <v>9427</v>
      </c>
      <c r="I2790" t="s">
        <v>9428</v>
      </c>
      <c r="J2790" t="s">
        <v>9429</v>
      </c>
      <c r="K2790" s="4" t="str">
        <f t="shared" si="87"/>
        <v>BR002450FI00008</v>
      </c>
    </row>
    <row r="2791" spans="1:11">
      <c r="A2791" t="s">
        <v>20580</v>
      </c>
      <c r="B2791" t="s">
        <v>17830</v>
      </c>
      <c r="C2791" t="s">
        <v>9429</v>
      </c>
      <c r="D2791" t="str">
        <f t="shared" si="86"/>
        <v>FI</v>
      </c>
      <c r="F2791" t="s">
        <v>9430</v>
      </c>
      <c r="G2791" t="s">
        <v>9431</v>
      </c>
      <c r="H2791">
        <v>2317935</v>
      </c>
      <c r="I2791" t="s">
        <v>9432</v>
      </c>
      <c r="K2791" s="4" t="str">
        <f t="shared" si="87"/>
        <v>BR002450FI00009</v>
      </c>
    </row>
    <row r="2792" spans="1:11">
      <c r="A2792" t="s">
        <v>20581</v>
      </c>
      <c r="B2792" t="s">
        <v>20582</v>
      </c>
      <c r="C2792" t="s">
        <v>3493</v>
      </c>
      <c r="D2792" t="str">
        <f t="shared" si="86"/>
        <v>EQ</v>
      </c>
      <c r="F2792" t="s">
        <v>3495</v>
      </c>
      <c r="G2792" t="s">
        <v>3496</v>
      </c>
      <c r="H2792">
        <v>2673789</v>
      </c>
      <c r="I2792" t="s">
        <v>3497</v>
      </c>
      <c r="K2792" s="4" t="str">
        <f t="shared" si="87"/>
        <v>AR001460EQ00001</v>
      </c>
    </row>
    <row r="2793" spans="1:11">
      <c r="A2793" t="s">
        <v>20583</v>
      </c>
      <c r="B2793" t="s">
        <v>20584</v>
      </c>
      <c r="C2793" t="s">
        <v>11773</v>
      </c>
      <c r="D2793" t="str">
        <f t="shared" si="86"/>
        <v>EQ</v>
      </c>
      <c r="F2793" t="s">
        <v>11775</v>
      </c>
      <c r="G2793" t="s">
        <v>11776</v>
      </c>
      <c r="H2793">
        <v>2138200</v>
      </c>
      <c r="I2793" t="s">
        <v>11777</v>
      </c>
      <c r="K2793" s="4" t="str">
        <f t="shared" si="87"/>
        <v>CO000670EQ00001</v>
      </c>
    </row>
    <row r="2794" spans="1:11">
      <c r="A2794" t="s">
        <v>20585</v>
      </c>
      <c r="B2794" t="s">
        <v>20586</v>
      </c>
      <c r="C2794" t="s">
        <v>11779</v>
      </c>
      <c r="D2794" t="str">
        <f t="shared" si="86"/>
        <v>EQ</v>
      </c>
      <c r="F2794" t="s">
        <v>11781</v>
      </c>
      <c r="G2794" t="s">
        <v>11782</v>
      </c>
      <c r="H2794">
        <v>2780430</v>
      </c>
      <c r="I2794" t="s">
        <v>11783</v>
      </c>
      <c r="K2794" s="4" t="str">
        <f t="shared" si="87"/>
        <v>CO000680EQ00001</v>
      </c>
    </row>
    <row r="2795" spans="1:11">
      <c r="A2795" t="s">
        <v>20587</v>
      </c>
      <c r="B2795" t="s">
        <v>20588</v>
      </c>
      <c r="C2795" t="s">
        <v>9973</v>
      </c>
      <c r="D2795" t="str">
        <f t="shared" si="86"/>
        <v>EQ</v>
      </c>
      <c r="F2795" t="s">
        <v>9975</v>
      </c>
      <c r="G2795" t="s">
        <v>9976</v>
      </c>
      <c r="H2795">
        <v>2196338</v>
      </c>
      <c r="I2795" t="s">
        <v>9977</v>
      </c>
      <c r="K2795" s="4" t="str">
        <f t="shared" si="87"/>
        <v>CL000380EQ00001</v>
      </c>
    </row>
    <row r="2796" spans="1:11">
      <c r="A2796" t="s">
        <v>20589</v>
      </c>
      <c r="B2796" t="s">
        <v>20590</v>
      </c>
      <c r="C2796" t="s">
        <v>14243</v>
      </c>
      <c r="D2796" t="str">
        <f t="shared" si="86"/>
        <v>EQ</v>
      </c>
      <c r="F2796" t="s">
        <v>14245</v>
      </c>
      <c r="G2796" t="s">
        <v>14246</v>
      </c>
      <c r="H2796">
        <v>2948034</v>
      </c>
      <c r="I2796" t="s">
        <v>14247</v>
      </c>
      <c r="K2796" s="4" t="str">
        <f t="shared" si="87"/>
        <v>MX001260EQ00001</v>
      </c>
    </row>
    <row r="2797" spans="1:11">
      <c r="A2797" t="s">
        <v>20591</v>
      </c>
      <c r="B2797" t="s">
        <v>20592</v>
      </c>
      <c r="C2797" t="s">
        <v>10622</v>
      </c>
      <c r="D2797" t="str">
        <f t="shared" si="86"/>
        <v>EQ</v>
      </c>
      <c r="F2797" t="s">
        <v>10624</v>
      </c>
      <c r="G2797" t="s">
        <v>10625</v>
      </c>
      <c r="H2797">
        <v>2700308</v>
      </c>
      <c r="I2797" t="s">
        <v>10626</v>
      </c>
      <c r="K2797" s="4" t="str">
        <f t="shared" si="87"/>
        <v>CL001100EQ00001</v>
      </c>
    </row>
    <row r="2798" spans="1:11">
      <c r="A2798" t="s">
        <v>20593</v>
      </c>
      <c r="B2798" t="s">
        <v>20594</v>
      </c>
      <c r="C2798" t="s">
        <v>13109</v>
      </c>
      <c r="D2798" t="str">
        <f t="shared" si="86"/>
        <v>EQ</v>
      </c>
      <c r="F2798" t="s">
        <v>13111</v>
      </c>
      <c r="G2798" t="s">
        <v>13112</v>
      </c>
      <c r="H2798" t="s">
        <v>13113</v>
      </c>
      <c r="I2798" t="s">
        <v>13114</v>
      </c>
      <c r="K2798" s="4" t="str">
        <f t="shared" si="87"/>
        <v>MX000480EQ00001</v>
      </c>
    </row>
    <row r="2799" spans="1:11">
      <c r="A2799" t="s">
        <v>20595</v>
      </c>
      <c r="B2799" t="s">
        <v>17095</v>
      </c>
      <c r="C2799" t="s">
        <v>5786</v>
      </c>
      <c r="D2799" t="str">
        <f t="shared" si="86"/>
        <v>FI</v>
      </c>
      <c r="F2799" t="s">
        <v>5787</v>
      </c>
      <c r="G2799" t="s">
        <v>5788</v>
      </c>
      <c r="I2799" t="s">
        <v>5789</v>
      </c>
      <c r="K2799" s="4" t="str">
        <f t="shared" si="87"/>
        <v>AR002910FI00009</v>
      </c>
    </row>
    <row r="2800" spans="1:11">
      <c r="A2800" t="s">
        <v>20596</v>
      </c>
      <c r="B2800" t="s">
        <v>17095</v>
      </c>
      <c r="C2800" t="s">
        <v>5790</v>
      </c>
      <c r="D2800" t="str">
        <f t="shared" si="86"/>
        <v>FI</v>
      </c>
      <c r="F2800" t="s">
        <v>5791</v>
      </c>
      <c r="G2800" t="s">
        <v>5792</v>
      </c>
      <c r="I2800" t="s">
        <v>5793</v>
      </c>
      <c r="K2800" s="4" t="str">
        <f t="shared" si="87"/>
        <v>AR002910FI00010</v>
      </c>
    </row>
    <row r="2801" spans="1:11">
      <c r="A2801" t="s">
        <v>20597</v>
      </c>
      <c r="B2801" t="s">
        <v>20598</v>
      </c>
      <c r="C2801" t="s">
        <v>11008</v>
      </c>
      <c r="D2801" t="str">
        <f t="shared" si="86"/>
        <v>EQ</v>
      </c>
      <c r="F2801" t="s">
        <v>11010</v>
      </c>
      <c r="G2801" t="s">
        <v>11011</v>
      </c>
      <c r="H2801">
        <v>2246125</v>
      </c>
      <c r="I2801" t="s">
        <v>11012</v>
      </c>
      <c r="K2801" s="4" t="str">
        <f t="shared" si="87"/>
        <v>CO000070EQ00001</v>
      </c>
    </row>
    <row r="2802" spans="1:11">
      <c r="A2802" t="s">
        <v>20599</v>
      </c>
      <c r="B2802" t="s">
        <v>20598</v>
      </c>
      <c r="C2802" t="s">
        <v>11014</v>
      </c>
      <c r="D2802" t="str">
        <f t="shared" si="86"/>
        <v>EQ</v>
      </c>
      <c r="F2802" t="s">
        <v>11016</v>
      </c>
      <c r="G2802" t="s">
        <v>11017</v>
      </c>
      <c r="H2802">
        <v>2541875</v>
      </c>
      <c r="I2802" t="s">
        <v>11018</v>
      </c>
      <c r="K2802" s="4" t="str">
        <f t="shared" si="87"/>
        <v>CO000070EQ00002</v>
      </c>
    </row>
    <row r="2803" spans="1:11">
      <c r="A2803" t="s">
        <v>20600</v>
      </c>
      <c r="B2803" t="s">
        <v>20601</v>
      </c>
      <c r="C2803" t="s">
        <v>15495</v>
      </c>
      <c r="D2803" t="str">
        <f t="shared" si="86"/>
        <v>EQ</v>
      </c>
      <c r="F2803" t="s">
        <v>15497</v>
      </c>
      <c r="G2803" t="s">
        <v>15498</v>
      </c>
      <c r="H2803" t="s">
        <v>15499</v>
      </c>
      <c r="I2803" t="s">
        <v>15500</v>
      </c>
      <c r="K2803" s="4" t="str">
        <f t="shared" si="87"/>
        <v>MX002060EQ00001</v>
      </c>
    </row>
    <row r="2804" spans="1:11">
      <c r="A2804" t="s">
        <v>20602</v>
      </c>
      <c r="B2804" t="s">
        <v>20603</v>
      </c>
      <c r="C2804" t="s">
        <v>9173</v>
      </c>
      <c r="D2804" t="str">
        <f t="shared" si="86"/>
        <v>EQ</v>
      </c>
      <c r="F2804" t="s">
        <v>9175</v>
      </c>
      <c r="G2804" t="s">
        <v>9176</v>
      </c>
      <c r="H2804" t="s">
        <v>9177</v>
      </c>
      <c r="I2804" t="s">
        <v>9178</v>
      </c>
      <c r="K2804" s="4" t="str">
        <f t="shared" si="87"/>
        <v>BR002260EQ00001</v>
      </c>
    </row>
    <row r="2805" spans="1:11">
      <c r="A2805" t="s">
        <v>20604</v>
      </c>
      <c r="B2805" t="s">
        <v>20605</v>
      </c>
      <c r="C2805" t="s">
        <v>9472</v>
      </c>
      <c r="D2805" t="str">
        <f t="shared" si="86"/>
        <v>EQ</v>
      </c>
      <c r="F2805" t="s">
        <v>9474</v>
      </c>
      <c r="G2805" t="s">
        <v>9475</v>
      </c>
      <c r="H2805" t="s">
        <v>9476</v>
      </c>
      <c r="I2805" t="s">
        <v>9477</v>
      </c>
      <c r="K2805" s="4" t="str">
        <f t="shared" si="87"/>
        <v>BR002490EQ00001</v>
      </c>
    </row>
    <row r="2806" spans="1:11">
      <c r="A2806" t="s">
        <v>20606</v>
      </c>
      <c r="B2806" t="s">
        <v>20603</v>
      </c>
      <c r="C2806" t="s">
        <v>9180</v>
      </c>
      <c r="D2806" t="str">
        <f t="shared" si="86"/>
        <v>EQ</v>
      </c>
      <c r="F2806" t="s">
        <v>9182</v>
      </c>
      <c r="G2806" t="s">
        <v>9183</v>
      </c>
      <c r="H2806" t="s">
        <v>9184</v>
      </c>
      <c r="I2806" t="s">
        <v>9185</v>
      </c>
      <c r="K2806" s="4" t="str">
        <f t="shared" si="87"/>
        <v>BR002260EQ00002</v>
      </c>
    </row>
    <row r="2807" spans="1:11">
      <c r="A2807" t="s">
        <v>20607</v>
      </c>
      <c r="B2807" t="s">
        <v>20608</v>
      </c>
      <c r="C2807" t="s">
        <v>9433</v>
      </c>
      <c r="D2807" t="str">
        <f t="shared" si="86"/>
        <v>EQ</v>
      </c>
      <c r="F2807" t="s">
        <v>9435</v>
      </c>
      <c r="G2807" t="s">
        <v>9436</v>
      </c>
      <c r="H2807" t="s">
        <v>9437</v>
      </c>
      <c r="I2807" t="s">
        <v>9438</v>
      </c>
      <c r="K2807" s="4" t="str">
        <f t="shared" si="87"/>
        <v>BR002460EQ00001</v>
      </c>
    </row>
    <row r="2808" spans="1:11">
      <c r="A2808" t="s">
        <v>20609</v>
      </c>
      <c r="B2808" t="s">
        <v>20610</v>
      </c>
      <c r="C2808" t="s">
        <v>13069</v>
      </c>
      <c r="D2808" t="str">
        <f t="shared" si="86"/>
        <v>EQ</v>
      </c>
      <c r="F2808" t="s">
        <v>13071</v>
      </c>
      <c r="G2808" t="s">
        <v>13072</v>
      </c>
      <c r="H2808" t="s">
        <v>13073</v>
      </c>
      <c r="I2808" t="s">
        <v>13074</v>
      </c>
      <c r="K2808" s="4" t="str">
        <f t="shared" si="87"/>
        <v>MX000450EQ00001</v>
      </c>
    </row>
    <row r="2809" spans="1:11">
      <c r="A2809" t="s">
        <v>20611</v>
      </c>
      <c r="B2809" t="s">
        <v>20610</v>
      </c>
      <c r="C2809" t="s">
        <v>13077</v>
      </c>
      <c r="D2809" t="str">
        <f t="shared" si="86"/>
        <v>EQ</v>
      </c>
      <c r="F2809" t="s">
        <v>13079</v>
      </c>
      <c r="G2809" t="s">
        <v>13080</v>
      </c>
      <c r="H2809" t="s">
        <v>13081</v>
      </c>
      <c r="I2809" t="s">
        <v>13082</v>
      </c>
      <c r="K2809" s="4" t="str">
        <f t="shared" si="87"/>
        <v>MX000450EQ00002</v>
      </c>
    </row>
    <row r="2810" spans="1:11">
      <c r="A2810" t="s">
        <v>20612</v>
      </c>
      <c r="B2810" t="s">
        <v>20613</v>
      </c>
      <c r="C2810" t="s">
        <v>16600</v>
      </c>
      <c r="D2810" t="str">
        <f t="shared" si="86"/>
        <v>EQ</v>
      </c>
      <c r="F2810" t="s">
        <v>16602</v>
      </c>
      <c r="G2810" t="s">
        <v>16603</v>
      </c>
      <c r="H2810">
        <v>2236052</v>
      </c>
      <c r="I2810" t="s">
        <v>16604</v>
      </c>
      <c r="K2810" s="4" t="str">
        <f t="shared" si="87"/>
        <v>PE000920EQ00001</v>
      </c>
    </row>
    <row r="2811" spans="1:11">
      <c r="A2811" t="s">
        <v>20614</v>
      </c>
      <c r="B2811" t="s">
        <v>20613</v>
      </c>
      <c r="C2811" t="s">
        <v>16606</v>
      </c>
      <c r="D2811" t="str">
        <f t="shared" si="86"/>
        <v>EQ</v>
      </c>
      <c r="F2811" t="s">
        <v>16608</v>
      </c>
      <c r="G2811" t="s">
        <v>16609</v>
      </c>
      <c r="H2811">
        <v>2236063</v>
      </c>
      <c r="I2811" t="s">
        <v>16610</v>
      </c>
      <c r="J2811" t="s">
        <v>16611</v>
      </c>
      <c r="K2811" s="4" t="str">
        <f t="shared" si="87"/>
        <v>PE000920EQ00002</v>
      </c>
    </row>
    <row r="2812" spans="1:11">
      <c r="A2812" t="s">
        <v>20615</v>
      </c>
      <c r="B2812" t="s">
        <v>20613</v>
      </c>
      <c r="C2812" t="s">
        <v>16611</v>
      </c>
      <c r="D2812" t="str">
        <f t="shared" si="86"/>
        <v>FI</v>
      </c>
      <c r="F2812" t="s">
        <v>16612</v>
      </c>
      <c r="G2812" t="s">
        <v>16613</v>
      </c>
      <c r="H2812" t="s">
        <v>16614</v>
      </c>
      <c r="I2812" t="s">
        <v>16615</v>
      </c>
      <c r="K2812" s="4" t="str">
        <f t="shared" si="87"/>
        <v>PE000920FI00001</v>
      </c>
    </row>
    <row r="2813" spans="1:11">
      <c r="A2813" t="s">
        <v>20616</v>
      </c>
      <c r="B2813" t="s">
        <v>20617</v>
      </c>
      <c r="C2813" t="s">
        <v>9954</v>
      </c>
      <c r="D2813" t="str">
        <f t="shared" si="86"/>
        <v>EQ</v>
      </c>
      <c r="F2813" t="s">
        <v>9956</v>
      </c>
      <c r="G2813" t="s">
        <v>9957</v>
      </c>
      <c r="H2813">
        <v>2196156</v>
      </c>
      <c r="I2813" t="s">
        <v>9958</v>
      </c>
      <c r="J2813" t="s">
        <v>9458</v>
      </c>
      <c r="K2813" s="4" t="str">
        <f t="shared" si="87"/>
        <v>CL000350EQ00001</v>
      </c>
    </row>
    <row r="2814" spans="1:11">
      <c r="A2814" t="s">
        <v>20618</v>
      </c>
      <c r="B2814" t="s">
        <v>20619</v>
      </c>
      <c r="C2814" t="s">
        <v>9458</v>
      </c>
      <c r="D2814" t="str">
        <f t="shared" si="86"/>
        <v>FI</v>
      </c>
      <c r="F2814" t="s">
        <v>9460</v>
      </c>
      <c r="G2814" t="s">
        <v>9461</v>
      </c>
      <c r="H2814" t="s">
        <v>9462</v>
      </c>
      <c r="I2814" t="s">
        <v>9463</v>
      </c>
      <c r="J2814" t="s">
        <v>9467</v>
      </c>
      <c r="K2814" s="4" t="str">
        <f t="shared" si="87"/>
        <v>BR002480FI00001</v>
      </c>
    </row>
    <row r="2815" spans="1:11">
      <c r="A2815" t="s">
        <v>20620</v>
      </c>
      <c r="B2815" t="s">
        <v>20619</v>
      </c>
      <c r="C2815" t="s">
        <v>9467</v>
      </c>
      <c r="D2815" t="str">
        <f t="shared" si="86"/>
        <v>FI</v>
      </c>
      <c r="F2815" t="s">
        <v>9468</v>
      </c>
      <c r="G2815" t="s">
        <v>9469</v>
      </c>
      <c r="H2815" t="s">
        <v>9470</v>
      </c>
      <c r="I2815" t="s">
        <v>9471</v>
      </c>
      <c r="J2815" t="s">
        <v>9480</v>
      </c>
      <c r="K2815" s="4" t="str">
        <f t="shared" si="87"/>
        <v>BR002480FI00002</v>
      </c>
    </row>
    <row r="2816" spans="1:11">
      <c r="A2816" t="s">
        <v>20621</v>
      </c>
      <c r="B2816" t="s">
        <v>20622</v>
      </c>
      <c r="C2816" t="s">
        <v>9480</v>
      </c>
      <c r="D2816" t="str">
        <f t="shared" si="86"/>
        <v>FI</v>
      </c>
      <c r="F2816" t="s">
        <v>9482</v>
      </c>
      <c r="G2816" t="s">
        <v>9483</v>
      </c>
      <c r="H2816" t="s">
        <v>9484</v>
      </c>
      <c r="I2816" t="s">
        <v>9485</v>
      </c>
      <c r="J2816" t="s">
        <v>9489</v>
      </c>
      <c r="K2816" s="4" t="str">
        <f t="shared" si="87"/>
        <v>BR002500FI00001</v>
      </c>
    </row>
    <row r="2817" spans="1:11">
      <c r="A2817" t="s">
        <v>20623</v>
      </c>
      <c r="B2817" t="s">
        <v>20622</v>
      </c>
      <c r="C2817" t="s">
        <v>9489</v>
      </c>
      <c r="D2817" t="str">
        <f t="shared" si="86"/>
        <v>FI</v>
      </c>
      <c r="F2817" t="s">
        <v>9490</v>
      </c>
      <c r="G2817" t="s">
        <v>9491</v>
      </c>
      <c r="H2817" t="s">
        <v>9492</v>
      </c>
      <c r="I2817" t="s">
        <v>9493</v>
      </c>
      <c r="K2817" s="4" t="str">
        <f t="shared" si="87"/>
        <v>BR002500FI00002</v>
      </c>
    </row>
    <row r="2818" spans="1:11">
      <c r="A2818" t="s">
        <v>20624</v>
      </c>
      <c r="B2818" t="s">
        <v>20622</v>
      </c>
      <c r="C2818" t="s">
        <v>9496</v>
      </c>
      <c r="D2818" t="str">
        <f t="shared" ref="D2818:D2881" si="88">+REPLACE(REPLACE(A2818,1,8,""),3,5,"")</f>
        <v>FI</v>
      </c>
      <c r="F2818" t="s">
        <v>9497</v>
      </c>
      <c r="G2818" t="s">
        <v>9498</v>
      </c>
      <c r="H2818" t="s">
        <v>9499</v>
      </c>
      <c r="I2818" t="s">
        <v>9500</v>
      </c>
      <c r="J2818" t="s">
        <v>9502</v>
      </c>
      <c r="K2818" s="4" t="str">
        <f t="shared" si="87"/>
        <v>BR002500FI00003</v>
      </c>
    </row>
    <row r="2819" spans="1:11">
      <c r="A2819" t="s">
        <v>20625</v>
      </c>
      <c r="B2819" t="s">
        <v>20622</v>
      </c>
      <c r="C2819" t="s">
        <v>9502</v>
      </c>
      <c r="D2819" t="str">
        <f t="shared" si="88"/>
        <v>FI</v>
      </c>
      <c r="F2819" t="s">
        <v>9503</v>
      </c>
      <c r="G2819" t="s">
        <v>9504</v>
      </c>
      <c r="H2819" t="s">
        <v>9505</v>
      </c>
      <c r="I2819" t="s">
        <v>9506</v>
      </c>
      <c r="J2819" t="s">
        <v>9507</v>
      </c>
      <c r="K2819" s="4" t="str">
        <f t="shared" ref="K2819:K2882" si="89">+A2819</f>
        <v>BR002500FI00004</v>
      </c>
    </row>
    <row r="2820" spans="1:11">
      <c r="A2820" t="s">
        <v>20626</v>
      </c>
      <c r="B2820" t="s">
        <v>20622</v>
      </c>
      <c r="C2820" t="s">
        <v>9507</v>
      </c>
      <c r="D2820" t="str">
        <f t="shared" si="88"/>
        <v>FI</v>
      </c>
      <c r="F2820" t="s">
        <v>9508</v>
      </c>
      <c r="G2820" t="s">
        <v>9509</v>
      </c>
      <c r="H2820" t="s">
        <v>9510</v>
      </c>
      <c r="I2820" t="s">
        <v>9511</v>
      </c>
      <c r="K2820" s="4" t="str">
        <f t="shared" si="89"/>
        <v>BR002500FI00005</v>
      </c>
    </row>
    <row r="2821" spans="1:11">
      <c r="A2821" t="s">
        <v>20627</v>
      </c>
      <c r="B2821" t="s">
        <v>20628</v>
      </c>
      <c r="C2821" t="s">
        <v>9514</v>
      </c>
      <c r="D2821" t="str">
        <f t="shared" si="88"/>
        <v>FI</v>
      </c>
      <c r="F2821" t="s">
        <v>9516</v>
      </c>
      <c r="G2821" t="s">
        <v>9517</v>
      </c>
      <c r="H2821" t="s">
        <v>9518</v>
      </c>
      <c r="I2821" t="s">
        <v>9519</v>
      </c>
      <c r="K2821" s="4" t="str">
        <f t="shared" si="89"/>
        <v>BR002510FI00001</v>
      </c>
    </row>
    <row r="2822" spans="1:11">
      <c r="A2822" t="s">
        <v>20629</v>
      </c>
      <c r="B2822" t="s">
        <v>20630</v>
      </c>
      <c r="C2822" t="s">
        <v>10898</v>
      </c>
      <c r="D2822" t="str">
        <f t="shared" si="88"/>
        <v>EQ</v>
      </c>
      <c r="F2822" t="s">
        <v>10900</v>
      </c>
      <c r="G2822" t="s">
        <v>10901</v>
      </c>
      <c r="H2822" t="s">
        <v>10902</v>
      </c>
      <c r="I2822" t="s">
        <v>10903</v>
      </c>
      <c r="J2822" t="s">
        <v>10917</v>
      </c>
      <c r="K2822" s="4" t="str">
        <f t="shared" si="89"/>
        <v>CL001380EQ00001</v>
      </c>
    </row>
    <row r="2823" spans="1:11">
      <c r="A2823" t="s">
        <v>20631</v>
      </c>
      <c r="B2823" t="s">
        <v>20632</v>
      </c>
      <c r="C2823" t="s">
        <v>10917</v>
      </c>
      <c r="D2823" t="str">
        <f t="shared" si="88"/>
        <v>FI</v>
      </c>
      <c r="F2823" t="s">
        <v>10919</v>
      </c>
      <c r="G2823" t="s">
        <v>10920</v>
      </c>
      <c r="H2823" t="s">
        <v>10921</v>
      </c>
      <c r="I2823" t="s">
        <v>10922</v>
      </c>
      <c r="K2823" s="4" t="str">
        <f t="shared" si="89"/>
        <v>CL001410FI00001</v>
      </c>
    </row>
    <row r="2824" spans="1:11">
      <c r="A2824" t="s">
        <v>20633</v>
      </c>
      <c r="B2824" t="s">
        <v>20634</v>
      </c>
      <c r="C2824" t="s">
        <v>9523</v>
      </c>
      <c r="D2824" t="str">
        <f t="shared" si="88"/>
        <v>EQ</v>
      </c>
      <c r="F2824" t="s">
        <v>9525</v>
      </c>
      <c r="G2824" t="s">
        <v>9526</v>
      </c>
      <c r="H2824" t="s">
        <v>9527</v>
      </c>
      <c r="I2824" t="s">
        <v>9528</v>
      </c>
      <c r="K2824" s="4" t="str">
        <f t="shared" si="89"/>
        <v>BR002520EQ00001</v>
      </c>
    </row>
    <row r="2825" spans="1:11">
      <c r="A2825" t="s">
        <v>20635</v>
      </c>
      <c r="B2825" t="s">
        <v>20636</v>
      </c>
      <c r="C2825" t="s">
        <v>9452</v>
      </c>
      <c r="D2825" t="str">
        <f t="shared" si="88"/>
        <v>EQ</v>
      </c>
      <c r="F2825" t="s">
        <v>9454</v>
      </c>
      <c r="G2825" t="s">
        <v>9455</v>
      </c>
      <c r="H2825" t="s">
        <v>9456</v>
      </c>
      <c r="I2825" t="s">
        <v>9457</v>
      </c>
      <c r="K2825" s="4" t="str">
        <f t="shared" si="89"/>
        <v>BR002470EQ00002</v>
      </c>
    </row>
    <row r="2826" spans="1:11">
      <c r="A2826" t="s">
        <v>20637</v>
      </c>
      <c r="B2826" t="s">
        <v>20636</v>
      </c>
      <c r="C2826" t="s">
        <v>9443</v>
      </c>
      <c r="D2826" t="str">
        <f t="shared" si="88"/>
        <v>EQ</v>
      </c>
      <c r="F2826" t="s">
        <v>9445</v>
      </c>
      <c r="G2826" t="s">
        <v>9446</v>
      </c>
      <c r="H2826" t="s">
        <v>9447</v>
      </c>
      <c r="I2826" t="s">
        <v>9448</v>
      </c>
      <c r="K2826" s="4" t="str">
        <f t="shared" si="89"/>
        <v>BR002470EQ00001</v>
      </c>
    </row>
    <row r="2827" spans="1:11">
      <c r="A2827" t="s">
        <v>20638</v>
      </c>
      <c r="B2827" t="s">
        <v>20639</v>
      </c>
      <c r="C2827" t="s">
        <v>15522</v>
      </c>
      <c r="D2827" t="str">
        <f t="shared" si="88"/>
        <v>EQ</v>
      </c>
      <c r="F2827" t="s">
        <v>15524</v>
      </c>
      <c r="G2827" t="s">
        <v>15525</v>
      </c>
      <c r="H2827" t="s">
        <v>15526</v>
      </c>
      <c r="I2827" t="s">
        <v>15527</v>
      </c>
      <c r="K2827" s="4" t="str">
        <f t="shared" si="89"/>
        <v>MX002080EQ00001</v>
      </c>
    </row>
    <row r="2828" spans="1:11">
      <c r="A2828" t="s">
        <v>20640</v>
      </c>
      <c r="B2828" t="s">
        <v>20641</v>
      </c>
      <c r="C2828" t="s">
        <v>10925</v>
      </c>
      <c r="D2828" t="str">
        <f t="shared" si="88"/>
        <v>EQ</v>
      </c>
      <c r="F2828" t="s">
        <v>10927</v>
      </c>
      <c r="G2828" t="s">
        <v>10928</v>
      </c>
      <c r="H2828" t="s">
        <v>10929</v>
      </c>
      <c r="I2828" t="s">
        <v>10930</v>
      </c>
      <c r="K2828" s="4" t="str">
        <f t="shared" si="89"/>
        <v>CL001420EQ00001</v>
      </c>
    </row>
    <row r="2829" spans="1:11">
      <c r="A2829" t="s">
        <v>20642</v>
      </c>
      <c r="B2829" t="s">
        <v>20643</v>
      </c>
      <c r="C2829" t="s">
        <v>9530</v>
      </c>
      <c r="D2829" t="str">
        <f t="shared" si="88"/>
        <v>EQ</v>
      </c>
      <c r="F2829" t="s">
        <v>9532</v>
      </c>
      <c r="G2829" t="s">
        <v>9533</v>
      </c>
      <c r="H2829">
        <v>2945422</v>
      </c>
      <c r="I2829" t="s">
        <v>9534</v>
      </c>
      <c r="K2829" s="4" t="str">
        <f t="shared" si="89"/>
        <v>BR002530EQ00001</v>
      </c>
    </row>
    <row r="2830" spans="1:11">
      <c r="A2830" t="s">
        <v>20644</v>
      </c>
      <c r="B2830" t="s">
        <v>20645</v>
      </c>
      <c r="C2830" t="s">
        <v>9537</v>
      </c>
      <c r="D2830" t="str">
        <f t="shared" si="88"/>
        <v>EQ</v>
      </c>
      <c r="F2830" t="s">
        <v>9539</v>
      </c>
      <c r="G2830" t="s">
        <v>9540</v>
      </c>
      <c r="H2830" t="s">
        <v>9541</v>
      </c>
      <c r="I2830" t="s">
        <v>9542</v>
      </c>
      <c r="K2830" s="4" t="str">
        <f t="shared" si="89"/>
        <v>BR002540EQ00001</v>
      </c>
    </row>
    <row r="2831" spans="1:11">
      <c r="A2831" t="s">
        <v>20646</v>
      </c>
      <c r="B2831" t="s">
        <v>18913</v>
      </c>
      <c r="C2831" t="s">
        <v>7399</v>
      </c>
      <c r="D2831" t="str">
        <f t="shared" si="88"/>
        <v>EQ</v>
      </c>
      <c r="F2831" t="s">
        <v>7401</v>
      </c>
      <c r="G2831" t="s">
        <v>7402</v>
      </c>
      <c r="H2831" t="s">
        <v>7403</v>
      </c>
      <c r="I2831" t="s">
        <v>7396</v>
      </c>
      <c r="K2831" s="4" t="str">
        <f t="shared" si="89"/>
        <v>BR001020EQ00002</v>
      </c>
    </row>
    <row r="2832" spans="1:11">
      <c r="A2832" t="s">
        <v>20647</v>
      </c>
      <c r="B2832" t="s">
        <v>17791</v>
      </c>
      <c r="C2832" t="s">
        <v>5795</v>
      </c>
      <c r="D2832" t="str">
        <f t="shared" si="88"/>
        <v>EQ</v>
      </c>
      <c r="F2832" t="s">
        <v>5797</v>
      </c>
      <c r="G2832" t="s">
        <v>5798</v>
      </c>
      <c r="H2832">
        <v>2985945</v>
      </c>
      <c r="I2832" t="s">
        <v>5799</v>
      </c>
      <c r="K2832" s="4" t="str">
        <f t="shared" si="89"/>
        <v>AR002920EQ00001</v>
      </c>
    </row>
    <row r="2833" spans="1:11">
      <c r="A2833" t="s">
        <v>20648</v>
      </c>
      <c r="B2833" t="s">
        <v>17791</v>
      </c>
      <c r="C2833" t="s">
        <v>5801</v>
      </c>
      <c r="D2833" t="str">
        <f t="shared" si="88"/>
        <v>EQ</v>
      </c>
      <c r="F2833" t="s">
        <v>5803</v>
      </c>
      <c r="G2833" t="s">
        <v>5804</v>
      </c>
      <c r="H2833">
        <v>2983035</v>
      </c>
      <c r="I2833" t="s">
        <v>5805</v>
      </c>
      <c r="J2833" t="s">
        <v>5857</v>
      </c>
      <c r="K2833" s="4" t="str">
        <f t="shared" si="89"/>
        <v>AR002920EQ00002</v>
      </c>
    </row>
    <row r="2834" spans="1:11">
      <c r="A2834" t="s">
        <v>20649</v>
      </c>
      <c r="B2834" t="s">
        <v>17791</v>
      </c>
      <c r="C2834" t="s">
        <v>5857</v>
      </c>
      <c r="D2834" t="str">
        <f t="shared" si="88"/>
        <v>FI</v>
      </c>
      <c r="F2834" t="s">
        <v>5858</v>
      </c>
      <c r="G2834" t="s">
        <v>5859</v>
      </c>
      <c r="H2834" t="s">
        <v>5860</v>
      </c>
      <c r="I2834" t="s">
        <v>5861</v>
      </c>
      <c r="J2834" t="s">
        <v>5862</v>
      </c>
      <c r="K2834" s="4" t="str">
        <f t="shared" si="89"/>
        <v>AR002920FI00012</v>
      </c>
    </row>
    <row r="2835" spans="1:11">
      <c r="A2835" t="s">
        <v>20650</v>
      </c>
      <c r="B2835" t="s">
        <v>17791</v>
      </c>
      <c r="C2835" t="s">
        <v>5862</v>
      </c>
      <c r="D2835" t="str">
        <f t="shared" si="88"/>
        <v>FI</v>
      </c>
      <c r="F2835" t="s">
        <v>5863</v>
      </c>
      <c r="G2835" t="s">
        <v>5864</v>
      </c>
      <c r="H2835" t="s">
        <v>5865</v>
      </c>
      <c r="I2835" t="s">
        <v>5866</v>
      </c>
      <c r="J2835" t="s">
        <v>5867</v>
      </c>
      <c r="K2835" s="4" t="str">
        <f t="shared" si="89"/>
        <v>AR002920FI00013</v>
      </c>
    </row>
    <row r="2836" spans="1:11">
      <c r="A2836" t="s">
        <v>20651</v>
      </c>
      <c r="B2836" t="s">
        <v>17791</v>
      </c>
      <c r="C2836" t="s">
        <v>5867</v>
      </c>
      <c r="D2836" t="str">
        <f t="shared" si="88"/>
        <v>FI</v>
      </c>
      <c r="F2836" t="s">
        <v>5868</v>
      </c>
      <c r="G2836" t="s">
        <v>5869</v>
      </c>
      <c r="H2836" t="s">
        <v>5870</v>
      </c>
      <c r="I2836" t="s">
        <v>5871</v>
      </c>
      <c r="J2836" t="s">
        <v>5872</v>
      </c>
      <c r="K2836" s="4" t="str">
        <f t="shared" si="89"/>
        <v>AR002920FI00014</v>
      </c>
    </row>
    <row r="2837" spans="1:11">
      <c r="A2837" t="s">
        <v>20652</v>
      </c>
      <c r="B2837" t="s">
        <v>17791</v>
      </c>
      <c r="C2837" t="s">
        <v>5872</v>
      </c>
      <c r="D2837" t="str">
        <f t="shared" si="88"/>
        <v>FI</v>
      </c>
      <c r="F2837" t="s">
        <v>5873</v>
      </c>
      <c r="G2837" t="s">
        <v>5874</v>
      </c>
      <c r="H2837" t="s">
        <v>5875</v>
      </c>
      <c r="I2837" t="s">
        <v>5876</v>
      </c>
      <c r="J2837" t="s">
        <v>5877</v>
      </c>
      <c r="K2837" s="4" t="str">
        <f t="shared" si="89"/>
        <v>AR002920FI00015</v>
      </c>
    </row>
    <row r="2838" spans="1:11">
      <c r="A2838" t="s">
        <v>20653</v>
      </c>
      <c r="B2838" t="s">
        <v>17791</v>
      </c>
      <c r="C2838" t="s">
        <v>5877</v>
      </c>
      <c r="D2838" t="str">
        <f t="shared" si="88"/>
        <v>FI</v>
      </c>
      <c r="F2838" t="s">
        <v>5878</v>
      </c>
      <c r="G2838" t="s">
        <v>5879</v>
      </c>
      <c r="H2838" t="s">
        <v>5880</v>
      </c>
      <c r="I2838" t="s">
        <v>5881</v>
      </c>
      <c r="K2838" s="4" t="str">
        <f t="shared" si="89"/>
        <v>AR002920FI00016</v>
      </c>
    </row>
    <row r="2839" spans="1:11">
      <c r="A2839" t="s">
        <v>20654</v>
      </c>
      <c r="B2839" t="s">
        <v>17791</v>
      </c>
      <c r="C2839" t="s">
        <v>5882</v>
      </c>
      <c r="D2839" t="str">
        <f t="shared" si="88"/>
        <v>FI</v>
      </c>
      <c r="F2839" t="s">
        <v>5883</v>
      </c>
      <c r="G2839" t="s">
        <v>5884</v>
      </c>
      <c r="H2839" t="s">
        <v>5885</v>
      </c>
      <c r="I2839" t="s">
        <v>5886</v>
      </c>
      <c r="K2839" s="4" t="str">
        <f t="shared" si="89"/>
        <v>AR002920FI00017</v>
      </c>
    </row>
    <row r="2840" spans="1:11">
      <c r="A2840" t="s">
        <v>20655</v>
      </c>
      <c r="B2840" t="s">
        <v>17791</v>
      </c>
      <c r="C2840" t="s">
        <v>5887</v>
      </c>
      <c r="D2840" t="str">
        <f t="shared" si="88"/>
        <v>FI</v>
      </c>
      <c r="F2840" t="s">
        <v>5888</v>
      </c>
      <c r="G2840" t="s">
        <v>5889</v>
      </c>
      <c r="H2840" t="s">
        <v>5890</v>
      </c>
      <c r="I2840" t="s">
        <v>5891</v>
      </c>
      <c r="K2840" s="4" t="str">
        <f t="shared" si="89"/>
        <v>AR002920FI00018</v>
      </c>
    </row>
    <row r="2841" spans="1:11">
      <c r="A2841" t="s">
        <v>20656</v>
      </c>
      <c r="B2841" t="s">
        <v>20005</v>
      </c>
      <c r="C2841" t="s">
        <v>5912</v>
      </c>
      <c r="D2841" t="str">
        <f t="shared" si="88"/>
        <v>FI</v>
      </c>
      <c r="F2841" t="s">
        <v>5914</v>
      </c>
      <c r="G2841" t="s">
        <v>5915</v>
      </c>
      <c r="H2841" t="s">
        <v>5916</v>
      </c>
      <c r="I2841" t="s">
        <v>5917</v>
      </c>
      <c r="K2841" s="4" t="str">
        <f t="shared" si="89"/>
        <v>AR002930FI00001</v>
      </c>
    </row>
    <row r="2842" spans="1:11">
      <c r="A2842" t="s">
        <v>20657</v>
      </c>
      <c r="B2842" t="s">
        <v>20658</v>
      </c>
      <c r="C2842" t="s">
        <v>10932</v>
      </c>
      <c r="D2842" t="str">
        <f t="shared" si="88"/>
        <v>EQ</v>
      </c>
      <c r="F2842" t="s">
        <v>10934</v>
      </c>
      <c r="G2842" t="s">
        <v>10935</v>
      </c>
      <c r="H2842">
        <v>2990381</v>
      </c>
      <c r="I2842" t="s">
        <v>10936</v>
      </c>
      <c r="K2842" s="4" t="str">
        <f t="shared" si="89"/>
        <v>CL001430EQ00001</v>
      </c>
    </row>
    <row r="2843" spans="1:11">
      <c r="A2843" t="s">
        <v>20659</v>
      </c>
      <c r="B2843" t="s">
        <v>20660</v>
      </c>
      <c r="D2843" t="str">
        <f t="shared" si="88"/>
        <v>FI</v>
      </c>
      <c r="E2843" t="s">
        <v>12028</v>
      </c>
      <c r="F2843" t="s">
        <v>12029</v>
      </c>
      <c r="G2843" t="s">
        <v>12030</v>
      </c>
      <c r="H2843" t="s">
        <v>12031</v>
      </c>
      <c r="I2843" t="s">
        <v>12032</v>
      </c>
      <c r="K2843" s="4" t="str">
        <f t="shared" si="89"/>
        <v>MX000030FI00001</v>
      </c>
    </row>
    <row r="2844" spans="1:11">
      <c r="A2844" t="s">
        <v>20661</v>
      </c>
      <c r="B2844" t="s">
        <v>20660</v>
      </c>
      <c r="D2844" t="str">
        <f t="shared" si="88"/>
        <v>FI</v>
      </c>
      <c r="E2844" t="s">
        <v>12036</v>
      </c>
      <c r="F2844" t="s">
        <v>12037</v>
      </c>
      <c r="G2844" t="s">
        <v>12038</v>
      </c>
      <c r="I2844" t="s">
        <v>12039</v>
      </c>
      <c r="K2844" s="4" t="str">
        <f t="shared" si="89"/>
        <v>MX000030FI00002</v>
      </c>
    </row>
    <row r="2845" spans="1:11">
      <c r="A2845" t="s">
        <v>20662</v>
      </c>
      <c r="B2845" t="s">
        <v>17982</v>
      </c>
      <c r="D2845" t="str">
        <f t="shared" si="88"/>
        <v>FI</v>
      </c>
      <c r="E2845" t="s">
        <v>12139</v>
      </c>
      <c r="F2845" t="s">
        <v>12140</v>
      </c>
      <c r="G2845" t="s">
        <v>12141</v>
      </c>
      <c r="H2845" t="s">
        <v>12142</v>
      </c>
      <c r="I2845" t="s">
        <v>12143</v>
      </c>
      <c r="K2845" s="4" t="str">
        <f t="shared" si="89"/>
        <v>MX000080FI00001</v>
      </c>
    </row>
    <row r="2846" spans="1:11">
      <c r="A2846" t="s">
        <v>20663</v>
      </c>
      <c r="B2846" t="s">
        <v>17982</v>
      </c>
      <c r="D2846" t="str">
        <f t="shared" si="88"/>
        <v>FI</v>
      </c>
      <c r="E2846" t="s">
        <v>12145</v>
      </c>
      <c r="F2846" t="s">
        <v>12146</v>
      </c>
      <c r="G2846" t="s">
        <v>12147</v>
      </c>
      <c r="I2846" t="s">
        <v>12148</v>
      </c>
      <c r="K2846" s="4" t="str">
        <f t="shared" si="89"/>
        <v>MX000080FI00002</v>
      </c>
    </row>
    <row r="2847" spans="1:11">
      <c r="A2847" t="s">
        <v>20664</v>
      </c>
      <c r="B2847" t="s">
        <v>17982</v>
      </c>
      <c r="D2847" t="str">
        <f t="shared" si="88"/>
        <v>FI</v>
      </c>
      <c r="E2847" t="s">
        <v>12149</v>
      </c>
      <c r="F2847" t="s">
        <v>12150</v>
      </c>
      <c r="G2847" t="s">
        <v>12151</v>
      </c>
      <c r="I2847" t="s">
        <v>12152</v>
      </c>
      <c r="K2847" s="4" t="str">
        <f t="shared" si="89"/>
        <v>MX000080FI00003</v>
      </c>
    </row>
    <row r="2848" spans="1:11">
      <c r="A2848" t="s">
        <v>20665</v>
      </c>
      <c r="B2848" t="s">
        <v>17821</v>
      </c>
      <c r="D2848" t="str">
        <f t="shared" si="88"/>
        <v>FI</v>
      </c>
      <c r="E2848" t="s">
        <v>12217</v>
      </c>
      <c r="F2848" t="s">
        <v>12218</v>
      </c>
      <c r="G2848" t="s">
        <v>12219</v>
      </c>
      <c r="H2848" t="s">
        <v>12220</v>
      </c>
      <c r="I2848" t="s">
        <v>12221</v>
      </c>
      <c r="K2848" s="4" t="str">
        <f t="shared" si="89"/>
        <v>MX000090FI00011</v>
      </c>
    </row>
    <row r="2849" spans="1:11">
      <c r="A2849" t="s">
        <v>20666</v>
      </c>
      <c r="B2849" t="s">
        <v>20667</v>
      </c>
      <c r="D2849" t="str">
        <f t="shared" si="88"/>
        <v>FI</v>
      </c>
      <c r="E2849" t="s">
        <v>12235</v>
      </c>
      <c r="F2849" t="s">
        <v>12236</v>
      </c>
      <c r="K2849" s="4" t="str">
        <f t="shared" si="89"/>
        <v>MX000110FI00001</v>
      </c>
    </row>
    <row r="2850" spans="1:11">
      <c r="A2850" t="s">
        <v>20668</v>
      </c>
      <c r="B2850" t="s">
        <v>20669</v>
      </c>
      <c r="D2850" t="str">
        <f t="shared" si="88"/>
        <v>FI</v>
      </c>
      <c r="E2850" t="s">
        <v>12256</v>
      </c>
      <c r="F2850" t="s">
        <v>12257</v>
      </c>
      <c r="K2850" s="4" t="str">
        <f t="shared" si="89"/>
        <v>MX000130FI00001</v>
      </c>
    </row>
    <row r="2851" spans="1:11">
      <c r="A2851" t="s">
        <v>20670</v>
      </c>
      <c r="B2851" t="s">
        <v>20669</v>
      </c>
      <c r="D2851" t="str">
        <f t="shared" si="88"/>
        <v>FI</v>
      </c>
      <c r="E2851" t="s">
        <v>12259</v>
      </c>
      <c r="F2851" t="s">
        <v>12260</v>
      </c>
      <c r="K2851" s="4" t="str">
        <f t="shared" si="89"/>
        <v>MX000130FI00002</v>
      </c>
    </row>
    <row r="2852" spans="1:11">
      <c r="A2852" t="s">
        <v>20671</v>
      </c>
      <c r="B2852" t="s">
        <v>20669</v>
      </c>
      <c r="D2852" t="str">
        <f t="shared" si="88"/>
        <v>FI</v>
      </c>
      <c r="E2852" t="s">
        <v>12261</v>
      </c>
      <c r="F2852" t="s">
        <v>12262</v>
      </c>
      <c r="K2852" s="4" t="str">
        <f t="shared" si="89"/>
        <v>MX000130FI00003</v>
      </c>
    </row>
    <row r="2853" spans="1:11">
      <c r="A2853" t="s">
        <v>20672</v>
      </c>
      <c r="B2853" t="s">
        <v>20673</v>
      </c>
      <c r="D2853" t="str">
        <f t="shared" si="88"/>
        <v>FI</v>
      </c>
      <c r="E2853" t="s">
        <v>12271</v>
      </c>
      <c r="F2853" t="s">
        <v>12272</v>
      </c>
      <c r="G2853" t="s">
        <v>12273</v>
      </c>
      <c r="I2853" t="s">
        <v>12274</v>
      </c>
      <c r="K2853" s="4" t="str">
        <f t="shared" si="89"/>
        <v>MX000150FI00001</v>
      </c>
    </row>
    <row r="2854" spans="1:11">
      <c r="A2854" t="s">
        <v>20674</v>
      </c>
      <c r="B2854" t="s">
        <v>20673</v>
      </c>
      <c r="D2854" t="str">
        <f t="shared" si="88"/>
        <v>FI</v>
      </c>
      <c r="E2854" t="s">
        <v>12277</v>
      </c>
      <c r="F2854" t="s">
        <v>12278</v>
      </c>
      <c r="G2854" t="s">
        <v>12279</v>
      </c>
      <c r="I2854" t="s">
        <v>12280</v>
      </c>
      <c r="K2854" s="4" t="str">
        <f t="shared" si="89"/>
        <v>MX000150FI00002</v>
      </c>
    </row>
    <row r="2855" spans="1:11">
      <c r="A2855" t="s">
        <v>20675</v>
      </c>
      <c r="B2855" t="s">
        <v>19613</v>
      </c>
      <c r="D2855" t="str">
        <f t="shared" si="88"/>
        <v>FI</v>
      </c>
      <c r="E2855" t="s">
        <v>12459</v>
      </c>
      <c r="F2855" t="s">
        <v>12460</v>
      </c>
      <c r="G2855" t="s">
        <v>12461</v>
      </c>
      <c r="H2855" t="s">
        <v>12462</v>
      </c>
      <c r="I2855" t="s">
        <v>12463</v>
      </c>
      <c r="K2855" s="4" t="str">
        <f t="shared" si="89"/>
        <v>MX000240FI00016</v>
      </c>
    </row>
    <row r="2856" spans="1:11">
      <c r="A2856" t="s">
        <v>20676</v>
      </c>
      <c r="B2856" t="s">
        <v>19613</v>
      </c>
      <c r="D2856" t="str">
        <f t="shared" si="88"/>
        <v>FI</v>
      </c>
      <c r="E2856" t="s">
        <v>12464</v>
      </c>
      <c r="F2856" t="s">
        <v>12465</v>
      </c>
      <c r="G2856" t="s">
        <v>12466</v>
      </c>
      <c r="H2856" t="s">
        <v>12467</v>
      </c>
      <c r="I2856" t="s">
        <v>12468</v>
      </c>
      <c r="K2856" s="4" t="str">
        <f t="shared" si="89"/>
        <v>MX000240FI00017</v>
      </c>
    </row>
    <row r="2857" spans="1:11">
      <c r="A2857" t="s">
        <v>20677</v>
      </c>
      <c r="B2857" t="s">
        <v>19630</v>
      </c>
      <c r="D2857" t="str">
        <f t="shared" si="88"/>
        <v>FI</v>
      </c>
      <c r="E2857" t="s">
        <v>12477</v>
      </c>
      <c r="F2857" t="s">
        <v>12478</v>
      </c>
      <c r="G2857" t="s">
        <v>12479</v>
      </c>
      <c r="I2857" t="s">
        <v>12480</v>
      </c>
      <c r="K2857" s="4" t="str">
        <f t="shared" si="89"/>
        <v>MX000250FI00001</v>
      </c>
    </row>
    <row r="2858" spans="1:11">
      <c r="A2858" t="s">
        <v>20678</v>
      </c>
      <c r="B2858" t="s">
        <v>19630</v>
      </c>
      <c r="D2858" t="str">
        <f t="shared" si="88"/>
        <v>FI</v>
      </c>
      <c r="E2858" t="s">
        <v>12484</v>
      </c>
      <c r="F2858" t="s">
        <v>12485</v>
      </c>
      <c r="G2858" t="s">
        <v>12486</v>
      </c>
      <c r="I2858" t="s">
        <v>12487</v>
      </c>
      <c r="K2858" s="4" t="str">
        <f t="shared" si="89"/>
        <v>MX000250FI00002</v>
      </c>
    </row>
    <row r="2859" spans="1:11">
      <c r="A2859" t="s">
        <v>20679</v>
      </c>
      <c r="B2859" t="s">
        <v>19630</v>
      </c>
      <c r="D2859" t="str">
        <f t="shared" si="88"/>
        <v>FI</v>
      </c>
      <c r="E2859" t="s">
        <v>12488</v>
      </c>
      <c r="F2859" t="s">
        <v>12489</v>
      </c>
      <c r="G2859" t="s">
        <v>12490</v>
      </c>
      <c r="I2859" t="s">
        <v>12491</v>
      </c>
      <c r="K2859" s="4" t="str">
        <f t="shared" si="89"/>
        <v>MX000250FI00003</v>
      </c>
    </row>
    <row r="2860" spans="1:11">
      <c r="A2860" t="s">
        <v>20680</v>
      </c>
      <c r="B2860" t="s">
        <v>19630</v>
      </c>
      <c r="D2860" t="str">
        <f t="shared" si="88"/>
        <v>FI</v>
      </c>
      <c r="E2860" t="s">
        <v>12492</v>
      </c>
      <c r="F2860" t="s">
        <v>12493</v>
      </c>
      <c r="G2860" t="s">
        <v>12494</v>
      </c>
      <c r="H2860" t="s">
        <v>12495</v>
      </c>
      <c r="I2860" t="s">
        <v>12496</v>
      </c>
      <c r="K2860" s="4" t="str">
        <f t="shared" si="89"/>
        <v>MX000250FI00004</v>
      </c>
    </row>
    <row r="2861" spans="1:11">
      <c r="A2861" t="s">
        <v>20681</v>
      </c>
      <c r="B2861" t="s">
        <v>19630</v>
      </c>
      <c r="D2861" t="str">
        <f t="shared" si="88"/>
        <v>FI</v>
      </c>
      <c r="E2861" t="s">
        <v>12497</v>
      </c>
      <c r="F2861" t="s">
        <v>12498</v>
      </c>
      <c r="G2861" t="s">
        <v>12499</v>
      </c>
      <c r="H2861" t="s">
        <v>12500</v>
      </c>
      <c r="I2861" t="s">
        <v>12501</v>
      </c>
      <c r="K2861" s="4" t="str">
        <f t="shared" si="89"/>
        <v>MX000250FI00005</v>
      </c>
    </row>
    <row r="2862" spans="1:11">
      <c r="A2862" t="s">
        <v>20682</v>
      </c>
      <c r="B2862" t="s">
        <v>19630</v>
      </c>
      <c r="D2862" t="str">
        <f t="shared" si="88"/>
        <v>FI</v>
      </c>
      <c r="E2862" t="s">
        <v>12502</v>
      </c>
      <c r="F2862" t="s">
        <v>12503</v>
      </c>
      <c r="G2862" t="s">
        <v>12504</v>
      </c>
      <c r="H2862" t="s">
        <v>12505</v>
      </c>
      <c r="I2862" t="s">
        <v>12506</v>
      </c>
      <c r="K2862" s="4" t="str">
        <f t="shared" si="89"/>
        <v>MX000250FI00006</v>
      </c>
    </row>
    <row r="2863" spans="1:11">
      <c r="A2863" t="s">
        <v>20683</v>
      </c>
      <c r="B2863" t="s">
        <v>19630</v>
      </c>
      <c r="D2863" t="str">
        <f t="shared" si="88"/>
        <v>FI</v>
      </c>
      <c r="E2863" t="s">
        <v>12507</v>
      </c>
      <c r="F2863" t="s">
        <v>12508</v>
      </c>
      <c r="G2863" t="s">
        <v>12509</v>
      </c>
      <c r="I2863" t="s">
        <v>12510</v>
      </c>
      <c r="K2863" s="4" t="str">
        <f t="shared" si="89"/>
        <v>MX000250FI00007</v>
      </c>
    </row>
    <row r="2864" spans="1:11">
      <c r="A2864" t="s">
        <v>20684</v>
      </c>
      <c r="B2864" t="s">
        <v>19630</v>
      </c>
      <c r="D2864" t="str">
        <f t="shared" si="88"/>
        <v>FI</v>
      </c>
      <c r="E2864" t="s">
        <v>12511</v>
      </c>
      <c r="F2864" t="s">
        <v>12512</v>
      </c>
      <c r="G2864" t="s">
        <v>12513</v>
      </c>
      <c r="I2864" t="s">
        <v>12514</v>
      </c>
      <c r="K2864" s="4" t="str">
        <f t="shared" si="89"/>
        <v>MX000250FI00008</v>
      </c>
    </row>
    <row r="2865" spans="1:11">
      <c r="A2865" t="s">
        <v>20685</v>
      </c>
      <c r="B2865" t="s">
        <v>19630</v>
      </c>
      <c r="D2865" t="str">
        <f t="shared" si="88"/>
        <v>FI</v>
      </c>
      <c r="E2865" t="s">
        <v>12515</v>
      </c>
      <c r="F2865" t="s">
        <v>12516</v>
      </c>
      <c r="G2865" t="s">
        <v>12517</v>
      </c>
      <c r="I2865" t="s">
        <v>12518</v>
      </c>
      <c r="K2865" s="4" t="str">
        <f t="shared" si="89"/>
        <v>MX000250FI00009</v>
      </c>
    </row>
    <row r="2866" spans="1:11">
      <c r="A2866" t="s">
        <v>20686</v>
      </c>
      <c r="B2866" t="s">
        <v>19630</v>
      </c>
      <c r="D2866" t="str">
        <f t="shared" si="88"/>
        <v>FI</v>
      </c>
      <c r="E2866" t="s">
        <v>12519</v>
      </c>
      <c r="F2866" t="s">
        <v>12520</v>
      </c>
      <c r="G2866" t="s">
        <v>12521</v>
      </c>
      <c r="I2866" t="s">
        <v>12522</v>
      </c>
      <c r="K2866" s="4" t="str">
        <f t="shared" si="89"/>
        <v>MX000250FI00010</v>
      </c>
    </row>
    <row r="2867" spans="1:11">
      <c r="A2867" t="s">
        <v>20687</v>
      </c>
      <c r="B2867" t="s">
        <v>19630</v>
      </c>
      <c r="D2867" t="str">
        <f t="shared" si="88"/>
        <v>FI</v>
      </c>
      <c r="E2867" t="s">
        <v>12523</v>
      </c>
      <c r="F2867" t="s">
        <v>12524</v>
      </c>
      <c r="G2867" t="s">
        <v>12525</v>
      </c>
      <c r="I2867" t="s">
        <v>12526</v>
      </c>
      <c r="K2867" s="4" t="str">
        <f t="shared" si="89"/>
        <v>MX000250FI00011</v>
      </c>
    </row>
    <row r="2868" spans="1:11">
      <c r="A2868" t="s">
        <v>20688</v>
      </c>
      <c r="B2868" t="s">
        <v>19630</v>
      </c>
      <c r="D2868" t="str">
        <f t="shared" si="88"/>
        <v>FI</v>
      </c>
      <c r="E2868" t="s">
        <v>12527</v>
      </c>
      <c r="F2868" t="s">
        <v>12528</v>
      </c>
      <c r="G2868" t="s">
        <v>12529</v>
      </c>
      <c r="I2868" t="s">
        <v>12530</v>
      </c>
      <c r="K2868" s="4" t="str">
        <f t="shared" si="89"/>
        <v>MX000250FI00012</v>
      </c>
    </row>
    <row r="2869" spans="1:11">
      <c r="A2869" t="s">
        <v>20689</v>
      </c>
      <c r="B2869" t="s">
        <v>19630</v>
      </c>
      <c r="D2869" t="str">
        <f t="shared" si="88"/>
        <v>FI</v>
      </c>
      <c r="E2869" t="s">
        <v>12531</v>
      </c>
      <c r="F2869" t="s">
        <v>12532</v>
      </c>
      <c r="G2869" t="s">
        <v>12533</v>
      </c>
      <c r="I2869" t="s">
        <v>12534</v>
      </c>
      <c r="K2869" s="4" t="str">
        <f t="shared" si="89"/>
        <v>MX000250FI00013</v>
      </c>
    </row>
    <row r="2870" spans="1:11">
      <c r="A2870" t="s">
        <v>20690</v>
      </c>
      <c r="B2870" t="s">
        <v>19630</v>
      </c>
      <c r="D2870" t="str">
        <f t="shared" si="88"/>
        <v>FI</v>
      </c>
      <c r="E2870" t="s">
        <v>12535</v>
      </c>
      <c r="F2870" t="s">
        <v>12536</v>
      </c>
      <c r="G2870" t="s">
        <v>12537</v>
      </c>
      <c r="I2870" t="s">
        <v>12538</v>
      </c>
      <c r="K2870" s="4" t="str">
        <f t="shared" si="89"/>
        <v>MX000250FI00014</v>
      </c>
    </row>
    <row r="2871" spans="1:11">
      <c r="A2871" t="s">
        <v>20691</v>
      </c>
      <c r="B2871" t="s">
        <v>19630</v>
      </c>
      <c r="D2871" t="str">
        <f t="shared" si="88"/>
        <v>FI</v>
      </c>
      <c r="E2871" t="s">
        <v>12539</v>
      </c>
      <c r="F2871" t="s">
        <v>12540</v>
      </c>
      <c r="G2871" t="s">
        <v>12541</v>
      </c>
      <c r="I2871" t="s">
        <v>12542</v>
      </c>
      <c r="K2871" s="4" t="str">
        <f t="shared" si="89"/>
        <v>MX000250FI00015</v>
      </c>
    </row>
    <row r="2872" spans="1:11">
      <c r="A2872" t="s">
        <v>20692</v>
      </c>
      <c r="B2872" t="s">
        <v>19630</v>
      </c>
      <c r="D2872" t="str">
        <f t="shared" si="88"/>
        <v>FI</v>
      </c>
      <c r="E2872" t="s">
        <v>12543</v>
      </c>
      <c r="F2872" t="s">
        <v>12544</v>
      </c>
      <c r="G2872" t="s">
        <v>12545</v>
      </c>
      <c r="H2872" t="s">
        <v>12546</v>
      </c>
      <c r="I2872" t="s">
        <v>12547</v>
      </c>
      <c r="K2872" s="4" t="str">
        <f t="shared" si="89"/>
        <v>MX000250FI00016</v>
      </c>
    </row>
    <row r="2873" spans="1:11">
      <c r="A2873" t="s">
        <v>20693</v>
      </c>
      <c r="B2873" t="s">
        <v>19641</v>
      </c>
      <c r="D2873" t="str">
        <f t="shared" si="88"/>
        <v>FI</v>
      </c>
      <c r="E2873" t="s">
        <v>12720</v>
      </c>
      <c r="F2873" t="s">
        <v>12721</v>
      </c>
      <c r="G2873" t="s">
        <v>12722</v>
      </c>
      <c r="H2873" t="s">
        <v>12723</v>
      </c>
      <c r="I2873" t="s">
        <v>12724</v>
      </c>
      <c r="K2873" s="4" t="str">
        <f t="shared" si="89"/>
        <v>MX000290FI00007</v>
      </c>
    </row>
    <row r="2874" spans="1:11">
      <c r="A2874" t="s">
        <v>20694</v>
      </c>
      <c r="B2874" t="s">
        <v>19641</v>
      </c>
      <c r="D2874" t="str">
        <f t="shared" si="88"/>
        <v>FI</v>
      </c>
      <c r="E2874" t="s">
        <v>12725</v>
      </c>
      <c r="F2874" t="s">
        <v>12726</v>
      </c>
      <c r="G2874" t="s">
        <v>12727</v>
      </c>
      <c r="H2874" t="s">
        <v>12728</v>
      </c>
      <c r="I2874" t="s">
        <v>12729</v>
      </c>
      <c r="K2874" s="4" t="str">
        <f t="shared" si="89"/>
        <v>MX000290FI00008</v>
      </c>
    </row>
    <row r="2875" spans="1:11">
      <c r="A2875" t="s">
        <v>20695</v>
      </c>
      <c r="B2875" t="s">
        <v>19641</v>
      </c>
      <c r="D2875" t="str">
        <f t="shared" si="88"/>
        <v>FI</v>
      </c>
      <c r="E2875" t="s">
        <v>12730</v>
      </c>
      <c r="F2875" t="s">
        <v>12731</v>
      </c>
      <c r="G2875" t="s">
        <v>12732</v>
      </c>
      <c r="H2875" t="s">
        <v>12733</v>
      </c>
      <c r="I2875" t="s">
        <v>12734</v>
      </c>
      <c r="K2875" s="4" t="str">
        <f t="shared" si="89"/>
        <v>MX000290FI00009</v>
      </c>
    </row>
    <row r="2876" spans="1:11">
      <c r="A2876" t="s">
        <v>20696</v>
      </c>
      <c r="B2876" t="s">
        <v>19641</v>
      </c>
      <c r="D2876" t="str">
        <f t="shared" si="88"/>
        <v>FI</v>
      </c>
      <c r="E2876" t="s">
        <v>12735</v>
      </c>
      <c r="F2876" t="s">
        <v>12736</v>
      </c>
      <c r="G2876" t="s">
        <v>12737</v>
      </c>
      <c r="H2876" t="s">
        <v>12738</v>
      </c>
      <c r="I2876" t="s">
        <v>12739</v>
      </c>
      <c r="K2876" s="4" t="str">
        <f t="shared" si="89"/>
        <v>MX000290FI00010</v>
      </c>
    </row>
    <row r="2877" spans="1:11">
      <c r="A2877" t="s">
        <v>20697</v>
      </c>
      <c r="B2877" t="s">
        <v>19641</v>
      </c>
      <c r="D2877" t="str">
        <f t="shared" si="88"/>
        <v>FI</v>
      </c>
      <c r="E2877" t="s">
        <v>12740</v>
      </c>
      <c r="F2877" t="s">
        <v>12741</v>
      </c>
      <c r="G2877" t="s">
        <v>12742</v>
      </c>
      <c r="H2877" t="s">
        <v>12743</v>
      </c>
      <c r="I2877" t="s">
        <v>12744</v>
      </c>
      <c r="K2877" s="4" t="str">
        <f t="shared" si="89"/>
        <v>MX000290FI00011</v>
      </c>
    </row>
    <row r="2878" spans="1:11">
      <c r="A2878" t="s">
        <v>20698</v>
      </c>
      <c r="B2878" t="s">
        <v>19641</v>
      </c>
      <c r="D2878" t="str">
        <f t="shared" si="88"/>
        <v>FI</v>
      </c>
      <c r="E2878" t="s">
        <v>12745</v>
      </c>
      <c r="F2878" t="s">
        <v>12746</v>
      </c>
      <c r="G2878" t="s">
        <v>12747</v>
      </c>
      <c r="H2878" t="s">
        <v>12748</v>
      </c>
      <c r="I2878" t="s">
        <v>12749</v>
      </c>
      <c r="K2878" s="4" t="str">
        <f t="shared" si="89"/>
        <v>MX000290FI00012</v>
      </c>
    </row>
    <row r="2879" spans="1:11">
      <c r="A2879" t="s">
        <v>20699</v>
      </c>
      <c r="B2879" t="s">
        <v>19641</v>
      </c>
      <c r="D2879" t="str">
        <f t="shared" si="88"/>
        <v>FI</v>
      </c>
      <c r="E2879" t="s">
        <v>12751</v>
      </c>
      <c r="F2879" t="s">
        <v>12752</v>
      </c>
      <c r="G2879" t="s">
        <v>12753</v>
      </c>
      <c r="H2879" t="s">
        <v>12754</v>
      </c>
      <c r="I2879" t="s">
        <v>12755</v>
      </c>
      <c r="K2879" s="4" t="str">
        <f t="shared" si="89"/>
        <v>MX000290FI00013</v>
      </c>
    </row>
    <row r="2880" spans="1:11">
      <c r="A2880" t="s">
        <v>20700</v>
      </c>
      <c r="B2880" t="s">
        <v>19641</v>
      </c>
      <c r="D2880" t="str">
        <f t="shared" si="88"/>
        <v>FI</v>
      </c>
      <c r="E2880" t="s">
        <v>12756</v>
      </c>
      <c r="F2880" t="s">
        <v>12757</v>
      </c>
      <c r="G2880" t="s">
        <v>12758</v>
      </c>
      <c r="H2880" t="s">
        <v>12759</v>
      </c>
      <c r="I2880" t="s">
        <v>12760</v>
      </c>
      <c r="K2880" s="4" t="str">
        <f t="shared" si="89"/>
        <v>MX000290FI00014</v>
      </c>
    </row>
    <row r="2881" spans="1:11">
      <c r="A2881" t="s">
        <v>20701</v>
      </c>
      <c r="B2881" t="s">
        <v>19641</v>
      </c>
      <c r="D2881" t="str">
        <f t="shared" si="88"/>
        <v>FI</v>
      </c>
      <c r="E2881" t="s">
        <v>12761</v>
      </c>
      <c r="F2881" t="s">
        <v>12762</v>
      </c>
      <c r="G2881" t="s">
        <v>12763</v>
      </c>
      <c r="H2881" t="s">
        <v>12764</v>
      </c>
      <c r="I2881" t="s">
        <v>12765</v>
      </c>
      <c r="K2881" s="4" t="str">
        <f t="shared" si="89"/>
        <v>MX000290FI00015</v>
      </c>
    </row>
    <row r="2882" spans="1:11">
      <c r="A2882" t="s">
        <v>20702</v>
      </c>
      <c r="B2882" t="s">
        <v>19641</v>
      </c>
      <c r="D2882" t="str">
        <f t="shared" ref="D2882:D2945" si="90">+REPLACE(REPLACE(A2882,1,8,""),3,5,"")</f>
        <v>FI</v>
      </c>
      <c r="E2882" t="s">
        <v>12766</v>
      </c>
      <c r="F2882" t="s">
        <v>12767</v>
      </c>
      <c r="G2882" t="s">
        <v>12768</v>
      </c>
      <c r="H2882" t="s">
        <v>12769</v>
      </c>
      <c r="I2882" t="s">
        <v>12770</v>
      </c>
      <c r="K2882" s="4" t="str">
        <f t="shared" si="89"/>
        <v>MX000290FI00016</v>
      </c>
    </row>
    <row r="2883" spans="1:11">
      <c r="A2883" t="s">
        <v>20703</v>
      </c>
      <c r="B2883" t="s">
        <v>19641</v>
      </c>
      <c r="D2883" t="str">
        <f t="shared" si="90"/>
        <v>FI</v>
      </c>
      <c r="E2883" t="s">
        <v>12771</v>
      </c>
      <c r="F2883" t="s">
        <v>12772</v>
      </c>
      <c r="G2883" t="s">
        <v>12773</v>
      </c>
      <c r="H2883" t="s">
        <v>12774</v>
      </c>
      <c r="I2883" t="s">
        <v>12775</v>
      </c>
      <c r="K2883" s="4" t="str">
        <f t="shared" ref="K2883:K2946" si="91">+A2883</f>
        <v>MX000290FI00017</v>
      </c>
    </row>
    <row r="2884" spans="1:11">
      <c r="A2884" t="s">
        <v>20704</v>
      </c>
      <c r="B2884" t="s">
        <v>19641</v>
      </c>
      <c r="D2884" t="str">
        <f t="shared" si="90"/>
        <v>FI</v>
      </c>
      <c r="E2884" t="s">
        <v>12776</v>
      </c>
      <c r="F2884" t="s">
        <v>12777</v>
      </c>
      <c r="G2884" t="s">
        <v>12778</v>
      </c>
      <c r="H2884" t="s">
        <v>12779</v>
      </c>
      <c r="I2884" t="s">
        <v>12780</v>
      </c>
      <c r="K2884" s="4" t="str">
        <f t="shared" si="91"/>
        <v>MX000290FI00018</v>
      </c>
    </row>
    <row r="2885" spans="1:11">
      <c r="A2885" t="s">
        <v>20705</v>
      </c>
      <c r="B2885" t="s">
        <v>19641</v>
      </c>
      <c r="D2885" t="str">
        <f t="shared" si="90"/>
        <v>FI</v>
      </c>
      <c r="E2885" t="s">
        <v>12781</v>
      </c>
      <c r="F2885" t="s">
        <v>12782</v>
      </c>
      <c r="G2885" t="s">
        <v>12783</v>
      </c>
      <c r="H2885" t="s">
        <v>12784</v>
      </c>
      <c r="I2885" t="s">
        <v>12785</v>
      </c>
      <c r="K2885" s="4" t="str">
        <f t="shared" si="91"/>
        <v>MX000290FI00019</v>
      </c>
    </row>
    <row r="2886" spans="1:11">
      <c r="A2886" t="s">
        <v>20706</v>
      </c>
      <c r="B2886" t="s">
        <v>19641</v>
      </c>
      <c r="D2886" t="str">
        <f t="shared" si="90"/>
        <v>FI</v>
      </c>
      <c r="E2886" t="s">
        <v>12786</v>
      </c>
      <c r="F2886" t="s">
        <v>12787</v>
      </c>
      <c r="G2886" t="s">
        <v>12788</v>
      </c>
      <c r="H2886" t="s">
        <v>12789</v>
      </c>
      <c r="I2886" t="s">
        <v>12790</v>
      </c>
      <c r="K2886" s="4" t="str">
        <f t="shared" si="91"/>
        <v>MX000290FI00020</v>
      </c>
    </row>
    <row r="2887" spans="1:11">
      <c r="A2887" t="s">
        <v>20707</v>
      </c>
      <c r="B2887" t="s">
        <v>19641</v>
      </c>
      <c r="D2887" t="str">
        <f t="shared" si="90"/>
        <v>FI</v>
      </c>
      <c r="E2887" t="s">
        <v>12791</v>
      </c>
      <c r="F2887" t="s">
        <v>12792</v>
      </c>
      <c r="G2887" t="s">
        <v>12793</v>
      </c>
      <c r="H2887" t="s">
        <v>12794</v>
      </c>
      <c r="I2887" t="s">
        <v>12795</v>
      </c>
      <c r="K2887" s="4" t="str">
        <f t="shared" si="91"/>
        <v>MX000290FI00021</v>
      </c>
    </row>
    <row r="2888" spans="1:11">
      <c r="A2888" t="s">
        <v>20708</v>
      </c>
      <c r="B2888" t="s">
        <v>19641</v>
      </c>
      <c r="D2888" t="str">
        <f t="shared" si="90"/>
        <v>FI</v>
      </c>
      <c r="E2888" t="s">
        <v>12796</v>
      </c>
      <c r="F2888" t="s">
        <v>12797</v>
      </c>
      <c r="G2888" t="s">
        <v>12798</v>
      </c>
      <c r="H2888" t="s">
        <v>12799</v>
      </c>
      <c r="I2888" t="s">
        <v>12800</v>
      </c>
      <c r="K2888" s="4" t="str">
        <f t="shared" si="91"/>
        <v>MX000290FI00022</v>
      </c>
    </row>
    <row r="2889" spans="1:11">
      <c r="A2889" t="s">
        <v>20709</v>
      </c>
      <c r="B2889" t="s">
        <v>19641</v>
      </c>
      <c r="D2889" t="str">
        <f t="shared" si="90"/>
        <v>FI</v>
      </c>
      <c r="E2889" t="s">
        <v>12801</v>
      </c>
      <c r="F2889" t="s">
        <v>12802</v>
      </c>
      <c r="G2889" t="s">
        <v>12803</v>
      </c>
      <c r="H2889" t="s">
        <v>12804</v>
      </c>
      <c r="I2889" t="s">
        <v>12805</v>
      </c>
      <c r="K2889" s="4" t="str">
        <f t="shared" si="91"/>
        <v>MX000290FI00023</v>
      </c>
    </row>
    <row r="2890" spans="1:11">
      <c r="A2890" t="s">
        <v>20710</v>
      </c>
      <c r="B2890" t="s">
        <v>19641</v>
      </c>
      <c r="D2890" t="str">
        <f t="shared" si="90"/>
        <v>FI</v>
      </c>
      <c r="E2890" t="s">
        <v>12806</v>
      </c>
      <c r="F2890" t="s">
        <v>12807</v>
      </c>
      <c r="G2890" t="s">
        <v>12808</v>
      </c>
      <c r="H2890" t="s">
        <v>12809</v>
      </c>
      <c r="I2890" t="s">
        <v>12810</v>
      </c>
      <c r="K2890" s="4" t="str">
        <f t="shared" si="91"/>
        <v>MX000290FI00024</v>
      </c>
    </row>
    <row r="2891" spans="1:11">
      <c r="A2891" t="s">
        <v>20711</v>
      </c>
      <c r="B2891" t="s">
        <v>19641</v>
      </c>
      <c r="D2891" t="str">
        <f t="shared" si="90"/>
        <v>FI</v>
      </c>
      <c r="E2891" t="s">
        <v>12811</v>
      </c>
      <c r="F2891" t="s">
        <v>12812</v>
      </c>
      <c r="G2891" t="s">
        <v>12813</v>
      </c>
      <c r="I2891" t="s">
        <v>12814</v>
      </c>
      <c r="K2891" s="4" t="str">
        <f t="shared" si="91"/>
        <v>MX000290FI00025</v>
      </c>
    </row>
    <row r="2892" spans="1:11">
      <c r="A2892" t="s">
        <v>20712</v>
      </c>
      <c r="B2892" t="s">
        <v>19641</v>
      </c>
      <c r="D2892" t="str">
        <f t="shared" si="90"/>
        <v>FI</v>
      </c>
      <c r="E2892" t="s">
        <v>12815</v>
      </c>
      <c r="F2892" t="s">
        <v>12816</v>
      </c>
      <c r="G2892" t="s">
        <v>12817</v>
      </c>
      <c r="H2892" t="s">
        <v>12818</v>
      </c>
      <c r="I2892" t="s">
        <v>12819</v>
      </c>
      <c r="K2892" s="4" t="str">
        <f t="shared" si="91"/>
        <v>MX000290FI00026</v>
      </c>
    </row>
    <row r="2893" spans="1:11">
      <c r="A2893" t="s">
        <v>20713</v>
      </c>
      <c r="B2893" t="s">
        <v>19641</v>
      </c>
      <c r="D2893" t="str">
        <f t="shared" si="90"/>
        <v>FI</v>
      </c>
      <c r="E2893" t="s">
        <v>12820</v>
      </c>
      <c r="F2893" t="s">
        <v>12821</v>
      </c>
      <c r="G2893" t="s">
        <v>12822</v>
      </c>
      <c r="H2893" t="s">
        <v>12823</v>
      </c>
      <c r="I2893" t="s">
        <v>12824</v>
      </c>
      <c r="K2893" s="4" t="str">
        <f t="shared" si="91"/>
        <v>MX000290FI00027</v>
      </c>
    </row>
    <row r="2894" spans="1:11">
      <c r="A2894" t="s">
        <v>20714</v>
      </c>
      <c r="B2894" t="s">
        <v>19641</v>
      </c>
      <c r="D2894" t="str">
        <f t="shared" si="90"/>
        <v>FI</v>
      </c>
      <c r="E2894" t="s">
        <v>12825</v>
      </c>
      <c r="F2894" t="s">
        <v>12826</v>
      </c>
      <c r="G2894" t="s">
        <v>12827</v>
      </c>
      <c r="H2894" t="s">
        <v>12828</v>
      </c>
      <c r="I2894" t="s">
        <v>12829</v>
      </c>
      <c r="K2894" s="4" t="str">
        <f t="shared" si="91"/>
        <v>MX000290FI00028</v>
      </c>
    </row>
    <row r="2895" spans="1:11">
      <c r="A2895" t="s">
        <v>20715</v>
      </c>
      <c r="B2895" t="s">
        <v>19641</v>
      </c>
      <c r="D2895" t="str">
        <f t="shared" si="90"/>
        <v>FI</v>
      </c>
      <c r="E2895" t="s">
        <v>12830</v>
      </c>
      <c r="F2895" t="s">
        <v>12831</v>
      </c>
      <c r="G2895" t="s">
        <v>12832</v>
      </c>
      <c r="I2895" t="s">
        <v>12833</v>
      </c>
      <c r="K2895" s="4" t="str">
        <f t="shared" si="91"/>
        <v>MX000290FI00029</v>
      </c>
    </row>
    <row r="2896" spans="1:11">
      <c r="A2896" t="s">
        <v>20716</v>
      </c>
      <c r="B2896" t="s">
        <v>19641</v>
      </c>
      <c r="D2896" t="str">
        <f t="shared" si="90"/>
        <v>FI</v>
      </c>
      <c r="E2896" t="s">
        <v>12834</v>
      </c>
      <c r="F2896" t="s">
        <v>12835</v>
      </c>
      <c r="G2896" t="s">
        <v>12836</v>
      </c>
      <c r="I2896" t="s">
        <v>12837</v>
      </c>
      <c r="K2896" s="4" t="str">
        <f t="shared" si="91"/>
        <v>MX000290FI00030</v>
      </c>
    </row>
    <row r="2897" spans="1:11">
      <c r="A2897" t="s">
        <v>20717</v>
      </c>
      <c r="B2897" t="s">
        <v>19641</v>
      </c>
      <c r="D2897" t="str">
        <f t="shared" si="90"/>
        <v>FI</v>
      </c>
      <c r="E2897" t="s">
        <v>12838</v>
      </c>
      <c r="F2897" t="s">
        <v>12839</v>
      </c>
      <c r="G2897" t="s">
        <v>12840</v>
      </c>
      <c r="H2897" t="s">
        <v>12841</v>
      </c>
      <c r="I2897" t="s">
        <v>12842</v>
      </c>
      <c r="K2897" s="4" t="str">
        <f t="shared" si="91"/>
        <v>MX000290FI00031</v>
      </c>
    </row>
    <row r="2898" spans="1:11">
      <c r="A2898" t="s">
        <v>20718</v>
      </c>
      <c r="B2898" t="s">
        <v>19641</v>
      </c>
      <c r="D2898" t="str">
        <f t="shared" si="90"/>
        <v>FI</v>
      </c>
      <c r="E2898" t="s">
        <v>12843</v>
      </c>
      <c r="F2898" t="s">
        <v>12844</v>
      </c>
      <c r="G2898" t="s">
        <v>12845</v>
      </c>
      <c r="H2898" t="s">
        <v>12846</v>
      </c>
      <c r="I2898" t="s">
        <v>12847</v>
      </c>
      <c r="K2898" s="4" t="str">
        <f t="shared" si="91"/>
        <v>MX000290FI00032</v>
      </c>
    </row>
    <row r="2899" spans="1:11">
      <c r="A2899" t="s">
        <v>20719</v>
      </c>
      <c r="B2899" t="s">
        <v>19641</v>
      </c>
      <c r="D2899" t="str">
        <f t="shared" si="90"/>
        <v>FI</v>
      </c>
      <c r="E2899" t="s">
        <v>12848</v>
      </c>
      <c r="F2899" t="s">
        <v>12849</v>
      </c>
      <c r="G2899" t="s">
        <v>12850</v>
      </c>
      <c r="I2899" t="s">
        <v>12851</v>
      </c>
      <c r="K2899" s="4" t="str">
        <f t="shared" si="91"/>
        <v>MX000290FI00033</v>
      </c>
    </row>
    <row r="2900" spans="1:11">
      <c r="A2900" t="s">
        <v>20720</v>
      </c>
      <c r="B2900" t="s">
        <v>19641</v>
      </c>
      <c r="D2900" t="str">
        <f t="shared" si="90"/>
        <v>FI</v>
      </c>
      <c r="E2900" t="s">
        <v>12852</v>
      </c>
      <c r="F2900" t="s">
        <v>12853</v>
      </c>
      <c r="G2900" t="s">
        <v>12854</v>
      </c>
      <c r="I2900" t="s">
        <v>12855</v>
      </c>
      <c r="K2900" s="4" t="str">
        <f t="shared" si="91"/>
        <v>MX000290FI00034</v>
      </c>
    </row>
    <row r="2901" spans="1:11">
      <c r="A2901" t="s">
        <v>20721</v>
      </c>
      <c r="B2901" t="s">
        <v>18075</v>
      </c>
      <c r="D2901" t="str">
        <f t="shared" si="90"/>
        <v>FI</v>
      </c>
      <c r="E2901" t="s">
        <v>12896</v>
      </c>
      <c r="F2901" t="s">
        <v>12897</v>
      </c>
      <c r="K2901" s="4" t="str">
        <f t="shared" si="91"/>
        <v>MX000320FI00001</v>
      </c>
    </row>
    <row r="2902" spans="1:11">
      <c r="A2902" t="s">
        <v>20722</v>
      </c>
      <c r="B2902" t="s">
        <v>18075</v>
      </c>
      <c r="D2902" t="str">
        <f t="shared" si="90"/>
        <v>FI</v>
      </c>
      <c r="E2902" t="s">
        <v>12898</v>
      </c>
      <c r="F2902" t="s">
        <v>12899</v>
      </c>
      <c r="K2902" s="4" t="str">
        <f t="shared" si="91"/>
        <v>MX000320FI00002</v>
      </c>
    </row>
    <row r="2903" spans="1:11">
      <c r="A2903" t="s">
        <v>20723</v>
      </c>
      <c r="B2903" t="s">
        <v>18075</v>
      </c>
      <c r="D2903" t="str">
        <f t="shared" si="90"/>
        <v>FI</v>
      </c>
      <c r="E2903" t="s">
        <v>12900</v>
      </c>
      <c r="F2903" t="s">
        <v>12901</v>
      </c>
      <c r="K2903" s="4" t="str">
        <f t="shared" si="91"/>
        <v>MX000320FI00003</v>
      </c>
    </row>
    <row r="2904" spans="1:11">
      <c r="A2904" t="s">
        <v>20724</v>
      </c>
      <c r="B2904" t="s">
        <v>18075</v>
      </c>
      <c r="D2904" t="str">
        <f t="shared" si="90"/>
        <v>FI</v>
      </c>
      <c r="E2904" t="s">
        <v>12902</v>
      </c>
      <c r="F2904" t="s">
        <v>12903</v>
      </c>
      <c r="K2904" s="4" t="str">
        <f t="shared" si="91"/>
        <v>MX000320FI00004</v>
      </c>
    </row>
    <row r="2905" spans="1:11">
      <c r="A2905" t="s">
        <v>20725</v>
      </c>
      <c r="B2905" t="s">
        <v>18075</v>
      </c>
      <c r="D2905" t="str">
        <f t="shared" si="90"/>
        <v>FI</v>
      </c>
      <c r="E2905" t="s">
        <v>12904</v>
      </c>
      <c r="F2905" t="s">
        <v>12905</v>
      </c>
      <c r="K2905" s="4" t="str">
        <f t="shared" si="91"/>
        <v>MX000320FI00005</v>
      </c>
    </row>
    <row r="2906" spans="1:11">
      <c r="A2906" t="s">
        <v>20726</v>
      </c>
      <c r="B2906" t="s">
        <v>18075</v>
      </c>
      <c r="D2906" t="str">
        <f t="shared" si="90"/>
        <v>FI</v>
      </c>
      <c r="E2906" t="s">
        <v>12906</v>
      </c>
      <c r="F2906" t="s">
        <v>12907</v>
      </c>
      <c r="K2906" s="4" t="str">
        <f t="shared" si="91"/>
        <v>MX000320FI00006</v>
      </c>
    </row>
    <row r="2907" spans="1:11">
      <c r="A2907" t="s">
        <v>20727</v>
      </c>
      <c r="B2907" t="s">
        <v>18075</v>
      </c>
      <c r="D2907" t="str">
        <f t="shared" si="90"/>
        <v>FI</v>
      </c>
      <c r="E2907" t="s">
        <v>12909</v>
      </c>
      <c r="F2907" t="s">
        <v>12910</v>
      </c>
      <c r="G2907" t="s">
        <v>12911</v>
      </c>
      <c r="I2907" t="s">
        <v>12912</v>
      </c>
      <c r="K2907" s="4" t="str">
        <f t="shared" si="91"/>
        <v>MX000320FI00007</v>
      </c>
    </row>
    <row r="2908" spans="1:11">
      <c r="A2908" t="s">
        <v>20728</v>
      </c>
      <c r="B2908" t="s">
        <v>20729</v>
      </c>
      <c r="D2908" t="str">
        <f t="shared" si="90"/>
        <v>FI</v>
      </c>
      <c r="E2908" t="s">
        <v>13027</v>
      </c>
      <c r="F2908" t="s">
        <v>13028</v>
      </c>
      <c r="G2908" t="s">
        <v>13029</v>
      </c>
      <c r="H2908" t="s">
        <v>13030</v>
      </c>
      <c r="I2908" t="s">
        <v>13031</v>
      </c>
      <c r="K2908" s="4" t="str">
        <f t="shared" si="91"/>
        <v>MX000410FI00001</v>
      </c>
    </row>
    <row r="2909" spans="1:11">
      <c r="A2909" t="s">
        <v>20730</v>
      </c>
      <c r="B2909" t="s">
        <v>20731</v>
      </c>
      <c r="D2909" t="str">
        <f t="shared" si="90"/>
        <v>FI</v>
      </c>
      <c r="E2909" t="s">
        <v>13118</v>
      </c>
      <c r="F2909" t="s">
        <v>13119</v>
      </c>
      <c r="G2909" t="s">
        <v>13120</v>
      </c>
      <c r="I2909" t="s">
        <v>13121</v>
      </c>
      <c r="K2909" s="4" t="str">
        <f t="shared" si="91"/>
        <v>MX000490FI00001</v>
      </c>
    </row>
    <row r="2910" spans="1:11">
      <c r="A2910" t="s">
        <v>20732</v>
      </c>
      <c r="B2910" t="s">
        <v>20733</v>
      </c>
      <c r="D2910" t="str">
        <f t="shared" si="90"/>
        <v>FI</v>
      </c>
      <c r="E2910" t="s">
        <v>13139</v>
      </c>
      <c r="F2910" t="s">
        <v>13140</v>
      </c>
      <c r="G2910" t="s">
        <v>13141</v>
      </c>
      <c r="I2910" t="s">
        <v>13142</v>
      </c>
      <c r="K2910" s="4" t="str">
        <f t="shared" si="91"/>
        <v>MX000520FI00001</v>
      </c>
    </row>
    <row r="2911" spans="1:11">
      <c r="A2911" t="s">
        <v>20734</v>
      </c>
      <c r="B2911" t="s">
        <v>20735</v>
      </c>
      <c r="D2911" t="str">
        <f t="shared" si="90"/>
        <v>FI</v>
      </c>
      <c r="E2911" t="s">
        <v>13193</v>
      </c>
      <c r="F2911" t="s">
        <v>13194</v>
      </c>
      <c r="G2911" t="s">
        <v>13195</v>
      </c>
      <c r="H2911" t="s">
        <v>13196</v>
      </c>
      <c r="I2911" t="s">
        <v>13197</v>
      </c>
      <c r="K2911" s="4" t="str">
        <f t="shared" si="91"/>
        <v>MX000560FI00001</v>
      </c>
    </row>
    <row r="2912" spans="1:11">
      <c r="A2912" t="s">
        <v>20736</v>
      </c>
      <c r="B2912" t="s">
        <v>20735</v>
      </c>
      <c r="D2912" t="str">
        <f t="shared" si="90"/>
        <v>FI</v>
      </c>
      <c r="E2912" t="s">
        <v>13202</v>
      </c>
      <c r="F2912" t="s">
        <v>13203</v>
      </c>
      <c r="G2912" t="s">
        <v>13204</v>
      </c>
      <c r="I2912" t="s">
        <v>13205</v>
      </c>
      <c r="K2912" s="4" t="str">
        <f t="shared" si="91"/>
        <v>MX000560FI00002</v>
      </c>
    </row>
    <row r="2913" spans="1:11">
      <c r="A2913" t="s">
        <v>20737</v>
      </c>
      <c r="B2913" t="s">
        <v>20738</v>
      </c>
      <c r="D2913" t="str">
        <f t="shared" si="90"/>
        <v>FI</v>
      </c>
      <c r="E2913" t="s">
        <v>13232</v>
      </c>
      <c r="F2913" t="s">
        <v>13233</v>
      </c>
      <c r="G2913" t="s">
        <v>13234</v>
      </c>
      <c r="I2913" t="s">
        <v>13235</v>
      </c>
      <c r="K2913" s="4" t="str">
        <f t="shared" si="91"/>
        <v>MX000600FI00001</v>
      </c>
    </row>
    <row r="2914" spans="1:11">
      <c r="A2914" t="s">
        <v>20739</v>
      </c>
      <c r="B2914" t="s">
        <v>20740</v>
      </c>
      <c r="D2914" t="str">
        <f t="shared" si="90"/>
        <v>FI</v>
      </c>
      <c r="E2914" t="s">
        <v>13240</v>
      </c>
      <c r="F2914" t="s">
        <v>13241</v>
      </c>
      <c r="G2914" t="s">
        <v>13242</v>
      </c>
      <c r="I2914" t="s">
        <v>13243</v>
      </c>
      <c r="K2914" s="4" t="str">
        <f t="shared" si="91"/>
        <v>MX000610FI00001</v>
      </c>
    </row>
    <row r="2915" spans="1:11">
      <c r="A2915" t="s">
        <v>20741</v>
      </c>
      <c r="B2915" t="s">
        <v>20742</v>
      </c>
      <c r="D2915" t="str">
        <f t="shared" si="90"/>
        <v>FI</v>
      </c>
      <c r="E2915" t="s">
        <v>13337</v>
      </c>
      <c r="F2915" t="s">
        <v>13338</v>
      </c>
      <c r="G2915" t="s">
        <v>13339</v>
      </c>
      <c r="I2915" t="s">
        <v>13340</v>
      </c>
      <c r="K2915" s="4" t="str">
        <f t="shared" si="91"/>
        <v>MX000660FI00001</v>
      </c>
    </row>
    <row r="2916" spans="1:11">
      <c r="A2916" t="s">
        <v>20743</v>
      </c>
      <c r="B2916" t="s">
        <v>20742</v>
      </c>
      <c r="D2916" t="str">
        <f t="shared" si="90"/>
        <v>FI</v>
      </c>
      <c r="E2916" t="s">
        <v>13344</v>
      </c>
      <c r="F2916" t="s">
        <v>13345</v>
      </c>
      <c r="G2916" t="s">
        <v>13346</v>
      </c>
      <c r="I2916" t="s">
        <v>13347</v>
      </c>
      <c r="K2916" s="4" t="str">
        <f t="shared" si="91"/>
        <v>MX000660FI00002</v>
      </c>
    </row>
    <row r="2917" spans="1:11">
      <c r="A2917" t="s">
        <v>20744</v>
      </c>
      <c r="B2917" t="s">
        <v>19044</v>
      </c>
      <c r="D2917" t="str">
        <f t="shared" si="90"/>
        <v>FI</v>
      </c>
      <c r="E2917" t="s">
        <v>13389</v>
      </c>
      <c r="F2917" t="s">
        <v>13390</v>
      </c>
      <c r="G2917" t="s">
        <v>13391</v>
      </c>
      <c r="I2917" t="s">
        <v>13392</v>
      </c>
      <c r="K2917" s="4" t="str">
        <f t="shared" si="91"/>
        <v>MX000710FI00002</v>
      </c>
    </row>
    <row r="2918" spans="1:11">
      <c r="A2918" t="s">
        <v>20745</v>
      </c>
      <c r="B2918" t="s">
        <v>19080</v>
      </c>
      <c r="D2918" t="str">
        <f t="shared" si="90"/>
        <v>FI</v>
      </c>
      <c r="E2918" t="s">
        <v>13454</v>
      </c>
      <c r="F2918" t="s">
        <v>13455</v>
      </c>
      <c r="G2918" t="s">
        <v>13456</v>
      </c>
      <c r="H2918" t="s">
        <v>13457</v>
      </c>
      <c r="I2918" t="s">
        <v>13458</v>
      </c>
      <c r="K2918" s="4" t="str">
        <f t="shared" si="91"/>
        <v>MX000760FI00003</v>
      </c>
    </row>
    <row r="2919" spans="1:11">
      <c r="A2919" t="s">
        <v>20746</v>
      </c>
      <c r="B2919" t="s">
        <v>19080</v>
      </c>
      <c r="D2919" t="str">
        <f t="shared" si="90"/>
        <v>FI</v>
      </c>
      <c r="E2919" t="s">
        <v>13461</v>
      </c>
      <c r="F2919" t="s">
        <v>13462</v>
      </c>
      <c r="G2919" t="s">
        <v>13463</v>
      </c>
      <c r="I2919" t="s">
        <v>13464</v>
      </c>
      <c r="K2919" s="4" t="str">
        <f t="shared" si="91"/>
        <v>MX000760FI00004</v>
      </c>
    </row>
    <row r="2920" spans="1:11">
      <c r="A2920" t="s">
        <v>20747</v>
      </c>
      <c r="B2920" t="s">
        <v>20748</v>
      </c>
      <c r="D2920" t="str">
        <f t="shared" si="90"/>
        <v>FI</v>
      </c>
      <c r="E2920" t="s">
        <v>13590</v>
      </c>
      <c r="F2920" t="s">
        <v>13591</v>
      </c>
      <c r="G2920" t="s">
        <v>13592</v>
      </c>
      <c r="I2920" t="s">
        <v>13593</v>
      </c>
      <c r="K2920" s="4" t="str">
        <f t="shared" si="91"/>
        <v>MX000840FI00001</v>
      </c>
    </row>
    <row r="2921" spans="1:11">
      <c r="A2921" t="s">
        <v>20749</v>
      </c>
      <c r="B2921" t="s">
        <v>19445</v>
      </c>
      <c r="D2921" t="str">
        <f t="shared" si="90"/>
        <v>FI</v>
      </c>
      <c r="E2921" t="s">
        <v>13612</v>
      </c>
      <c r="F2921" t="s">
        <v>13613</v>
      </c>
      <c r="G2921" t="s">
        <v>13614</v>
      </c>
      <c r="H2921" t="s">
        <v>13615</v>
      </c>
      <c r="I2921" t="s">
        <v>13616</v>
      </c>
      <c r="K2921" s="4" t="str">
        <f t="shared" si="91"/>
        <v>MX000850FI00002</v>
      </c>
    </row>
    <row r="2922" spans="1:11">
      <c r="A2922" t="s">
        <v>20750</v>
      </c>
      <c r="B2922" t="s">
        <v>19445</v>
      </c>
      <c r="D2922" t="str">
        <f t="shared" si="90"/>
        <v>FI</v>
      </c>
      <c r="E2922" t="s">
        <v>13617</v>
      </c>
      <c r="F2922" t="s">
        <v>13618</v>
      </c>
      <c r="G2922" t="s">
        <v>13619</v>
      </c>
      <c r="H2922" t="s">
        <v>13620</v>
      </c>
      <c r="I2922" t="s">
        <v>13621</v>
      </c>
      <c r="K2922" s="4" t="str">
        <f t="shared" si="91"/>
        <v>MX000850FI00003</v>
      </c>
    </row>
    <row r="2923" spans="1:11">
      <c r="A2923" t="s">
        <v>20751</v>
      </c>
      <c r="B2923" t="s">
        <v>19445</v>
      </c>
      <c r="D2923" t="str">
        <f t="shared" si="90"/>
        <v>FI</v>
      </c>
      <c r="E2923" t="s">
        <v>13622</v>
      </c>
      <c r="F2923" t="s">
        <v>13623</v>
      </c>
      <c r="G2923" t="s">
        <v>13624</v>
      </c>
      <c r="H2923" t="s">
        <v>13625</v>
      </c>
      <c r="I2923" t="s">
        <v>13626</v>
      </c>
      <c r="K2923" s="4" t="str">
        <f t="shared" si="91"/>
        <v>MX000850FI00004</v>
      </c>
    </row>
    <row r="2924" spans="1:11">
      <c r="A2924" t="s">
        <v>20752</v>
      </c>
      <c r="B2924" t="s">
        <v>17909</v>
      </c>
      <c r="D2924" t="str">
        <f t="shared" si="90"/>
        <v>FI</v>
      </c>
      <c r="E2924" t="s">
        <v>13670</v>
      </c>
      <c r="F2924" t="s">
        <v>13671</v>
      </c>
      <c r="K2924" s="4" t="str">
        <f t="shared" si="91"/>
        <v>MX000900FI00001</v>
      </c>
    </row>
    <row r="2925" spans="1:11">
      <c r="A2925" t="s">
        <v>20753</v>
      </c>
      <c r="B2925" t="s">
        <v>17909</v>
      </c>
      <c r="D2925" t="str">
        <f t="shared" si="90"/>
        <v>FI</v>
      </c>
      <c r="E2925" t="s">
        <v>13672</v>
      </c>
      <c r="F2925" t="s">
        <v>13673</v>
      </c>
      <c r="K2925" s="4" t="str">
        <f t="shared" si="91"/>
        <v>MX000900FI00002</v>
      </c>
    </row>
    <row r="2926" spans="1:11">
      <c r="A2926" t="s">
        <v>20754</v>
      </c>
      <c r="B2926" t="s">
        <v>17909</v>
      </c>
      <c r="D2926" t="str">
        <f t="shared" si="90"/>
        <v>FI</v>
      </c>
      <c r="E2926" t="s">
        <v>13674</v>
      </c>
      <c r="F2926" t="s">
        <v>13675</v>
      </c>
      <c r="K2926" s="4" t="str">
        <f t="shared" si="91"/>
        <v>MX000900FI00003</v>
      </c>
    </row>
    <row r="2927" spans="1:11">
      <c r="A2927" t="s">
        <v>20755</v>
      </c>
      <c r="B2927" t="s">
        <v>17909</v>
      </c>
      <c r="D2927" t="str">
        <f t="shared" si="90"/>
        <v>FI</v>
      </c>
      <c r="E2927" t="s">
        <v>13683</v>
      </c>
      <c r="F2927" t="s">
        <v>13684</v>
      </c>
      <c r="G2927" t="s">
        <v>13685</v>
      </c>
      <c r="H2927" t="s">
        <v>13686</v>
      </c>
      <c r="I2927" t="s">
        <v>13687</v>
      </c>
      <c r="K2927" s="4" t="str">
        <f t="shared" si="91"/>
        <v>MX000900FI00005</v>
      </c>
    </row>
    <row r="2928" spans="1:11">
      <c r="A2928" t="s">
        <v>20756</v>
      </c>
      <c r="B2928" t="s">
        <v>17909</v>
      </c>
      <c r="D2928" t="str">
        <f t="shared" si="90"/>
        <v>FI</v>
      </c>
      <c r="E2928" t="s">
        <v>13688</v>
      </c>
      <c r="F2928" t="s">
        <v>13689</v>
      </c>
      <c r="G2928" t="s">
        <v>13690</v>
      </c>
      <c r="H2928" t="s">
        <v>13691</v>
      </c>
      <c r="I2928" t="s">
        <v>13692</v>
      </c>
      <c r="K2928" s="4" t="str">
        <f t="shared" si="91"/>
        <v>MX000900FI00006</v>
      </c>
    </row>
    <row r="2929" spans="1:11">
      <c r="A2929" t="s">
        <v>20757</v>
      </c>
      <c r="B2929" t="s">
        <v>19096</v>
      </c>
      <c r="D2929" t="str">
        <f t="shared" si="90"/>
        <v>FI</v>
      </c>
      <c r="E2929" t="s">
        <v>13715</v>
      </c>
      <c r="F2929" t="s">
        <v>13716</v>
      </c>
      <c r="G2929" t="s">
        <v>13717</v>
      </c>
      <c r="I2929" t="s">
        <v>13718</v>
      </c>
      <c r="K2929" s="4" t="str">
        <f t="shared" si="91"/>
        <v>MX000920FI00001</v>
      </c>
    </row>
    <row r="2930" spans="1:11">
      <c r="A2930" t="s">
        <v>20758</v>
      </c>
      <c r="B2930" t="s">
        <v>20759</v>
      </c>
      <c r="D2930" t="str">
        <f t="shared" si="90"/>
        <v>FI</v>
      </c>
      <c r="E2930" t="s">
        <v>13733</v>
      </c>
      <c r="F2930" t="s">
        <v>13734</v>
      </c>
      <c r="G2930" t="s">
        <v>13735</v>
      </c>
      <c r="H2930" t="s">
        <v>13736</v>
      </c>
      <c r="I2930" t="s">
        <v>13737</v>
      </c>
      <c r="K2930" s="4" t="str">
        <f t="shared" si="91"/>
        <v>MX000940FI00001</v>
      </c>
    </row>
    <row r="2931" spans="1:11">
      <c r="A2931" t="s">
        <v>20760</v>
      </c>
      <c r="B2931" t="s">
        <v>20759</v>
      </c>
      <c r="D2931" t="str">
        <f t="shared" si="90"/>
        <v>FI</v>
      </c>
      <c r="E2931" t="s">
        <v>13740</v>
      </c>
      <c r="F2931" t="s">
        <v>13741</v>
      </c>
      <c r="G2931" t="s">
        <v>13742</v>
      </c>
      <c r="I2931" t="s">
        <v>13743</v>
      </c>
      <c r="K2931" s="4" t="str">
        <f t="shared" si="91"/>
        <v>MX000940FI00002</v>
      </c>
    </row>
    <row r="2932" spans="1:11">
      <c r="A2932" t="s">
        <v>20761</v>
      </c>
      <c r="B2932" t="s">
        <v>20759</v>
      </c>
      <c r="D2932" t="str">
        <f t="shared" si="90"/>
        <v>FI</v>
      </c>
      <c r="E2932" t="s">
        <v>13744</v>
      </c>
      <c r="F2932" t="s">
        <v>13745</v>
      </c>
      <c r="G2932" t="s">
        <v>13746</v>
      </c>
      <c r="I2932" t="s">
        <v>13747</v>
      </c>
      <c r="K2932" s="4" t="str">
        <f t="shared" si="91"/>
        <v>MX000940FI00003</v>
      </c>
    </row>
    <row r="2933" spans="1:11">
      <c r="A2933" t="s">
        <v>20762</v>
      </c>
      <c r="B2933" t="s">
        <v>20759</v>
      </c>
      <c r="D2933" t="str">
        <f t="shared" si="90"/>
        <v>FI</v>
      </c>
      <c r="E2933" t="s">
        <v>13748</v>
      </c>
      <c r="F2933" t="s">
        <v>13749</v>
      </c>
      <c r="G2933" t="s">
        <v>13750</v>
      </c>
      <c r="I2933" t="s">
        <v>13751</v>
      </c>
      <c r="K2933" s="4" t="str">
        <f t="shared" si="91"/>
        <v>MX000940FI00004</v>
      </c>
    </row>
    <row r="2934" spans="1:11">
      <c r="A2934" t="s">
        <v>20763</v>
      </c>
      <c r="B2934" t="s">
        <v>20759</v>
      </c>
      <c r="D2934" t="str">
        <f t="shared" si="90"/>
        <v>FI</v>
      </c>
      <c r="E2934" t="s">
        <v>13752</v>
      </c>
      <c r="F2934" t="s">
        <v>13753</v>
      </c>
      <c r="G2934" t="s">
        <v>13754</v>
      </c>
      <c r="I2934" t="s">
        <v>13755</v>
      </c>
      <c r="K2934" s="4" t="str">
        <f t="shared" si="91"/>
        <v>MX000940FI00005</v>
      </c>
    </row>
    <row r="2935" spans="1:11">
      <c r="A2935" t="s">
        <v>20764</v>
      </c>
      <c r="B2935" t="s">
        <v>20765</v>
      </c>
      <c r="D2935" t="str">
        <f t="shared" si="90"/>
        <v>FI</v>
      </c>
      <c r="E2935" t="s">
        <v>13913</v>
      </c>
      <c r="F2935" t="s">
        <v>13914</v>
      </c>
      <c r="K2935" s="4" t="str">
        <f t="shared" si="91"/>
        <v>MX001040FI00001</v>
      </c>
    </row>
    <row r="2936" spans="1:11">
      <c r="A2936" t="s">
        <v>20766</v>
      </c>
      <c r="B2936" t="s">
        <v>20765</v>
      </c>
      <c r="D2936" t="str">
        <f t="shared" si="90"/>
        <v>FI</v>
      </c>
      <c r="E2936" t="s">
        <v>13916</v>
      </c>
      <c r="F2936" t="s">
        <v>13917</v>
      </c>
      <c r="K2936" s="4" t="str">
        <f t="shared" si="91"/>
        <v>MX001040FI00002</v>
      </c>
    </row>
    <row r="2937" spans="1:11">
      <c r="A2937" t="s">
        <v>20767</v>
      </c>
      <c r="B2937" t="s">
        <v>19152</v>
      </c>
      <c r="D2937" t="str">
        <f t="shared" si="90"/>
        <v>FI</v>
      </c>
      <c r="E2937" t="s">
        <v>13960</v>
      </c>
      <c r="F2937" t="s">
        <v>13961</v>
      </c>
      <c r="G2937" t="s">
        <v>13962</v>
      </c>
      <c r="H2937" t="s">
        <v>13963</v>
      </c>
      <c r="I2937" t="s">
        <v>13964</v>
      </c>
      <c r="K2937" s="4" t="str">
        <f t="shared" si="91"/>
        <v>MX001070FI00001</v>
      </c>
    </row>
    <row r="2938" spans="1:11">
      <c r="A2938" t="s">
        <v>20768</v>
      </c>
      <c r="B2938" t="s">
        <v>19152</v>
      </c>
      <c r="D2938" t="str">
        <f t="shared" si="90"/>
        <v>FI</v>
      </c>
      <c r="E2938" t="s">
        <v>13966</v>
      </c>
      <c r="F2938" t="s">
        <v>13967</v>
      </c>
      <c r="G2938" t="s">
        <v>13968</v>
      </c>
      <c r="I2938" t="s">
        <v>13969</v>
      </c>
      <c r="K2938" s="4" t="str">
        <f t="shared" si="91"/>
        <v>MX001070FI00002</v>
      </c>
    </row>
    <row r="2939" spans="1:11">
      <c r="A2939" t="s">
        <v>20769</v>
      </c>
      <c r="B2939" t="s">
        <v>19247</v>
      </c>
      <c r="D2939" t="str">
        <f t="shared" si="90"/>
        <v>FI</v>
      </c>
      <c r="E2939" t="s">
        <v>13982</v>
      </c>
      <c r="F2939" t="s">
        <v>13983</v>
      </c>
      <c r="G2939" t="s">
        <v>13984</v>
      </c>
      <c r="H2939" t="s">
        <v>13985</v>
      </c>
      <c r="I2939" t="s">
        <v>13986</v>
      </c>
      <c r="K2939" s="4" t="str">
        <f t="shared" si="91"/>
        <v>MX001080FI00002</v>
      </c>
    </row>
    <row r="2940" spans="1:11">
      <c r="A2940" t="s">
        <v>20770</v>
      </c>
      <c r="B2940" t="s">
        <v>19247</v>
      </c>
      <c r="D2940" t="str">
        <f t="shared" si="90"/>
        <v>FI</v>
      </c>
      <c r="E2940" t="s">
        <v>13987</v>
      </c>
      <c r="F2940" t="s">
        <v>13988</v>
      </c>
      <c r="G2940" t="s">
        <v>13989</v>
      </c>
      <c r="I2940" t="s">
        <v>13990</v>
      </c>
      <c r="K2940" s="4" t="str">
        <f t="shared" si="91"/>
        <v>MX001080FI00003</v>
      </c>
    </row>
    <row r="2941" spans="1:11">
      <c r="A2941" t="s">
        <v>20771</v>
      </c>
      <c r="B2941" t="s">
        <v>19441</v>
      </c>
      <c r="D2941" t="str">
        <f t="shared" si="90"/>
        <v>FI</v>
      </c>
      <c r="E2941" t="s">
        <v>14038</v>
      </c>
      <c r="F2941" t="s">
        <v>14039</v>
      </c>
      <c r="G2941" t="s">
        <v>14040</v>
      </c>
      <c r="I2941" t="s">
        <v>14041</v>
      </c>
      <c r="K2941" s="4" t="str">
        <f t="shared" si="91"/>
        <v>MX001120FI00003</v>
      </c>
    </row>
    <row r="2942" spans="1:11">
      <c r="A2942" t="s">
        <v>20772</v>
      </c>
      <c r="B2942" t="s">
        <v>20773</v>
      </c>
      <c r="D2942" t="str">
        <f t="shared" si="90"/>
        <v>FI</v>
      </c>
      <c r="E2942" t="s">
        <v>14063</v>
      </c>
      <c r="F2942" t="s">
        <v>14064</v>
      </c>
      <c r="K2942" s="4" t="str">
        <f t="shared" si="91"/>
        <v>MX001140FI00001</v>
      </c>
    </row>
    <row r="2943" spans="1:11">
      <c r="A2943" t="s">
        <v>20774</v>
      </c>
      <c r="B2943" t="s">
        <v>20773</v>
      </c>
      <c r="D2943" t="str">
        <f t="shared" si="90"/>
        <v>FI</v>
      </c>
      <c r="E2943" t="s">
        <v>14066</v>
      </c>
      <c r="F2943" t="s">
        <v>14067</v>
      </c>
      <c r="K2943" s="4" t="str">
        <f t="shared" si="91"/>
        <v>MX001140FI00002</v>
      </c>
    </row>
    <row r="2944" spans="1:11">
      <c r="A2944" t="s">
        <v>20775</v>
      </c>
      <c r="B2944" t="s">
        <v>20773</v>
      </c>
      <c r="D2944" t="str">
        <f t="shared" si="90"/>
        <v>FI</v>
      </c>
      <c r="E2944" t="s">
        <v>14068</v>
      </c>
      <c r="F2944" t="s">
        <v>14069</v>
      </c>
      <c r="K2944" s="4" t="str">
        <f t="shared" si="91"/>
        <v>MX001140FI00003</v>
      </c>
    </row>
    <row r="2945" spans="1:11">
      <c r="A2945" t="s">
        <v>20776</v>
      </c>
      <c r="B2945" t="s">
        <v>20773</v>
      </c>
      <c r="D2945" t="str">
        <f t="shared" si="90"/>
        <v>FI</v>
      </c>
      <c r="E2945" t="s">
        <v>14070</v>
      </c>
      <c r="F2945" t="s">
        <v>14071</v>
      </c>
      <c r="K2945" s="4" t="str">
        <f t="shared" si="91"/>
        <v>MX001140FI00004</v>
      </c>
    </row>
    <row r="2946" spans="1:11">
      <c r="A2946" t="s">
        <v>20777</v>
      </c>
      <c r="B2946" t="s">
        <v>20773</v>
      </c>
      <c r="D2946" t="str">
        <f t="shared" ref="D2946:D3009" si="92">+REPLACE(REPLACE(A2946,1,8,""),3,5,"")</f>
        <v>FI</v>
      </c>
      <c r="E2946" t="s">
        <v>14072</v>
      </c>
      <c r="F2946" t="s">
        <v>14073</v>
      </c>
      <c r="K2946" s="4" t="str">
        <f t="shared" si="91"/>
        <v>MX001140FI00005</v>
      </c>
    </row>
    <row r="2947" spans="1:11">
      <c r="A2947" t="s">
        <v>20778</v>
      </c>
      <c r="B2947" t="s">
        <v>20773</v>
      </c>
      <c r="D2947" t="str">
        <f t="shared" si="92"/>
        <v>FI</v>
      </c>
      <c r="E2947" t="s">
        <v>14074</v>
      </c>
      <c r="F2947" t="s">
        <v>14075</v>
      </c>
      <c r="K2947" s="4" t="str">
        <f t="shared" ref="K2947:K3010" si="93">+A2947</f>
        <v>MX001140FI00006</v>
      </c>
    </row>
    <row r="2948" spans="1:11">
      <c r="A2948" t="s">
        <v>20779</v>
      </c>
      <c r="B2948" t="s">
        <v>20773</v>
      </c>
      <c r="D2948" t="str">
        <f t="shared" si="92"/>
        <v>FI</v>
      </c>
      <c r="E2948" t="s">
        <v>14076</v>
      </c>
      <c r="F2948" t="s">
        <v>14077</v>
      </c>
      <c r="K2948" s="4" t="str">
        <f t="shared" si="93"/>
        <v>MX001140FI00007</v>
      </c>
    </row>
    <row r="2949" spans="1:11">
      <c r="A2949" t="s">
        <v>20780</v>
      </c>
      <c r="B2949" t="s">
        <v>20773</v>
      </c>
      <c r="D2949" t="str">
        <f t="shared" si="92"/>
        <v>FI</v>
      </c>
      <c r="E2949" t="s">
        <v>14078</v>
      </c>
      <c r="F2949" t="s">
        <v>14079</v>
      </c>
      <c r="K2949" s="4" t="str">
        <f t="shared" si="93"/>
        <v>MX001140FI00008</v>
      </c>
    </row>
    <row r="2950" spans="1:11">
      <c r="A2950" t="s">
        <v>20781</v>
      </c>
      <c r="B2950" t="s">
        <v>20773</v>
      </c>
      <c r="D2950" t="str">
        <f t="shared" si="92"/>
        <v>FI</v>
      </c>
      <c r="E2950" t="s">
        <v>14080</v>
      </c>
      <c r="F2950" t="s">
        <v>14081</v>
      </c>
      <c r="K2950" s="4" t="str">
        <f t="shared" si="93"/>
        <v>MX001140FI00009</v>
      </c>
    </row>
    <row r="2951" spans="1:11">
      <c r="A2951" t="s">
        <v>20782</v>
      </c>
      <c r="B2951" t="s">
        <v>20773</v>
      </c>
      <c r="D2951" t="str">
        <f t="shared" si="92"/>
        <v>FI</v>
      </c>
      <c r="E2951" t="s">
        <v>14082</v>
      </c>
      <c r="F2951" t="s">
        <v>14083</v>
      </c>
      <c r="K2951" s="4" t="str">
        <f t="shared" si="93"/>
        <v>MX001140FI00010</v>
      </c>
    </row>
    <row r="2952" spans="1:11">
      <c r="A2952" t="s">
        <v>20783</v>
      </c>
      <c r="B2952" t="s">
        <v>20773</v>
      </c>
      <c r="D2952" t="str">
        <f t="shared" si="92"/>
        <v>FI</v>
      </c>
      <c r="E2952" t="s">
        <v>14084</v>
      </c>
      <c r="F2952" t="s">
        <v>14085</v>
      </c>
      <c r="K2952" s="4" t="str">
        <f t="shared" si="93"/>
        <v>MX001140FI00011</v>
      </c>
    </row>
    <row r="2953" spans="1:11">
      <c r="A2953" t="s">
        <v>20784</v>
      </c>
      <c r="B2953" t="s">
        <v>20785</v>
      </c>
      <c r="D2953" t="str">
        <f t="shared" si="92"/>
        <v>FI</v>
      </c>
      <c r="E2953" t="s">
        <v>14121</v>
      </c>
      <c r="F2953" t="s">
        <v>14122</v>
      </c>
      <c r="G2953" t="s">
        <v>14123</v>
      </c>
      <c r="H2953" t="s">
        <v>14124</v>
      </c>
      <c r="I2953" t="s">
        <v>14125</v>
      </c>
      <c r="K2953" s="4" t="str">
        <f t="shared" si="93"/>
        <v>MX001190FI00001</v>
      </c>
    </row>
    <row r="2954" spans="1:11">
      <c r="A2954" t="s">
        <v>20786</v>
      </c>
      <c r="B2954" t="s">
        <v>20785</v>
      </c>
      <c r="D2954" t="str">
        <f t="shared" si="92"/>
        <v>FI</v>
      </c>
      <c r="E2954" t="s">
        <v>14128</v>
      </c>
      <c r="F2954" t="s">
        <v>14129</v>
      </c>
      <c r="G2954" t="s">
        <v>14130</v>
      </c>
      <c r="I2954" t="s">
        <v>14131</v>
      </c>
      <c r="K2954" s="4" t="str">
        <f t="shared" si="93"/>
        <v>MX001190FI00002</v>
      </c>
    </row>
    <row r="2955" spans="1:11">
      <c r="A2955" t="s">
        <v>20787</v>
      </c>
      <c r="B2955" t="s">
        <v>20785</v>
      </c>
      <c r="D2955" t="str">
        <f t="shared" si="92"/>
        <v>FI</v>
      </c>
      <c r="E2955" t="s">
        <v>14132</v>
      </c>
      <c r="F2955" t="s">
        <v>14133</v>
      </c>
      <c r="G2955" t="s">
        <v>14134</v>
      </c>
      <c r="I2955" t="s">
        <v>14135</v>
      </c>
      <c r="K2955" s="4" t="str">
        <f t="shared" si="93"/>
        <v>MX001190FI00003</v>
      </c>
    </row>
    <row r="2956" spans="1:11">
      <c r="A2956" t="s">
        <v>20788</v>
      </c>
      <c r="B2956" t="s">
        <v>20590</v>
      </c>
      <c r="D2956" t="str">
        <f t="shared" si="92"/>
        <v>FI</v>
      </c>
      <c r="E2956" t="s">
        <v>14251</v>
      </c>
      <c r="F2956" t="s">
        <v>14252</v>
      </c>
      <c r="G2956" t="s">
        <v>14253</v>
      </c>
      <c r="I2956" t="s">
        <v>14254</v>
      </c>
      <c r="K2956" s="4" t="str">
        <f t="shared" si="93"/>
        <v>MX001260FI00001</v>
      </c>
    </row>
    <row r="2957" spans="1:11">
      <c r="A2957" t="s">
        <v>20789</v>
      </c>
      <c r="B2957" t="s">
        <v>19291</v>
      </c>
      <c r="D2957" t="str">
        <f t="shared" si="92"/>
        <v>FI</v>
      </c>
      <c r="E2957" t="s">
        <v>14399</v>
      </c>
      <c r="F2957" t="s">
        <v>14400</v>
      </c>
      <c r="G2957" t="s">
        <v>14401</v>
      </c>
      <c r="H2957" t="s">
        <v>14402</v>
      </c>
      <c r="I2957" t="s">
        <v>14403</v>
      </c>
      <c r="K2957" s="4" t="str">
        <f t="shared" si="93"/>
        <v>MX001350FI00003</v>
      </c>
    </row>
    <row r="2958" spans="1:11">
      <c r="A2958" t="s">
        <v>20790</v>
      </c>
      <c r="B2958" t="s">
        <v>20791</v>
      </c>
      <c r="D2958" t="str">
        <f t="shared" si="92"/>
        <v>FI</v>
      </c>
      <c r="E2958" t="s">
        <v>14413</v>
      </c>
      <c r="F2958" t="s">
        <v>14414</v>
      </c>
      <c r="G2958" t="s">
        <v>14415</v>
      </c>
      <c r="H2958" t="s">
        <v>14416</v>
      </c>
      <c r="I2958" t="s">
        <v>14417</v>
      </c>
      <c r="K2958" s="4" t="str">
        <f t="shared" si="93"/>
        <v>MX001370FI00001</v>
      </c>
    </row>
    <row r="2959" spans="1:11">
      <c r="A2959" t="s">
        <v>20792</v>
      </c>
      <c r="B2959" t="s">
        <v>20791</v>
      </c>
      <c r="D2959" t="str">
        <f t="shared" si="92"/>
        <v>FI</v>
      </c>
      <c r="E2959" t="s">
        <v>14420</v>
      </c>
      <c r="F2959" t="s">
        <v>14421</v>
      </c>
      <c r="G2959" t="s">
        <v>14422</v>
      </c>
      <c r="I2959" t="s">
        <v>14423</v>
      </c>
      <c r="K2959" s="4" t="str">
        <f t="shared" si="93"/>
        <v>MX001370FI00002</v>
      </c>
    </row>
    <row r="2960" spans="1:11">
      <c r="A2960" t="s">
        <v>20793</v>
      </c>
      <c r="B2960" t="s">
        <v>20794</v>
      </c>
      <c r="D2960" t="str">
        <f t="shared" si="92"/>
        <v>FI</v>
      </c>
      <c r="E2960" t="s">
        <v>14424</v>
      </c>
      <c r="F2960" t="s">
        <v>14425</v>
      </c>
      <c r="G2960" t="s">
        <v>14426</v>
      </c>
      <c r="I2960" t="s">
        <v>14427</v>
      </c>
      <c r="K2960" s="4" t="str">
        <f t="shared" si="93"/>
        <v>MX001380FI00001</v>
      </c>
    </row>
    <row r="2961" spans="1:11">
      <c r="A2961" t="s">
        <v>20795</v>
      </c>
      <c r="B2961" t="s">
        <v>20796</v>
      </c>
      <c r="D2961" t="str">
        <f t="shared" si="92"/>
        <v>FI</v>
      </c>
      <c r="E2961" t="s">
        <v>14430</v>
      </c>
      <c r="F2961" t="s">
        <v>14431</v>
      </c>
      <c r="G2961" t="s">
        <v>14432</v>
      </c>
      <c r="H2961" t="s">
        <v>14433</v>
      </c>
      <c r="I2961" t="s">
        <v>14434</v>
      </c>
      <c r="K2961" s="4" t="str">
        <f t="shared" si="93"/>
        <v>MX001390FI00001</v>
      </c>
    </row>
    <row r="2962" spans="1:11">
      <c r="A2962" t="s">
        <v>20797</v>
      </c>
      <c r="B2962" t="s">
        <v>20796</v>
      </c>
      <c r="D2962" t="str">
        <f t="shared" si="92"/>
        <v>FI</v>
      </c>
      <c r="E2962" t="s">
        <v>14438</v>
      </c>
      <c r="F2962" t="s">
        <v>14439</v>
      </c>
      <c r="G2962" t="s">
        <v>14440</v>
      </c>
      <c r="H2962" t="s">
        <v>14441</v>
      </c>
      <c r="I2962" t="s">
        <v>14442</v>
      </c>
      <c r="K2962" s="4" t="str">
        <f t="shared" si="93"/>
        <v>MX001390FI00002</v>
      </c>
    </row>
    <row r="2963" spans="1:11">
      <c r="A2963" t="s">
        <v>20798</v>
      </c>
      <c r="B2963" t="s">
        <v>20796</v>
      </c>
      <c r="D2963" t="str">
        <f t="shared" si="92"/>
        <v>FI</v>
      </c>
      <c r="E2963" t="s">
        <v>14444</v>
      </c>
      <c r="F2963" t="s">
        <v>14445</v>
      </c>
      <c r="G2963" t="s">
        <v>14446</v>
      </c>
      <c r="H2963" t="s">
        <v>14447</v>
      </c>
      <c r="I2963" t="s">
        <v>14448</v>
      </c>
      <c r="K2963" s="4" t="str">
        <f t="shared" si="93"/>
        <v>MX001390FI00003</v>
      </c>
    </row>
    <row r="2964" spans="1:11">
      <c r="A2964" t="s">
        <v>20799</v>
      </c>
      <c r="B2964" t="s">
        <v>19344</v>
      </c>
      <c r="D2964" t="str">
        <f t="shared" si="92"/>
        <v>FI</v>
      </c>
      <c r="E2964" t="s">
        <v>14450</v>
      </c>
      <c r="F2964" t="s">
        <v>14451</v>
      </c>
      <c r="G2964" t="s">
        <v>14452</v>
      </c>
      <c r="I2964" t="s">
        <v>14453</v>
      </c>
      <c r="K2964" s="4" t="str">
        <f t="shared" si="93"/>
        <v>MX001410FI00002</v>
      </c>
    </row>
    <row r="2965" spans="1:11">
      <c r="A2965" t="s">
        <v>20800</v>
      </c>
      <c r="B2965" t="s">
        <v>19590</v>
      </c>
      <c r="D2965" t="str">
        <f t="shared" si="92"/>
        <v>FI</v>
      </c>
      <c r="E2965" t="s">
        <v>14595</v>
      </c>
      <c r="F2965" t="s">
        <v>14596</v>
      </c>
      <c r="G2965" t="s">
        <v>14597</v>
      </c>
      <c r="H2965" t="s">
        <v>14598</v>
      </c>
      <c r="I2965" t="s">
        <v>14599</v>
      </c>
      <c r="K2965" s="4" t="str">
        <f t="shared" si="93"/>
        <v>MX001460FI00021</v>
      </c>
    </row>
    <row r="2966" spans="1:11">
      <c r="A2966" t="s">
        <v>20801</v>
      </c>
      <c r="B2966" t="s">
        <v>19590</v>
      </c>
      <c r="D2966" t="str">
        <f t="shared" si="92"/>
        <v>FI</v>
      </c>
      <c r="E2966" t="s">
        <v>14600</v>
      </c>
      <c r="F2966" t="s">
        <v>14601</v>
      </c>
      <c r="G2966" t="s">
        <v>14602</v>
      </c>
      <c r="H2966" t="s">
        <v>14603</v>
      </c>
      <c r="I2966" t="s">
        <v>14604</v>
      </c>
      <c r="K2966" s="4" t="str">
        <f t="shared" si="93"/>
        <v>MX001460FI00022</v>
      </c>
    </row>
    <row r="2967" spans="1:11">
      <c r="A2967" t="s">
        <v>20802</v>
      </c>
      <c r="B2967" t="s">
        <v>19590</v>
      </c>
      <c r="D2967" t="str">
        <f t="shared" si="92"/>
        <v>FI</v>
      </c>
      <c r="E2967" t="s">
        <v>14605</v>
      </c>
      <c r="F2967" t="s">
        <v>14606</v>
      </c>
      <c r="G2967" t="s">
        <v>14607</v>
      </c>
      <c r="I2967" t="s">
        <v>14608</v>
      </c>
      <c r="K2967" s="4" t="str">
        <f t="shared" si="93"/>
        <v>MX001460FI00023</v>
      </c>
    </row>
    <row r="2968" spans="1:11">
      <c r="A2968" t="s">
        <v>20803</v>
      </c>
      <c r="B2968" t="s">
        <v>19590</v>
      </c>
      <c r="D2968" t="str">
        <f t="shared" si="92"/>
        <v>FI</v>
      </c>
      <c r="E2968" t="s">
        <v>14609</v>
      </c>
      <c r="F2968" t="s">
        <v>14610</v>
      </c>
      <c r="G2968" t="s">
        <v>14611</v>
      </c>
      <c r="H2968" t="s">
        <v>14612</v>
      </c>
      <c r="I2968" t="s">
        <v>14613</v>
      </c>
      <c r="K2968" s="4" t="str">
        <f t="shared" si="93"/>
        <v>MX001460FI00024</v>
      </c>
    </row>
    <row r="2969" spans="1:11">
      <c r="A2969" t="s">
        <v>20804</v>
      </c>
      <c r="B2969" t="s">
        <v>19590</v>
      </c>
      <c r="D2969" t="str">
        <f t="shared" si="92"/>
        <v>FI</v>
      </c>
      <c r="E2969" t="s">
        <v>14614</v>
      </c>
      <c r="F2969" t="s">
        <v>14615</v>
      </c>
      <c r="G2969" t="s">
        <v>14616</v>
      </c>
      <c r="H2969" t="s">
        <v>14617</v>
      </c>
      <c r="I2969" t="s">
        <v>14618</v>
      </c>
      <c r="K2969" s="4" t="str">
        <f t="shared" si="93"/>
        <v>MX001460FI00025</v>
      </c>
    </row>
    <row r="2970" spans="1:11">
      <c r="A2970" t="s">
        <v>20805</v>
      </c>
      <c r="B2970" t="s">
        <v>19590</v>
      </c>
      <c r="D2970" t="str">
        <f t="shared" si="92"/>
        <v>FI</v>
      </c>
      <c r="E2970" t="s">
        <v>14619</v>
      </c>
      <c r="F2970" t="s">
        <v>14620</v>
      </c>
      <c r="G2970" t="s">
        <v>14621</v>
      </c>
      <c r="H2970" t="s">
        <v>14622</v>
      </c>
      <c r="I2970" t="s">
        <v>14623</v>
      </c>
      <c r="K2970" s="4" t="str">
        <f t="shared" si="93"/>
        <v>MX001460FI00026</v>
      </c>
    </row>
    <row r="2971" spans="1:11">
      <c r="A2971" t="s">
        <v>20806</v>
      </c>
      <c r="B2971" t="s">
        <v>19590</v>
      </c>
      <c r="D2971" t="str">
        <f t="shared" si="92"/>
        <v>FI</v>
      </c>
      <c r="E2971" t="s">
        <v>14624</v>
      </c>
      <c r="F2971" t="s">
        <v>14625</v>
      </c>
      <c r="G2971" t="s">
        <v>14626</v>
      </c>
      <c r="I2971" t="s">
        <v>14627</v>
      </c>
      <c r="K2971" s="4" t="str">
        <f t="shared" si="93"/>
        <v>MX001460FI00027</v>
      </c>
    </row>
    <row r="2972" spans="1:11">
      <c r="A2972" t="s">
        <v>20807</v>
      </c>
      <c r="B2972" t="s">
        <v>19590</v>
      </c>
      <c r="D2972" t="str">
        <f t="shared" si="92"/>
        <v>FI</v>
      </c>
      <c r="E2972" t="s">
        <v>14628</v>
      </c>
      <c r="F2972" t="s">
        <v>14629</v>
      </c>
      <c r="G2972" t="s">
        <v>14630</v>
      </c>
      <c r="H2972" t="s">
        <v>14631</v>
      </c>
      <c r="I2972" t="s">
        <v>14632</v>
      </c>
      <c r="K2972" s="4" t="str">
        <f t="shared" si="93"/>
        <v>MX001460FI00028</v>
      </c>
    </row>
    <row r="2973" spans="1:11">
      <c r="A2973" t="s">
        <v>20808</v>
      </c>
      <c r="B2973" t="s">
        <v>19590</v>
      </c>
      <c r="D2973" t="str">
        <f t="shared" si="92"/>
        <v>FI</v>
      </c>
      <c r="E2973" t="s">
        <v>14633</v>
      </c>
      <c r="F2973" t="s">
        <v>14634</v>
      </c>
      <c r="G2973" t="s">
        <v>14635</v>
      </c>
      <c r="H2973" t="s">
        <v>14636</v>
      </c>
      <c r="I2973" t="s">
        <v>14637</v>
      </c>
      <c r="K2973" s="4" t="str">
        <f t="shared" si="93"/>
        <v>MX001460FI00029</v>
      </c>
    </row>
    <row r="2974" spans="1:11">
      <c r="A2974" t="s">
        <v>20809</v>
      </c>
      <c r="B2974" t="s">
        <v>19590</v>
      </c>
      <c r="D2974" t="str">
        <f t="shared" si="92"/>
        <v>FI</v>
      </c>
      <c r="E2974" t="s">
        <v>14638</v>
      </c>
      <c r="F2974" t="s">
        <v>14639</v>
      </c>
      <c r="G2974" t="s">
        <v>14640</v>
      </c>
      <c r="H2974" t="s">
        <v>14641</v>
      </c>
      <c r="I2974" t="s">
        <v>14642</v>
      </c>
      <c r="K2974" s="4" t="str">
        <f t="shared" si="93"/>
        <v>MX001460FI00030</v>
      </c>
    </row>
    <row r="2975" spans="1:11">
      <c r="A2975" t="s">
        <v>20810</v>
      </c>
      <c r="B2975" t="s">
        <v>19590</v>
      </c>
      <c r="D2975" t="str">
        <f t="shared" si="92"/>
        <v>FI</v>
      </c>
      <c r="E2975" t="s">
        <v>14643</v>
      </c>
      <c r="F2975" t="s">
        <v>14644</v>
      </c>
      <c r="G2975" t="s">
        <v>14645</v>
      </c>
      <c r="H2975" t="s">
        <v>14646</v>
      </c>
      <c r="I2975" t="s">
        <v>14647</v>
      </c>
      <c r="K2975" s="4" t="str">
        <f t="shared" si="93"/>
        <v>MX001460FI00031</v>
      </c>
    </row>
    <row r="2976" spans="1:11">
      <c r="A2976" t="s">
        <v>20811</v>
      </c>
      <c r="B2976" t="s">
        <v>19590</v>
      </c>
      <c r="D2976" t="str">
        <f t="shared" si="92"/>
        <v>FI</v>
      </c>
      <c r="E2976" t="s">
        <v>14648</v>
      </c>
      <c r="F2976" t="s">
        <v>14649</v>
      </c>
      <c r="G2976" t="s">
        <v>14650</v>
      </c>
      <c r="H2976" t="s">
        <v>14651</v>
      </c>
      <c r="I2976" t="s">
        <v>14652</v>
      </c>
      <c r="K2976" s="4" t="str">
        <f t="shared" si="93"/>
        <v>MX001460FI00032</v>
      </c>
    </row>
    <row r="2977" spans="1:11">
      <c r="A2977" t="s">
        <v>20812</v>
      </c>
      <c r="B2977" t="s">
        <v>19590</v>
      </c>
      <c r="D2977" t="str">
        <f t="shared" si="92"/>
        <v>FI</v>
      </c>
      <c r="E2977" t="s">
        <v>14653</v>
      </c>
      <c r="F2977" t="s">
        <v>14654</v>
      </c>
      <c r="G2977" t="s">
        <v>14655</v>
      </c>
      <c r="I2977" t="s">
        <v>14656</v>
      </c>
      <c r="K2977" s="4" t="str">
        <f t="shared" si="93"/>
        <v>MX001460FI00033</v>
      </c>
    </row>
    <row r="2978" spans="1:11">
      <c r="A2978" t="s">
        <v>20813</v>
      </c>
      <c r="B2978" t="s">
        <v>19590</v>
      </c>
      <c r="D2978" t="str">
        <f t="shared" si="92"/>
        <v>FI</v>
      </c>
      <c r="E2978" t="s">
        <v>14657</v>
      </c>
      <c r="F2978" t="s">
        <v>14658</v>
      </c>
      <c r="G2978" t="s">
        <v>14659</v>
      </c>
      <c r="H2978" t="s">
        <v>14660</v>
      </c>
      <c r="I2978" t="s">
        <v>14661</v>
      </c>
      <c r="K2978" s="4" t="str">
        <f t="shared" si="93"/>
        <v>MX001460FI00034</v>
      </c>
    </row>
    <row r="2979" spans="1:11">
      <c r="A2979" t="s">
        <v>20814</v>
      </c>
      <c r="B2979" t="s">
        <v>19590</v>
      </c>
      <c r="D2979" t="str">
        <f t="shared" si="92"/>
        <v>FI</v>
      </c>
      <c r="E2979" t="s">
        <v>14662</v>
      </c>
      <c r="F2979" t="s">
        <v>14663</v>
      </c>
      <c r="G2979" t="s">
        <v>14664</v>
      </c>
      <c r="I2979" t="s">
        <v>14665</v>
      </c>
      <c r="K2979" s="4" t="str">
        <f t="shared" si="93"/>
        <v>MX001460FI00035</v>
      </c>
    </row>
    <row r="2980" spans="1:11">
      <c r="A2980" t="s">
        <v>20815</v>
      </c>
      <c r="B2980" t="s">
        <v>19590</v>
      </c>
      <c r="D2980" t="str">
        <f t="shared" si="92"/>
        <v>FI</v>
      </c>
      <c r="E2980" t="s">
        <v>14666</v>
      </c>
      <c r="F2980" t="s">
        <v>14667</v>
      </c>
      <c r="G2980" t="s">
        <v>14668</v>
      </c>
      <c r="I2980" t="s">
        <v>14669</v>
      </c>
      <c r="K2980" s="4" t="str">
        <f t="shared" si="93"/>
        <v>MX001460FI00036</v>
      </c>
    </row>
    <row r="2981" spans="1:11">
      <c r="A2981" t="s">
        <v>20816</v>
      </c>
      <c r="B2981" t="s">
        <v>19590</v>
      </c>
      <c r="D2981" t="str">
        <f t="shared" si="92"/>
        <v>FI</v>
      </c>
      <c r="E2981" t="s">
        <v>14670</v>
      </c>
      <c r="F2981" t="s">
        <v>14671</v>
      </c>
      <c r="G2981" t="s">
        <v>14672</v>
      </c>
      <c r="I2981" t="s">
        <v>14673</v>
      </c>
      <c r="K2981" s="4" t="str">
        <f t="shared" si="93"/>
        <v>MX001460FI00037</v>
      </c>
    </row>
    <row r="2982" spans="1:11">
      <c r="A2982" t="s">
        <v>20817</v>
      </c>
      <c r="B2982" t="s">
        <v>19590</v>
      </c>
      <c r="D2982" t="str">
        <f t="shared" si="92"/>
        <v>FI</v>
      </c>
      <c r="E2982" t="s">
        <v>14674</v>
      </c>
      <c r="F2982" t="s">
        <v>14675</v>
      </c>
      <c r="G2982" t="s">
        <v>14676</v>
      </c>
      <c r="I2982" t="s">
        <v>14677</v>
      </c>
      <c r="K2982" s="4" t="str">
        <f t="shared" si="93"/>
        <v>MX001460FI00038</v>
      </c>
    </row>
    <row r="2983" spans="1:11">
      <c r="A2983" t="s">
        <v>20818</v>
      </c>
      <c r="B2983" t="s">
        <v>20819</v>
      </c>
      <c r="D2983" t="str">
        <f t="shared" si="92"/>
        <v>FI</v>
      </c>
      <c r="E2983" t="s">
        <v>14705</v>
      </c>
      <c r="F2983" t="s">
        <v>14706</v>
      </c>
      <c r="G2983" t="s">
        <v>14707</v>
      </c>
      <c r="I2983" t="s">
        <v>14708</v>
      </c>
      <c r="K2983" s="4" t="str">
        <f t="shared" si="93"/>
        <v>MX001490FI00001</v>
      </c>
    </row>
    <row r="2984" spans="1:11">
      <c r="A2984" t="s">
        <v>20820</v>
      </c>
      <c r="B2984" t="s">
        <v>20821</v>
      </c>
      <c r="D2984" t="str">
        <f t="shared" si="92"/>
        <v>FI</v>
      </c>
      <c r="E2984" t="s">
        <v>14712</v>
      </c>
      <c r="F2984" t="s">
        <v>14713</v>
      </c>
      <c r="K2984" s="4" t="str">
        <f t="shared" si="93"/>
        <v>MX001500FI00001</v>
      </c>
    </row>
    <row r="2985" spans="1:11">
      <c r="A2985" t="s">
        <v>20822</v>
      </c>
      <c r="B2985" t="s">
        <v>20821</v>
      </c>
      <c r="D2985" t="str">
        <f t="shared" si="92"/>
        <v>FI</v>
      </c>
      <c r="E2985" t="s">
        <v>14715</v>
      </c>
      <c r="F2985" t="s">
        <v>14716</v>
      </c>
      <c r="K2985" s="4" t="str">
        <f t="shared" si="93"/>
        <v>MX001500FI00002</v>
      </c>
    </row>
    <row r="2986" spans="1:11">
      <c r="A2986" t="s">
        <v>20823</v>
      </c>
      <c r="B2986" t="s">
        <v>20821</v>
      </c>
      <c r="D2986" t="str">
        <f t="shared" si="92"/>
        <v>FI</v>
      </c>
      <c r="E2986" t="s">
        <v>14717</v>
      </c>
      <c r="F2986" t="s">
        <v>14718</v>
      </c>
      <c r="K2986" s="4" t="str">
        <f t="shared" si="93"/>
        <v>MX001500FI00003</v>
      </c>
    </row>
    <row r="2987" spans="1:11">
      <c r="A2987" t="s">
        <v>20824</v>
      </c>
      <c r="B2987" t="s">
        <v>20821</v>
      </c>
      <c r="D2987" t="str">
        <f t="shared" si="92"/>
        <v>FI</v>
      </c>
      <c r="E2987" t="s">
        <v>14719</v>
      </c>
      <c r="F2987" t="s">
        <v>14720</v>
      </c>
      <c r="K2987" s="4" t="str">
        <f t="shared" si="93"/>
        <v>MX001500FI00004</v>
      </c>
    </row>
    <row r="2988" spans="1:11">
      <c r="A2988" t="s">
        <v>20825</v>
      </c>
      <c r="B2988" t="s">
        <v>20821</v>
      </c>
      <c r="D2988" t="str">
        <f t="shared" si="92"/>
        <v>FI</v>
      </c>
      <c r="E2988" t="s">
        <v>14721</v>
      </c>
      <c r="F2988" t="s">
        <v>14722</v>
      </c>
      <c r="K2988" s="4" t="str">
        <f t="shared" si="93"/>
        <v>MX001500FI00005</v>
      </c>
    </row>
    <row r="2989" spans="1:11">
      <c r="A2989" t="s">
        <v>20826</v>
      </c>
      <c r="B2989" t="s">
        <v>20821</v>
      </c>
      <c r="D2989" t="str">
        <f t="shared" si="92"/>
        <v>FI</v>
      </c>
      <c r="E2989" t="s">
        <v>14723</v>
      </c>
      <c r="F2989" t="s">
        <v>14724</v>
      </c>
      <c r="K2989" s="4" t="str">
        <f t="shared" si="93"/>
        <v>MX001500FI00006</v>
      </c>
    </row>
    <row r="2990" spans="1:11">
      <c r="A2990" t="s">
        <v>20827</v>
      </c>
      <c r="B2990" t="s">
        <v>20828</v>
      </c>
      <c r="D2990" t="str">
        <f t="shared" si="92"/>
        <v>FI</v>
      </c>
      <c r="E2990" t="s">
        <v>14803</v>
      </c>
      <c r="F2990" t="s">
        <v>14804</v>
      </c>
      <c r="G2990" t="s">
        <v>14805</v>
      </c>
      <c r="I2990" t="s">
        <v>14806</v>
      </c>
      <c r="K2990" s="4" t="str">
        <f t="shared" si="93"/>
        <v>MX001550FI00001</v>
      </c>
    </row>
    <row r="2991" spans="1:11">
      <c r="A2991" t="s">
        <v>20829</v>
      </c>
      <c r="B2991" t="s">
        <v>20830</v>
      </c>
      <c r="D2991" t="str">
        <f t="shared" si="92"/>
        <v>FI</v>
      </c>
      <c r="E2991" t="s">
        <v>14817</v>
      </c>
      <c r="F2991" t="s">
        <v>14818</v>
      </c>
      <c r="K2991" s="4" t="str">
        <f t="shared" si="93"/>
        <v>MX001570FI00001</v>
      </c>
    </row>
    <row r="2992" spans="1:11">
      <c r="A2992" t="s">
        <v>20831</v>
      </c>
      <c r="B2992" t="s">
        <v>20830</v>
      </c>
      <c r="D2992" t="str">
        <f t="shared" si="92"/>
        <v>FI</v>
      </c>
      <c r="E2992" t="s">
        <v>14820</v>
      </c>
      <c r="F2992" t="s">
        <v>14821</v>
      </c>
      <c r="K2992" s="4" t="str">
        <f t="shared" si="93"/>
        <v>MX001570FI00002</v>
      </c>
    </row>
    <row r="2993" spans="1:11">
      <c r="A2993" t="s">
        <v>20832</v>
      </c>
      <c r="B2993" t="s">
        <v>20830</v>
      </c>
      <c r="D2993" t="str">
        <f t="shared" si="92"/>
        <v>FI</v>
      </c>
      <c r="E2993" t="s">
        <v>14822</v>
      </c>
      <c r="F2993" t="s">
        <v>14823</v>
      </c>
      <c r="K2993" s="4" t="str">
        <f t="shared" si="93"/>
        <v>MX001570FI00003</v>
      </c>
    </row>
    <row r="2994" spans="1:11">
      <c r="A2994" t="s">
        <v>20833</v>
      </c>
      <c r="B2994" t="s">
        <v>19711</v>
      </c>
      <c r="D2994" t="str">
        <f t="shared" si="92"/>
        <v>FI</v>
      </c>
      <c r="E2994" t="s">
        <v>14840</v>
      </c>
      <c r="F2994" t="s">
        <v>14841</v>
      </c>
      <c r="G2994" t="s">
        <v>14842</v>
      </c>
      <c r="I2994" t="s">
        <v>14843</v>
      </c>
      <c r="K2994" s="4" t="str">
        <f t="shared" si="93"/>
        <v>MX001600FI00002</v>
      </c>
    </row>
    <row r="2995" spans="1:11">
      <c r="A2995" t="s">
        <v>20834</v>
      </c>
      <c r="B2995" t="s">
        <v>20835</v>
      </c>
      <c r="D2995" t="str">
        <f t="shared" si="92"/>
        <v>FI</v>
      </c>
      <c r="E2995" t="s">
        <v>14867</v>
      </c>
      <c r="F2995" t="s">
        <v>14868</v>
      </c>
      <c r="K2995" s="4" t="str">
        <f t="shared" si="93"/>
        <v>MX001630FI00001</v>
      </c>
    </row>
    <row r="2996" spans="1:11">
      <c r="A2996" t="s">
        <v>20836</v>
      </c>
      <c r="B2996" t="s">
        <v>20835</v>
      </c>
      <c r="D2996" t="str">
        <f t="shared" si="92"/>
        <v>FI</v>
      </c>
      <c r="E2996" t="s">
        <v>14870</v>
      </c>
      <c r="F2996" t="s">
        <v>14871</v>
      </c>
      <c r="K2996" s="4" t="str">
        <f t="shared" si="93"/>
        <v>MX001630FI00002</v>
      </c>
    </row>
    <row r="2997" spans="1:11">
      <c r="A2997" t="s">
        <v>20837</v>
      </c>
      <c r="B2997" t="s">
        <v>20835</v>
      </c>
      <c r="D2997" t="str">
        <f t="shared" si="92"/>
        <v>FI</v>
      </c>
      <c r="E2997" t="s">
        <v>14872</v>
      </c>
      <c r="F2997" t="s">
        <v>14873</v>
      </c>
      <c r="K2997" s="4" t="str">
        <f t="shared" si="93"/>
        <v>MX001630FI00003</v>
      </c>
    </row>
    <row r="2998" spans="1:11">
      <c r="A2998" t="s">
        <v>20838</v>
      </c>
      <c r="B2998" t="s">
        <v>20835</v>
      </c>
      <c r="D2998" t="str">
        <f t="shared" si="92"/>
        <v>FI</v>
      </c>
      <c r="E2998" t="s">
        <v>14874</v>
      </c>
      <c r="F2998" t="s">
        <v>14875</v>
      </c>
      <c r="K2998" s="4" t="str">
        <f t="shared" si="93"/>
        <v>MX001630FI00004</v>
      </c>
    </row>
    <row r="2999" spans="1:11">
      <c r="A2999" t="s">
        <v>20839</v>
      </c>
      <c r="B2999" t="s">
        <v>20835</v>
      </c>
      <c r="D2999" t="str">
        <f t="shared" si="92"/>
        <v>FI</v>
      </c>
      <c r="E2999" t="s">
        <v>14876</v>
      </c>
      <c r="F2999" t="s">
        <v>14877</v>
      </c>
      <c r="K2999" s="4" t="str">
        <f t="shared" si="93"/>
        <v>MX001630FI00005</v>
      </c>
    </row>
    <row r="3000" spans="1:11">
      <c r="A3000" t="s">
        <v>20840</v>
      </c>
      <c r="B3000" t="s">
        <v>20835</v>
      </c>
      <c r="D3000" t="str">
        <f t="shared" si="92"/>
        <v>FI</v>
      </c>
      <c r="E3000" t="s">
        <v>14878</v>
      </c>
      <c r="F3000" t="s">
        <v>14879</v>
      </c>
      <c r="K3000" s="4" t="str">
        <f t="shared" si="93"/>
        <v>MX001630FI00006</v>
      </c>
    </row>
    <row r="3001" spans="1:11">
      <c r="A3001" t="s">
        <v>20841</v>
      </c>
      <c r="B3001" t="s">
        <v>20835</v>
      </c>
      <c r="D3001" t="str">
        <f t="shared" si="92"/>
        <v>FI</v>
      </c>
      <c r="E3001" t="s">
        <v>14880</v>
      </c>
      <c r="F3001" t="s">
        <v>14881</v>
      </c>
      <c r="K3001" s="4" t="str">
        <f t="shared" si="93"/>
        <v>MX001630FI00007</v>
      </c>
    </row>
    <row r="3002" spans="1:11">
      <c r="A3002" t="s">
        <v>20842</v>
      </c>
      <c r="B3002" t="s">
        <v>20835</v>
      </c>
      <c r="D3002" t="str">
        <f t="shared" si="92"/>
        <v>FI</v>
      </c>
      <c r="E3002" t="s">
        <v>14882</v>
      </c>
      <c r="F3002" t="s">
        <v>14883</v>
      </c>
      <c r="K3002" s="4" t="str">
        <f t="shared" si="93"/>
        <v>MX001630FI00008</v>
      </c>
    </row>
    <row r="3003" spans="1:11">
      <c r="A3003" t="s">
        <v>20843</v>
      </c>
      <c r="B3003" t="s">
        <v>20835</v>
      </c>
      <c r="D3003" t="str">
        <f t="shared" si="92"/>
        <v>FI</v>
      </c>
      <c r="E3003" t="s">
        <v>14884</v>
      </c>
      <c r="F3003" t="s">
        <v>14885</v>
      </c>
      <c r="K3003" s="4" t="str">
        <f t="shared" si="93"/>
        <v>MX001630FI00009</v>
      </c>
    </row>
    <row r="3004" spans="1:11">
      <c r="A3004" t="s">
        <v>20844</v>
      </c>
      <c r="B3004" t="s">
        <v>20835</v>
      </c>
      <c r="D3004" t="str">
        <f t="shared" si="92"/>
        <v>FI</v>
      </c>
      <c r="E3004" t="s">
        <v>14886</v>
      </c>
      <c r="F3004" t="s">
        <v>14887</v>
      </c>
      <c r="K3004" s="4" t="str">
        <f t="shared" si="93"/>
        <v>MX001630FI00010</v>
      </c>
    </row>
    <row r="3005" spans="1:11">
      <c r="A3005" t="s">
        <v>20845</v>
      </c>
      <c r="B3005" t="s">
        <v>20835</v>
      </c>
      <c r="D3005" t="str">
        <f t="shared" si="92"/>
        <v>FI</v>
      </c>
      <c r="E3005" t="s">
        <v>14888</v>
      </c>
      <c r="F3005" t="s">
        <v>14889</v>
      </c>
      <c r="K3005" s="4" t="str">
        <f t="shared" si="93"/>
        <v>MX001630FI00011</v>
      </c>
    </row>
    <row r="3006" spans="1:11">
      <c r="A3006" t="s">
        <v>20846</v>
      </c>
      <c r="B3006" t="s">
        <v>20847</v>
      </c>
      <c r="D3006" t="str">
        <f t="shared" si="92"/>
        <v>FI</v>
      </c>
      <c r="E3006" t="s">
        <v>14917</v>
      </c>
      <c r="F3006" t="s">
        <v>14918</v>
      </c>
      <c r="K3006" s="4" t="str">
        <f t="shared" si="93"/>
        <v>MX001680FI00001</v>
      </c>
    </row>
    <row r="3007" spans="1:11">
      <c r="A3007" t="s">
        <v>20848</v>
      </c>
      <c r="B3007" t="s">
        <v>20085</v>
      </c>
      <c r="D3007" t="str">
        <f t="shared" si="92"/>
        <v>FI</v>
      </c>
      <c r="E3007" t="s">
        <v>15104</v>
      </c>
      <c r="F3007" t="s">
        <v>15105</v>
      </c>
      <c r="G3007" t="s">
        <v>15106</v>
      </c>
      <c r="H3007" t="s">
        <v>15107</v>
      </c>
      <c r="I3007" t="s">
        <v>15108</v>
      </c>
      <c r="K3007" s="4" t="str">
        <f t="shared" si="93"/>
        <v>MX001780FI00024</v>
      </c>
    </row>
    <row r="3008" spans="1:11">
      <c r="A3008" t="s">
        <v>20849</v>
      </c>
      <c r="B3008" t="s">
        <v>20085</v>
      </c>
      <c r="D3008" t="str">
        <f t="shared" si="92"/>
        <v>FI</v>
      </c>
      <c r="E3008" t="s">
        <v>15109</v>
      </c>
      <c r="F3008" t="s">
        <v>15110</v>
      </c>
      <c r="G3008" t="s">
        <v>15111</v>
      </c>
      <c r="H3008" t="s">
        <v>15112</v>
      </c>
      <c r="I3008" t="s">
        <v>15113</v>
      </c>
      <c r="K3008" s="4" t="str">
        <f t="shared" si="93"/>
        <v>MX001780FI00025</v>
      </c>
    </row>
    <row r="3009" spans="1:11">
      <c r="A3009" t="s">
        <v>20850</v>
      </c>
      <c r="B3009" t="s">
        <v>20085</v>
      </c>
      <c r="D3009" t="str">
        <f t="shared" si="92"/>
        <v>FI</v>
      </c>
      <c r="E3009" t="s">
        <v>15114</v>
      </c>
      <c r="F3009" t="s">
        <v>15115</v>
      </c>
      <c r="G3009" t="s">
        <v>15116</v>
      </c>
      <c r="H3009" t="s">
        <v>15117</v>
      </c>
      <c r="I3009" t="s">
        <v>15118</v>
      </c>
      <c r="K3009" s="4" t="str">
        <f t="shared" si="93"/>
        <v>MX001780FI00026</v>
      </c>
    </row>
    <row r="3010" spans="1:11">
      <c r="A3010" t="s">
        <v>20851</v>
      </c>
      <c r="B3010" t="s">
        <v>20085</v>
      </c>
      <c r="D3010" t="str">
        <f t="shared" ref="D3010:D3042" si="94">+REPLACE(REPLACE(A3010,1,8,""),3,5,"")</f>
        <v>FI</v>
      </c>
      <c r="E3010" t="s">
        <v>15119</v>
      </c>
      <c r="F3010" t="s">
        <v>15120</v>
      </c>
      <c r="G3010" t="s">
        <v>15121</v>
      </c>
      <c r="H3010" t="s">
        <v>15122</v>
      </c>
      <c r="I3010" t="s">
        <v>15123</v>
      </c>
      <c r="K3010" s="4" t="str">
        <f t="shared" si="93"/>
        <v>MX001780FI00027</v>
      </c>
    </row>
    <row r="3011" spans="1:11">
      <c r="A3011" t="s">
        <v>20852</v>
      </c>
      <c r="B3011" t="s">
        <v>20085</v>
      </c>
      <c r="D3011" t="str">
        <f t="shared" si="94"/>
        <v>FI</v>
      </c>
      <c r="E3011" t="s">
        <v>15124</v>
      </c>
      <c r="F3011" t="s">
        <v>15125</v>
      </c>
      <c r="G3011" t="s">
        <v>15126</v>
      </c>
      <c r="H3011" t="s">
        <v>15127</v>
      </c>
      <c r="I3011" t="s">
        <v>15128</v>
      </c>
      <c r="K3011" s="4" t="str">
        <f t="shared" ref="K3011:K3042" si="95">+A3011</f>
        <v>MX001780FI00028</v>
      </c>
    </row>
    <row r="3012" spans="1:11">
      <c r="A3012" t="s">
        <v>20853</v>
      </c>
      <c r="B3012" t="s">
        <v>20085</v>
      </c>
      <c r="D3012" t="str">
        <f t="shared" si="94"/>
        <v>FI</v>
      </c>
      <c r="E3012" t="s">
        <v>15129</v>
      </c>
      <c r="F3012" t="s">
        <v>15130</v>
      </c>
      <c r="G3012" t="s">
        <v>15131</v>
      </c>
      <c r="H3012" t="s">
        <v>15132</v>
      </c>
      <c r="I3012" t="s">
        <v>15133</v>
      </c>
      <c r="K3012" s="4" t="str">
        <f t="shared" si="95"/>
        <v>MX001780FI00029</v>
      </c>
    </row>
    <row r="3013" spans="1:11">
      <c r="A3013" t="s">
        <v>20854</v>
      </c>
      <c r="B3013" t="s">
        <v>20855</v>
      </c>
      <c r="D3013" t="str">
        <f t="shared" si="94"/>
        <v>FI</v>
      </c>
      <c r="E3013" t="s">
        <v>15154</v>
      </c>
      <c r="F3013" t="s">
        <v>15155</v>
      </c>
      <c r="K3013" s="4" t="str">
        <f t="shared" si="95"/>
        <v>MX001800FI00001</v>
      </c>
    </row>
    <row r="3014" spans="1:11">
      <c r="A3014" t="s">
        <v>20856</v>
      </c>
      <c r="B3014" t="s">
        <v>20857</v>
      </c>
      <c r="D3014" t="str">
        <f t="shared" si="94"/>
        <v>FI</v>
      </c>
      <c r="E3014" t="s">
        <v>15157</v>
      </c>
      <c r="F3014" t="s">
        <v>15158</v>
      </c>
      <c r="K3014" s="4" t="str">
        <f t="shared" si="95"/>
        <v>MX001810FI00001</v>
      </c>
    </row>
    <row r="3015" spans="1:11">
      <c r="A3015" t="s">
        <v>20858</v>
      </c>
      <c r="B3015" t="s">
        <v>20857</v>
      </c>
      <c r="D3015" t="str">
        <f t="shared" si="94"/>
        <v>FI</v>
      </c>
      <c r="E3015" t="s">
        <v>15160</v>
      </c>
      <c r="F3015" t="s">
        <v>15161</v>
      </c>
      <c r="K3015" s="4" t="str">
        <f t="shared" si="95"/>
        <v>MX001810FI00002</v>
      </c>
    </row>
    <row r="3016" spans="1:11">
      <c r="A3016" t="s">
        <v>20859</v>
      </c>
      <c r="B3016" t="s">
        <v>20857</v>
      </c>
      <c r="D3016" t="str">
        <f t="shared" si="94"/>
        <v>FI</v>
      </c>
      <c r="E3016" t="s">
        <v>15162</v>
      </c>
      <c r="F3016" t="s">
        <v>15163</v>
      </c>
      <c r="K3016" s="4" t="str">
        <f t="shared" si="95"/>
        <v>MX001810FI00003</v>
      </c>
    </row>
    <row r="3017" spans="1:11">
      <c r="A3017" t="s">
        <v>20860</v>
      </c>
      <c r="B3017" t="s">
        <v>20857</v>
      </c>
      <c r="D3017" t="str">
        <f t="shared" si="94"/>
        <v>FI</v>
      </c>
      <c r="E3017" t="s">
        <v>15164</v>
      </c>
      <c r="F3017" t="s">
        <v>15165</v>
      </c>
      <c r="K3017" s="4" t="str">
        <f t="shared" si="95"/>
        <v>MX001810FI00004</v>
      </c>
    </row>
    <row r="3018" spans="1:11">
      <c r="A3018" t="s">
        <v>20861</v>
      </c>
      <c r="B3018" t="s">
        <v>20857</v>
      </c>
      <c r="D3018" t="str">
        <f t="shared" si="94"/>
        <v>FI</v>
      </c>
      <c r="E3018" t="s">
        <v>15166</v>
      </c>
      <c r="F3018" t="s">
        <v>15167</v>
      </c>
      <c r="K3018" s="4" t="str">
        <f t="shared" si="95"/>
        <v>MX001810FI00005</v>
      </c>
    </row>
    <row r="3019" spans="1:11">
      <c r="A3019" t="s">
        <v>20862</v>
      </c>
      <c r="B3019" t="s">
        <v>20857</v>
      </c>
      <c r="D3019" t="str">
        <f t="shared" si="94"/>
        <v>FI</v>
      </c>
      <c r="E3019" t="s">
        <v>15168</v>
      </c>
      <c r="F3019" t="s">
        <v>15169</v>
      </c>
      <c r="K3019" s="4" t="str">
        <f t="shared" si="95"/>
        <v>MX001810FI00006</v>
      </c>
    </row>
    <row r="3020" spans="1:11">
      <c r="A3020" t="s">
        <v>20863</v>
      </c>
      <c r="B3020" t="s">
        <v>20864</v>
      </c>
      <c r="D3020" t="str">
        <f t="shared" si="94"/>
        <v>FI</v>
      </c>
      <c r="E3020" t="s">
        <v>15259</v>
      </c>
      <c r="F3020" t="s">
        <v>15260</v>
      </c>
      <c r="K3020" s="4" t="str">
        <f t="shared" si="95"/>
        <v>MX001910FI00001</v>
      </c>
    </row>
    <row r="3021" spans="1:11">
      <c r="A3021" t="s">
        <v>20865</v>
      </c>
      <c r="B3021" t="s">
        <v>20864</v>
      </c>
      <c r="D3021" t="str">
        <f t="shared" si="94"/>
        <v>FI</v>
      </c>
      <c r="E3021" t="s">
        <v>15262</v>
      </c>
      <c r="F3021" t="s">
        <v>15263</v>
      </c>
      <c r="K3021" s="4" t="str">
        <f t="shared" si="95"/>
        <v>MX001910FI00002</v>
      </c>
    </row>
    <row r="3022" spans="1:11">
      <c r="A3022" t="s">
        <v>20866</v>
      </c>
      <c r="B3022" t="s">
        <v>20864</v>
      </c>
      <c r="D3022" t="str">
        <f t="shared" si="94"/>
        <v>FI</v>
      </c>
      <c r="E3022" t="s">
        <v>15264</v>
      </c>
      <c r="F3022" t="s">
        <v>15265</v>
      </c>
      <c r="K3022" s="4" t="str">
        <f t="shared" si="95"/>
        <v>MX001910FI00003</v>
      </c>
    </row>
    <row r="3023" spans="1:11">
      <c r="A3023" t="s">
        <v>20867</v>
      </c>
      <c r="B3023" t="s">
        <v>20864</v>
      </c>
      <c r="D3023" t="str">
        <f t="shared" si="94"/>
        <v>FI</v>
      </c>
      <c r="E3023" t="s">
        <v>15266</v>
      </c>
      <c r="F3023" t="s">
        <v>15267</v>
      </c>
      <c r="K3023" s="4" t="str">
        <f t="shared" si="95"/>
        <v>MX001910FI00004</v>
      </c>
    </row>
    <row r="3024" spans="1:11">
      <c r="A3024" t="s">
        <v>20868</v>
      </c>
      <c r="B3024" t="s">
        <v>20864</v>
      </c>
      <c r="D3024" t="str">
        <f t="shared" si="94"/>
        <v>FI</v>
      </c>
      <c r="E3024" t="s">
        <v>15268</v>
      </c>
      <c r="F3024" t="s">
        <v>15269</v>
      </c>
      <c r="K3024" s="4" t="str">
        <f t="shared" si="95"/>
        <v>MX001910FI00005</v>
      </c>
    </row>
    <row r="3025" spans="1:11">
      <c r="A3025" t="s">
        <v>20869</v>
      </c>
      <c r="B3025" t="s">
        <v>20870</v>
      </c>
      <c r="D3025" t="str">
        <f t="shared" si="94"/>
        <v>FI</v>
      </c>
      <c r="E3025" t="s">
        <v>15279</v>
      </c>
      <c r="F3025" t="s">
        <v>15280</v>
      </c>
      <c r="G3025" t="s">
        <v>15281</v>
      </c>
      <c r="I3025" t="s">
        <v>15282</v>
      </c>
      <c r="K3025" s="4" t="str">
        <f t="shared" si="95"/>
        <v>MX001930FI00001</v>
      </c>
    </row>
    <row r="3026" spans="1:11">
      <c r="A3026" t="s">
        <v>20871</v>
      </c>
      <c r="B3026" t="s">
        <v>20872</v>
      </c>
      <c r="D3026" t="str">
        <f t="shared" si="94"/>
        <v>FI</v>
      </c>
      <c r="E3026" t="s">
        <v>15330</v>
      </c>
      <c r="F3026" t="s">
        <v>15331</v>
      </c>
      <c r="G3026" t="s">
        <v>15332</v>
      </c>
      <c r="H3026" t="s">
        <v>15333</v>
      </c>
      <c r="I3026" t="s">
        <v>15334</v>
      </c>
      <c r="K3026" s="4" t="str">
        <f t="shared" si="95"/>
        <v>MX001980FI00001</v>
      </c>
    </row>
    <row r="3027" spans="1:11">
      <c r="A3027" t="s">
        <v>20873</v>
      </c>
      <c r="B3027" t="s">
        <v>20872</v>
      </c>
      <c r="D3027" t="str">
        <f t="shared" si="94"/>
        <v>FI</v>
      </c>
      <c r="E3027" t="s">
        <v>15338</v>
      </c>
      <c r="F3027" t="s">
        <v>15339</v>
      </c>
      <c r="G3027" t="s">
        <v>15340</v>
      </c>
      <c r="I3027" t="s">
        <v>15341</v>
      </c>
      <c r="K3027" s="4" t="str">
        <f t="shared" si="95"/>
        <v>MX001980FI00002</v>
      </c>
    </row>
    <row r="3028" spans="1:11">
      <c r="A3028" t="s">
        <v>20874</v>
      </c>
      <c r="B3028" t="s">
        <v>19734</v>
      </c>
      <c r="D3028" t="str">
        <f t="shared" si="94"/>
        <v>FI</v>
      </c>
      <c r="E3028" t="s">
        <v>15374</v>
      </c>
      <c r="F3028" t="s">
        <v>15375</v>
      </c>
      <c r="G3028" t="s">
        <v>15376</v>
      </c>
      <c r="H3028" t="s">
        <v>15377</v>
      </c>
      <c r="I3028" t="s">
        <v>15378</v>
      </c>
      <c r="K3028" s="4" t="str">
        <f t="shared" si="95"/>
        <v>MX002000FI00004</v>
      </c>
    </row>
    <row r="3029" spans="1:11">
      <c r="A3029" t="s">
        <v>20875</v>
      </c>
      <c r="B3029" t="s">
        <v>19734</v>
      </c>
      <c r="D3029" t="str">
        <f t="shared" si="94"/>
        <v>FI</v>
      </c>
      <c r="E3029" t="s">
        <v>15379</v>
      </c>
      <c r="F3029" t="s">
        <v>15380</v>
      </c>
      <c r="G3029" t="s">
        <v>15381</v>
      </c>
      <c r="H3029" t="s">
        <v>15382</v>
      </c>
      <c r="I3029" t="s">
        <v>15383</v>
      </c>
      <c r="K3029" s="4" t="str">
        <f t="shared" si="95"/>
        <v>MX002000FI00005</v>
      </c>
    </row>
    <row r="3030" spans="1:11">
      <c r="A3030" t="s">
        <v>20876</v>
      </c>
      <c r="B3030" t="s">
        <v>20548</v>
      </c>
      <c r="D3030" t="str">
        <f t="shared" si="94"/>
        <v>FI</v>
      </c>
      <c r="E3030" t="s">
        <v>15429</v>
      </c>
      <c r="F3030" t="s">
        <v>15430</v>
      </c>
      <c r="G3030" t="s">
        <v>15431</v>
      </c>
      <c r="I3030" t="s">
        <v>15432</v>
      </c>
      <c r="K3030" s="4" t="str">
        <f t="shared" si="95"/>
        <v>MX002020FI00005</v>
      </c>
    </row>
    <row r="3031" spans="1:11">
      <c r="A3031" t="s">
        <v>20877</v>
      </c>
      <c r="B3031" t="s">
        <v>20548</v>
      </c>
      <c r="D3031" t="str">
        <f t="shared" si="94"/>
        <v>FI</v>
      </c>
      <c r="E3031" t="s">
        <v>15433</v>
      </c>
      <c r="F3031" t="s">
        <v>15434</v>
      </c>
      <c r="G3031" t="s">
        <v>15435</v>
      </c>
      <c r="I3031" t="s">
        <v>15436</v>
      </c>
      <c r="K3031" s="4" t="str">
        <f t="shared" si="95"/>
        <v>MX002020FI00006</v>
      </c>
    </row>
    <row r="3032" spans="1:11">
      <c r="A3032" t="s">
        <v>20878</v>
      </c>
      <c r="B3032" t="s">
        <v>20548</v>
      </c>
      <c r="D3032" t="str">
        <f t="shared" si="94"/>
        <v>FI</v>
      </c>
      <c r="E3032" t="s">
        <v>15437</v>
      </c>
      <c r="F3032" t="s">
        <v>15438</v>
      </c>
      <c r="G3032" t="s">
        <v>15439</v>
      </c>
      <c r="H3032" t="s">
        <v>15440</v>
      </c>
      <c r="I3032" t="s">
        <v>15441</v>
      </c>
      <c r="K3032" s="4" t="str">
        <f t="shared" si="95"/>
        <v>MX002020FI00007</v>
      </c>
    </row>
    <row r="3033" spans="1:11">
      <c r="A3033" t="s">
        <v>20879</v>
      </c>
      <c r="B3033" t="s">
        <v>20548</v>
      </c>
      <c r="D3033" t="str">
        <f t="shared" si="94"/>
        <v>FI</v>
      </c>
      <c r="E3033" t="s">
        <v>15442</v>
      </c>
      <c r="F3033" t="s">
        <v>15443</v>
      </c>
      <c r="G3033" t="s">
        <v>15444</v>
      </c>
      <c r="H3033" t="s">
        <v>15445</v>
      </c>
      <c r="I3033" t="s">
        <v>15446</v>
      </c>
      <c r="K3033" s="4" t="str">
        <f t="shared" si="95"/>
        <v>MX002020FI00008</v>
      </c>
    </row>
    <row r="3034" spans="1:11">
      <c r="A3034" t="s">
        <v>20880</v>
      </c>
      <c r="B3034" t="s">
        <v>20548</v>
      </c>
      <c r="D3034" t="str">
        <f t="shared" si="94"/>
        <v>FI</v>
      </c>
      <c r="E3034" t="s">
        <v>15447</v>
      </c>
      <c r="F3034" t="s">
        <v>15448</v>
      </c>
      <c r="G3034" t="s">
        <v>15449</v>
      </c>
      <c r="I3034" t="s">
        <v>15450</v>
      </c>
      <c r="K3034" s="4" t="str">
        <f t="shared" si="95"/>
        <v>MX002020FI00009</v>
      </c>
    </row>
    <row r="3035" spans="1:11">
      <c r="A3035" t="s">
        <v>20881</v>
      </c>
      <c r="B3035" t="s">
        <v>20548</v>
      </c>
      <c r="D3035" t="str">
        <f t="shared" si="94"/>
        <v>FI</v>
      </c>
      <c r="E3035" t="s">
        <v>15453</v>
      </c>
      <c r="F3035" t="s">
        <v>15454</v>
      </c>
      <c r="G3035" t="s">
        <v>15455</v>
      </c>
      <c r="I3035" t="s">
        <v>15456</v>
      </c>
      <c r="K3035" s="4" t="str">
        <f t="shared" si="95"/>
        <v>MX002020FI00010</v>
      </c>
    </row>
    <row r="3036" spans="1:11">
      <c r="A3036" t="s">
        <v>20882</v>
      </c>
      <c r="B3036" t="s">
        <v>20548</v>
      </c>
      <c r="D3036" t="str">
        <f t="shared" si="94"/>
        <v>FI</v>
      </c>
      <c r="E3036" t="s">
        <v>15457</v>
      </c>
      <c r="F3036" t="s">
        <v>15458</v>
      </c>
      <c r="G3036" t="s">
        <v>15459</v>
      </c>
      <c r="I3036" t="s">
        <v>15460</v>
      </c>
      <c r="K3036" s="4" t="str">
        <f t="shared" si="95"/>
        <v>MX002020FI00011</v>
      </c>
    </row>
    <row r="3037" spans="1:11">
      <c r="A3037" t="s">
        <v>20883</v>
      </c>
      <c r="B3037" t="s">
        <v>20884</v>
      </c>
      <c r="D3037" t="str">
        <f t="shared" si="94"/>
        <v>FI</v>
      </c>
      <c r="E3037" t="s">
        <v>15489</v>
      </c>
      <c r="F3037" t="s">
        <v>15490</v>
      </c>
      <c r="G3037" t="s">
        <v>15491</v>
      </c>
      <c r="I3037" t="s">
        <v>15492</v>
      </c>
      <c r="K3037" s="4" t="str">
        <f t="shared" si="95"/>
        <v>MX002050FI00001</v>
      </c>
    </row>
    <row r="3038" spans="1:11">
      <c r="A3038" t="s">
        <v>20885</v>
      </c>
      <c r="B3038" t="s">
        <v>20886</v>
      </c>
      <c r="D3038" t="str">
        <f t="shared" si="94"/>
        <v>FI</v>
      </c>
      <c r="E3038" t="s">
        <v>15502</v>
      </c>
      <c r="F3038" t="s">
        <v>15503</v>
      </c>
      <c r="K3038" s="4" t="str">
        <f t="shared" si="95"/>
        <v>MX002070FI00001</v>
      </c>
    </row>
    <row r="3039" spans="1:11">
      <c r="A3039" t="s">
        <v>20887</v>
      </c>
      <c r="B3039" t="s">
        <v>20886</v>
      </c>
      <c r="D3039" t="str">
        <f t="shared" si="94"/>
        <v>FI</v>
      </c>
      <c r="E3039" t="s">
        <v>15505</v>
      </c>
      <c r="F3039" t="s">
        <v>15506</v>
      </c>
      <c r="K3039" s="4" t="str">
        <f t="shared" si="95"/>
        <v>MX002070FI00002</v>
      </c>
    </row>
    <row r="3040" spans="1:11">
      <c r="A3040" t="s">
        <v>20888</v>
      </c>
      <c r="B3040" t="s">
        <v>20886</v>
      </c>
      <c r="D3040" t="str">
        <f t="shared" si="94"/>
        <v>FI</v>
      </c>
      <c r="E3040" t="s">
        <v>15508</v>
      </c>
      <c r="F3040" t="s">
        <v>15509</v>
      </c>
      <c r="G3040" t="s">
        <v>15510</v>
      </c>
      <c r="H3040" t="s">
        <v>15511</v>
      </c>
      <c r="I3040" t="s">
        <v>15512</v>
      </c>
      <c r="K3040" s="4" t="str">
        <f t="shared" si="95"/>
        <v>MX002070FI00003</v>
      </c>
    </row>
    <row r="3041" spans="1:11">
      <c r="A3041" t="s">
        <v>20889</v>
      </c>
      <c r="B3041" t="s">
        <v>20886</v>
      </c>
      <c r="D3041" t="str">
        <f t="shared" si="94"/>
        <v>FI</v>
      </c>
      <c r="E3041" t="s">
        <v>15516</v>
      </c>
      <c r="F3041" t="s">
        <v>15517</v>
      </c>
      <c r="G3041" t="s">
        <v>15518</v>
      </c>
      <c r="I3041" t="s">
        <v>15519</v>
      </c>
      <c r="K3041" s="4" t="str">
        <f t="shared" si="95"/>
        <v>MX002070FI00004</v>
      </c>
    </row>
    <row r="3042" spans="1:11">
      <c r="A3042" t="s">
        <v>20890</v>
      </c>
      <c r="B3042" t="s">
        <v>18088</v>
      </c>
      <c r="D3042" t="str">
        <f t="shared" si="94"/>
        <v>FI</v>
      </c>
      <c r="E3042" t="s">
        <v>15538</v>
      </c>
      <c r="F3042" t="s">
        <v>15539</v>
      </c>
      <c r="G3042" t="s">
        <v>15540</v>
      </c>
      <c r="H3042" t="s">
        <v>15541</v>
      </c>
      <c r="I3042" t="s">
        <v>15542</v>
      </c>
      <c r="K3042" s="4" t="str">
        <f t="shared" si="95"/>
        <v>MX002090FI00002</v>
      </c>
    </row>
  </sheetData>
  <autoFilter ref="A1:I3042" xr:uid="{00000000-0009-0000-0000-000003000000}">
    <sortState xmlns:xlrd2="http://schemas.microsoft.com/office/spreadsheetml/2017/richdata2" ref="A2:I3042">
      <sortCondition ref="C1:C3042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H1073"/>
  <sheetViews>
    <sheetView zoomScale="80" zoomScaleNormal="80" workbookViewId="0">
      <pane xSplit="1" ySplit="1" topLeftCell="B853" activePane="bottomRight" state="frozen"/>
      <selection pane="topRight" activeCell="B1" sqref="B1"/>
      <selection pane="bottomLeft" activeCell="A2" sqref="A2"/>
      <selection pane="bottomRight" activeCell="H1" sqref="H1"/>
    </sheetView>
  </sheetViews>
  <sheetFormatPr defaultColWidth="10.85546875" defaultRowHeight="15"/>
  <cols>
    <col min="1" max="1" width="20.140625" style="4" customWidth="1"/>
    <col min="2" max="2" width="43.140625" style="4" customWidth="1"/>
    <col min="3" max="3" width="18.7109375" style="4" bestFit="1" customWidth="1"/>
    <col min="4" max="4" width="16.42578125" style="4" customWidth="1"/>
    <col min="5" max="5" width="23" style="4" bestFit="1" customWidth="1"/>
    <col min="6" max="6" width="22.42578125" style="4" bestFit="1" customWidth="1"/>
    <col min="7" max="7" width="22.42578125" style="4" customWidth="1"/>
    <col min="8" max="8" width="30" style="4" bestFit="1" customWidth="1"/>
  </cols>
  <sheetData>
    <row r="1" spans="1:8">
      <c r="A1" s="6" t="s">
        <v>20891</v>
      </c>
      <c r="B1" s="6" t="s">
        <v>20892</v>
      </c>
      <c r="C1" s="6" t="s">
        <v>20893</v>
      </c>
      <c r="D1" s="6" t="s">
        <v>20894</v>
      </c>
      <c r="E1" s="6" t="s">
        <v>20895</v>
      </c>
      <c r="F1" s="6" t="s">
        <v>20896</v>
      </c>
      <c r="G1" s="6" t="s">
        <v>20897</v>
      </c>
      <c r="H1" s="6" t="s">
        <v>20898</v>
      </c>
    </row>
    <row r="2" spans="1:8">
      <c r="A2" t="s">
        <v>17039</v>
      </c>
      <c r="B2" t="s">
        <v>31</v>
      </c>
      <c r="C2" t="s">
        <v>30</v>
      </c>
      <c r="F2" t="s">
        <v>35</v>
      </c>
      <c r="G2" t="s">
        <v>26</v>
      </c>
      <c r="H2" t="s">
        <v>20899</v>
      </c>
    </row>
    <row r="3" spans="1:8">
      <c r="A3" t="s">
        <v>17931</v>
      </c>
      <c r="B3" t="s">
        <v>129</v>
      </c>
      <c r="C3" t="s">
        <v>30</v>
      </c>
      <c r="E3" t="s">
        <v>131</v>
      </c>
      <c r="F3" t="s">
        <v>131</v>
      </c>
      <c r="G3" t="s">
        <v>124</v>
      </c>
      <c r="H3" t="s">
        <v>20900</v>
      </c>
    </row>
    <row r="4" spans="1:8">
      <c r="A4" t="s">
        <v>17291</v>
      </c>
      <c r="B4" t="s">
        <v>152</v>
      </c>
      <c r="C4" t="s">
        <v>30</v>
      </c>
      <c r="F4" t="s">
        <v>154</v>
      </c>
      <c r="G4" t="s">
        <v>147</v>
      </c>
      <c r="H4" t="s">
        <v>20901</v>
      </c>
    </row>
    <row r="5" spans="1:8">
      <c r="A5" t="s">
        <v>17916</v>
      </c>
      <c r="B5" t="s">
        <v>172</v>
      </c>
      <c r="C5" t="s">
        <v>30</v>
      </c>
      <c r="F5" t="s">
        <v>174</v>
      </c>
      <c r="G5" t="s">
        <v>167</v>
      </c>
      <c r="H5" t="s">
        <v>20902</v>
      </c>
    </row>
    <row r="6" spans="1:8">
      <c r="A6" t="s">
        <v>17614</v>
      </c>
      <c r="B6" t="s">
        <v>178</v>
      </c>
      <c r="C6" t="s">
        <v>30</v>
      </c>
    </row>
    <row r="7" spans="1:8">
      <c r="A7" t="s">
        <v>17593</v>
      </c>
      <c r="B7" t="s">
        <v>181</v>
      </c>
      <c r="C7" t="s">
        <v>30</v>
      </c>
    </row>
    <row r="8" spans="1:8">
      <c r="A8" t="s">
        <v>16855</v>
      </c>
      <c r="B8" t="s">
        <v>187</v>
      </c>
      <c r="C8" t="s">
        <v>30</v>
      </c>
      <c r="F8" t="s">
        <v>189</v>
      </c>
      <c r="G8" t="s">
        <v>183</v>
      </c>
      <c r="H8" t="s">
        <v>20903</v>
      </c>
    </row>
    <row r="9" spans="1:8">
      <c r="A9" t="s">
        <v>17933</v>
      </c>
      <c r="B9" t="s">
        <v>199</v>
      </c>
      <c r="C9" t="s">
        <v>30</v>
      </c>
      <c r="E9" t="s">
        <v>154</v>
      </c>
      <c r="F9" t="s">
        <v>154</v>
      </c>
      <c r="G9" t="s">
        <v>124</v>
      </c>
      <c r="H9" t="s">
        <v>20904</v>
      </c>
    </row>
    <row r="10" spans="1:8">
      <c r="A10" t="s">
        <v>17946</v>
      </c>
      <c r="B10" t="s">
        <v>210</v>
      </c>
      <c r="C10" t="s">
        <v>30</v>
      </c>
      <c r="F10" t="s">
        <v>174</v>
      </c>
      <c r="G10" t="s">
        <v>205</v>
      </c>
      <c r="H10" t="s">
        <v>9618</v>
      </c>
    </row>
    <row r="11" spans="1:8">
      <c r="A11" t="s">
        <v>17595</v>
      </c>
      <c r="B11" t="s">
        <v>218</v>
      </c>
      <c r="C11" t="s">
        <v>30</v>
      </c>
      <c r="F11" t="s">
        <v>131</v>
      </c>
      <c r="G11" t="s">
        <v>214</v>
      </c>
    </row>
    <row r="12" spans="1:8">
      <c r="A12" t="s">
        <v>17706</v>
      </c>
      <c r="B12" t="s">
        <v>225</v>
      </c>
      <c r="C12" t="s">
        <v>30</v>
      </c>
    </row>
    <row r="13" spans="1:8">
      <c r="A13" t="s">
        <v>17984</v>
      </c>
      <c r="B13" t="s">
        <v>233</v>
      </c>
      <c r="C13" t="s">
        <v>30</v>
      </c>
      <c r="E13" t="s">
        <v>189</v>
      </c>
      <c r="F13" t="s">
        <v>189</v>
      </c>
      <c r="G13" t="s">
        <v>229</v>
      </c>
      <c r="H13" t="s">
        <v>20905</v>
      </c>
    </row>
    <row r="14" spans="1:8">
      <c r="A14" t="s">
        <v>17295</v>
      </c>
      <c r="B14" t="s">
        <v>241</v>
      </c>
      <c r="C14" t="s">
        <v>30</v>
      </c>
    </row>
    <row r="15" spans="1:8">
      <c r="A15" t="s">
        <v>16857</v>
      </c>
      <c r="B15" t="s">
        <v>244</v>
      </c>
      <c r="C15" t="s">
        <v>30</v>
      </c>
    </row>
    <row r="16" spans="1:8">
      <c r="A16" t="s">
        <v>16859</v>
      </c>
      <c r="B16" t="s">
        <v>247</v>
      </c>
      <c r="C16" t="s">
        <v>30</v>
      </c>
      <c r="H16" t="s">
        <v>247</v>
      </c>
    </row>
    <row r="17" spans="1:8">
      <c r="A17" t="s">
        <v>16864</v>
      </c>
      <c r="B17" t="s">
        <v>263</v>
      </c>
      <c r="C17" t="s">
        <v>30</v>
      </c>
      <c r="H17" t="s">
        <v>263</v>
      </c>
    </row>
    <row r="18" spans="1:8">
      <c r="A18" t="s">
        <v>17297</v>
      </c>
      <c r="B18" t="s">
        <v>306</v>
      </c>
      <c r="C18" t="s">
        <v>30</v>
      </c>
      <c r="E18" t="s">
        <v>154</v>
      </c>
      <c r="F18" t="s">
        <v>311</v>
      </c>
      <c r="G18" t="s">
        <v>302</v>
      </c>
    </row>
    <row r="19" spans="1:8">
      <c r="A19" t="s">
        <v>18021</v>
      </c>
      <c r="B19" t="s">
        <v>331</v>
      </c>
      <c r="C19" t="s">
        <v>30</v>
      </c>
      <c r="E19" t="s">
        <v>311</v>
      </c>
      <c r="F19" t="s">
        <v>335</v>
      </c>
      <c r="G19" t="s">
        <v>326</v>
      </c>
    </row>
    <row r="20" spans="1:8">
      <c r="A20" t="s">
        <v>17301</v>
      </c>
      <c r="B20" t="s">
        <v>344</v>
      </c>
      <c r="C20" t="s">
        <v>30</v>
      </c>
      <c r="F20" t="s">
        <v>131</v>
      </c>
      <c r="G20" t="s">
        <v>339</v>
      </c>
    </row>
    <row r="21" spans="1:8">
      <c r="A21" t="s">
        <v>18023</v>
      </c>
      <c r="B21" t="s">
        <v>365</v>
      </c>
      <c r="C21" t="s">
        <v>30</v>
      </c>
      <c r="E21" t="s">
        <v>311</v>
      </c>
      <c r="F21" t="s">
        <v>311</v>
      </c>
      <c r="G21" t="s">
        <v>360</v>
      </c>
      <c r="H21" t="s">
        <v>20906</v>
      </c>
    </row>
    <row r="22" spans="1:8">
      <c r="A22" t="s">
        <v>16909</v>
      </c>
      <c r="B22" t="s">
        <v>388</v>
      </c>
      <c r="C22" t="s">
        <v>30</v>
      </c>
    </row>
    <row r="23" spans="1:8">
      <c r="A23" t="s">
        <v>16776</v>
      </c>
      <c r="B23" t="s">
        <v>395</v>
      </c>
      <c r="C23" t="s">
        <v>30</v>
      </c>
      <c r="F23" t="s">
        <v>398</v>
      </c>
      <c r="G23" t="s">
        <v>390</v>
      </c>
      <c r="H23" t="s">
        <v>30</v>
      </c>
    </row>
    <row r="24" spans="1:8">
      <c r="A24" t="s">
        <v>16871</v>
      </c>
      <c r="B24" t="s">
        <v>951</v>
      </c>
      <c r="C24" t="s">
        <v>30</v>
      </c>
    </row>
    <row r="25" spans="1:8">
      <c r="A25" t="s">
        <v>18066</v>
      </c>
      <c r="B25" t="s">
        <v>960</v>
      </c>
      <c r="C25" t="s">
        <v>30</v>
      </c>
      <c r="E25" t="s">
        <v>154</v>
      </c>
      <c r="F25" t="s">
        <v>154</v>
      </c>
      <c r="G25" t="s">
        <v>955</v>
      </c>
      <c r="H25" t="s">
        <v>20907</v>
      </c>
    </row>
    <row r="26" spans="1:8">
      <c r="A26" t="s">
        <v>17304</v>
      </c>
      <c r="B26" t="s">
        <v>973</v>
      </c>
      <c r="C26" t="s">
        <v>30</v>
      </c>
      <c r="F26" t="s">
        <v>975</v>
      </c>
      <c r="G26" t="s">
        <v>969</v>
      </c>
      <c r="H26" t="s">
        <v>20908</v>
      </c>
    </row>
    <row r="27" spans="1:8">
      <c r="A27" t="s">
        <v>17307</v>
      </c>
      <c r="B27" t="s">
        <v>992</v>
      </c>
      <c r="C27" t="s">
        <v>30</v>
      </c>
      <c r="F27" t="s">
        <v>35</v>
      </c>
      <c r="G27" t="s">
        <v>988</v>
      </c>
    </row>
    <row r="28" spans="1:8">
      <c r="A28" t="s">
        <v>17312</v>
      </c>
      <c r="B28" t="s">
        <v>1016</v>
      </c>
      <c r="C28" t="s">
        <v>30</v>
      </c>
    </row>
    <row r="29" spans="1:8">
      <c r="A29" t="s">
        <v>17322</v>
      </c>
      <c r="B29" t="s">
        <v>1029</v>
      </c>
      <c r="C29" t="s">
        <v>30</v>
      </c>
      <c r="F29" t="s">
        <v>35</v>
      </c>
      <c r="G29" t="s">
        <v>1025</v>
      </c>
    </row>
    <row r="30" spans="1:8">
      <c r="A30" t="s">
        <v>19863</v>
      </c>
      <c r="B30" t="s">
        <v>1047</v>
      </c>
      <c r="C30" t="s">
        <v>30</v>
      </c>
      <c r="F30" t="s">
        <v>35</v>
      </c>
    </row>
    <row r="31" spans="1:8">
      <c r="A31" t="s">
        <v>16915</v>
      </c>
      <c r="B31" t="s">
        <v>1050</v>
      </c>
      <c r="C31" t="s">
        <v>30</v>
      </c>
    </row>
    <row r="32" spans="1:8">
      <c r="A32" t="s">
        <v>17380</v>
      </c>
      <c r="B32" t="s">
        <v>1074</v>
      </c>
      <c r="C32" t="s">
        <v>30</v>
      </c>
      <c r="F32" t="s">
        <v>35</v>
      </c>
      <c r="G32" t="s">
        <v>1070</v>
      </c>
    </row>
    <row r="33" spans="1:8">
      <c r="A33" t="s">
        <v>17384</v>
      </c>
      <c r="B33" t="s">
        <v>1091</v>
      </c>
      <c r="C33" t="s">
        <v>30</v>
      </c>
      <c r="F33" t="s">
        <v>35</v>
      </c>
      <c r="G33" t="s">
        <v>1087</v>
      </c>
    </row>
    <row r="34" spans="1:8">
      <c r="A34" t="s">
        <v>17388</v>
      </c>
      <c r="B34" t="s">
        <v>1106</v>
      </c>
      <c r="C34" t="s">
        <v>30</v>
      </c>
      <c r="F34" t="s">
        <v>35</v>
      </c>
      <c r="G34" t="s">
        <v>1102</v>
      </c>
    </row>
    <row r="35" spans="1:8">
      <c r="A35" t="s">
        <v>16840</v>
      </c>
      <c r="B35" t="s">
        <v>1124</v>
      </c>
      <c r="C35" t="s">
        <v>30</v>
      </c>
      <c r="E35" t="s">
        <v>35</v>
      </c>
      <c r="F35" t="s">
        <v>35</v>
      </c>
      <c r="G35" t="s">
        <v>1120</v>
      </c>
    </row>
    <row r="36" spans="1:8">
      <c r="A36" t="s">
        <v>17339</v>
      </c>
      <c r="B36" t="s">
        <v>1200</v>
      </c>
      <c r="C36" t="s">
        <v>30</v>
      </c>
      <c r="F36" t="s">
        <v>35</v>
      </c>
      <c r="G36" t="s">
        <v>1196</v>
      </c>
      <c r="H36" t="s">
        <v>20909</v>
      </c>
    </row>
    <row r="37" spans="1:8">
      <c r="A37" t="s">
        <v>17345</v>
      </c>
      <c r="B37" t="s">
        <v>1225</v>
      </c>
      <c r="C37" t="s">
        <v>30</v>
      </c>
      <c r="E37" t="s">
        <v>35</v>
      </c>
      <c r="F37" t="s">
        <v>35</v>
      </c>
      <c r="G37" t="s">
        <v>1221</v>
      </c>
      <c r="H37" t="s">
        <v>20910</v>
      </c>
    </row>
    <row r="38" spans="1:8">
      <c r="A38" t="s">
        <v>17834</v>
      </c>
      <c r="B38" t="s">
        <v>1250</v>
      </c>
      <c r="C38" t="s">
        <v>30</v>
      </c>
      <c r="F38" t="s">
        <v>35</v>
      </c>
      <c r="G38" t="s">
        <v>1246</v>
      </c>
    </row>
    <row r="39" spans="1:8">
      <c r="A39" t="s">
        <v>18328</v>
      </c>
      <c r="B39" t="s">
        <v>1260</v>
      </c>
      <c r="C39" t="s">
        <v>30</v>
      </c>
      <c r="E39" t="s">
        <v>35</v>
      </c>
      <c r="F39" t="s">
        <v>35</v>
      </c>
      <c r="G39" t="s">
        <v>1255</v>
      </c>
    </row>
    <row r="40" spans="1:8">
      <c r="A40" t="s">
        <v>17351</v>
      </c>
      <c r="B40" t="s">
        <v>1266</v>
      </c>
      <c r="C40" t="s">
        <v>30</v>
      </c>
      <c r="F40" t="s">
        <v>35</v>
      </c>
      <c r="G40" t="s">
        <v>1262</v>
      </c>
    </row>
    <row r="41" spans="1:8">
      <c r="A41" t="s">
        <v>17353</v>
      </c>
      <c r="B41" t="s">
        <v>1279</v>
      </c>
      <c r="C41" t="s">
        <v>30</v>
      </c>
      <c r="E41" t="s">
        <v>35</v>
      </c>
      <c r="F41" t="s">
        <v>35</v>
      </c>
      <c r="G41" t="s">
        <v>1275</v>
      </c>
      <c r="H41" t="s">
        <v>20911</v>
      </c>
    </row>
    <row r="42" spans="1:8">
      <c r="A42" t="s">
        <v>17836</v>
      </c>
      <c r="B42" t="s">
        <v>1325</v>
      </c>
      <c r="C42" t="s">
        <v>30</v>
      </c>
    </row>
    <row r="43" spans="1:8">
      <c r="A43" t="s">
        <v>19961</v>
      </c>
      <c r="B43" t="s">
        <v>1332</v>
      </c>
      <c r="C43" t="s">
        <v>30</v>
      </c>
      <c r="F43" t="s">
        <v>189</v>
      </c>
    </row>
    <row r="44" spans="1:8">
      <c r="A44" t="s">
        <v>17367</v>
      </c>
      <c r="B44" t="s">
        <v>1339</v>
      </c>
      <c r="C44" t="s">
        <v>30</v>
      </c>
      <c r="E44" t="s">
        <v>35</v>
      </c>
      <c r="F44" t="s">
        <v>35</v>
      </c>
      <c r="G44" t="s">
        <v>1335</v>
      </c>
      <c r="H44" t="s">
        <v>20912</v>
      </c>
    </row>
    <row r="45" spans="1:8">
      <c r="A45" t="s">
        <v>17598</v>
      </c>
      <c r="B45" t="s">
        <v>1394</v>
      </c>
      <c r="C45" t="s">
        <v>30</v>
      </c>
      <c r="F45" t="s">
        <v>311</v>
      </c>
      <c r="G45" t="s">
        <v>1390</v>
      </c>
    </row>
    <row r="46" spans="1:8">
      <c r="A46" t="s">
        <v>16874</v>
      </c>
      <c r="B46" t="s">
        <v>1399</v>
      </c>
      <c r="C46" t="s">
        <v>30</v>
      </c>
    </row>
    <row r="47" spans="1:8">
      <c r="A47" t="s">
        <v>19955</v>
      </c>
      <c r="B47" t="s">
        <v>1406</v>
      </c>
      <c r="C47" t="s">
        <v>30</v>
      </c>
      <c r="F47" t="s">
        <v>35</v>
      </c>
    </row>
    <row r="48" spans="1:8">
      <c r="A48" t="s">
        <v>19094</v>
      </c>
      <c r="B48" t="s">
        <v>1416</v>
      </c>
      <c r="C48" t="s">
        <v>30</v>
      </c>
      <c r="E48" t="s">
        <v>145</v>
      </c>
      <c r="F48" t="s">
        <v>335</v>
      </c>
      <c r="G48" t="s">
        <v>1411</v>
      </c>
    </row>
    <row r="49" spans="1:8">
      <c r="A49" t="s">
        <v>16878</v>
      </c>
      <c r="B49" t="s">
        <v>1421</v>
      </c>
      <c r="C49" t="s">
        <v>30</v>
      </c>
    </row>
    <row r="50" spans="1:8">
      <c r="A50" t="s">
        <v>17382</v>
      </c>
      <c r="B50" t="s">
        <v>1428</v>
      </c>
      <c r="C50" t="s">
        <v>30</v>
      </c>
      <c r="F50" t="s">
        <v>311</v>
      </c>
      <c r="G50" t="s">
        <v>1423</v>
      </c>
    </row>
    <row r="51" spans="1:8">
      <c r="A51" t="s">
        <v>18295</v>
      </c>
      <c r="B51" t="s">
        <v>1442</v>
      </c>
      <c r="C51" t="s">
        <v>30</v>
      </c>
      <c r="E51" t="s">
        <v>1443</v>
      </c>
      <c r="F51" t="s">
        <v>335</v>
      </c>
      <c r="G51" t="s">
        <v>1438</v>
      </c>
    </row>
    <row r="52" spans="1:8">
      <c r="A52" t="s">
        <v>18414</v>
      </c>
      <c r="B52" t="s">
        <v>1455</v>
      </c>
      <c r="C52" t="s">
        <v>30</v>
      </c>
      <c r="E52" t="s">
        <v>35</v>
      </c>
      <c r="F52" t="s">
        <v>35</v>
      </c>
      <c r="G52" t="s">
        <v>1450</v>
      </c>
      <c r="H52" t="s">
        <v>20913</v>
      </c>
    </row>
    <row r="53" spans="1:8">
      <c r="A53" t="s">
        <v>17637</v>
      </c>
      <c r="B53" t="s">
        <v>1464</v>
      </c>
      <c r="C53" t="s">
        <v>30</v>
      </c>
    </row>
    <row r="54" spans="1:8">
      <c r="A54" t="s">
        <v>18714</v>
      </c>
      <c r="B54" t="s">
        <v>1471</v>
      </c>
      <c r="C54" t="s">
        <v>30</v>
      </c>
      <c r="E54" t="s">
        <v>1472</v>
      </c>
      <c r="F54" t="s">
        <v>335</v>
      </c>
      <c r="G54" t="s">
        <v>1466</v>
      </c>
      <c r="H54" t="s">
        <v>20914</v>
      </c>
    </row>
    <row r="55" spans="1:8">
      <c r="A55" t="s">
        <v>19997</v>
      </c>
      <c r="B55" t="s">
        <v>1483</v>
      </c>
      <c r="C55" t="s">
        <v>30</v>
      </c>
      <c r="E55" t="s">
        <v>1472</v>
      </c>
      <c r="F55" t="s">
        <v>1488</v>
      </c>
      <c r="G55" t="s">
        <v>1479</v>
      </c>
    </row>
    <row r="56" spans="1:8">
      <c r="A56" t="s">
        <v>17645</v>
      </c>
      <c r="B56" t="s">
        <v>1511</v>
      </c>
      <c r="C56" t="s">
        <v>30</v>
      </c>
      <c r="F56" t="s">
        <v>35</v>
      </c>
      <c r="G56" t="s">
        <v>1507</v>
      </c>
    </row>
    <row r="57" spans="1:8">
      <c r="A57" t="s">
        <v>16838</v>
      </c>
      <c r="B57" t="s">
        <v>1518</v>
      </c>
      <c r="C57" t="s">
        <v>30</v>
      </c>
      <c r="E57" t="s">
        <v>174</v>
      </c>
      <c r="F57" t="s">
        <v>174</v>
      </c>
      <c r="G57" t="s">
        <v>1514</v>
      </c>
    </row>
    <row r="58" spans="1:8">
      <c r="A58" t="s">
        <v>18438</v>
      </c>
      <c r="B58" t="s">
        <v>1539</v>
      </c>
      <c r="C58" t="s">
        <v>30</v>
      </c>
      <c r="E58" t="s">
        <v>154</v>
      </c>
      <c r="F58" t="s">
        <v>154</v>
      </c>
      <c r="G58" t="s">
        <v>1535</v>
      </c>
    </row>
    <row r="59" spans="1:8">
      <c r="A59" t="s">
        <v>17396</v>
      </c>
      <c r="B59" t="s">
        <v>1546</v>
      </c>
      <c r="C59" t="s">
        <v>30</v>
      </c>
      <c r="E59" t="s">
        <v>154</v>
      </c>
      <c r="F59" t="s">
        <v>189</v>
      </c>
      <c r="G59" t="s">
        <v>1542</v>
      </c>
    </row>
    <row r="60" spans="1:8">
      <c r="A60" t="s">
        <v>17398</v>
      </c>
      <c r="B60" t="s">
        <v>1560</v>
      </c>
      <c r="C60" t="s">
        <v>30</v>
      </c>
      <c r="F60" t="s">
        <v>311</v>
      </c>
      <c r="G60" t="s">
        <v>1556</v>
      </c>
    </row>
    <row r="61" spans="1:8">
      <c r="A61" t="s">
        <v>17403</v>
      </c>
      <c r="B61" t="s">
        <v>1572</v>
      </c>
      <c r="C61" t="s">
        <v>30</v>
      </c>
      <c r="F61" t="s">
        <v>35</v>
      </c>
      <c r="H61" t="s">
        <v>20915</v>
      </c>
    </row>
    <row r="62" spans="1:8">
      <c r="A62" t="s">
        <v>17520</v>
      </c>
      <c r="B62" t="s">
        <v>1577</v>
      </c>
      <c r="C62" t="s">
        <v>1577</v>
      </c>
      <c r="F62" t="s">
        <v>398</v>
      </c>
      <c r="G62" t="s">
        <v>1579</v>
      </c>
      <c r="H62" t="s">
        <v>2193</v>
      </c>
    </row>
    <row r="63" spans="1:8">
      <c r="A63" t="s">
        <v>16880</v>
      </c>
      <c r="B63" t="s">
        <v>2205</v>
      </c>
      <c r="C63" t="s">
        <v>30</v>
      </c>
    </row>
    <row r="64" spans="1:8">
      <c r="A64" t="s">
        <v>16883</v>
      </c>
      <c r="B64" t="s">
        <v>2210</v>
      </c>
      <c r="C64" t="s">
        <v>30</v>
      </c>
    </row>
    <row r="65" spans="1:8">
      <c r="A65" t="s">
        <v>17408</v>
      </c>
      <c r="B65" t="s">
        <v>2216</v>
      </c>
      <c r="C65" t="s">
        <v>30</v>
      </c>
      <c r="E65" t="s">
        <v>189</v>
      </c>
      <c r="F65" t="s">
        <v>189</v>
      </c>
      <c r="G65" t="s">
        <v>2212</v>
      </c>
      <c r="H65" t="s">
        <v>2216</v>
      </c>
    </row>
    <row r="66" spans="1:8">
      <c r="A66" t="s">
        <v>18528</v>
      </c>
      <c r="B66" t="s">
        <v>2249</v>
      </c>
      <c r="C66" t="s">
        <v>30</v>
      </c>
      <c r="E66" t="s">
        <v>174</v>
      </c>
      <c r="F66" t="s">
        <v>174</v>
      </c>
      <c r="G66" t="s">
        <v>2245</v>
      </c>
      <c r="H66" t="s">
        <v>20916</v>
      </c>
    </row>
    <row r="67" spans="1:8">
      <c r="A67" t="s">
        <v>17462</v>
      </c>
      <c r="B67" t="s">
        <v>2260</v>
      </c>
      <c r="C67" t="s">
        <v>30</v>
      </c>
      <c r="E67" t="s">
        <v>174</v>
      </c>
      <c r="F67" t="s">
        <v>174</v>
      </c>
      <c r="G67" t="s">
        <v>2256</v>
      </c>
    </row>
    <row r="68" spans="1:8">
      <c r="A68" t="s">
        <v>17416</v>
      </c>
      <c r="B68" t="s">
        <v>2267</v>
      </c>
      <c r="C68" t="s">
        <v>30</v>
      </c>
    </row>
    <row r="69" spans="1:8">
      <c r="A69" t="s">
        <v>16885</v>
      </c>
      <c r="B69" t="s">
        <v>2284</v>
      </c>
      <c r="C69" t="s">
        <v>30</v>
      </c>
      <c r="F69" t="s">
        <v>35</v>
      </c>
      <c r="G69" t="s">
        <v>2279</v>
      </c>
    </row>
    <row r="70" spans="1:8">
      <c r="A70" t="s">
        <v>17427</v>
      </c>
      <c r="B70" t="s">
        <v>2343</v>
      </c>
      <c r="C70" t="s">
        <v>30</v>
      </c>
    </row>
    <row r="71" spans="1:8">
      <c r="A71" t="s">
        <v>16899</v>
      </c>
      <c r="B71" t="s">
        <v>2355</v>
      </c>
      <c r="C71" t="s">
        <v>30</v>
      </c>
    </row>
    <row r="72" spans="1:8">
      <c r="A72" t="s">
        <v>16906</v>
      </c>
      <c r="B72" t="s">
        <v>2408</v>
      </c>
      <c r="C72" t="s">
        <v>30</v>
      </c>
      <c r="G72" t="s">
        <v>2408</v>
      </c>
    </row>
    <row r="73" spans="1:8">
      <c r="A73" t="s">
        <v>17431</v>
      </c>
      <c r="B73" t="s">
        <v>2416</v>
      </c>
      <c r="C73" t="s">
        <v>30</v>
      </c>
      <c r="F73" t="s">
        <v>975</v>
      </c>
      <c r="G73" t="s">
        <v>2412</v>
      </c>
    </row>
    <row r="74" spans="1:8">
      <c r="A74" t="s">
        <v>17440</v>
      </c>
      <c r="B74" t="s">
        <v>2442</v>
      </c>
      <c r="C74" t="s">
        <v>30</v>
      </c>
      <c r="F74" t="s">
        <v>154</v>
      </c>
      <c r="G74" t="s">
        <v>2437</v>
      </c>
    </row>
    <row r="75" spans="1:8">
      <c r="A75" t="s">
        <v>17711</v>
      </c>
      <c r="B75" t="s">
        <v>2454</v>
      </c>
      <c r="C75" t="s">
        <v>30</v>
      </c>
    </row>
    <row r="76" spans="1:8">
      <c r="A76" t="s">
        <v>17656</v>
      </c>
      <c r="B76" t="s">
        <v>2460</v>
      </c>
      <c r="C76" t="s">
        <v>30</v>
      </c>
      <c r="F76" t="s">
        <v>311</v>
      </c>
      <c r="G76" t="s">
        <v>2456</v>
      </c>
    </row>
    <row r="77" spans="1:8">
      <c r="A77" t="s">
        <v>16803</v>
      </c>
      <c r="B77" t="s">
        <v>2465</v>
      </c>
      <c r="C77" t="s">
        <v>30</v>
      </c>
      <c r="F77" t="s">
        <v>35</v>
      </c>
      <c r="H77" t="s">
        <v>2465</v>
      </c>
    </row>
    <row r="78" spans="1:8">
      <c r="A78" t="s">
        <v>16911</v>
      </c>
      <c r="B78" t="s">
        <v>2639</v>
      </c>
      <c r="C78" t="s">
        <v>30</v>
      </c>
    </row>
    <row r="79" spans="1:8">
      <c r="A79" t="s">
        <v>16913</v>
      </c>
      <c r="B79" t="s">
        <v>2644</v>
      </c>
      <c r="C79" t="s">
        <v>30</v>
      </c>
    </row>
    <row r="80" spans="1:8">
      <c r="A80" t="s">
        <v>17606</v>
      </c>
      <c r="B80" t="s">
        <v>2650</v>
      </c>
      <c r="C80" t="s">
        <v>30</v>
      </c>
      <c r="F80" t="s">
        <v>311</v>
      </c>
      <c r="G80" t="s">
        <v>2646</v>
      </c>
    </row>
    <row r="81" spans="1:8">
      <c r="A81" t="s">
        <v>16921</v>
      </c>
      <c r="B81" t="s">
        <v>2659</v>
      </c>
      <c r="C81" t="s">
        <v>30</v>
      </c>
    </row>
    <row r="82" spans="1:8">
      <c r="A82" t="s">
        <v>18700</v>
      </c>
      <c r="B82" t="s">
        <v>2668</v>
      </c>
      <c r="C82" t="s">
        <v>30</v>
      </c>
      <c r="E82" t="s">
        <v>2669</v>
      </c>
      <c r="F82" t="s">
        <v>35</v>
      </c>
      <c r="G82" t="s">
        <v>2663</v>
      </c>
      <c r="H82" t="s">
        <v>20917</v>
      </c>
    </row>
    <row r="83" spans="1:8">
      <c r="A83" t="s">
        <v>16923</v>
      </c>
      <c r="B83" t="s">
        <v>2675</v>
      </c>
      <c r="C83" t="s">
        <v>30</v>
      </c>
    </row>
    <row r="84" spans="1:8">
      <c r="A84" t="s">
        <v>16925</v>
      </c>
      <c r="B84" t="s">
        <v>2678</v>
      </c>
      <c r="C84" t="s">
        <v>30</v>
      </c>
    </row>
    <row r="85" spans="1:8">
      <c r="A85" t="s">
        <v>16928</v>
      </c>
      <c r="B85" t="s">
        <v>2686</v>
      </c>
      <c r="C85" t="s">
        <v>30</v>
      </c>
      <c r="F85" t="s">
        <v>35</v>
      </c>
      <c r="G85" t="s">
        <v>2682</v>
      </c>
    </row>
    <row r="86" spans="1:8">
      <c r="A86" t="s">
        <v>18416</v>
      </c>
      <c r="B86" t="s">
        <v>2724</v>
      </c>
      <c r="C86" t="s">
        <v>30</v>
      </c>
      <c r="E86" t="s">
        <v>154</v>
      </c>
      <c r="F86" t="s">
        <v>154</v>
      </c>
      <c r="G86" t="s">
        <v>2719</v>
      </c>
      <c r="H86" t="s">
        <v>20918</v>
      </c>
    </row>
    <row r="87" spans="1:8">
      <c r="A87" t="s">
        <v>17449</v>
      </c>
      <c r="B87" t="s">
        <v>2731</v>
      </c>
      <c r="C87" t="s">
        <v>30</v>
      </c>
      <c r="F87" t="s">
        <v>311</v>
      </c>
      <c r="G87" t="s">
        <v>2727</v>
      </c>
    </row>
    <row r="88" spans="1:8">
      <c r="A88" t="s">
        <v>16932</v>
      </c>
      <c r="B88" t="s">
        <v>2735</v>
      </c>
      <c r="C88" t="s">
        <v>30</v>
      </c>
    </row>
    <row r="89" spans="1:8">
      <c r="A89" t="s">
        <v>16934</v>
      </c>
      <c r="B89" t="s">
        <v>2738</v>
      </c>
      <c r="C89" t="s">
        <v>30</v>
      </c>
    </row>
    <row r="90" spans="1:8">
      <c r="A90" t="s">
        <v>16936</v>
      </c>
      <c r="B90" t="s">
        <v>2741</v>
      </c>
      <c r="C90" t="s">
        <v>30</v>
      </c>
    </row>
    <row r="91" spans="1:8">
      <c r="A91" t="s">
        <v>16939</v>
      </c>
      <c r="B91" t="s">
        <v>2746</v>
      </c>
      <c r="C91" t="s">
        <v>30</v>
      </c>
    </row>
    <row r="92" spans="1:8">
      <c r="A92" t="s">
        <v>17451</v>
      </c>
      <c r="B92" t="s">
        <v>2754</v>
      </c>
      <c r="C92" t="s">
        <v>30</v>
      </c>
      <c r="F92" t="s">
        <v>35</v>
      </c>
      <c r="G92" t="s">
        <v>2750</v>
      </c>
    </row>
    <row r="93" spans="1:8">
      <c r="A93" t="s">
        <v>17453</v>
      </c>
      <c r="B93" t="s">
        <v>2761</v>
      </c>
      <c r="C93" t="s">
        <v>30</v>
      </c>
      <c r="F93" t="s">
        <v>35</v>
      </c>
      <c r="G93" t="s">
        <v>2757</v>
      </c>
    </row>
    <row r="94" spans="1:8">
      <c r="A94" t="s">
        <v>17455</v>
      </c>
      <c r="B94" t="s">
        <v>2806</v>
      </c>
      <c r="C94" t="s">
        <v>30</v>
      </c>
      <c r="E94" t="s">
        <v>2669</v>
      </c>
      <c r="F94" t="s">
        <v>35</v>
      </c>
      <c r="G94" t="s">
        <v>2802</v>
      </c>
      <c r="H94" t="s">
        <v>20919</v>
      </c>
    </row>
    <row r="95" spans="1:8">
      <c r="A95" t="s">
        <v>16835</v>
      </c>
      <c r="B95" t="s">
        <v>2852</v>
      </c>
      <c r="C95" t="s">
        <v>30</v>
      </c>
      <c r="F95" t="s">
        <v>398</v>
      </c>
      <c r="G95" t="s">
        <v>2847</v>
      </c>
      <c r="H95" t="s">
        <v>20920</v>
      </c>
    </row>
    <row r="96" spans="1:8">
      <c r="A96" t="s">
        <v>18985</v>
      </c>
      <c r="B96" t="s">
        <v>2877</v>
      </c>
      <c r="C96" t="s">
        <v>30</v>
      </c>
    </row>
    <row r="97" spans="1:8">
      <c r="A97" t="s">
        <v>16942</v>
      </c>
      <c r="B97" t="s">
        <v>2888</v>
      </c>
      <c r="C97" t="s">
        <v>30</v>
      </c>
    </row>
    <row r="98" spans="1:8">
      <c r="A98" t="s">
        <v>17647</v>
      </c>
      <c r="B98" t="s">
        <v>2891</v>
      </c>
      <c r="C98" t="s">
        <v>30</v>
      </c>
    </row>
    <row r="99" spans="1:8">
      <c r="A99" t="s">
        <v>18745</v>
      </c>
      <c r="B99" t="s">
        <v>2908</v>
      </c>
      <c r="C99" t="s">
        <v>30</v>
      </c>
      <c r="E99" t="s">
        <v>311</v>
      </c>
      <c r="F99" t="s">
        <v>1488</v>
      </c>
      <c r="G99" t="s">
        <v>2903</v>
      </c>
      <c r="H99" t="s">
        <v>2908</v>
      </c>
    </row>
    <row r="100" spans="1:8">
      <c r="A100" t="s">
        <v>17464</v>
      </c>
      <c r="B100" t="s">
        <v>2918</v>
      </c>
      <c r="C100" t="s">
        <v>30</v>
      </c>
      <c r="F100" t="s">
        <v>311</v>
      </c>
      <c r="G100" t="s">
        <v>2914</v>
      </c>
    </row>
    <row r="101" spans="1:8">
      <c r="A101" t="s">
        <v>17466</v>
      </c>
      <c r="B101" t="s">
        <v>2927</v>
      </c>
      <c r="C101" t="s">
        <v>30</v>
      </c>
      <c r="F101" t="s">
        <v>189</v>
      </c>
      <c r="G101" t="s">
        <v>2923</v>
      </c>
    </row>
    <row r="102" spans="1:8">
      <c r="A102" t="s">
        <v>18749</v>
      </c>
      <c r="B102" t="s">
        <v>2938</v>
      </c>
      <c r="C102" t="s">
        <v>30</v>
      </c>
      <c r="E102" t="s">
        <v>174</v>
      </c>
      <c r="F102" t="s">
        <v>174</v>
      </c>
      <c r="G102" t="s">
        <v>2934</v>
      </c>
    </row>
    <row r="103" spans="1:8">
      <c r="A103" t="s">
        <v>17469</v>
      </c>
      <c r="B103" t="s">
        <v>2945</v>
      </c>
      <c r="C103" t="s">
        <v>30</v>
      </c>
      <c r="F103" t="s">
        <v>131</v>
      </c>
      <c r="G103" t="s">
        <v>2941</v>
      </c>
    </row>
    <row r="104" spans="1:8">
      <c r="A104" t="s">
        <v>17652</v>
      </c>
      <c r="B104" t="s">
        <v>2955</v>
      </c>
      <c r="C104" t="s">
        <v>30</v>
      </c>
    </row>
    <row r="105" spans="1:8">
      <c r="A105" t="s">
        <v>17471</v>
      </c>
      <c r="B105" t="s">
        <v>2972</v>
      </c>
      <c r="C105" t="s">
        <v>30</v>
      </c>
      <c r="F105" t="s">
        <v>35</v>
      </c>
      <c r="G105" t="s">
        <v>2967</v>
      </c>
    </row>
    <row r="106" spans="1:8">
      <c r="A106" t="s">
        <v>18809</v>
      </c>
      <c r="B106" t="s">
        <v>2980</v>
      </c>
      <c r="C106" t="s">
        <v>30</v>
      </c>
      <c r="E106" t="s">
        <v>174</v>
      </c>
      <c r="F106" t="s">
        <v>174</v>
      </c>
      <c r="G106" t="s">
        <v>2975</v>
      </c>
    </row>
    <row r="107" spans="1:8">
      <c r="A107" t="s">
        <v>18803</v>
      </c>
      <c r="B107" t="s">
        <v>2987</v>
      </c>
      <c r="C107" t="s">
        <v>30</v>
      </c>
      <c r="E107" t="s">
        <v>145</v>
      </c>
      <c r="F107" t="s">
        <v>174</v>
      </c>
      <c r="G107" t="s">
        <v>2982</v>
      </c>
    </row>
    <row r="108" spans="1:8">
      <c r="A108" t="s">
        <v>16944</v>
      </c>
      <c r="B108" t="s">
        <v>2990</v>
      </c>
      <c r="C108" t="s">
        <v>30</v>
      </c>
      <c r="H108" t="s">
        <v>2990</v>
      </c>
    </row>
    <row r="109" spans="1:8">
      <c r="A109" t="s">
        <v>17058</v>
      </c>
      <c r="B109" t="s">
        <v>2993</v>
      </c>
      <c r="C109" t="s">
        <v>30</v>
      </c>
    </row>
    <row r="110" spans="1:8">
      <c r="A110" t="s">
        <v>19910</v>
      </c>
      <c r="B110" t="s">
        <v>3006</v>
      </c>
      <c r="C110" t="s">
        <v>30</v>
      </c>
      <c r="F110" t="s">
        <v>154</v>
      </c>
    </row>
    <row r="111" spans="1:8">
      <c r="A111" t="s">
        <v>19912</v>
      </c>
      <c r="B111" t="s">
        <v>3009</v>
      </c>
      <c r="C111" t="s">
        <v>30</v>
      </c>
      <c r="F111" t="s">
        <v>335</v>
      </c>
    </row>
    <row r="112" spans="1:8">
      <c r="A112" t="s">
        <v>17616</v>
      </c>
      <c r="B112" t="s">
        <v>3017</v>
      </c>
      <c r="C112" t="s">
        <v>30</v>
      </c>
      <c r="F112" t="s">
        <v>311</v>
      </c>
      <c r="G112" t="s">
        <v>3013</v>
      </c>
    </row>
    <row r="113" spans="1:8">
      <c r="A113" t="s">
        <v>18854</v>
      </c>
      <c r="B113" t="s">
        <v>3034</v>
      </c>
      <c r="C113" t="s">
        <v>30</v>
      </c>
      <c r="E113" t="s">
        <v>174</v>
      </c>
      <c r="F113" t="s">
        <v>174</v>
      </c>
      <c r="G113" t="s">
        <v>3029</v>
      </c>
    </row>
    <row r="114" spans="1:8">
      <c r="A114" t="s">
        <v>18805</v>
      </c>
      <c r="B114" t="s">
        <v>3042</v>
      </c>
      <c r="C114" t="s">
        <v>30</v>
      </c>
      <c r="E114" t="s">
        <v>174</v>
      </c>
      <c r="F114" t="s">
        <v>174</v>
      </c>
      <c r="G114" t="s">
        <v>3038</v>
      </c>
    </row>
    <row r="115" spans="1:8">
      <c r="A115" t="s">
        <v>18904</v>
      </c>
      <c r="B115" t="s">
        <v>3063</v>
      </c>
      <c r="C115" t="s">
        <v>30</v>
      </c>
      <c r="F115" t="s">
        <v>398</v>
      </c>
      <c r="G115" t="s">
        <v>3058</v>
      </c>
    </row>
    <row r="116" spans="1:8">
      <c r="A116" t="s">
        <v>17654</v>
      </c>
      <c r="B116" t="s">
        <v>3071</v>
      </c>
      <c r="C116" t="s">
        <v>30</v>
      </c>
    </row>
    <row r="117" spans="1:8">
      <c r="A117" t="s">
        <v>18476</v>
      </c>
      <c r="B117" t="s">
        <v>3083</v>
      </c>
      <c r="C117" t="s">
        <v>30</v>
      </c>
      <c r="E117" t="s">
        <v>174</v>
      </c>
      <c r="F117" t="s">
        <v>174</v>
      </c>
      <c r="G117" t="s">
        <v>3079</v>
      </c>
    </row>
    <row r="118" spans="1:8">
      <c r="A118" t="s">
        <v>17639</v>
      </c>
      <c r="B118" t="s">
        <v>3086</v>
      </c>
      <c r="C118" t="s">
        <v>30</v>
      </c>
    </row>
    <row r="119" spans="1:8">
      <c r="A119" t="s">
        <v>19958</v>
      </c>
      <c r="B119" t="s">
        <v>3089</v>
      </c>
      <c r="C119" t="s">
        <v>30</v>
      </c>
      <c r="F119" t="s">
        <v>131</v>
      </c>
    </row>
    <row r="120" spans="1:8">
      <c r="A120" t="s">
        <v>17658</v>
      </c>
      <c r="B120" t="s">
        <v>3094</v>
      </c>
      <c r="C120" t="s">
        <v>30</v>
      </c>
    </row>
    <row r="121" spans="1:8">
      <c r="A121" t="s">
        <v>17473</v>
      </c>
      <c r="B121" t="s">
        <v>3100</v>
      </c>
      <c r="C121" t="s">
        <v>30</v>
      </c>
      <c r="F121" t="s">
        <v>311</v>
      </c>
      <c r="G121" t="s">
        <v>3096</v>
      </c>
    </row>
    <row r="122" spans="1:8">
      <c r="A122" t="s">
        <v>17112</v>
      </c>
      <c r="B122" t="s">
        <v>3114</v>
      </c>
      <c r="C122" t="s">
        <v>30</v>
      </c>
    </row>
    <row r="123" spans="1:8">
      <c r="A123" t="s">
        <v>17117</v>
      </c>
      <c r="B123" t="s">
        <v>3117</v>
      </c>
      <c r="C123" t="s">
        <v>30</v>
      </c>
      <c r="H123" t="s">
        <v>3117</v>
      </c>
    </row>
    <row r="124" spans="1:8">
      <c r="A124" t="s">
        <v>17119</v>
      </c>
      <c r="B124" t="s">
        <v>3120</v>
      </c>
      <c r="C124" t="s">
        <v>30</v>
      </c>
      <c r="H124" t="s">
        <v>3120</v>
      </c>
    </row>
    <row r="125" spans="1:8">
      <c r="A125" t="s">
        <v>17121</v>
      </c>
      <c r="B125" t="s">
        <v>3123</v>
      </c>
      <c r="C125" t="s">
        <v>30</v>
      </c>
      <c r="H125" t="s">
        <v>3123</v>
      </c>
    </row>
    <row r="126" spans="1:8">
      <c r="A126" t="s">
        <v>17106</v>
      </c>
      <c r="B126" t="s">
        <v>3126</v>
      </c>
      <c r="C126" t="s">
        <v>30</v>
      </c>
      <c r="H126" t="s">
        <v>3126</v>
      </c>
    </row>
    <row r="127" spans="1:8">
      <c r="A127" t="s">
        <v>17127</v>
      </c>
      <c r="B127" t="s">
        <v>3135</v>
      </c>
      <c r="C127" t="s">
        <v>30</v>
      </c>
      <c r="H127" t="s">
        <v>3135</v>
      </c>
    </row>
    <row r="128" spans="1:8">
      <c r="A128" t="s">
        <v>17021</v>
      </c>
      <c r="B128" t="s">
        <v>3138</v>
      </c>
      <c r="C128" t="s">
        <v>30</v>
      </c>
      <c r="H128" t="s">
        <v>3138</v>
      </c>
    </row>
    <row r="129" spans="1:8">
      <c r="A129" t="s">
        <v>17109</v>
      </c>
      <c r="B129" t="s">
        <v>3143</v>
      </c>
      <c r="C129" t="s">
        <v>30</v>
      </c>
      <c r="H129" t="s">
        <v>3143</v>
      </c>
    </row>
    <row r="130" spans="1:8">
      <c r="A130" t="s">
        <v>17618</v>
      </c>
      <c r="B130" t="s">
        <v>3155</v>
      </c>
      <c r="C130" t="s">
        <v>30</v>
      </c>
      <c r="F130" t="s">
        <v>35</v>
      </c>
      <c r="G130" t="s">
        <v>3151</v>
      </c>
      <c r="H130" t="s">
        <v>3155</v>
      </c>
    </row>
    <row r="131" spans="1:8">
      <c r="A131" t="s">
        <v>17479</v>
      </c>
      <c r="B131" t="s">
        <v>3162</v>
      </c>
      <c r="C131" t="s">
        <v>30</v>
      </c>
      <c r="F131" t="s">
        <v>174</v>
      </c>
      <c r="G131" t="s">
        <v>3158</v>
      </c>
      <c r="H131" t="s">
        <v>3162</v>
      </c>
    </row>
    <row r="132" spans="1:8">
      <c r="A132" t="s">
        <v>17488</v>
      </c>
      <c r="B132" t="s">
        <v>3174</v>
      </c>
      <c r="C132" t="s">
        <v>30</v>
      </c>
      <c r="F132" t="s">
        <v>174</v>
      </c>
      <c r="G132" t="s">
        <v>3169</v>
      </c>
      <c r="H132" t="s">
        <v>3174</v>
      </c>
    </row>
    <row r="133" spans="1:8">
      <c r="A133" t="s">
        <v>17012</v>
      </c>
      <c r="B133" t="s">
        <v>3185</v>
      </c>
      <c r="C133" t="s">
        <v>30</v>
      </c>
      <c r="F133" t="s">
        <v>174</v>
      </c>
      <c r="G133" t="s">
        <v>3181</v>
      </c>
      <c r="H133" t="s">
        <v>20921</v>
      </c>
    </row>
    <row r="134" spans="1:8">
      <c r="A134" t="s">
        <v>17482</v>
      </c>
      <c r="B134" t="s">
        <v>3228</v>
      </c>
      <c r="C134" t="s">
        <v>30</v>
      </c>
      <c r="H134" t="s">
        <v>20922</v>
      </c>
    </row>
    <row r="135" spans="1:8">
      <c r="A135" t="s">
        <v>16946</v>
      </c>
      <c r="B135" t="s">
        <v>3260</v>
      </c>
      <c r="C135" t="s">
        <v>30</v>
      </c>
    </row>
    <row r="136" spans="1:8">
      <c r="A136" t="s">
        <v>17660</v>
      </c>
      <c r="B136" t="s">
        <v>3263</v>
      </c>
      <c r="C136" t="s">
        <v>30</v>
      </c>
    </row>
    <row r="137" spans="1:8">
      <c r="A137" t="s">
        <v>19166</v>
      </c>
      <c r="B137" t="s">
        <v>3270</v>
      </c>
      <c r="C137" t="s">
        <v>30</v>
      </c>
      <c r="E137" t="s">
        <v>1443</v>
      </c>
      <c r="F137" t="s">
        <v>335</v>
      </c>
      <c r="G137" t="s">
        <v>3265</v>
      </c>
      <c r="H137" t="s">
        <v>20923</v>
      </c>
    </row>
    <row r="138" spans="1:8">
      <c r="A138" t="s">
        <v>17491</v>
      </c>
      <c r="B138" t="s">
        <v>3276</v>
      </c>
      <c r="C138" t="s">
        <v>30</v>
      </c>
      <c r="F138" t="s">
        <v>35</v>
      </c>
      <c r="G138" t="s">
        <v>3272</v>
      </c>
    </row>
    <row r="139" spans="1:8">
      <c r="A139" t="s">
        <v>17497</v>
      </c>
      <c r="B139" t="s">
        <v>3299</v>
      </c>
      <c r="C139" t="s">
        <v>30</v>
      </c>
      <c r="E139" t="s">
        <v>311</v>
      </c>
      <c r="F139" t="s">
        <v>311</v>
      </c>
      <c r="G139" t="s">
        <v>3295</v>
      </c>
      <c r="H139" t="s">
        <v>20924</v>
      </c>
    </row>
    <row r="140" spans="1:8">
      <c r="A140" t="s">
        <v>16948</v>
      </c>
      <c r="B140" t="s">
        <v>3326</v>
      </c>
      <c r="C140" t="s">
        <v>30</v>
      </c>
      <c r="H140" t="s">
        <v>3326</v>
      </c>
    </row>
    <row r="141" spans="1:8">
      <c r="A141" t="s">
        <v>19113</v>
      </c>
      <c r="B141" t="s">
        <v>3333</v>
      </c>
      <c r="C141" t="s">
        <v>30</v>
      </c>
      <c r="E141" t="s">
        <v>1472</v>
      </c>
      <c r="F141" t="s">
        <v>1488</v>
      </c>
      <c r="G141" t="s">
        <v>3328</v>
      </c>
      <c r="H141" t="s">
        <v>20925</v>
      </c>
    </row>
    <row r="142" spans="1:8">
      <c r="A142" t="s">
        <v>19822</v>
      </c>
      <c r="B142" t="s">
        <v>3341</v>
      </c>
      <c r="C142" t="s">
        <v>30</v>
      </c>
      <c r="E142" t="s">
        <v>154</v>
      </c>
      <c r="F142" t="s">
        <v>154</v>
      </c>
      <c r="G142" t="s">
        <v>3337</v>
      </c>
    </row>
    <row r="143" spans="1:8">
      <c r="A143" t="s">
        <v>17327</v>
      </c>
      <c r="B143" t="s">
        <v>3348</v>
      </c>
      <c r="C143" t="s">
        <v>30</v>
      </c>
      <c r="E143" t="s">
        <v>35</v>
      </c>
      <c r="F143" t="s">
        <v>35</v>
      </c>
      <c r="G143" t="s">
        <v>3344</v>
      </c>
      <c r="H143" t="s">
        <v>20926</v>
      </c>
    </row>
    <row r="144" spans="1:8">
      <c r="A144" t="s">
        <v>20582</v>
      </c>
      <c r="B144" t="s">
        <v>3498</v>
      </c>
      <c r="C144" t="s">
        <v>30</v>
      </c>
      <c r="E144" t="s">
        <v>35</v>
      </c>
      <c r="F144" t="s">
        <v>35</v>
      </c>
      <c r="G144" t="s">
        <v>3494</v>
      </c>
    </row>
    <row r="145" spans="1:8">
      <c r="A145" t="s">
        <v>16950</v>
      </c>
      <c r="B145" t="s">
        <v>3501</v>
      </c>
      <c r="C145" t="s">
        <v>30</v>
      </c>
    </row>
    <row r="146" spans="1:8">
      <c r="A146" t="s">
        <v>17025</v>
      </c>
      <c r="B146" t="s">
        <v>3513</v>
      </c>
      <c r="C146" t="s">
        <v>30</v>
      </c>
      <c r="E146" t="s">
        <v>35</v>
      </c>
      <c r="F146" t="s">
        <v>35</v>
      </c>
      <c r="G146" t="s">
        <v>3508</v>
      </c>
      <c r="H146" t="s">
        <v>20927</v>
      </c>
    </row>
    <row r="147" spans="1:8">
      <c r="A147" t="s">
        <v>17620</v>
      </c>
      <c r="B147" t="s">
        <v>3601</v>
      </c>
      <c r="C147" t="s">
        <v>30</v>
      </c>
    </row>
    <row r="148" spans="1:8">
      <c r="A148" t="s">
        <v>17608</v>
      </c>
      <c r="B148" t="s">
        <v>3604</v>
      </c>
      <c r="C148" t="s">
        <v>30</v>
      </c>
      <c r="H148" t="s">
        <v>3604</v>
      </c>
    </row>
    <row r="149" spans="1:8">
      <c r="A149" t="s">
        <v>19241</v>
      </c>
      <c r="B149" t="s">
        <v>3610</v>
      </c>
      <c r="C149" t="s">
        <v>30</v>
      </c>
      <c r="E149" t="s">
        <v>189</v>
      </c>
      <c r="F149" t="s">
        <v>189</v>
      </c>
      <c r="G149" t="s">
        <v>3606</v>
      </c>
    </row>
    <row r="150" spans="1:8">
      <c r="A150" t="s">
        <v>17506</v>
      </c>
      <c r="B150" t="s">
        <v>3618</v>
      </c>
      <c r="C150" t="s">
        <v>30</v>
      </c>
      <c r="F150" t="s">
        <v>35</v>
      </c>
      <c r="G150" t="s">
        <v>3614</v>
      </c>
    </row>
    <row r="151" spans="1:8">
      <c r="A151" t="s">
        <v>20060</v>
      </c>
      <c r="B151" t="s">
        <v>3639</v>
      </c>
      <c r="C151" t="s">
        <v>30</v>
      </c>
      <c r="E151" t="s">
        <v>131</v>
      </c>
      <c r="F151" t="s">
        <v>131</v>
      </c>
      <c r="G151" t="s">
        <v>3635</v>
      </c>
    </row>
    <row r="152" spans="1:8">
      <c r="A152" t="s">
        <v>17641</v>
      </c>
      <c r="B152" t="s">
        <v>3651</v>
      </c>
      <c r="C152" t="s">
        <v>30</v>
      </c>
      <c r="F152" t="s">
        <v>154</v>
      </c>
      <c r="G152" t="s">
        <v>3647</v>
      </c>
    </row>
    <row r="153" spans="1:8">
      <c r="A153" t="s">
        <v>16954</v>
      </c>
      <c r="B153" t="s">
        <v>3655</v>
      </c>
      <c r="C153" t="s">
        <v>30</v>
      </c>
    </row>
    <row r="154" spans="1:8">
      <c r="A154" t="s">
        <v>17511</v>
      </c>
      <c r="B154" t="s">
        <v>3658</v>
      </c>
      <c r="C154" t="s">
        <v>30</v>
      </c>
    </row>
    <row r="155" spans="1:8">
      <c r="A155" t="s">
        <v>17393</v>
      </c>
      <c r="B155" t="s">
        <v>3669</v>
      </c>
      <c r="C155" t="s">
        <v>30</v>
      </c>
    </row>
    <row r="156" spans="1:8">
      <c r="A156" t="s">
        <v>16956</v>
      </c>
      <c r="B156" t="s">
        <v>3691</v>
      </c>
      <c r="C156" t="s">
        <v>30</v>
      </c>
    </row>
    <row r="157" spans="1:8">
      <c r="A157" t="s">
        <v>17518</v>
      </c>
      <c r="B157" t="s">
        <v>3698</v>
      </c>
      <c r="C157" t="s">
        <v>30</v>
      </c>
    </row>
    <row r="158" spans="1:8">
      <c r="A158" t="s">
        <v>17850</v>
      </c>
      <c r="B158" t="s">
        <v>3704</v>
      </c>
      <c r="C158" t="s">
        <v>30</v>
      </c>
      <c r="F158" t="s">
        <v>174</v>
      </c>
      <c r="G158" t="s">
        <v>3700</v>
      </c>
    </row>
    <row r="159" spans="1:8">
      <c r="A159" t="s">
        <v>17662</v>
      </c>
      <c r="B159" t="s">
        <v>3716</v>
      </c>
      <c r="C159" t="s">
        <v>30</v>
      </c>
    </row>
    <row r="160" spans="1:8">
      <c r="A160" t="s">
        <v>16960</v>
      </c>
      <c r="B160" t="s">
        <v>3719</v>
      </c>
      <c r="C160" t="s">
        <v>30</v>
      </c>
    </row>
    <row r="161" spans="1:8">
      <c r="A161" t="s">
        <v>17523</v>
      </c>
      <c r="B161" t="s">
        <v>3727</v>
      </c>
      <c r="C161" t="s">
        <v>30</v>
      </c>
      <c r="E161" t="s">
        <v>131</v>
      </c>
      <c r="F161" t="s">
        <v>131</v>
      </c>
      <c r="G161" t="s">
        <v>3723</v>
      </c>
    </row>
    <row r="162" spans="1:8">
      <c r="A162" t="s">
        <v>17526</v>
      </c>
      <c r="B162" t="s">
        <v>3738</v>
      </c>
      <c r="C162" t="s">
        <v>30</v>
      </c>
      <c r="E162" t="s">
        <v>2669</v>
      </c>
      <c r="F162" t="s">
        <v>35</v>
      </c>
      <c r="G162" t="s">
        <v>3734</v>
      </c>
      <c r="H162" t="s">
        <v>3754</v>
      </c>
    </row>
    <row r="163" spans="1:8">
      <c r="A163" t="s">
        <v>17529</v>
      </c>
      <c r="B163" t="s">
        <v>3796</v>
      </c>
      <c r="C163" t="s">
        <v>30</v>
      </c>
      <c r="F163" t="s">
        <v>154</v>
      </c>
      <c r="G163" t="s">
        <v>3792</v>
      </c>
    </row>
    <row r="164" spans="1:8">
      <c r="A164" t="s">
        <v>17405</v>
      </c>
      <c r="B164" t="s">
        <v>3831</v>
      </c>
      <c r="C164" t="s">
        <v>30</v>
      </c>
      <c r="F164" t="s">
        <v>154</v>
      </c>
      <c r="G164" t="s">
        <v>3826</v>
      </c>
    </row>
    <row r="165" spans="1:8">
      <c r="A165" t="s">
        <v>17104</v>
      </c>
      <c r="B165" t="s">
        <v>3843</v>
      </c>
      <c r="C165" t="s">
        <v>30</v>
      </c>
    </row>
    <row r="166" spans="1:8">
      <c r="A166" t="s">
        <v>17665</v>
      </c>
      <c r="B166" t="s">
        <v>3849</v>
      </c>
      <c r="C166" t="s">
        <v>30</v>
      </c>
      <c r="F166" t="s">
        <v>131</v>
      </c>
      <c r="G166" t="s">
        <v>3845</v>
      </c>
    </row>
    <row r="167" spans="1:8">
      <c r="A167" t="s">
        <v>17535</v>
      </c>
      <c r="B167" t="s">
        <v>3856</v>
      </c>
      <c r="C167" t="s">
        <v>30</v>
      </c>
      <c r="E167" t="s">
        <v>131</v>
      </c>
      <c r="F167" t="s">
        <v>131</v>
      </c>
      <c r="G167" t="s">
        <v>3852</v>
      </c>
      <c r="H167" t="s">
        <v>20928</v>
      </c>
    </row>
    <row r="168" spans="1:8">
      <c r="A168" t="s">
        <v>17137</v>
      </c>
      <c r="B168" t="s">
        <v>3879</v>
      </c>
      <c r="C168" t="s">
        <v>30</v>
      </c>
      <c r="F168" t="s">
        <v>398</v>
      </c>
      <c r="G168" t="s">
        <v>3875</v>
      </c>
      <c r="H168" t="s">
        <v>3875</v>
      </c>
    </row>
    <row r="169" spans="1:8">
      <c r="A169" t="s">
        <v>17233</v>
      </c>
      <c r="B169" t="s">
        <v>4068</v>
      </c>
      <c r="C169" t="s">
        <v>30</v>
      </c>
    </row>
    <row r="170" spans="1:8">
      <c r="A170" t="s">
        <v>17539</v>
      </c>
      <c r="B170" t="s">
        <v>4073</v>
      </c>
      <c r="C170" t="s">
        <v>30</v>
      </c>
    </row>
    <row r="171" spans="1:8">
      <c r="A171" t="s">
        <v>19553</v>
      </c>
      <c r="B171" t="s">
        <v>4088</v>
      </c>
      <c r="C171" t="s">
        <v>30</v>
      </c>
      <c r="E171" t="s">
        <v>189</v>
      </c>
      <c r="F171" t="s">
        <v>189</v>
      </c>
      <c r="G171" t="s">
        <v>4083</v>
      </c>
      <c r="H171" t="s">
        <v>20929</v>
      </c>
    </row>
    <row r="172" spans="1:8">
      <c r="A172" t="s">
        <v>17544</v>
      </c>
      <c r="B172" t="s">
        <v>4102</v>
      </c>
      <c r="C172" t="s">
        <v>30</v>
      </c>
      <c r="E172" t="s">
        <v>311</v>
      </c>
      <c r="F172" t="s">
        <v>311</v>
      </c>
      <c r="G172" t="s">
        <v>4098</v>
      </c>
    </row>
    <row r="173" spans="1:8">
      <c r="A173" t="s">
        <v>17546</v>
      </c>
      <c r="B173" t="s">
        <v>4113</v>
      </c>
      <c r="C173" t="s">
        <v>30</v>
      </c>
      <c r="F173" t="s">
        <v>131</v>
      </c>
      <c r="G173" t="s">
        <v>4108</v>
      </c>
    </row>
    <row r="174" spans="1:8">
      <c r="A174" t="s">
        <v>17628</v>
      </c>
      <c r="B174" t="s">
        <v>4135</v>
      </c>
      <c r="C174" t="s">
        <v>30</v>
      </c>
    </row>
    <row r="175" spans="1:8">
      <c r="A175" t="s">
        <v>17630</v>
      </c>
      <c r="B175" t="s">
        <v>4138</v>
      </c>
      <c r="C175" t="s">
        <v>30</v>
      </c>
    </row>
    <row r="176" spans="1:8">
      <c r="A176" t="s">
        <v>16963</v>
      </c>
      <c r="B176" t="s">
        <v>4141</v>
      </c>
      <c r="C176" t="s">
        <v>30</v>
      </c>
    </row>
    <row r="177" spans="1:8">
      <c r="A177" t="s">
        <v>19586</v>
      </c>
      <c r="B177" t="s">
        <v>4148</v>
      </c>
      <c r="C177" t="s">
        <v>30</v>
      </c>
      <c r="F177" t="s">
        <v>131</v>
      </c>
      <c r="G177" t="s">
        <v>4143</v>
      </c>
    </row>
    <row r="178" spans="1:8">
      <c r="A178" t="s">
        <v>17553</v>
      </c>
      <c r="B178" t="s">
        <v>4155</v>
      </c>
      <c r="C178" t="s">
        <v>30</v>
      </c>
      <c r="F178" t="s">
        <v>975</v>
      </c>
      <c r="G178" t="s">
        <v>4151</v>
      </c>
    </row>
    <row r="179" spans="1:8">
      <c r="A179" t="s">
        <v>17289</v>
      </c>
      <c r="B179" t="s">
        <v>4165</v>
      </c>
      <c r="C179" t="s">
        <v>30</v>
      </c>
      <c r="E179" t="s">
        <v>189</v>
      </c>
      <c r="F179" t="s">
        <v>189</v>
      </c>
      <c r="G179" t="s">
        <v>4160</v>
      </c>
    </row>
    <row r="180" spans="1:8">
      <c r="A180" t="s">
        <v>19654</v>
      </c>
      <c r="B180" t="s">
        <v>4191</v>
      </c>
      <c r="C180" t="s">
        <v>30</v>
      </c>
      <c r="E180" t="s">
        <v>311</v>
      </c>
      <c r="F180" t="s">
        <v>311</v>
      </c>
      <c r="G180" t="s">
        <v>4186</v>
      </c>
      <c r="H180" t="s">
        <v>20930</v>
      </c>
    </row>
    <row r="181" spans="1:8">
      <c r="A181" t="s">
        <v>17555</v>
      </c>
      <c r="B181" t="s">
        <v>4198</v>
      </c>
      <c r="C181" t="s">
        <v>30</v>
      </c>
      <c r="F181" t="s">
        <v>35</v>
      </c>
      <c r="G181" t="s">
        <v>4194</v>
      </c>
    </row>
    <row r="182" spans="1:8">
      <c r="A182" t="s">
        <v>17558</v>
      </c>
      <c r="B182" t="s">
        <v>4213</v>
      </c>
      <c r="C182" t="s">
        <v>30</v>
      </c>
      <c r="E182" t="s">
        <v>174</v>
      </c>
      <c r="F182" t="s">
        <v>174</v>
      </c>
      <c r="G182" t="s">
        <v>4209</v>
      </c>
      <c r="H182" t="s">
        <v>20931</v>
      </c>
    </row>
    <row r="183" spans="1:8">
      <c r="A183" t="s">
        <v>16965</v>
      </c>
      <c r="B183" t="s">
        <v>4221</v>
      </c>
      <c r="C183" t="s">
        <v>30</v>
      </c>
      <c r="F183" t="s">
        <v>35</v>
      </c>
      <c r="G183" t="s">
        <v>4217</v>
      </c>
    </row>
    <row r="184" spans="1:8">
      <c r="A184" t="s">
        <v>17560</v>
      </c>
      <c r="B184" t="s">
        <v>4254</v>
      </c>
      <c r="C184" t="s">
        <v>30</v>
      </c>
      <c r="F184" t="s">
        <v>154</v>
      </c>
      <c r="G184" t="s">
        <v>4249</v>
      </c>
    </row>
    <row r="185" spans="1:8">
      <c r="A185" t="s">
        <v>19688</v>
      </c>
      <c r="B185" t="s">
        <v>4265</v>
      </c>
      <c r="C185" t="s">
        <v>30</v>
      </c>
      <c r="E185" t="s">
        <v>311</v>
      </c>
      <c r="F185" t="s">
        <v>154</v>
      </c>
      <c r="G185" t="s">
        <v>4261</v>
      </c>
      <c r="H185" t="s">
        <v>20932</v>
      </c>
    </row>
    <row r="186" spans="1:8">
      <c r="A186" t="s">
        <v>19696</v>
      </c>
      <c r="B186" t="s">
        <v>4274</v>
      </c>
      <c r="C186" t="s">
        <v>30</v>
      </c>
      <c r="E186" t="s">
        <v>131</v>
      </c>
      <c r="F186" t="s">
        <v>131</v>
      </c>
      <c r="G186" t="s">
        <v>4269</v>
      </c>
    </row>
    <row r="187" spans="1:8">
      <c r="A187" t="s">
        <v>19699</v>
      </c>
      <c r="B187" t="s">
        <v>4286</v>
      </c>
      <c r="C187" t="s">
        <v>30</v>
      </c>
      <c r="E187" t="s">
        <v>131</v>
      </c>
      <c r="F187" t="s">
        <v>131</v>
      </c>
      <c r="G187" t="s">
        <v>4282</v>
      </c>
    </row>
    <row r="188" spans="1:8">
      <c r="A188" t="s">
        <v>17673</v>
      </c>
      <c r="B188" t="s">
        <v>4298</v>
      </c>
      <c r="C188" t="s">
        <v>30</v>
      </c>
      <c r="F188" t="s">
        <v>131</v>
      </c>
      <c r="G188" t="s">
        <v>4294</v>
      </c>
    </row>
    <row r="189" spans="1:8">
      <c r="A189" t="s">
        <v>17563</v>
      </c>
      <c r="B189" t="s">
        <v>4302</v>
      </c>
      <c r="C189" t="s">
        <v>30</v>
      </c>
      <c r="H189" t="s">
        <v>20933</v>
      </c>
    </row>
    <row r="190" spans="1:8">
      <c r="A190" t="s">
        <v>16974</v>
      </c>
      <c r="B190" t="s">
        <v>4322</v>
      </c>
      <c r="C190" t="s">
        <v>30</v>
      </c>
      <c r="G190" t="s">
        <v>4320</v>
      </c>
    </row>
    <row r="191" spans="1:8">
      <c r="A191" t="s">
        <v>16829</v>
      </c>
      <c r="B191" t="s">
        <v>4328</v>
      </c>
      <c r="C191" t="s">
        <v>30</v>
      </c>
      <c r="F191" t="s">
        <v>174</v>
      </c>
      <c r="G191" t="s">
        <v>4324</v>
      </c>
    </row>
    <row r="192" spans="1:8">
      <c r="A192" t="s">
        <v>16976</v>
      </c>
      <c r="B192" t="s">
        <v>4354</v>
      </c>
      <c r="C192" t="s">
        <v>30</v>
      </c>
    </row>
    <row r="193" spans="1:8">
      <c r="A193" t="s">
        <v>19780</v>
      </c>
      <c r="B193" t="s">
        <v>4403</v>
      </c>
      <c r="C193" t="s">
        <v>30</v>
      </c>
      <c r="F193" t="s">
        <v>154</v>
      </c>
      <c r="G193" t="s">
        <v>4398</v>
      </c>
    </row>
    <row r="194" spans="1:8">
      <c r="A194" t="s">
        <v>19941</v>
      </c>
      <c r="B194" t="s">
        <v>4413</v>
      </c>
      <c r="C194" t="s">
        <v>30</v>
      </c>
      <c r="F194" t="s">
        <v>335</v>
      </c>
    </row>
    <row r="195" spans="1:8">
      <c r="A195" t="s">
        <v>19793</v>
      </c>
      <c r="B195" t="s">
        <v>4426</v>
      </c>
      <c r="C195" t="s">
        <v>30</v>
      </c>
      <c r="F195" t="s">
        <v>154</v>
      </c>
      <c r="G195" t="s">
        <v>4421</v>
      </c>
    </row>
    <row r="196" spans="1:8">
      <c r="A196" t="s">
        <v>16995</v>
      </c>
      <c r="B196" t="s">
        <v>4447</v>
      </c>
      <c r="C196" t="s">
        <v>30</v>
      </c>
      <c r="E196" t="s">
        <v>131</v>
      </c>
      <c r="F196" t="s">
        <v>131</v>
      </c>
      <c r="G196" t="s">
        <v>4442</v>
      </c>
      <c r="H196" t="s">
        <v>20934</v>
      </c>
    </row>
    <row r="197" spans="1:8">
      <c r="A197" t="s">
        <v>17414</v>
      </c>
      <c r="B197" t="s">
        <v>4466</v>
      </c>
      <c r="C197" t="s">
        <v>30</v>
      </c>
      <c r="E197" t="s">
        <v>174</v>
      </c>
      <c r="F197" t="s">
        <v>174</v>
      </c>
      <c r="G197" t="s">
        <v>4461</v>
      </c>
      <c r="H197" t="s">
        <v>20935</v>
      </c>
    </row>
    <row r="198" spans="1:8">
      <c r="A198" t="s">
        <v>17568</v>
      </c>
      <c r="B198" t="s">
        <v>4553</v>
      </c>
      <c r="C198" t="s">
        <v>30</v>
      </c>
      <c r="F198" t="s">
        <v>975</v>
      </c>
      <c r="G198" t="s">
        <v>4548</v>
      </c>
    </row>
    <row r="199" spans="1:8">
      <c r="A199" t="s">
        <v>17622</v>
      </c>
      <c r="B199" t="s">
        <v>4583</v>
      </c>
      <c r="C199" t="s">
        <v>30</v>
      </c>
    </row>
    <row r="200" spans="1:8">
      <c r="A200" t="s">
        <v>17580</v>
      </c>
      <c r="B200" t="s">
        <v>4589</v>
      </c>
      <c r="C200" t="s">
        <v>30</v>
      </c>
      <c r="F200" t="s">
        <v>131</v>
      </c>
      <c r="G200" t="s">
        <v>4585</v>
      </c>
    </row>
    <row r="201" spans="1:8">
      <c r="A201" t="s">
        <v>20210</v>
      </c>
      <c r="B201" t="s">
        <v>4599</v>
      </c>
      <c r="C201" t="s">
        <v>30</v>
      </c>
      <c r="E201" t="s">
        <v>311</v>
      </c>
      <c r="F201" t="s">
        <v>975</v>
      </c>
      <c r="G201" t="s">
        <v>4594</v>
      </c>
    </row>
    <row r="202" spans="1:8">
      <c r="A202" t="s">
        <v>17575</v>
      </c>
      <c r="B202" t="s">
        <v>4608</v>
      </c>
      <c r="C202" t="s">
        <v>30</v>
      </c>
      <c r="F202" t="s">
        <v>189</v>
      </c>
      <c r="G202" t="s">
        <v>4604</v>
      </c>
    </row>
    <row r="203" spans="1:8">
      <c r="A203" t="s">
        <v>17677</v>
      </c>
      <c r="B203" t="s">
        <v>4617</v>
      </c>
      <c r="C203" t="s">
        <v>30</v>
      </c>
      <c r="F203" t="s">
        <v>35</v>
      </c>
      <c r="G203" t="s">
        <v>4613</v>
      </c>
    </row>
    <row r="204" spans="1:8">
      <c r="A204" t="s">
        <v>20154</v>
      </c>
      <c r="B204" t="s">
        <v>4625</v>
      </c>
      <c r="C204" t="s">
        <v>30</v>
      </c>
      <c r="E204" t="s">
        <v>975</v>
      </c>
      <c r="F204" t="s">
        <v>975</v>
      </c>
      <c r="G204" t="s">
        <v>4620</v>
      </c>
    </row>
    <row r="205" spans="1:8">
      <c r="A205" t="s">
        <v>16982</v>
      </c>
      <c r="B205" t="s">
        <v>4628</v>
      </c>
      <c r="C205" t="s">
        <v>30</v>
      </c>
    </row>
    <row r="206" spans="1:8">
      <c r="A206" t="s">
        <v>17679</v>
      </c>
      <c r="B206" t="s">
        <v>4639</v>
      </c>
      <c r="C206" t="s">
        <v>30</v>
      </c>
      <c r="F206" t="s">
        <v>154</v>
      </c>
      <c r="G206" t="s">
        <v>4634</v>
      </c>
    </row>
    <row r="207" spans="1:8">
      <c r="A207" t="s">
        <v>17584</v>
      </c>
      <c r="B207" t="s">
        <v>4651</v>
      </c>
      <c r="C207" t="s">
        <v>30</v>
      </c>
      <c r="F207" t="s">
        <v>154</v>
      </c>
      <c r="G207" t="s">
        <v>4647</v>
      </c>
    </row>
    <row r="208" spans="1:8">
      <c r="A208" t="s">
        <v>17074</v>
      </c>
      <c r="B208" t="s">
        <v>4659</v>
      </c>
      <c r="C208" t="s">
        <v>30</v>
      </c>
    </row>
    <row r="209" spans="1:8">
      <c r="A209" t="s">
        <v>17682</v>
      </c>
      <c r="B209" t="s">
        <v>4669</v>
      </c>
      <c r="C209" t="s">
        <v>30</v>
      </c>
      <c r="F209" t="s">
        <v>35</v>
      </c>
      <c r="G209" t="s">
        <v>4665</v>
      </c>
    </row>
    <row r="210" spans="1:8">
      <c r="A210" t="s">
        <v>17586</v>
      </c>
      <c r="B210" t="s">
        <v>4679</v>
      </c>
      <c r="C210" t="s">
        <v>30</v>
      </c>
    </row>
    <row r="211" spans="1:8">
      <c r="A211" t="s">
        <v>16986</v>
      </c>
      <c r="B211" t="s">
        <v>4689</v>
      </c>
      <c r="C211" t="s">
        <v>30</v>
      </c>
    </row>
    <row r="212" spans="1:8">
      <c r="A212" t="s">
        <v>16989</v>
      </c>
      <c r="B212" t="s">
        <v>4698</v>
      </c>
      <c r="C212" t="s">
        <v>30</v>
      </c>
    </row>
    <row r="213" spans="1:8">
      <c r="A213" t="s">
        <v>16822</v>
      </c>
      <c r="B213" t="s">
        <v>4705</v>
      </c>
      <c r="C213" t="s">
        <v>30</v>
      </c>
      <c r="F213" t="s">
        <v>398</v>
      </c>
      <c r="G213" t="s">
        <v>4700</v>
      </c>
      <c r="H213" t="s">
        <v>4705</v>
      </c>
    </row>
    <row r="214" spans="1:8">
      <c r="A214" t="s">
        <v>19867</v>
      </c>
      <c r="B214" t="s">
        <v>4888</v>
      </c>
      <c r="C214" t="s">
        <v>30</v>
      </c>
      <c r="F214" t="s">
        <v>398</v>
      </c>
      <c r="G214" t="s">
        <v>4883</v>
      </c>
      <c r="H214" t="s">
        <v>4888</v>
      </c>
    </row>
    <row r="215" spans="1:8">
      <c r="A215" t="s">
        <v>16825</v>
      </c>
      <c r="B215" t="s">
        <v>4909</v>
      </c>
      <c r="C215" t="s">
        <v>30</v>
      </c>
      <c r="H215" t="s">
        <v>4909</v>
      </c>
    </row>
    <row r="216" spans="1:8">
      <c r="A216" t="s">
        <v>19410</v>
      </c>
      <c r="B216" t="s">
        <v>4936</v>
      </c>
      <c r="C216" t="s">
        <v>30</v>
      </c>
      <c r="F216" t="s">
        <v>398</v>
      </c>
      <c r="G216" t="s">
        <v>4931</v>
      </c>
      <c r="H216" t="s">
        <v>4936</v>
      </c>
    </row>
    <row r="217" spans="1:8">
      <c r="A217" t="s">
        <v>17812</v>
      </c>
      <c r="B217" t="s">
        <v>4945</v>
      </c>
      <c r="C217" t="s">
        <v>30</v>
      </c>
      <c r="F217" t="s">
        <v>398</v>
      </c>
      <c r="G217" t="s">
        <v>4940</v>
      </c>
      <c r="H217" t="s">
        <v>4945</v>
      </c>
    </row>
    <row r="218" spans="1:8">
      <c r="A218" t="s">
        <v>17123</v>
      </c>
      <c r="B218" t="s">
        <v>4954</v>
      </c>
      <c r="C218" t="s">
        <v>30</v>
      </c>
      <c r="H218" t="s">
        <v>4954</v>
      </c>
    </row>
    <row r="219" spans="1:8">
      <c r="A219" t="s">
        <v>17235</v>
      </c>
      <c r="B219" t="s">
        <v>4992</v>
      </c>
      <c r="C219" t="s">
        <v>30</v>
      </c>
      <c r="F219" t="s">
        <v>398</v>
      </c>
      <c r="G219" t="s">
        <v>4988</v>
      </c>
      <c r="H219" t="s">
        <v>4992</v>
      </c>
    </row>
    <row r="220" spans="1:8">
      <c r="A220" t="s">
        <v>16831</v>
      </c>
      <c r="B220" t="s">
        <v>5032</v>
      </c>
      <c r="C220" t="s">
        <v>30</v>
      </c>
      <c r="H220" t="s">
        <v>5032</v>
      </c>
    </row>
    <row r="221" spans="1:8">
      <c r="A221" t="s">
        <v>16833</v>
      </c>
      <c r="B221" t="s">
        <v>5073</v>
      </c>
      <c r="C221" t="s">
        <v>30</v>
      </c>
      <c r="H221" t="s">
        <v>5073</v>
      </c>
    </row>
    <row r="222" spans="1:8">
      <c r="A222" t="s">
        <v>17129</v>
      </c>
      <c r="B222" t="s">
        <v>5107</v>
      </c>
      <c r="C222" t="s">
        <v>30</v>
      </c>
      <c r="H222" t="s">
        <v>5107</v>
      </c>
    </row>
    <row r="223" spans="1:8">
      <c r="A223" t="s">
        <v>17284</v>
      </c>
      <c r="B223" t="s">
        <v>5110</v>
      </c>
      <c r="C223" t="s">
        <v>30</v>
      </c>
      <c r="H223" t="s">
        <v>5110</v>
      </c>
    </row>
    <row r="224" spans="1:8">
      <c r="A224" t="s">
        <v>19078</v>
      </c>
      <c r="B224" t="s">
        <v>5132</v>
      </c>
      <c r="C224" t="s">
        <v>30</v>
      </c>
      <c r="F224" t="s">
        <v>398</v>
      </c>
      <c r="G224" t="s">
        <v>5127</v>
      </c>
      <c r="H224" t="s">
        <v>5132</v>
      </c>
    </row>
    <row r="225" spans="1:8">
      <c r="A225" t="s">
        <v>17114</v>
      </c>
      <c r="B225" t="s">
        <v>5137</v>
      </c>
      <c r="C225" t="s">
        <v>30</v>
      </c>
      <c r="H225" t="s">
        <v>5137</v>
      </c>
    </row>
    <row r="226" spans="1:8">
      <c r="A226" t="s">
        <v>16817</v>
      </c>
      <c r="B226" t="s">
        <v>5158</v>
      </c>
      <c r="C226" t="s">
        <v>30</v>
      </c>
      <c r="H226" t="s">
        <v>5158</v>
      </c>
    </row>
    <row r="227" spans="1:8">
      <c r="A227" t="s">
        <v>17589</v>
      </c>
      <c r="B227" t="s">
        <v>5192</v>
      </c>
      <c r="C227" t="s">
        <v>30</v>
      </c>
      <c r="F227" t="s">
        <v>35</v>
      </c>
      <c r="G227" t="s">
        <v>5188</v>
      </c>
    </row>
    <row r="228" spans="1:8">
      <c r="A228" t="s">
        <v>19966</v>
      </c>
      <c r="B228" t="s">
        <v>5200</v>
      </c>
      <c r="C228" t="s">
        <v>30</v>
      </c>
      <c r="F228" t="s">
        <v>1488</v>
      </c>
    </row>
    <row r="229" spans="1:8">
      <c r="A229" t="s">
        <v>17857</v>
      </c>
      <c r="B229" t="s">
        <v>5206</v>
      </c>
      <c r="C229" t="s">
        <v>30</v>
      </c>
      <c r="F229" t="s">
        <v>35</v>
      </c>
      <c r="G229" t="s">
        <v>5202</v>
      </c>
    </row>
    <row r="230" spans="1:8">
      <c r="A230" t="s">
        <v>17610</v>
      </c>
      <c r="B230" t="s">
        <v>5215</v>
      </c>
      <c r="C230" t="s">
        <v>30</v>
      </c>
      <c r="F230" t="s">
        <v>154</v>
      </c>
      <c r="G230" t="s">
        <v>5211</v>
      </c>
    </row>
    <row r="231" spans="1:8">
      <c r="A231" t="s">
        <v>16991</v>
      </c>
      <c r="B231" t="s">
        <v>5219</v>
      </c>
      <c r="C231" t="s">
        <v>30</v>
      </c>
    </row>
    <row r="232" spans="1:8">
      <c r="A232" t="s">
        <v>17634</v>
      </c>
      <c r="B232" t="s">
        <v>5229</v>
      </c>
      <c r="C232" t="s">
        <v>30</v>
      </c>
      <c r="F232" t="s">
        <v>335</v>
      </c>
      <c r="G232" t="s">
        <v>5225</v>
      </c>
    </row>
    <row r="233" spans="1:8">
      <c r="A233" t="s">
        <v>17715</v>
      </c>
      <c r="B233" t="s">
        <v>5235</v>
      </c>
      <c r="C233" t="s">
        <v>30</v>
      </c>
      <c r="E233" t="s">
        <v>131</v>
      </c>
      <c r="F233" t="s">
        <v>131</v>
      </c>
      <c r="G233" t="s">
        <v>5231</v>
      </c>
      <c r="H233" t="s">
        <v>20936</v>
      </c>
    </row>
    <row r="234" spans="1:8">
      <c r="A234" t="s">
        <v>19978</v>
      </c>
      <c r="B234" t="s">
        <v>5272</v>
      </c>
      <c r="C234" t="s">
        <v>30</v>
      </c>
      <c r="F234" t="s">
        <v>35</v>
      </c>
    </row>
    <row r="235" spans="1:8">
      <c r="A235" t="s">
        <v>17624</v>
      </c>
      <c r="B235" t="s">
        <v>5277</v>
      </c>
      <c r="C235" t="s">
        <v>30</v>
      </c>
    </row>
    <row r="236" spans="1:8">
      <c r="A236" t="s">
        <v>17009</v>
      </c>
      <c r="B236" t="s">
        <v>5286</v>
      </c>
      <c r="C236" t="s">
        <v>30</v>
      </c>
    </row>
    <row r="237" spans="1:8">
      <c r="A237" t="s">
        <v>17713</v>
      </c>
      <c r="B237" t="s">
        <v>5301</v>
      </c>
      <c r="C237" t="s">
        <v>30</v>
      </c>
    </row>
    <row r="238" spans="1:8">
      <c r="A238" t="s">
        <v>19732</v>
      </c>
      <c r="B238" t="s">
        <v>5308</v>
      </c>
      <c r="C238" t="s">
        <v>30</v>
      </c>
      <c r="F238" t="s">
        <v>174</v>
      </c>
      <c r="G238" t="s">
        <v>5303</v>
      </c>
    </row>
    <row r="239" spans="1:8">
      <c r="A239" t="s">
        <v>17687</v>
      </c>
      <c r="B239" t="s">
        <v>5313</v>
      </c>
      <c r="C239" t="s">
        <v>30</v>
      </c>
    </row>
    <row r="240" spans="1:8">
      <c r="A240" t="s">
        <v>19981</v>
      </c>
      <c r="B240" t="s">
        <v>5316</v>
      </c>
      <c r="C240" t="s">
        <v>30</v>
      </c>
      <c r="F240" t="s">
        <v>975</v>
      </c>
    </row>
    <row r="241" spans="1:8">
      <c r="A241" t="s">
        <v>17725</v>
      </c>
      <c r="B241" t="s">
        <v>5323</v>
      </c>
      <c r="C241" t="s">
        <v>30</v>
      </c>
    </row>
    <row r="242" spans="1:8">
      <c r="A242" t="s">
        <v>17731</v>
      </c>
      <c r="B242" t="s">
        <v>5341</v>
      </c>
      <c r="C242" t="s">
        <v>30</v>
      </c>
      <c r="F242" t="s">
        <v>311</v>
      </c>
      <c r="G242" t="s">
        <v>5337</v>
      </c>
    </row>
    <row r="243" spans="1:8">
      <c r="A243" t="s">
        <v>17740</v>
      </c>
      <c r="B243" t="s">
        <v>5378</v>
      </c>
      <c r="C243" t="s">
        <v>30</v>
      </c>
      <c r="E243" t="s">
        <v>131</v>
      </c>
      <c r="F243" t="s">
        <v>131</v>
      </c>
      <c r="G243" t="s">
        <v>5374</v>
      </c>
    </row>
    <row r="244" spans="1:8">
      <c r="A244" t="s">
        <v>17744</v>
      </c>
      <c r="B244" t="s">
        <v>5394</v>
      </c>
      <c r="C244" t="s">
        <v>30</v>
      </c>
      <c r="F244" t="s">
        <v>131</v>
      </c>
      <c r="G244" t="s">
        <v>5390</v>
      </c>
    </row>
    <row r="245" spans="1:8">
      <c r="A245" t="s">
        <v>17747</v>
      </c>
      <c r="B245" t="s">
        <v>5412</v>
      </c>
      <c r="C245" t="s">
        <v>30</v>
      </c>
    </row>
    <row r="246" spans="1:8">
      <c r="A246" t="s">
        <v>17689</v>
      </c>
      <c r="B246" t="s">
        <v>5442</v>
      </c>
      <c r="C246" t="s">
        <v>30</v>
      </c>
      <c r="F246" t="s">
        <v>35</v>
      </c>
      <c r="G246" t="s">
        <v>5438</v>
      </c>
    </row>
    <row r="247" spans="1:8">
      <c r="A247" t="s">
        <v>17015</v>
      </c>
      <c r="B247" t="s">
        <v>5446</v>
      </c>
      <c r="C247" t="s">
        <v>30</v>
      </c>
    </row>
    <row r="248" spans="1:8">
      <c r="A248" t="s">
        <v>17691</v>
      </c>
      <c r="B248" t="s">
        <v>5456</v>
      </c>
      <c r="C248" t="s">
        <v>30</v>
      </c>
      <c r="F248" t="s">
        <v>311</v>
      </c>
      <c r="G248" t="s">
        <v>5452</v>
      </c>
    </row>
    <row r="249" spans="1:8">
      <c r="A249" t="s">
        <v>17019</v>
      </c>
      <c r="B249" t="s">
        <v>5460</v>
      </c>
      <c r="C249" t="s">
        <v>30</v>
      </c>
    </row>
    <row r="250" spans="1:8">
      <c r="A250" t="s">
        <v>20533</v>
      </c>
      <c r="B250" t="s">
        <v>5474</v>
      </c>
      <c r="C250" t="s">
        <v>30</v>
      </c>
      <c r="E250" t="s">
        <v>189</v>
      </c>
      <c r="F250" t="s">
        <v>189</v>
      </c>
      <c r="G250" t="s">
        <v>5470</v>
      </c>
      <c r="H250" t="s">
        <v>20937</v>
      </c>
    </row>
    <row r="251" spans="1:8">
      <c r="A251" t="s">
        <v>17694</v>
      </c>
      <c r="B251" t="s">
        <v>5484</v>
      </c>
      <c r="C251" t="s">
        <v>30</v>
      </c>
      <c r="F251" t="s">
        <v>1488</v>
      </c>
      <c r="G251" t="s">
        <v>5480</v>
      </c>
    </row>
    <row r="252" spans="1:8">
      <c r="A252" t="s">
        <v>17069</v>
      </c>
      <c r="B252" t="s">
        <v>5495</v>
      </c>
      <c r="C252" t="s">
        <v>30</v>
      </c>
    </row>
    <row r="253" spans="1:8">
      <c r="A253" t="s">
        <v>18615</v>
      </c>
      <c r="B253" t="s">
        <v>5518</v>
      </c>
      <c r="C253" t="s">
        <v>30</v>
      </c>
      <c r="E253" t="s">
        <v>975</v>
      </c>
      <c r="F253" t="s">
        <v>311</v>
      </c>
      <c r="G253" t="s">
        <v>5514</v>
      </c>
    </row>
    <row r="254" spans="1:8">
      <c r="A254" t="s">
        <v>19968</v>
      </c>
      <c r="B254" t="s">
        <v>5523</v>
      </c>
      <c r="C254" t="s">
        <v>30</v>
      </c>
    </row>
    <row r="255" spans="1:8">
      <c r="A255" t="s">
        <v>19313</v>
      </c>
      <c r="B255" t="s">
        <v>5529</v>
      </c>
      <c r="C255" t="s">
        <v>30</v>
      </c>
      <c r="E255" t="s">
        <v>189</v>
      </c>
      <c r="F255" t="s">
        <v>189</v>
      </c>
      <c r="G255" t="s">
        <v>5525</v>
      </c>
    </row>
    <row r="256" spans="1:8">
      <c r="A256" t="s">
        <v>17697</v>
      </c>
      <c r="B256" t="s">
        <v>5537</v>
      </c>
      <c r="C256" t="s">
        <v>30</v>
      </c>
      <c r="F256" t="s">
        <v>311</v>
      </c>
      <c r="G256" t="s">
        <v>5532</v>
      </c>
    </row>
    <row r="257" spans="1:7">
      <c r="A257" t="s">
        <v>19970</v>
      </c>
      <c r="B257" t="s">
        <v>5541</v>
      </c>
      <c r="C257" t="s">
        <v>30</v>
      </c>
      <c r="F257" t="s">
        <v>154</v>
      </c>
    </row>
    <row r="258" spans="1:7">
      <c r="A258" t="s">
        <v>20393</v>
      </c>
      <c r="B258" t="s">
        <v>5548</v>
      </c>
      <c r="C258" t="s">
        <v>30</v>
      </c>
      <c r="F258" t="s">
        <v>174</v>
      </c>
      <c r="G258" t="s">
        <v>5543</v>
      </c>
    </row>
    <row r="259" spans="1:7">
      <c r="A259" t="s">
        <v>17023</v>
      </c>
      <c r="B259" t="s">
        <v>5556</v>
      </c>
      <c r="C259" t="s">
        <v>30</v>
      </c>
    </row>
    <row r="260" spans="1:7">
      <c r="A260" t="s">
        <v>16853</v>
      </c>
      <c r="B260" t="s">
        <v>5559</v>
      </c>
      <c r="C260" t="s">
        <v>30</v>
      </c>
    </row>
    <row r="261" spans="1:7">
      <c r="A261" t="s">
        <v>16997</v>
      </c>
      <c r="B261" t="s">
        <v>5562</v>
      </c>
      <c r="C261" t="s">
        <v>30</v>
      </c>
    </row>
    <row r="262" spans="1:7">
      <c r="A262" t="s">
        <v>17772</v>
      </c>
      <c r="B262" t="s">
        <v>5585</v>
      </c>
      <c r="C262" t="s">
        <v>30</v>
      </c>
    </row>
    <row r="263" spans="1:7">
      <c r="A263" t="s">
        <v>17078</v>
      </c>
      <c r="B263" t="s">
        <v>5588</v>
      </c>
      <c r="C263" t="s">
        <v>30</v>
      </c>
    </row>
    <row r="264" spans="1:7">
      <c r="A264" t="s">
        <v>17080</v>
      </c>
      <c r="B264" t="s">
        <v>5591</v>
      </c>
      <c r="C264" t="s">
        <v>30</v>
      </c>
    </row>
    <row r="265" spans="1:7">
      <c r="A265" t="s">
        <v>17774</v>
      </c>
      <c r="B265" t="s">
        <v>5594</v>
      </c>
      <c r="C265" t="s">
        <v>30</v>
      </c>
    </row>
    <row r="266" spans="1:7">
      <c r="A266" t="s">
        <v>20432</v>
      </c>
      <c r="B266" t="s">
        <v>5601</v>
      </c>
      <c r="C266" t="s">
        <v>30</v>
      </c>
      <c r="F266" t="s">
        <v>975</v>
      </c>
      <c r="G266" t="s">
        <v>5596</v>
      </c>
    </row>
    <row r="267" spans="1:7">
      <c r="A267" t="s">
        <v>17776</v>
      </c>
      <c r="B267" t="s">
        <v>5608</v>
      </c>
      <c r="C267" t="s">
        <v>30</v>
      </c>
      <c r="F267" t="s">
        <v>1488</v>
      </c>
      <c r="G267" t="s">
        <v>5604</v>
      </c>
    </row>
    <row r="268" spans="1:7">
      <c r="A268" t="s">
        <v>17779</v>
      </c>
      <c r="B268" t="s">
        <v>5620</v>
      </c>
      <c r="C268" t="s">
        <v>30</v>
      </c>
      <c r="E268" t="s">
        <v>311</v>
      </c>
      <c r="F268" t="s">
        <v>35</v>
      </c>
      <c r="G268" t="s">
        <v>5616</v>
      </c>
    </row>
    <row r="269" spans="1:7">
      <c r="A269" t="s">
        <v>17000</v>
      </c>
      <c r="B269" t="s">
        <v>5632</v>
      </c>
      <c r="C269" t="s">
        <v>30</v>
      </c>
    </row>
    <row r="270" spans="1:7">
      <c r="A270" t="s">
        <v>17626</v>
      </c>
      <c r="B270" t="s">
        <v>5654</v>
      </c>
      <c r="C270" t="s">
        <v>30</v>
      </c>
      <c r="F270" t="s">
        <v>975</v>
      </c>
      <c r="G270" t="s">
        <v>5650</v>
      </c>
    </row>
    <row r="271" spans="1:7">
      <c r="A271" t="s">
        <v>17784</v>
      </c>
      <c r="B271" t="s">
        <v>5660</v>
      </c>
      <c r="C271" t="s">
        <v>30</v>
      </c>
      <c r="F271" t="s">
        <v>311</v>
      </c>
      <c r="G271" t="s">
        <v>5656</v>
      </c>
    </row>
    <row r="272" spans="1:7">
      <c r="A272" t="s">
        <v>17612</v>
      </c>
      <c r="B272" t="s">
        <v>5681</v>
      </c>
      <c r="C272" t="s">
        <v>30</v>
      </c>
    </row>
    <row r="273" spans="1:8">
      <c r="A273" t="s">
        <v>17828</v>
      </c>
      <c r="B273" t="s">
        <v>5689</v>
      </c>
      <c r="C273" t="s">
        <v>30</v>
      </c>
      <c r="E273" t="s">
        <v>174</v>
      </c>
      <c r="F273" t="s">
        <v>174</v>
      </c>
      <c r="G273" t="s">
        <v>5685</v>
      </c>
      <c r="H273" t="s">
        <v>20938</v>
      </c>
    </row>
    <row r="274" spans="1:8">
      <c r="A274" t="s">
        <v>17782</v>
      </c>
      <c r="B274" t="s">
        <v>5705</v>
      </c>
      <c r="C274" t="s">
        <v>30</v>
      </c>
      <c r="E274" t="s">
        <v>975</v>
      </c>
      <c r="F274" t="s">
        <v>975</v>
      </c>
      <c r="G274" t="s">
        <v>5701</v>
      </c>
      <c r="H274" t="s">
        <v>5701</v>
      </c>
    </row>
    <row r="275" spans="1:8">
      <c r="A275" t="s">
        <v>20472</v>
      </c>
      <c r="B275" t="s">
        <v>5735</v>
      </c>
      <c r="C275" t="s">
        <v>30</v>
      </c>
      <c r="E275" t="s">
        <v>975</v>
      </c>
      <c r="F275" t="s">
        <v>174</v>
      </c>
      <c r="G275" t="s">
        <v>5730</v>
      </c>
      <c r="H275" t="s">
        <v>5736</v>
      </c>
    </row>
    <row r="276" spans="1:8">
      <c r="A276" t="s">
        <v>17632</v>
      </c>
      <c r="B276" t="s">
        <v>5740</v>
      </c>
      <c r="C276" t="s">
        <v>30</v>
      </c>
    </row>
    <row r="277" spans="1:8">
      <c r="A277" t="s">
        <v>17789</v>
      </c>
      <c r="B277" t="s">
        <v>5743</v>
      </c>
      <c r="C277" t="s">
        <v>30</v>
      </c>
    </row>
    <row r="278" spans="1:8">
      <c r="A278" t="s">
        <v>17003</v>
      </c>
      <c r="B278" t="s">
        <v>5746</v>
      </c>
      <c r="C278" t="s">
        <v>30</v>
      </c>
    </row>
    <row r="279" spans="1:8">
      <c r="A279" t="s">
        <v>17702</v>
      </c>
      <c r="B279" t="s">
        <v>5764</v>
      </c>
      <c r="C279" t="s">
        <v>30</v>
      </c>
    </row>
    <row r="280" spans="1:8">
      <c r="A280" t="s">
        <v>17095</v>
      </c>
      <c r="B280" t="s">
        <v>5767</v>
      </c>
      <c r="C280" t="s">
        <v>30</v>
      </c>
      <c r="H280" t="s">
        <v>20939</v>
      </c>
    </row>
    <row r="281" spans="1:8">
      <c r="A281" t="s">
        <v>17791</v>
      </c>
      <c r="B281" t="s">
        <v>5800</v>
      </c>
      <c r="C281" t="s">
        <v>30</v>
      </c>
      <c r="E281" t="s">
        <v>975</v>
      </c>
      <c r="F281" t="s">
        <v>975</v>
      </c>
      <c r="G281" t="s">
        <v>5796</v>
      </c>
      <c r="H281" t="s">
        <v>5796</v>
      </c>
    </row>
    <row r="282" spans="1:8">
      <c r="A282" t="s">
        <v>20005</v>
      </c>
      <c r="B282" t="s">
        <v>5918</v>
      </c>
      <c r="C282" t="s">
        <v>30</v>
      </c>
      <c r="F282" t="s">
        <v>174</v>
      </c>
      <c r="G282" t="s">
        <v>5913</v>
      </c>
      <c r="H282" t="s">
        <v>20940</v>
      </c>
    </row>
    <row r="283" spans="1:8">
      <c r="A283" t="s">
        <v>17905</v>
      </c>
      <c r="B283" t="s">
        <v>5930</v>
      </c>
      <c r="C283" t="s">
        <v>5929</v>
      </c>
      <c r="F283" t="s">
        <v>174</v>
      </c>
      <c r="G283" t="s">
        <v>5924</v>
      </c>
      <c r="H283" t="s">
        <v>20941</v>
      </c>
    </row>
    <row r="284" spans="1:8">
      <c r="A284" t="s">
        <v>19126</v>
      </c>
      <c r="B284" t="s">
        <v>5939</v>
      </c>
      <c r="C284" t="s">
        <v>5929</v>
      </c>
      <c r="E284" t="s">
        <v>174</v>
      </c>
      <c r="F284" t="s">
        <v>174</v>
      </c>
      <c r="G284" t="s">
        <v>5934</v>
      </c>
      <c r="H284" t="s">
        <v>20942</v>
      </c>
    </row>
    <row r="285" spans="1:8">
      <c r="A285" t="s">
        <v>17929</v>
      </c>
      <c r="B285" t="s">
        <v>5956</v>
      </c>
      <c r="C285" t="s">
        <v>5929</v>
      </c>
      <c r="E285" t="s">
        <v>311</v>
      </c>
      <c r="F285" t="s">
        <v>311</v>
      </c>
      <c r="G285" t="s">
        <v>5951</v>
      </c>
      <c r="H285" t="s">
        <v>5956</v>
      </c>
    </row>
    <row r="286" spans="1:8">
      <c r="A286" t="s">
        <v>17980</v>
      </c>
      <c r="B286" t="s">
        <v>5965</v>
      </c>
      <c r="C286" t="s">
        <v>5929</v>
      </c>
      <c r="E286" t="s">
        <v>2669</v>
      </c>
      <c r="F286" t="s">
        <v>35</v>
      </c>
      <c r="G286" t="s">
        <v>5960</v>
      </c>
    </row>
    <row r="287" spans="1:8">
      <c r="A287" t="s">
        <v>17884</v>
      </c>
      <c r="B287" t="s">
        <v>5972</v>
      </c>
      <c r="C287" t="s">
        <v>5929</v>
      </c>
      <c r="E287" t="s">
        <v>5421</v>
      </c>
      <c r="F287" t="s">
        <v>5421</v>
      </c>
      <c r="G287" t="s">
        <v>5967</v>
      </c>
    </row>
    <row r="288" spans="1:8">
      <c r="A288" t="s">
        <v>17972</v>
      </c>
      <c r="B288" t="s">
        <v>5983</v>
      </c>
      <c r="C288" t="s">
        <v>5929</v>
      </c>
      <c r="E288" t="s">
        <v>311</v>
      </c>
      <c r="F288" t="s">
        <v>311</v>
      </c>
      <c r="G288" t="s">
        <v>5978</v>
      </c>
      <c r="H288" t="s">
        <v>20943</v>
      </c>
    </row>
    <row r="289" spans="1:8">
      <c r="A289" t="s">
        <v>18013</v>
      </c>
      <c r="B289" t="s">
        <v>5991</v>
      </c>
      <c r="C289" t="s">
        <v>5929</v>
      </c>
      <c r="E289" t="s">
        <v>35</v>
      </c>
      <c r="F289" t="s">
        <v>35</v>
      </c>
      <c r="G289" t="s">
        <v>5986</v>
      </c>
    </row>
    <row r="290" spans="1:8">
      <c r="A290" t="s">
        <v>17986</v>
      </c>
      <c r="B290" t="s">
        <v>6001</v>
      </c>
      <c r="C290" t="s">
        <v>5929</v>
      </c>
      <c r="E290" t="s">
        <v>174</v>
      </c>
      <c r="F290" t="s">
        <v>174</v>
      </c>
      <c r="G290" t="s">
        <v>5996</v>
      </c>
      <c r="H290" t="s">
        <v>20944</v>
      </c>
    </row>
    <row r="291" spans="1:8">
      <c r="A291" t="s">
        <v>17890</v>
      </c>
      <c r="B291" t="s">
        <v>6008</v>
      </c>
      <c r="C291" t="s">
        <v>5929</v>
      </c>
      <c r="E291" t="s">
        <v>131</v>
      </c>
      <c r="F291" t="s">
        <v>131</v>
      </c>
      <c r="G291" t="s">
        <v>6003</v>
      </c>
      <c r="H291" t="s">
        <v>20945</v>
      </c>
    </row>
    <row r="292" spans="1:8">
      <c r="A292" t="s">
        <v>18005</v>
      </c>
      <c r="B292" t="s">
        <v>6023</v>
      </c>
      <c r="C292" t="s">
        <v>5929</v>
      </c>
      <c r="F292" t="s">
        <v>154</v>
      </c>
      <c r="G292" t="s">
        <v>6018</v>
      </c>
      <c r="H292" t="s">
        <v>20946</v>
      </c>
    </row>
    <row r="293" spans="1:8">
      <c r="A293" t="s">
        <v>17903</v>
      </c>
      <c r="B293" t="s">
        <v>6032</v>
      </c>
      <c r="C293" t="s">
        <v>5929</v>
      </c>
      <c r="E293" t="s">
        <v>311</v>
      </c>
      <c r="F293" t="s">
        <v>311</v>
      </c>
      <c r="G293" t="s">
        <v>6027</v>
      </c>
      <c r="H293" t="s">
        <v>20947</v>
      </c>
    </row>
    <row r="294" spans="1:8">
      <c r="A294" t="s">
        <v>18053</v>
      </c>
      <c r="B294" t="s">
        <v>6040</v>
      </c>
      <c r="C294" t="s">
        <v>5929</v>
      </c>
      <c r="E294" t="s">
        <v>311</v>
      </c>
      <c r="F294" t="s">
        <v>311</v>
      </c>
      <c r="G294" t="s">
        <v>6035</v>
      </c>
      <c r="H294" t="s">
        <v>20948</v>
      </c>
    </row>
    <row r="295" spans="1:8">
      <c r="A295" t="s">
        <v>18051</v>
      </c>
      <c r="B295" t="s">
        <v>6047</v>
      </c>
      <c r="C295" t="s">
        <v>5929</v>
      </c>
      <c r="E295" t="s">
        <v>154</v>
      </c>
      <c r="F295" t="s">
        <v>154</v>
      </c>
      <c r="G295" t="s">
        <v>6042</v>
      </c>
    </row>
    <row r="296" spans="1:8">
      <c r="A296" t="s">
        <v>18672</v>
      </c>
      <c r="B296" t="s">
        <v>6054</v>
      </c>
      <c r="C296" t="s">
        <v>5929</v>
      </c>
      <c r="E296" t="s">
        <v>131</v>
      </c>
      <c r="F296" t="s">
        <v>131</v>
      </c>
      <c r="G296" t="s">
        <v>6049</v>
      </c>
    </row>
    <row r="297" spans="1:8">
      <c r="A297" t="s">
        <v>18060</v>
      </c>
      <c r="B297" t="s">
        <v>6063</v>
      </c>
      <c r="C297" t="s">
        <v>5929</v>
      </c>
      <c r="E297" t="s">
        <v>154</v>
      </c>
      <c r="F297" t="s">
        <v>335</v>
      </c>
      <c r="G297" t="s">
        <v>6058</v>
      </c>
      <c r="H297" t="s">
        <v>20949</v>
      </c>
    </row>
    <row r="298" spans="1:8">
      <c r="A298" t="s">
        <v>18077</v>
      </c>
      <c r="B298" t="s">
        <v>6083</v>
      </c>
      <c r="C298" t="s">
        <v>5929</v>
      </c>
      <c r="E298" t="s">
        <v>311</v>
      </c>
      <c r="F298" t="s">
        <v>311</v>
      </c>
      <c r="G298" t="s">
        <v>6078</v>
      </c>
    </row>
    <row r="299" spans="1:8">
      <c r="A299" t="s">
        <v>18097</v>
      </c>
      <c r="B299" t="s">
        <v>6095</v>
      </c>
      <c r="C299" t="s">
        <v>5929</v>
      </c>
      <c r="E299" t="s">
        <v>154</v>
      </c>
      <c r="F299" t="s">
        <v>311</v>
      </c>
      <c r="G299" t="s">
        <v>6090</v>
      </c>
      <c r="H299" t="s">
        <v>20950</v>
      </c>
    </row>
    <row r="300" spans="1:8">
      <c r="A300" t="s">
        <v>18390</v>
      </c>
      <c r="B300" t="s">
        <v>6122</v>
      </c>
      <c r="C300" t="s">
        <v>5929</v>
      </c>
      <c r="E300" t="s">
        <v>311</v>
      </c>
      <c r="F300" t="s">
        <v>311</v>
      </c>
      <c r="G300" t="s">
        <v>6117</v>
      </c>
      <c r="H300" t="s">
        <v>20951</v>
      </c>
    </row>
    <row r="301" spans="1:8">
      <c r="A301" t="s">
        <v>18102</v>
      </c>
      <c r="B301" t="s">
        <v>6129</v>
      </c>
      <c r="C301" t="s">
        <v>5929</v>
      </c>
      <c r="E301" t="s">
        <v>35</v>
      </c>
      <c r="F301" t="s">
        <v>35</v>
      </c>
      <c r="G301" t="s">
        <v>6124</v>
      </c>
      <c r="H301" t="s">
        <v>20952</v>
      </c>
    </row>
    <row r="302" spans="1:8" s="2" customFormat="1">
      <c r="A302" s="2" t="s">
        <v>17864</v>
      </c>
      <c r="B302" s="2" t="s">
        <v>6136</v>
      </c>
      <c r="C302" s="2" t="s">
        <v>5929</v>
      </c>
      <c r="E302" s="2" t="s">
        <v>35</v>
      </c>
      <c r="F302" s="2" t="s">
        <v>35</v>
      </c>
      <c r="G302" s="2" t="s">
        <v>6131</v>
      </c>
      <c r="H302" t="s">
        <v>20953</v>
      </c>
    </row>
    <row r="303" spans="1:8">
      <c r="A303" t="s">
        <v>18190</v>
      </c>
      <c r="B303" t="s">
        <v>6188</v>
      </c>
      <c r="C303" t="s">
        <v>5929</v>
      </c>
      <c r="F303" t="s">
        <v>35</v>
      </c>
      <c r="G303" t="s">
        <v>6183</v>
      </c>
    </row>
    <row r="304" spans="1:8">
      <c r="A304" t="s">
        <v>18324</v>
      </c>
      <c r="B304" t="s">
        <v>6202</v>
      </c>
      <c r="C304" t="s">
        <v>5929</v>
      </c>
      <c r="F304" t="s">
        <v>35</v>
      </c>
      <c r="G304" t="s">
        <v>6197</v>
      </c>
    </row>
    <row r="305" spans="1:8">
      <c r="A305" t="s">
        <v>18158</v>
      </c>
      <c r="B305" t="s">
        <v>6211</v>
      </c>
      <c r="C305" t="s">
        <v>5929</v>
      </c>
      <c r="E305" t="s">
        <v>35</v>
      </c>
      <c r="F305" t="s">
        <v>35</v>
      </c>
      <c r="G305" t="s">
        <v>6206</v>
      </c>
      <c r="H305" t="s">
        <v>20954</v>
      </c>
    </row>
    <row r="306" spans="1:8">
      <c r="A306" t="s">
        <v>18167</v>
      </c>
      <c r="B306" t="s">
        <v>6261</v>
      </c>
      <c r="C306" t="s">
        <v>5929</v>
      </c>
      <c r="E306" t="s">
        <v>35</v>
      </c>
      <c r="F306" t="s">
        <v>35</v>
      </c>
      <c r="G306" t="s">
        <v>6256</v>
      </c>
      <c r="H306" t="s">
        <v>20955</v>
      </c>
    </row>
    <row r="307" spans="1:8">
      <c r="A307" t="s">
        <v>18725</v>
      </c>
      <c r="B307" t="s">
        <v>6305</v>
      </c>
      <c r="C307" t="s">
        <v>5929</v>
      </c>
      <c r="F307" t="s">
        <v>35</v>
      </c>
      <c r="G307" t="s">
        <v>6300</v>
      </c>
    </row>
    <row r="308" spans="1:8">
      <c r="A308" t="s">
        <v>18742</v>
      </c>
      <c r="B308" t="s">
        <v>6319</v>
      </c>
      <c r="C308" t="s">
        <v>5929</v>
      </c>
      <c r="E308" t="s">
        <v>35</v>
      </c>
      <c r="F308" t="s">
        <v>35</v>
      </c>
      <c r="G308" t="s">
        <v>6314</v>
      </c>
    </row>
    <row r="309" spans="1:8">
      <c r="A309" t="s">
        <v>16786</v>
      </c>
      <c r="B309" t="s">
        <v>6332</v>
      </c>
      <c r="C309" t="s">
        <v>5929</v>
      </c>
      <c r="E309" t="s">
        <v>35</v>
      </c>
      <c r="F309" t="s">
        <v>35</v>
      </c>
      <c r="G309" t="s">
        <v>6328</v>
      </c>
      <c r="H309" t="s">
        <v>20956</v>
      </c>
    </row>
    <row r="310" spans="1:8">
      <c r="A310" t="s">
        <v>18371</v>
      </c>
      <c r="B310" t="s">
        <v>6407</v>
      </c>
      <c r="C310" t="s">
        <v>5929</v>
      </c>
      <c r="E310" t="s">
        <v>35</v>
      </c>
      <c r="F310" t="s">
        <v>35</v>
      </c>
      <c r="G310" t="s">
        <v>6402</v>
      </c>
      <c r="H310" t="s">
        <v>6408</v>
      </c>
    </row>
    <row r="311" spans="1:8">
      <c r="A311" t="s">
        <v>18234</v>
      </c>
      <c r="B311" t="s">
        <v>6423</v>
      </c>
      <c r="C311" t="s">
        <v>5929</v>
      </c>
      <c r="E311" t="s">
        <v>35</v>
      </c>
      <c r="F311" t="s">
        <v>35</v>
      </c>
      <c r="G311" t="s">
        <v>6418</v>
      </c>
      <c r="H311" t="s">
        <v>20957</v>
      </c>
    </row>
    <row r="312" spans="1:8">
      <c r="A312" t="s">
        <v>18277</v>
      </c>
      <c r="B312" t="s">
        <v>6430</v>
      </c>
      <c r="C312" t="s">
        <v>5929</v>
      </c>
      <c r="E312" t="s">
        <v>35</v>
      </c>
      <c r="F312" t="s">
        <v>35</v>
      </c>
      <c r="G312" t="s">
        <v>6425</v>
      </c>
    </row>
    <row r="313" spans="1:8">
      <c r="A313" t="s">
        <v>18232</v>
      </c>
      <c r="B313" t="s">
        <v>6438</v>
      </c>
      <c r="C313" t="s">
        <v>5929</v>
      </c>
      <c r="E313" t="s">
        <v>35</v>
      </c>
      <c r="F313" t="s">
        <v>35</v>
      </c>
      <c r="G313" t="s">
        <v>6433</v>
      </c>
    </row>
    <row r="314" spans="1:8">
      <c r="A314" t="s">
        <v>18286</v>
      </c>
      <c r="B314" t="s">
        <v>6447</v>
      </c>
      <c r="C314" t="s">
        <v>5929</v>
      </c>
      <c r="F314" t="s">
        <v>398</v>
      </c>
      <c r="G314" t="s">
        <v>6442</v>
      </c>
    </row>
    <row r="315" spans="1:8">
      <c r="A315" t="s">
        <v>18206</v>
      </c>
      <c r="B315" t="s">
        <v>6457</v>
      </c>
      <c r="C315" t="s">
        <v>5929</v>
      </c>
      <c r="E315" t="s">
        <v>35</v>
      </c>
      <c r="F315" t="s">
        <v>35</v>
      </c>
      <c r="G315" t="s">
        <v>6452</v>
      </c>
    </row>
    <row r="316" spans="1:8">
      <c r="A316" t="s">
        <v>20158</v>
      </c>
      <c r="B316" t="s">
        <v>6471</v>
      </c>
      <c r="C316" t="s">
        <v>5929</v>
      </c>
      <c r="E316" t="s">
        <v>35</v>
      </c>
      <c r="F316" t="s">
        <v>35</v>
      </c>
      <c r="G316" t="s">
        <v>6466</v>
      </c>
    </row>
    <row r="317" spans="1:8">
      <c r="A317" t="s">
        <v>18142</v>
      </c>
      <c r="B317" t="s">
        <v>6478</v>
      </c>
      <c r="C317" t="s">
        <v>5929</v>
      </c>
      <c r="F317" t="s">
        <v>35</v>
      </c>
      <c r="G317" t="s">
        <v>6473</v>
      </c>
      <c r="H317" t="s">
        <v>20958</v>
      </c>
    </row>
    <row r="318" spans="1:8">
      <c r="A318" t="s">
        <v>20297</v>
      </c>
      <c r="B318" t="s">
        <v>6494</v>
      </c>
      <c r="C318" t="s">
        <v>5929</v>
      </c>
      <c r="E318" t="s">
        <v>35</v>
      </c>
      <c r="F318" t="s">
        <v>35</v>
      </c>
      <c r="G318" t="s">
        <v>6489</v>
      </c>
      <c r="H318" t="s">
        <v>20959</v>
      </c>
    </row>
    <row r="319" spans="1:8">
      <c r="A319" t="s">
        <v>18147</v>
      </c>
      <c r="B319" t="s">
        <v>6501</v>
      </c>
      <c r="C319" t="s">
        <v>5929</v>
      </c>
      <c r="F319" t="s">
        <v>35</v>
      </c>
      <c r="G319" t="s">
        <v>6496</v>
      </c>
      <c r="H319" t="s">
        <v>6496</v>
      </c>
    </row>
    <row r="320" spans="1:8">
      <c r="A320" t="s">
        <v>18165</v>
      </c>
      <c r="B320" t="s">
        <v>6519</v>
      </c>
      <c r="C320" t="s">
        <v>5929</v>
      </c>
      <c r="E320" t="s">
        <v>35</v>
      </c>
      <c r="F320" t="s">
        <v>35</v>
      </c>
      <c r="G320" t="s">
        <v>6514</v>
      </c>
      <c r="H320" t="s">
        <v>20960</v>
      </c>
    </row>
    <row r="321" spans="1:8">
      <c r="A321" t="s">
        <v>18226</v>
      </c>
      <c r="B321" t="s">
        <v>6528</v>
      </c>
      <c r="C321" t="s">
        <v>5929</v>
      </c>
      <c r="E321" t="s">
        <v>311</v>
      </c>
      <c r="F321" t="s">
        <v>311</v>
      </c>
      <c r="G321" t="s">
        <v>6523</v>
      </c>
    </row>
    <row r="322" spans="1:8">
      <c r="A322" t="s">
        <v>19104</v>
      </c>
      <c r="B322" t="s">
        <v>6538</v>
      </c>
      <c r="C322" t="s">
        <v>5929</v>
      </c>
      <c r="E322" t="s">
        <v>5421</v>
      </c>
      <c r="F322" t="s">
        <v>5421</v>
      </c>
      <c r="G322" t="s">
        <v>6533</v>
      </c>
      <c r="H322" t="s">
        <v>20961</v>
      </c>
    </row>
    <row r="323" spans="1:8">
      <c r="A323" t="s">
        <v>18264</v>
      </c>
      <c r="B323" t="s">
        <v>6550</v>
      </c>
      <c r="C323" t="s">
        <v>5929</v>
      </c>
      <c r="E323" t="s">
        <v>311</v>
      </c>
      <c r="F323" t="s">
        <v>311</v>
      </c>
      <c r="G323" t="s">
        <v>6545</v>
      </c>
      <c r="H323" t="s">
        <v>20962</v>
      </c>
    </row>
    <row r="324" spans="1:8">
      <c r="A324" t="s">
        <v>18411</v>
      </c>
      <c r="B324" t="s">
        <v>6558</v>
      </c>
      <c r="C324" t="s">
        <v>5929</v>
      </c>
      <c r="E324" t="s">
        <v>35</v>
      </c>
      <c r="F324" t="s">
        <v>35</v>
      </c>
      <c r="G324" t="s">
        <v>6553</v>
      </c>
      <c r="H324" t="s">
        <v>20963</v>
      </c>
    </row>
    <row r="325" spans="1:8">
      <c r="A325" t="s">
        <v>18363</v>
      </c>
      <c r="B325" t="s">
        <v>6566</v>
      </c>
      <c r="C325" t="s">
        <v>5929</v>
      </c>
      <c r="E325" t="s">
        <v>2669</v>
      </c>
      <c r="F325" t="s">
        <v>35</v>
      </c>
      <c r="G325" t="s">
        <v>6561</v>
      </c>
      <c r="H325" t="s">
        <v>20964</v>
      </c>
    </row>
    <row r="326" spans="1:8">
      <c r="A326" t="s">
        <v>18369</v>
      </c>
      <c r="B326" t="s">
        <v>6581</v>
      </c>
      <c r="C326" t="s">
        <v>5929</v>
      </c>
      <c r="E326" t="s">
        <v>2669</v>
      </c>
      <c r="F326" t="s">
        <v>35</v>
      </c>
      <c r="G326" t="s">
        <v>6576</v>
      </c>
      <c r="H326" t="s">
        <v>20965</v>
      </c>
    </row>
    <row r="327" spans="1:8">
      <c r="A327" t="s">
        <v>18335</v>
      </c>
      <c r="B327" t="s">
        <v>6588</v>
      </c>
      <c r="C327" t="s">
        <v>5929</v>
      </c>
      <c r="E327" t="s">
        <v>189</v>
      </c>
      <c r="F327" t="s">
        <v>35</v>
      </c>
      <c r="G327" t="s">
        <v>6583</v>
      </c>
      <c r="H327" t="s">
        <v>20966</v>
      </c>
    </row>
    <row r="328" spans="1:8">
      <c r="A328" t="s">
        <v>18163</v>
      </c>
      <c r="B328" t="s">
        <v>6597</v>
      </c>
      <c r="C328" t="s">
        <v>5929</v>
      </c>
      <c r="E328" t="s">
        <v>2669</v>
      </c>
      <c r="F328" t="s">
        <v>35</v>
      </c>
      <c r="G328" t="s">
        <v>6592</v>
      </c>
      <c r="H328" t="s">
        <v>20967</v>
      </c>
    </row>
    <row r="329" spans="1:8">
      <c r="A329" t="s">
        <v>18330</v>
      </c>
      <c r="B329" t="s">
        <v>6606</v>
      </c>
      <c r="C329" t="s">
        <v>5929</v>
      </c>
      <c r="E329" t="s">
        <v>131</v>
      </c>
      <c r="F329" t="s">
        <v>131</v>
      </c>
      <c r="G329" t="s">
        <v>6601</v>
      </c>
      <c r="H329" t="s">
        <v>20968</v>
      </c>
    </row>
    <row r="330" spans="1:8">
      <c r="A330" t="s">
        <v>17936</v>
      </c>
      <c r="B330" t="s">
        <v>6614</v>
      </c>
      <c r="C330" t="s">
        <v>5929</v>
      </c>
      <c r="E330" t="s">
        <v>131</v>
      </c>
      <c r="F330" t="s">
        <v>131</v>
      </c>
      <c r="G330" t="s">
        <v>6609</v>
      </c>
      <c r="H330" t="s">
        <v>20969</v>
      </c>
    </row>
    <row r="331" spans="1:8">
      <c r="A331" t="s">
        <v>18337</v>
      </c>
      <c r="B331" t="s">
        <v>6622</v>
      </c>
      <c r="C331" t="s">
        <v>5929</v>
      </c>
      <c r="E331" t="s">
        <v>189</v>
      </c>
      <c r="F331" t="s">
        <v>189</v>
      </c>
      <c r="G331" t="s">
        <v>6617</v>
      </c>
      <c r="H331" t="s">
        <v>20970</v>
      </c>
    </row>
    <row r="332" spans="1:8">
      <c r="A332" t="s">
        <v>17816</v>
      </c>
      <c r="B332" t="s">
        <v>6676</v>
      </c>
      <c r="C332" t="s">
        <v>5929</v>
      </c>
      <c r="F332" t="s">
        <v>398</v>
      </c>
      <c r="G332" t="s">
        <v>6671</v>
      </c>
      <c r="H332" t="s">
        <v>5929</v>
      </c>
    </row>
    <row r="333" spans="1:8">
      <c r="A333" t="s">
        <v>18352</v>
      </c>
      <c r="B333" t="s">
        <v>6709</v>
      </c>
      <c r="C333" t="s">
        <v>5929</v>
      </c>
      <c r="E333" t="s">
        <v>131</v>
      </c>
      <c r="F333" t="s">
        <v>131</v>
      </c>
      <c r="G333" t="s">
        <v>6705</v>
      </c>
      <c r="H333" t="s">
        <v>20971</v>
      </c>
    </row>
    <row r="334" spans="1:8">
      <c r="A334" t="s">
        <v>18260</v>
      </c>
      <c r="B334" t="s">
        <v>6755</v>
      </c>
      <c r="C334" t="s">
        <v>5929</v>
      </c>
      <c r="E334" t="s">
        <v>311</v>
      </c>
      <c r="F334" t="s">
        <v>35</v>
      </c>
      <c r="G334" t="s">
        <v>6750</v>
      </c>
      <c r="H334" t="s">
        <v>20972</v>
      </c>
    </row>
    <row r="335" spans="1:8">
      <c r="A335" t="s">
        <v>18424</v>
      </c>
      <c r="B335" t="s">
        <v>6762</v>
      </c>
      <c r="C335" t="s">
        <v>5929</v>
      </c>
      <c r="F335" t="s">
        <v>35</v>
      </c>
      <c r="G335" t="s">
        <v>6757</v>
      </c>
    </row>
    <row r="336" spans="1:8">
      <c r="A336" t="s">
        <v>18433</v>
      </c>
      <c r="B336" t="s">
        <v>6770</v>
      </c>
      <c r="C336" t="s">
        <v>5929</v>
      </c>
      <c r="E336" t="s">
        <v>131</v>
      </c>
      <c r="F336" t="s">
        <v>131</v>
      </c>
      <c r="G336" t="s">
        <v>6765</v>
      </c>
      <c r="H336" t="s">
        <v>20973</v>
      </c>
    </row>
    <row r="337" spans="1:8">
      <c r="A337" t="s">
        <v>18461</v>
      </c>
      <c r="B337" t="s">
        <v>6776</v>
      </c>
      <c r="C337" t="s">
        <v>5929</v>
      </c>
      <c r="E337" t="s">
        <v>154</v>
      </c>
      <c r="F337" t="s">
        <v>154</v>
      </c>
      <c r="G337" t="s">
        <v>6772</v>
      </c>
      <c r="H337" t="s">
        <v>20974</v>
      </c>
    </row>
    <row r="338" spans="1:8">
      <c r="A338" t="s">
        <v>18466</v>
      </c>
      <c r="B338" t="s">
        <v>6783</v>
      </c>
      <c r="C338" t="s">
        <v>5929</v>
      </c>
      <c r="E338" t="s">
        <v>975</v>
      </c>
      <c r="F338" t="s">
        <v>975</v>
      </c>
      <c r="G338" t="s">
        <v>6778</v>
      </c>
      <c r="H338" t="s">
        <v>20975</v>
      </c>
    </row>
    <row r="339" spans="1:8">
      <c r="A339" t="s">
        <v>18474</v>
      </c>
      <c r="B339" t="s">
        <v>6792</v>
      </c>
      <c r="C339" t="s">
        <v>5929</v>
      </c>
      <c r="F339" t="s">
        <v>131</v>
      </c>
      <c r="G339" t="s">
        <v>6787</v>
      </c>
    </row>
    <row r="340" spans="1:8">
      <c r="A340" t="s">
        <v>18571</v>
      </c>
      <c r="B340" t="s">
        <v>6800</v>
      </c>
      <c r="C340" t="s">
        <v>5929</v>
      </c>
      <c r="F340" t="s">
        <v>174</v>
      </c>
      <c r="G340" t="s">
        <v>6795</v>
      </c>
      <c r="H340" t="s">
        <v>20976</v>
      </c>
    </row>
    <row r="341" spans="1:8">
      <c r="A341" t="s">
        <v>16849</v>
      </c>
      <c r="B341" t="s">
        <v>6807</v>
      </c>
      <c r="C341" t="s">
        <v>5929</v>
      </c>
      <c r="E341" t="s">
        <v>174</v>
      </c>
      <c r="F341" t="s">
        <v>174</v>
      </c>
      <c r="G341" t="s">
        <v>6803</v>
      </c>
    </row>
    <row r="342" spans="1:8">
      <c r="A342" t="s">
        <v>18567</v>
      </c>
      <c r="B342" t="s">
        <v>6833</v>
      </c>
      <c r="C342" t="s">
        <v>5929</v>
      </c>
      <c r="E342" t="s">
        <v>174</v>
      </c>
      <c r="F342" t="s">
        <v>174</v>
      </c>
      <c r="G342" t="s">
        <v>6828</v>
      </c>
    </row>
    <row r="343" spans="1:8">
      <c r="A343" t="s">
        <v>18702</v>
      </c>
      <c r="B343" t="s">
        <v>6841</v>
      </c>
      <c r="C343" t="s">
        <v>5929</v>
      </c>
      <c r="E343" t="s">
        <v>35</v>
      </c>
      <c r="F343" t="s">
        <v>35</v>
      </c>
      <c r="G343" t="s">
        <v>6836</v>
      </c>
      <c r="H343" t="s">
        <v>20977</v>
      </c>
    </row>
    <row r="344" spans="1:8">
      <c r="A344" t="s">
        <v>18230</v>
      </c>
      <c r="B344" t="s">
        <v>6850</v>
      </c>
      <c r="C344" t="s">
        <v>5929</v>
      </c>
      <c r="E344" t="s">
        <v>35</v>
      </c>
      <c r="F344" t="s">
        <v>35</v>
      </c>
      <c r="G344" t="s">
        <v>6845</v>
      </c>
    </row>
    <row r="345" spans="1:8">
      <c r="A345" t="s">
        <v>18457</v>
      </c>
      <c r="B345" t="s">
        <v>6856</v>
      </c>
      <c r="C345" t="s">
        <v>5929</v>
      </c>
      <c r="E345" t="s">
        <v>131</v>
      </c>
      <c r="F345" t="s">
        <v>131</v>
      </c>
      <c r="G345" t="s">
        <v>6852</v>
      </c>
    </row>
    <row r="346" spans="1:8">
      <c r="A346" t="s">
        <v>18544</v>
      </c>
      <c r="B346" t="s">
        <v>6868</v>
      </c>
      <c r="C346" t="s">
        <v>5929</v>
      </c>
      <c r="E346" t="s">
        <v>174</v>
      </c>
      <c r="F346" t="s">
        <v>174</v>
      </c>
      <c r="G346" t="s">
        <v>6864</v>
      </c>
    </row>
    <row r="347" spans="1:8">
      <c r="A347" t="s">
        <v>19460</v>
      </c>
      <c r="B347" t="s">
        <v>6877</v>
      </c>
      <c r="C347" t="s">
        <v>5929</v>
      </c>
      <c r="E347" t="s">
        <v>154</v>
      </c>
      <c r="F347" t="s">
        <v>311</v>
      </c>
      <c r="G347" t="s">
        <v>6872</v>
      </c>
    </row>
    <row r="348" spans="1:8">
      <c r="A348" t="s">
        <v>20303</v>
      </c>
      <c r="B348" t="s">
        <v>6887</v>
      </c>
      <c r="C348" t="s">
        <v>5929</v>
      </c>
      <c r="E348" t="s">
        <v>174</v>
      </c>
      <c r="F348" t="s">
        <v>174</v>
      </c>
      <c r="G348" t="s">
        <v>6882</v>
      </c>
    </row>
    <row r="349" spans="1:8">
      <c r="A349" t="s">
        <v>18686</v>
      </c>
      <c r="B349" t="s">
        <v>6903</v>
      </c>
      <c r="C349" t="s">
        <v>5929</v>
      </c>
      <c r="E349" t="s">
        <v>174</v>
      </c>
      <c r="F349" t="s">
        <v>174</v>
      </c>
      <c r="G349" t="s">
        <v>6898</v>
      </c>
    </row>
    <row r="350" spans="1:8">
      <c r="A350" t="s">
        <v>20300</v>
      </c>
      <c r="B350" t="s">
        <v>6912</v>
      </c>
      <c r="C350" t="s">
        <v>5929</v>
      </c>
      <c r="E350" t="s">
        <v>174</v>
      </c>
      <c r="F350" t="s">
        <v>174</v>
      </c>
      <c r="G350" t="s">
        <v>6907</v>
      </c>
    </row>
    <row r="351" spans="1:8">
      <c r="A351" t="s">
        <v>20517</v>
      </c>
      <c r="B351" t="s">
        <v>6923</v>
      </c>
      <c r="C351" t="s">
        <v>5929</v>
      </c>
      <c r="E351" t="s">
        <v>174</v>
      </c>
      <c r="F351" t="s">
        <v>174</v>
      </c>
      <c r="G351" t="s">
        <v>6919</v>
      </c>
    </row>
    <row r="352" spans="1:8">
      <c r="A352" t="s">
        <v>18560</v>
      </c>
      <c r="B352" t="s">
        <v>6931</v>
      </c>
      <c r="C352" t="s">
        <v>5929</v>
      </c>
      <c r="E352" t="s">
        <v>174</v>
      </c>
      <c r="F352" t="s">
        <v>174</v>
      </c>
      <c r="G352" t="s">
        <v>6927</v>
      </c>
    </row>
    <row r="353" spans="1:8">
      <c r="A353" t="s">
        <v>18531</v>
      </c>
      <c r="B353" t="s">
        <v>6950</v>
      </c>
      <c r="C353" t="s">
        <v>5929</v>
      </c>
      <c r="E353" t="s">
        <v>174</v>
      </c>
      <c r="F353" t="s">
        <v>174</v>
      </c>
      <c r="G353" t="s">
        <v>6945</v>
      </c>
    </row>
    <row r="354" spans="1:8">
      <c r="A354" t="s">
        <v>18587</v>
      </c>
      <c r="B354" t="s">
        <v>6964</v>
      </c>
      <c r="C354" t="s">
        <v>5929</v>
      </c>
      <c r="E354" t="s">
        <v>174</v>
      </c>
      <c r="F354" t="s">
        <v>174</v>
      </c>
      <c r="G354" t="s">
        <v>6959</v>
      </c>
    </row>
    <row r="355" spans="1:8">
      <c r="A355" t="s">
        <v>18963</v>
      </c>
      <c r="B355" t="s">
        <v>6971</v>
      </c>
      <c r="C355" t="s">
        <v>5929</v>
      </c>
      <c r="E355" t="s">
        <v>189</v>
      </c>
      <c r="F355" t="s">
        <v>189</v>
      </c>
      <c r="G355" t="s">
        <v>6966</v>
      </c>
    </row>
    <row r="356" spans="1:8">
      <c r="A356" t="s">
        <v>19252</v>
      </c>
      <c r="B356" t="s">
        <v>6980</v>
      </c>
      <c r="C356" t="s">
        <v>5929</v>
      </c>
      <c r="E356" t="s">
        <v>311</v>
      </c>
      <c r="F356" t="s">
        <v>311</v>
      </c>
      <c r="G356" t="s">
        <v>6975</v>
      </c>
      <c r="H356" t="s">
        <v>20978</v>
      </c>
    </row>
    <row r="357" spans="1:8">
      <c r="A357" t="s">
        <v>18660</v>
      </c>
      <c r="B357" t="s">
        <v>6988</v>
      </c>
      <c r="C357" t="s">
        <v>5929</v>
      </c>
      <c r="E357" t="s">
        <v>174</v>
      </c>
      <c r="F357" t="s">
        <v>174</v>
      </c>
      <c r="G357" t="s">
        <v>6984</v>
      </c>
    </row>
    <row r="358" spans="1:8">
      <c r="A358" t="s">
        <v>20202</v>
      </c>
      <c r="B358" t="s">
        <v>7000</v>
      </c>
      <c r="C358" t="s">
        <v>5929</v>
      </c>
      <c r="E358" t="s">
        <v>311</v>
      </c>
      <c r="F358" t="s">
        <v>189</v>
      </c>
      <c r="G358" t="s">
        <v>6995</v>
      </c>
    </row>
    <row r="359" spans="1:8">
      <c r="A359" t="s">
        <v>18688</v>
      </c>
      <c r="B359" t="s">
        <v>7009</v>
      </c>
      <c r="C359" t="s">
        <v>5929</v>
      </c>
      <c r="E359" t="s">
        <v>189</v>
      </c>
      <c r="F359" t="s">
        <v>189</v>
      </c>
      <c r="G359" t="s">
        <v>7004</v>
      </c>
      <c r="H359" t="s">
        <v>20979</v>
      </c>
    </row>
    <row r="360" spans="1:8">
      <c r="A360" t="s">
        <v>18557</v>
      </c>
      <c r="B360" t="s">
        <v>7057</v>
      </c>
      <c r="C360" t="s">
        <v>5929</v>
      </c>
      <c r="E360" t="s">
        <v>1443</v>
      </c>
      <c r="F360" t="s">
        <v>35</v>
      </c>
      <c r="G360" t="s">
        <v>7052</v>
      </c>
      <c r="H360" t="s">
        <v>20980</v>
      </c>
    </row>
    <row r="361" spans="1:8">
      <c r="A361" t="s">
        <v>18611</v>
      </c>
      <c r="B361" t="s">
        <v>7073</v>
      </c>
      <c r="C361" t="s">
        <v>5929</v>
      </c>
      <c r="F361" t="s">
        <v>1488</v>
      </c>
      <c r="G361" t="s">
        <v>7068</v>
      </c>
    </row>
    <row r="362" spans="1:8">
      <c r="A362" t="s">
        <v>20453</v>
      </c>
      <c r="B362" t="s">
        <v>7082</v>
      </c>
      <c r="C362" t="s">
        <v>5929</v>
      </c>
      <c r="E362" t="s">
        <v>311</v>
      </c>
      <c r="F362" t="s">
        <v>35</v>
      </c>
      <c r="G362" t="s">
        <v>7077</v>
      </c>
    </row>
    <row r="363" spans="1:8">
      <c r="A363" t="s">
        <v>18696</v>
      </c>
      <c r="B363" t="s">
        <v>7089</v>
      </c>
      <c r="C363" t="s">
        <v>5929</v>
      </c>
      <c r="E363" t="s">
        <v>154</v>
      </c>
      <c r="F363" t="s">
        <v>335</v>
      </c>
      <c r="G363" t="s">
        <v>7084</v>
      </c>
    </row>
    <row r="364" spans="1:8">
      <c r="A364" t="s">
        <v>18591</v>
      </c>
      <c r="B364" t="s">
        <v>7103</v>
      </c>
      <c r="C364" t="s">
        <v>5929</v>
      </c>
      <c r="F364" t="s">
        <v>398</v>
      </c>
      <c r="G364" t="s">
        <v>7098</v>
      </c>
    </row>
    <row r="365" spans="1:8">
      <c r="A365" t="s">
        <v>18728</v>
      </c>
      <c r="B365" t="s">
        <v>7123</v>
      </c>
      <c r="C365" t="s">
        <v>5929</v>
      </c>
      <c r="E365" t="s">
        <v>154</v>
      </c>
      <c r="F365" t="s">
        <v>154</v>
      </c>
      <c r="G365" t="s">
        <v>7118</v>
      </c>
      <c r="H365" t="s">
        <v>20981</v>
      </c>
    </row>
    <row r="366" spans="1:8">
      <c r="A366" t="s">
        <v>18678</v>
      </c>
      <c r="B366" t="s">
        <v>7145</v>
      </c>
      <c r="C366" t="s">
        <v>5929</v>
      </c>
      <c r="E366" t="s">
        <v>975</v>
      </c>
      <c r="F366" t="s">
        <v>975</v>
      </c>
      <c r="G366" t="s">
        <v>7140</v>
      </c>
      <c r="H366" t="s">
        <v>20982</v>
      </c>
    </row>
    <row r="367" spans="1:8">
      <c r="A367" t="s">
        <v>18657</v>
      </c>
      <c r="B367" t="s">
        <v>7186</v>
      </c>
      <c r="C367" t="s">
        <v>5929</v>
      </c>
      <c r="E367" t="s">
        <v>174</v>
      </c>
      <c r="F367" t="s">
        <v>174</v>
      </c>
      <c r="G367" t="s">
        <v>7181</v>
      </c>
    </row>
    <row r="368" spans="1:8">
      <c r="A368" t="s">
        <v>18710</v>
      </c>
      <c r="B368" t="s">
        <v>7200</v>
      </c>
      <c r="C368" t="s">
        <v>5929</v>
      </c>
      <c r="E368" t="s">
        <v>311</v>
      </c>
      <c r="F368" t="s">
        <v>311</v>
      </c>
      <c r="G368" t="s">
        <v>7195</v>
      </c>
      <c r="H368" t="s">
        <v>20983</v>
      </c>
    </row>
    <row r="369" spans="1:8">
      <c r="A369" t="s">
        <v>18723</v>
      </c>
      <c r="B369" t="s">
        <v>7209</v>
      </c>
      <c r="C369" t="s">
        <v>5929</v>
      </c>
      <c r="E369" t="s">
        <v>311</v>
      </c>
      <c r="F369" t="s">
        <v>35</v>
      </c>
      <c r="G369" t="s">
        <v>7205</v>
      </c>
      <c r="H369" t="s">
        <v>20984</v>
      </c>
    </row>
    <row r="370" spans="1:8">
      <c r="A370" t="s">
        <v>18459</v>
      </c>
      <c r="B370" t="s">
        <v>7217</v>
      </c>
      <c r="C370" t="s">
        <v>5929</v>
      </c>
      <c r="E370" t="s">
        <v>2669</v>
      </c>
      <c r="F370" t="s">
        <v>35</v>
      </c>
      <c r="G370" t="s">
        <v>7212</v>
      </c>
      <c r="H370" t="s">
        <v>20985</v>
      </c>
    </row>
    <row r="371" spans="1:8">
      <c r="A371" t="s">
        <v>18737</v>
      </c>
      <c r="B371" t="s">
        <v>7225</v>
      </c>
      <c r="C371" t="s">
        <v>5929</v>
      </c>
      <c r="E371" t="s">
        <v>5421</v>
      </c>
      <c r="F371" t="s">
        <v>5421</v>
      </c>
      <c r="G371" t="s">
        <v>7220</v>
      </c>
    </row>
    <row r="372" spans="1:8">
      <c r="A372" t="s">
        <v>18754</v>
      </c>
      <c r="B372" t="s">
        <v>7232</v>
      </c>
      <c r="C372" t="s">
        <v>5929</v>
      </c>
      <c r="E372" t="s">
        <v>311</v>
      </c>
      <c r="F372" t="s">
        <v>35</v>
      </c>
      <c r="G372" t="s">
        <v>7227</v>
      </c>
    </row>
    <row r="373" spans="1:8">
      <c r="A373" t="s">
        <v>18781</v>
      </c>
      <c r="B373" t="s">
        <v>7239</v>
      </c>
      <c r="C373" t="s">
        <v>5929</v>
      </c>
      <c r="E373" t="s">
        <v>189</v>
      </c>
      <c r="F373" t="s">
        <v>189</v>
      </c>
      <c r="G373" t="s">
        <v>7234</v>
      </c>
      <c r="H373" t="s">
        <v>20986</v>
      </c>
    </row>
    <row r="374" spans="1:8">
      <c r="A374" t="s">
        <v>18799</v>
      </c>
      <c r="B374" t="s">
        <v>7248</v>
      </c>
      <c r="C374" t="s">
        <v>5929</v>
      </c>
      <c r="E374" t="s">
        <v>154</v>
      </c>
      <c r="F374" t="s">
        <v>154</v>
      </c>
      <c r="G374" t="s">
        <v>7243</v>
      </c>
      <c r="H374" t="s">
        <v>20987</v>
      </c>
    </row>
    <row r="375" spans="1:8">
      <c r="A375" t="s">
        <v>18871</v>
      </c>
      <c r="B375" t="s">
        <v>7256</v>
      </c>
      <c r="C375" t="s">
        <v>5929</v>
      </c>
      <c r="E375" t="s">
        <v>174</v>
      </c>
      <c r="F375" t="s">
        <v>174</v>
      </c>
      <c r="G375" t="s">
        <v>7251</v>
      </c>
    </row>
    <row r="376" spans="1:8">
      <c r="A376" t="s">
        <v>18787</v>
      </c>
      <c r="B376" t="s">
        <v>7263</v>
      </c>
      <c r="C376" t="s">
        <v>5929</v>
      </c>
      <c r="F376" t="s">
        <v>189</v>
      </c>
      <c r="G376" t="s">
        <v>7258</v>
      </c>
    </row>
    <row r="377" spans="1:8">
      <c r="A377" t="s">
        <v>18839</v>
      </c>
      <c r="B377" t="s">
        <v>7271</v>
      </c>
      <c r="C377" t="s">
        <v>5929</v>
      </c>
      <c r="E377" t="s">
        <v>174</v>
      </c>
      <c r="F377" t="s">
        <v>174</v>
      </c>
      <c r="G377" t="s">
        <v>7267</v>
      </c>
      <c r="H377" t="s">
        <v>20988</v>
      </c>
    </row>
    <row r="378" spans="1:8">
      <c r="A378" t="s">
        <v>18847</v>
      </c>
      <c r="B378" t="s">
        <v>7285</v>
      </c>
      <c r="C378" t="s">
        <v>5929</v>
      </c>
      <c r="E378" t="s">
        <v>154</v>
      </c>
      <c r="F378" t="s">
        <v>154</v>
      </c>
      <c r="G378" t="s">
        <v>7280</v>
      </c>
      <c r="H378" t="s">
        <v>20989</v>
      </c>
    </row>
    <row r="379" spans="1:8">
      <c r="A379" t="s">
        <v>18630</v>
      </c>
      <c r="B379" t="s">
        <v>7329</v>
      </c>
      <c r="C379" t="s">
        <v>7328</v>
      </c>
      <c r="D379" t="s">
        <v>20990</v>
      </c>
      <c r="E379" t="s">
        <v>975</v>
      </c>
      <c r="F379" t="s">
        <v>975</v>
      </c>
      <c r="G379" t="s">
        <v>7324</v>
      </c>
      <c r="H379" t="s">
        <v>7324</v>
      </c>
    </row>
    <row r="380" spans="1:8">
      <c r="A380" t="s">
        <v>18468</v>
      </c>
      <c r="B380" t="s">
        <v>7337</v>
      </c>
      <c r="C380" t="s">
        <v>7328</v>
      </c>
      <c r="E380" t="s">
        <v>189</v>
      </c>
      <c r="F380" t="s">
        <v>189</v>
      </c>
      <c r="G380" t="s">
        <v>7331</v>
      </c>
      <c r="H380" t="e">
        <v>#N/A</v>
      </c>
    </row>
    <row r="381" spans="1:8">
      <c r="A381" t="s">
        <v>18889</v>
      </c>
      <c r="B381" t="s">
        <v>7369</v>
      </c>
      <c r="C381" t="s">
        <v>5929</v>
      </c>
      <c r="E381" t="s">
        <v>174</v>
      </c>
      <c r="F381" t="s">
        <v>174</v>
      </c>
      <c r="G381" t="s">
        <v>7364</v>
      </c>
      <c r="H381" t="s">
        <v>20991</v>
      </c>
    </row>
    <row r="382" spans="1:8">
      <c r="A382" t="s">
        <v>18885</v>
      </c>
      <c r="B382" t="s">
        <v>7376</v>
      </c>
      <c r="C382" t="s">
        <v>5929</v>
      </c>
      <c r="E382" t="s">
        <v>174</v>
      </c>
      <c r="F382" t="s">
        <v>174</v>
      </c>
      <c r="G382" t="s">
        <v>7371</v>
      </c>
    </row>
    <row r="383" spans="1:8">
      <c r="A383" t="s">
        <v>18816</v>
      </c>
      <c r="B383" t="s">
        <v>7383</v>
      </c>
      <c r="C383" t="s">
        <v>5929</v>
      </c>
      <c r="E383" t="s">
        <v>174</v>
      </c>
      <c r="F383" t="s">
        <v>174</v>
      </c>
      <c r="G383" t="s">
        <v>7378</v>
      </c>
      <c r="H383" t="s">
        <v>20992</v>
      </c>
    </row>
    <row r="384" spans="1:8">
      <c r="A384" t="s">
        <v>18910</v>
      </c>
      <c r="B384" t="s">
        <v>7390</v>
      </c>
      <c r="C384" t="s">
        <v>5929</v>
      </c>
      <c r="E384" t="s">
        <v>174</v>
      </c>
      <c r="F384" t="s">
        <v>174</v>
      </c>
      <c r="G384" t="s">
        <v>7385</v>
      </c>
      <c r="H384" t="s">
        <v>20993</v>
      </c>
    </row>
    <row r="385" spans="1:8">
      <c r="A385" t="s">
        <v>18913</v>
      </c>
      <c r="B385" t="s">
        <v>7397</v>
      </c>
      <c r="C385" t="s">
        <v>5929</v>
      </c>
      <c r="E385" t="s">
        <v>311</v>
      </c>
      <c r="F385" t="s">
        <v>311</v>
      </c>
      <c r="G385" t="s">
        <v>7392</v>
      </c>
      <c r="H385" t="s">
        <v>20994</v>
      </c>
    </row>
    <row r="386" spans="1:8">
      <c r="A386" t="s">
        <v>18917</v>
      </c>
      <c r="B386" t="s">
        <v>7410</v>
      </c>
      <c r="C386" t="s">
        <v>5929</v>
      </c>
      <c r="E386" t="s">
        <v>189</v>
      </c>
      <c r="F386" t="s">
        <v>189</v>
      </c>
      <c r="G386" t="s">
        <v>7405</v>
      </c>
      <c r="H386" t="s">
        <v>20995</v>
      </c>
    </row>
    <row r="387" spans="1:8">
      <c r="A387" t="s">
        <v>18919</v>
      </c>
      <c r="B387" t="s">
        <v>7416</v>
      </c>
      <c r="C387" t="s">
        <v>5929</v>
      </c>
      <c r="E387" t="s">
        <v>189</v>
      </c>
      <c r="F387" t="s">
        <v>189</v>
      </c>
      <c r="G387" t="s">
        <v>7412</v>
      </c>
    </row>
    <row r="388" spans="1:8">
      <c r="A388" t="s">
        <v>18921</v>
      </c>
      <c r="B388" t="s">
        <v>7424</v>
      </c>
      <c r="C388" t="s">
        <v>5929</v>
      </c>
      <c r="E388" t="s">
        <v>311</v>
      </c>
      <c r="F388" t="s">
        <v>311</v>
      </c>
      <c r="G388" t="s">
        <v>7419</v>
      </c>
      <c r="H388" t="s">
        <v>20996</v>
      </c>
    </row>
    <row r="389" spans="1:8">
      <c r="A389" t="s">
        <v>18929</v>
      </c>
      <c r="B389" t="s">
        <v>7433</v>
      </c>
      <c r="C389" t="s">
        <v>5929</v>
      </c>
      <c r="E389" t="s">
        <v>311</v>
      </c>
      <c r="F389" t="s">
        <v>35</v>
      </c>
      <c r="G389" t="s">
        <v>7428</v>
      </c>
      <c r="H389" t="s">
        <v>20997</v>
      </c>
    </row>
    <row r="390" spans="1:8">
      <c r="A390" t="s">
        <v>19016</v>
      </c>
      <c r="B390" t="s">
        <v>7441</v>
      </c>
      <c r="C390" t="s">
        <v>5929</v>
      </c>
      <c r="E390" t="s">
        <v>189</v>
      </c>
      <c r="F390" t="s">
        <v>189</v>
      </c>
      <c r="G390" t="s">
        <v>7436</v>
      </c>
      <c r="H390" t="s">
        <v>20998</v>
      </c>
    </row>
    <row r="391" spans="1:8">
      <c r="A391" t="s">
        <v>18938</v>
      </c>
      <c r="B391" t="s">
        <v>7450</v>
      </c>
      <c r="C391" t="s">
        <v>5929</v>
      </c>
      <c r="E391" t="s">
        <v>189</v>
      </c>
      <c r="F391" t="s">
        <v>189</v>
      </c>
      <c r="G391" t="s">
        <v>7445</v>
      </c>
      <c r="H391" t="s">
        <v>20999</v>
      </c>
    </row>
    <row r="392" spans="1:8">
      <c r="A392" t="s">
        <v>19032</v>
      </c>
      <c r="B392" t="s">
        <v>7465</v>
      </c>
      <c r="C392" t="s">
        <v>5929</v>
      </c>
      <c r="F392" t="s">
        <v>189</v>
      </c>
      <c r="G392" t="s">
        <v>7459</v>
      </c>
      <c r="H392" t="s">
        <v>21000</v>
      </c>
    </row>
    <row r="393" spans="1:8">
      <c r="A393" t="s">
        <v>19048</v>
      </c>
      <c r="B393" t="s">
        <v>7487</v>
      </c>
      <c r="C393" t="s">
        <v>5929</v>
      </c>
      <c r="E393" t="s">
        <v>5421</v>
      </c>
      <c r="F393" t="s">
        <v>5421</v>
      </c>
      <c r="G393" t="s">
        <v>7482</v>
      </c>
      <c r="H393" t="s">
        <v>21001</v>
      </c>
    </row>
    <row r="394" spans="1:8">
      <c r="A394" t="s">
        <v>19046</v>
      </c>
      <c r="B394" t="s">
        <v>7494</v>
      </c>
      <c r="C394" t="s">
        <v>5929</v>
      </c>
      <c r="E394" t="s">
        <v>154</v>
      </c>
      <c r="F394" t="s">
        <v>154</v>
      </c>
      <c r="G394" t="s">
        <v>7489</v>
      </c>
    </row>
    <row r="395" spans="1:8">
      <c r="A395" t="s">
        <v>18007</v>
      </c>
      <c r="B395" t="s">
        <v>7502</v>
      </c>
      <c r="C395" t="s">
        <v>5929</v>
      </c>
      <c r="E395" t="s">
        <v>311</v>
      </c>
      <c r="F395" t="s">
        <v>311</v>
      </c>
      <c r="G395" t="s">
        <v>7497</v>
      </c>
      <c r="H395" t="s">
        <v>21002</v>
      </c>
    </row>
    <row r="396" spans="1:8">
      <c r="A396" t="s">
        <v>19129</v>
      </c>
      <c r="B396" t="s">
        <v>7510</v>
      </c>
      <c r="C396" t="s">
        <v>5929</v>
      </c>
      <c r="E396" t="s">
        <v>311</v>
      </c>
      <c r="F396" t="s">
        <v>311</v>
      </c>
      <c r="G396" t="s">
        <v>7505</v>
      </c>
      <c r="H396" t="s">
        <v>21003</v>
      </c>
    </row>
    <row r="397" spans="1:8">
      <c r="A397" t="s">
        <v>19225</v>
      </c>
      <c r="B397" t="s">
        <v>7522</v>
      </c>
      <c r="C397" t="s">
        <v>5929</v>
      </c>
      <c r="E397" t="s">
        <v>2669</v>
      </c>
      <c r="F397" t="s">
        <v>35</v>
      </c>
      <c r="G397" t="s">
        <v>7517</v>
      </c>
      <c r="H397" t="s">
        <v>21004</v>
      </c>
    </row>
    <row r="398" spans="1:8">
      <c r="A398" t="s">
        <v>19140</v>
      </c>
      <c r="B398" t="s">
        <v>7530</v>
      </c>
      <c r="C398" t="s">
        <v>5929</v>
      </c>
      <c r="E398" t="s">
        <v>189</v>
      </c>
      <c r="F398" t="s">
        <v>189</v>
      </c>
      <c r="G398" t="s">
        <v>7526</v>
      </c>
      <c r="H398" t="s">
        <v>21005</v>
      </c>
    </row>
    <row r="399" spans="1:8">
      <c r="A399" t="s">
        <v>19168</v>
      </c>
      <c r="B399" t="s">
        <v>7585</v>
      </c>
      <c r="C399" t="s">
        <v>5929</v>
      </c>
      <c r="F399" t="s">
        <v>1488</v>
      </c>
      <c r="G399" t="s">
        <v>7580</v>
      </c>
      <c r="H399" t="s">
        <v>21006</v>
      </c>
    </row>
    <row r="400" spans="1:8">
      <c r="A400" t="s">
        <v>19194</v>
      </c>
      <c r="B400" t="s">
        <v>7604</v>
      </c>
      <c r="C400" t="s">
        <v>5929</v>
      </c>
      <c r="E400" t="s">
        <v>154</v>
      </c>
      <c r="F400" t="s">
        <v>311</v>
      </c>
      <c r="G400" t="s">
        <v>7599</v>
      </c>
      <c r="H400" t="s">
        <v>21007</v>
      </c>
    </row>
    <row r="401" spans="1:8">
      <c r="A401" t="s">
        <v>19209</v>
      </c>
      <c r="B401" t="s">
        <v>7638</v>
      </c>
      <c r="C401" t="s">
        <v>5929</v>
      </c>
      <c r="E401" t="s">
        <v>311</v>
      </c>
      <c r="F401" t="s">
        <v>311</v>
      </c>
      <c r="G401" t="s">
        <v>7633</v>
      </c>
      <c r="H401" t="s">
        <v>21008</v>
      </c>
    </row>
    <row r="402" spans="1:8">
      <c r="A402" t="s">
        <v>18583</v>
      </c>
      <c r="B402" t="s">
        <v>7645</v>
      </c>
      <c r="C402" t="s">
        <v>5929</v>
      </c>
      <c r="E402" t="s">
        <v>311</v>
      </c>
      <c r="F402" t="s">
        <v>311</v>
      </c>
      <c r="G402" t="s">
        <v>7640</v>
      </c>
    </row>
    <row r="403" spans="1:8">
      <c r="A403" t="s">
        <v>19150</v>
      </c>
      <c r="B403" t="s">
        <v>7574</v>
      </c>
      <c r="C403" t="s">
        <v>5929</v>
      </c>
      <c r="F403" t="s">
        <v>189</v>
      </c>
      <c r="G403" t="s">
        <v>7537</v>
      </c>
    </row>
    <row r="404" spans="1:8">
      <c r="A404" t="s">
        <v>19233</v>
      </c>
      <c r="B404" t="s">
        <v>7658</v>
      </c>
      <c r="C404" t="s">
        <v>5929</v>
      </c>
      <c r="E404" t="s">
        <v>311</v>
      </c>
      <c r="F404" t="s">
        <v>311</v>
      </c>
      <c r="G404" t="s">
        <v>7654</v>
      </c>
      <c r="H404" t="s">
        <v>21009</v>
      </c>
    </row>
    <row r="405" spans="1:8">
      <c r="A405" t="s">
        <v>19239</v>
      </c>
      <c r="B405" t="s">
        <v>7665</v>
      </c>
      <c r="C405" t="s">
        <v>5929</v>
      </c>
      <c r="E405" t="s">
        <v>5421</v>
      </c>
      <c r="F405" t="s">
        <v>5421</v>
      </c>
      <c r="G405" t="s">
        <v>7660</v>
      </c>
      <c r="H405" t="s">
        <v>21010</v>
      </c>
    </row>
    <row r="406" spans="1:8">
      <c r="A406" t="s">
        <v>19243</v>
      </c>
      <c r="B406" t="s">
        <v>7675</v>
      </c>
      <c r="C406" t="s">
        <v>5929</v>
      </c>
      <c r="E406" t="s">
        <v>2669</v>
      </c>
      <c r="F406" t="s">
        <v>35</v>
      </c>
      <c r="G406" t="s">
        <v>7670</v>
      </c>
      <c r="H406" t="s">
        <v>21011</v>
      </c>
    </row>
    <row r="407" spans="1:8">
      <c r="A407" t="s">
        <v>19256</v>
      </c>
      <c r="B407" t="s">
        <v>7683</v>
      </c>
      <c r="C407" t="s">
        <v>5929</v>
      </c>
      <c r="F407" t="s">
        <v>154</v>
      </c>
      <c r="G407" t="s">
        <v>7678</v>
      </c>
    </row>
    <row r="408" spans="1:8">
      <c r="A408" t="s">
        <v>19270</v>
      </c>
      <c r="B408" t="s">
        <v>7692</v>
      </c>
      <c r="C408" t="s">
        <v>5929</v>
      </c>
      <c r="E408" t="s">
        <v>5421</v>
      </c>
      <c r="F408" t="s">
        <v>5421</v>
      </c>
      <c r="G408" t="s">
        <v>7687</v>
      </c>
      <c r="H408" t="s">
        <v>21012</v>
      </c>
    </row>
    <row r="409" spans="1:8">
      <c r="A409" t="s">
        <v>19289</v>
      </c>
      <c r="B409" t="s">
        <v>7706</v>
      </c>
      <c r="C409" t="s">
        <v>5929</v>
      </c>
      <c r="E409" t="s">
        <v>35</v>
      </c>
      <c r="F409" t="s">
        <v>35</v>
      </c>
      <c r="G409" t="s">
        <v>7702</v>
      </c>
    </row>
    <row r="410" spans="1:8">
      <c r="A410" t="s">
        <v>19303</v>
      </c>
      <c r="B410" t="s">
        <v>7714</v>
      </c>
      <c r="C410" t="s">
        <v>5929</v>
      </c>
      <c r="E410" t="s">
        <v>2669</v>
      </c>
      <c r="F410" t="s">
        <v>35</v>
      </c>
      <c r="G410" t="s">
        <v>7709</v>
      </c>
      <c r="H410" t="s">
        <v>21013</v>
      </c>
    </row>
    <row r="411" spans="1:8">
      <c r="A411" t="s">
        <v>20275</v>
      </c>
      <c r="B411" t="s">
        <v>7722</v>
      </c>
      <c r="C411" t="s">
        <v>5929</v>
      </c>
      <c r="E411" t="s">
        <v>154</v>
      </c>
      <c r="F411" t="s">
        <v>154</v>
      </c>
      <c r="G411" t="s">
        <v>7717</v>
      </c>
    </row>
    <row r="412" spans="1:8">
      <c r="A412" t="s">
        <v>19315</v>
      </c>
      <c r="B412" t="s">
        <v>7731</v>
      </c>
      <c r="C412" t="s">
        <v>5929</v>
      </c>
      <c r="E412" t="s">
        <v>154</v>
      </c>
      <c r="F412" t="s">
        <v>154</v>
      </c>
      <c r="G412" t="s">
        <v>7726</v>
      </c>
    </row>
    <row r="413" spans="1:8">
      <c r="A413" t="s">
        <v>20051</v>
      </c>
      <c r="B413" t="s">
        <v>7741</v>
      </c>
      <c r="C413" t="s">
        <v>5929</v>
      </c>
      <c r="E413" t="s">
        <v>5421</v>
      </c>
      <c r="F413" t="s">
        <v>5421</v>
      </c>
      <c r="G413" t="s">
        <v>7736</v>
      </c>
      <c r="H413" t="s">
        <v>21014</v>
      </c>
    </row>
    <row r="414" spans="1:8">
      <c r="A414" t="s">
        <v>19309</v>
      </c>
      <c r="B414" t="s">
        <v>7748</v>
      </c>
      <c r="C414" t="s">
        <v>5929</v>
      </c>
      <c r="F414" t="s">
        <v>189</v>
      </c>
      <c r="G414" t="s">
        <v>7743</v>
      </c>
      <c r="H414" t="s">
        <v>21015</v>
      </c>
    </row>
    <row r="415" spans="1:8">
      <c r="A415" t="s">
        <v>19650</v>
      </c>
      <c r="B415" t="s">
        <v>7757</v>
      </c>
      <c r="C415" t="s">
        <v>5929</v>
      </c>
      <c r="E415" t="s">
        <v>311</v>
      </c>
      <c r="F415" t="s">
        <v>311</v>
      </c>
      <c r="G415" t="s">
        <v>7752</v>
      </c>
    </row>
    <row r="416" spans="1:8">
      <c r="A416" t="s">
        <v>19753</v>
      </c>
      <c r="B416" t="s">
        <v>7765</v>
      </c>
      <c r="C416" t="s">
        <v>5929</v>
      </c>
      <c r="E416" t="s">
        <v>154</v>
      </c>
      <c r="F416" t="s">
        <v>311</v>
      </c>
      <c r="G416" t="s">
        <v>7760</v>
      </c>
      <c r="H416" t="s">
        <v>21016</v>
      </c>
    </row>
    <row r="417" spans="1:8">
      <c r="A417" t="s">
        <v>19350</v>
      </c>
      <c r="B417" t="s">
        <v>7773</v>
      </c>
      <c r="C417" t="s">
        <v>5929</v>
      </c>
      <c r="E417" t="s">
        <v>35</v>
      </c>
      <c r="F417" t="s">
        <v>35</v>
      </c>
      <c r="G417" t="s">
        <v>7768</v>
      </c>
    </row>
    <row r="418" spans="1:8">
      <c r="A418" t="s">
        <v>19369</v>
      </c>
      <c r="B418" t="s">
        <v>7780</v>
      </c>
      <c r="C418" t="s">
        <v>5929</v>
      </c>
      <c r="E418" t="s">
        <v>35</v>
      </c>
      <c r="F418" t="s">
        <v>35</v>
      </c>
      <c r="G418" t="s">
        <v>7776</v>
      </c>
      <c r="H418" t="s">
        <v>21017</v>
      </c>
    </row>
    <row r="419" spans="1:8">
      <c r="A419" t="s">
        <v>17871</v>
      </c>
      <c r="B419" t="s">
        <v>7840</v>
      </c>
      <c r="C419" t="s">
        <v>5929</v>
      </c>
      <c r="E419" t="s">
        <v>35</v>
      </c>
      <c r="F419" t="s">
        <v>35</v>
      </c>
      <c r="G419" t="s">
        <v>7835</v>
      </c>
      <c r="H419" t="s">
        <v>21018</v>
      </c>
    </row>
    <row r="420" spans="1:8">
      <c r="A420" t="s">
        <v>19388</v>
      </c>
      <c r="B420" t="s">
        <v>7881</v>
      </c>
      <c r="C420" t="s">
        <v>5929</v>
      </c>
      <c r="E420" t="s">
        <v>131</v>
      </c>
      <c r="F420" t="s">
        <v>131</v>
      </c>
      <c r="G420" t="s">
        <v>7876</v>
      </c>
      <c r="H420" t="s">
        <v>21019</v>
      </c>
    </row>
    <row r="421" spans="1:8">
      <c r="A421" t="s">
        <v>19405</v>
      </c>
      <c r="B421" t="s">
        <v>7950</v>
      </c>
      <c r="C421" t="s">
        <v>5929</v>
      </c>
      <c r="E421" t="s">
        <v>1472</v>
      </c>
      <c r="F421" t="s">
        <v>35</v>
      </c>
      <c r="G421" t="s">
        <v>7945</v>
      </c>
    </row>
    <row r="422" spans="1:8">
      <c r="A422" t="s">
        <v>19401</v>
      </c>
      <c r="B422" t="s">
        <v>7957</v>
      </c>
      <c r="C422" t="s">
        <v>5929</v>
      </c>
      <c r="E422" t="s">
        <v>2669</v>
      </c>
      <c r="F422" t="s">
        <v>35</v>
      </c>
      <c r="G422" t="s">
        <v>7952</v>
      </c>
    </row>
    <row r="423" spans="1:8">
      <c r="A423" t="s">
        <v>19407</v>
      </c>
      <c r="B423" t="s">
        <v>7964</v>
      </c>
      <c r="C423" t="s">
        <v>5929</v>
      </c>
      <c r="E423" t="s">
        <v>154</v>
      </c>
      <c r="F423" t="s">
        <v>154</v>
      </c>
      <c r="G423" t="s">
        <v>7959</v>
      </c>
    </row>
    <row r="424" spans="1:8">
      <c r="A424" t="s">
        <v>19417</v>
      </c>
      <c r="B424" t="s">
        <v>7979</v>
      </c>
      <c r="C424" t="s">
        <v>5929</v>
      </c>
      <c r="E424" t="s">
        <v>154</v>
      </c>
      <c r="F424" t="s">
        <v>154</v>
      </c>
      <c r="G424" t="s">
        <v>7975</v>
      </c>
    </row>
    <row r="425" spans="1:8">
      <c r="A425" t="s">
        <v>19423</v>
      </c>
      <c r="B425" t="s">
        <v>7987</v>
      </c>
      <c r="C425" t="s">
        <v>5929</v>
      </c>
      <c r="E425" t="s">
        <v>189</v>
      </c>
      <c r="F425" t="s">
        <v>189</v>
      </c>
      <c r="G425" t="s">
        <v>7982</v>
      </c>
      <c r="H425" t="s">
        <v>21020</v>
      </c>
    </row>
    <row r="426" spans="1:8">
      <c r="A426" t="s">
        <v>19439</v>
      </c>
      <c r="B426" t="s">
        <v>8024</v>
      </c>
      <c r="C426" t="s">
        <v>5929</v>
      </c>
      <c r="E426" t="s">
        <v>311</v>
      </c>
      <c r="F426" t="s">
        <v>311</v>
      </c>
      <c r="G426" t="s">
        <v>8020</v>
      </c>
      <c r="H426" t="s">
        <v>21021</v>
      </c>
    </row>
    <row r="427" spans="1:8">
      <c r="A427" t="s">
        <v>19458</v>
      </c>
      <c r="B427" t="s">
        <v>8030</v>
      </c>
      <c r="C427" t="s">
        <v>7328</v>
      </c>
      <c r="D427" t="s">
        <v>20990</v>
      </c>
      <c r="E427" t="s">
        <v>154</v>
      </c>
      <c r="F427" t="s">
        <v>311</v>
      </c>
      <c r="G427" t="s">
        <v>8026</v>
      </c>
      <c r="H427" t="s">
        <v>8026</v>
      </c>
    </row>
    <row r="428" spans="1:8">
      <c r="A428" t="s">
        <v>19528</v>
      </c>
      <c r="B428" t="s">
        <v>8084</v>
      </c>
      <c r="C428" t="s">
        <v>5929</v>
      </c>
      <c r="E428" t="s">
        <v>174</v>
      </c>
      <c r="F428" t="s">
        <v>174</v>
      </c>
      <c r="G428" t="s">
        <v>8079</v>
      </c>
      <c r="H428" t="s">
        <v>21022</v>
      </c>
    </row>
    <row r="429" spans="1:8">
      <c r="A429" t="s">
        <v>19535</v>
      </c>
      <c r="B429" t="s">
        <v>8103</v>
      </c>
      <c r="C429" t="s">
        <v>5929</v>
      </c>
      <c r="E429" t="s">
        <v>1443</v>
      </c>
      <c r="F429" t="s">
        <v>335</v>
      </c>
      <c r="G429" t="s">
        <v>8098</v>
      </c>
      <c r="H429" t="s">
        <v>21023</v>
      </c>
    </row>
    <row r="430" spans="1:8">
      <c r="A430" t="s">
        <v>20263</v>
      </c>
      <c r="B430" t="s">
        <v>8110</v>
      </c>
      <c r="C430" t="s">
        <v>5929</v>
      </c>
      <c r="E430" t="s">
        <v>154</v>
      </c>
      <c r="F430" t="s">
        <v>311</v>
      </c>
      <c r="G430" t="s">
        <v>8105</v>
      </c>
      <c r="H430" t="s">
        <v>21024</v>
      </c>
    </row>
    <row r="431" spans="1:8">
      <c r="A431" t="s">
        <v>19549</v>
      </c>
      <c r="B431" t="s">
        <v>8117</v>
      </c>
      <c r="C431" t="s">
        <v>5929</v>
      </c>
      <c r="E431" t="s">
        <v>2669</v>
      </c>
      <c r="F431" t="s">
        <v>35</v>
      </c>
      <c r="G431" t="s">
        <v>8112</v>
      </c>
    </row>
    <row r="432" spans="1:8">
      <c r="A432" t="s">
        <v>19551</v>
      </c>
      <c r="B432" t="s">
        <v>8126</v>
      </c>
      <c r="C432" t="s">
        <v>5929</v>
      </c>
      <c r="E432" t="s">
        <v>154</v>
      </c>
      <c r="F432" t="s">
        <v>154</v>
      </c>
      <c r="G432" t="s">
        <v>8121</v>
      </c>
    </row>
    <row r="433" spans="1:8">
      <c r="A433" t="s">
        <v>19455</v>
      </c>
      <c r="B433" t="s">
        <v>8134</v>
      </c>
      <c r="C433" t="s">
        <v>5929</v>
      </c>
      <c r="E433" t="s">
        <v>311</v>
      </c>
      <c r="F433" t="s">
        <v>311</v>
      </c>
      <c r="G433" t="s">
        <v>8130</v>
      </c>
      <c r="H433" t="s">
        <v>21025</v>
      </c>
    </row>
    <row r="434" spans="1:8">
      <c r="A434" t="s">
        <v>19558</v>
      </c>
      <c r="B434" t="s">
        <v>8148</v>
      </c>
      <c r="C434" t="s">
        <v>5929</v>
      </c>
      <c r="E434" t="s">
        <v>311</v>
      </c>
      <c r="F434" t="s">
        <v>311</v>
      </c>
      <c r="G434" t="s">
        <v>8143</v>
      </c>
      <c r="H434" t="s">
        <v>21026</v>
      </c>
    </row>
    <row r="435" spans="1:8">
      <c r="A435" t="s">
        <v>19556</v>
      </c>
      <c r="B435" t="s">
        <v>8155</v>
      </c>
      <c r="C435" t="s">
        <v>5929</v>
      </c>
      <c r="E435" t="s">
        <v>2669</v>
      </c>
      <c r="F435" t="s">
        <v>35</v>
      </c>
      <c r="G435" t="s">
        <v>8150</v>
      </c>
    </row>
    <row r="436" spans="1:8">
      <c r="A436" t="s">
        <v>19567</v>
      </c>
      <c r="B436" t="s">
        <v>8163</v>
      </c>
      <c r="C436" t="s">
        <v>5929</v>
      </c>
      <c r="E436" t="s">
        <v>975</v>
      </c>
      <c r="F436" t="s">
        <v>975</v>
      </c>
      <c r="G436" t="s">
        <v>8158</v>
      </c>
      <c r="H436" t="s">
        <v>21027</v>
      </c>
    </row>
    <row r="437" spans="1:8">
      <c r="A437" t="s">
        <v>19648</v>
      </c>
      <c r="B437" t="s">
        <v>8173</v>
      </c>
      <c r="C437" t="s">
        <v>5929</v>
      </c>
      <c r="E437" t="s">
        <v>131</v>
      </c>
      <c r="F437" t="s">
        <v>131</v>
      </c>
      <c r="G437" t="s">
        <v>8168</v>
      </c>
    </row>
    <row r="438" spans="1:8">
      <c r="A438" t="s">
        <v>19673</v>
      </c>
      <c r="B438" t="s">
        <v>8180</v>
      </c>
      <c r="C438" t="s">
        <v>5929</v>
      </c>
      <c r="E438" t="s">
        <v>311</v>
      </c>
      <c r="F438" t="s">
        <v>311</v>
      </c>
      <c r="G438" t="s">
        <v>8175</v>
      </c>
      <c r="H438" t="s">
        <v>21028</v>
      </c>
    </row>
    <row r="439" spans="1:8">
      <c r="A439" t="s">
        <v>19576</v>
      </c>
      <c r="B439" t="s">
        <v>8187</v>
      </c>
      <c r="C439" t="s">
        <v>5929</v>
      </c>
      <c r="E439" t="s">
        <v>189</v>
      </c>
      <c r="F439" t="s">
        <v>189</v>
      </c>
      <c r="G439" t="s">
        <v>8182</v>
      </c>
      <c r="H439" t="s">
        <v>21029</v>
      </c>
    </row>
    <row r="440" spans="1:8">
      <c r="A440" t="s">
        <v>19524</v>
      </c>
      <c r="B440" t="s">
        <v>8209</v>
      </c>
      <c r="C440" t="s">
        <v>5929</v>
      </c>
      <c r="E440" t="s">
        <v>311</v>
      </c>
      <c r="F440" t="s">
        <v>311</v>
      </c>
      <c r="G440" t="s">
        <v>8204</v>
      </c>
      <c r="H440" t="s">
        <v>21030</v>
      </c>
    </row>
    <row r="441" spans="1:8">
      <c r="A441" t="s">
        <v>20175</v>
      </c>
      <c r="B441" t="s">
        <v>8215</v>
      </c>
      <c r="C441" t="s">
        <v>5929</v>
      </c>
      <c r="E441" t="s">
        <v>154</v>
      </c>
      <c r="F441" t="s">
        <v>311</v>
      </c>
      <c r="G441" t="s">
        <v>8211</v>
      </c>
      <c r="H441" t="s">
        <v>21031</v>
      </c>
    </row>
    <row r="442" spans="1:8">
      <c r="A442" t="s">
        <v>19719</v>
      </c>
      <c r="B442" t="s">
        <v>8222</v>
      </c>
      <c r="C442" t="s">
        <v>5929</v>
      </c>
      <c r="E442" t="s">
        <v>131</v>
      </c>
      <c r="F442" t="s">
        <v>131</v>
      </c>
      <c r="G442" t="s">
        <v>8217</v>
      </c>
      <c r="H442" t="s">
        <v>21032</v>
      </c>
    </row>
    <row r="443" spans="1:8">
      <c r="A443" t="s">
        <v>17988</v>
      </c>
      <c r="B443" t="s">
        <v>8280</v>
      </c>
      <c r="C443" t="s">
        <v>5929</v>
      </c>
      <c r="E443" t="s">
        <v>311</v>
      </c>
      <c r="F443" t="s">
        <v>311</v>
      </c>
      <c r="G443" t="s">
        <v>8275</v>
      </c>
      <c r="H443" t="s">
        <v>21033</v>
      </c>
    </row>
    <row r="444" spans="1:8">
      <c r="A444" t="s">
        <v>19192</v>
      </c>
      <c r="B444" t="s">
        <v>8286</v>
      </c>
      <c r="C444" t="s">
        <v>5929</v>
      </c>
      <c r="E444" t="s">
        <v>189</v>
      </c>
      <c r="F444" t="s">
        <v>189</v>
      </c>
      <c r="G444" t="s">
        <v>8282</v>
      </c>
      <c r="H444" t="s">
        <v>21005</v>
      </c>
    </row>
    <row r="445" spans="1:8">
      <c r="A445" t="s">
        <v>19677</v>
      </c>
      <c r="B445" t="s">
        <v>8293</v>
      </c>
      <c r="C445" t="s">
        <v>5929</v>
      </c>
      <c r="E445" t="s">
        <v>154</v>
      </c>
      <c r="F445" t="s">
        <v>154</v>
      </c>
      <c r="G445" t="s">
        <v>8288</v>
      </c>
      <c r="H445" t="s">
        <v>21034</v>
      </c>
    </row>
    <row r="446" spans="1:8">
      <c r="A446" t="s">
        <v>17877</v>
      </c>
      <c r="B446" t="s">
        <v>8304</v>
      </c>
      <c r="C446" t="s">
        <v>5929</v>
      </c>
      <c r="E446" t="s">
        <v>131</v>
      </c>
      <c r="F446" t="s">
        <v>131</v>
      </c>
      <c r="G446" t="s">
        <v>8299</v>
      </c>
      <c r="H446" t="s">
        <v>21035</v>
      </c>
    </row>
    <row r="447" spans="1:8">
      <c r="A447" t="s">
        <v>19692</v>
      </c>
      <c r="B447" t="s">
        <v>8347</v>
      </c>
      <c r="C447" t="s">
        <v>5929</v>
      </c>
      <c r="E447" t="s">
        <v>189</v>
      </c>
      <c r="F447" t="s">
        <v>189</v>
      </c>
      <c r="G447" t="s">
        <v>8342</v>
      </c>
      <c r="H447" t="s">
        <v>21036</v>
      </c>
    </row>
    <row r="448" spans="1:8">
      <c r="A448" t="s">
        <v>19713</v>
      </c>
      <c r="B448" t="s">
        <v>8355</v>
      </c>
      <c r="C448" t="s">
        <v>5929</v>
      </c>
      <c r="E448" t="s">
        <v>154</v>
      </c>
      <c r="F448" t="s">
        <v>311</v>
      </c>
      <c r="G448" t="s">
        <v>8350</v>
      </c>
      <c r="H448" t="s">
        <v>21037</v>
      </c>
    </row>
    <row r="449" spans="1:8">
      <c r="A449" t="s">
        <v>19730</v>
      </c>
      <c r="B449" t="s">
        <v>8362</v>
      </c>
      <c r="C449" t="s">
        <v>5929</v>
      </c>
      <c r="E449" t="s">
        <v>311</v>
      </c>
      <c r="F449" t="s">
        <v>311</v>
      </c>
      <c r="G449" t="s">
        <v>8357</v>
      </c>
      <c r="H449" t="s">
        <v>21038</v>
      </c>
    </row>
    <row r="450" spans="1:8">
      <c r="A450" t="s">
        <v>19740</v>
      </c>
      <c r="B450" t="s">
        <v>8370</v>
      </c>
      <c r="C450" t="s">
        <v>5929</v>
      </c>
      <c r="E450" t="s">
        <v>2669</v>
      </c>
      <c r="F450" t="s">
        <v>35</v>
      </c>
      <c r="G450" t="s">
        <v>8365</v>
      </c>
      <c r="H450" t="s">
        <v>21039</v>
      </c>
    </row>
    <row r="451" spans="1:8">
      <c r="A451" t="s">
        <v>19717</v>
      </c>
      <c r="B451" t="s">
        <v>8378</v>
      </c>
      <c r="C451" t="s">
        <v>5929</v>
      </c>
      <c r="E451" t="s">
        <v>1472</v>
      </c>
      <c r="F451" t="s">
        <v>1488</v>
      </c>
      <c r="G451" t="s">
        <v>8373</v>
      </c>
      <c r="H451" t="s">
        <v>21040</v>
      </c>
    </row>
    <row r="452" spans="1:8">
      <c r="A452" t="s">
        <v>19744</v>
      </c>
      <c r="B452" t="s">
        <v>8387</v>
      </c>
      <c r="C452" t="s">
        <v>5929</v>
      </c>
      <c r="F452" t="s">
        <v>154</v>
      </c>
      <c r="G452" t="s">
        <v>8382</v>
      </c>
      <c r="H452" t="s">
        <v>21041</v>
      </c>
    </row>
    <row r="453" spans="1:8">
      <c r="A453" t="s">
        <v>19757</v>
      </c>
      <c r="B453" t="s">
        <v>8396</v>
      </c>
      <c r="C453" t="s">
        <v>5929</v>
      </c>
      <c r="E453" t="s">
        <v>131</v>
      </c>
      <c r="F453" t="s">
        <v>131</v>
      </c>
      <c r="G453" t="s">
        <v>8391</v>
      </c>
      <c r="H453" t="s">
        <v>21042</v>
      </c>
    </row>
    <row r="454" spans="1:8">
      <c r="A454" t="s">
        <v>19768</v>
      </c>
      <c r="B454" t="s">
        <v>8413</v>
      </c>
      <c r="C454" t="s">
        <v>5929</v>
      </c>
      <c r="E454" t="s">
        <v>311</v>
      </c>
      <c r="F454" t="s">
        <v>311</v>
      </c>
      <c r="G454" t="s">
        <v>8408</v>
      </c>
      <c r="H454" t="s">
        <v>21043</v>
      </c>
    </row>
    <row r="455" spans="1:8">
      <c r="A455" t="s">
        <v>19187</v>
      </c>
      <c r="B455" t="s">
        <v>8420</v>
      </c>
      <c r="C455" t="s">
        <v>5929</v>
      </c>
      <c r="E455" t="s">
        <v>5421</v>
      </c>
      <c r="F455" t="s">
        <v>5421</v>
      </c>
      <c r="G455" t="s">
        <v>8415</v>
      </c>
      <c r="H455" t="s">
        <v>21044</v>
      </c>
    </row>
    <row r="456" spans="1:8">
      <c r="A456" t="s">
        <v>19803</v>
      </c>
      <c r="B456" t="s">
        <v>8428</v>
      </c>
      <c r="C456" t="s">
        <v>5929</v>
      </c>
      <c r="F456" t="s">
        <v>154</v>
      </c>
      <c r="G456" t="s">
        <v>8423</v>
      </c>
      <c r="H456" t="s">
        <v>21045</v>
      </c>
    </row>
    <row r="457" spans="1:8">
      <c r="A457" t="s">
        <v>19814</v>
      </c>
      <c r="B457" t="s">
        <v>8488</v>
      </c>
      <c r="C457" t="s">
        <v>5929</v>
      </c>
      <c r="F457" t="s">
        <v>975</v>
      </c>
      <c r="G457" t="s">
        <v>8483</v>
      </c>
      <c r="H457" t="s">
        <v>21046</v>
      </c>
    </row>
    <row r="458" spans="1:8">
      <c r="A458" t="s">
        <v>19820</v>
      </c>
      <c r="B458" t="s">
        <v>8497</v>
      </c>
      <c r="C458" t="s">
        <v>5929</v>
      </c>
      <c r="E458" t="s">
        <v>5421</v>
      </c>
      <c r="F458" t="s">
        <v>5421</v>
      </c>
      <c r="G458" t="s">
        <v>8492</v>
      </c>
      <c r="H458" t="s">
        <v>21047</v>
      </c>
    </row>
    <row r="459" spans="1:8">
      <c r="A459" t="s">
        <v>18767</v>
      </c>
      <c r="B459" t="s">
        <v>8504</v>
      </c>
      <c r="C459" t="s">
        <v>5929</v>
      </c>
      <c r="E459" t="s">
        <v>975</v>
      </c>
      <c r="F459" t="s">
        <v>975</v>
      </c>
      <c r="G459" t="s">
        <v>8499</v>
      </c>
      <c r="H459" t="s">
        <v>21048</v>
      </c>
    </row>
    <row r="460" spans="1:8">
      <c r="A460" t="s">
        <v>19828</v>
      </c>
      <c r="B460" t="s">
        <v>8530</v>
      </c>
      <c r="C460" t="s">
        <v>5929</v>
      </c>
      <c r="E460" t="s">
        <v>1472</v>
      </c>
      <c r="F460" t="s">
        <v>1488</v>
      </c>
      <c r="G460" t="s">
        <v>8525</v>
      </c>
      <c r="H460" t="s">
        <v>21049</v>
      </c>
    </row>
    <row r="461" spans="1:8">
      <c r="A461" t="s">
        <v>19838</v>
      </c>
      <c r="B461" t="s">
        <v>8569</v>
      </c>
      <c r="C461" t="s">
        <v>5929</v>
      </c>
      <c r="E461" t="s">
        <v>174</v>
      </c>
      <c r="F461" t="s">
        <v>975</v>
      </c>
      <c r="G461" t="s">
        <v>8564</v>
      </c>
      <c r="H461" t="s">
        <v>21050</v>
      </c>
    </row>
    <row r="462" spans="1:8">
      <c r="A462" t="s">
        <v>20025</v>
      </c>
      <c r="B462" t="s">
        <v>8577</v>
      </c>
      <c r="C462" t="s">
        <v>5929</v>
      </c>
      <c r="F462" t="s">
        <v>154</v>
      </c>
      <c r="G462" t="s">
        <v>8572</v>
      </c>
      <c r="H462" t="s">
        <v>21051</v>
      </c>
    </row>
    <row r="463" spans="1:8">
      <c r="A463" t="s">
        <v>19824</v>
      </c>
      <c r="B463" t="s">
        <v>8585</v>
      </c>
      <c r="C463" t="s">
        <v>5929</v>
      </c>
      <c r="E463" t="s">
        <v>5421</v>
      </c>
      <c r="F463" t="s">
        <v>5421</v>
      </c>
      <c r="G463" t="s">
        <v>8580</v>
      </c>
      <c r="H463" t="s">
        <v>21052</v>
      </c>
    </row>
    <row r="464" spans="1:8">
      <c r="A464" t="s">
        <v>20033</v>
      </c>
      <c r="B464" t="s">
        <v>8593</v>
      </c>
      <c r="C464" t="s">
        <v>5929</v>
      </c>
      <c r="E464" t="s">
        <v>1443</v>
      </c>
      <c r="F464" t="s">
        <v>35</v>
      </c>
      <c r="G464" t="s">
        <v>8588</v>
      </c>
      <c r="H464" t="s">
        <v>21053</v>
      </c>
    </row>
    <row r="465" spans="1:8">
      <c r="A465" t="s">
        <v>20165</v>
      </c>
      <c r="B465" t="s">
        <v>8600</v>
      </c>
      <c r="C465" t="s">
        <v>5929</v>
      </c>
      <c r="E465" t="s">
        <v>189</v>
      </c>
      <c r="F465" t="s">
        <v>189</v>
      </c>
      <c r="G465" t="s">
        <v>8595</v>
      </c>
      <c r="H465" t="s">
        <v>21054</v>
      </c>
    </row>
    <row r="466" spans="1:8">
      <c r="A466" t="s">
        <v>20076</v>
      </c>
      <c r="B466" t="s">
        <v>8608</v>
      </c>
      <c r="C466" t="s">
        <v>5929</v>
      </c>
      <c r="E466" t="s">
        <v>311</v>
      </c>
      <c r="F466" t="s">
        <v>35</v>
      </c>
      <c r="G466" t="s">
        <v>8603</v>
      </c>
      <c r="H466" t="s">
        <v>21055</v>
      </c>
    </row>
    <row r="467" spans="1:8">
      <c r="A467" t="s">
        <v>20189</v>
      </c>
      <c r="B467" t="s">
        <v>8616</v>
      </c>
      <c r="C467" t="s">
        <v>5929</v>
      </c>
      <c r="E467" t="s">
        <v>975</v>
      </c>
      <c r="F467" t="s">
        <v>975</v>
      </c>
      <c r="G467" t="s">
        <v>8611</v>
      </c>
    </row>
    <row r="468" spans="1:8">
      <c r="A468" t="s">
        <v>18350</v>
      </c>
      <c r="B468" t="s">
        <v>8622</v>
      </c>
      <c r="C468" t="s">
        <v>5929</v>
      </c>
      <c r="E468" t="s">
        <v>311</v>
      </c>
      <c r="F468" t="s">
        <v>975</v>
      </c>
      <c r="G468" t="s">
        <v>8618</v>
      </c>
      <c r="H468" t="s">
        <v>21056</v>
      </c>
    </row>
    <row r="469" spans="1:8">
      <c r="A469" t="s">
        <v>17804</v>
      </c>
      <c r="B469" t="s">
        <v>8628</v>
      </c>
      <c r="C469" t="s">
        <v>5929</v>
      </c>
      <c r="E469" t="s">
        <v>975</v>
      </c>
      <c r="F469" t="s">
        <v>975</v>
      </c>
      <c r="G469" t="s">
        <v>8624</v>
      </c>
      <c r="H469" t="s">
        <v>21057</v>
      </c>
    </row>
    <row r="470" spans="1:8">
      <c r="A470" t="s">
        <v>20163</v>
      </c>
      <c r="B470" t="s">
        <v>8760</v>
      </c>
      <c r="C470" t="s">
        <v>5929</v>
      </c>
      <c r="E470" t="s">
        <v>311</v>
      </c>
      <c r="F470" t="s">
        <v>311</v>
      </c>
      <c r="G470" t="s">
        <v>8756</v>
      </c>
    </row>
    <row r="471" spans="1:8">
      <c r="A471" t="s">
        <v>20177</v>
      </c>
      <c r="B471" t="s">
        <v>8768</v>
      </c>
      <c r="C471" t="s">
        <v>5929</v>
      </c>
      <c r="F471" t="s">
        <v>35</v>
      </c>
      <c r="G471" t="s">
        <v>8763</v>
      </c>
      <c r="H471" t="s">
        <v>21058</v>
      </c>
    </row>
    <row r="472" spans="1:8">
      <c r="A472" t="s">
        <v>20206</v>
      </c>
      <c r="B472" t="s">
        <v>8776</v>
      </c>
      <c r="C472" t="s">
        <v>5929</v>
      </c>
      <c r="E472" t="s">
        <v>35</v>
      </c>
      <c r="F472" t="s">
        <v>35</v>
      </c>
      <c r="G472" t="s">
        <v>8771</v>
      </c>
      <c r="H472" t="s">
        <v>21059</v>
      </c>
    </row>
    <row r="473" spans="1:8">
      <c r="A473" t="s">
        <v>20212</v>
      </c>
      <c r="B473" t="s">
        <v>8783</v>
      </c>
      <c r="C473" t="s">
        <v>5929</v>
      </c>
      <c r="E473" t="s">
        <v>154</v>
      </c>
      <c r="F473" t="s">
        <v>311</v>
      </c>
      <c r="G473" t="s">
        <v>8779</v>
      </c>
      <c r="H473" t="s">
        <v>21060</v>
      </c>
    </row>
    <row r="474" spans="1:8">
      <c r="A474" t="s">
        <v>20182</v>
      </c>
      <c r="B474" t="s">
        <v>8791</v>
      </c>
      <c r="C474" t="s">
        <v>5929</v>
      </c>
      <c r="E474" t="s">
        <v>1443</v>
      </c>
      <c r="F474" t="s">
        <v>335</v>
      </c>
      <c r="G474" t="s">
        <v>8786</v>
      </c>
    </row>
    <row r="475" spans="1:8">
      <c r="A475" t="s">
        <v>20152</v>
      </c>
      <c r="B475" t="s">
        <v>8801</v>
      </c>
      <c r="C475" t="s">
        <v>5929</v>
      </c>
      <c r="E475" t="s">
        <v>5421</v>
      </c>
      <c r="F475" t="s">
        <v>5421</v>
      </c>
      <c r="G475" t="s">
        <v>8796</v>
      </c>
    </row>
    <row r="476" spans="1:8">
      <c r="A476" t="s">
        <v>20191</v>
      </c>
      <c r="B476" t="s">
        <v>8811</v>
      </c>
      <c r="C476" t="s">
        <v>5929</v>
      </c>
      <c r="E476" t="s">
        <v>154</v>
      </c>
      <c r="F476" t="s">
        <v>154</v>
      </c>
      <c r="G476" t="s">
        <v>8806</v>
      </c>
      <c r="H476" t="s">
        <v>21061</v>
      </c>
    </row>
    <row r="477" spans="1:8">
      <c r="A477" t="s">
        <v>18869</v>
      </c>
      <c r="B477" t="s">
        <v>8819</v>
      </c>
      <c r="C477" t="s">
        <v>5929</v>
      </c>
      <c r="E477" t="s">
        <v>975</v>
      </c>
      <c r="F477" t="s">
        <v>975</v>
      </c>
      <c r="G477" t="s">
        <v>8814</v>
      </c>
      <c r="H477" t="s">
        <v>21062</v>
      </c>
    </row>
    <row r="478" spans="1:8">
      <c r="A478" t="s">
        <v>20223</v>
      </c>
      <c r="B478" t="s">
        <v>8827</v>
      </c>
      <c r="C478" t="s">
        <v>5929</v>
      </c>
      <c r="F478" t="s">
        <v>975</v>
      </c>
      <c r="G478" t="s">
        <v>8822</v>
      </c>
      <c r="H478" t="s">
        <v>21063</v>
      </c>
    </row>
    <row r="479" spans="1:8">
      <c r="A479" t="s">
        <v>20226</v>
      </c>
      <c r="B479" t="s">
        <v>8841</v>
      </c>
      <c r="C479" t="s">
        <v>5929</v>
      </c>
      <c r="E479" t="s">
        <v>5421</v>
      </c>
      <c r="F479" t="s">
        <v>311</v>
      </c>
      <c r="G479" t="s">
        <v>8836</v>
      </c>
      <c r="H479" t="s">
        <v>21064</v>
      </c>
    </row>
    <row r="480" spans="1:8">
      <c r="A480" t="s">
        <v>20235</v>
      </c>
      <c r="B480" t="s">
        <v>8851</v>
      </c>
      <c r="C480" t="s">
        <v>5929</v>
      </c>
      <c r="E480" t="s">
        <v>131</v>
      </c>
      <c r="F480" t="s">
        <v>131</v>
      </c>
      <c r="G480" t="s">
        <v>8846</v>
      </c>
      <c r="H480" t="s">
        <v>21065</v>
      </c>
    </row>
    <row r="481" spans="1:8">
      <c r="A481" t="s">
        <v>20240</v>
      </c>
      <c r="B481" t="s">
        <v>8858</v>
      </c>
      <c r="C481" t="s">
        <v>5929</v>
      </c>
      <c r="F481" t="s">
        <v>975</v>
      </c>
      <c r="G481" t="s">
        <v>8853</v>
      </c>
      <c r="H481" t="s">
        <v>21066</v>
      </c>
    </row>
    <row r="482" spans="1:8">
      <c r="A482" t="s">
        <v>20242</v>
      </c>
      <c r="B482" t="s">
        <v>8867</v>
      </c>
      <c r="C482" t="s">
        <v>5929</v>
      </c>
      <c r="E482" t="s">
        <v>154</v>
      </c>
      <c r="F482" t="s">
        <v>311</v>
      </c>
      <c r="G482" t="s">
        <v>8862</v>
      </c>
      <c r="H482" t="s">
        <v>21067</v>
      </c>
    </row>
    <row r="483" spans="1:8">
      <c r="A483" t="s">
        <v>20249</v>
      </c>
      <c r="B483" t="s">
        <v>8875</v>
      </c>
      <c r="C483" t="s">
        <v>5929</v>
      </c>
      <c r="F483" t="s">
        <v>1488</v>
      </c>
      <c r="G483" t="s">
        <v>8870</v>
      </c>
      <c r="H483" t="s">
        <v>21068</v>
      </c>
    </row>
    <row r="484" spans="1:8">
      <c r="A484" t="s">
        <v>20253</v>
      </c>
      <c r="B484" t="s">
        <v>8884</v>
      </c>
      <c r="C484" t="s">
        <v>5929</v>
      </c>
      <c r="F484" t="s">
        <v>5421</v>
      </c>
      <c r="G484" t="s">
        <v>8879</v>
      </c>
      <c r="H484" t="s">
        <v>21069</v>
      </c>
    </row>
    <row r="485" spans="1:8">
      <c r="A485" t="s">
        <v>20259</v>
      </c>
      <c r="B485" t="s">
        <v>8894</v>
      </c>
      <c r="C485" t="s">
        <v>5929</v>
      </c>
      <c r="E485" t="s">
        <v>174</v>
      </c>
      <c r="F485" t="s">
        <v>174</v>
      </c>
      <c r="G485" t="s">
        <v>8889</v>
      </c>
    </row>
    <row r="486" spans="1:8">
      <c r="A486" t="s">
        <v>20279</v>
      </c>
      <c r="B486" t="s">
        <v>8901</v>
      </c>
      <c r="C486" t="s">
        <v>5929</v>
      </c>
      <c r="E486" t="s">
        <v>975</v>
      </c>
      <c r="F486" t="s">
        <v>975</v>
      </c>
      <c r="G486" t="s">
        <v>8897</v>
      </c>
    </row>
    <row r="487" spans="1:8">
      <c r="A487" t="s">
        <v>19547</v>
      </c>
      <c r="B487" t="s">
        <v>8909</v>
      </c>
      <c r="C487" t="s">
        <v>5929</v>
      </c>
      <c r="E487" t="s">
        <v>311</v>
      </c>
      <c r="F487" t="s">
        <v>311</v>
      </c>
      <c r="G487" t="s">
        <v>8904</v>
      </c>
      <c r="H487" t="s">
        <v>21070</v>
      </c>
    </row>
    <row r="488" spans="1:8">
      <c r="A488" t="s">
        <v>20269</v>
      </c>
      <c r="B488" t="s">
        <v>8917</v>
      </c>
      <c r="C488" t="s">
        <v>5929</v>
      </c>
      <c r="F488" t="s">
        <v>975</v>
      </c>
      <c r="G488" t="s">
        <v>8912</v>
      </c>
      <c r="H488" t="s">
        <v>21071</v>
      </c>
    </row>
    <row r="489" spans="1:8">
      <c r="A489" t="s">
        <v>20255</v>
      </c>
      <c r="B489" t="s">
        <v>8932</v>
      </c>
      <c r="C489" t="s">
        <v>5929</v>
      </c>
      <c r="E489" t="s">
        <v>311</v>
      </c>
      <c r="F489" t="s">
        <v>311</v>
      </c>
      <c r="G489" t="s">
        <v>8927</v>
      </c>
    </row>
    <row r="490" spans="1:8">
      <c r="A490" t="s">
        <v>20281</v>
      </c>
      <c r="B490" t="s">
        <v>8940</v>
      </c>
      <c r="C490" t="s">
        <v>5929</v>
      </c>
      <c r="E490" t="s">
        <v>311</v>
      </c>
      <c r="F490" t="s">
        <v>311</v>
      </c>
      <c r="G490" t="s">
        <v>8935</v>
      </c>
    </row>
    <row r="491" spans="1:8">
      <c r="A491" t="s">
        <v>17968</v>
      </c>
      <c r="B491" t="s">
        <v>8947</v>
      </c>
      <c r="C491" t="s">
        <v>5929</v>
      </c>
      <c r="E491" t="s">
        <v>154</v>
      </c>
      <c r="F491" t="s">
        <v>154</v>
      </c>
      <c r="G491" t="s">
        <v>8942</v>
      </c>
      <c r="H491" t="s">
        <v>21072</v>
      </c>
    </row>
    <row r="492" spans="1:8">
      <c r="A492" t="s">
        <v>20293</v>
      </c>
      <c r="B492" t="s">
        <v>8981</v>
      </c>
      <c r="C492" t="s">
        <v>5929</v>
      </c>
      <c r="F492" t="s">
        <v>189</v>
      </c>
      <c r="G492" t="s">
        <v>8976</v>
      </c>
      <c r="H492" t="s">
        <v>21073</v>
      </c>
    </row>
    <row r="493" spans="1:8">
      <c r="A493" t="s">
        <v>20390</v>
      </c>
      <c r="B493" t="s">
        <v>8999</v>
      </c>
      <c r="C493" t="s">
        <v>5929</v>
      </c>
      <c r="E493" t="s">
        <v>154</v>
      </c>
      <c r="F493" t="s">
        <v>154</v>
      </c>
      <c r="G493" t="s">
        <v>8994</v>
      </c>
    </row>
    <row r="494" spans="1:8">
      <c r="A494" t="s">
        <v>20306</v>
      </c>
      <c r="B494" t="s">
        <v>9011</v>
      </c>
      <c r="C494" t="s">
        <v>5929</v>
      </c>
      <c r="E494" t="s">
        <v>2669</v>
      </c>
      <c r="F494" t="s">
        <v>35</v>
      </c>
      <c r="G494" t="s">
        <v>9006</v>
      </c>
    </row>
    <row r="495" spans="1:8">
      <c r="A495" t="s">
        <v>20363</v>
      </c>
      <c r="B495" t="s">
        <v>9019</v>
      </c>
      <c r="C495" t="s">
        <v>5929</v>
      </c>
      <c r="E495" t="s">
        <v>131</v>
      </c>
      <c r="F495" t="s">
        <v>975</v>
      </c>
      <c r="G495" t="s">
        <v>9014</v>
      </c>
    </row>
    <row r="496" spans="1:8">
      <c r="A496" t="s">
        <v>20351</v>
      </c>
      <c r="B496" t="s">
        <v>9026</v>
      </c>
      <c r="C496" t="s">
        <v>5929</v>
      </c>
      <c r="E496" t="s">
        <v>311</v>
      </c>
      <c r="F496" t="s">
        <v>311</v>
      </c>
      <c r="G496" t="s">
        <v>9022</v>
      </c>
    </row>
    <row r="497" spans="1:8">
      <c r="A497" t="s">
        <v>20318</v>
      </c>
      <c r="B497" t="s">
        <v>9034</v>
      </c>
      <c r="C497" t="s">
        <v>5929</v>
      </c>
      <c r="F497" t="s">
        <v>975</v>
      </c>
      <c r="G497" t="s">
        <v>9029</v>
      </c>
    </row>
    <row r="498" spans="1:8">
      <c r="A498" t="s">
        <v>20326</v>
      </c>
      <c r="B498" t="s">
        <v>9042</v>
      </c>
      <c r="C498" t="s">
        <v>5929</v>
      </c>
      <c r="E498" t="s">
        <v>311</v>
      </c>
      <c r="F498" t="s">
        <v>311</v>
      </c>
      <c r="G498" t="s">
        <v>9037</v>
      </c>
      <c r="H498" t="s">
        <v>21074</v>
      </c>
    </row>
    <row r="499" spans="1:8">
      <c r="A499" t="s">
        <v>20349</v>
      </c>
      <c r="B499" t="s">
        <v>9049</v>
      </c>
      <c r="C499" t="s">
        <v>5929</v>
      </c>
      <c r="E499" t="s">
        <v>131</v>
      </c>
      <c r="F499" t="s">
        <v>311</v>
      </c>
      <c r="G499" t="s">
        <v>9044</v>
      </c>
      <c r="H499" t="s">
        <v>21075</v>
      </c>
    </row>
    <row r="500" spans="1:8">
      <c r="A500" t="s">
        <v>20359</v>
      </c>
      <c r="B500" t="s">
        <v>9057</v>
      </c>
      <c r="C500" t="s">
        <v>5929</v>
      </c>
      <c r="E500" t="s">
        <v>1472</v>
      </c>
      <c r="F500" t="s">
        <v>1488</v>
      </c>
      <c r="G500" t="s">
        <v>9052</v>
      </c>
      <c r="H500" t="s">
        <v>21076</v>
      </c>
    </row>
    <row r="501" spans="1:8">
      <c r="A501" t="s">
        <v>17893</v>
      </c>
      <c r="B501" t="s">
        <v>9065</v>
      </c>
      <c r="C501" t="s">
        <v>5929</v>
      </c>
      <c r="E501" t="s">
        <v>311</v>
      </c>
      <c r="F501" t="s">
        <v>311</v>
      </c>
      <c r="G501" t="s">
        <v>9060</v>
      </c>
    </row>
    <row r="502" spans="1:8">
      <c r="A502" t="s">
        <v>20386</v>
      </c>
      <c r="B502" t="s">
        <v>9078</v>
      </c>
      <c r="C502" t="s">
        <v>5929</v>
      </c>
      <c r="E502" t="s">
        <v>2669</v>
      </c>
      <c r="F502" t="s">
        <v>35</v>
      </c>
      <c r="G502" t="s">
        <v>9073</v>
      </c>
    </row>
    <row r="503" spans="1:8">
      <c r="A503" t="s">
        <v>18676</v>
      </c>
      <c r="B503" t="s">
        <v>9086</v>
      </c>
      <c r="C503" t="s">
        <v>5929</v>
      </c>
      <c r="E503" t="s">
        <v>131</v>
      </c>
      <c r="F503" t="s">
        <v>131</v>
      </c>
      <c r="G503" t="s">
        <v>9082</v>
      </c>
    </row>
    <row r="504" spans="1:8">
      <c r="A504" t="s">
        <v>20401</v>
      </c>
      <c r="B504" t="s">
        <v>9094</v>
      </c>
      <c r="C504" t="s">
        <v>5929</v>
      </c>
      <c r="E504" t="s">
        <v>35</v>
      </c>
      <c r="F504" t="s">
        <v>5421</v>
      </c>
      <c r="G504" t="s">
        <v>9089</v>
      </c>
      <c r="H504" t="s">
        <v>21077</v>
      </c>
    </row>
    <row r="505" spans="1:8">
      <c r="A505" t="s">
        <v>20405</v>
      </c>
      <c r="B505" t="s">
        <v>9101</v>
      </c>
      <c r="C505" t="s">
        <v>5929</v>
      </c>
      <c r="E505" t="s">
        <v>189</v>
      </c>
      <c r="F505" t="s">
        <v>189</v>
      </c>
      <c r="G505" t="s">
        <v>9096</v>
      </c>
      <c r="H505" t="s">
        <v>21078</v>
      </c>
    </row>
    <row r="506" spans="1:8">
      <c r="A506" t="s">
        <v>20330</v>
      </c>
      <c r="B506" t="s">
        <v>9148</v>
      </c>
      <c r="C506" t="s">
        <v>5929</v>
      </c>
      <c r="E506" t="s">
        <v>1472</v>
      </c>
      <c r="F506" t="s">
        <v>311</v>
      </c>
      <c r="G506" t="s">
        <v>9143</v>
      </c>
      <c r="H506" t="s">
        <v>21079</v>
      </c>
    </row>
    <row r="507" spans="1:8">
      <c r="A507" t="s">
        <v>20428</v>
      </c>
      <c r="B507" t="s">
        <v>9158</v>
      </c>
      <c r="C507" t="s">
        <v>5929</v>
      </c>
      <c r="E507" t="s">
        <v>311</v>
      </c>
      <c r="F507" t="s">
        <v>311</v>
      </c>
      <c r="G507" t="s">
        <v>9153</v>
      </c>
      <c r="H507" t="s">
        <v>21080</v>
      </c>
    </row>
    <row r="508" spans="1:8">
      <c r="A508" t="s">
        <v>20424</v>
      </c>
      <c r="B508" t="s">
        <v>9165</v>
      </c>
      <c r="C508" t="s">
        <v>5929</v>
      </c>
      <c r="E508" t="s">
        <v>311</v>
      </c>
      <c r="F508" t="s">
        <v>35</v>
      </c>
      <c r="G508" t="s">
        <v>9160</v>
      </c>
    </row>
    <row r="509" spans="1:8">
      <c r="A509" t="s">
        <v>20470</v>
      </c>
      <c r="B509" t="s">
        <v>9172</v>
      </c>
      <c r="C509" t="s">
        <v>5929</v>
      </c>
      <c r="E509" t="s">
        <v>154</v>
      </c>
      <c r="F509" t="s">
        <v>154</v>
      </c>
      <c r="G509" t="s">
        <v>9167</v>
      </c>
    </row>
    <row r="510" spans="1:8">
      <c r="A510" t="s">
        <v>20603</v>
      </c>
      <c r="B510" t="s">
        <v>9179</v>
      </c>
      <c r="C510" t="s">
        <v>5929</v>
      </c>
      <c r="E510" t="s">
        <v>1472</v>
      </c>
      <c r="F510" t="s">
        <v>1488</v>
      </c>
      <c r="G510" t="s">
        <v>9174</v>
      </c>
      <c r="H510" t="s">
        <v>21081</v>
      </c>
    </row>
    <row r="511" spans="1:8">
      <c r="A511" t="s">
        <v>20449</v>
      </c>
      <c r="B511" t="s">
        <v>9192</v>
      </c>
      <c r="C511" t="s">
        <v>5929</v>
      </c>
      <c r="E511" t="s">
        <v>5421</v>
      </c>
      <c r="F511" t="s">
        <v>35</v>
      </c>
      <c r="G511" t="s">
        <v>9187</v>
      </c>
    </row>
    <row r="512" spans="1:8">
      <c r="A512" t="s">
        <v>20456</v>
      </c>
      <c r="B512" t="s">
        <v>9199</v>
      </c>
      <c r="C512" t="s">
        <v>5929</v>
      </c>
      <c r="E512" t="s">
        <v>131</v>
      </c>
      <c r="F512" t="s">
        <v>975</v>
      </c>
      <c r="G512" t="s">
        <v>9194</v>
      </c>
    </row>
    <row r="513" spans="1:8">
      <c r="A513" t="s">
        <v>20465</v>
      </c>
      <c r="B513" t="s">
        <v>9206</v>
      </c>
      <c r="C513" t="s">
        <v>5929</v>
      </c>
      <c r="E513" t="s">
        <v>131</v>
      </c>
      <c r="F513" t="s">
        <v>131</v>
      </c>
      <c r="G513" t="s">
        <v>9201</v>
      </c>
    </row>
    <row r="514" spans="1:8">
      <c r="A514" t="s">
        <v>19164</v>
      </c>
      <c r="B514" t="s">
        <v>9213</v>
      </c>
      <c r="C514" t="s">
        <v>5929</v>
      </c>
      <c r="F514" t="s">
        <v>174</v>
      </c>
      <c r="G514" t="s">
        <v>9208</v>
      </c>
      <c r="H514" t="s">
        <v>21082</v>
      </c>
    </row>
    <row r="515" spans="1:8">
      <c r="A515" t="s">
        <v>20487</v>
      </c>
      <c r="B515" t="s">
        <v>9220</v>
      </c>
      <c r="C515" t="s">
        <v>5929</v>
      </c>
      <c r="E515" t="s">
        <v>1472</v>
      </c>
      <c r="F515" t="s">
        <v>1488</v>
      </c>
      <c r="G515" t="s">
        <v>9216</v>
      </c>
      <c r="H515" t="s">
        <v>21083</v>
      </c>
    </row>
    <row r="516" spans="1:8">
      <c r="A516" t="s">
        <v>20493</v>
      </c>
      <c r="B516" t="s">
        <v>9234</v>
      </c>
      <c r="C516" t="s">
        <v>5929</v>
      </c>
      <c r="F516" t="s">
        <v>131</v>
      </c>
      <c r="G516" t="s">
        <v>9229</v>
      </c>
    </row>
    <row r="517" spans="1:8">
      <c r="A517" t="s">
        <v>20496</v>
      </c>
      <c r="B517" t="s">
        <v>9249</v>
      </c>
      <c r="C517" t="s">
        <v>5929</v>
      </c>
      <c r="E517" t="s">
        <v>1443</v>
      </c>
      <c r="F517" t="s">
        <v>335</v>
      </c>
      <c r="G517" t="s">
        <v>9244</v>
      </c>
      <c r="H517" t="s">
        <v>21084</v>
      </c>
    </row>
    <row r="518" spans="1:8">
      <c r="A518" t="s">
        <v>20498</v>
      </c>
      <c r="B518" t="s">
        <v>9257</v>
      </c>
      <c r="C518" t="s">
        <v>5929</v>
      </c>
      <c r="E518" t="s">
        <v>154</v>
      </c>
      <c r="F518" t="s">
        <v>154</v>
      </c>
      <c r="G518" t="s">
        <v>9252</v>
      </c>
    </row>
    <row r="519" spans="1:8">
      <c r="A519" t="s">
        <v>20416</v>
      </c>
      <c r="B519" t="s">
        <v>9265</v>
      </c>
      <c r="C519" t="s">
        <v>5929</v>
      </c>
      <c r="E519" t="s">
        <v>174</v>
      </c>
      <c r="F519" t="s">
        <v>174</v>
      </c>
      <c r="G519" t="s">
        <v>9260</v>
      </c>
    </row>
    <row r="520" spans="1:8">
      <c r="A520" t="s">
        <v>20513</v>
      </c>
      <c r="B520" t="s">
        <v>9273</v>
      </c>
      <c r="C520" t="s">
        <v>5929</v>
      </c>
      <c r="E520" t="s">
        <v>311</v>
      </c>
      <c r="F520" t="s">
        <v>35</v>
      </c>
      <c r="G520" t="s">
        <v>9268</v>
      </c>
    </row>
    <row r="521" spans="1:8">
      <c r="A521" t="s">
        <v>20525</v>
      </c>
      <c r="B521" t="s">
        <v>9279</v>
      </c>
      <c r="C521" t="s">
        <v>5929</v>
      </c>
      <c r="E521" t="s">
        <v>311</v>
      </c>
      <c r="F521" t="s">
        <v>311</v>
      </c>
      <c r="G521" t="s">
        <v>9275</v>
      </c>
      <c r="H521" t="s">
        <v>21085</v>
      </c>
    </row>
    <row r="522" spans="1:8">
      <c r="A522" t="s">
        <v>20538</v>
      </c>
      <c r="B522" t="s">
        <v>9294</v>
      </c>
      <c r="C522" t="s">
        <v>5929</v>
      </c>
      <c r="E522" t="s">
        <v>975</v>
      </c>
      <c r="F522" t="s">
        <v>975</v>
      </c>
      <c r="G522" t="s">
        <v>9290</v>
      </c>
      <c r="H522" t="s">
        <v>21086</v>
      </c>
    </row>
    <row r="523" spans="1:8">
      <c r="A523" t="s">
        <v>20536</v>
      </c>
      <c r="B523" t="s">
        <v>9320</v>
      </c>
      <c r="C523" t="s">
        <v>5929</v>
      </c>
      <c r="E523" t="s">
        <v>311</v>
      </c>
      <c r="F523" t="s">
        <v>311</v>
      </c>
      <c r="G523" t="s">
        <v>9315</v>
      </c>
    </row>
    <row r="524" spans="1:8">
      <c r="A524" t="s">
        <v>20554</v>
      </c>
      <c r="B524" t="s">
        <v>9330</v>
      </c>
      <c r="C524" t="s">
        <v>5929</v>
      </c>
      <c r="F524" t="s">
        <v>35</v>
      </c>
      <c r="G524" t="s">
        <v>9325</v>
      </c>
      <c r="H524" t="s">
        <v>21087</v>
      </c>
    </row>
    <row r="525" spans="1:8">
      <c r="A525" t="s">
        <v>20556</v>
      </c>
      <c r="B525" t="s">
        <v>9338</v>
      </c>
      <c r="C525" t="s">
        <v>5929</v>
      </c>
      <c r="E525" t="s">
        <v>189</v>
      </c>
      <c r="F525" t="s">
        <v>189</v>
      </c>
      <c r="G525" t="s">
        <v>9334</v>
      </c>
    </row>
    <row r="526" spans="1:8">
      <c r="A526" t="s">
        <v>20564</v>
      </c>
      <c r="B526" t="s">
        <v>9345</v>
      </c>
      <c r="C526" t="s">
        <v>5929</v>
      </c>
      <c r="F526" t="s">
        <v>189</v>
      </c>
      <c r="G526" t="s">
        <v>9340</v>
      </c>
      <c r="H526" t="s">
        <v>21088</v>
      </c>
    </row>
    <row r="527" spans="1:8">
      <c r="A527" t="s">
        <v>20566</v>
      </c>
      <c r="B527" t="s">
        <v>9353</v>
      </c>
      <c r="C527" t="s">
        <v>5929</v>
      </c>
      <c r="E527" t="s">
        <v>189</v>
      </c>
      <c r="F527" t="s">
        <v>189</v>
      </c>
      <c r="G527" t="s">
        <v>9349</v>
      </c>
      <c r="H527" t="e">
        <v>#N/A</v>
      </c>
    </row>
    <row r="528" spans="1:8">
      <c r="A528" t="s">
        <v>20569</v>
      </c>
      <c r="B528" t="s">
        <v>9366</v>
      </c>
      <c r="C528" t="s">
        <v>5929</v>
      </c>
      <c r="F528" t="s">
        <v>131</v>
      </c>
      <c r="G528" t="s">
        <v>9361</v>
      </c>
    </row>
    <row r="529" spans="1:8">
      <c r="A529" t="s">
        <v>17830</v>
      </c>
      <c r="B529" t="s">
        <v>9374</v>
      </c>
      <c r="C529" t="s">
        <v>5929</v>
      </c>
      <c r="E529" t="s">
        <v>189</v>
      </c>
      <c r="F529" t="s">
        <v>189</v>
      </c>
      <c r="G529" t="s">
        <v>9369</v>
      </c>
      <c r="H529" t="s">
        <v>21089</v>
      </c>
    </row>
    <row r="530" spans="1:8">
      <c r="A530" t="s">
        <v>20608</v>
      </c>
      <c r="B530" t="s">
        <v>9439</v>
      </c>
      <c r="C530" t="s">
        <v>5929</v>
      </c>
      <c r="E530" t="s">
        <v>154</v>
      </c>
      <c r="F530" t="s">
        <v>35</v>
      </c>
      <c r="G530" t="s">
        <v>9434</v>
      </c>
      <c r="H530" t="s">
        <v>21090</v>
      </c>
    </row>
    <row r="531" spans="1:8">
      <c r="A531" t="s">
        <v>20636</v>
      </c>
      <c r="B531" t="s">
        <v>9449</v>
      </c>
      <c r="C531" t="s">
        <v>5929</v>
      </c>
      <c r="E531" t="s">
        <v>311</v>
      </c>
      <c r="F531" t="s">
        <v>311</v>
      </c>
      <c r="G531" t="s">
        <v>9444</v>
      </c>
      <c r="H531" t="s">
        <v>21091</v>
      </c>
    </row>
    <row r="532" spans="1:8">
      <c r="A532" t="s">
        <v>20619</v>
      </c>
      <c r="B532" t="s">
        <v>9464</v>
      </c>
      <c r="C532" t="s">
        <v>5929</v>
      </c>
      <c r="F532" t="s">
        <v>131</v>
      </c>
      <c r="G532" t="s">
        <v>9459</v>
      </c>
      <c r="H532" t="s">
        <v>21092</v>
      </c>
    </row>
    <row r="533" spans="1:8">
      <c r="A533" t="s">
        <v>20605</v>
      </c>
      <c r="B533" t="s">
        <v>9478</v>
      </c>
      <c r="C533" t="s">
        <v>5929</v>
      </c>
      <c r="E533" t="s">
        <v>311</v>
      </c>
      <c r="F533" t="s">
        <v>35</v>
      </c>
      <c r="G533" t="s">
        <v>9473</v>
      </c>
    </row>
    <row r="534" spans="1:8">
      <c r="A534" t="s">
        <v>20622</v>
      </c>
      <c r="B534" t="s">
        <v>9486</v>
      </c>
      <c r="C534" t="s">
        <v>5929</v>
      </c>
      <c r="F534" t="s">
        <v>189</v>
      </c>
      <c r="G534" t="s">
        <v>9481</v>
      </c>
      <c r="H534" t="s">
        <v>21093</v>
      </c>
    </row>
    <row r="535" spans="1:8">
      <c r="A535" t="s">
        <v>20628</v>
      </c>
      <c r="B535" t="s">
        <v>9520</v>
      </c>
      <c r="C535" t="s">
        <v>5929</v>
      </c>
      <c r="F535" t="s">
        <v>1488</v>
      </c>
      <c r="G535" t="s">
        <v>9515</v>
      </c>
    </row>
    <row r="536" spans="1:8">
      <c r="A536" t="s">
        <v>20634</v>
      </c>
      <c r="B536" t="s">
        <v>9529</v>
      </c>
      <c r="C536" t="s">
        <v>5929</v>
      </c>
      <c r="E536" t="s">
        <v>311</v>
      </c>
      <c r="F536" t="s">
        <v>311</v>
      </c>
      <c r="G536" t="s">
        <v>9524</v>
      </c>
      <c r="H536" t="s">
        <v>21094</v>
      </c>
    </row>
    <row r="537" spans="1:8">
      <c r="A537" t="s">
        <v>20643</v>
      </c>
      <c r="B537" t="s">
        <v>9535</v>
      </c>
      <c r="C537" t="s">
        <v>5929</v>
      </c>
      <c r="E537" t="s">
        <v>154</v>
      </c>
      <c r="F537" t="s">
        <v>154</v>
      </c>
      <c r="G537" t="s">
        <v>9531</v>
      </c>
      <c r="H537" t="s">
        <v>21095</v>
      </c>
    </row>
    <row r="538" spans="1:8">
      <c r="A538" t="s">
        <v>20645</v>
      </c>
      <c r="B538" t="s">
        <v>9543</v>
      </c>
      <c r="C538" t="s">
        <v>5929</v>
      </c>
      <c r="E538" t="s">
        <v>35</v>
      </c>
      <c r="F538" t="s">
        <v>35</v>
      </c>
      <c r="G538" t="s">
        <v>9538</v>
      </c>
      <c r="H538" t="s">
        <v>21096</v>
      </c>
    </row>
    <row r="539" spans="1:8">
      <c r="A539" t="s">
        <v>19307</v>
      </c>
      <c r="B539" t="s">
        <v>9550</v>
      </c>
      <c r="C539" t="s">
        <v>5929</v>
      </c>
      <c r="F539" t="s">
        <v>154</v>
      </c>
      <c r="G539" t="s">
        <v>3673</v>
      </c>
      <c r="H539" t="s">
        <v>21097</v>
      </c>
    </row>
    <row r="540" spans="1:8">
      <c r="A540" t="s">
        <v>17921</v>
      </c>
      <c r="B540" t="s">
        <v>9559</v>
      </c>
      <c r="C540" t="s">
        <v>7328</v>
      </c>
      <c r="D540" t="str">
        <f>+IFERROR(VLOOKUP(B540,[1]Emisor!$B:$E,4,0),"")</f>
        <v>USD</v>
      </c>
      <c r="E540" t="s">
        <v>174</v>
      </c>
      <c r="F540" t="s">
        <v>174</v>
      </c>
      <c r="G540" t="s">
        <v>9554</v>
      </c>
      <c r="H540" t="s">
        <v>9554</v>
      </c>
    </row>
    <row r="541" spans="1:8">
      <c r="A541" t="s">
        <v>18708</v>
      </c>
      <c r="B541" t="s">
        <v>9601</v>
      </c>
      <c r="C541" t="s">
        <v>7328</v>
      </c>
      <c r="E541" t="s">
        <v>35</v>
      </c>
      <c r="F541" t="s">
        <v>35</v>
      </c>
      <c r="G541" t="s">
        <v>9597</v>
      </c>
      <c r="H541" t="s">
        <v>21098</v>
      </c>
    </row>
    <row r="542" spans="1:8">
      <c r="A542" t="s">
        <v>19237</v>
      </c>
      <c r="B542" t="s">
        <v>9608</v>
      </c>
      <c r="C542" t="s">
        <v>7328</v>
      </c>
      <c r="E542" t="s">
        <v>35</v>
      </c>
      <c r="F542" t="s">
        <v>35</v>
      </c>
      <c r="G542" t="s">
        <v>9604</v>
      </c>
      <c r="H542" t="s">
        <v>21099</v>
      </c>
    </row>
    <row r="543" spans="1:8">
      <c r="A543" t="s">
        <v>20198</v>
      </c>
      <c r="B543" t="s">
        <v>9615</v>
      </c>
      <c r="C543" t="s">
        <v>7328</v>
      </c>
      <c r="E543" t="s">
        <v>35</v>
      </c>
      <c r="F543" t="s">
        <v>35</v>
      </c>
      <c r="G543" t="s">
        <v>9611</v>
      </c>
      <c r="H543" t="s">
        <v>21100</v>
      </c>
    </row>
    <row r="544" spans="1:8">
      <c r="A544" t="s">
        <v>17944</v>
      </c>
      <c r="B544" t="s">
        <v>9622</v>
      </c>
      <c r="C544" t="s">
        <v>7328</v>
      </c>
      <c r="D544" t="str">
        <f>+IFERROR(VLOOKUP(B544,[1]Emisor!$B:$E,4,0),"")</f>
        <v>USD</v>
      </c>
      <c r="E544" t="s">
        <v>154</v>
      </c>
      <c r="F544" t="s">
        <v>154</v>
      </c>
      <c r="G544" t="s">
        <v>9618</v>
      </c>
      <c r="H544" t="s">
        <v>9618</v>
      </c>
    </row>
    <row r="545" spans="1:8">
      <c r="A545" t="s">
        <v>17942</v>
      </c>
      <c r="B545" t="s">
        <v>9628</v>
      </c>
      <c r="C545" t="s">
        <v>7328</v>
      </c>
      <c r="D545" t="str">
        <f>+IFERROR(VLOOKUP(B545,[1]Emisor!$B:$E,4,0),"")</f>
        <v>CLP</v>
      </c>
      <c r="E545" t="s">
        <v>174</v>
      </c>
      <c r="F545" t="s">
        <v>174</v>
      </c>
      <c r="G545" t="s">
        <v>9624</v>
      </c>
      <c r="H545" t="s">
        <v>21101</v>
      </c>
    </row>
    <row r="546" spans="1:8">
      <c r="A546" t="s">
        <v>17970</v>
      </c>
      <c r="B546" t="s">
        <v>9634</v>
      </c>
      <c r="C546" t="s">
        <v>7328</v>
      </c>
      <c r="D546" t="str">
        <f>+IFERROR(VLOOKUP(B546,[1]Emisor!$B:$E,4,0),"")</f>
        <v>CLP</v>
      </c>
      <c r="E546" t="s">
        <v>1472</v>
      </c>
      <c r="F546" t="s">
        <v>35</v>
      </c>
      <c r="G546" t="s">
        <v>9630</v>
      </c>
      <c r="H546" t="s">
        <v>21102</v>
      </c>
    </row>
    <row r="547" spans="1:8">
      <c r="A547" t="s">
        <v>18009</v>
      </c>
      <c r="B547" t="s">
        <v>9641</v>
      </c>
      <c r="C547" t="s">
        <v>7328</v>
      </c>
      <c r="D547" t="str">
        <f>+IFERROR(VLOOKUP(B547,[1]Emisor!$B:$E,4,0),"")</f>
        <v>USD</v>
      </c>
      <c r="E547" t="s">
        <v>154</v>
      </c>
      <c r="F547" t="s">
        <v>975</v>
      </c>
      <c r="G547" t="s">
        <v>9637</v>
      </c>
      <c r="H547" t="s">
        <v>21103</v>
      </c>
    </row>
    <row r="548" spans="1:8">
      <c r="A548" t="s">
        <v>18011</v>
      </c>
      <c r="B548" t="s">
        <v>9648</v>
      </c>
      <c r="C548" t="s">
        <v>7328</v>
      </c>
      <c r="D548" t="str">
        <f>+IFERROR(VLOOKUP(B548,[1]Emisor!$B:$E,4,0),"")</f>
        <v>USD</v>
      </c>
      <c r="E548" t="s">
        <v>189</v>
      </c>
      <c r="F548" t="s">
        <v>189</v>
      </c>
      <c r="G548" t="s">
        <v>9644</v>
      </c>
    </row>
    <row r="549" spans="1:8">
      <c r="A549" t="s">
        <v>18070</v>
      </c>
      <c r="B549" t="s">
        <v>9655</v>
      </c>
      <c r="C549" t="s">
        <v>7328</v>
      </c>
      <c r="D549" t="str">
        <f>+IFERROR(VLOOKUP(B549,[1]Emisor!$B:$E,4,0),"")</f>
        <v>USD</v>
      </c>
      <c r="E549" t="s">
        <v>131</v>
      </c>
      <c r="F549" t="s">
        <v>131</v>
      </c>
      <c r="G549" t="s">
        <v>9650</v>
      </c>
      <c r="H549" t="s">
        <v>21104</v>
      </c>
    </row>
    <row r="550" spans="1:8">
      <c r="A550" t="s">
        <v>18072</v>
      </c>
      <c r="B550" t="s">
        <v>9662</v>
      </c>
      <c r="C550" t="s">
        <v>7328</v>
      </c>
      <c r="F550" t="s">
        <v>311</v>
      </c>
      <c r="G550" t="s">
        <v>9657</v>
      </c>
      <c r="H550" t="s">
        <v>21105</v>
      </c>
    </row>
    <row r="551" spans="1:8">
      <c r="A551" t="s">
        <v>18553</v>
      </c>
      <c r="B551" t="s">
        <v>9675</v>
      </c>
      <c r="C551" t="s">
        <v>7328</v>
      </c>
      <c r="D551" t="str">
        <f>+IFERROR(VLOOKUP(B551,[1]Emisor!$B:$E,4,0),"")</f>
        <v>CLP</v>
      </c>
      <c r="E551" t="s">
        <v>35</v>
      </c>
      <c r="F551" t="s">
        <v>35</v>
      </c>
      <c r="G551" t="s">
        <v>9671</v>
      </c>
      <c r="H551" t="s">
        <v>9671</v>
      </c>
    </row>
    <row r="552" spans="1:8">
      <c r="A552" t="s">
        <v>18185</v>
      </c>
      <c r="B552" t="s">
        <v>9681</v>
      </c>
      <c r="C552" t="s">
        <v>7328</v>
      </c>
      <c r="D552" t="str">
        <f>+IFERROR(VLOOKUP(B552,[1]Emisor!$B:$E,4,0),"")</f>
        <v>CLP</v>
      </c>
      <c r="E552" t="s">
        <v>35</v>
      </c>
      <c r="F552" t="s">
        <v>35</v>
      </c>
      <c r="G552" t="s">
        <v>9677</v>
      </c>
      <c r="H552" t="s">
        <v>9677</v>
      </c>
    </row>
    <row r="553" spans="1:8">
      <c r="A553" t="s">
        <v>16800</v>
      </c>
      <c r="B553" t="s">
        <v>9705</v>
      </c>
      <c r="C553" t="s">
        <v>7328</v>
      </c>
      <c r="D553" t="str">
        <f>+IFERROR(VLOOKUP(B553,[1]Emisor!$B:$E,4,0),"")</f>
        <v>CLP</v>
      </c>
      <c r="E553" t="s">
        <v>35</v>
      </c>
      <c r="F553" t="s">
        <v>35</v>
      </c>
      <c r="G553" t="s">
        <v>9701</v>
      </c>
      <c r="H553" t="s">
        <v>21106</v>
      </c>
    </row>
    <row r="554" spans="1:8">
      <c r="A554" t="s">
        <v>18135</v>
      </c>
      <c r="B554" t="s">
        <v>9733</v>
      </c>
      <c r="C554" t="s">
        <v>7328</v>
      </c>
      <c r="D554" t="str">
        <f>+IFERROR(VLOOKUP(B554,[1]Emisor!$B:$E,4,0),"")</f>
        <v>CLP</v>
      </c>
      <c r="E554" t="s">
        <v>5421</v>
      </c>
      <c r="F554" t="s">
        <v>5421</v>
      </c>
      <c r="G554" t="s">
        <v>9729</v>
      </c>
      <c r="H554" t="s">
        <v>21107</v>
      </c>
    </row>
    <row r="555" spans="1:8">
      <c r="A555" t="s">
        <v>18145</v>
      </c>
      <c r="B555" t="s">
        <v>9740</v>
      </c>
      <c r="C555" t="s">
        <v>7328</v>
      </c>
      <c r="E555" t="s">
        <v>35</v>
      </c>
      <c r="F555" t="s">
        <v>35</v>
      </c>
      <c r="G555" t="s">
        <v>9736</v>
      </c>
      <c r="H555" t="s">
        <v>21108</v>
      </c>
    </row>
    <row r="556" spans="1:8">
      <c r="A556" t="s">
        <v>18220</v>
      </c>
      <c r="B556" t="s">
        <v>9746</v>
      </c>
      <c r="C556" t="s">
        <v>7328</v>
      </c>
      <c r="D556" t="str">
        <f>+IFERROR(VLOOKUP(B556,[1]Emisor!$B:$E,4,0),"")</f>
        <v>CLP</v>
      </c>
      <c r="E556" t="s">
        <v>154</v>
      </c>
      <c r="F556" t="s">
        <v>154</v>
      </c>
      <c r="G556" t="s">
        <v>9742</v>
      </c>
      <c r="H556" t="s">
        <v>9742</v>
      </c>
    </row>
    <row r="557" spans="1:8">
      <c r="A557" t="s">
        <v>18601</v>
      </c>
      <c r="B557" t="s">
        <v>9753</v>
      </c>
      <c r="C557" t="s">
        <v>7328</v>
      </c>
      <c r="E557" t="s">
        <v>1472</v>
      </c>
      <c r="F557" t="s">
        <v>1488</v>
      </c>
      <c r="G557" t="s">
        <v>9748</v>
      </c>
      <c r="H557" t="s">
        <v>21109</v>
      </c>
    </row>
    <row r="558" spans="1:8">
      <c r="A558" t="s">
        <v>18266</v>
      </c>
      <c r="B558" t="s">
        <v>9760</v>
      </c>
      <c r="C558" t="s">
        <v>7328</v>
      </c>
      <c r="D558" t="str">
        <f>+IFERROR(VLOOKUP(B558,[1]Emisor!$B:$E,4,0),"")</f>
        <v>USD</v>
      </c>
      <c r="E558" t="s">
        <v>131</v>
      </c>
      <c r="F558" t="s">
        <v>131</v>
      </c>
      <c r="G558" t="s">
        <v>9755</v>
      </c>
      <c r="H558" t="s">
        <v>9755</v>
      </c>
    </row>
    <row r="559" spans="1:8">
      <c r="A559" t="s">
        <v>18405</v>
      </c>
      <c r="B559" t="s">
        <v>9767</v>
      </c>
      <c r="C559" t="s">
        <v>7328</v>
      </c>
      <c r="E559" t="s">
        <v>5421</v>
      </c>
      <c r="F559" t="s">
        <v>5421</v>
      </c>
      <c r="G559" t="s">
        <v>9762</v>
      </c>
      <c r="H559" t="s">
        <v>21110</v>
      </c>
    </row>
    <row r="560" spans="1:8">
      <c r="A560" t="s">
        <v>18180</v>
      </c>
      <c r="B560" t="s">
        <v>9773</v>
      </c>
      <c r="C560" t="s">
        <v>7328</v>
      </c>
      <c r="D560" t="str">
        <f>+IFERROR(VLOOKUP(B560,[1]Emisor!$B:$E,4,0),"")</f>
        <v>USD</v>
      </c>
      <c r="E560" t="s">
        <v>189</v>
      </c>
      <c r="F560" t="s">
        <v>189</v>
      </c>
      <c r="G560" t="s">
        <v>9769</v>
      </c>
      <c r="H560" t="s">
        <v>9769</v>
      </c>
    </row>
    <row r="561" spans="1:8">
      <c r="A561" t="s">
        <v>18443</v>
      </c>
      <c r="B561" t="s">
        <v>9786</v>
      </c>
      <c r="C561" t="s">
        <v>7328</v>
      </c>
      <c r="D561" t="str">
        <f>+IFERROR(VLOOKUP(B561,[1]Emisor!$B:$E,4,0),"")</f>
        <v>CLP</v>
      </c>
      <c r="E561" t="s">
        <v>131</v>
      </c>
      <c r="F561" t="s">
        <v>131</v>
      </c>
      <c r="G561" t="s">
        <v>9781</v>
      </c>
      <c r="H561" t="s">
        <v>9781</v>
      </c>
    </row>
    <row r="562" spans="1:8">
      <c r="A562" t="s">
        <v>18496</v>
      </c>
      <c r="B562" t="s">
        <v>9795</v>
      </c>
      <c r="C562" t="s">
        <v>7328</v>
      </c>
      <c r="F562" t="s">
        <v>174</v>
      </c>
      <c r="G562" t="s">
        <v>9790</v>
      </c>
      <c r="H562" t="s">
        <v>21111</v>
      </c>
    </row>
    <row r="563" spans="1:8">
      <c r="A563" t="s">
        <v>16844</v>
      </c>
      <c r="B563" t="s">
        <v>9804</v>
      </c>
      <c r="C563" t="s">
        <v>7328</v>
      </c>
      <c r="D563" t="str">
        <f>+IFERROR(VLOOKUP(B563,[1]Emisor!$B:$E,4,0),"")</f>
        <v>USD</v>
      </c>
      <c r="E563" t="s">
        <v>189</v>
      </c>
      <c r="F563" t="s">
        <v>189</v>
      </c>
      <c r="G563" t="s">
        <v>9799</v>
      </c>
      <c r="H563" t="s">
        <v>21112</v>
      </c>
    </row>
    <row r="564" spans="1:8">
      <c r="A564" t="s">
        <v>20171</v>
      </c>
      <c r="B564" t="s">
        <v>9853</v>
      </c>
      <c r="C564" t="s">
        <v>7328</v>
      </c>
      <c r="E564" t="s">
        <v>189</v>
      </c>
      <c r="F564" t="s">
        <v>189</v>
      </c>
      <c r="G564" t="s">
        <v>9849</v>
      </c>
      <c r="H564" t="s">
        <v>21113</v>
      </c>
    </row>
    <row r="565" spans="1:8">
      <c r="A565" t="s">
        <v>18503</v>
      </c>
      <c r="B565" t="s">
        <v>9859</v>
      </c>
      <c r="C565" t="s">
        <v>7328</v>
      </c>
      <c r="D565" t="str">
        <f>+IFERROR(VLOOKUP(B565,[1]Emisor!$B:$E,4,0),"")</f>
        <v>CLP</v>
      </c>
      <c r="E565" t="s">
        <v>189</v>
      </c>
      <c r="F565" t="s">
        <v>189</v>
      </c>
      <c r="G565" t="s">
        <v>9855</v>
      </c>
      <c r="H565" t="s">
        <v>21114</v>
      </c>
    </row>
    <row r="566" spans="1:8">
      <c r="A566" t="s">
        <v>18521</v>
      </c>
      <c r="B566" t="s">
        <v>9866</v>
      </c>
      <c r="C566" t="s">
        <v>7328</v>
      </c>
      <c r="D566" t="str">
        <f>+IFERROR(VLOOKUP(B566,[1]Emisor!$B:$E,4,0),"")</f>
        <v>CLP</v>
      </c>
      <c r="E566" t="s">
        <v>131</v>
      </c>
      <c r="F566" t="s">
        <v>131</v>
      </c>
      <c r="G566" t="s">
        <v>9861</v>
      </c>
      <c r="H566" t="s">
        <v>9861</v>
      </c>
    </row>
    <row r="567" spans="1:8">
      <c r="A567" t="s">
        <v>18518</v>
      </c>
      <c r="B567" t="s">
        <v>9900</v>
      </c>
      <c r="C567" t="s">
        <v>7328</v>
      </c>
      <c r="D567" t="str">
        <f>+IFERROR(VLOOKUP(B567,[1]Emisor!$B:$E,4,0),"")</f>
        <v>CLP</v>
      </c>
      <c r="E567" t="s">
        <v>2669</v>
      </c>
      <c r="F567" t="s">
        <v>311</v>
      </c>
      <c r="G567" t="s">
        <v>9895</v>
      </c>
      <c r="H567" t="s">
        <v>21115</v>
      </c>
    </row>
    <row r="568" spans="1:8">
      <c r="A568" t="s">
        <v>18542</v>
      </c>
      <c r="B568" t="s">
        <v>9907</v>
      </c>
      <c r="C568" t="s">
        <v>7328</v>
      </c>
      <c r="F568" t="s">
        <v>35</v>
      </c>
      <c r="G568" t="s">
        <v>9902</v>
      </c>
    </row>
    <row r="569" spans="1:8">
      <c r="A569" t="s">
        <v>16827</v>
      </c>
      <c r="B569" t="s">
        <v>9914</v>
      </c>
      <c r="C569" t="s">
        <v>7328</v>
      </c>
      <c r="F569" t="s">
        <v>398</v>
      </c>
      <c r="G569" t="s">
        <v>9671</v>
      </c>
      <c r="H569" t="s">
        <v>7328</v>
      </c>
    </row>
    <row r="570" spans="1:8">
      <c r="A570" t="s">
        <v>18463</v>
      </c>
      <c r="B570" t="s">
        <v>9931</v>
      </c>
      <c r="C570" t="s">
        <v>7328</v>
      </c>
      <c r="D570" t="str">
        <f>+IFERROR(VLOOKUP(B570,[1]Emisor!$B:$E,4,0),"")</f>
        <v>CLP</v>
      </c>
      <c r="E570" t="s">
        <v>131</v>
      </c>
      <c r="F570" t="s">
        <v>131</v>
      </c>
      <c r="G570" t="s">
        <v>9927</v>
      </c>
      <c r="H570" t="s">
        <v>9927</v>
      </c>
    </row>
    <row r="571" spans="1:8">
      <c r="A571" t="s">
        <v>19059</v>
      </c>
      <c r="B571" t="s">
        <v>9941</v>
      </c>
      <c r="C571" t="s">
        <v>7328</v>
      </c>
      <c r="E571" t="s">
        <v>131</v>
      </c>
      <c r="F571" t="s">
        <v>189</v>
      </c>
      <c r="G571" t="s">
        <v>9937</v>
      </c>
      <c r="H571" t="s">
        <v>21116</v>
      </c>
    </row>
    <row r="572" spans="1:8">
      <c r="A572" t="s">
        <v>18828</v>
      </c>
      <c r="B572" t="s">
        <v>9947</v>
      </c>
      <c r="C572" t="s">
        <v>7328</v>
      </c>
      <c r="E572" t="s">
        <v>154</v>
      </c>
      <c r="F572" t="s">
        <v>189</v>
      </c>
      <c r="G572" t="s">
        <v>9943</v>
      </c>
    </row>
    <row r="573" spans="1:8">
      <c r="A573" t="s">
        <v>18548</v>
      </c>
      <c r="B573" t="s">
        <v>9953</v>
      </c>
      <c r="C573" t="s">
        <v>7328</v>
      </c>
      <c r="E573" t="s">
        <v>174</v>
      </c>
      <c r="F573" t="s">
        <v>174</v>
      </c>
      <c r="G573" t="s">
        <v>9949</v>
      </c>
    </row>
    <row r="574" spans="1:8">
      <c r="A574" t="s">
        <v>20617</v>
      </c>
      <c r="B574" t="s">
        <v>9959</v>
      </c>
      <c r="C574" t="s">
        <v>7328</v>
      </c>
      <c r="D574" t="str">
        <f>+IFERROR(VLOOKUP(B574,[1]Emisor!$B:$E,4,0),"")</f>
        <v>CLP</v>
      </c>
      <c r="E574" t="s">
        <v>189</v>
      </c>
      <c r="F574" t="s">
        <v>189</v>
      </c>
      <c r="G574" t="s">
        <v>9955</v>
      </c>
      <c r="H574" t="s">
        <v>9955</v>
      </c>
    </row>
    <row r="575" spans="1:8">
      <c r="A575" t="s">
        <v>19328</v>
      </c>
      <c r="B575" t="s">
        <v>9965</v>
      </c>
      <c r="C575" t="s">
        <v>7328</v>
      </c>
      <c r="D575" t="str">
        <f>+IFERROR(VLOOKUP(B575,[1]Emisor!$B:$E,4,0),"")</f>
        <v>USD</v>
      </c>
      <c r="E575" t="s">
        <v>154</v>
      </c>
      <c r="F575" t="s">
        <v>154</v>
      </c>
      <c r="G575" t="s">
        <v>9961</v>
      </c>
      <c r="H575" t="s">
        <v>21117</v>
      </c>
    </row>
    <row r="576" spans="1:8">
      <c r="A576" t="s">
        <v>18428</v>
      </c>
      <c r="B576" t="s">
        <v>9972</v>
      </c>
      <c r="C576" t="s">
        <v>7328</v>
      </c>
      <c r="D576" t="str">
        <f>+IFERROR(VLOOKUP(B576,[1]Emisor!$B:$E,4,0),"")</f>
        <v>USD</v>
      </c>
      <c r="E576" t="s">
        <v>131</v>
      </c>
      <c r="F576" t="s">
        <v>131</v>
      </c>
      <c r="G576" t="s">
        <v>9967</v>
      </c>
      <c r="H576" t="s">
        <v>21118</v>
      </c>
    </row>
    <row r="577" spans="1:8">
      <c r="A577" t="s">
        <v>20588</v>
      </c>
      <c r="B577" t="s">
        <v>9978</v>
      </c>
      <c r="C577" t="s">
        <v>7328</v>
      </c>
      <c r="D577" t="s">
        <v>20990</v>
      </c>
      <c r="E577" t="s">
        <v>154</v>
      </c>
      <c r="F577" t="s">
        <v>154</v>
      </c>
      <c r="G577" t="s">
        <v>9974</v>
      </c>
      <c r="H577" t="s">
        <v>9974</v>
      </c>
    </row>
    <row r="578" spans="1:8">
      <c r="A578" t="s">
        <v>18562</v>
      </c>
      <c r="B578" t="s">
        <v>9985</v>
      </c>
      <c r="C578" t="s">
        <v>7328</v>
      </c>
      <c r="D578" t="str">
        <f>+IFERROR(VLOOKUP(B578,[1]Emisor!$B:$E,4,0),"")</f>
        <v>USD</v>
      </c>
      <c r="E578" t="s">
        <v>189</v>
      </c>
      <c r="F578" t="s">
        <v>189</v>
      </c>
      <c r="G578" t="s">
        <v>9981</v>
      </c>
      <c r="H578" t="s">
        <v>9981</v>
      </c>
    </row>
    <row r="579" spans="1:8">
      <c r="A579" t="s">
        <v>18628</v>
      </c>
      <c r="B579" t="s">
        <v>9992</v>
      </c>
      <c r="C579" t="s">
        <v>7328</v>
      </c>
      <c r="D579" t="str">
        <f>+IFERROR(VLOOKUP(B579,[1]Emisor!$B:$E,4,0),"")</f>
        <v>CLP</v>
      </c>
      <c r="E579" t="s">
        <v>5421</v>
      </c>
      <c r="F579" t="s">
        <v>5421</v>
      </c>
      <c r="G579" t="s">
        <v>9988</v>
      </c>
      <c r="H579" t="s">
        <v>21119</v>
      </c>
    </row>
    <row r="580" spans="1:8">
      <c r="A580" t="s">
        <v>18844</v>
      </c>
      <c r="B580" t="s">
        <v>9998</v>
      </c>
      <c r="C580" t="s">
        <v>7328</v>
      </c>
      <c r="D580" t="str">
        <f>+IFERROR(VLOOKUP(B580,[1]Emisor!$B:$E,4,0),"")</f>
        <v>CLP</v>
      </c>
      <c r="E580" t="s">
        <v>131</v>
      </c>
      <c r="F580" t="s">
        <v>131</v>
      </c>
      <c r="G580" t="s">
        <v>9994</v>
      </c>
      <c r="H580" t="s">
        <v>21120</v>
      </c>
    </row>
    <row r="581" spans="1:8">
      <c r="A581" t="s">
        <v>16847</v>
      </c>
      <c r="B581" t="s">
        <v>10010</v>
      </c>
      <c r="C581" t="s">
        <v>7328</v>
      </c>
      <c r="D581" t="str">
        <f>+IFERROR(VLOOKUP(B581,[1]Emisor!$B:$E,4,0),"")</f>
        <v>USD</v>
      </c>
      <c r="E581" t="s">
        <v>174</v>
      </c>
      <c r="F581" t="s">
        <v>174</v>
      </c>
      <c r="G581" t="s">
        <v>10006</v>
      </c>
      <c r="H581" t="s">
        <v>10006</v>
      </c>
    </row>
    <row r="582" spans="1:8">
      <c r="A582" t="s">
        <v>18182</v>
      </c>
      <c r="B582" t="s">
        <v>10037</v>
      </c>
      <c r="C582" t="s">
        <v>7328</v>
      </c>
      <c r="D582" t="str">
        <f>+IFERROR(VLOOKUP(B582,[1]Emisor!$B:$E,4,0),"")</f>
        <v>CLP</v>
      </c>
      <c r="F582" t="s">
        <v>35</v>
      </c>
      <c r="G582" t="s">
        <v>10032</v>
      </c>
    </row>
    <row r="583" spans="1:8">
      <c r="A583" t="s">
        <v>18674</v>
      </c>
      <c r="B583" t="s">
        <v>10044</v>
      </c>
      <c r="C583" t="s">
        <v>7328</v>
      </c>
      <c r="D583" t="str">
        <f>+IFERROR(VLOOKUP(B583,[1]Emisor!$B:$E,4,0),"")</f>
        <v>CLP</v>
      </c>
      <c r="E583" t="s">
        <v>189</v>
      </c>
      <c r="F583" t="s">
        <v>189</v>
      </c>
      <c r="G583" t="s">
        <v>10040</v>
      </c>
      <c r="H583" t="s">
        <v>21121</v>
      </c>
    </row>
    <row r="584" spans="1:8">
      <c r="A584" t="s">
        <v>18747</v>
      </c>
      <c r="B584" t="s">
        <v>10052</v>
      </c>
      <c r="C584" t="s">
        <v>7328</v>
      </c>
      <c r="E584" t="s">
        <v>154</v>
      </c>
      <c r="F584" t="s">
        <v>154</v>
      </c>
      <c r="G584" t="s">
        <v>10047</v>
      </c>
      <c r="H584" t="s">
        <v>21122</v>
      </c>
    </row>
    <row r="585" spans="1:8">
      <c r="A585" t="s">
        <v>18783</v>
      </c>
      <c r="B585" t="s">
        <v>10059</v>
      </c>
      <c r="C585" t="s">
        <v>7328</v>
      </c>
      <c r="E585" t="s">
        <v>131</v>
      </c>
      <c r="F585" t="s">
        <v>131</v>
      </c>
      <c r="G585" t="s">
        <v>10055</v>
      </c>
    </row>
    <row r="586" spans="1:8">
      <c r="A586" t="s">
        <v>18821</v>
      </c>
      <c r="B586" t="s">
        <v>10066</v>
      </c>
      <c r="C586" t="s">
        <v>7328</v>
      </c>
      <c r="D586" t="str">
        <f>+IFERROR(VLOOKUP(B586,[1]Emisor!$B:$E,4,0),"")</f>
        <v>CLP</v>
      </c>
      <c r="E586" t="s">
        <v>154</v>
      </c>
      <c r="F586" t="s">
        <v>154</v>
      </c>
      <c r="G586" t="s">
        <v>10061</v>
      </c>
      <c r="H586" t="s">
        <v>10061</v>
      </c>
    </row>
    <row r="587" spans="1:8">
      <c r="A587" t="s">
        <v>18001</v>
      </c>
      <c r="B587" t="s">
        <v>10073</v>
      </c>
      <c r="C587" t="s">
        <v>7328</v>
      </c>
      <c r="D587" t="str">
        <f>+IFERROR(VLOOKUP(B587,[1]Emisor!$B:$E,4,0),"")</f>
        <v>CLP</v>
      </c>
      <c r="E587" t="s">
        <v>131</v>
      </c>
      <c r="F587" t="s">
        <v>131</v>
      </c>
      <c r="G587" t="s">
        <v>10069</v>
      </c>
      <c r="H587" t="s">
        <v>10080</v>
      </c>
    </row>
    <row r="588" spans="1:8">
      <c r="A588" t="s">
        <v>19702</v>
      </c>
      <c r="B588" t="s">
        <v>10092</v>
      </c>
      <c r="C588" t="s">
        <v>7328</v>
      </c>
      <c r="D588" t="str">
        <f>+IFERROR(VLOOKUP(B588,[1]Emisor!$B:$E,4,0),"")</f>
        <v>CLP</v>
      </c>
      <c r="E588" t="s">
        <v>154</v>
      </c>
      <c r="F588" t="s">
        <v>154</v>
      </c>
      <c r="G588" t="s">
        <v>10087</v>
      </c>
      <c r="H588" t="s">
        <v>10087</v>
      </c>
    </row>
    <row r="589" spans="1:8">
      <c r="A589" t="s">
        <v>18279</v>
      </c>
      <c r="B589" t="s">
        <v>10100</v>
      </c>
      <c r="C589" t="s">
        <v>7328</v>
      </c>
      <c r="F589" t="s">
        <v>311</v>
      </c>
      <c r="G589" t="s">
        <v>10095</v>
      </c>
    </row>
    <row r="590" spans="1:8">
      <c r="A590" t="s">
        <v>20083</v>
      </c>
      <c r="B590" t="s">
        <v>10109</v>
      </c>
      <c r="C590" t="s">
        <v>7328</v>
      </c>
      <c r="E590" t="s">
        <v>174</v>
      </c>
      <c r="F590" t="s">
        <v>174</v>
      </c>
      <c r="G590" t="s">
        <v>10105</v>
      </c>
    </row>
    <row r="591" spans="1:8">
      <c r="A591" t="s">
        <v>20156</v>
      </c>
      <c r="B591" t="s">
        <v>10116</v>
      </c>
      <c r="C591" t="s">
        <v>7328</v>
      </c>
      <c r="E591" t="s">
        <v>174</v>
      </c>
      <c r="F591" t="s">
        <v>174</v>
      </c>
      <c r="G591" t="s">
        <v>10111</v>
      </c>
    </row>
    <row r="592" spans="1:8">
      <c r="A592" t="s">
        <v>18899</v>
      </c>
      <c r="B592" t="s">
        <v>10123</v>
      </c>
      <c r="C592" t="s">
        <v>7328</v>
      </c>
      <c r="D592" t="s">
        <v>21123</v>
      </c>
      <c r="E592" t="s">
        <v>1472</v>
      </c>
      <c r="F592" t="s">
        <v>1488</v>
      </c>
      <c r="G592" t="s">
        <v>10119</v>
      </c>
      <c r="H592" t="s">
        <v>10119</v>
      </c>
    </row>
    <row r="593" spans="1:8">
      <c r="A593" t="s">
        <v>16851</v>
      </c>
      <c r="B593" t="s">
        <v>10143</v>
      </c>
      <c r="C593" t="s">
        <v>7328</v>
      </c>
      <c r="F593" t="s">
        <v>975</v>
      </c>
      <c r="G593" t="s">
        <v>10138</v>
      </c>
    </row>
    <row r="594" spans="1:8">
      <c r="A594" t="s">
        <v>18906</v>
      </c>
      <c r="B594" t="s">
        <v>10176</v>
      </c>
      <c r="C594" t="s">
        <v>7328</v>
      </c>
      <c r="E594" t="s">
        <v>131</v>
      </c>
      <c r="F594" t="s">
        <v>131</v>
      </c>
      <c r="G594" t="s">
        <v>10172</v>
      </c>
    </row>
    <row r="595" spans="1:8">
      <c r="A595" t="s">
        <v>18015</v>
      </c>
      <c r="B595" t="s">
        <v>10183</v>
      </c>
      <c r="C595" t="s">
        <v>7328</v>
      </c>
      <c r="D595" t="str">
        <f>+IFERROR(VLOOKUP(B595,[1]Emisor!$B:$E,4,0),"")</f>
        <v>USD</v>
      </c>
      <c r="E595" t="s">
        <v>131</v>
      </c>
      <c r="F595" t="s">
        <v>131</v>
      </c>
      <c r="G595" t="s">
        <v>10178</v>
      </c>
      <c r="H595" t="s">
        <v>21124</v>
      </c>
    </row>
    <row r="596" spans="1:8">
      <c r="A596" t="s">
        <v>18573</v>
      </c>
      <c r="B596" t="s">
        <v>10189</v>
      </c>
      <c r="C596" t="s">
        <v>7328</v>
      </c>
      <c r="D596" t="str">
        <f>+IFERROR(VLOOKUP(B596,[1]Emisor!$B:$E,4,0),"")</f>
        <v>USD</v>
      </c>
      <c r="E596" t="s">
        <v>189</v>
      </c>
      <c r="F596" t="s">
        <v>189</v>
      </c>
      <c r="G596" t="s">
        <v>10185</v>
      </c>
      <c r="H596" t="s">
        <v>10185</v>
      </c>
    </row>
    <row r="597" spans="1:8">
      <c r="A597" t="s">
        <v>19098</v>
      </c>
      <c r="B597" t="s">
        <v>10225</v>
      </c>
      <c r="C597" t="s">
        <v>7328</v>
      </c>
      <c r="D597" t="str">
        <f>+IFERROR(VLOOKUP(B597,[1]Emisor!$B:$E,4,0),"")</f>
        <v>CLP</v>
      </c>
      <c r="E597" t="s">
        <v>174</v>
      </c>
      <c r="F597" t="s">
        <v>174</v>
      </c>
      <c r="G597" t="s">
        <v>10221</v>
      </c>
      <c r="H597" t="s">
        <v>10221</v>
      </c>
    </row>
    <row r="598" spans="1:8">
      <c r="A598" t="s">
        <v>19258</v>
      </c>
      <c r="B598" t="s">
        <v>10232</v>
      </c>
      <c r="C598" t="s">
        <v>7328</v>
      </c>
      <c r="D598" t="str">
        <f>+IFERROR(VLOOKUP(B598,[1]Emisor!$B:$E,4,0),"")</f>
        <v>CLP</v>
      </c>
      <c r="E598" t="s">
        <v>311</v>
      </c>
      <c r="F598" t="s">
        <v>311</v>
      </c>
      <c r="G598" t="s">
        <v>10227</v>
      </c>
      <c r="H598" t="s">
        <v>10227</v>
      </c>
    </row>
    <row r="599" spans="1:8">
      <c r="A599" t="s">
        <v>19275</v>
      </c>
      <c r="B599" t="s">
        <v>10238</v>
      </c>
      <c r="C599" t="s">
        <v>7328</v>
      </c>
      <c r="D599" t="str">
        <f>+IFERROR(VLOOKUP(B599,[1]Emisor!$B:$E,4,0),"")</f>
        <v>CLP</v>
      </c>
      <c r="E599" t="s">
        <v>131</v>
      </c>
      <c r="F599" t="s">
        <v>131</v>
      </c>
      <c r="G599" t="s">
        <v>10234</v>
      </c>
      <c r="H599" t="s">
        <v>10234</v>
      </c>
    </row>
    <row r="600" spans="1:8">
      <c r="A600" t="s">
        <v>19789</v>
      </c>
      <c r="B600" t="s">
        <v>10245</v>
      </c>
      <c r="C600" t="s">
        <v>7328</v>
      </c>
      <c r="D600" t="str">
        <f>+IFERROR(VLOOKUP(B600,[1]Emisor!$B:$E,4,0),"")</f>
        <v>CLP</v>
      </c>
      <c r="E600" t="s">
        <v>311</v>
      </c>
      <c r="F600" t="s">
        <v>311</v>
      </c>
      <c r="G600" t="s">
        <v>10240</v>
      </c>
      <c r="H600" t="s">
        <v>21125</v>
      </c>
    </row>
    <row r="601" spans="1:8">
      <c r="A601" t="s">
        <v>19537</v>
      </c>
      <c r="B601" t="s">
        <v>10252</v>
      </c>
      <c r="C601" t="s">
        <v>7328</v>
      </c>
      <c r="D601" t="str">
        <f>+IFERROR(VLOOKUP(B601,[1]Emisor!$B:$E,4,0),"")</f>
        <v>CLP</v>
      </c>
      <c r="E601" t="s">
        <v>975</v>
      </c>
      <c r="F601" t="s">
        <v>174</v>
      </c>
      <c r="G601" t="s">
        <v>10247</v>
      </c>
      <c r="H601" t="s">
        <v>10247</v>
      </c>
    </row>
    <row r="602" spans="1:8">
      <c r="A602" t="s">
        <v>20420</v>
      </c>
      <c r="B602" t="s">
        <v>10259</v>
      </c>
      <c r="C602" t="s">
        <v>7328</v>
      </c>
      <c r="E602" t="s">
        <v>154</v>
      </c>
      <c r="F602" t="s">
        <v>35</v>
      </c>
      <c r="G602" t="s">
        <v>10254</v>
      </c>
    </row>
    <row r="603" spans="1:8">
      <c r="A603" t="s">
        <v>20511</v>
      </c>
      <c r="B603" t="s">
        <v>10266</v>
      </c>
      <c r="C603" t="s">
        <v>7328</v>
      </c>
      <c r="D603" t="str">
        <f>+IFERROR(VLOOKUP(B603,[1]Emisor!$B:$E,4,0),"")</f>
        <v>CLP</v>
      </c>
      <c r="E603" t="s">
        <v>311</v>
      </c>
      <c r="F603" t="s">
        <v>311</v>
      </c>
      <c r="G603" t="s">
        <v>10261</v>
      </c>
      <c r="H603" t="s">
        <v>10261</v>
      </c>
    </row>
    <row r="604" spans="1:8">
      <c r="A604" t="s">
        <v>18862</v>
      </c>
      <c r="B604" t="s">
        <v>10273</v>
      </c>
      <c r="C604" t="s">
        <v>7328</v>
      </c>
      <c r="D604" t="str">
        <f>+IFERROR(VLOOKUP(B604,[1]Emisor!$B:$E,4,0),"")</f>
        <v>USD</v>
      </c>
      <c r="E604" t="s">
        <v>189</v>
      </c>
      <c r="F604" t="s">
        <v>189</v>
      </c>
      <c r="G604" t="s">
        <v>10269</v>
      </c>
      <c r="H604" t="s">
        <v>10269</v>
      </c>
    </row>
    <row r="605" spans="1:8">
      <c r="A605" t="s">
        <v>18873</v>
      </c>
      <c r="B605" t="s">
        <v>10281</v>
      </c>
      <c r="C605" t="s">
        <v>7328</v>
      </c>
      <c r="E605" t="s">
        <v>174</v>
      </c>
      <c r="F605" t="s">
        <v>174</v>
      </c>
      <c r="G605" t="s">
        <v>10276</v>
      </c>
    </row>
    <row r="606" spans="1:8">
      <c r="A606" t="s">
        <v>18877</v>
      </c>
      <c r="B606" t="s">
        <v>10287</v>
      </c>
      <c r="C606" t="s">
        <v>7328</v>
      </c>
      <c r="D606" t="str">
        <f>+IFERROR(VLOOKUP(B606,[1]Emisor!$B:$E,4,0),"")</f>
        <v>USD</v>
      </c>
      <c r="E606" t="s">
        <v>174</v>
      </c>
      <c r="F606" t="s">
        <v>174</v>
      </c>
      <c r="G606" t="s">
        <v>10283</v>
      </c>
      <c r="H606" t="s">
        <v>10283</v>
      </c>
    </row>
    <row r="607" spans="1:8">
      <c r="A607" t="s">
        <v>18879</v>
      </c>
      <c r="B607" t="s">
        <v>10301</v>
      </c>
      <c r="C607" t="s">
        <v>7328</v>
      </c>
      <c r="D607" t="str">
        <f>+IFERROR(VLOOKUP(B607,[1]Emisor!$B:$E,4,0),"")</f>
        <v>CLP</v>
      </c>
      <c r="E607" t="s">
        <v>174</v>
      </c>
      <c r="F607" t="s">
        <v>174</v>
      </c>
      <c r="G607" t="s">
        <v>10296</v>
      </c>
      <c r="H607" t="s">
        <v>21126</v>
      </c>
    </row>
    <row r="608" spans="1:8">
      <c r="A608" t="s">
        <v>18883</v>
      </c>
      <c r="B608" t="s">
        <v>10316</v>
      </c>
      <c r="C608" t="s">
        <v>7328</v>
      </c>
      <c r="D608" t="str">
        <f>+IFERROR(VLOOKUP(B608,[1]Emisor!$B:$E,4,0),"")</f>
        <v>CLP</v>
      </c>
      <c r="E608" t="s">
        <v>174</v>
      </c>
      <c r="F608" t="s">
        <v>174</v>
      </c>
      <c r="G608" t="s">
        <v>10318</v>
      </c>
      <c r="H608" t="s">
        <v>10318</v>
      </c>
    </row>
    <row r="609" spans="1:8">
      <c r="A609" t="s">
        <v>18789</v>
      </c>
      <c r="B609" t="s">
        <v>10328</v>
      </c>
      <c r="C609" t="s">
        <v>7328</v>
      </c>
      <c r="D609" t="str">
        <f>+IFERROR(VLOOKUP(B609,[1]Emisor!$B:$E,4,0),"")</f>
        <v>USD</v>
      </c>
      <c r="E609" t="s">
        <v>174</v>
      </c>
      <c r="F609" t="s">
        <v>174</v>
      </c>
      <c r="G609" t="s">
        <v>10323</v>
      </c>
      <c r="H609" t="s">
        <v>21127</v>
      </c>
    </row>
    <row r="610" spans="1:8">
      <c r="A610" t="s">
        <v>18893</v>
      </c>
      <c r="B610" t="s">
        <v>10347</v>
      </c>
      <c r="C610" t="s">
        <v>7328</v>
      </c>
      <c r="D610" t="str">
        <f>+IFERROR(VLOOKUP(B610,[1]Emisor!$B:$E,4,0),"")</f>
        <v>CLP</v>
      </c>
      <c r="E610" t="s">
        <v>311</v>
      </c>
      <c r="F610" t="s">
        <v>311</v>
      </c>
      <c r="G610" t="s">
        <v>10342</v>
      </c>
      <c r="H610" t="s">
        <v>10342</v>
      </c>
    </row>
    <row r="611" spans="1:8">
      <c r="A611" t="s">
        <v>18801</v>
      </c>
      <c r="B611" t="s">
        <v>10360</v>
      </c>
      <c r="C611" t="s">
        <v>7328</v>
      </c>
      <c r="D611" t="str">
        <f>+IFERROR(VLOOKUP(B611,[1]Emisor!$B:$E,4,0),"")</f>
        <v>CLP</v>
      </c>
      <c r="E611" t="s">
        <v>189</v>
      </c>
      <c r="F611" t="s">
        <v>189</v>
      </c>
      <c r="G611" t="s">
        <v>10356</v>
      </c>
      <c r="H611" t="s">
        <v>10356</v>
      </c>
    </row>
    <row r="612" spans="1:8">
      <c r="A612" t="s">
        <v>20058</v>
      </c>
      <c r="B612" t="s">
        <v>10366</v>
      </c>
      <c r="C612" t="s">
        <v>7328</v>
      </c>
      <c r="E612" t="s">
        <v>35</v>
      </c>
      <c r="F612" t="s">
        <v>35</v>
      </c>
      <c r="G612" t="s">
        <v>10362</v>
      </c>
    </row>
    <row r="613" spans="1:8">
      <c r="A613" t="s">
        <v>19057</v>
      </c>
      <c r="B613" t="s">
        <v>10376</v>
      </c>
      <c r="C613" t="s">
        <v>7328</v>
      </c>
      <c r="D613" t="str">
        <f>+IFERROR(VLOOKUP(B613,[1]Emisor!$B:$E,4,0),"")</f>
        <v>CLP</v>
      </c>
      <c r="E613" t="s">
        <v>311</v>
      </c>
      <c r="F613" t="s">
        <v>311</v>
      </c>
      <c r="G613" t="s">
        <v>10371</v>
      </c>
      <c r="H613" t="s">
        <v>10371</v>
      </c>
    </row>
    <row r="614" spans="1:8">
      <c r="A614" t="s">
        <v>19185</v>
      </c>
      <c r="B614" t="s">
        <v>10383</v>
      </c>
      <c r="C614" t="s">
        <v>7328</v>
      </c>
      <c r="D614" t="str">
        <f>+IFERROR(VLOOKUP(B614,[1]Emisor!$B:$E,4,0),"")</f>
        <v>CLP</v>
      </c>
      <c r="E614" t="s">
        <v>174</v>
      </c>
      <c r="F614" t="s">
        <v>975</v>
      </c>
      <c r="G614" t="s">
        <v>10378</v>
      </c>
      <c r="H614" t="s">
        <v>10378</v>
      </c>
    </row>
    <row r="615" spans="1:8">
      <c r="A615" t="s">
        <v>19189</v>
      </c>
      <c r="B615" t="s">
        <v>10390</v>
      </c>
      <c r="C615" t="s">
        <v>7328</v>
      </c>
      <c r="D615" t="str">
        <f>+IFERROR(VLOOKUP(B615,[1]Emisor!$B:$E,4,0),"")</f>
        <v>CLP</v>
      </c>
      <c r="F615" t="s">
        <v>975</v>
      </c>
      <c r="G615" t="s">
        <v>10385</v>
      </c>
    </row>
    <row r="616" spans="1:8">
      <c r="A616" t="s">
        <v>19762</v>
      </c>
      <c r="B616" t="s">
        <v>10397</v>
      </c>
      <c r="C616" t="s">
        <v>7328</v>
      </c>
      <c r="D616" t="str">
        <f>+IFERROR(VLOOKUP(B616,[1]Emisor!$B:$E,4,0),"")</f>
        <v>USD</v>
      </c>
      <c r="E616" t="s">
        <v>154</v>
      </c>
      <c r="F616" t="s">
        <v>154</v>
      </c>
      <c r="G616" t="s">
        <v>10393</v>
      </c>
      <c r="H616" t="s">
        <v>10393</v>
      </c>
    </row>
    <row r="617" spans="1:8">
      <c r="A617" t="s">
        <v>20323</v>
      </c>
      <c r="B617" t="s">
        <v>10403</v>
      </c>
      <c r="C617" t="s">
        <v>7328</v>
      </c>
      <c r="D617" t="str">
        <f>+IFERROR(VLOOKUP(B617,[1]Emisor!$B:$E,4,0),"")</f>
        <v>CLP</v>
      </c>
      <c r="E617" t="s">
        <v>35</v>
      </c>
      <c r="F617" t="s">
        <v>35</v>
      </c>
      <c r="G617" t="s">
        <v>10399</v>
      </c>
      <c r="H617" t="s">
        <v>21128</v>
      </c>
    </row>
    <row r="618" spans="1:8">
      <c r="A618" t="s">
        <v>19231</v>
      </c>
      <c r="B618" t="s">
        <v>10410</v>
      </c>
      <c r="C618" t="s">
        <v>7328</v>
      </c>
      <c r="F618" t="s">
        <v>311</v>
      </c>
      <c r="G618" t="s">
        <v>10405</v>
      </c>
    </row>
    <row r="619" spans="1:8">
      <c r="A619" t="s">
        <v>19250</v>
      </c>
      <c r="B619" t="s">
        <v>10418</v>
      </c>
      <c r="C619" t="s">
        <v>7328</v>
      </c>
      <c r="D619" t="str">
        <f>+IFERROR(VLOOKUP(B619,[1]Emisor!$B:$E,4,0),"")</f>
        <v>USD</v>
      </c>
      <c r="E619" t="s">
        <v>131</v>
      </c>
      <c r="F619" t="s">
        <v>131</v>
      </c>
      <c r="G619" t="s">
        <v>10413</v>
      </c>
      <c r="H619" t="s">
        <v>10413</v>
      </c>
    </row>
    <row r="620" spans="1:8">
      <c r="A620" t="s">
        <v>19317</v>
      </c>
      <c r="B620" t="s">
        <v>10425</v>
      </c>
      <c r="C620" t="s">
        <v>7328</v>
      </c>
      <c r="D620" t="str">
        <f>+IFERROR(VLOOKUP(B620,[1]Emisor!$B:$E,4,0),"")</f>
        <v>CLP</v>
      </c>
      <c r="E620" t="s">
        <v>154</v>
      </c>
      <c r="F620" t="s">
        <v>154</v>
      </c>
      <c r="G620" t="s">
        <v>10420</v>
      </c>
      <c r="H620" t="s">
        <v>10420</v>
      </c>
    </row>
    <row r="621" spans="1:8">
      <c r="A621" t="s">
        <v>19582</v>
      </c>
      <c r="B621" t="s">
        <v>10432</v>
      </c>
      <c r="C621" t="s">
        <v>7328</v>
      </c>
      <c r="D621" t="str">
        <f>+IFERROR(VLOOKUP(B621,[1]Emisor!$B:$E,4,0),"")</f>
        <v>CLP</v>
      </c>
      <c r="E621" t="s">
        <v>311</v>
      </c>
      <c r="F621" t="s">
        <v>35</v>
      </c>
      <c r="G621" t="s">
        <v>10427</v>
      </c>
      <c r="H621" t="s">
        <v>21129</v>
      </c>
    </row>
    <row r="622" spans="1:8">
      <c r="A622" t="s">
        <v>19364</v>
      </c>
      <c r="B622" t="s">
        <v>10439</v>
      </c>
      <c r="C622" t="s">
        <v>7328</v>
      </c>
      <c r="E622" t="s">
        <v>2669</v>
      </c>
      <c r="F622" t="s">
        <v>35</v>
      </c>
      <c r="G622" t="s">
        <v>10434</v>
      </c>
    </row>
    <row r="623" spans="1:8">
      <c r="A623" t="s">
        <v>19311</v>
      </c>
      <c r="B623" t="s">
        <v>10446</v>
      </c>
      <c r="C623" t="s">
        <v>7328</v>
      </c>
      <c r="D623" t="str">
        <f>+IFERROR(VLOOKUP(B623,[1]Emisor!$B:$E,4,0),"")</f>
        <v>CLP</v>
      </c>
      <c r="E623" t="s">
        <v>5421</v>
      </c>
      <c r="F623" t="s">
        <v>5421</v>
      </c>
      <c r="G623" t="s">
        <v>10441</v>
      </c>
      <c r="H623" t="s">
        <v>10441</v>
      </c>
    </row>
    <row r="624" spans="1:8">
      <c r="A624" t="s">
        <v>19326</v>
      </c>
      <c r="B624" t="s">
        <v>10452</v>
      </c>
      <c r="C624" t="s">
        <v>7328</v>
      </c>
      <c r="D624" t="str">
        <f>+IFERROR(VLOOKUP(B624,[1]Emisor!$B:$E,4,0),"")</f>
        <v>USD</v>
      </c>
      <c r="E624" t="s">
        <v>189</v>
      </c>
      <c r="F624" t="s">
        <v>189</v>
      </c>
      <c r="G624" t="s">
        <v>10448</v>
      </c>
    </row>
    <row r="625" spans="1:8">
      <c r="A625" t="s">
        <v>19338</v>
      </c>
      <c r="B625" t="s">
        <v>10458</v>
      </c>
      <c r="C625" t="s">
        <v>7328</v>
      </c>
      <c r="D625" t="str">
        <f>+IFERROR(VLOOKUP(B625,[1]Emisor!$B:$E,4,0),"")</f>
        <v>USD</v>
      </c>
      <c r="E625" t="s">
        <v>35</v>
      </c>
      <c r="F625" t="s">
        <v>189</v>
      </c>
      <c r="G625" t="s">
        <v>10454</v>
      </c>
      <c r="H625" t="s">
        <v>21130</v>
      </c>
    </row>
    <row r="626" spans="1:8">
      <c r="A626" t="s">
        <v>19340</v>
      </c>
      <c r="B626" t="s">
        <v>10465</v>
      </c>
      <c r="C626" t="s">
        <v>7328</v>
      </c>
      <c r="D626" t="str">
        <f>+IFERROR(VLOOKUP(B626,[1]Emisor!$B:$E,4,0),"")</f>
        <v>USD</v>
      </c>
      <c r="E626" t="s">
        <v>131</v>
      </c>
      <c r="F626" t="s">
        <v>131</v>
      </c>
      <c r="G626" t="s">
        <v>10460</v>
      </c>
      <c r="H626" t="s">
        <v>10460</v>
      </c>
    </row>
    <row r="627" spans="1:8">
      <c r="A627" t="s">
        <v>19273</v>
      </c>
      <c r="B627" t="s">
        <v>10472</v>
      </c>
      <c r="C627" t="s">
        <v>7328</v>
      </c>
      <c r="D627" t="s">
        <v>21123</v>
      </c>
      <c r="E627" t="s">
        <v>174</v>
      </c>
      <c r="F627" t="s">
        <v>174</v>
      </c>
      <c r="G627" t="s">
        <v>10467</v>
      </c>
      <c r="H627" t="s">
        <v>10467</v>
      </c>
    </row>
    <row r="628" spans="1:8">
      <c r="A628" t="s">
        <v>19334</v>
      </c>
      <c r="B628" t="s">
        <v>10480</v>
      </c>
      <c r="C628" t="s">
        <v>7328</v>
      </c>
      <c r="F628" t="s">
        <v>311</v>
      </c>
      <c r="G628" t="s">
        <v>10475</v>
      </c>
    </row>
    <row r="629" spans="1:8">
      <c r="A629" t="s">
        <v>19305</v>
      </c>
      <c r="B629" t="s">
        <v>10488</v>
      </c>
      <c r="C629" t="s">
        <v>7328</v>
      </c>
      <c r="D629" t="str">
        <f>+IFERROR(VLOOKUP(B629,[1]Emisor!$B:$E,4,0),"")</f>
        <v>CLP</v>
      </c>
      <c r="E629" t="s">
        <v>35</v>
      </c>
      <c r="F629" t="s">
        <v>35</v>
      </c>
      <c r="G629" t="s">
        <v>10483</v>
      </c>
      <c r="H629" t="s">
        <v>10483</v>
      </c>
    </row>
    <row r="630" spans="1:8">
      <c r="A630" t="s">
        <v>20509</v>
      </c>
      <c r="B630" t="s">
        <v>10495</v>
      </c>
      <c r="C630" t="s">
        <v>7328</v>
      </c>
      <c r="E630" t="s">
        <v>35</v>
      </c>
      <c r="F630" t="s">
        <v>35</v>
      </c>
      <c r="G630" t="s">
        <v>10491</v>
      </c>
    </row>
    <row r="631" spans="1:8">
      <c r="A631" t="s">
        <v>19342</v>
      </c>
      <c r="B631" t="s">
        <v>10503</v>
      </c>
      <c r="C631" t="s">
        <v>7328</v>
      </c>
      <c r="E631" t="s">
        <v>154</v>
      </c>
      <c r="F631" t="s">
        <v>35</v>
      </c>
      <c r="G631" t="s">
        <v>10498</v>
      </c>
    </row>
    <row r="632" spans="1:8">
      <c r="A632" t="s">
        <v>18635</v>
      </c>
      <c r="B632" t="s">
        <v>10510</v>
      </c>
      <c r="C632" t="s">
        <v>7328</v>
      </c>
      <c r="D632" t="str">
        <f>+IFERROR(VLOOKUP(B632,[1]Emisor!$B:$E,4,0),"")</f>
        <v>CLP</v>
      </c>
      <c r="E632" t="s">
        <v>35</v>
      </c>
      <c r="F632" t="s">
        <v>35</v>
      </c>
      <c r="G632" t="s">
        <v>10505</v>
      </c>
      <c r="H632" t="s">
        <v>10505</v>
      </c>
    </row>
    <row r="633" spans="1:8">
      <c r="A633" t="s">
        <v>19584</v>
      </c>
      <c r="B633" t="s">
        <v>10528</v>
      </c>
      <c r="C633" t="s">
        <v>7328</v>
      </c>
      <c r="E633" t="s">
        <v>35</v>
      </c>
      <c r="F633" t="s">
        <v>35</v>
      </c>
      <c r="G633" t="s">
        <v>10524</v>
      </c>
    </row>
    <row r="634" spans="1:8">
      <c r="A634" t="s">
        <v>19588</v>
      </c>
      <c r="B634" t="s">
        <v>10535</v>
      </c>
      <c r="C634" t="s">
        <v>7328</v>
      </c>
      <c r="D634" t="str">
        <f>+IFERROR(VLOOKUP(B634,[1]Emisor!$B:$E,4,0),"")</f>
        <v>USD</v>
      </c>
      <c r="E634" t="s">
        <v>189</v>
      </c>
      <c r="F634" t="s">
        <v>189</v>
      </c>
      <c r="G634" t="s">
        <v>10530</v>
      </c>
      <c r="H634" t="s">
        <v>10530</v>
      </c>
    </row>
    <row r="635" spans="1:8">
      <c r="A635" t="s">
        <v>19681</v>
      </c>
      <c r="B635" t="s">
        <v>10541</v>
      </c>
      <c r="C635" t="s">
        <v>7328</v>
      </c>
      <c r="D635" t="str">
        <f>+IFERROR(VLOOKUP(B635,[1]Emisor!$B:$E,4,0),"")</f>
        <v>USD</v>
      </c>
      <c r="E635" t="s">
        <v>174</v>
      </c>
      <c r="F635" t="s">
        <v>174</v>
      </c>
      <c r="G635" t="s">
        <v>10537</v>
      </c>
      <c r="H635" t="s">
        <v>10537</v>
      </c>
    </row>
    <row r="636" spans="1:8">
      <c r="A636" t="s">
        <v>19704</v>
      </c>
      <c r="B636" t="s">
        <v>10547</v>
      </c>
      <c r="C636" t="s">
        <v>7328</v>
      </c>
      <c r="D636" t="str">
        <f>+IFERROR(VLOOKUP(B636,[1]Emisor!$B:$E,4,0),"")</f>
        <v>USD</v>
      </c>
      <c r="E636" t="s">
        <v>189</v>
      </c>
      <c r="F636" t="s">
        <v>189</v>
      </c>
      <c r="G636" t="s">
        <v>10543</v>
      </c>
      <c r="H636" t="s">
        <v>10543</v>
      </c>
    </row>
    <row r="637" spans="1:8">
      <c r="A637" t="s">
        <v>19742</v>
      </c>
      <c r="B637" t="s">
        <v>10563</v>
      </c>
      <c r="C637" t="s">
        <v>7328</v>
      </c>
      <c r="D637" t="str">
        <f>+IFERROR(VLOOKUP(B637,[1]Emisor!$B:$E,4,0),"")</f>
        <v>USD</v>
      </c>
      <c r="E637" t="s">
        <v>131</v>
      </c>
      <c r="F637" t="s">
        <v>131</v>
      </c>
      <c r="G637" t="s">
        <v>10558</v>
      </c>
      <c r="H637" t="s">
        <v>21131</v>
      </c>
    </row>
    <row r="638" spans="1:8">
      <c r="A638" t="s">
        <v>19760</v>
      </c>
      <c r="B638" t="s">
        <v>10569</v>
      </c>
      <c r="C638" t="s">
        <v>7328</v>
      </c>
      <c r="E638" t="s">
        <v>154</v>
      </c>
      <c r="F638" t="s">
        <v>154</v>
      </c>
      <c r="G638" t="s">
        <v>10565</v>
      </c>
    </row>
    <row r="639" spans="1:8">
      <c r="A639" t="s">
        <v>19778</v>
      </c>
      <c r="B639" t="s">
        <v>10576</v>
      </c>
      <c r="C639" t="s">
        <v>7328</v>
      </c>
      <c r="D639" t="str">
        <f>+IFERROR(VLOOKUP(B639,[1]Emisor!$B:$E,4,0),"")</f>
        <v>USD</v>
      </c>
      <c r="E639" t="s">
        <v>35</v>
      </c>
      <c r="F639" t="s">
        <v>35</v>
      </c>
      <c r="G639" t="s">
        <v>10571</v>
      </c>
      <c r="H639" t="s">
        <v>10571</v>
      </c>
    </row>
    <row r="640" spans="1:8">
      <c r="A640" t="s">
        <v>19783</v>
      </c>
      <c r="B640" t="s">
        <v>10582</v>
      </c>
      <c r="C640" t="s">
        <v>7328</v>
      </c>
      <c r="D640" t="str">
        <f>+IFERROR(VLOOKUP(B640,[1]Emisor!$B:$E,4,0),"")</f>
        <v>USD</v>
      </c>
      <c r="E640" t="s">
        <v>35</v>
      </c>
      <c r="F640" t="s">
        <v>35</v>
      </c>
      <c r="G640" t="s">
        <v>10578</v>
      </c>
      <c r="H640" t="s">
        <v>21132</v>
      </c>
    </row>
    <row r="641" spans="1:8">
      <c r="A641" t="s">
        <v>20029</v>
      </c>
      <c r="B641" t="s">
        <v>10589</v>
      </c>
      <c r="C641" t="s">
        <v>7328</v>
      </c>
      <c r="E641" t="s">
        <v>189</v>
      </c>
      <c r="F641" t="s">
        <v>189</v>
      </c>
      <c r="G641" t="s">
        <v>10584</v>
      </c>
    </row>
    <row r="642" spans="1:8">
      <c r="A642" t="s">
        <v>20046</v>
      </c>
      <c r="B642" t="s">
        <v>10595</v>
      </c>
      <c r="C642" t="s">
        <v>7328</v>
      </c>
      <c r="D642" t="str">
        <f>+IFERROR(VLOOKUP(B642,[1]Emisor!$B:$E,4,0),"")</f>
        <v>CLP</v>
      </c>
      <c r="E642" t="s">
        <v>2669</v>
      </c>
      <c r="F642" t="s">
        <v>35</v>
      </c>
      <c r="G642" t="s">
        <v>10591</v>
      </c>
      <c r="H642" t="s">
        <v>10591</v>
      </c>
    </row>
    <row r="643" spans="1:8">
      <c r="A643" t="s">
        <v>20063</v>
      </c>
      <c r="B643" t="s">
        <v>10608</v>
      </c>
      <c r="C643" t="s">
        <v>7328</v>
      </c>
      <c r="D643" t="str">
        <f>+IFERROR(VLOOKUP(B643,[1]Emisor!$B:$E,4,0),"")</f>
        <v>CLP</v>
      </c>
      <c r="E643" t="s">
        <v>311</v>
      </c>
      <c r="F643" t="s">
        <v>311</v>
      </c>
      <c r="G643" t="s">
        <v>10603</v>
      </c>
      <c r="H643" t="s">
        <v>10603</v>
      </c>
    </row>
    <row r="644" spans="1:8">
      <c r="A644" t="s">
        <v>19580</v>
      </c>
      <c r="B644" t="s">
        <v>10615</v>
      </c>
      <c r="C644" t="s">
        <v>7328</v>
      </c>
      <c r="D644" t="str">
        <f>+IFERROR(VLOOKUP(B644,[1]Emisor!$B:$E,4,0),"")</f>
        <v>CLP</v>
      </c>
      <c r="E644" t="s">
        <v>2669</v>
      </c>
      <c r="F644" t="s">
        <v>35</v>
      </c>
      <c r="G644" t="s">
        <v>10610</v>
      </c>
      <c r="H644" t="s">
        <v>21133</v>
      </c>
    </row>
    <row r="645" spans="1:8">
      <c r="A645" t="s">
        <v>19069</v>
      </c>
      <c r="B645" t="s">
        <v>10621</v>
      </c>
      <c r="C645" t="s">
        <v>7328</v>
      </c>
      <c r="D645" t="str">
        <f>+IFERROR(VLOOKUP(B645,[1]Emisor!$B:$E,4,0),"")</f>
        <v>USD</v>
      </c>
      <c r="E645" t="s">
        <v>154</v>
      </c>
      <c r="F645" t="s">
        <v>154</v>
      </c>
      <c r="G645" t="s">
        <v>10617</v>
      </c>
      <c r="H645" t="s">
        <v>10617</v>
      </c>
    </row>
    <row r="646" spans="1:8">
      <c r="A646" t="s">
        <v>20592</v>
      </c>
      <c r="B646" t="s">
        <v>10627</v>
      </c>
      <c r="C646" t="s">
        <v>7328</v>
      </c>
      <c r="D646" t="str">
        <f>+IFERROR(VLOOKUP(B646,[1]Emisor!$B:$E,4,0),"")</f>
        <v>USD</v>
      </c>
      <c r="E646" t="s">
        <v>154</v>
      </c>
      <c r="F646" t="s">
        <v>154</v>
      </c>
      <c r="G646" t="s">
        <v>10623</v>
      </c>
      <c r="H646" t="s">
        <v>21134</v>
      </c>
    </row>
    <row r="647" spans="1:8">
      <c r="A647" t="s">
        <v>20216</v>
      </c>
      <c r="B647" t="s">
        <v>10633</v>
      </c>
      <c r="C647" t="s">
        <v>7328</v>
      </c>
      <c r="E647" t="s">
        <v>154</v>
      </c>
      <c r="F647" t="s">
        <v>154</v>
      </c>
      <c r="G647" t="s">
        <v>10629</v>
      </c>
      <c r="H647" t="s">
        <v>21135</v>
      </c>
    </row>
    <row r="648" spans="1:8">
      <c r="A648" t="s">
        <v>20228</v>
      </c>
      <c r="B648" t="s">
        <v>10639</v>
      </c>
      <c r="C648" t="s">
        <v>7328</v>
      </c>
      <c r="D648" t="str">
        <f>+IFERROR(VLOOKUP(B648,[1]Emisor!$B:$E,4,0),"")</f>
        <v>USD</v>
      </c>
      <c r="E648" t="s">
        <v>154</v>
      </c>
      <c r="F648" t="s">
        <v>35</v>
      </c>
      <c r="G648" t="s">
        <v>10635</v>
      </c>
    </row>
    <row r="649" spans="1:8">
      <c r="A649" t="s">
        <v>20230</v>
      </c>
      <c r="B649" t="s">
        <v>10645</v>
      </c>
      <c r="C649" t="s">
        <v>7328</v>
      </c>
      <c r="D649" t="s">
        <v>21123</v>
      </c>
      <c r="E649" t="s">
        <v>154</v>
      </c>
      <c r="F649" t="s">
        <v>35</v>
      </c>
      <c r="G649" t="s">
        <v>10641</v>
      </c>
      <c r="H649" t="s">
        <v>21136</v>
      </c>
    </row>
    <row r="650" spans="1:8">
      <c r="A650" t="s">
        <v>20272</v>
      </c>
      <c r="B650" t="s">
        <v>10652</v>
      </c>
      <c r="C650" t="s">
        <v>7328</v>
      </c>
      <c r="D650" t="str">
        <f>+IFERROR(VLOOKUP(B650,[1]Emisor!$B:$E,4,0),"")</f>
        <v>CLP</v>
      </c>
      <c r="E650" t="s">
        <v>311</v>
      </c>
      <c r="F650" t="s">
        <v>311</v>
      </c>
      <c r="G650" t="s">
        <v>10647</v>
      </c>
      <c r="H650" t="s">
        <v>10647</v>
      </c>
    </row>
    <row r="651" spans="1:8">
      <c r="A651" t="s">
        <v>18064</v>
      </c>
      <c r="B651" t="s">
        <v>10659</v>
      </c>
      <c r="C651" t="s">
        <v>7328</v>
      </c>
      <c r="F651" t="s">
        <v>335</v>
      </c>
      <c r="G651" t="s">
        <v>10654</v>
      </c>
    </row>
    <row r="652" spans="1:8">
      <c r="A652" t="s">
        <v>18222</v>
      </c>
      <c r="B652" t="s">
        <v>10667</v>
      </c>
      <c r="C652" t="s">
        <v>7328</v>
      </c>
      <c r="D652" t="str">
        <f>+IFERROR(VLOOKUP(B652,[1]Emisor!$B:$E,4,0),"")</f>
        <v>CLP</v>
      </c>
      <c r="E652" t="s">
        <v>311</v>
      </c>
      <c r="F652" t="s">
        <v>311</v>
      </c>
      <c r="G652" t="s">
        <v>10663</v>
      </c>
      <c r="H652" t="s">
        <v>21137</v>
      </c>
    </row>
    <row r="653" spans="1:8">
      <c r="A653" t="s">
        <v>20328</v>
      </c>
      <c r="B653" t="s">
        <v>10691</v>
      </c>
      <c r="C653" t="s">
        <v>7328</v>
      </c>
      <c r="F653" t="s">
        <v>35</v>
      </c>
      <c r="G653" t="s">
        <v>10686</v>
      </c>
    </row>
    <row r="654" spans="1:8">
      <c r="A654" t="s">
        <v>20286</v>
      </c>
      <c r="B654" t="s">
        <v>10699</v>
      </c>
      <c r="C654" t="s">
        <v>7328</v>
      </c>
      <c r="D654" t="str">
        <f>+IFERROR(VLOOKUP(B654,[1]Emisor!$B:$E,4,0),"")</f>
        <v>USD</v>
      </c>
      <c r="E654" t="s">
        <v>154</v>
      </c>
      <c r="F654" t="s">
        <v>154</v>
      </c>
      <c r="G654" t="s">
        <v>10694</v>
      </c>
      <c r="H654" t="s">
        <v>21138</v>
      </c>
    </row>
    <row r="655" spans="1:8">
      <c r="A655" t="s">
        <v>20288</v>
      </c>
      <c r="B655" t="s">
        <v>10706</v>
      </c>
      <c r="C655" t="s">
        <v>7328</v>
      </c>
      <c r="D655" t="str">
        <f>+IFERROR(VLOOKUP(B655,[1]Emisor!$B:$E,4,0),"")</f>
        <v>USD</v>
      </c>
      <c r="E655" t="s">
        <v>131</v>
      </c>
      <c r="F655" t="s">
        <v>131</v>
      </c>
      <c r="G655" t="s">
        <v>10701</v>
      </c>
      <c r="H655" t="s">
        <v>10701</v>
      </c>
    </row>
    <row r="656" spans="1:8">
      <c r="A656" t="s">
        <v>20347</v>
      </c>
      <c r="B656" t="s">
        <v>10713</v>
      </c>
      <c r="C656" t="s">
        <v>7328</v>
      </c>
      <c r="D656" t="str">
        <f>+IFERROR(VLOOKUP(B656,[1]Emisor!$B:$E,4,0),"")</f>
        <v>USD</v>
      </c>
      <c r="E656" t="s">
        <v>154</v>
      </c>
      <c r="F656" t="s">
        <v>189</v>
      </c>
      <c r="G656" t="s">
        <v>10708</v>
      </c>
      <c r="H656" t="s">
        <v>10708</v>
      </c>
    </row>
    <row r="657" spans="1:8">
      <c r="A657" t="s">
        <v>20342</v>
      </c>
      <c r="B657" t="s">
        <v>10720</v>
      </c>
      <c r="C657" t="s">
        <v>7328</v>
      </c>
      <c r="E657" t="s">
        <v>154</v>
      </c>
      <c r="F657" t="s">
        <v>35</v>
      </c>
      <c r="G657" t="s">
        <v>10716</v>
      </c>
    </row>
    <row r="658" spans="1:8">
      <c r="A658" t="s">
        <v>19346</v>
      </c>
      <c r="B658" t="s">
        <v>10727</v>
      </c>
      <c r="C658" t="s">
        <v>7328</v>
      </c>
      <c r="D658" t="str">
        <f>+IFERROR(VLOOKUP(B658,[1]Emisor!$B:$E,4,0),"")</f>
        <v>CLP</v>
      </c>
      <c r="E658" t="s">
        <v>131</v>
      </c>
      <c r="F658" t="s">
        <v>131</v>
      </c>
      <c r="G658" t="s">
        <v>10722</v>
      </c>
      <c r="H658" t="s">
        <v>10722</v>
      </c>
    </row>
    <row r="659" spans="1:8">
      <c r="A659" t="s">
        <v>18435</v>
      </c>
      <c r="B659" t="s">
        <v>10746</v>
      </c>
      <c r="C659" t="s">
        <v>7328</v>
      </c>
      <c r="E659" t="s">
        <v>131</v>
      </c>
      <c r="F659" t="s">
        <v>131</v>
      </c>
      <c r="G659" t="s">
        <v>10742</v>
      </c>
    </row>
    <row r="660" spans="1:8">
      <c r="A660" t="s">
        <v>20020</v>
      </c>
      <c r="B660" t="s">
        <v>10753</v>
      </c>
      <c r="C660" t="s">
        <v>7328</v>
      </c>
      <c r="D660" t="str">
        <f>+IFERROR(VLOOKUP(B660,[1]Emisor!$B:$E,4,0),"")</f>
        <v>USD</v>
      </c>
      <c r="E660" t="s">
        <v>35</v>
      </c>
      <c r="F660" t="s">
        <v>35</v>
      </c>
      <c r="G660" t="s">
        <v>10749</v>
      </c>
      <c r="H660" t="s">
        <v>21139</v>
      </c>
    </row>
    <row r="661" spans="1:8">
      <c r="A661" t="s">
        <v>20353</v>
      </c>
      <c r="B661" t="s">
        <v>10761</v>
      </c>
      <c r="C661" t="s">
        <v>7328</v>
      </c>
      <c r="D661" t="str">
        <f>+IFERROR(VLOOKUP(B661,[1]Emisor!$B:$E,4,0),"")</f>
        <v>USD</v>
      </c>
      <c r="E661" t="s">
        <v>35</v>
      </c>
      <c r="F661" t="s">
        <v>35</v>
      </c>
      <c r="G661" t="s">
        <v>10756</v>
      </c>
      <c r="H661" t="s">
        <v>21140</v>
      </c>
    </row>
    <row r="662" spans="1:8">
      <c r="A662" t="s">
        <v>20361</v>
      </c>
      <c r="B662" t="s">
        <v>10781</v>
      </c>
      <c r="C662" t="s">
        <v>7328</v>
      </c>
      <c r="D662" t="str">
        <f>+IFERROR(VLOOKUP(B662,[1]Emisor!$B:$E,4,0),"")</f>
        <v>USD</v>
      </c>
      <c r="E662" t="s">
        <v>154</v>
      </c>
      <c r="F662" t="s">
        <v>154</v>
      </c>
      <c r="G662" t="s">
        <v>10776</v>
      </c>
      <c r="H662" t="s">
        <v>10776</v>
      </c>
    </row>
    <row r="663" spans="1:8">
      <c r="A663" t="s">
        <v>18607</v>
      </c>
      <c r="B663" t="s">
        <v>10787</v>
      </c>
      <c r="C663" t="s">
        <v>7328</v>
      </c>
      <c r="E663" t="s">
        <v>131</v>
      </c>
      <c r="F663" t="s">
        <v>131</v>
      </c>
      <c r="G663" t="s">
        <v>10783</v>
      </c>
      <c r="H663" t="s">
        <v>10783</v>
      </c>
    </row>
    <row r="664" spans="1:8">
      <c r="A664" t="s">
        <v>20214</v>
      </c>
      <c r="B664" t="s">
        <v>10794</v>
      </c>
      <c r="C664" t="s">
        <v>7328</v>
      </c>
      <c r="E664" t="s">
        <v>189</v>
      </c>
      <c r="F664" t="s">
        <v>189</v>
      </c>
      <c r="G664" t="s">
        <v>10789</v>
      </c>
      <c r="H664" t="s">
        <v>21141</v>
      </c>
    </row>
    <row r="665" spans="1:8">
      <c r="A665" t="s">
        <v>20379</v>
      </c>
      <c r="B665" t="s">
        <v>10800</v>
      </c>
      <c r="C665" t="s">
        <v>7328</v>
      </c>
      <c r="D665" t="str">
        <f>+IFERROR(VLOOKUP(B665,[1]Emisor!$B:$E,4,0),"")</f>
        <v>USD</v>
      </c>
      <c r="E665" t="s">
        <v>189</v>
      </c>
      <c r="F665" t="s">
        <v>189</v>
      </c>
      <c r="G665" t="s">
        <v>10796</v>
      </c>
      <c r="H665" t="s">
        <v>10796</v>
      </c>
    </row>
    <row r="666" spans="1:8">
      <c r="A666" t="s">
        <v>20367</v>
      </c>
      <c r="B666" t="s">
        <v>10835</v>
      </c>
      <c r="C666" t="s">
        <v>7328</v>
      </c>
      <c r="D666" t="str">
        <f>+IFERROR(VLOOKUP(B666,[1]Emisor!$B:$E,4,0),"")</f>
        <v>CLP</v>
      </c>
      <c r="E666" t="s">
        <v>311</v>
      </c>
      <c r="F666" t="s">
        <v>311</v>
      </c>
      <c r="G666" t="s">
        <v>10830</v>
      </c>
      <c r="H666" t="s">
        <v>10830</v>
      </c>
    </row>
    <row r="667" spans="1:8">
      <c r="A667" t="s">
        <v>20369</v>
      </c>
      <c r="B667" t="s">
        <v>10842</v>
      </c>
      <c r="C667" t="s">
        <v>7328</v>
      </c>
      <c r="D667" t="str">
        <f>+IFERROR(VLOOKUP(B667,[1]Emisor!$B:$E,4,0),"")</f>
        <v>CLP</v>
      </c>
      <c r="E667" t="s">
        <v>1443</v>
      </c>
      <c r="F667" t="s">
        <v>335</v>
      </c>
      <c r="G667" t="s">
        <v>10837</v>
      </c>
      <c r="H667" t="s">
        <v>10837</v>
      </c>
    </row>
    <row r="668" spans="1:8">
      <c r="A668" t="s">
        <v>20371</v>
      </c>
      <c r="B668" t="s">
        <v>10849</v>
      </c>
      <c r="C668" t="s">
        <v>7328</v>
      </c>
      <c r="E668" t="s">
        <v>189</v>
      </c>
      <c r="F668" t="s">
        <v>189</v>
      </c>
      <c r="G668" t="s">
        <v>10845</v>
      </c>
    </row>
    <row r="669" spans="1:8">
      <c r="A669" t="s">
        <v>20373</v>
      </c>
      <c r="B669" t="s">
        <v>10856</v>
      </c>
      <c r="C669" t="s">
        <v>7328</v>
      </c>
      <c r="D669" t="str">
        <f>+IFERROR(VLOOKUP(B669,[1]Emisor!$B:$E,4,0),"")</f>
        <v>USD</v>
      </c>
      <c r="E669" t="s">
        <v>189</v>
      </c>
      <c r="F669" t="s">
        <v>189</v>
      </c>
      <c r="G669" t="s">
        <v>10852</v>
      </c>
      <c r="H669" t="s">
        <v>21142</v>
      </c>
    </row>
    <row r="670" spans="1:8">
      <c r="A670" t="s">
        <v>20426</v>
      </c>
      <c r="B670" t="s">
        <v>10863</v>
      </c>
      <c r="C670" t="s">
        <v>7328</v>
      </c>
      <c r="D670" t="str">
        <f>+IFERROR(VLOOKUP(B670,[1]Emisor!$B:$E,4,0),"")</f>
        <v>USD</v>
      </c>
      <c r="E670" t="s">
        <v>189</v>
      </c>
      <c r="F670" t="s">
        <v>154</v>
      </c>
      <c r="G670" t="s">
        <v>10858</v>
      </c>
      <c r="H670" t="s">
        <v>10858</v>
      </c>
    </row>
    <row r="671" spans="1:8">
      <c r="A671" t="s">
        <v>18698</v>
      </c>
      <c r="B671" t="s">
        <v>10871</v>
      </c>
      <c r="C671" t="s">
        <v>7328</v>
      </c>
      <c r="E671" t="s">
        <v>1472</v>
      </c>
      <c r="F671" t="s">
        <v>1488</v>
      </c>
      <c r="G671" t="s">
        <v>10866</v>
      </c>
    </row>
    <row r="672" spans="1:8">
      <c r="A672" t="s">
        <v>20520</v>
      </c>
      <c r="B672" t="s">
        <v>10879</v>
      </c>
      <c r="C672" t="s">
        <v>7328</v>
      </c>
      <c r="F672" t="s">
        <v>174</v>
      </c>
      <c r="G672" t="s">
        <v>10874</v>
      </c>
    </row>
    <row r="673" spans="1:8">
      <c r="A673" t="s">
        <v>18624</v>
      </c>
      <c r="B673" t="s">
        <v>10896</v>
      </c>
      <c r="C673" t="s">
        <v>7328</v>
      </c>
      <c r="D673" t="str">
        <f>+IFERROR(VLOOKUP(B673,[1]Emisor!$B:$E,4,0),"")</f>
        <v>CLP</v>
      </c>
      <c r="E673" t="s">
        <v>131</v>
      </c>
      <c r="F673" t="s">
        <v>131</v>
      </c>
      <c r="G673" t="s">
        <v>10892</v>
      </c>
      <c r="H673" t="s">
        <v>21143</v>
      </c>
    </row>
    <row r="674" spans="1:8">
      <c r="A674" t="s">
        <v>20630</v>
      </c>
      <c r="B674" t="s">
        <v>10904</v>
      </c>
      <c r="C674" t="s">
        <v>7328</v>
      </c>
      <c r="D674" t="str">
        <f>+IFERROR(VLOOKUP(B674,[1]Emisor!$B:$E,4,0),"")</f>
        <v>CLP</v>
      </c>
      <c r="E674" t="s">
        <v>131</v>
      </c>
      <c r="F674" t="s">
        <v>131</v>
      </c>
      <c r="G674" t="s">
        <v>10899</v>
      </c>
      <c r="H674" t="s">
        <v>10899</v>
      </c>
    </row>
    <row r="675" spans="1:8">
      <c r="A675" t="s">
        <v>20388</v>
      </c>
      <c r="B675" t="s">
        <v>10910</v>
      </c>
      <c r="C675" t="s">
        <v>7328</v>
      </c>
      <c r="E675" t="s">
        <v>131</v>
      </c>
      <c r="F675" t="s">
        <v>131</v>
      </c>
      <c r="G675" t="s">
        <v>10906</v>
      </c>
      <c r="H675" t="s">
        <v>21144</v>
      </c>
    </row>
    <row r="676" spans="1:8">
      <c r="A676" t="s">
        <v>18858</v>
      </c>
      <c r="B676" t="s">
        <v>10916</v>
      </c>
      <c r="C676" t="s">
        <v>7328</v>
      </c>
      <c r="E676" t="s">
        <v>131</v>
      </c>
      <c r="F676" t="s">
        <v>131</v>
      </c>
      <c r="G676" t="s">
        <v>10912</v>
      </c>
    </row>
    <row r="677" spans="1:8">
      <c r="A677" t="s">
        <v>20632</v>
      </c>
      <c r="B677" t="s">
        <v>10923</v>
      </c>
      <c r="C677" t="s">
        <v>7328</v>
      </c>
      <c r="F677" t="s">
        <v>1488</v>
      </c>
      <c r="G677" t="s">
        <v>10918</v>
      </c>
    </row>
    <row r="678" spans="1:8">
      <c r="A678" t="s">
        <v>20641</v>
      </c>
      <c r="B678" t="s">
        <v>10931</v>
      </c>
      <c r="C678" t="s">
        <v>7328</v>
      </c>
      <c r="D678" t="str">
        <f>+IFERROR(VLOOKUP(B678,[1]Emisor!$B:$E,4,0),"")</f>
        <v>CLP</v>
      </c>
      <c r="E678" t="s">
        <v>131</v>
      </c>
      <c r="F678" t="s">
        <v>131</v>
      </c>
      <c r="G678" t="s">
        <v>10926</v>
      </c>
      <c r="H678" t="s">
        <v>10926</v>
      </c>
    </row>
    <row r="679" spans="1:8">
      <c r="A679" t="s">
        <v>20658</v>
      </c>
      <c r="B679" t="s">
        <v>10937</v>
      </c>
      <c r="C679" t="s">
        <v>7328</v>
      </c>
      <c r="D679" t="str">
        <f>+IFERROR(VLOOKUP(B679,[1]Emisor!$B:$E,4,0),"")</f>
        <v>CLP</v>
      </c>
      <c r="E679" t="s">
        <v>2669</v>
      </c>
      <c r="F679" t="s">
        <v>35</v>
      </c>
      <c r="G679" t="s">
        <v>10933</v>
      </c>
      <c r="H679" t="s">
        <v>10933</v>
      </c>
    </row>
    <row r="680" spans="1:8">
      <c r="A680" t="s">
        <v>20065</v>
      </c>
      <c r="B680" t="s">
        <v>10944</v>
      </c>
      <c r="C680" t="s">
        <v>10943</v>
      </c>
      <c r="E680" t="s">
        <v>189</v>
      </c>
      <c r="F680" t="s">
        <v>189</v>
      </c>
      <c r="G680" t="s">
        <v>10939</v>
      </c>
      <c r="H680" t="s">
        <v>21145</v>
      </c>
    </row>
    <row r="681" spans="1:8">
      <c r="A681" t="s">
        <v>20196</v>
      </c>
      <c r="B681" t="s">
        <v>10950</v>
      </c>
      <c r="C681" t="s">
        <v>10943</v>
      </c>
      <c r="E681" t="s">
        <v>154</v>
      </c>
      <c r="F681" t="s">
        <v>35</v>
      </c>
      <c r="G681" t="s">
        <v>10946</v>
      </c>
      <c r="H681" t="s">
        <v>21146</v>
      </c>
    </row>
    <row r="682" spans="1:8">
      <c r="A682" t="s">
        <v>17948</v>
      </c>
      <c r="B682" t="s">
        <v>10959</v>
      </c>
      <c r="C682" t="s">
        <v>10943</v>
      </c>
      <c r="F682" t="s">
        <v>975</v>
      </c>
      <c r="G682" t="s">
        <v>10954</v>
      </c>
      <c r="H682" t="s">
        <v>21147</v>
      </c>
    </row>
    <row r="683" spans="1:8">
      <c r="A683" t="s">
        <v>18925</v>
      </c>
      <c r="B683" t="s">
        <v>10967</v>
      </c>
      <c r="C683" t="s">
        <v>10943</v>
      </c>
      <c r="D683" t="s">
        <v>18198</v>
      </c>
      <c r="E683" t="s">
        <v>131</v>
      </c>
      <c r="F683" t="s">
        <v>131</v>
      </c>
      <c r="G683" t="s">
        <v>10963</v>
      </c>
      <c r="H683" t="s">
        <v>21148</v>
      </c>
    </row>
    <row r="684" spans="1:8">
      <c r="A684" t="s">
        <v>18086</v>
      </c>
      <c r="B684" t="s">
        <v>10974</v>
      </c>
      <c r="C684" t="s">
        <v>10943</v>
      </c>
      <c r="E684" t="s">
        <v>154</v>
      </c>
      <c r="F684" t="s">
        <v>311</v>
      </c>
      <c r="G684" t="s">
        <v>10969</v>
      </c>
      <c r="H684" t="s">
        <v>21149</v>
      </c>
    </row>
    <row r="685" spans="1:8">
      <c r="A685" t="s">
        <v>18131</v>
      </c>
      <c r="B685" t="s">
        <v>10994</v>
      </c>
      <c r="C685" t="s">
        <v>10943</v>
      </c>
      <c r="E685" t="s">
        <v>35</v>
      </c>
      <c r="F685" t="s">
        <v>35</v>
      </c>
      <c r="G685" t="s">
        <v>10990</v>
      </c>
      <c r="H685" t="s">
        <v>21150</v>
      </c>
    </row>
    <row r="686" spans="1:8">
      <c r="A686" t="s">
        <v>20598</v>
      </c>
      <c r="B686" t="s">
        <v>11013</v>
      </c>
      <c r="C686" t="s">
        <v>10943</v>
      </c>
      <c r="E686" t="s">
        <v>35</v>
      </c>
      <c r="F686" t="s">
        <v>35</v>
      </c>
      <c r="G686" t="s">
        <v>11009</v>
      </c>
      <c r="H686" t="s">
        <v>21151</v>
      </c>
    </row>
    <row r="687" spans="1:8">
      <c r="A687" t="s">
        <v>18739</v>
      </c>
      <c r="B687" t="s">
        <v>11025</v>
      </c>
      <c r="C687" t="s">
        <v>10943</v>
      </c>
      <c r="E687" t="s">
        <v>35</v>
      </c>
      <c r="F687" t="s">
        <v>35</v>
      </c>
      <c r="G687" t="s">
        <v>11020</v>
      </c>
      <c r="H687" t="s">
        <v>21152</v>
      </c>
    </row>
    <row r="688" spans="1:8">
      <c r="A688" t="s">
        <v>18111</v>
      </c>
      <c r="B688" t="s">
        <v>11043</v>
      </c>
      <c r="C688" t="s">
        <v>10943</v>
      </c>
      <c r="E688" t="s">
        <v>35</v>
      </c>
      <c r="F688" t="s">
        <v>35</v>
      </c>
      <c r="G688" t="s">
        <v>11039</v>
      </c>
      <c r="H688" t="s">
        <v>21153</v>
      </c>
    </row>
    <row r="689" spans="1:8">
      <c r="A689" t="s">
        <v>19797</v>
      </c>
      <c r="B689" t="s">
        <v>11076</v>
      </c>
      <c r="C689" t="s">
        <v>10943</v>
      </c>
      <c r="E689" t="s">
        <v>35</v>
      </c>
      <c r="F689" t="s">
        <v>35</v>
      </c>
      <c r="G689" t="s">
        <v>11071</v>
      </c>
      <c r="H689" t="s">
        <v>21154</v>
      </c>
    </row>
    <row r="690" spans="1:8">
      <c r="A690" t="s">
        <v>19180</v>
      </c>
      <c r="B690" t="s">
        <v>11083</v>
      </c>
      <c r="C690" t="s">
        <v>10943</v>
      </c>
      <c r="F690" t="s">
        <v>35</v>
      </c>
      <c r="G690" t="s">
        <v>11078</v>
      </c>
      <c r="H690" t="s">
        <v>21155</v>
      </c>
    </row>
    <row r="691" spans="1:8">
      <c r="A691" t="s">
        <v>18197</v>
      </c>
      <c r="B691" t="s">
        <v>11106</v>
      </c>
      <c r="C691" t="s">
        <v>10943</v>
      </c>
      <c r="D691" t="s">
        <v>18198</v>
      </c>
      <c r="E691" t="s">
        <v>35</v>
      </c>
      <c r="F691" t="s">
        <v>35</v>
      </c>
      <c r="G691" t="s">
        <v>11101</v>
      </c>
      <c r="H691" t="s">
        <v>21156</v>
      </c>
    </row>
    <row r="692" spans="1:8">
      <c r="A692" t="s">
        <v>18258</v>
      </c>
      <c r="B692" t="s">
        <v>11154</v>
      </c>
      <c r="C692" t="s">
        <v>10943</v>
      </c>
      <c r="E692" t="s">
        <v>975</v>
      </c>
      <c r="F692" t="s">
        <v>975</v>
      </c>
      <c r="G692" t="s">
        <v>11149</v>
      </c>
      <c r="H692" t="s">
        <v>21157</v>
      </c>
    </row>
    <row r="693" spans="1:8">
      <c r="A693" t="s">
        <v>18275</v>
      </c>
      <c r="B693" t="s">
        <v>11161</v>
      </c>
      <c r="C693" t="s">
        <v>10943</v>
      </c>
      <c r="E693" t="s">
        <v>35</v>
      </c>
      <c r="F693" t="s">
        <v>35</v>
      </c>
      <c r="G693" t="s">
        <v>11156</v>
      </c>
      <c r="H693" t="s">
        <v>11156</v>
      </c>
    </row>
    <row r="694" spans="1:8">
      <c r="A694" t="s">
        <v>18407</v>
      </c>
      <c r="B694" t="s">
        <v>11169</v>
      </c>
      <c r="C694" t="s">
        <v>10943</v>
      </c>
      <c r="E694" t="s">
        <v>35</v>
      </c>
      <c r="F694" t="s">
        <v>35</v>
      </c>
      <c r="G694" t="s">
        <v>11164</v>
      </c>
      <c r="H694" t="s">
        <v>11164</v>
      </c>
    </row>
    <row r="695" spans="1:8">
      <c r="A695" t="s">
        <v>18580</v>
      </c>
      <c r="B695" t="s">
        <v>11176</v>
      </c>
      <c r="C695" t="s">
        <v>10943</v>
      </c>
      <c r="E695" t="s">
        <v>975</v>
      </c>
      <c r="F695" t="s">
        <v>975</v>
      </c>
      <c r="G695" t="s">
        <v>11171</v>
      </c>
      <c r="H695" t="s">
        <v>21158</v>
      </c>
    </row>
    <row r="696" spans="1:8">
      <c r="A696" t="s">
        <v>18447</v>
      </c>
      <c r="B696" t="s">
        <v>11189</v>
      </c>
      <c r="C696" t="s">
        <v>10943</v>
      </c>
      <c r="E696" t="s">
        <v>189</v>
      </c>
      <c r="F696" t="s">
        <v>189</v>
      </c>
      <c r="G696" t="s">
        <v>11185</v>
      </c>
      <c r="H696" t="s">
        <v>21159</v>
      </c>
    </row>
    <row r="697" spans="1:8">
      <c r="A697" t="s">
        <v>20145</v>
      </c>
      <c r="B697" t="s">
        <v>11196</v>
      </c>
      <c r="C697" t="s">
        <v>10943</v>
      </c>
      <c r="E697" t="s">
        <v>189</v>
      </c>
      <c r="F697" t="s">
        <v>189</v>
      </c>
      <c r="G697" t="s">
        <v>11191</v>
      </c>
      <c r="H697" t="s">
        <v>21160</v>
      </c>
    </row>
    <row r="698" spans="1:8">
      <c r="A698" t="s">
        <v>18498</v>
      </c>
      <c r="B698" t="s">
        <v>11204</v>
      </c>
      <c r="C698" t="s">
        <v>10943</v>
      </c>
      <c r="E698" t="s">
        <v>174</v>
      </c>
      <c r="F698" t="s">
        <v>174</v>
      </c>
      <c r="G698" t="s">
        <v>11206</v>
      </c>
      <c r="H698" t="s">
        <v>21161</v>
      </c>
    </row>
    <row r="699" spans="1:8">
      <c r="A699" t="s">
        <v>18501</v>
      </c>
      <c r="B699" t="s">
        <v>11217</v>
      </c>
      <c r="C699" t="s">
        <v>10943</v>
      </c>
      <c r="D699" t="s">
        <v>18198</v>
      </c>
      <c r="E699" t="s">
        <v>189</v>
      </c>
      <c r="F699" t="s">
        <v>189</v>
      </c>
      <c r="G699" t="s">
        <v>11212</v>
      </c>
      <c r="H699" t="s">
        <v>21162</v>
      </c>
    </row>
    <row r="700" spans="1:8">
      <c r="A700" t="s">
        <v>18564</v>
      </c>
      <c r="B700" t="s">
        <v>11230</v>
      </c>
      <c r="C700" t="s">
        <v>10943</v>
      </c>
      <c r="E700" t="s">
        <v>189</v>
      </c>
      <c r="F700" t="s">
        <v>189</v>
      </c>
      <c r="G700" t="s">
        <v>11225</v>
      </c>
      <c r="H700" t="s">
        <v>11225</v>
      </c>
    </row>
    <row r="701" spans="1:8">
      <c r="A701" t="s">
        <v>18830</v>
      </c>
      <c r="B701" t="s">
        <v>11236</v>
      </c>
      <c r="C701" t="s">
        <v>10943</v>
      </c>
      <c r="E701" t="s">
        <v>174</v>
      </c>
      <c r="F701" t="s">
        <v>174</v>
      </c>
      <c r="G701" t="s">
        <v>11232</v>
      </c>
    </row>
    <row r="702" spans="1:8">
      <c r="A702" t="s">
        <v>18603</v>
      </c>
      <c r="B702" t="s">
        <v>11245</v>
      </c>
      <c r="C702" t="s">
        <v>10943</v>
      </c>
      <c r="F702" t="s">
        <v>398</v>
      </c>
      <c r="G702" t="s">
        <v>11240</v>
      </c>
      <c r="H702" t="s">
        <v>10943</v>
      </c>
    </row>
    <row r="703" spans="1:8">
      <c r="A703" t="s">
        <v>20436</v>
      </c>
      <c r="B703" t="s">
        <v>11264</v>
      </c>
      <c r="C703" t="s">
        <v>10943</v>
      </c>
      <c r="F703" t="s">
        <v>1488</v>
      </c>
      <c r="G703" t="s">
        <v>11259</v>
      </c>
      <c r="H703" t="s">
        <v>1489</v>
      </c>
    </row>
    <row r="704" spans="1:8">
      <c r="A704" t="s">
        <v>18609</v>
      </c>
      <c r="B704" t="s">
        <v>11279</v>
      </c>
      <c r="C704" t="s">
        <v>10943</v>
      </c>
      <c r="E704" t="s">
        <v>311</v>
      </c>
      <c r="F704" t="s">
        <v>311</v>
      </c>
      <c r="G704" t="s">
        <v>11274</v>
      </c>
      <c r="H704" t="s">
        <v>21163</v>
      </c>
    </row>
    <row r="705" spans="1:8">
      <c r="A705" t="s">
        <v>18825</v>
      </c>
      <c r="B705" t="s">
        <v>11286</v>
      </c>
      <c r="C705" t="s">
        <v>10943</v>
      </c>
      <c r="E705" t="s">
        <v>154</v>
      </c>
      <c r="F705" t="s">
        <v>154</v>
      </c>
      <c r="G705" t="s">
        <v>11281</v>
      </c>
      <c r="H705" t="s">
        <v>21164</v>
      </c>
    </row>
    <row r="706" spans="1:8">
      <c r="A706" t="s">
        <v>18626</v>
      </c>
      <c r="B706" t="s">
        <v>11292</v>
      </c>
      <c r="C706" t="s">
        <v>10943</v>
      </c>
      <c r="E706" t="s">
        <v>154</v>
      </c>
      <c r="F706" t="s">
        <v>154</v>
      </c>
      <c r="G706" t="s">
        <v>11288</v>
      </c>
      <c r="H706" t="s">
        <v>21165</v>
      </c>
    </row>
    <row r="707" spans="1:8">
      <c r="A707" t="s">
        <v>18639</v>
      </c>
      <c r="B707" t="s">
        <v>11299</v>
      </c>
      <c r="C707" t="s">
        <v>10943</v>
      </c>
      <c r="E707" t="s">
        <v>35</v>
      </c>
      <c r="F707" t="s">
        <v>35</v>
      </c>
      <c r="G707" t="s">
        <v>11294</v>
      </c>
      <c r="H707" t="s">
        <v>21166</v>
      </c>
    </row>
    <row r="708" spans="1:8">
      <c r="A708" t="s">
        <v>18668</v>
      </c>
      <c r="B708" t="s">
        <v>11311</v>
      </c>
      <c r="C708" t="s">
        <v>10943</v>
      </c>
      <c r="F708" t="s">
        <v>35</v>
      </c>
      <c r="G708" t="s">
        <v>11306</v>
      </c>
      <c r="H708" t="s">
        <v>21167</v>
      </c>
    </row>
    <row r="709" spans="1:8">
      <c r="A709" t="s">
        <v>18785</v>
      </c>
      <c r="B709" t="s">
        <v>11320</v>
      </c>
      <c r="C709" t="s">
        <v>10943</v>
      </c>
      <c r="E709" t="s">
        <v>975</v>
      </c>
      <c r="F709" t="s">
        <v>975</v>
      </c>
      <c r="G709" t="s">
        <v>11315</v>
      </c>
      <c r="H709" t="s">
        <v>21168</v>
      </c>
    </row>
    <row r="710" spans="1:8">
      <c r="A710" t="s">
        <v>18856</v>
      </c>
      <c r="B710" t="s">
        <v>11360</v>
      </c>
      <c r="C710" t="s">
        <v>10943</v>
      </c>
      <c r="F710" t="s">
        <v>174</v>
      </c>
      <c r="G710" t="s">
        <v>11355</v>
      </c>
      <c r="H710" t="s">
        <v>21169</v>
      </c>
    </row>
    <row r="711" spans="1:8">
      <c r="A711" t="s">
        <v>19115</v>
      </c>
      <c r="B711" t="s">
        <v>11368</v>
      </c>
      <c r="C711" t="s">
        <v>10943</v>
      </c>
      <c r="E711" t="s">
        <v>174</v>
      </c>
      <c r="F711" t="s">
        <v>174</v>
      </c>
      <c r="G711" t="s">
        <v>11363</v>
      </c>
      <c r="H711" t="s">
        <v>21170</v>
      </c>
    </row>
    <row r="712" spans="1:8">
      <c r="A712" t="s">
        <v>18915</v>
      </c>
      <c r="B712" t="s">
        <v>11383</v>
      </c>
      <c r="C712" t="s">
        <v>10943</v>
      </c>
      <c r="E712" t="s">
        <v>1472</v>
      </c>
      <c r="F712" t="s">
        <v>1488</v>
      </c>
      <c r="G712" t="s">
        <v>11378</v>
      </c>
      <c r="H712" t="s">
        <v>11378</v>
      </c>
    </row>
    <row r="713" spans="1:8">
      <c r="A713" t="s">
        <v>18813</v>
      </c>
      <c r="B713" t="s">
        <v>11391</v>
      </c>
      <c r="C713" t="s">
        <v>10943</v>
      </c>
      <c r="F713" t="s">
        <v>174</v>
      </c>
      <c r="G713" t="s">
        <v>11386</v>
      </c>
      <c r="H713" t="s">
        <v>21171</v>
      </c>
    </row>
    <row r="714" spans="1:8">
      <c r="A714" t="s">
        <v>18896</v>
      </c>
      <c r="B714" t="s">
        <v>11405</v>
      </c>
      <c r="C714" t="s">
        <v>10943</v>
      </c>
      <c r="E714" t="s">
        <v>189</v>
      </c>
      <c r="F714" t="s">
        <v>189</v>
      </c>
      <c r="G714" t="s">
        <v>11400</v>
      </c>
      <c r="H714" t="s">
        <v>21172</v>
      </c>
    </row>
    <row r="715" spans="1:8">
      <c r="A715" t="s">
        <v>18931</v>
      </c>
      <c r="B715" t="s">
        <v>11412</v>
      </c>
      <c r="C715" t="s">
        <v>10943</v>
      </c>
      <c r="E715" t="s">
        <v>311</v>
      </c>
      <c r="F715" t="s">
        <v>311</v>
      </c>
      <c r="G715" t="s">
        <v>11407</v>
      </c>
      <c r="H715" t="s">
        <v>21173</v>
      </c>
    </row>
    <row r="716" spans="1:8">
      <c r="A716" t="s">
        <v>20031</v>
      </c>
      <c r="B716" t="s">
        <v>11419</v>
      </c>
      <c r="C716" t="s">
        <v>10943</v>
      </c>
      <c r="F716" t="s">
        <v>154</v>
      </c>
      <c r="G716" t="s">
        <v>11414</v>
      </c>
      <c r="H716" t="s">
        <v>21174</v>
      </c>
    </row>
    <row r="717" spans="1:8">
      <c r="A717" t="s">
        <v>17880</v>
      </c>
      <c r="B717" t="s">
        <v>11427</v>
      </c>
      <c r="C717" t="s">
        <v>10943</v>
      </c>
      <c r="E717" t="s">
        <v>975</v>
      </c>
      <c r="F717" t="s">
        <v>975</v>
      </c>
      <c r="G717" t="s">
        <v>11422</v>
      </c>
      <c r="H717" t="s">
        <v>21175</v>
      </c>
    </row>
    <row r="718" spans="1:8">
      <c r="A718" t="s">
        <v>19100</v>
      </c>
      <c r="B718" t="s">
        <v>11446</v>
      </c>
      <c r="C718" t="s">
        <v>10943</v>
      </c>
      <c r="E718" t="s">
        <v>174</v>
      </c>
      <c r="F718" t="s">
        <v>174</v>
      </c>
      <c r="G718" t="s">
        <v>11442</v>
      </c>
      <c r="H718" t="s">
        <v>21176</v>
      </c>
    </row>
    <row r="719" spans="1:8">
      <c r="A719" t="s">
        <v>19124</v>
      </c>
      <c r="B719" t="s">
        <v>11453</v>
      </c>
      <c r="C719" t="s">
        <v>10943</v>
      </c>
      <c r="E719" t="s">
        <v>975</v>
      </c>
      <c r="F719" t="s">
        <v>975</v>
      </c>
      <c r="G719" t="s">
        <v>11448</v>
      </c>
      <c r="H719" t="s">
        <v>21177</v>
      </c>
    </row>
    <row r="720" spans="1:8">
      <c r="A720" t="s">
        <v>19154</v>
      </c>
      <c r="B720" t="s">
        <v>11468</v>
      </c>
      <c r="C720" t="s">
        <v>10943</v>
      </c>
      <c r="F720" t="s">
        <v>35</v>
      </c>
      <c r="G720" t="s">
        <v>11463</v>
      </c>
      <c r="H720" t="s">
        <v>21178</v>
      </c>
    </row>
    <row r="721" spans="1:8">
      <c r="A721" t="s">
        <v>19227</v>
      </c>
      <c r="B721" t="s">
        <v>11479</v>
      </c>
      <c r="C721" t="s">
        <v>10943</v>
      </c>
      <c r="E721" t="s">
        <v>975</v>
      </c>
      <c r="F721" t="s">
        <v>975</v>
      </c>
      <c r="G721" t="s">
        <v>11474</v>
      </c>
      <c r="H721" t="s">
        <v>21179</v>
      </c>
    </row>
    <row r="722" spans="1:8">
      <c r="A722" t="s">
        <v>19214</v>
      </c>
      <c r="B722" t="s">
        <v>11499</v>
      </c>
      <c r="C722" t="s">
        <v>10943</v>
      </c>
      <c r="E722" t="s">
        <v>189</v>
      </c>
      <c r="F722" t="s">
        <v>189</v>
      </c>
      <c r="G722" t="s">
        <v>11494</v>
      </c>
      <c r="H722" t="s">
        <v>21180</v>
      </c>
    </row>
    <row r="723" spans="1:8">
      <c r="A723" t="s">
        <v>18081</v>
      </c>
      <c r="B723" t="s">
        <v>11511</v>
      </c>
      <c r="C723" t="s">
        <v>10943</v>
      </c>
      <c r="E723" t="s">
        <v>35</v>
      </c>
      <c r="F723" t="s">
        <v>35</v>
      </c>
      <c r="G723" t="s">
        <v>11507</v>
      </c>
      <c r="H723" t="s">
        <v>21181</v>
      </c>
    </row>
    <row r="724" spans="1:8">
      <c r="A724" t="s">
        <v>19216</v>
      </c>
      <c r="B724" t="s">
        <v>11542</v>
      </c>
      <c r="C724" t="s">
        <v>10943</v>
      </c>
      <c r="E724" t="s">
        <v>35</v>
      </c>
      <c r="F724" t="s">
        <v>35</v>
      </c>
      <c r="G724" t="s">
        <v>11538</v>
      </c>
      <c r="H724" t="s">
        <v>21182</v>
      </c>
    </row>
    <row r="725" spans="1:8">
      <c r="A725" t="s">
        <v>19221</v>
      </c>
      <c r="B725" t="s">
        <v>11549</v>
      </c>
      <c r="C725" t="s">
        <v>10943</v>
      </c>
      <c r="E725" t="s">
        <v>35</v>
      </c>
      <c r="F725" t="s">
        <v>35</v>
      </c>
      <c r="G725" t="s">
        <v>11544</v>
      </c>
      <c r="H725" t="s">
        <v>21183</v>
      </c>
    </row>
    <row r="726" spans="1:8">
      <c r="A726" t="s">
        <v>19791</v>
      </c>
      <c r="B726" t="s">
        <v>11563</v>
      </c>
      <c r="C726" t="s">
        <v>10943</v>
      </c>
      <c r="E726" t="s">
        <v>131</v>
      </c>
      <c r="F726" t="s">
        <v>131</v>
      </c>
      <c r="G726" t="s">
        <v>11558</v>
      </c>
      <c r="H726" t="s">
        <v>21184</v>
      </c>
    </row>
    <row r="727" spans="1:8" s="2" customFormat="1">
      <c r="A727" s="2" t="s">
        <v>19218</v>
      </c>
      <c r="B727" s="2" t="s">
        <v>11570</v>
      </c>
      <c r="C727" s="2" t="s">
        <v>10943</v>
      </c>
      <c r="E727" s="2" t="s">
        <v>35</v>
      </c>
      <c r="F727" s="2" t="s">
        <v>35</v>
      </c>
      <c r="G727" s="2" t="s">
        <v>11565</v>
      </c>
      <c r="H727" t="s">
        <v>21183</v>
      </c>
    </row>
    <row r="728" spans="1:8">
      <c r="A728" t="s">
        <v>19360</v>
      </c>
      <c r="B728" t="s">
        <v>11582</v>
      </c>
      <c r="C728" t="s">
        <v>10943</v>
      </c>
      <c r="E728" t="s">
        <v>174</v>
      </c>
      <c r="F728" t="s">
        <v>174</v>
      </c>
      <c r="G728" t="s">
        <v>11578</v>
      </c>
      <c r="H728" t="s">
        <v>11578</v>
      </c>
    </row>
    <row r="729" spans="1:8">
      <c r="A729" t="s">
        <v>19362</v>
      </c>
      <c r="B729" t="s">
        <v>11589</v>
      </c>
      <c r="C729" t="s">
        <v>10943</v>
      </c>
      <c r="E729" t="s">
        <v>174</v>
      </c>
      <c r="F729" t="s">
        <v>174</v>
      </c>
      <c r="G729" t="s">
        <v>11584</v>
      </c>
      <c r="H729" t="s">
        <v>11584</v>
      </c>
    </row>
    <row r="730" spans="1:8">
      <c r="A730" t="s">
        <v>18613</v>
      </c>
      <c r="B730" t="s">
        <v>11596</v>
      </c>
      <c r="C730" t="s">
        <v>10943</v>
      </c>
      <c r="E730" t="s">
        <v>1472</v>
      </c>
      <c r="F730" t="s">
        <v>1488</v>
      </c>
      <c r="G730" t="s">
        <v>11591</v>
      </c>
      <c r="H730" t="s">
        <v>21185</v>
      </c>
    </row>
    <row r="731" spans="1:8">
      <c r="A731" t="s">
        <v>19683</v>
      </c>
      <c r="B731" t="s">
        <v>11652</v>
      </c>
      <c r="C731" t="s">
        <v>10943</v>
      </c>
      <c r="E731" t="s">
        <v>189</v>
      </c>
      <c r="F731" t="s">
        <v>189</v>
      </c>
      <c r="G731" t="s">
        <v>11648</v>
      </c>
      <c r="H731" t="s">
        <v>21186</v>
      </c>
    </row>
    <row r="732" spans="1:8">
      <c r="A732" t="s">
        <v>19818</v>
      </c>
      <c r="B732" t="s">
        <v>11661</v>
      </c>
      <c r="C732" t="s">
        <v>10943</v>
      </c>
      <c r="E732" t="s">
        <v>154</v>
      </c>
      <c r="F732" t="s">
        <v>154</v>
      </c>
      <c r="G732" t="s">
        <v>11656</v>
      </c>
      <c r="H732" t="s">
        <v>21187</v>
      </c>
    </row>
    <row r="733" spans="1:8">
      <c r="A733" t="s">
        <v>19801</v>
      </c>
      <c r="B733" t="s">
        <v>11668</v>
      </c>
      <c r="C733" t="s">
        <v>10943</v>
      </c>
      <c r="F733" t="s">
        <v>975</v>
      </c>
      <c r="G733" t="s">
        <v>11663</v>
      </c>
      <c r="H733" t="s">
        <v>11663</v>
      </c>
    </row>
    <row r="734" spans="1:8">
      <c r="A734" t="s">
        <v>20460</v>
      </c>
      <c r="B734" t="s">
        <v>11676</v>
      </c>
      <c r="C734" t="s">
        <v>10943</v>
      </c>
      <c r="E734" t="s">
        <v>311</v>
      </c>
      <c r="F734" t="s">
        <v>975</v>
      </c>
      <c r="G734" t="s">
        <v>11671</v>
      </c>
      <c r="H734" t="s">
        <v>21188</v>
      </c>
    </row>
    <row r="735" spans="1:8">
      <c r="A735" t="s">
        <v>20218</v>
      </c>
      <c r="B735" t="s">
        <v>11683</v>
      </c>
      <c r="C735" t="s">
        <v>10943</v>
      </c>
      <c r="E735" t="s">
        <v>975</v>
      </c>
      <c r="F735" t="s">
        <v>975</v>
      </c>
      <c r="G735" t="s">
        <v>11678</v>
      </c>
      <c r="H735" t="s">
        <v>21189</v>
      </c>
    </row>
    <row r="736" spans="1:8">
      <c r="A736" t="s">
        <v>20204</v>
      </c>
      <c r="B736" t="s">
        <v>11689</v>
      </c>
      <c r="C736" t="s">
        <v>10943</v>
      </c>
      <c r="E736" t="s">
        <v>131</v>
      </c>
      <c r="F736" t="s">
        <v>131</v>
      </c>
      <c r="G736" t="s">
        <v>11685</v>
      </c>
      <c r="H736" t="s">
        <v>21190</v>
      </c>
    </row>
    <row r="737" spans="1:8">
      <c r="A737" t="s">
        <v>20194</v>
      </c>
      <c r="B737" t="s">
        <v>11696</v>
      </c>
      <c r="C737" t="s">
        <v>10943</v>
      </c>
      <c r="E737" t="s">
        <v>174</v>
      </c>
      <c r="F737" t="s">
        <v>975</v>
      </c>
      <c r="G737" t="s">
        <v>11692</v>
      </c>
      <c r="H737" t="s">
        <v>21191</v>
      </c>
    </row>
    <row r="738" spans="1:8">
      <c r="A738" t="s">
        <v>20251</v>
      </c>
      <c r="B738" t="s">
        <v>11703</v>
      </c>
      <c r="C738" t="s">
        <v>10943</v>
      </c>
      <c r="E738" t="s">
        <v>189</v>
      </c>
      <c r="F738" t="s">
        <v>189</v>
      </c>
      <c r="G738" t="s">
        <v>11698</v>
      </c>
      <c r="H738" t="s">
        <v>21192</v>
      </c>
    </row>
    <row r="739" spans="1:8">
      <c r="A739" t="s">
        <v>20335</v>
      </c>
      <c r="B739" t="s">
        <v>11710</v>
      </c>
      <c r="C739" t="s">
        <v>10943</v>
      </c>
      <c r="E739" t="s">
        <v>174</v>
      </c>
      <c r="F739" t="s">
        <v>975</v>
      </c>
      <c r="G739" t="s">
        <v>11705</v>
      </c>
      <c r="H739" t="s">
        <v>11705</v>
      </c>
    </row>
    <row r="740" spans="1:8">
      <c r="A740" t="s">
        <v>20414</v>
      </c>
      <c r="B740" t="s">
        <v>11735</v>
      </c>
      <c r="C740" t="s">
        <v>10943</v>
      </c>
      <c r="E740" t="s">
        <v>154</v>
      </c>
      <c r="F740" t="s">
        <v>189</v>
      </c>
      <c r="G740" t="s">
        <v>11730</v>
      </c>
      <c r="H740" t="s">
        <v>21193</v>
      </c>
    </row>
    <row r="741" spans="1:8">
      <c r="A741" t="s">
        <v>20467</v>
      </c>
      <c r="B741" t="s">
        <v>11743</v>
      </c>
      <c r="C741" t="s">
        <v>10943</v>
      </c>
      <c r="E741" t="s">
        <v>189</v>
      </c>
      <c r="F741" t="s">
        <v>189</v>
      </c>
      <c r="G741" t="s">
        <v>11738</v>
      </c>
      <c r="H741" t="s">
        <v>21194</v>
      </c>
    </row>
    <row r="742" spans="1:8">
      <c r="A742" t="s">
        <v>20458</v>
      </c>
      <c r="B742" t="s">
        <v>11756</v>
      </c>
      <c r="C742" t="s">
        <v>10943</v>
      </c>
      <c r="F742" t="s">
        <v>174</v>
      </c>
      <c r="G742" t="s">
        <v>11751</v>
      </c>
      <c r="H742" t="s">
        <v>11756</v>
      </c>
    </row>
    <row r="743" spans="1:8">
      <c r="A743" t="s">
        <v>20501</v>
      </c>
      <c r="B743" t="s">
        <v>11765</v>
      </c>
      <c r="C743" t="s">
        <v>10943</v>
      </c>
      <c r="F743" t="s">
        <v>154</v>
      </c>
      <c r="G743" t="s">
        <v>11760</v>
      </c>
      <c r="H743" t="s">
        <v>21195</v>
      </c>
    </row>
    <row r="744" spans="1:8">
      <c r="A744" t="s">
        <v>20584</v>
      </c>
      <c r="B744" t="s">
        <v>11778</v>
      </c>
      <c r="C744" t="s">
        <v>10943</v>
      </c>
      <c r="E744" t="s">
        <v>35</v>
      </c>
      <c r="F744" t="s">
        <v>35</v>
      </c>
      <c r="G744" t="s">
        <v>11774</v>
      </c>
      <c r="H744" t="s">
        <v>21196</v>
      </c>
    </row>
    <row r="745" spans="1:8">
      <c r="A745" t="s">
        <v>20586</v>
      </c>
      <c r="B745" t="s">
        <v>11784</v>
      </c>
      <c r="C745" t="s">
        <v>10943</v>
      </c>
      <c r="E745" t="s">
        <v>975</v>
      </c>
      <c r="F745" t="s">
        <v>35</v>
      </c>
      <c r="G745" t="s">
        <v>11780</v>
      </c>
      <c r="H745" t="s">
        <v>21197</v>
      </c>
    </row>
    <row r="746" spans="1:8">
      <c r="A746" t="s">
        <v>18079</v>
      </c>
      <c r="B746" t="s">
        <v>11792</v>
      </c>
      <c r="C746" t="s">
        <v>11791</v>
      </c>
      <c r="F746" t="s">
        <v>154</v>
      </c>
      <c r="G746" t="s">
        <v>11786</v>
      </c>
      <c r="H746" t="s">
        <v>21198</v>
      </c>
    </row>
    <row r="747" spans="1:8">
      <c r="A747" t="s">
        <v>18281</v>
      </c>
      <c r="B747" t="s">
        <v>11801</v>
      </c>
      <c r="C747" t="s">
        <v>11791</v>
      </c>
      <c r="F747" t="s">
        <v>35</v>
      </c>
      <c r="G747" t="s">
        <v>11796</v>
      </c>
      <c r="H747" t="s">
        <v>11801</v>
      </c>
    </row>
    <row r="748" spans="1:8">
      <c r="A748" t="s">
        <v>18645</v>
      </c>
      <c r="B748" t="s">
        <v>11814</v>
      </c>
      <c r="C748" t="s">
        <v>11791</v>
      </c>
      <c r="F748" t="s">
        <v>398</v>
      </c>
      <c r="G748" t="s">
        <v>11809</v>
      </c>
    </row>
    <row r="749" spans="1:8">
      <c r="A749" t="s">
        <v>17907</v>
      </c>
      <c r="B749" t="s">
        <v>11831</v>
      </c>
      <c r="C749" t="s">
        <v>11830</v>
      </c>
      <c r="F749" t="s">
        <v>154</v>
      </c>
      <c r="G749" t="s">
        <v>11825</v>
      </c>
      <c r="H749" t="s">
        <v>21199</v>
      </c>
    </row>
    <row r="750" spans="1:8">
      <c r="A750" t="s">
        <v>17918</v>
      </c>
      <c r="B750" t="s">
        <v>11839</v>
      </c>
      <c r="C750" t="s">
        <v>11830</v>
      </c>
      <c r="F750" t="s">
        <v>174</v>
      </c>
      <c r="G750" t="s">
        <v>167</v>
      </c>
      <c r="H750" t="s">
        <v>21200</v>
      </c>
    </row>
    <row r="751" spans="1:8">
      <c r="A751" t="s">
        <v>18775</v>
      </c>
      <c r="B751" t="s">
        <v>11855</v>
      </c>
      <c r="C751" t="s">
        <v>11830</v>
      </c>
      <c r="F751" t="s">
        <v>398</v>
      </c>
      <c r="G751" t="s">
        <v>11850</v>
      </c>
      <c r="H751" t="s">
        <v>21201</v>
      </c>
    </row>
    <row r="752" spans="1:8">
      <c r="A752" t="s">
        <v>20232</v>
      </c>
      <c r="B752" t="s">
        <v>11884</v>
      </c>
      <c r="C752" t="s">
        <v>11883</v>
      </c>
      <c r="F752" t="s">
        <v>154</v>
      </c>
      <c r="G752" t="s">
        <v>11878</v>
      </c>
      <c r="H752" t="s">
        <v>21202</v>
      </c>
    </row>
    <row r="753" spans="1:8">
      <c r="A753" t="s">
        <v>17938</v>
      </c>
      <c r="B753" t="s">
        <v>11893</v>
      </c>
      <c r="C753" t="s">
        <v>11630</v>
      </c>
      <c r="F753" t="s">
        <v>35</v>
      </c>
      <c r="G753" t="s">
        <v>11888</v>
      </c>
      <c r="H753" t="s">
        <v>21203</v>
      </c>
    </row>
    <row r="754" spans="1:8">
      <c r="A754" t="s">
        <v>18133</v>
      </c>
      <c r="B754" t="s">
        <v>11901</v>
      </c>
      <c r="C754" t="s">
        <v>11630</v>
      </c>
      <c r="F754" t="s">
        <v>35</v>
      </c>
      <c r="G754" t="s">
        <v>11896</v>
      </c>
      <c r="H754" t="s">
        <v>21204</v>
      </c>
    </row>
    <row r="755" spans="1:8">
      <c r="A755" t="s">
        <v>18516</v>
      </c>
      <c r="B755" t="s">
        <v>11910</v>
      </c>
      <c r="C755" t="s">
        <v>11630</v>
      </c>
      <c r="F755" t="s">
        <v>189</v>
      </c>
      <c r="G755" t="s">
        <v>11905</v>
      </c>
      <c r="H755" t="s">
        <v>21205</v>
      </c>
    </row>
    <row r="756" spans="1:8">
      <c r="A756" t="s">
        <v>18430</v>
      </c>
      <c r="B756" t="s">
        <v>11918</v>
      </c>
      <c r="C756" t="s">
        <v>11630</v>
      </c>
      <c r="F756" t="s">
        <v>131</v>
      </c>
      <c r="G756" t="s">
        <v>11913</v>
      </c>
      <c r="H756" t="s">
        <v>11913</v>
      </c>
    </row>
    <row r="757" spans="1:8">
      <c r="A757" t="s">
        <v>18818</v>
      </c>
      <c r="B757" t="s">
        <v>11931</v>
      </c>
      <c r="C757" t="s">
        <v>11630</v>
      </c>
      <c r="F757" t="s">
        <v>174</v>
      </c>
      <c r="G757" t="s">
        <v>11926</v>
      </c>
      <c r="H757" t="s">
        <v>21206</v>
      </c>
    </row>
    <row r="758" spans="1:8">
      <c r="A758" t="s">
        <v>19235</v>
      </c>
      <c r="B758" t="s">
        <v>11943</v>
      </c>
      <c r="C758" t="s">
        <v>11630</v>
      </c>
      <c r="F758" t="s">
        <v>398</v>
      </c>
      <c r="G758" t="s">
        <v>11938</v>
      </c>
      <c r="H758" t="s">
        <v>11630</v>
      </c>
    </row>
    <row r="759" spans="1:8">
      <c r="A759" t="s">
        <v>20478</v>
      </c>
      <c r="B759" t="s">
        <v>11951</v>
      </c>
      <c r="C759" t="s">
        <v>11630</v>
      </c>
      <c r="E759" t="s">
        <v>189</v>
      </c>
      <c r="F759" t="s">
        <v>189</v>
      </c>
      <c r="G759" t="s">
        <v>11946</v>
      </c>
      <c r="H759" t="s">
        <v>21207</v>
      </c>
    </row>
    <row r="760" spans="1:8">
      <c r="A760" t="s">
        <v>19348</v>
      </c>
      <c r="B760" t="s">
        <v>11959</v>
      </c>
      <c r="C760" t="s">
        <v>11958</v>
      </c>
      <c r="F760" t="s">
        <v>35</v>
      </c>
      <c r="G760" t="s">
        <v>11953</v>
      </c>
      <c r="H760" t="s">
        <v>11953</v>
      </c>
    </row>
    <row r="761" spans="1:8">
      <c r="A761" t="s">
        <v>18758</v>
      </c>
      <c r="B761" t="s">
        <v>11968</v>
      </c>
      <c r="C761" t="s">
        <v>11967</v>
      </c>
      <c r="F761" t="s">
        <v>1488</v>
      </c>
      <c r="G761" t="s">
        <v>11962</v>
      </c>
      <c r="H761" t="s">
        <v>21208</v>
      </c>
    </row>
    <row r="762" spans="1:8">
      <c r="A762" t="s">
        <v>20660</v>
      </c>
      <c r="B762" t="s">
        <v>12033</v>
      </c>
      <c r="C762" t="s">
        <v>10555</v>
      </c>
      <c r="F762" t="s">
        <v>35</v>
      </c>
      <c r="G762" t="s">
        <v>12027</v>
      </c>
      <c r="H762" t="s">
        <v>12033</v>
      </c>
    </row>
    <row r="763" spans="1:8">
      <c r="A763" t="s">
        <v>17888</v>
      </c>
      <c r="B763" t="s">
        <v>12047</v>
      </c>
      <c r="C763" t="s">
        <v>10555</v>
      </c>
      <c r="F763" t="s">
        <v>174</v>
      </c>
      <c r="G763" t="s">
        <v>12042</v>
      </c>
      <c r="H763" t="s">
        <v>21209</v>
      </c>
    </row>
    <row r="764" spans="1:8">
      <c r="A764" t="s">
        <v>17960</v>
      </c>
      <c r="B764" t="s">
        <v>12055</v>
      </c>
      <c r="C764" t="s">
        <v>10555</v>
      </c>
      <c r="E764" t="s">
        <v>154</v>
      </c>
      <c r="F764" t="s">
        <v>189</v>
      </c>
      <c r="G764" t="s">
        <v>12051</v>
      </c>
      <c r="H764" t="s">
        <v>21210</v>
      </c>
    </row>
    <row r="765" spans="1:8">
      <c r="A765" t="s">
        <v>17974</v>
      </c>
      <c r="B765" t="s">
        <v>12111</v>
      </c>
      <c r="C765" t="s">
        <v>10555</v>
      </c>
      <c r="E765" t="s">
        <v>189</v>
      </c>
      <c r="F765" t="s">
        <v>189</v>
      </c>
      <c r="G765" t="s">
        <v>12106</v>
      </c>
      <c r="H765" t="s">
        <v>21211</v>
      </c>
    </row>
    <row r="766" spans="1:8">
      <c r="A766" t="s">
        <v>17978</v>
      </c>
      <c r="B766" t="s">
        <v>12129</v>
      </c>
      <c r="C766" t="s">
        <v>10555</v>
      </c>
      <c r="F766" t="s">
        <v>35</v>
      </c>
      <c r="G766" t="s">
        <v>12124</v>
      </c>
      <c r="H766" t="s">
        <v>21212</v>
      </c>
    </row>
    <row r="767" spans="1:8">
      <c r="A767" t="s">
        <v>17982</v>
      </c>
      <c r="B767" t="s">
        <v>12137</v>
      </c>
      <c r="C767" t="s">
        <v>10555</v>
      </c>
      <c r="E767" t="s">
        <v>311</v>
      </c>
      <c r="F767" t="s">
        <v>311</v>
      </c>
      <c r="G767" t="s">
        <v>12133</v>
      </c>
      <c r="H767" t="s">
        <v>21213</v>
      </c>
    </row>
    <row r="768" spans="1:8">
      <c r="A768" t="s">
        <v>17821</v>
      </c>
      <c r="B768" t="s">
        <v>12158</v>
      </c>
      <c r="C768" t="s">
        <v>10555</v>
      </c>
      <c r="E768" t="s">
        <v>1472</v>
      </c>
      <c r="F768" t="s">
        <v>1488</v>
      </c>
      <c r="G768" t="s">
        <v>12154</v>
      </c>
      <c r="H768" t="s">
        <v>21214</v>
      </c>
    </row>
    <row r="769" spans="1:8">
      <c r="A769" t="s">
        <v>17895</v>
      </c>
      <c r="B769" t="s">
        <v>12227</v>
      </c>
      <c r="C769" t="s">
        <v>10555</v>
      </c>
      <c r="E769" t="s">
        <v>131</v>
      </c>
      <c r="F769" t="s">
        <v>131</v>
      </c>
      <c r="G769" t="s">
        <v>12223</v>
      </c>
      <c r="H769" t="s">
        <v>21215</v>
      </c>
    </row>
    <row r="770" spans="1:8">
      <c r="A770" t="s">
        <v>20667</v>
      </c>
      <c r="B770" t="s">
        <v>12237</v>
      </c>
      <c r="C770" t="s">
        <v>10555</v>
      </c>
    </row>
    <row r="771" spans="1:8">
      <c r="A771" t="s">
        <v>18091</v>
      </c>
      <c r="B771" t="s">
        <v>12244</v>
      </c>
      <c r="C771" t="s">
        <v>10555</v>
      </c>
      <c r="E771" t="s">
        <v>1472</v>
      </c>
      <c r="F771" t="s">
        <v>1488</v>
      </c>
      <c r="G771" t="s">
        <v>12239</v>
      </c>
      <c r="H771" t="s">
        <v>21216</v>
      </c>
    </row>
    <row r="772" spans="1:8">
      <c r="A772" t="s">
        <v>20669</v>
      </c>
      <c r="B772" t="s">
        <v>12258</v>
      </c>
      <c r="C772" t="s">
        <v>10555</v>
      </c>
    </row>
    <row r="773" spans="1:8">
      <c r="A773" t="s">
        <v>18153</v>
      </c>
      <c r="B773" t="s">
        <v>12269</v>
      </c>
      <c r="C773" t="s">
        <v>10555</v>
      </c>
      <c r="E773" t="s">
        <v>35</v>
      </c>
      <c r="F773" t="s">
        <v>35</v>
      </c>
      <c r="G773" t="s">
        <v>12264</v>
      </c>
      <c r="H773" t="s">
        <v>21217</v>
      </c>
    </row>
    <row r="774" spans="1:8">
      <c r="A774" t="s">
        <v>20673</v>
      </c>
      <c r="B774" t="s">
        <v>12275</v>
      </c>
      <c r="C774" t="s">
        <v>10555</v>
      </c>
      <c r="F774" t="s">
        <v>35</v>
      </c>
      <c r="G774" t="s">
        <v>12270</v>
      </c>
      <c r="H774" t="s">
        <v>21218</v>
      </c>
    </row>
    <row r="775" spans="1:8">
      <c r="A775" t="s">
        <v>18270</v>
      </c>
      <c r="B775" t="s">
        <v>12288</v>
      </c>
      <c r="C775" t="s">
        <v>10555</v>
      </c>
      <c r="E775" t="s">
        <v>35</v>
      </c>
      <c r="F775" t="s">
        <v>398</v>
      </c>
      <c r="G775" t="s">
        <v>12283</v>
      </c>
    </row>
    <row r="776" spans="1:8">
      <c r="A776" t="s">
        <v>18284</v>
      </c>
      <c r="B776" t="s">
        <v>12298</v>
      </c>
      <c r="C776" t="s">
        <v>10555</v>
      </c>
      <c r="F776" t="s">
        <v>398</v>
      </c>
      <c r="G776" t="s">
        <v>12293</v>
      </c>
    </row>
    <row r="777" spans="1:8">
      <c r="A777" t="s">
        <v>18382</v>
      </c>
      <c r="B777" t="s">
        <v>12307</v>
      </c>
      <c r="C777" t="s">
        <v>10555</v>
      </c>
      <c r="E777" t="s">
        <v>35</v>
      </c>
      <c r="F777" t="s">
        <v>35</v>
      </c>
      <c r="G777" t="s">
        <v>12302</v>
      </c>
      <c r="H777" t="s">
        <v>21219</v>
      </c>
    </row>
    <row r="778" spans="1:8">
      <c r="A778" t="s">
        <v>18172</v>
      </c>
      <c r="B778" t="s">
        <v>12323</v>
      </c>
      <c r="C778" t="s">
        <v>10555</v>
      </c>
      <c r="F778" t="s">
        <v>35</v>
      </c>
      <c r="G778" t="s">
        <v>12310</v>
      </c>
      <c r="H778" t="s">
        <v>21220</v>
      </c>
    </row>
    <row r="779" spans="1:8">
      <c r="A779" t="s">
        <v>18704</v>
      </c>
      <c r="B779" t="s">
        <v>12357</v>
      </c>
      <c r="C779" t="s">
        <v>10555</v>
      </c>
      <c r="E779" t="s">
        <v>131</v>
      </c>
      <c r="F779" t="s">
        <v>131</v>
      </c>
      <c r="G779" t="s">
        <v>12352</v>
      </c>
      <c r="H779" t="s">
        <v>21221</v>
      </c>
    </row>
    <row r="780" spans="1:8">
      <c r="A780" t="s">
        <v>20044</v>
      </c>
      <c r="B780" t="s">
        <v>12371</v>
      </c>
      <c r="C780" t="s">
        <v>10555</v>
      </c>
      <c r="E780" t="s">
        <v>189</v>
      </c>
      <c r="F780" t="s">
        <v>189</v>
      </c>
      <c r="G780" t="s">
        <v>12366</v>
      </c>
    </row>
    <row r="781" spans="1:8">
      <c r="A781" t="s">
        <v>18293</v>
      </c>
      <c r="B781" t="s">
        <v>12378</v>
      </c>
      <c r="C781" t="s">
        <v>10555</v>
      </c>
      <c r="E781" t="s">
        <v>35</v>
      </c>
      <c r="F781" t="s">
        <v>35</v>
      </c>
      <c r="G781" t="s">
        <v>12373</v>
      </c>
      <c r="H781" t="s">
        <v>21222</v>
      </c>
    </row>
    <row r="782" spans="1:8">
      <c r="A782" t="s">
        <v>19613</v>
      </c>
      <c r="B782" t="s">
        <v>12386</v>
      </c>
      <c r="C782" t="s">
        <v>10555</v>
      </c>
      <c r="F782" t="s">
        <v>398</v>
      </c>
      <c r="G782" t="s">
        <v>12381</v>
      </c>
      <c r="H782" t="s">
        <v>21223</v>
      </c>
    </row>
    <row r="783" spans="1:8">
      <c r="A783" t="s">
        <v>19630</v>
      </c>
      <c r="B783" t="s">
        <v>12481</v>
      </c>
      <c r="C783" t="s">
        <v>10555</v>
      </c>
      <c r="F783" t="s">
        <v>398</v>
      </c>
      <c r="G783" t="s">
        <v>12476</v>
      </c>
      <c r="H783" t="s">
        <v>12481</v>
      </c>
    </row>
    <row r="784" spans="1:8">
      <c r="A784" t="s">
        <v>18505</v>
      </c>
      <c r="B784" t="s">
        <v>12613</v>
      </c>
      <c r="C784" t="s">
        <v>10555</v>
      </c>
      <c r="E784" t="s">
        <v>189</v>
      </c>
      <c r="F784" t="s">
        <v>189</v>
      </c>
      <c r="G784" t="s">
        <v>12609</v>
      </c>
      <c r="H784" t="s">
        <v>21224</v>
      </c>
    </row>
    <row r="785" spans="1:8">
      <c r="A785" t="s">
        <v>18418</v>
      </c>
      <c r="B785" t="s">
        <v>12679</v>
      </c>
      <c r="C785" t="s">
        <v>10555</v>
      </c>
      <c r="F785" t="s">
        <v>398</v>
      </c>
      <c r="G785" t="s">
        <v>12673</v>
      </c>
    </row>
    <row r="786" spans="1:8">
      <c r="A786" t="s">
        <v>18288</v>
      </c>
      <c r="B786" t="s">
        <v>12687</v>
      </c>
      <c r="C786" t="s">
        <v>10555</v>
      </c>
      <c r="F786" t="s">
        <v>35</v>
      </c>
      <c r="G786" t="s">
        <v>12682</v>
      </c>
    </row>
    <row r="787" spans="1:8">
      <c r="A787" t="s">
        <v>19641</v>
      </c>
      <c r="B787" t="s">
        <v>12695</v>
      </c>
      <c r="C787" t="s">
        <v>10555</v>
      </c>
      <c r="F787" t="s">
        <v>398</v>
      </c>
      <c r="G787" t="s">
        <v>12690</v>
      </c>
      <c r="H787" t="s">
        <v>12695</v>
      </c>
    </row>
    <row r="788" spans="1:8">
      <c r="A788" t="s">
        <v>18534</v>
      </c>
      <c r="B788" t="s">
        <v>12863</v>
      </c>
      <c r="C788" t="s">
        <v>10555</v>
      </c>
      <c r="F788" t="s">
        <v>174</v>
      </c>
      <c r="G788" t="s">
        <v>12857</v>
      </c>
      <c r="H788" t="s">
        <v>12863</v>
      </c>
    </row>
    <row r="789" spans="1:8">
      <c r="A789" t="s">
        <v>18940</v>
      </c>
      <c r="B789" t="s">
        <v>12888</v>
      </c>
      <c r="C789" t="s">
        <v>10555</v>
      </c>
      <c r="E789" t="s">
        <v>35</v>
      </c>
      <c r="F789" t="s">
        <v>35</v>
      </c>
      <c r="G789" t="s">
        <v>12883</v>
      </c>
    </row>
    <row r="790" spans="1:8">
      <c r="A790" t="s">
        <v>18075</v>
      </c>
      <c r="B790" t="s">
        <v>12895</v>
      </c>
      <c r="C790" t="s">
        <v>10555</v>
      </c>
      <c r="E790" t="s">
        <v>189</v>
      </c>
      <c r="F790" t="s">
        <v>189</v>
      </c>
      <c r="G790" t="s">
        <v>12891</v>
      </c>
      <c r="H790" t="s">
        <v>21225</v>
      </c>
    </row>
    <row r="791" spans="1:8">
      <c r="A791" t="s">
        <v>18585</v>
      </c>
      <c r="B791" t="s">
        <v>12920</v>
      </c>
      <c r="C791" t="s">
        <v>10555</v>
      </c>
      <c r="F791" t="s">
        <v>189</v>
      </c>
      <c r="G791" t="s">
        <v>12915</v>
      </c>
    </row>
    <row r="792" spans="1:8">
      <c r="A792" t="s">
        <v>19432</v>
      </c>
      <c r="B792" t="s">
        <v>12928</v>
      </c>
      <c r="C792" t="s">
        <v>10555</v>
      </c>
      <c r="E792" t="s">
        <v>131</v>
      </c>
      <c r="F792" t="s">
        <v>131</v>
      </c>
      <c r="G792" t="s">
        <v>12923</v>
      </c>
      <c r="H792" t="s">
        <v>21226</v>
      </c>
    </row>
    <row r="793" spans="1:8">
      <c r="A793" t="s">
        <v>18617</v>
      </c>
      <c r="B793" t="s">
        <v>12963</v>
      </c>
      <c r="C793" t="s">
        <v>10555</v>
      </c>
      <c r="F793" t="s">
        <v>174</v>
      </c>
      <c r="G793" t="s">
        <v>12958</v>
      </c>
    </row>
    <row r="794" spans="1:8">
      <c r="A794" t="s">
        <v>18536</v>
      </c>
      <c r="B794" t="s">
        <v>12970</v>
      </c>
      <c r="C794" t="s">
        <v>10555</v>
      </c>
      <c r="F794" t="s">
        <v>174</v>
      </c>
      <c r="G794" t="s">
        <v>12867</v>
      </c>
    </row>
    <row r="795" spans="1:8">
      <c r="A795" t="s">
        <v>18621</v>
      </c>
      <c r="B795" t="s">
        <v>12988</v>
      </c>
      <c r="C795" t="s">
        <v>10555</v>
      </c>
      <c r="F795" t="s">
        <v>35</v>
      </c>
      <c r="G795" t="s">
        <v>12983</v>
      </c>
      <c r="H795" t="s">
        <v>21227</v>
      </c>
    </row>
    <row r="796" spans="1:8">
      <c r="A796" t="s">
        <v>18735</v>
      </c>
      <c r="B796" t="s">
        <v>13002</v>
      </c>
      <c r="C796" t="s">
        <v>10555</v>
      </c>
      <c r="E796" t="s">
        <v>2669</v>
      </c>
      <c r="F796" t="s">
        <v>35</v>
      </c>
      <c r="G796" t="s">
        <v>12997</v>
      </c>
      <c r="H796" t="s">
        <v>21228</v>
      </c>
    </row>
    <row r="797" spans="1:8">
      <c r="A797" t="s">
        <v>19035</v>
      </c>
      <c r="B797" t="s">
        <v>13012</v>
      </c>
      <c r="C797" t="s">
        <v>10555</v>
      </c>
      <c r="E797" t="s">
        <v>2669</v>
      </c>
      <c r="F797" t="s">
        <v>35</v>
      </c>
      <c r="G797" t="s">
        <v>13007</v>
      </c>
      <c r="H797" t="s">
        <v>21229</v>
      </c>
    </row>
    <row r="798" spans="1:8">
      <c r="A798" t="s">
        <v>19018</v>
      </c>
      <c r="B798" t="s">
        <v>13021</v>
      </c>
      <c r="C798" t="s">
        <v>10555</v>
      </c>
      <c r="E798" t="s">
        <v>35</v>
      </c>
      <c r="F798" t="s">
        <v>35</v>
      </c>
      <c r="G798" t="s">
        <v>13016</v>
      </c>
    </row>
    <row r="799" spans="1:8">
      <c r="A799" t="s">
        <v>20729</v>
      </c>
      <c r="B799" t="s">
        <v>13032</v>
      </c>
      <c r="C799" t="s">
        <v>10555</v>
      </c>
      <c r="F799" t="s">
        <v>35</v>
      </c>
      <c r="G799" t="s">
        <v>13026</v>
      </c>
    </row>
    <row r="800" spans="1:8">
      <c r="A800" t="s">
        <v>18017</v>
      </c>
      <c r="B800" t="s">
        <v>13041</v>
      </c>
      <c r="C800" t="s">
        <v>10555</v>
      </c>
      <c r="E800" t="s">
        <v>311</v>
      </c>
      <c r="F800" t="s">
        <v>311</v>
      </c>
      <c r="G800" t="s">
        <v>13036</v>
      </c>
      <c r="H800" t="s">
        <v>21230</v>
      </c>
    </row>
    <row r="801" spans="1:8">
      <c r="A801" t="s">
        <v>18619</v>
      </c>
      <c r="B801" t="s">
        <v>13054</v>
      </c>
      <c r="C801" t="s">
        <v>10555</v>
      </c>
      <c r="E801" t="s">
        <v>131</v>
      </c>
      <c r="F801" t="s">
        <v>131</v>
      </c>
      <c r="G801" t="s">
        <v>13049</v>
      </c>
    </row>
    <row r="802" spans="1:8">
      <c r="A802" t="s">
        <v>19571</v>
      </c>
      <c r="B802" t="s">
        <v>13062</v>
      </c>
      <c r="C802" t="s">
        <v>10555</v>
      </c>
      <c r="F802" t="s">
        <v>311</v>
      </c>
      <c r="G802" t="s">
        <v>13057</v>
      </c>
      <c r="H802" t="s">
        <v>21231</v>
      </c>
    </row>
    <row r="803" spans="1:8">
      <c r="A803" t="s">
        <v>20610</v>
      </c>
      <c r="B803" t="s">
        <v>13075</v>
      </c>
      <c r="C803" t="s">
        <v>10555</v>
      </c>
      <c r="E803" t="s">
        <v>154</v>
      </c>
      <c r="F803" t="s">
        <v>311</v>
      </c>
      <c r="G803" t="s">
        <v>13070</v>
      </c>
      <c r="H803" t="s">
        <v>21232</v>
      </c>
    </row>
    <row r="804" spans="1:8">
      <c r="A804" t="s">
        <v>17901</v>
      </c>
      <c r="B804" t="s">
        <v>13089</v>
      </c>
      <c r="C804" t="s">
        <v>10555</v>
      </c>
      <c r="E804" t="s">
        <v>35</v>
      </c>
      <c r="F804" t="s">
        <v>35</v>
      </c>
      <c r="G804" t="s">
        <v>13084</v>
      </c>
      <c r="H804" t="s">
        <v>21233</v>
      </c>
    </row>
    <row r="805" spans="1:8">
      <c r="A805" t="s">
        <v>19120</v>
      </c>
      <c r="B805" t="s">
        <v>13096</v>
      </c>
      <c r="C805" t="s">
        <v>10555</v>
      </c>
      <c r="E805" t="s">
        <v>311</v>
      </c>
      <c r="F805" t="s">
        <v>311</v>
      </c>
      <c r="G805" t="s">
        <v>13092</v>
      </c>
    </row>
    <row r="806" spans="1:8">
      <c r="A806" t="s">
        <v>20594</v>
      </c>
      <c r="B806" t="s">
        <v>13115</v>
      </c>
      <c r="C806" t="s">
        <v>10555</v>
      </c>
      <c r="E806" t="s">
        <v>2669</v>
      </c>
      <c r="F806" t="s">
        <v>35</v>
      </c>
      <c r="G806" t="s">
        <v>13110</v>
      </c>
      <c r="H806" t="s">
        <v>21234</v>
      </c>
    </row>
    <row r="807" spans="1:8">
      <c r="A807" t="s">
        <v>20731</v>
      </c>
      <c r="B807" t="s">
        <v>13122</v>
      </c>
      <c r="C807" t="s">
        <v>10555</v>
      </c>
      <c r="F807" t="s">
        <v>1488</v>
      </c>
      <c r="G807" t="s">
        <v>13117</v>
      </c>
    </row>
    <row r="808" spans="1:8">
      <c r="A808" t="s">
        <v>19065</v>
      </c>
      <c r="B808" t="s">
        <v>13130</v>
      </c>
      <c r="C808" t="s">
        <v>10555</v>
      </c>
      <c r="E808" t="s">
        <v>131</v>
      </c>
      <c r="F808" t="s">
        <v>131</v>
      </c>
      <c r="G808" t="s">
        <v>13126</v>
      </c>
      <c r="H808" t="s">
        <v>21235</v>
      </c>
    </row>
    <row r="809" spans="1:8">
      <c r="A809" t="s">
        <v>18420</v>
      </c>
      <c r="B809" t="s">
        <v>13137</v>
      </c>
      <c r="C809" t="s">
        <v>10555</v>
      </c>
      <c r="E809" t="s">
        <v>311</v>
      </c>
      <c r="F809" t="s">
        <v>35</v>
      </c>
      <c r="G809" t="s">
        <v>13132</v>
      </c>
    </row>
    <row r="810" spans="1:8">
      <c r="A810" t="s">
        <v>20733</v>
      </c>
      <c r="B810" t="s">
        <v>13143</v>
      </c>
      <c r="C810" t="s">
        <v>10555</v>
      </c>
      <c r="F810" t="s">
        <v>35</v>
      </c>
      <c r="G810" t="s">
        <v>13138</v>
      </c>
      <c r="H810" t="s">
        <v>21236</v>
      </c>
    </row>
    <row r="811" spans="1:8">
      <c r="A811" t="s">
        <v>18663</v>
      </c>
      <c r="B811" t="s">
        <v>13152</v>
      </c>
      <c r="C811" t="s">
        <v>10555</v>
      </c>
      <c r="E811" t="s">
        <v>35</v>
      </c>
      <c r="F811" t="s">
        <v>35</v>
      </c>
      <c r="G811" t="s">
        <v>13147</v>
      </c>
    </row>
    <row r="812" spans="1:8">
      <c r="A812" t="s">
        <v>18721</v>
      </c>
      <c r="B812" t="s">
        <v>13172</v>
      </c>
      <c r="C812" t="s">
        <v>10555</v>
      </c>
      <c r="E812" t="s">
        <v>189</v>
      </c>
      <c r="F812" t="s">
        <v>189</v>
      </c>
      <c r="G812" t="s">
        <v>13167</v>
      </c>
      <c r="H812" t="s">
        <v>21237</v>
      </c>
    </row>
    <row r="813" spans="1:8">
      <c r="A813" t="s">
        <v>18731</v>
      </c>
      <c r="B813" t="s">
        <v>13179</v>
      </c>
      <c r="C813" t="s">
        <v>10555</v>
      </c>
      <c r="F813" t="s">
        <v>311</v>
      </c>
      <c r="G813" t="s">
        <v>4194</v>
      </c>
      <c r="H813" t="s">
        <v>21238</v>
      </c>
    </row>
    <row r="814" spans="1:8">
      <c r="A814" t="s">
        <v>20735</v>
      </c>
      <c r="B814" t="s">
        <v>13198</v>
      </c>
      <c r="C814" t="s">
        <v>10555</v>
      </c>
      <c r="F814" t="s">
        <v>35</v>
      </c>
      <c r="G814" t="s">
        <v>13192</v>
      </c>
      <c r="H814" t="s">
        <v>21239</v>
      </c>
    </row>
    <row r="815" spans="1:8">
      <c r="A815" t="s">
        <v>19265</v>
      </c>
      <c r="B815" t="s">
        <v>13214</v>
      </c>
      <c r="C815" t="s">
        <v>10555</v>
      </c>
      <c r="E815" t="s">
        <v>311</v>
      </c>
      <c r="F815" t="s">
        <v>311</v>
      </c>
      <c r="G815" t="s">
        <v>13209</v>
      </c>
      <c r="H815" t="s">
        <v>21240</v>
      </c>
    </row>
    <row r="816" spans="1:8">
      <c r="A816" t="s">
        <v>18752</v>
      </c>
      <c r="B816" t="s">
        <v>13228</v>
      </c>
      <c r="C816" t="s">
        <v>10555</v>
      </c>
      <c r="F816" t="s">
        <v>174</v>
      </c>
      <c r="G816" t="s">
        <v>13223</v>
      </c>
    </row>
    <row r="817" spans="1:8">
      <c r="A817" t="s">
        <v>20738</v>
      </c>
      <c r="B817" t="s">
        <v>13236</v>
      </c>
      <c r="C817" t="s">
        <v>10555</v>
      </c>
      <c r="F817" t="s">
        <v>35</v>
      </c>
      <c r="G817" t="s">
        <v>13231</v>
      </c>
      <c r="H817" t="s">
        <v>21241</v>
      </c>
    </row>
    <row r="818" spans="1:8">
      <c r="A818" t="s">
        <v>20740</v>
      </c>
      <c r="B818" t="s">
        <v>13244</v>
      </c>
      <c r="C818" t="s">
        <v>10555</v>
      </c>
      <c r="F818" t="s">
        <v>131</v>
      </c>
      <c r="G818" t="s">
        <v>13239</v>
      </c>
    </row>
    <row r="819" spans="1:8">
      <c r="A819" t="s">
        <v>18772</v>
      </c>
      <c r="B819" t="s">
        <v>13253</v>
      </c>
      <c r="C819" t="s">
        <v>10555</v>
      </c>
      <c r="F819" t="s">
        <v>35</v>
      </c>
      <c r="G819" t="s">
        <v>13248</v>
      </c>
    </row>
    <row r="820" spans="1:8">
      <c r="A820" t="s">
        <v>19540</v>
      </c>
      <c r="B820" t="s">
        <v>13264</v>
      </c>
      <c r="C820" t="s">
        <v>10555</v>
      </c>
      <c r="E820" t="s">
        <v>311</v>
      </c>
      <c r="F820" t="s">
        <v>311</v>
      </c>
      <c r="G820" t="s">
        <v>13260</v>
      </c>
      <c r="H820" t="s">
        <v>21242</v>
      </c>
    </row>
    <row r="821" spans="1:8">
      <c r="A821" t="s">
        <v>18834</v>
      </c>
      <c r="B821" t="s">
        <v>13298</v>
      </c>
      <c r="C821" t="s">
        <v>10555</v>
      </c>
      <c r="E821" t="s">
        <v>154</v>
      </c>
      <c r="F821" t="s">
        <v>154</v>
      </c>
      <c r="G821" t="s">
        <v>13293</v>
      </c>
    </row>
    <row r="822" spans="1:8">
      <c r="A822" t="s">
        <v>19277</v>
      </c>
      <c r="B822" t="s">
        <v>13312</v>
      </c>
      <c r="C822" t="s">
        <v>10555</v>
      </c>
      <c r="E822" t="s">
        <v>154</v>
      </c>
      <c r="F822" t="s">
        <v>154</v>
      </c>
      <c r="G822" t="s">
        <v>13307</v>
      </c>
      <c r="H822" t="s">
        <v>21243</v>
      </c>
    </row>
    <row r="823" spans="1:8">
      <c r="A823" t="s">
        <v>20742</v>
      </c>
      <c r="B823" t="s">
        <v>13341</v>
      </c>
      <c r="C823" t="s">
        <v>10555</v>
      </c>
      <c r="F823" t="s">
        <v>35</v>
      </c>
      <c r="G823" t="s">
        <v>13336</v>
      </c>
    </row>
    <row r="824" spans="1:8">
      <c r="A824" t="s">
        <v>18948</v>
      </c>
      <c r="B824" t="s">
        <v>13353</v>
      </c>
      <c r="C824" t="s">
        <v>10555</v>
      </c>
      <c r="F824" t="s">
        <v>311</v>
      </c>
      <c r="G824" t="s">
        <v>13349</v>
      </c>
    </row>
    <row r="825" spans="1:8">
      <c r="A825" t="s">
        <v>18959</v>
      </c>
      <c r="B825" t="s">
        <v>13362</v>
      </c>
      <c r="C825" t="s">
        <v>10555</v>
      </c>
      <c r="F825" t="s">
        <v>975</v>
      </c>
      <c r="G825" t="s">
        <v>13357</v>
      </c>
    </row>
    <row r="826" spans="1:8">
      <c r="A826" t="s">
        <v>19020</v>
      </c>
      <c r="B826" t="s">
        <v>13370</v>
      </c>
      <c r="C826" t="s">
        <v>10555</v>
      </c>
      <c r="E826" t="s">
        <v>2669</v>
      </c>
      <c r="F826" t="s">
        <v>35</v>
      </c>
      <c r="G826" t="s">
        <v>13366</v>
      </c>
      <c r="H826" t="s">
        <v>13370</v>
      </c>
    </row>
    <row r="827" spans="1:8">
      <c r="A827" t="s">
        <v>19044</v>
      </c>
      <c r="B827" t="s">
        <v>13386</v>
      </c>
      <c r="C827" t="s">
        <v>10555</v>
      </c>
      <c r="E827" t="s">
        <v>2669</v>
      </c>
      <c r="F827" t="s">
        <v>35</v>
      </c>
      <c r="G827" t="s">
        <v>13381</v>
      </c>
      <c r="H827" t="s">
        <v>21244</v>
      </c>
    </row>
    <row r="828" spans="1:8">
      <c r="A828" t="s">
        <v>19042</v>
      </c>
      <c r="B828" t="s">
        <v>13399</v>
      </c>
      <c r="C828" t="s">
        <v>10555</v>
      </c>
      <c r="E828" t="s">
        <v>2669</v>
      </c>
      <c r="F828" t="s">
        <v>35</v>
      </c>
      <c r="G828" t="s">
        <v>13394</v>
      </c>
    </row>
    <row r="829" spans="1:8">
      <c r="A829" t="s">
        <v>19071</v>
      </c>
      <c r="B829" t="s">
        <v>13414</v>
      </c>
      <c r="C829" t="s">
        <v>10555</v>
      </c>
      <c r="F829" t="s">
        <v>35</v>
      </c>
      <c r="G829" t="s">
        <v>13410</v>
      </c>
      <c r="H829" t="s">
        <v>13414</v>
      </c>
    </row>
    <row r="830" spans="1:8">
      <c r="A830" t="s">
        <v>19075</v>
      </c>
      <c r="B830" t="s">
        <v>13433</v>
      </c>
      <c r="C830" t="s">
        <v>10555</v>
      </c>
      <c r="E830" t="s">
        <v>2669</v>
      </c>
      <c r="F830" t="s">
        <v>35</v>
      </c>
      <c r="G830" t="s">
        <v>13428</v>
      </c>
    </row>
    <row r="831" spans="1:8">
      <c r="A831" t="s">
        <v>19080</v>
      </c>
      <c r="B831" t="s">
        <v>13442</v>
      </c>
      <c r="C831" t="s">
        <v>10555</v>
      </c>
      <c r="E831" t="s">
        <v>2669</v>
      </c>
      <c r="F831" t="s">
        <v>35</v>
      </c>
      <c r="G831" t="s">
        <v>13437</v>
      </c>
      <c r="H831" t="s">
        <v>21245</v>
      </c>
    </row>
    <row r="832" spans="1:8">
      <c r="A832" t="s">
        <v>19037</v>
      </c>
      <c r="B832" t="s">
        <v>13498</v>
      </c>
      <c r="C832" t="s">
        <v>10555</v>
      </c>
      <c r="F832" t="s">
        <v>35</v>
      </c>
      <c r="G832" t="s">
        <v>13494</v>
      </c>
    </row>
    <row r="833" spans="1:8">
      <c r="A833" t="s">
        <v>19039</v>
      </c>
      <c r="B833" t="s">
        <v>13507</v>
      </c>
      <c r="C833" t="s">
        <v>10555</v>
      </c>
      <c r="E833" t="s">
        <v>35</v>
      </c>
      <c r="F833" t="s">
        <v>35</v>
      </c>
      <c r="G833" t="s">
        <v>13502</v>
      </c>
    </row>
    <row r="834" spans="1:8">
      <c r="A834" t="s">
        <v>18953</v>
      </c>
      <c r="B834" t="s">
        <v>13521</v>
      </c>
      <c r="C834" t="s">
        <v>10555</v>
      </c>
      <c r="E834" t="s">
        <v>131</v>
      </c>
      <c r="F834" t="s">
        <v>131</v>
      </c>
      <c r="G834" t="s">
        <v>13517</v>
      </c>
      <c r="H834" t="s">
        <v>21246</v>
      </c>
    </row>
    <row r="835" spans="1:8">
      <c r="A835" t="s">
        <v>19052</v>
      </c>
      <c r="B835" t="s">
        <v>13547</v>
      </c>
      <c r="C835" t="s">
        <v>10555</v>
      </c>
      <c r="F835" t="s">
        <v>35</v>
      </c>
      <c r="G835" t="s">
        <v>13541</v>
      </c>
    </row>
    <row r="836" spans="1:8">
      <c r="A836" t="s">
        <v>18950</v>
      </c>
      <c r="B836" t="s">
        <v>13355</v>
      </c>
      <c r="C836" t="s">
        <v>10555</v>
      </c>
      <c r="F836" t="s">
        <v>311</v>
      </c>
      <c r="G836" t="s">
        <v>13349</v>
      </c>
    </row>
    <row r="837" spans="1:8">
      <c r="A837" t="s">
        <v>19088</v>
      </c>
      <c r="B837" t="s">
        <v>13578</v>
      </c>
      <c r="C837" t="s">
        <v>10555</v>
      </c>
      <c r="E837" t="s">
        <v>189</v>
      </c>
      <c r="F837" t="s">
        <v>189</v>
      </c>
      <c r="G837" t="s">
        <v>13574</v>
      </c>
    </row>
    <row r="838" spans="1:8">
      <c r="A838" t="s">
        <v>19067</v>
      </c>
      <c r="B838" t="s">
        <v>13586</v>
      </c>
      <c r="C838" t="s">
        <v>10555</v>
      </c>
      <c r="E838" t="s">
        <v>189</v>
      </c>
      <c r="F838" t="s">
        <v>189</v>
      </c>
      <c r="G838" t="s">
        <v>13581</v>
      </c>
      <c r="H838" t="s">
        <v>21247</v>
      </c>
    </row>
    <row r="839" spans="1:8">
      <c r="A839" t="s">
        <v>20748</v>
      </c>
      <c r="B839" t="s">
        <v>13594</v>
      </c>
      <c r="C839" t="s">
        <v>10555</v>
      </c>
      <c r="F839" t="s">
        <v>311</v>
      </c>
      <c r="G839" t="s">
        <v>13589</v>
      </c>
    </row>
    <row r="840" spans="1:8">
      <c r="A840" t="s">
        <v>19445</v>
      </c>
      <c r="B840" t="s">
        <v>13603</v>
      </c>
      <c r="C840" t="s">
        <v>10555</v>
      </c>
      <c r="E840" t="s">
        <v>5421</v>
      </c>
      <c r="F840" t="s">
        <v>5421</v>
      </c>
      <c r="G840" t="s">
        <v>13598</v>
      </c>
      <c r="H840" t="s">
        <v>21248</v>
      </c>
    </row>
    <row r="841" spans="1:8">
      <c r="A841" t="s">
        <v>19118</v>
      </c>
      <c r="B841" t="s">
        <v>13633</v>
      </c>
      <c r="C841" t="s">
        <v>10555</v>
      </c>
      <c r="E841" t="s">
        <v>35</v>
      </c>
      <c r="F841" t="s">
        <v>35</v>
      </c>
      <c r="G841" t="s">
        <v>13628</v>
      </c>
      <c r="H841" t="s">
        <v>21249</v>
      </c>
    </row>
    <row r="842" spans="1:8">
      <c r="A842" t="s">
        <v>19176</v>
      </c>
      <c r="B842" t="s">
        <v>13641</v>
      </c>
      <c r="C842" t="s">
        <v>10555</v>
      </c>
      <c r="F842" t="s">
        <v>35</v>
      </c>
      <c r="G842" t="s">
        <v>13635</v>
      </c>
    </row>
    <row r="843" spans="1:8">
      <c r="A843" t="s">
        <v>19178</v>
      </c>
      <c r="B843" t="s">
        <v>13649</v>
      </c>
      <c r="C843" t="s">
        <v>10555</v>
      </c>
      <c r="E843" t="s">
        <v>154</v>
      </c>
      <c r="F843" t="s">
        <v>154</v>
      </c>
      <c r="G843" t="s">
        <v>13644</v>
      </c>
    </row>
    <row r="844" spans="1:8">
      <c r="A844" t="s">
        <v>19211</v>
      </c>
      <c r="B844" t="s">
        <v>13656</v>
      </c>
      <c r="C844" t="s">
        <v>10555</v>
      </c>
      <c r="E844" t="s">
        <v>131</v>
      </c>
      <c r="F844" t="s">
        <v>131</v>
      </c>
      <c r="G844" t="s">
        <v>13652</v>
      </c>
      <c r="H844" t="s">
        <v>21250</v>
      </c>
    </row>
    <row r="845" spans="1:8">
      <c r="A845" t="s">
        <v>17909</v>
      </c>
      <c r="B845" t="s">
        <v>13669</v>
      </c>
      <c r="C845" t="s">
        <v>10555</v>
      </c>
      <c r="E845" t="s">
        <v>154</v>
      </c>
      <c r="F845" t="s">
        <v>311</v>
      </c>
      <c r="G845" t="s">
        <v>13664</v>
      </c>
      <c r="H845" t="s">
        <v>21251</v>
      </c>
    </row>
    <row r="846" spans="1:8">
      <c r="A846" t="s">
        <v>19835</v>
      </c>
      <c r="B846" t="s">
        <v>13699</v>
      </c>
      <c r="C846" t="s">
        <v>10555</v>
      </c>
      <c r="E846" t="s">
        <v>154</v>
      </c>
      <c r="F846" t="s">
        <v>154</v>
      </c>
      <c r="G846" t="s">
        <v>13694</v>
      </c>
      <c r="H846" t="s">
        <v>21252</v>
      </c>
    </row>
    <row r="847" spans="1:8">
      <c r="A847" t="s">
        <v>19096</v>
      </c>
      <c r="B847" t="s">
        <v>13712</v>
      </c>
      <c r="C847" t="s">
        <v>10555</v>
      </c>
      <c r="E847" t="s">
        <v>154</v>
      </c>
      <c r="F847" t="s">
        <v>154</v>
      </c>
      <c r="G847" t="s">
        <v>13707</v>
      </c>
      <c r="H847" t="s">
        <v>21253</v>
      </c>
    </row>
    <row r="848" spans="1:8">
      <c r="A848" t="s">
        <v>18055</v>
      </c>
      <c r="B848" t="s">
        <v>13725</v>
      </c>
      <c r="C848" t="s">
        <v>10555</v>
      </c>
      <c r="E848" t="s">
        <v>154</v>
      </c>
      <c r="F848" t="s">
        <v>154</v>
      </c>
      <c r="G848" t="s">
        <v>13721</v>
      </c>
      <c r="H848" t="s">
        <v>21254</v>
      </c>
    </row>
    <row r="849" spans="1:8">
      <c r="A849" t="s">
        <v>20759</v>
      </c>
      <c r="B849" t="s">
        <v>13738</v>
      </c>
      <c r="C849" t="s">
        <v>10555</v>
      </c>
      <c r="F849" t="s">
        <v>311</v>
      </c>
      <c r="G849" t="s">
        <v>13732</v>
      </c>
      <c r="H849" t="s">
        <v>21255</v>
      </c>
    </row>
    <row r="850" spans="1:8">
      <c r="A850" t="s">
        <v>18236</v>
      </c>
      <c r="B850" t="s">
        <v>13761</v>
      </c>
      <c r="C850" t="s">
        <v>10555</v>
      </c>
      <c r="E850" t="s">
        <v>131</v>
      </c>
      <c r="F850" t="s">
        <v>131</v>
      </c>
      <c r="G850" t="s">
        <v>13757</v>
      </c>
      <c r="H850" t="s">
        <v>21256</v>
      </c>
    </row>
    <row r="851" spans="1:8">
      <c r="A851" t="s">
        <v>19106</v>
      </c>
      <c r="B851" t="s">
        <v>13802</v>
      </c>
      <c r="C851" t="s">
        <v>10555</v>
      </c>
      <c r="E851" t="s">
        <v>154</v>
      </c>
      <c r="F851" t="s">
        <v>131</v>
      </c>
      <c r="G851" t="s">
        <v>13798</v>
      </c>
      <c r="H851" t="s">
        <v>21257</v>
      </c>
    </row>
    <row r="852" spans="1:8">
      <c r="A852" t="s">
        <v>19108</v>
      </c>
      <c r="B852" t="s">
        <v>13808</v>
      </c>
      <c r="C852" t="s">
        <v>10555</v>
      </c>
      <c r="E852" t="s">
        <v>189</v>
      </c>
      <c r="F852" t="s">
        <v>189</v>
      </c>
      <c r="G852" t="s">
        <v>13804</v>
      </c>
      <c r="H852" t="s">
        <v>21258</v>
      </c>
    </row>
    <row r="853" spans="1:8">
      <c r="A853" t="s">
        <v>18551</v>
      </c>
      <c r="B853" t="s">
        <v>13832</v>
      </c>
      <c r="C853" t="s">
        <v>10555</v>
      </c>
      <c r="E853" t="s">
        <v>131</v>
      </c>
      <c r="F853" t="s">
        <v>131</v>
      </c>
      <c r="G853" t="s">
        <v>13827</v>
      </c>
      <c r="H853" t="s">
        <v>21259</v>
      </c>
    </row>
    <row r="854" spans="1:8">
      <c r="A854" t="s">
        <v>18832</v>
      </c>
      <c r="B854" t="s">
        <v>13839</v>
      </c>
      <c r="C854" t="s">
        <v>10555</v>
      </c>
      <c r="E854" t="s">
        <v>35</v>
      </c>
      <c r="F854" t="s">
        <v>35</v>
      </c>
      <c r="G854" t="s">
        <v>13835</v>
      </c>
      <c r="H854" t="s">
        <v>21260</v>
      </c>
    </row>
    <row r="855" spans="1:8">
      <c r="A855" t="s">
        <v>18936</v>
      </c>
      <c r="B855" t="s">
        <v>13846</v>
      </c>
      <c r="C855" t="s">
        <v>10555</v>
      </c>
      <c r="E855" t="s">
        <v>311</v>
      </c>
      <c r="F855" t="s">
        <v>311</v>
      </c>
      <c r="G855" t="s">
        <v>13841</v>
      </c>
      <c r="H855" t="s">
        <v>21261</v>
      </c>
    </row>
    <row r="856" spans="1:8">
      <c r="A856" t="s">
        <v>18137</v>
      </c>
      <c r="B856" t="s">
        <v>13859</v>
      </c>
      <c r="C856" t="s">
        <v>10555</v>
      </c>
      <c r="E856" t="s">
        <v>35</v>
      </c>
      <c r="F856" t="s">
        <v>35</v>
      </c>
      <c r="G856" t="s">
        <v>13855</v>
      </c>
      <c r="H856" t="s">
        <v>21262</v>
      </c>
    </row>
    <row r="857" spans="1:8">
      <c r="A857" t="s">
        <v>18245</v>
      </c>
      <c r="B857" t="s">
        <v>13889</v>
      </c>
      <c r="C857" t="s">
        <v>10555</v>
      </c>
      <c r="E857" t="s">
        <v>35</v>
      </c>
      <c r="F857" t="s">
        <v>35</v>
      </c>
      <c r="G857" t="s">
        <v>13885</v>
      </c>
      <c r="H857" t="s">
        <v>14285</v>
      </c>
    </row>
    <row r="858" spans="1:8">
      <c r="A858" t="s">
        <v>19132</v>
      </c>
      <c r="B858" t="s">
        <v>13910</v>
      </c>
      <c r="C858" t="s">
        <v>10555</v>
      </c>
      <c r="E858" t="s">
        <v>35</v>
      </c>
      <c r="F858" t="s">
        <v>35</v>
      </c>
      <c r="G858" t="s">
        <v>13905</v>
      </c>
      <c r="H858" t="s">
        <v>21263</v>
      </c>
    </row>
    <row r="859" spans="1:8">
      <c r="A859" t="s">
        <v>20765</v>
      </c>
      <c r="B859" t="s">
        <v>13915</v>
      </c>
      <c r="C859" t="s">
        <v>10555</v>
      </c>
    </row>
    <row r="860" spans="1:8">
      <c r="A860" t="s">
        <v>18377</v>
      </c>
      <c r="B860" t="s">
        <v>13924</v>
      </c>
      <c r="C860" t="s">
        <v>10555</v>
      </c>
      <c r="E860" t="s">
        <v>35</v>
      </c>
      <c r="F860" t="s">
        <v>35</v>
      </c>
      <c r="G860" t="s">
        <v>13919</v>
      </c>
      <c r="H860" t="s">
        <v>21219</v>
      </c>
    </row>
    <row r="861" spans="1:8">
      <c r="A861" t="s">
        <v>19152</v>
      </c>
      <c r="B861" t="s">
        <v>13958</v>
      </c>
      <c r="C861" t="s">
        <v>10555</v>
      </c>
      <c r="E861" t="s">
        <v>2669</v>
      </c>
      <c r="F861" t="s">
        <v>35</v>
      </c>
      <c r="G861" t="s">
        <v>13959</v>
      </c>
      <c r="H861" t="s">
        <v>21264</v>
      </c>
    </row>
    <row r="862" spans="1:8">
      <c r="A862" t="s">
        <v>19247</v>
      </c>
      <c r="B862" t="s">
        <v>13975</v>
      </c>
      <c r="C862" t="s">
        <v>10555</v>
      </c>
      <c r="E862" t="s">
        <v>131</v>
      </c>
      <c r="F862" t="s">
        <v>131</v>
      </c>
      <c r="G862" t="s">
        <v>13971</v>
      </c>
      <c r="H862" t="s">
        <v>21265</v>
      </c>
    </row>
    <row r="863" spans="1:8">
      <c r="A863" t="s">
        <v>19287</v>
      </c>
      <c r="B863" t="s">
        <v>13997</v>
      </c>
      <c r="C863" t="s">
        <v>10555</v>
      </c>
      <c r="F863" t="s">
        <v>189</v>
      </c>
      <c r="G863" t="s">
        <v>13992</v>
      </c>
    </row>
    <row r="864" spans="1:8">
      <c r="A864" t="s">
        <v>19157</v>
      </c>
      <c r="B864" t="s">
        <v>14004</v>
      </c>
      <c r="C864" t="s">
        <v>10555</v>
      </c>
      <c r="E864" t="s">
        <v>311</v>
      </c>
      <c r="F864" t="s">
        <v>189</v>
      </c>
      <c r="G864" t="s">
        <v>14000</v>
      </c>
      <c r="H864" t="s">
        <v>21266</v>
      </c>
    </row>
    <row r="865" spans="1:8">
      <c r="A865" t="s">
        <v>19430</v>
      </c>
      <c r="B865" t="s">
        <v>14017</v>
      </c>
      <c r="C865" t="s">
        <v>10555</v>
      </c>
      <c r="F865" t="s">
        <v>311</v>
      </c>
      <c r="G865" t="s">
        <v>14012</v>
      </c>
      <c r="H865" t="s">
        <v>21267</v>
      </c>
    </row>
    <row r="866" spans="1:8">
      <c r="A866" t="s">
        <v>19441</v>
      </c>
      <c r="B866" t="s">
        <v>14025</v>
      </c>
      <c r="C866" t="s">
        <v>10555</v>
      </c>
      <c r="E866" t="s">
        <v>154</v>
      </c>
      <c r="F866" t="s">
        <v>131</v>
      </c>
      <c r="G866" t="s">
        <v>14020</v>
      </c>
      <c r="H866" t="s">
        <v>21268</v>
      </c>
    </row>
    <row r="867" spans="1:8">
      <c r="A867" t="s">
        <v>19450</v>
      </c>
      <c r="B867" t="s">
        <v>14048</v>
      </c>
      <c r="C867" t="s">
        <v>10555</v>
      </c>
      <c r="E867" t="s">
        <v>131</v>
      </c>
      <c r="F867" t="s">
        <v>131</v>
      </c>
      <c r="G867" t="s">
        <v>14043</v>
      </c>
      <c r="H867" t="s">
        <v>21269</v>
      </c>
    </row>
    <row r="868" spans="1:8">
      <c r="A868" t="s">
        <v>20773</v>
      </c>
      <c r="B868" t="s">
        <v>14065</v>
      </c>
      <c r="C868" t="s">
        <v>10555</v>
      </c>
    </row>
    <row r="869" spans="1:8">
      <c r="A869" t="s">
        <v>19174</v>
      </c>
      <c r="B869" t="s">
        <v>14091</v>
      </c>
      <c r="C869" t="s">
        <v>10555</v>
      </c>
      <c r="E869" t="s">
        <v>189</v>
      </c>
      <c r="F869" t="s">
        <v>189</v>
      </c>
      <c r="G869" t="s">
        <v>14087</v>
      </c>
      <c r="H869" t="s">
        <v>21270</v>
      </c>
    </row>
    <row r="870" spans="1:8">
      <c r="A870" t="s">
        <v>19202</v>
      </c>
      <c r="B870" t="s">
        <v>14098</v>
      </c>
      <c r="C870" t="s">
        <v>10555</v>
      </c>
      <c r="E870" t="s">
        <v>131</v>
      </c>
      <c r="F870" t="s">
        <v>131</v>
      </c>
      <c r="G870" t="s">
        <v>14093</v>
      </c>
      <c r="H870" t="s">
        <v>21271</v>
      </c>
    </row>
    <row r="871" spans="1:8">
      <c r="A871" t="s">
        <v>18811</v>
      </c>
      <c r="B871" t="s">
        <v>14105</v>
      </c>
      <c r="C871" t="s">
        <v>10555</v>
      </c>
      <c r="E871" t="s">
        <v>2669</v>
      </c>
      <c r="F871" t="s">
        <v>35</v>
      </c>
      <c r="G871" t="s">
        <v>14100</v>
      </c>
    </row>
    <row r="872" spans="1:8">
      <c r="A872" t="s">
        <v>20179</v>
      </c>
      <c r="B872" t="s">
        <v>14113</v>
      </c>
      <c r="C872" t="s">
        <v>10555</v>
      </c>
      <c r="E872" t="s">
        <v>311</v>
      </c>
      <c r="F872" t="s">
        <v>311</v>
      </c>
      <c r="G872" t="s">
        <v>14108</v>
      </c>
      <c r="H872" t="s">
        <v>21272</v>
      </c>
    </row>
    <row r="873" spans="1:8">
      <c r="A873" t="s">
        <v>20785</v>
      </c>
      <c r="B873" t="s">
        <v>14126</v>
      </c>
      <c r="C873" t="s">
        <v>10555</v>
      </c>
      <c r="E873" t="s">
        <v>1472</v>
      </c>
      <c r="F873" t="s">
        <v>1488</v>
      </c>
      <c r="G873" t="s">
        <v>14120</v>
      </c>
      <c r="H873" t="s">
        <v>21273</v>
      </c>
    </row>
    <row r="874" spans="1:8">
      <c r="A874" t="s">
        <v>17940</v>
      </c>
      <c r="B874" t="s">
        <v>14142</v>
      </c>
      <c r="C874" t="s">
        <v>10555</v>
      </c>
      <c r="E874" t="s">
        <v>154</v>
      </c>
      <c r="F874" t="s">
        <v>154</v>
      </c>
      <c r="G874" t="s">
        <v>14137</v>
      </c>
      <c r="H874" t="s">
        <v>21274</v>
      </c>
    </row>
    <row r="875" spans="1:8">
      <c r="A875" t="s">
        <v>19223</v>
      </c>
      <c r="B875" t="s">
        <v>14164</v>
      </c>
      <c r="C875" t="s">
        <v>10555</v>
      </c>
      <c r="E875" t="s">
        <v>311</v>
      </c>
      <c r="F875" t="s">
        <v>311</v>
      </c>
      <c r="G875" t="s">
        <v>14159</v>
      </c>
      <c r="H875" t="s">
        <v>21275</v>
      </c>
    </row>
    <row r="876" spans="1:8">
      <c r="A876" t="s">
        <v>20340</v>
      </c>
      <c r="B876" t="s">
        <v>14170</v>
      </c>
      <c r="C876" t="s">
        <v>10555</v>
      </c>
      <c r="E876" t="s">
        <v>189</v>
      </c>
      <c r="F876" t="s">
        <v>189</v>
      </c>
      <c r="G876" t="s">
        <v>14166</v>
      </c>
      <c r="H876" t="s">
        <v>21276</v>
      </c>
    </row>
    <row r="877" spans="1:8">
      <c r="A877" t="s">
        <v>20377</v>
      </c>
      <c r="B877" t="s">
        <v>14177</v>
      </c>
      <c r="C877" t="s">
        <v>10555</v>
      </c>
      <c r="E877" t="s">
        <v>311</v>
      </c>
      <c r="F877" t="s">
        <v>311</v>
      </c>
      <c r="G877" t="s">
        <v>14172</v>
      </c>
      <c r="H877" t="s">
        <v>21277</v>
      </c>
    </row>
    <row r="878" spans="1:8">
      <c r="A878" t="s">
        <v>20439</v>
      </c>
      <c r="B878" t="s">
        <v>14185</v>
      </c>
      <c r="C878" t="s">
        <v>10555</v>
      </c>
      <c r="E878" t="s">
        <v>1472</v>
      </c>
      <c r="F878" t="s">
        <v>1488</v>
      </c>
      <c r="G878" t="s">
        <v>14181</v>
      </c>
      <c r="H878" t="s">
        <v>21278</v>
      </c>
    </row>
    <row r="879" spans="1:8">
      <c r="A879" t="s">
        <v>20507</v>
      </c>
      <c r="B879" t="s">
        <v>14242</v>
      </c>
      <c r="C879" t="s">
        <v>10555</v>
      </c>
      <c r="E879" t="s">
        <v>154</v>
      </c>
      <c r="F879" t="s">
        <v>154</v>
      </c>
      <c r="G879" t="s">
        <v>14237</v>
      </c>
      <c r="H879" t="s">
        <v>21279</v>
      </c>
    </row>
    <row r="880" spans="1:8">
      <c r="A880" t="s">
        <v>20590</v>
      </c>
      <c r="B880" t="s">
        <v>14248</v>
      </c>
      <c r="C880" t="s">
        <v>10555</v>
      </c>
      <c r="E880" t="s">
        <v>311</v>
      </c>
      <c r="F880" t="s">
        <v>311</v>
      </c>
      <c r="G880" t="s">
        <v>14244</v>
      </c>
      <c r="H880" t="s">
        <v>21280</v>
      </c>
    </row>
    <row r="881" spans="1:8">
      <c r="A881" t="s">
        <v>19245</v>
      </c>
      <c r="B881" t="s">
        <v>14262</v>
      </c>
      <c r="C881" t="s">
        <v>10555</v>
      </c>
      <c r="E881" t="s">
        <v>311</v>
      </c>
      <c r="F881" t="s">
        <v>311</v>
      </c>
      <c r="G881" t="s">
        <v>14257</v>
      </c>
      <c r="H881" t="s">
        <v>21281</v>
      </c>
    </row>
    <row r="882" spans="1:8">
      <c r="A882" t="s">
        <v>19268</v>
      </c>
      <c r="B882" t="s">
        <v>14270</v>
      </c>
      <c r="C882" t="s">
        <v>10555</v>
      </c>
      <c r="F882" t="s">
        <v>35</v>
      </c>
      <c r="G882" t="s">
        <v>14264</v>
      </c>
      <c r="H882" t="s">
        <v>21282</v>
      </c>
    </row>
    <row r="883" spans="1:8">
      <c r="A883" t="s">
        <v>19285</v>
      </c>
      <c r="B883" t="s">
        <v>14278</v>
      </c>
      <c r="C883" t="s">
        <v>10555</v>
      </c>
      <c r="E883" t="s">
        <v>154</v>
      </c>
      <c r="F883" t="s">
        <v>154</v>
      </c>
      <c r="G883" t="s">
        <v>14273</v>
      </c>
    </row>
    <row r="884" spans="1:8">
      <c r="A884" t="s">
        <v>18248</v>
      </c>
      <c r="B884" t="s">
        <v>14285</v>
      </c>
      <c r="C884" t="s">
        <v>10555</v>
      </c>
      <c r="F884" t="s">
        <v>35</v>
      </c>
      <c r="G884" t="s">
        <v>13892</v>
      </c>
      <c r="H884" t="s">
        <v>14285</v>
      </c>
    </row>
    <row r="885" spans="1:8">
      <c r="A885" t="s">
        <v>18106</v>
      </c>
      <c r="B885" t="s">
        <v>14297</v>
      </c>
      <c r="C885" t="s">
        <v>10555</v>
      </c>
      <c r="E885" t="s">
        <v>131</v>
      </c>
      <c r="F885" t="s">
        <v>131</v>
      </c>
      <c r="G885" t="s">
        <v>14292</v>
      </c>
      <c r="H885" t="s">
        <v>21283</v>
      </c>
    </row>
    <row r="886" spans="1:8">
      <c r="A886" t="s">
        <v>19283</v>
      </c>
      <c r="B886" t="s">
        <v>14310</v>
      </c>
      <c r="C886" t="s">
        <v>10555</v>
      </c>
      <c r="E886" t="s">
        <v>189</v>
      </c>
      <c r="F886" t="s">
        <v>189</v>
      </c>
      <c r="G886" t="s">
        <v>14306</v>
      </c>
      <c r="H886" t="s">
        <v>21284</v>
      </c>
    </row>
    <row r="887" spans="1:8">
      <c r="A887" t="s">
        <v>20081</v>
      </c>
      <c r="B887" t="s">
        <v>14316</v>
      </c>
      <c r="C887" t="s">
        <v>10555</v>
      </c>
      <c r="E887" t="s">
        <v>189</v>
      </c>
      <c r="F887" t="s">
        <v>189</v>
      </c>
      <c r="G887" t="s">
        <v>14312</v>
      </c>
      <c r="H887" t="s">
        <v>21285</v>
      </c>
    </row>
    <row r="888" spans="1:8">
      <c r="A888" t="s">
        <v>18478</v>
      </c>
      <c r="B888" t="s">
        <v>14324</v>
      </c>
      <c r="C888" t="s">
        <v>10555</v>
      </c>
      <c r="F888" t="s">
        <v>35</v>
      </c>
      <c r="G888" t="s">
        <v>14318</v>
      </c>
      <c r="H888" t="s">
        <v>14324</v>
      </c>
    </row>
    <row r="889" spans="1:8">
      <c r="A889" t="s">
        <v>19291</v>
      </c>
      <c r="B889" t="s">
        <v>14385</v>
      </c>
      <c r="C889" t="s">
        <v>10555</v>
      </c>
      <c r="E889" t="s">
        <v>174</v>
      </c>
      <c r="F889" t="s">
        <v>174</v>
      </c>
      <c r="G889" t="s">
        <v>14380</v>
      </c>
      <c r="H889" t="s">
        <v>14388</v>
      </c>
    </row>
    <row r="890" spans="1:8">
      <c r="A890" t="s">
        <v>19090</v>
      </c>
      <c r="B890" t="s">
        <v>14410</v>
      </c>
      <c r="C890" t="s">
        <v>10555</v>
      </c>
      <c r="E890" t="s">
        <v>145</v>
      </c>
      <c r="F890" t="s">
        <v>35</v>
      </c>
      <c r="G890" t="s">
        <v>14405</v>
      </c>
    </row>
    <row r="891" spans="1:8">
      <c r="A891" t="s">
        <v>20791</v>
      </c>
      <c r="B891" t="s">
        <v>14418</v>
      </c>
      <c r="C891" t="s">
        <v>10555</v>
      </c>
      <c r="F891" t="s">
        <v>311</v>
      </c>
      <c r="G891" t="s">
        <v>14412</v>
      </c>
      <c r="H891" t="s">
        <v>21286</v>
      </c>
    </row>
    <row r="892" spans="1:8">
      <c r="A892" t="s">
        <v>20794</v>
      </c>
      <c r="B892" t="s">
        <v>14428</v>
      </c>
      <c r="C892" t="s">
        <v>10555</v>
      </c>
      <c r="F892" t="s">
        <v>311</v>
      </c>
      <c r="G892" t="s">
        <v>13555</v>
      </c>
    </row>
    <row r="893" spans="1:8">
      <c r="A893" t="s">
        <v>20796</v>
      </c>
      <c r="B893" t="s">
        <v>14435</v>
      </c>
      <c r="C893" t="s">
        <v>10555</v>
      </c>
      <c r="F893" t="s">
        <v>311</v>
      </c>
      <c r="G893" t="s">
        <v>14429</v>
      </c>
      <c r="H893" t="s">
        <v>14435</v>
      </c>
    </row>
    <row r="894" spans="1:8">
      <c r="A894" t="s">
        <v>19344</v>
      </c>
      <c r="B894" t="s">
        <v>14454</v>
      </c>
      <c r="C894" t="s">
        <v>10555</v>
      </c>
      <c r="E894" t="s">
        <v>35</v>
      </c>
      <c r="F894" t="s">
        <v>35</v>
      </c>
      <c r="G894" t="s">
        <v>14449</v>
      </c>
    </row>
    <row r="895" spans="1:8">
      <c r="A895" t="s">
        <v>19366</v>
      </c>
      <c r="B895" t="s">
        <v>14465</v>
      </c>
      <c r="C895" t="s">
        <v>10555</v>
      </c>
      <c r="F895" t="s">
        <v>5421</v>
      </c>
      <c r="G895" t="s">
        <v>14465</v>
      </c>
    </row>
    <row r="896" spans="1:8">
      <c r="A896" t="s">
        <v>18451</v>
      </c>
      <c r="B896" t="s">
        <v>14485</v>
      </c>
      <c r="C896" t="s">
        <v>10555</v>
      </c>
      <c r="F896" t="s">
        <v>35</v>
      </c>
      <c r="G896" t="s">
        <v>14479</v>
      </c>
    </row>
    <row r="897" spans="1:8">
      <c r="A897" t="s">
        <v>19415</v>
      </c>
      <c r="B897" t="s">
        <v>14493</v>
      </c>
      <c r="C897" t="s">
        <v>10555</v>
      </c>
      <c r="E897" t="s">
        <v>131</v>
      </c>
      <c r="F897" t="s">
        <v>131</v>
      </c>
      <c r="G897" t="s">
        <v>14489</v>
      </c>
      <c r="H897" t="s">
        <v>21287</v>
      </c>
    </row>
    <row r="898" spans="1:8">
      <c r="A898" t="s">
        <v>19448</v>
      </c>
      <c r="B898" t="s">
        <v>14508</v>
      </c>
      <c r="C898" t="s">
        <v>10555</v>
      </c>
      <c r="E898" t="s">
        <v>131</v>
      </c>
      <c r="F898" t="s">
        <v>131</v>
      </c>
      <c r="G898" t="s">
        <v>14503</v>
      </c>
      <c r="H898" t="s">
        <v>21288</v>
      </c>
    </row>
    <row r="899" spans="1:8">
      <c r="A899" t="s">
        <v>19590</v>
      </c>
      <c r="B899" t="s">
        <v>14514</v>
      </c>
      <c r="C899" t="s">
        <v>10555</v>
      </c>
      <c r="F899" t="s">
        <v>398</v>
      </c>
      <c r="G899" t="s">
        <v>14510</v>
      </c>
      <c r="H899" t="s">
        <v>14514</v>
      </c>
    </row>
    <row r="900" spans="1:8">
      <c r="A900" t="s">
        <v>19023</v>
      </c>
      <c r="B900" t="s">
        <v>14694</v>
      </c>
      <c r="C900" t="s">
        <v>10555</v>
      </c>
      <c r="E900" t="s">
        <v>2669</v>
      </c>
      <c r="F900" t="s">
        <v>35</v>
      </c>
      <c r="G900" t="s">
        <v>14689</v>
      </c>
      <c r="H900" t="s">
        <v>21289</v>
      </c>
    </row>
    <row r="901" spans="1:8">
      <c r="A901" t="s">
        <v>19652</v>
      </c>
      <c r="B901" t="s">
        <v>14703</v>
      </c>
      <c r="C901" t="s">
        <v>10555</v>
      </c>
      <c r="E901" t="s">
        <v>1472</v>
      </c>
      <c r="F901" t="s">
        <v>1488</v>
      </c>
      <c r="G901" t="s">
        <v>14698</v>
      </c>
      <c r="H901" t="s">
        <v>21290</v>
      </c>
    </row>
    <row r="902" spans="1:8">
      <c r="A902" t="s">
        <v>20819</v>
      </c>
      <c r="B902" t="s">
        <v>14709</v>
      </c>
      <c r="C902" t="s">
        <v>10555</v>
      </c>
      <c r="F902" t="s">
        <v>35</v>
      </c>
      <c r="G902" t="s">
        <v>14704</v>
      </c>
    </row>
    <row r="903" spans="1:8">
      <c r="A903" t="s">
        <v>20821</v>
      </c>
      <c r="B903" t="s">
        <v>14714</v>
      </c>
      <c r="C903" t="s">
        <v>10555</v>
      </c>
    </row>
    <row r="904" spans="1:8">
      <c r="A904" t="s">
        <v>19659</v>
      </c>
      <c r="B904" t="s">
        <v>14731</v>
      </c>
      <c r="C904" t="s">
        <v>10555</v>
      </c>
      <c r="F904" t="s">
        <v>311</v>
      </c>
      <c r="G904" t="s">
        <v>14726</v>
      </c>
      <c r="H904" t="s">
        <v>21291</v>
      </c>
    </row>
    <row r="905" spans="1:8">
      <c r="A905" t="s">
        <v>19669</v>
      </c>
      <c r="B905" t="s">
        <v>14738</v>
      </c>
      <c r="C905" t="s">
        <v>10555</v>
      </c>
      <c r="E905" t="s">
        <v>189</v>
      </c>
      <c r="F905" t="s">
        <v>189</v>
      </c>
      <c r="G905" t="s">
        <v>14734</v>
      </c>
      <c r="H905" t="s">
        <v>21292</v>
      </c>
    </row>
    <row r="906" spans="1:8">
      <c r="A906" t="s">
        <v>19665</v>
      </c>
      <c r="B906" t="s">
        <v>14781</v>
      </c>
      <c r="C906" t="s">
        <v>10555</v>
      </c>
      <c r="F906" t="s">
        <v>154</v>
      </c>
      <c r="G906" t="s">
        <v>14776</v>
      </c>
      <c r="H906" t="s">
        <v>21293</v>
      </c>
    </row>
    <row r="907" spans="1:8">
      <c r="A907" t="s">
        <v>19172</v>
      </c>
      <c r="B907" t="s">
        <v>14799</v>
      </c>
      <c r="C907" t="s">
        <v>10555</v>
      </c>
      <c r="F907" t="s">
        <v>174</v>
      </c>
      <c r="G907" t="s">
        <v>14794</v>
      </c>
    </row>
    <row r="908" spans="1:8">
      <c r="A908" t="s">
        <v>20828</v>
      </c>
      <c r="B908" t="s">
        <v>14807</v>
      </c>
      <c r="C908" t="s">
        <v>10555</v>
      </c>
      <c r="F908" t="s">
        <v>335</v>
      </c>
      <c r="G908" t="s">
        <v>14802</v>
      </c>
    </row>
    <row r="909" spans="1:8">
      <c r="A909" t="s">
        <v>19671</v>
      </c>
      <c r="B909" t="s">
        <v>14816</v>
      </c>
      <c r="C909" t="s">
        <v>10555</v>
      </c>
      <c r="E909" t="s">
        <v>189</v>
      </c>
      <c r="F909" t="s">
        <v>189</v>
      </c>
      <c r="G909" t="s">
        <v>14811</v>
      </c>
      <c r="H909" t="s">
        <v>21294</v>
      </c>
    </row>
    <row r="910" spans="1:8">
      <c r="A910" t="s">
        <v>20830</v>
      </c>
      <c r="B910" t="s">
        <v>14819</v>
      </c>
      <c r="C910" t="s">
        <v>10555</v>
      </c>
      <c r="H910" t="s">
        <v>14819</v>
      </c>
    </row>
    <row r="911" spans="1:8">
      <c r="A911" t="s">
        <v>19707</v>
      </c>
      <c r="B911" t="s">
        <v>14830</v>
      </c>
      <c r="C911" t="s">
        <v>10555</v>
      </c>
      <c r="E911" t="s">
        <v>35</v>
      </c>
      <c r="F911" t="s">
        <v>35</v>
      </c>
      <c r="G911" t="s">
        <v>14825</v>
      </c>
      <c r="H911" t="s">
        <v>21295</v>
      </c>
    </row>
    <row r="912" spans="1:8">
      <c r="A912" t="s">
        <v>19711</v>
      </c>
      <c r="B912" t="s">
        <v>14838</v>
      </c>
      <c r="C912" t="s">
        <v>10555</v>
      </c>
      <c r="F912" t="s">
        <v>35</v>
      </c>
      <c r="G912" t="s">
        <v>14833</v>
      </c>
      <c r="H912" t="s">
        <v>21296</v>
      </c>
    </row>
    <row r="913" spans="1:8">
      <c r="A913" t="s">
        <v>19755</v>
      </c>
      <c r="B913" t="s">
        <v>14850</v>
      </c>
      <c r="C913" t="s">
        <v>10555</v>
      </c>
      <c r="F913" t="s">
        <v>398</v>
      </c>
      <c r="G913" t="s">
        <v>14845</v>
      </c>
    </row>
    <row r="914" spans="1:8">
      <c r="A914" t="s">
        <v>19102</v>
      </c>
      <c r="B914" t="s">
        <v>14858</v>
      </c>
      <c r="C914" t="s">
        <v>10555</v>
      </c>
      <c r="F914" t="s">
        <v>174</v>
      </c>
      <c r="G914" t="s">
        <v>14853</v>
      </c>
    </row>
    <row r="915" spans="1:8">
      <c r="A915" t="s">
        <v>20835</v>
      </c>
      <c r="B915" t="s">
        <v>14869</v>
      </c>
      <c r="C915" t="s">
        <v>10555</v>
      </c>
      <c r="H915" t="s">
        <v>14869</v>
      </c>
    </row>
    <row r="916" spans="1:8">
      <c r="A916" t="s">
        <v>19766</v>
      </c>
      <c r="B916" t="s">
        <v>12094</v>
      </c>
      <c r="C916" t="s">
        <v>10555</v>
      </c>
      <c r="E916" t="s">
        <v>311</v>
      </c>
      <c r="F916" t="s">
        <v>311</v>
      </c>
      <c r="G916" t="s">
        <v>14891</v>
      </c>
      <c r="H916" t="s">
        <v>21297</v>
      </c>
    </row>
    <row r="917" spans="1:8">
      <c r="A917" t="s">
        <v>19063</v>
      </c>
      <c r="B917" t="s">
        <v>14902</v>
      </c>
      <c r="C917" t="s">
        <v>10555</v>
      </c>
      <c r="E917" t="s">
        <v>2669</v>
      </c>
      <c r="F917" t="s">
        <v>35</v>
      </c>
      <c r="G917" t="s">
        <v>14897</v>
      </c>
    </row>
    <row r="918" spans="1:8">
      <c r="A918" t="s">
        <v>19785</v>
      </c>
      <c r="B918" t="s">
        <v>14910</v>
      </c>
      <c r="C918" t="s">
        <v>10555</v>
      </c>
      <c r="F918" t="s">
        <v>35</v>
      </c>
      <c r="G918" t="s">
        <v>14904</v>
      </c>
    </row>
    <row r="919" spans="1:8">
      <c r="A919" t="s">
        <v>20847</v>
      </c>
      <c r="B919" t="s">
        <v>14919</v>
      </c>
      <c r="C919" t="s">
        <v>10555</v>
      </c>
    </row>
    <row r="920" spans="1:8">
      <c r="A920" t="s">
        <v>19799</v>
      </c>
      <c r="B920" t="s">
        <v>14926</v>
      </c>
      <c r="C920" t="s">
        <v>10555</v>
      </c>
      <c r="F920" t="s">
        <v>154</v>
      </c>
      <c r="G920" t="s">
        <v>14921</v>
      </c>
      <c r="H920" t="s">
        <v>21298</v>
      </c>
    </row>
    <row r="921" spans="1:8">
      <c r="A921" t="s">
        <v>19816</v>
      </c>
      <c r="B921" t="s">
        <v>14934</v>
      </c>
      <c r="C921" t="s">
        <v>10555</v>
      </c>
      <c r="F921" t="s">
        <v>975</v>
      </c>
      <c r="G921" t="s">
        <v>14929</v>
      </c>
    </row>
    <row r="922" spans="1:8">
      <c r="A922" t="s">
        <v>17958</v>
      </c>
      <c r="B922" t="s">
        <v>14942</v>
      </c>
      <c r="C922" t="s">
        <v>10555</v>
      </c>
      <c r="E922" t="s">
        <v>154</v>
      </c>
      <c r="F922" t="s">
        <v>154</v>
      </c>
      <c r="G922" t="s">
        <v>14937</v>
      </c>
      <c r="H922" t="s">
        <v>21299</v>
      </c>
    </row>
    <row r="923" spans="1:8">
      <c r="A923" t="s">
        <v>20022</v>
      </c>
      <c r="B923" t="s">
        <v>14950</v>
      </c>
      <c r="C923" t="s">
        <v>10555</v>
      </c>
      <c r="F923" t="s">
        <v>311</v>
      </c>
      <c r="G923" t="s">
        <v>14945</v>
      </c>
    </row>
    <row r="924" spans="1:8">
      <c r="A924" t="s">
        <v>18706</v>
      </c>
      <c r="B924" t="s">
        <v>14964</v>
      </c>
      <c r="C924" t="s">
        <v>10555</v>
      </c>
      <c r="E924" t="s">
        <v>131</v>
      </c>
      <c r="F924" t="s">
        <v>131</v>
      </c>
      <c r="G924" t="s">
        <v>14959</v>
      </c>
      <c r="H924" t="s">
        <v>21300</v>
      </c>
    </row>
    <row r="925" spans="1:8">
      <c r="A925" t="s">
        <v>20375</v>
      </c>
      <c r="B925" t="s">
        <v>14971</v>
      </c>
      <c r="C925" t="s">
        <v>10555</v>
      </c>
      <c r="E925" t="s">
        <v>131</v>
      </c>
      <c r="F925" t="s">
        <v>131</v>
      </c>
      <c r="G925" t="s">
        <v>14966</v>
      </c>
      <c r="H925" t="s">
        <v>21301</v>
      </c>
    </row>
    <row r="926" spans="1:8">
      <c r="A926" t="s">
        <v>19332</v>
      </c>
      <c r="B926" t="s">
        <v>14978</v>
      </c>
      <c r="C926" t="s">
        <v>10555</v>
      </c>
      <c r="F926" t="s">
        <v>975</v>
      </c>
      <c r="G926" t="s">
        <v>14973</v>
      </c>
      <c r="H926" t="s">
        <v>21302</v>
      </c>
    </row>
    <row r="927" spans="1:8">
      <c r="A927" t="s">
        <v>20069</v>
      </c>
      <c r="B927" t="s">
        <v>14987</v>
      </c>
      <c r="C927" t="s">
        <v>10555</v>
      </c>
      <c r="F927" t="s">
        <v>154</v>
      </c>
      <c r="G927" t="s">
        <v>14981</v>
      </c>
    </row>
    <row r="928" spans="1:8">
      <c r="A928" t="s">
        <v>20027</v>
      </c>
      <c r="B928" t="s">
        <v>14994</v>
      </c>
      <c r="C928" t="s">
        <v>10555</v>
      </c>
      <c r="E928" t="s">
        <v>189</v>
      </c>
      <c r="F928" t="s">
        <v>189</v>
      </c>
      <c r="G928" t="s">
        <v>14990</v>
      </c>
    </row>
    <row r="929" spans="1:8">
      <c r="A929" t="s">
        <v>20085</v>
      </c>
      <c r="B929" t="s">
        <v>15001</v>
      </c>
      <c r="C929" t="s">
        <v>10555</v>
      </c>
      <c r="F929" t="s">
        <v>975</v>
      </c>
      <c r="G929" t="s">
        <v>14996</v>
      </c>
      <c r="H929" t="s">
        <v>14996</v>
      </c>
    </row>
    <row r="930" spans="1:8">
      <c r="A930" t="s">
        <v>20462</v>
      </c>
      <c r="B930" t="s">
        <v>15145</v>
      </c>
      <c r="C930" t="s">
        <v>10555</v>
      </c>
      <c r="E930" t="s">
        <v>2669</v>
      </c>
      <c r="F930" t="s">
        <v>35</v>
      </c>
      <c r="G930" t="s">
        <v>15140</v>
      </c>
    </row>
    <row r="931" spans="1:8">
      <c r="A931" t="s">
        <v>20855</v>
      </c>
      <c r="B931" t="s">
        <v>15156</v>
      </c>
      <c r="C931" t="s">
        <v>10555</v>
      </c>
    </row>
    <row r="932" spans="1:8">
      <c r="A932" t="s">
        <v>20857</v>
      </c>
      <c r="B932" t="s">
        <v>15159</v>
      </c>
      <c r="C932" t="s">
        <v>10555</v>
      </c>
    </row>
    <row r="933" spans="1:8">
      <c r="A933" t="s">
        <v>19025</v>
      </c>
      <c r="B933" t="s">
        <v>15176</v>
      </c>
      <c r="C933" t="s">
        <v>10555</v>
      </c>
      <c r="E933" t="s">
        <v>2669</v>
      </c>
      <c r="F933" t="s">
        <v>35</v>
      </c>
      <c r="G933" t="s">
        <v>15171</v>
      </c>
      <c r="H933" t="s">
        <v>15185</v>
      </c>
    </row>
    <row r="934" spans="1:8">
      <c r="A934" s="2" t="s">
        <v>20160</v>
      </c>
      <c r="B934" t="s">
        <v>15192</v>
      </c>
      <c r="C934" t="s">
        <v>10555</v>
      </c>
      <c r="E934" t="s">
        <v>154</v>
      </c>
      <c r="F934" t="s">
        <v>154</v>
      </c>
      <c r="G934" t="s">
        <v>15188</v>
      </c>
      <c r="H934" t="e">
        <v>#N/A</v>
      </c>
    </row>
    <row r="935" spans="1:8">
      <c r="A935" t="s">
        <v>19055</v>
      </c>
      <c r="B935" t="s">
        <v>15199</v>
      </c>
      <c r="C935" t="s">
        <v>10555</v>
      </c>
      <c r="E935" t="s">
        <v>145</v>
      </c>
      <c r="F935" t="s">
        <v>35</v>
      </c>
      <c r="G935" t="s">
        <v>15194</v>
      </c>
    </row>
    <row r="936" spans="1:8">
      <c r="A936" t="s">
        <v>20220</v>
      </c>
      <c r="B936" t="s">
        <v>15207</v>
      </c>
      <c r="C936" t="s">
        <v>10555</v>
      </c>
      <c r="E936" t="s">
        <v>35</v>
      </c>
      <c r="F936" t="s">
        <v>35</v>
      </c>
      <c r="G936" t="s">
        <v>15202</v>
      </c>
      <c r="H936" t="s">
        <v>21303</v>
      </c>
    </row>
    <row r="937" spans="1:8">
      <c r="A937" t="s">
        <v>20244</v>
      </c>
      <c r="B937" t="s">
        <v>15222</v>
      </c>
      <c r="C937" t="s">
        <v>10555</v>
      </c>
      <c r="E937" t="s">
        <v>311</v>
      </c>
      <c r="F937" t="s">
        <v>311</v>
      </c>
      <c r="G937" t="s">
        <v>15217</v>
      </c>
      <c r="H937" t="s">
        <v>21304</v>
      </c>
    </row>
    <row r="938" spans="1:8">
      <c r="A938" t="s">
        <v>19135</v>
      </c>
      <c r="B938" t="s">
        <v>15235</v>
      </c>
      <c r="C938" t="s">
        <v>10555</v>
      </c>
      <c r="E938" t="s">
        <v>35</v>
      </c>
      <c r="F938" t="s">
        <v>35</v>
      </c>
      <c r="G938" t="s">
        <v>15230</v>
      </c>
      <c r="H938" t="s">
        <v>21305</v>
      </c>
    </row>
    <row r="939" spans="1:8">
      <c r="A939" t="s">
        <v>20321</v>
      </c>
      <c r="B939" t="s">
        <v>15249</v>
      </c>
      <c r="C939" t="s">
        <v>10555</v>
      </c>
      <c r="F939" t="s">
        <v>35</v>
      </c>
      <c r="G939" t="s">
        <v>15245</v>
      </c>
      <c r="H939" t="s">
        <v>21306</v>
      </c>
    </row>
    <row r="940" spans="1:8">
      <c r="A940" t="s">
        <v>20396</v>
      </c>
      <c r="B940" t="s">
        <v>15257</v>
      </c>
      <c r="C940" t="s">
        <v>10555</v>
      </c>
      <c r="E940" t="s">
        <v>145</v>
      </c>
      <c r="F940" t="s">
        <v>35</v>
      </c>
      <c r="G940" t="s">
        <v>15252</v>
      </c>
    </row>
    <row r="941" spans="1:8">
      <c r="A941" t="s">
        <v>20864</v>
      </c>
      <c r="B941" t="s">
        <v>15261</v>
      </c>
      <c r="C941" t="s">
        <v>10555</v>
      </c>
      <c r="H941" t="s">
        <v>15261</v>
      </c>
    </row>
    <row r="942" spans="1:8">
      <c r="A942" t="s">
        <v>19386</v>
      </c>
      <c r="B942" t="s">
        <v>15276</v>
      </c>
      <c r="C942" t="s">
        <v>10555</v>
      </c>
      <c r="E942" t="s">
        <v>311</v>
      </c>
      <c r="F942" t="s">
        <v>311</v>
      </c>
      <c r="G942" t="s">
        <v>15271</v>
      </c>
    </row>
    <row r="943" spans="1:8">
      <c r="A943" t="s">
        <v>20870</v>
      </c>
      <c r="B943" t="s">
        <v>12074</v>
      </c>
      <c r="C943" t="s">
        <v>10555</v>
      </c>
      <c r="F943" t="s">
        <v>131</v>
      </c>
      <c r="G943" t="s">
        <v>12068</v>
      </c>
      <c r="H943" t="s">
        <v>21307</v>
      </c>
    </row>
    <row r="944" spans="1:8">
      <c r="A944" t="s">
        <v>19420</v>
      </c>
      <c r="B944" t="s">
        <v>15290</v>
      </c>
      <c r="C944" t="s">
        <v>10555</v>
      </c>
      <c r="F944" t="s">
        <v>335</v>
      </c>
      <c r="G944" t="s">
        <v>15285</v>
      </c>
      <c r="H944" t="s">
        <v>21308</v>
      </c>
    </row>
    <row r="945" spans="1:8">
      <c r="A945" t="s">
        <v>20344</v>
      </c>
      <c r="B945" t="s">
        <v>15304</v>
      </c>
      <c r="C945" t="s">
        <v>10555</v>
      </c>
      <c r="E945" t="s">
        <v>1472</v>
      </c>
      <c r="F945" t="s">
        <v>154</v>
      </c>
      <c r="G945" t="s">
        <v>15299</v>
      </c>
      <c r="H945" t="s">
        <v>21309</v>
      </c>
    </row>
    <row r="946" spans="1:8">
      <c r="A946" t="s">
        <v>20451</v>
      </c>
      <c r="B946" t="s">
        <v>15316</v>
      </c>
      <c r="C946" t="s">
        <v>10555</v>
      </c>
      <c r="E946" t="s">
        <v>975</v>
      </c>
      <c r="F946" t="s">
        <v>189</v>
      </c>
      <c r="G946" t="s">
        <v>15312</v>
      </c>
      <c r="H946" t="s">
        <v>21310</v>
      </c>
    </row>
    <row r="947" spans="1:8">
      <c r="A947" t="s">
        <v>20531</v>
      </c>
      <c r="B947" t="s">
        <v>15328</v>
      </c>
      <c r="C947" t="s">
        <v>10555</v>
      </c>
      <c r="E947" t="s">
        <v>189</v>
      </c>
      <c r="F947" t="s">
        <v>189</v>
      </c>
      <c r="G947" t="s">
        <v>15323</v>
      </c>
      <c r="H947" t="s">
        <v>21311</v>
      </c>
    </row>
    <row r="948" spans="1:8">
      <c r="A948" t="s">
        <v>20872</v>
      </c>
      <c r="B948" t="s">
        <v>15335</v>
      </c>
      <c r="C948" t="s">
        <v>10555</v>
      </c>
      <c r="F948" t="s">
        <v>35</v>
      </c>
      <c r="G948" t="s">
        <v>15329</v>
      </c>
    </row>
    <row r="949" spans="1:8">
      <c r="A949" t="s">
        <v>18095</v>
      </c>
      <c r="B949" t="s">
        <v>15347</v>
      </c>
      <c r="C949" t="s">
        <v>10555</v>
      </c>
      <c r="E949" t="s">
        <v>1472</v>
      </c>
      <c r="F949" t="s">
        <v>1488</v>
      </c>
      <c r="G949" t="s">
        <v>15343</v>
      </c>
      <c r="H949" t="s">
        <v>21312</v>
      </c>
    </row>
    <row r="950" spans="1:8">
      <c r="A950" t="s">
        <v>19734</v>
      </c>
      <c r="B950" t="s">
        <v>15361</v>
      </c>
      <c r="C950" t="s">
        <v>10555</v>
      </c>
      <c r="F950" t="s">
        <v>398</v>
      </c>
      <c r="G950" t="s">
        <v>15356</v>
      </c>
      <c r="H950" t="s">
        <v>15361</v>
      </c>
    </row>
    <row r="951" spans="1:8">
      <c r="A951" t="s">
        <v>19662</v>
      </c>
      <c r="B951" t="s">
        <v>15390</v>
      </c>
      <c r="C951" t="s">
        <v>10555</v>
      </c>
      <c r="F951" t="s">
        <v>398</v>
      </c>
      <c r="G951" t="s">
        <v>15385</v>
      </c>
    </row>
    <row r="952" spans="1:8">
      <c r="A952" t="s">
        <v>20548</v>
      </c>
      <c r="B952" t="s">
        <v>15404</v>
      </c>
      <c r="C952" t="s">
        <v>10555</v>
      </c>
      <c r="E952" t="s">
        <v>35</v>
      </c>
      <c r="F952" t="s">
        <v>35</v>
      </c>
      <c r="G952" t="s">
        <v>15399</v>
      </c>
      <c r="H952" t="s">
        <v>21313</v>
      </c>
    </row>
    <row r="953" spans="1:8">
      <c r="A953" t="s">
        <v>19027</v>
      </c>
      <c r="B953" t="s">
        <v>15467</v>
      </c>
      <c r="C953" t="s">
        <v>10555</v>
      </c>
      <c r="E953" t="s">
        <v>145</v>
      </c>
      <c r="F953" t="s">
        <v>35</v>
      </c>
      <c r="G953" t="s">
        <v>15462</v>
      </c>
    </row>
    <row r="954" spans="1:8">
      <c r="A954" t="s">
        <v>20558</v>
      </c>
      <c r="B954" t="s">
        <v>15474</v>
      </c>
      <c r="C954" t="s">
        <v>10555</v>
      </c>
      <c r="E954" t="s">
        <v>311</v>
      </c>
      <c r="F954" t="s">
        <v>311</v>
      </c>
      <c r="G954" t="s">
        <v>15469</v>
      </c>
      <c r="H954" t="s">
        <v>21314</v>
      </c>
    </row>
    <row r="955" spans="1:8">
      <c r="A955" t="s">
        <v>20884</v>
      </c>
      <c r="B955" t="s">
        <v>15493</v>
      </c>
      <c r="C955" t="s">
        <v>10555</v>
      </c>
      <c r="E955" t="s">
        <v>311</v>
      </c>
      <c r="F955" t="s">
        <v>311</v>
      </c>
      <c r="G955" t="s">
        <v>15488</v>
      </c>
      <c r="H955" t="s">
        <v>21315</v>
      </c>
    </row>
    <row r="956" spans="1:8">
      <c r="A956" t="s">
        <v>20601</v>
      </c>
      <c r="B956" t="s">
        <v>15501</v>
      </c>
      <c r="C956" t="s">
        <v>10555</v>
      </c>
      <c r="E956" t="s">
        <v>975</v>
      </c>
      <c r="F956" t="s">
        <v>975</v>
      </c>
      <c r="G956" t="s">
        <v>15496</v>
      </c>
    </row>
    <row r="957" spans="1:8">
      <c r="A957" t="s">
        <v>20886</v>
      </c>
      <c r="B957" t="s">
        <v>15504</v>
      </c>
      <c r="C957" t="s">
        <v>10555</v>
      </c>
      <c r="H957" t="s">
        <v>15504</v>
      </c>
    </row>
    <row r="958" spans="1:8">
      <c r="A958" t="s">
        <v>20639</v>
      </c>
      <c r="B958" t="s">
        <v>15528</v>
      </c>
      <c r="C958" t="s">
        <v>10555</v>
      </c>
      <c r="E958" t="s">
        <v>131</v>
      </c>
      <c r="F958" t="s">
        <v>131</v>
      </c>
      <c r="G958" t="s">
        <v>15523</v>
      </c>
      <c r="H958" t="s">
        <v>21316</v>
      </c>
    </row>
    <row r="959" spans="1:8">
      <c r="A959" t="s">
        <v>18088</v>
      </c>
      <c r="B959" t="s">
        <v>15535</v>
      </c>
      <c r="C959" t="s">
        <v>10555</v>
      </c>
      <c r="F959" t="s">
        <v>154</v>
      </c>
      <c r="G959" t="s">
        <v>15530</v>
      </c>
      <c r="H959" t="s">
        <v>21317</v>
      </c>
    </row>
    <row r="960" spans="1:8">
      <c r="A960" t="s">
        <v>17913</v>
      </c>
      <c r="B960" t="s">
        <v>15550</v>
      </c>
      <c r="C960" t="s">
        <v>15549</v>
      </c>
      <c r="F960" t="s">
        <v>174</v>
      </c>
      <c r="G960" t="s">
        <v>167</v>
      </c>
      <c r="H960" t="s">
        <v>15550</v>
      </c>
    </row>
    <row r="961" spans="1:8">
      <c r="A961" t="s">
        <v>18129</v>
      </c>
      <c r="B961" t="s">
        <v>15567</v>
      </c>
      <c r="C961" t="s">
        <v>15549</v>
      </c>
      <c r="F961" t="s">
        <v>35</v>
      </c>
      <c r="G961" t="s">
        <v>15562</v>
      </c>
    </row>
    <row r="962" spans="1:8">
      <c r="A962" t="s">
        <v>18262</v>
      </c>
      <c r="B962" t="s">
        <v>15575</v>
      </c>
      <c r="C962" t="s">
        <v>15549</v>
      </c>
      <c r="F962" t="s">
        <v>35</v>
      </c>
      <c r="G962" t="s">
        <v>15570</v>
      </c>
    </row>
    <row r="963" spans="1:8">
      <c r="A963" t="s">
        <v>18716</v>
      </c>
      <c r="B963" t="s">
        <v>15583</v>
      </c>
      <c r="C963" t="s">
        <v>15549</v>
      </c>
      <c r="F963" t="s">
        <v>1488</v>
      </c>
      <c r="G963" t="s">
        <v>15578</v>
      </c>
    </row>
    <row r="964" spans="1:8">
      <c r="A964" t="s">
        <v>18650</v>
      </c>
      <c r="B964" t="s">
        <v>15604</v>
      </c>
      <c r="C964" t="s">
        <v>15549</v>
      </c>
      <c r="E964" t="s">
        <v>154</v>
      </c>
      <c r="F964" t="s">
        <v>311</v>
      </c>
      <c r="G964" t="s">
        <v>15599</v>
      </c>
      <c r="H964" t="s">
        <v>21318</v>
      </c>
    </row>
    <row r="965" spans="1:8">
      <c r="A965" t="s">
        <v>18860</v>
      </c>
      <c r="B965" t="s">
        <v>15611</v>
      </c>
      <c r="C965" t="s">
        <v>15549</v>
      </c>
      <c r="F965" t="s">
        <v>174</v>
      </c>
      <c r="G965" t="s">
        <v>15606</v>
      </c>
    </row>
    <row r="966" spans="1:8">
      <c r="A966" t="s">
        <v>19160</v>
      </c>
      <c r="B966" t="s">
        <v>15620</v>
      </c>
      <c r="C966" t="s">
        <v>15549</v>
      </c>
      <c r="F966" t="s">
        <v>35</v>
      </c>
      <c r="G966" t="s">
        <v>15615</v>
      </c>
      <c r="H966" t="s">
        <v>21319</v>
      </c>
    </row>
    <row r="967" spans="1:8">
      <c r="A967" t="s">
        <v>19738</v>
      </c>
      <c r="B967" t="s">
        <v>15638</v>
      </c>
      <c r="C967" t="s">
        <v>15549</v>
      </c>
      <c r="F967" t="s">
        <v>35</v>
      </c>
      <c r="G967" t="s">
        <v>15633</v>
      </c>
      <c r="H967" t="s">
        <v>21320</v>
      </c>
    </row>
    <row r="968" spans="1:8">
      <c r="A968" t="s">
        <v>20041</v>
      </c>
      <c r="B968" t="s">
        <v>15646</v>
      </c>
      <c r="C968" t="s">
        <v>15549</v>
      </c>
      <c r="F968" t="s">
        <v>398</v>
      </c>
      <c r="G968" t="s">
        <v>15641</v>
      </c>
      <c r="H968" t="s">
        <v>15549</v>
      </c>
    </row>
    <row r="969" spans="1:8">
      <c r="A969" t="s">
        <v>17899</v>
      </c>
      <c r="B969" t="s">
        <v>15655</v>
      </c>
      <c r="C969" t="s">
        <v>7111</v>
      </c>
      <c r="E969" t="s">
        <v>131</v>
      </c>
      <c r="F969" t="s">
        <v>131</v>
      </c>
      <c r="G969" t="s">
        <v>15650</v>
      </c>
      <c r="H969" t="s">
        <v>21321</v>
      </c>
    </row>
    <row r="970" spans="1:8">
      <c r="A970" t="s">
        <v>17952</v>
      </c>
      <c r="B970" t="s">
        <v>15662</v>
      </c>
      <c r="C970" t="s">
        <v>7111</v>
      </c>
      <c r="F970" t="s">
        <v>131</v>
      </c>
      <c r="G970" t="s">
        <v>15657</v>
      </c>
      <c r="H970" t="s">
        <v>21322</v>
      </c>
    </row>
    <row r="971" spans="1:8">
      <c r="A971" t="s">
        <v>17964</v>
      </c>
      <c r="B971" t="s">
        <v>15669</v>
      </c>
      <c r="C971" t="s">
        <v>7111</v>
      </c>
      <c r="E971" t="s">
        <v>131</v>
      </c>
      <c r="F971" t="s">
        <v>131</v>
      </c>
      <c r="G971" t="s">
        <v>15665</v>
      </c>
      <c r="H971" t="s">
        <v>21323</v>
      </c>
    </row>
    <row r="972" spans="1:8">
      <c r="A972" t="s">
        <v>17950</v>
      </c>
      <c r="B972" t="s">
        <v>15688</v>
      </c>
      <c r="C972" t="s">
        <v>7111</v>
      </c>
      <c r="E972" t="s">
        <v>154</v>
      </c>
      <c r="F972" t="s">
        <v>154</v>
      </c>
      <c r="G972" t="s">
        <v>15683</v>
      </c>
    </row>
    <row r="973" spans="1:8">
      <c r="A973" t="s">
        <v>18068</v>
      </c>
      <c r="B973" t="s">
        <v>15695</v>
      </c>
      <c r="C973" t="s">
        <v>7111</v>
      </c>
      <c r="E973" t="s">
        <v>131</v>
      </c>
      <c r="F973" t="s">
        <v>131</v>
      </c>
      <c r="G973" t="s">
        <v>15690</v>
      </c>
    </row>
    <row r="974" spans="1:8">
      <c r="A974" t="s">
        <v>18208</v>
      </c>
      <c r="B974" t="s">
        <v>15701</v>
      </c>
      <c r="C974" t="s">
        <v>7111</v>
      </c>
      <c r="E974" t="s">
        <v>35</v>
      </c>
      <c r="F974" t="s">
        <v>35</v>
      </c>
      <c r="G974" t="s">
        <v>15697</v>
      </c>
      <c r="H974" t="s">
        <v>15703</v>
      </c>
    </row>
    <row r="975" spans="1:8">
      <c r="A975" t="s">
        <v>18251</v>
      </c>
      <c r="B975" t="s">
        <v>15731</v>
      </c>
      <c r="C975" t="s">
        <v>7111</v>
      </c>
      <c r="E975" t="s">
        <v>35</v>
      </c>
      <c r="F975" t="s">
        <v>35</v>
      </c>
      <c r="G975" t="s">
        <v>15726</v>
      </c>
      <c r="H975" t="s">
        <v>21324</v>
      </c>
    </row>
    <row r="976" spans="1:8">
      <c r="A976" t="s">
        <v>18169</v>
      </c>
      <c r="B976" t="s">
        <v>15756</v>
      </c>
      <c r="C976" t="s">
        <v>7111</v>
      </c>
      <c r="E976" t="s">
        <v>35</v>
      </c>
      <c r="F976" t="s">
        <v>35</v>
      </c>
      <c r="G976" t="s">
        <v>15752</v>
      </c>
      <c r="H976" t="s">
        <v>21325</v>
      </c>
    </row>
    <row r="977" spans="1:8">
      <c r="A977" t="s">
        <v>18409</v>
      </c>
      <c r="B977" t="s">
        <v>15789</v>
      </c>
      <c r="C977" t="s">
        <v>7111</v>
      </c>
      <c r="E977" t="s">
        <v>35</v>
      </c>
      <c r="F977" t="s">
        <v>35</v>
      </c>
      <c r="G977" t="s">
        <v>15785</v>
      </c>
      <c r="H977" t="s">
        <v>21326</v>
      </c>
    </row>
    <row r="978" spans="1:8">
      <c r="A978" t="s">
        <v>18942</v>
      </c>
      <c r="B978" t="s">
        <v>15796</v>
      </c>
      <c r="C978" t="s">
        <v>7111</v>
      </c>
      <c r="E978" t="s">
        <v>145</v>
      </c>
      <c r="F978" t="s">
        <v>35</v>
      </c>
      <c r="G978" t="s">
        <v>15791</v>
      </c>
    </row>
    <row r="979" spans="1:8">
      <c r="A979" t="s">
        <v>18426</v>
      </c>
      <c r="B979" t="s">
        <v>15805</v>
      </c>
      <c r="C979" t="s">
        <v>7111</v>
      </c>
      <c r="F979" t="s">
        <v>174</v>
      </c>
      <c r="G979" t="s">
        <v>15800</v>
      </c>
      <c r="H979" t="s">
        <v>21327</v>
      </c>
    </row>
    <row r="980" spans="1:8">
      <c r="A980" t="s">
        <v>18770</v>
      </c>
      <c r="B980" t="s">
        <v>15814</v>
      </c>
      <c r="C980" t="s">
        <v>7111</v>
      </c>
      <c r="E980" t="s">
        <v>189</v>
      </c>
      <c r="F980" t="s">
        <v>189</v>
      </c>
      <c r="G980" t="s">
        <v>15809</v>
      </c>
      <c r="H980" t="s">
        <v>21328</v>
      </c>
    </row>
    <row r="981" spans="1:8">
      <c r="A981" t="s">
        <v>18445</v>
      </c>
      <c r="B981" t="s">
        <v>15820</v>
      </c>
      <c r="C981" t="s">
        <v>7111</v>
      </c>
      <c r="E981" t="s">
        <v>131</v>
      </c>
      <c r="F981" t="s">
        <v>131</v>
      </c>
      <c r="G981" t="s">
        <v>15816</v>
      </c>
      <c r="H981" t="s">
        <v>21329</v>
      </c>
    </row>
    <row r="982" spans="1:8">
      <c r="A982" t="s">
        <v>18449</v>
      </c>
      <c r="B982" t="s">
        <v>15826</v>
      </c>
      <c r="C982" t="s">
        <v>7111</v>
      </c>
      <c r="E982" t="s">
        <v>131</v>
      </c>
      <c r="F982" t="s">
        <v>131</v>
      </c>
      <c r="G982" t="s">
        <v>15822</v>
      </c>
      <c r="H982" t="s">
        <v>21330</v>
      </c>
    </row>
    <row r="983" spans="1:8">
      <c r="A983" t="s">
        <v>18453</v>
      </c>
      <c r="B983" t="s">
        <v>15833</v>
      </c>
      <c r="C983" t="s">
        <v>7111</v>
      </c>
      <c r="E983" t="s">
        <v>189</v>
      </c>
      <c r="F983" t="s">
        <v>189</v>
      </c>
      <c r="G983" t="s">
        <v>15828</v>
      </c>
    </row>
    <row r="984" spans="1:8">
      <c r="A984" t="s">
        <v>18652</v>
      </c>
      <c r="B984" t="s">
        <v>15840</v>
      </c>
      <c r="C984" t="s">
        <v>7111</v>
      </c>
      <c r="E984" t="s">
        <v>189</v>
      </c>
      <c r="F984" t="s">
        <v>189</v>
      </c>
      <c r="G984" t="s">
        <v>15835</v>
      </c>
      <c r="H984" t="s">
        <v>21331</v>
      </c>
    </row>
    <row r="985" spans="1:8">
      <c r="A985" t="s">
        <v>18395</v>
      </c>
      <c r="B985" t="s">
        <v>15863</v>
      </c>
      <c r="C985" t="s">
        <v>7111</v>
      </c>
      <c r="E985" t="s">
        <v>189</v>
      </c>
      <c r="F985" t="s">
        <v>189</v>
      </c>
      <c r="G985" t="s">
        <v>15859</v>
      </c>
      <c r="H985" t="s">
        <v>21332</v>
      </c>
    </row>
    <row r="986" spans="1:8">
      <c r="A986" t="s">
        <v>19200</v>
      </c>
      <c r="B986" t="s">
        <v>15874</v>
      </c>
      <c r="C986" t="s">
        <v>7111</v>
      </c>
      <c r="E986" t="s">
        <v>311</v>
      </c>
      <c r="F986" t="s">
        <v>311</v>
      </c>
      <c r="G986" t="s">
        <v>15870</v>
      </c>
    </row>
    <row r="987" spans="1:8">
      <c r="A987" t="s">
        <v>18058</v>
      </c>
      <c r="B987" t="s">
        <v>15882</v>
      </c>
      <c r="C987" t="s">
        <v>7111</v>
      </c>
      <c r="E987" t="s">
        <v>189</v>
      </c>
      <c r="F987" t="s">
        <v>189</v>
      </c>
      <c r="G987" t="s">
        <v>15877</v>
      </c>
      <c r="H987" t="s">
        <v>21333</v>
      </c>
    </row>
    <row r="988" spans="1:8">
      <c r="A988" t="s">
        <v>19675</v>
      </c>
      <c r="B988" t="s">
        <v>15889</v>
      </c>
      <c r="C988" t="s">
        <v>7111</v>
      </c>
      <c r="E988" t="s">
        <v>189</v>
      </c>
      <c r="F988" t="s">
        <v>189</v>
      </c>
      <c r="G988" t="s">
        <v>15885</v>
      </c>
      <c r="H988" t="s">
        <v>21334</v>
      </c>
    </row>
    <row r="989" spans="1:8">
      <c r="A989" t="s">
        <v>20169</v>
      </c>
      <c r="B989" t="s">
        <v>15909</v>
      </c>
      <c r="C989" t="s">
        <v>7111</v>
      </c>
      <c r="E989" t="s">
        <v>189</v>
      </c>
      <c r="F989" t="s">
        <v>189</v>
      </c>
      <c r="G989" t="s">
        <v>15904</v>
      </c>
    </row>
    <row r="990" spans="1:8">
      <c r="A990" t="s">
        <v>20247</v>
      </c>
      <c r="B990" t="s">
        <v>15916</v>
      </c>
      <c r="C990" t="s">
        <v>7111</v>
      </c>
      <c r="E990" t="s">
        <v>189</v>
      </c>
      <c r="F990" t="s">
        <v>189</v>
      </c>
      <c r="G990" t="s">
        <v>15911</v>
      </c>
    </row>
    <row r="991" spans="1:8">
      <c r="A991" t="s">
        <v>19709</v>
      </c>
      <c r="B991" t="s">
        <v>15922</v>
      </c>
      <c r="C991" t="s">
        <v>7111</v>
      </c>
      <c r="E991" t="s">
        <v>189</v>
      </c>
      <c r="F991" t="s">
        <v>189</v>
      </c>
      <c r="G991" t="s">
        <v>15918</v>
      </c>
      <c r="H991" t="s">
        <v>21335</v>
      </c>
    </row>
    <row r="992" spans="1:8">
      <c r="A992" t="s">
        <v>19565</v>
      </c>
      <c r="B992" t="s">
        <v>15930</v>
      </c>
      <c r="C992" t="s">
        <v>7111</v>
      </c>
      <c r="E992" t="s">
        <v>189</v>
      </c>
      <c r="F992" t="s">
        <v>189</v>
      </c>
      <c r="G992" t="s">
        <v>15926</v>
      </c>
    </row>
    <row r="993" spans="1:8">
      <c r="A993" t="s">
        <v>20505</v>
      </c>
      <c r="B993" t="s">
        <v>15937</v>
      </c>
      <c r="C993" t="s">
        <v>7111</v>
      </c>
      <c r="F993" t="s">
        <v>174</v>
      </c>
      <c r="G993" t="s">
        <v>15932</v>
      </c>
    </row>
    <row r="994" spans="1:8">
      <c r="A994" t="s">
        <v>18632</v>
      </c>
      <c r="B994" t="s">
        <v>15944</v>
      </c>
      <c r="C994" t="s">
        <v>7111</v>
      </c>
      <c r="E994" t="s">
        <v>189</v>
      </c>
      <c r="F994" t="s">
        <v>189</v>
      </c>
      <c r="G994" t="s">
        <v>15940</v>
      </c>
      <c r="H994" t="s">
        <v>21336</v>
      </c>
    </row>
    <row r="995" spans="1:8">
      <c r="A995" t="s">
        <v>18648</v>
      </c>
      <c r="B995" t="s">
        <v>15956</v>
      </c>
      <c r="C995" t="s">
        <v>7111</v>
      </c>
      <c r="F995" t="s">
        <v>131</v>
      </c>
      <c r="G995" t="s">
        <v>15951</v>
      </c>
      <c r="H995" t="s">
        <v>21337</v>
      </c>
    </row>
    <row r="996" spans="1:8">
      <c r="A996" t="s">
        <v>18595</v>
      </c>
      <c r="B996" t="s">
        <v>15963</v>
      </c>
      <c r="C996" t="s">
        <v>7111</v>
      </c>
      <c r="E996" t="s">
        <v>131</v>
      </c>
      <c r="F996" t="s">
        <v>35</v>
      </c>
      <c r="G996" t="s">
        <v>15959</v>
      </c>
    </row>
    <row r="997" spans="1:8">
      <c r="A997" t="s">
        <v>18641</v>
      </c>
      <c r="B997" t="s">
        <v>15971</v>
      </c>
      <c r="C997" t="s">
        <v>7111</v>
      </c>
      <c r="E997" t="s">
        <v>131</v>
      </c>
      <c r="F997" t="s">
        <v>131</v>
      </c>
      <c r="G997" t="s">
        <v>15966</v>
      </c>
      <c r="H997" t="s">
        <v>21338</v>
      </c>
    </row>
    <row r="998" spans="1:8">
      <c r="A998" t="s">
        <v>18151</v>
      </c>
      <c r="B998" t="s">
        <v>15989</v>
      </c>
      <c r="C998" t="s">
        <v>7111</v>
      </c>
      <c r="E998" t="s">
        <v>35</v>
      </c>
      <c r="F998" t="s">
        <v>35</v>
      </c>
      <c r="G998" t="s">
        <v>15985</v>
      </c>
      <c r="H998" t="s">
        <v>21339</v>
      </c>
    </row>
    <row r="999" spans="1:8">
      <c r="A999" t="s">
        <v>18756</v>
      </c>
      <c r="B999" t="s">
        <v>15996</v>
      </c>
      <c r="C999" t="s">
        <v>7111</v>
      </c>
      <c r="E999" t="s">
        <v>35</v>
      </c>
      <c r="F999" t="s">
        <v>35</v>
      </c>
      <c r="G999" t="s">
        <v>15991</v>
      </c>
    </row>
    <row r="1000" spans="1:8">
      <c r="A1000" t="s">
        <v>20208</v>
      </c>
      <c r="B1000" t="s">
        <v>16003</v>
      </c>
      <c r="C1000" t="s">
        <v>7111</v>
      </c>
      <c r="E1000" t="s">
        <v>35</v>
      </c>
      <c r="F1000" t="s">
        <v>35</v>
      </c>
      <c r="G1000" t="s">
        <v>15998</v>
      </c>
    </row>
    <row r="1001" spans="1:8">
      <c r="A1001" t="s">
        <v>19254</v>
      </c>
      <c r="B1001" t="s">
        <v>16010</v>
      </c>
      <c r="C1001" t="s">
        <v>7111</v>
      </c>
      <c r="E1001" t="s">
        <v>174</v>
      </c>
      <c r="F1001" t="s">
        <v>174</v>
      </c>
      <c r="G1001" t="s">
        <v>16006</v>
      </c>
    </row>
    <row r="1002" spans="1:8">
      <c r="A1002" t="s">
        <v>20173</v>
      </c>
      <c r="B1002" t="s">
        <v>16018</v>
      </c>
      <c r="C1002" t="s">
        <v>7111</v>
      </c>
      <c r="E1002" t="s">
        <v>131</v>
      </c>
      <c r="F1002" t="s">
        <v>131</v>
      </c>
      <c r="G1002" t="s">
        <v>16014</v>
      </c>
    </row>
    <row r="1003" spans="1:8">
      <c r="A1003" t="s">
        <v>18823</v>
      </c>
      <c r="B1003" t="s">
        <v>16025</v>
      </c>
      <c r="C1003" t="s">
        <v>7111</v>
      </c>
      <c r="E1003" t="s">
        <v>1472</v>
      </c>
      <c r="F1003" t="s">
        <v>1488</v>
      </c>
      <c r="G1003" t="s">
        <v>16021</v>
      </c>
      <c r="H1003" t="s">
        <v>21340</v>
      </c>
    </row>
    <row r="1004" spans="1:8">
      <c r="A1004" t="s">
        <v>20333</v>
      </c>
      <c r="B1004" t="s">
        <v>16034</v>
      </c>
      <c r="C1004" t="s">
        <v>7111</v>
      </c>
      <c r="E1004" t="s">
        <v>189</v>
      </c>
      <c r="F1004" t="s">
        <v>189</v>
      </c>
      <c r="G1004" t="s">
        <v>16029</v>
      </c>
    </row>
    <row r="1005" spans="1:8">
      <c r="A1005" t="s">
        <v>18875</v>
      </c>
      <c r="B1005" t="s">
        <v>16042</v>
      </c>
      <c r="C1005" t="s">
        <v>7111</v>
      </c>
      <c r="E1005" t="s">
        <v>174</v>
      </c>
      <c r="F1005" t="s">
        <v>174</v>
      </c>
      <c r="G1005" t="s">
        <v>16037</v>
      </c>
      <c r="H1005" t="s">
        <v>21341</v>
      </c>
    </row>
    <row r="1006" spans="1:8">
      <c r="A1006" t="s">
        <v>18887</v>
      </c>
      <c r="B1006" t="s">
        <v>16049</v>
      </c>
      <c r="C1006" t="s">
        <v>7111</v>
      </c>
      <c r="E1006" t="s">
        <v>174</v>
      </c>
      <c r="F1006" t="s">
        <v>174</v>
      </c>
      <c r="G1006" t="s">
        <v>16044</v>
      </c>
      <c r="H1006" t="s">
        <v>21342</v>
      </c>
    </row>
    <row r="1007" spans="1:8">
      <c r="A1007" t="s">
        <v>18891</v>
      </c>
      <c r="B1007" t="s">
        <v>16056</v>
      </c>
      <c r="C1007" t="s">
        <v>7111</v>
      </c>
      <c r="E1007" t="s">
        <v>174</v>
      </c>
      <c r="F1007" t="s">
        <v>174</v>
      </c>
      <c r="G1007" t="s">
        <v>16051</v>
      </c>
      <c r="H1007" t="s">
        <v>21343</v>
      </c>
    </row>
    <row r="1008" spans="1:8">
      <c r="A1008" t="s">
        <v>18927</v>
      </c>
      <c r="B1008" t="s">
        <v>16062</v>
      </c>
      <c r="C1008" t="s">
        <v>7111</v>
      </c>
      <c r="E1008" t="s">
        <v>189</v>
      </c>
      <c r="F1008" t="s">
        <v>189</v>
      </c>
      <c r="G1008" t="s">
        <v>16058</v>
      </c>
      <c r="H1008" t="s">
        <v>21344</v>
      </c>
    </row>
    <row r="1009" spans="1:8">
      <c r="A1009" t="s">
        <v>18934</v>
      </c>
      <c r="B1009" t="s">
        <v>16069</v>
      </c>
      <c r="C1009" t="s">
        <v>7111</v>
      </c>
      <c r="E1009" t="s">
        <v>311</v>
      </c>
      <c r="F1009" t="s">
        <v>311</v>
      </c>
      <c r="G1009" t="s">
        <v>16064</v>
      </c>
      <c r="H1009" t="s">
        <v>21345</v>
      </c>
    </row>
    <row r="1010" spans="1:8">
      <c r="A1010" t="s">
        <v>18957</v>
      </c>
      <c r="B1010" t="s">
        <v>16076</v>
      </c>
      <c r="C1010" t="s">
        <v>7111</v>
      </c>
      <c r="F1010" t="s">
        <v>174</v>
      </c>
      <c r="G1010" t="s">
        <v>16071</v>
      </c>
      <c r="H1010" t="s">
        <v>21346</v>
      </c>
    </row>
    <row r="1011" spans="1:8">
      <c r="A1011" t="s">
        <v>18961</v>
      </c>
      <c r="B1011" t="s">
        <v>16083</v>
      </c>
      <c r="C1011" t="s">
        <v>7111</v>
      </c>
      <c r="E1011" t="s">
        <v>154</v>
      </c>
      <c r="F1011" t="s">
        <v>154</v>
      </c>
      <c r="G1011" t="s">
        <v>16079</v>
      </c>
      <c r="H1011" t="s">
        <v>21347</v>
      </c>
    </row>
    <row r="1012" spans="1:8">
      <c r="A1012" t="s">
        <v>18944</v>
      </c>
      <c r="B1012" t="s">
        <v>16090</v>
      </c>
      <c r="C1012" t="s">
        <v>7111</v>
      </c>
      <c r="E1012" t="s">
        <v>145</v>
      </c>
      <c r="F1012" t="s">
        <v>35</v>
      </c>
      <c r="G1012" t="s">
        <v>16085</v>
      </c>
      <c r="H1012" t="s">
        <v>21348</v>
      </c>
    </row>
    <row r="1013" spans="1:8">
      <c r="A1013" t="s">
        <v>19061</v>
      </c>
      <c r="B1013" t="s">
        <v>16097</v>
      </c>
      <c r="C1013" t="s">
        <v>7111</v>
      </c>
      <c r="E1013" t="s">
        <v>189</v>
      </c>
      <c r="F1013" t="s">
        <v>35</v>
      </c>
      <c r="G1013" t="s">
        <v>16092</v>
      </c>
      <c r="H1013" t="s">
        <v>21349</v>
      </c>
    </row>
    <row r="1014" spans="1:8">
      <c r="A1014" t="s">
        <v>19205</v>
      </c>
      <c r="B1014" t="s">
        <v>16110</v>
      </c>
      <c r="C1014" t="s">
        <v>7111</v>
      </c>
      <c r="E1014" t="s">
        <v>154</v>
      </c>
      <c r="F1014" t="s">
        <v>154</v>
      </c>
      <c r="G1014" t="s">
        <v>16105</v>
      </c>
      <c r="H1014" t="s">
        <v>21350</v>
      </c>
    </row>
    <row r="1015" spans="1:8">
      <c r="A1015" t="s">
        <v>19263</v>
      </c>
      <c r="B1015" t="s">
        <v>16122</v>
      </c>
      <c r="C1015" t="s">
        <v>7111</v>
      </c>
      <c r="E1015" t="s">
        <v>189</v>
      </c>
      <c r="F1015" t="s">
        <v>189</v>
      </c>
      <c r="G1015" t="s">
        <v>16117</v>
      </c>
      <c r="H1015" t="s">
        <v>21351</v>
      </c>
    </row>
    <row r="1016" spans="1:8">
      <c r="A1016" t="s">
        <v>19261</v>
      </c>
      <c r="B1016" t="s">
        <v>16129</v>
      </c>
      <c r="C1016" t="s">
        <v>7111</v>
      </c>
      <c r="F1016" t="s">
        <v>975</v>
      </c>
      <c r="G1016" t="s">
        <v>16124</v>
      </c>
      <c r="H1016" t="s">
        <v>21352</v>
      </c>
    </row>
    <row r="1017" spans="1:8">
      <c r="A1017" t="s">
        <v>19319</v>
      </c>
      <c r="B1017" t="s">
        <v>16138</v>
      </c>
      <c r="C1017" t="s">
        <v>7111</v>
      </c>
      <c r="F1017" t="s">
        <v>174</v>
      </c>
      <c r="G1017" t="s">
        <v>16133</v>
      </c>
      <c r="H1017" t="s">
        <v>21353</v>
      </c>
    </row>
    <row r="1018" spans="1:8">
      <c r="A1018" t="s">
        <v>19322</v>
      </c>
      <c r="B1018" t="s">
        <v>16146</v>
      </c>
      <c r="C1018" t="s">
        <v>7111</v>
      </c>
      <c r="E1018" t="s">
        <v>131</v>
      </c>
      <c r="F1018" t="s">
        <v>131</v>
      </c>
      <c r="G1018" t="s">
        <v>16141</v>
      </c>
      <c r="H1018" t="s">
        <v>21354</v>
      </c>
    </row>
    <row r="1019" spans="1:8">
      <c r="A1019" t="s">
        <v>20265</v>
      </c>
      <c r="B1019" t="s">
        <v>16153</v>
      </c>
      <c r="C1019" t="s">
        <v>7111</v>
      </c>
      <c r="F1019" t="s">
        <v>5421</v>
      </c>
      <c r="G1019" t="s">
        <v>16148</v>
      </c>
      <c r="H1019" t="s">
        <v>21355</v>
      </c>
    </row>
    <row r="1020" spans="1:8">
      <c r="A1020" t="s">
        <v>17882</v>
      </c>
      <c r="B1020" t="s">
        <v>16161</v>
      </c>
      <c r="C1020" t="s">
        <v>7111</v>
      </c>
      <c r="E1020" t="s">
        <v>35</v>
      </c>
      <c r="F1020" t="s">
        <v>35</v>
      </c>
      <c r="G1020" t="s">
        <v>16156</v>
      </c>
      <c r="H1020" t="s">
        <v>16164</v>
      </c>
    </row>
    <row r="1021" spans="1:8">
      <c r="A1021" t="s">
        <v>19330</v>
      </c>
      <c r="B1021" t="s">
        <v>16235</v>
      </c>
      <c r="C1021" t="s">
        <v>7111</v>
      </c>
      <c r="E1021" t="s">
        <v>131</v>
      </c>
      <c r="F1021" t="s">
        <v>131</v>
      </c>
      <c r="G1021" t="s">
        <v>16230</v>
      </c>
    </row>
    <row r="1022" spans="1:8">
      <c r="A1022" t="s">
        <v>19336</v>
      </c>
      <c r="B1022" t="s">
        <v>16241</v>
      </c>
      <c r="C1022" t="s">
        <v>7111</v>
      </c>
      <c r="E1022" t="s">
        <v>2669</v>
      </c>
      <c r="F1022" t="s">
        <v>35</v>
      </c>
      <c r="G1022" t="s">
        <v>16237</v>
      </c>
      <c r="H1022" t="s">
        <v>16241</v>
      </c>
    </row>
    <row r="1023" spans="1:8">
      <c r="A1023" t="s">
        <v>18908</v>
      </c>
      <c r="B1023" t="s">
        <v>16248</v>
      </c>
      <c r="C1023" t="s">
        <v>7111</v>
      </c>
      <c r="E1023" t="s">
        <v>145</v>
      </c>
      <c r="F1023" t="s">
        <v>145</v>
      </c>
      <c r="G1023" t="s">
        <v>16243</v>
      </c>
      <c r="H1023" t="s">
        <v>16243</v>
      </c>
    </row>
    <row r="1024" spans="1:8">
      <c r="A1024" t="s">
        <v>19412</v>
      </c>
      <c r="B1024" t="s">
        <v>16257</v>
      </c>
      <c r="C1024" t="s">
        <v>7111</v>
      </c>
      <c r="F1024" t="s">
        <v>174</v>
      </c>
      <c r="G1024" t="s">
        <v>16252</v>
      </c>
      <c r="H1024" t="s">
        <v>21356</v>
      </c>
    </row>
    <row r="1025" spans="1:8">
      <c r="A1025" t="s">
        <v>20184</v>
      </c>
      <c r="B1025" t="s">
        <v>16269</v>
      </c>
      <c r="C1025" t="s">
        <v>7111</v>
      </c>
      <c r="E1025" t="s">
        <v>35</v>
      </c>
      <c r="F1025" t="s">
        <v>35</v>
      </c>
      <c r="G1025" t="s">
        <v>16265</v>
      </c>
      <c r="H1025" t="s">
        <v>21357</v>
      </c>
    </row>
    <row r="1026" spans="1:8">
      <c r="A1026" t="s">
        <v>19532</v>
      </c>
      <c r="B1026" t="s">
        <v>16277</v>
      </c>
      <c r="C1026" t="s">
        <v>7111</v>
      </c>
      <c r="F1026" t="s">
        <v>154</v>
      </c>
      <c r="G1026" t="s">
        <v>16272</v>
      </c>
      <c r="H1026" t="s">
        <v>21358</v>
      </c>
    </row>
    <row r="1027" spans="1:8">
      <c r="A1027" t="s">
        <v>19526</v>
      </c>
      <c r="B1027" t="s">
        <v>16291</v>
      </c>
      <c r="C1027" t="s">
        <v>7111</v>
      </c>
      <c r="E1027" t="s">
        <v>189</v>
      </c>
      <c r="F1027" t="s">
        <v>189</v>
      </c>
      <c r="G1027" t="s">
        <v>16286</v>
      </c>
      <c r="H1027" t="s">
        <v>21359</v>
      </c>
    </row>
    <row r="1028" spans="1:8">
      <c r="A1028" t="s">
        <v>19569</v>
      </c>
      <c r="B1028" t="s">
        <v>16297</v>
      </c>
      <c r="C1028" t="s">
        <v>7111</v>
      </c>
      <c r="E1028" t="s">
        <v>174</v>
      </c>
      <c r="F1028" t="s">
        <v>174</v>
      </c>
      <c r="G1028" t="s">
        <v>16293</v>
      </c>
      <c r="H1028" t="s">
        <v>21360</v>
      </c>
    </row>
    <row r="1029" spans="1:8">
      <c r="A1029" t="s">
        <v>19574</v>
      </c>
      <c r="B1029" t="s">
        <v>16304</v>
      </c>
      <c r="C1029" t="s">
        <v>7111</v>
      </c>
      <c r="E1029" t="s">
        <v>311</v>
      </c>
      <c r="F1029" t="s">
        <v>311</v>
      </c>
      <c r="G1029" t="s">
        <v>16299</v>
      </c>
      <c r="H1029" t="s">
        <v>21361</v>
      </c>
    </row>
    <row r="1030" spans="1:8">
      <c r="A1030" t="s">
        <v>20257</v>
      </c>
      <c r="B1030" t="s">
        <v>16311</v>
      </c>
      <c r="C1030" t="s">
        <v>7111</v>
      </c>
      <c r="E1030" t="s">
        <v>311</v>
      </c>
      <c r="F1030" t="s">
        <v>311</v>
      </c>
      <c r="G1030" t="s">
        <v>16307</v>
      </c>
    </row>
    <row r="1031" spans="1:8">
      <c r="A1031" t="s">
        <v>19715</v>
      </c>
      <c r="B1031" t="s">
        <v>16319</v>
      </c>
      <c r="C1031" t="s">
        <v>7111</v>
      </c>
      <c r="E1031" t="s">
        <v>975</v>
      </c>
      <c r="F1031" t="s">
        <v>975</v>
      </c>
      <c r="G1031" t="s">
        <v>16314</v>
      </c>
      <c r="H1031" t="s">
        <v>21362</v>
      </c>
    </row>
    <row r="1032" spans="1:8">
      <c r="A1032" t="s">
        <v>19657</v>
      </c>
      <c r="B1032" t="s">
        <v>16325</v>
      </c>
      <c r="C1032" t="s">
        <v>7111</v>
      </c>
      <c r="E1032" t="s">
        <v>189</v>
      </c>
      <c r="F1032" t="s">
        <v>189</v>
      </c>
      <c r="G1032" t="s">
        <v>16321</v>
      </c>
    </row>
    <row r="1033" spans="1:8">
      <c r="A1033" t="s">
        <v>19690</v>
      </c>
      <c r="B1033" t="s">
        <v>16333</v>
      </c>
      <c r="C1033" t="s">
        <v>7111</v>
      </c>
      <c r="E1033" t="s">
        <v>189</v>
      </c>
      <c r="F1033" t="s">
        <v>189</v>
      </c>
      <c r="G1033" t="s">
        <v>16328</v>
      </c>
      <c r="H1033" t="s">
        <v>21363</v>
      </c>
    </row>
    <row r="1034" spans="1:8">
      <c r="A1034" t="s">
        <v>19685</v>
      </c>
      <c r="B1034" t="s">
        <v>16339</v>
      </c>
      <c r="C1034" t="s">
        <v>7111</v>
      </c>
      <c r="E1034" t="s">
        <v>189</v>
      </c>
      <c r="F1034" t="s">
        <v>189</v>
      </c>
      <c r="G1034" t="s">
        <v>16335</v>
      </c>
      <c r="H1034" t="s">
        <v>21364</v>
      </c>
    </row>
    <row r="1035" spans="1:8">
      <c r="A1035" t="s">
        <v>19694</v>
      </c>
      <c r="B1035" t="s">
        <v>16352</v>
      </c>
      <c r="C1035" t="s">
        <v>7111</v>
      </c>
      <c r="E1035" t="s">
        <v>154</v>
      </c>
      <c r="F1035" t="s">
        <v>311</v>
      </c>
      <c r="G1035" t="s">
        <v>16348</v>
      </c>
    </row>
    <row r="1036" spans="1:8">
      <c r="A1036" t="s">
        <v>19764</v>
      </c>
      <c r="B1036" t="s">
        <v>16360</v>
      </c>
      <c r="C1036" t="s">
        <v>7111</v>
      </c>
      <c r="E1036" t="s">
        <v>2669</v>
      </c>
      <c r="F1036" t="s">
        <v>35</v>
      </c>
      <c r="G1036" t="s">
        <v>16355</v>
      </c>
    </row>
    <row r="1037" spans="1:8">
      <c r="A1037" t="s">
        <v>19772</v>
      </c>
      <c r="B1037" t="s">
        <v>16367</v>
      </c>
      <c r="C1037" t="s">
        <v>7111</v>
      </c>
      <c r="E1037" t="s">
        <v>189</v>
      </c>
      <c r="F1037" t="s">
        <v>189</v>
      </c>
      <c r="G1037" t="s">
        <v>16362</v>
      </c>
      <c r="H1037" t="s">
        <v>21365</v>
      </c>
    </row>
    <row r="1038" spans="1:8">
      <c r="A1038" t="s">
        <v>20017</v>
      </c>
      <c r="B1038" t="s">
        <v>16384</v>
      </c>
      <c r="C1038" t="s">
        <v>7111</v>
      </c>
      <c r="F1038" t="s">
        <v>174</v>
      </c>
      <c r="G1038" t="s">
        <v>16379</v>
      </c>
      <c r="H1038" t="s">
        <v>21366</v>
      </c>
    </row>
    <row r="1039" spans="1:8">
      <c r="A1039" t="s">
        <v>20167</v>
      </c>
      <c r="B1039" t="s">
        <v>16396</v>
      </c>
      <c r="C1039" t="s">
        <v>7111</v>
      </c>
      <c r="E1039" t="s">
        <v>189</v>
      </c>
      <c r="F1039" t="s">
        <v>189</v>
      </c>
      <c r="G1039" t="s">
        <v>16392</v>
      </c>
      <c r="H1039" t="s">
        <v>21367</v>
      </c>
    </row>
    <row r="1040" spans="1:8">
      <c r="A1040" t="s">
        <v>20110</v>
      </c>
      <c r="B1040" t="s">
        <v>16403</v>
      </c>
      <c r="C1040" t="s">
        <v>7111</v>
      </c>
      <c r="F1040" t="s">
        <v>975</v>
      </c>
      <c r="G1040" t="s">
        <v>16398</v>
      </c>
    </row>
    <row r="1041" spans="1:8">
      <c r="A1041" t="s">
        <v>18923</v>
      </c>
      <c r="B1041" t="s">
        <v>16411</v>
      </c>
      <c r="C1041" t="s">
        <v>7111</v>
      </c>
      <c r="E1041" t="s">
        <v>131</v>
      </c>
      <c r="F1041" t="s">
        <v>131</v>
      </c>
      <c r="G1041" t="s">
        <v>16406</v>
      </c>
      <c r="H1041" t="s">
        <v>21368</v>
      </c>
    </row>
    <row r="1042" spans="1:8">
      <c r="A1042" t="s">
        <v>20138</v>
      </c>
      <c r="B1042" t="s">
        <v>16425</v>
      </c>
      <c r="C1042" t="s">
        <v>7111</v>
      </c>
      <c r="F1042" t="s">
        <v>975</v>
      </c>
      <c r="G1042" t="s">
        <v>16420</v>
      </c>
      <c r="H1042" t="s">
        <v>21369</v>
      </c>
    </row>
    <row r="1043" spans="1:8">
      <c r="A1043" t="s">
        <v>20186</v>
      </c>
      <c r="B1043" t="s">
        <v>16433</v>
      </c>
      <c r="C1043" t="s">
        <v>7111</v>
      </c>
      <c r="E1043" t="s">
        <v>189</v>
      </c>
      <c r="F1043" t="s">
        <v>189</v>
      </c>
      <c r="G1043" t="s">
        <v>16428</v>
      </c>
      <c r="H1043" t="s">
        <v>16428</v>
      </c>
    </row>
    <row r="1044" spans="1:8">
      <c r="A1044" t="s">
        <v>20261</v>
      </c>
      <c r="B1044" t="s">
        <v>16439</v>
      </c>
      <c r="C1044" t="s">
        <v>7111</v>
      </c>
      <c r="E1044" t="s">
        <v>975</v>
      </c>
      <c r="F1044" t="s">
        <v>975</v>
      </c>
      <c r="G1044" t="s">
        <v>16435</v>
      </c>
      <c r="H1044" t="s">
        <v>21370</v>
      </c>
    </row>
    <row r="1045" spans="1:8">
      <c r="A1045" t="s">
        <v>20267</v>
      </c>
      <c r="B1045" t="s">
        <v>16446</v>
      </c>
      <c r="C1045" t="s">
        <v>7111</v>
      </c>
      <c r="E1045" t="s">
        <v>35</v>
      </c>
      <c r="F1045" t="s">
        <v>5421</v>
      </c>
      <c r="G1045" t="s">
        <v>16442</v>
      </c>
      <c r="H1045" t="s">
        <v>21371</v>
      </c>
    </row>
    <row r="1046" spans="1:8">
      <c r="A1046" t="s">
        <v>17867</v>
      </c>
      <c r="B1046" t="s">
        <v>16453</v>
      </c>
      <c r="C1046" t="s">
        <v>7111</v>
      </c>
      <c r="E1046" t="s">
        <v>189</v>
      </c>
      <c r="F1046" t="s">
        <v>189</v>
      </c>
      <c r="G1046" t="s">
        <v>16448</v>
      </c>
      <c r="H1046" t="s">
        <v>21372</v>
      </c>
    </row>
    <row r="1047" spans="1:8">
      <c r="A1047" t="s">
        <v>20284</v>
      </c>
      <c r="B1047" t="s">
        <v>16460</v>
      </c>
      <c r="C1047" t="s">
        <v>7111</v>
      </c>
      <c r="E1047" t="s">
        <v>311</v>
      </c>
      <c r="F1047" t="s">
        <v>311</v>
      </c>
      <c r="G1047" t="s">
        <v>16455</v>
      </c>
    </row>
    <row r="1048" spans="1:8">
      <c r="A1048" t="s">
        <v>20357</v>
      </c>
      <c r="B1048" t="s">
        <v>16467</v>
      </c>
      <c r="C1048" t="s">
        <v>7111</v>
      </c>
      <c r="F1048" t="s">
        <v>189</v>
      </c>
      <c r="G1048" t="s">
        <v>16462</v>
      </c>
      <c r="H1048" t="s">
        <v>21373</v>
      </c>
    </row>
    <row r="1049" spans="1:8">
      <c r="A1049" t="s">
        <v>18290</v>
      </c>
      <c r="B1049" t="s">
        <v>16475</v>
      </c>
      <c r="C1049" t="s">
        <v>7111</v>
      </c>
      <c r="E1049" t="s">
        <v>35</v>
      </c>
      <c r="F1049" t="s">
        <v>35</v>
      </c>
      <c r="G1049" t="s">
        <v>16471</v>
      </c>
      <c r="H1049" t="s">
        <v>21374</v>
      </c>
    </row>
    <row r="1050" spans="1:8">
      <c r="A1050" t="s">
        <v>18712</v>
      </c>
      <c r="B1050" t="s">
        <v>16488</v>
      </c>
      <c r="C1050" t="s">
        <v>7111</v>
      </c>
      <c r="E1050" t="s">
        <v>189</v>
      </c>
      <c r="F1050" t="s">
        <v>189</v>
      </c>
      <c r="G1050" t="s">
        <v>16484</v>
      </c>
      <c r="H1050" t="s">
        <v>21375</v>
      </c>
    </row>
    <row r="1051" spans="1:8">
      <c r="A1051" t="s">
        <v>19679</v>
      </c>
      <c r="B1051" t="s">
        <v>16496</v>
      </c>
      <c r="C1051" t="s">
        <v>7111</v>
      </c>
      <c r="E1051" t="s">
        <v>189</v>
      </c>
      <c r="F1051" t="s">
        <v>189</v>
      </c>
      <c r="G1051" t="s">
        <v>16491</v>
      </c>
    </row>
    <row r="1052" spans="1:8">
      <c r="A1052" t="s">
        <v>18366</v>
      </c>
      <c r="B1052" t="s">
        <v>16502</v>
      </c>
      <c r="C1052" t="s">
        <v>7111</v>
      </c>
      <c r="E1052" t="s">
        <v>189</v>
      </c>
      <c r="F1052" t="s">
        <v>189</v>
      </c>
      <c r="G1052" t="s">
        <v>16498</v>
      </c>
      <c r="H1052" t="s">
        <v>21376</v>
      </c>
    </row>
    <row r="1053" spans="1:8">
      <c r="A1053" t="s">
        <v>20308</v>
      </c>
      <c r="B1053" t="s">
        <v>16513</v>
      </c>
      <c r="C1053" t="s">
        <v>7111</v>
      </c>
      <c r="E1053" t="s">
        <v>189</v>
      </c>
      <c r="F1053" t="s">
        <v>189</v>
      </c>
      <c r="G1053" t="s">
        <v>16509</v>
      </c>
      <c r="H1053" t="s">
        <v>21377</v>
      </c>
    </row>
    <row r="1054" spans="1:8">
      <c r="A1054" t="s">
        <v>20434</v>
      </c>
      <c r="B1054" t="s">
        <v>16559</v>
      </c>
      <c r="C1054" t="s">
        <v>7111</v>
      </c>
      <c r="E1054" t="s">
        <v>1472</v>
      </c>
      <c r="F1054" t="s">
        <v>1488</v>
      </c>
      <c r="G1054" t="s">
        <v>16555</v>
      </c>
    </row>
    <row r="1055" spans="1:8">
      <c r="A1055" t="s">
        <v>20474</v>
      </c>
      <c r="B1055" t="s">
        <v>16566</v>
      </c>
      <c r="C1055" t="s">
        <v>7111</v>
      </c>
      <c r="F1055" t="s">
        <v>975</v>
      </c>
      <c r="G1055" t="s">
        <v>16561</v>
      </c>
    </row>
    <row r="1056" spans="1:8">
      <c r="A1056" t="s">
        <v>20528</v>
      </c>
      <c r="B1056" t="s">
        <v>16574</v>
      </c>
      <c r="C1056" t="s">
        <v>7111</v>
      </c>
      <c r="E1056" t="s">
        <v>189</v>
      </c>
      <c r="F1056" t="s">
        <v>189</v>
      </c>
      <c r="G1056" t="s">
        <v>14187</v>
      </c>
      <c r="H1056" t="s">
        <v>21378</v>
      </c>
    </row>
    <row r="1057" spans="1:8">
      <c r="A1057" t="s">
        <v>20543</v>
      </c>
      <c r="B1057" t="s">
        <v>16580</v>
      </c>
      <c r="C1057" t="s">
        <v>7111</v>
      </c>
      <c r="E1057" t="s">
        <v>189</v>
      </c>
      <c r="F1057" t="s">
        <v>189</v>
      </c>
      <c r="G1057" t="s">
        <v>16576</v>
      </c>
      <c r="H1057" t="s">
        <v>21379</v>
      </c>
    </row>
    <row r="1058" spans="1:8">
      <c r="A1058" t="s">
        <v>18108</v>
      </c>
      <c r="B1058" t="s">
        <v>16593</v>
      </c>
      <c r="C1058" t="s">
        <v>7111</v>
      </c>
      <c r="E1058" t="s">
        <v>131</v>
      </c>
      <c r="F1058" t="s">
        <v>131</v>
      </c>
      <c r="G1058" t="s">
        <v>16589</v>
      </c>
      <c r="H1058" t="s">
        <v>21380</v>
      </c>
    </row>
    <row r="1059" spans="1:8">
      <c r="A1059" t="s">
        <v>20613</v>
      </c>
      <c r="B1059" t="s">
        <v>16605</v>
      </c>
      <c r="C1059" t="s">
        <v>7111</v>
      </c>
      <c r="E1059" t="s">
        <v>189</v>
      </c>
      <c r="F1059" t="s">
        <v>189</v>
      </c>
      <c r="G1059" t="s">
        <v>16601</v>
      </c>
      <c r="H1059" t="s">
        <v>21381</v>
      </c>
    </row>
    <row r="1060" spans="1:8">
      <c r="A1060" t="s">
        <v>18268</v>
      </c>
      <c r="B1060" t="s">
        <v>16622</v>
      </c>
      <c r="C1060" t="s">
        <v>11639</v>
      </c>
      <c r="E1060" t="s">
        <v>35</v>
      </c>
      <c r="F1060" t="s">
        <v>398</v>
      </c>
      <c r="G1060" t="s">
        <v>12283</v>
      </c>
    </row>
    <row r="1061" spans="1:8">
      <c r="A1061" t="s">
        <v>20049</v>
      </c>
      <c r="B1061" t="s">
        <v>16629</v>
      </c>
      <c r="C1061" t="s">
        <v>11639</v>
      </c>
      <c r="F1061" t="s">
        <v>154</v>
      </c>
      <c r="G1061" t="s">
        <v>16624</v>
      </c>
      <c r="H1061" t="s">
        <v>21382</v>
      </c>
    </row>
    <row r="1062" spans="1:8">
      <c r="A1062" t="s">
        <v>20053</v>
      </c>
      <c r="B1062" t="s">
        <v>16638</v>
      </c>
      <c r="C1062" t="s">
        <v>11639</v>
      </c>
      <c r="F1062" t="s">
        <v>398</v>
      </c>
      <c r="G1062" t="s">
        <v>16633</v>
      </c>
      <c r="H1062" t="s">
        <v>11639</v>
      </c>
    </row>
    <row r="1063" spans="1:8">
      <c r="A1063" t="s">
        <v>18104</v>
      </c>
      <c r="B1063" t="s">
        <v>16661</v>
      </c>
      <c r="C1063" t="s">
        <v>15558</v>
      </c>
      <c r="F1063" t="s">
        <v>35</v>
      </c>
      <c r="G1063" t="s">
        <v>16656</v>
      </c>
    </row>
    <row r="1064" spans="1:8">
      <c r="A1064" t="s">
        <v>18842</v>
      </c>
      <c r="B1064" t="s">
        <v>16669</v>
      </c>
      <c r="C1064" t="s">
        <v>15558</v>
      </c>
      <c r="F1064" t="s">
        <v>398</v>
      </c>
      <c r="G1064" t="s">
        <v>16664</v>
      </c>
      <c r="H1064" t="s">
        <v>21383</v>
      </c>
    </row>
    <row r="1065" spans="1:8">
      <c r="A1065" t="s">
        <v>20546</v>
      </c>
      <c r="B1065" t="s">
        <v>16678</v>
      </c>
      <c r="C1065" t="s">
        <v>15558</v>
      </c>
      <c r="F1065" t="s">
        <v>311</v>
      </c>
      <c r="G1065" t="s">
        <v>16673</v>
      </c>
    </row>
    <row r="1066" spans="1:8">
      <c r="A1066" t="s">
        <v>20515</v>
      </c>
      <c r="B1066" t="s">
        <v>16687</v>
      </c>
      <c r="C1066" t="s">
        <v>16686</v>
      </c>
      <c r="F1066" t="s">
        <v>174</v>
      </c>
      <c r="G1066" t="s">
        <v>16681</v>
      </c>
    </row>
    <row r="1067" spans="1:8">
      <c r="A1067" t="s">
        <v>17897</v>
      </c>
      <c r="B1067" t="s">
        <v>16695</v>
      </c>
      <c r="C1067" t="s">
        <v>4410</v>
      </c>
      <c r="F1067" t="s">
        <v>154</v>
      </c>
      <c r="G1067" t="s">
        <v>16690</v>
      </c>
      <c r="H1067" t="s">
        <v>21384</v>
      </c>
    </row>
    <row r="1068" spans="1:8">
      <c r="A1068" t="s">
        <v>20562</v>
      </c>
      <c r="B1068" t="s">
        <v>16703</v>
      </c>
      <c r="C1068" t="s">
        <v>4410</v>
      </c>
      <c r="F1068" t="s">
        <v>398</v>
      </c>
      <c r="G1068" t="s">
        <v>16698</v>
      </c>
      <c r="H1068" t="s">
        <v>4410</v>
      </c>
    </row>
    <row r="1069" spans="1:8">
      <c r="A1069" t="s">
        <v>18455</v>
      </c>
      <c r="B1069" t="s">
        <v>16712</v>
      </c>
      <c r="C1069" t="s">
        <v>16711</v>
      </c>
      <c r="E1069" t="s">
        <v>154</v>
      </c>
      <c r="F1069" t="s">
        <v>154</v>
      </c>
      <c r="G1069" t="s">
        <v>16707</v>
      </c>
    </row>
    <row r="1070" spans="1:8">
      <c r="A1070" t="s">
        <v>18422</v>
      </c>
      <c r="B1070" t="s">
        <v>16721</v>
      </c>
      <c r="C1070" t="s">
        <v>16720</v>
      </c>
      <c r="F1070" t="s">
        <v>398</v>
      </c>
      <c r="G1070" t="s">
        <v>16715</v>
      </c>
    </row>
    <row r="1071" spans="1:8">
      <c r="A1071" t="s">
        <v>20078</v>
      </c>
      <c r="B1071" t="s">
        <v>16729</v>
      </c>
      <c r="C1071" t="s">
        <v>16720</v>
      </c>
      <c r="F1071" t="s">
        <v>975</v>
      </c>
      <c r="G1071" t="s">
        <v>16724</v>
      </c>
      <c r="H1071" t="s">
        <v>16724</v>
      </c>
    </row>
    <row r="1072" spans="1:8">
      <c r="A1072" t="s">
        <v>19403</v>
      </c>
      <c r="B1072" t="s">
        <v>21385</v>
      </c>
      <c r="C1072" t="s">
        <v>10555</v>
      </c>
      <c r="E1072" t="s">
        <v>35</v>
      </c>
      <c r="F1072" t="s">
        <v>35</v>
      </c>
      <c r="H1072" t="s">
        <v>21386</v>
      </c>
    </row>
    <row r="1073" spans="1:8">
      <c r="A1073" t="s">
        <v>18256</v>
      </c>
      <c r="B1073" t="s">
        <v>21387</v>
      </c>
      <c r="C1073" t="s">
        <v>10555</v>
      </c>
      <c r="E1073" t="s">
        <v>35</v>
      </c>
      <c r="F1073" t="s">
        <v>35</v>
      </c>
      <c r="H1073" t="e">
        <v>#N/A</v>
      </c>
    </row>
  </sheetData>
  <autoFilter ref="A1:H1073" xr:uid="{00000000-0009-0000-0000-000004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D563"/>
  <sheetViews>
    <sheetView workbookViewId="0">
      <selection activeCell="B1" sqref="B1"/>
    </sheetView>
  </sheetViews>
  <sheetFormatPr defaultColWidth="9.140625" defaultRowHeight="15"/>
  <cols>
    <col min="1" max="1" width="22.28515625" style="4" bestFit="1" customWidth="1"/>
    <col min="2" max="2" width="19.42578125" style="4" bestFit="1" customWidth="1"/>
    <col min="3" max="3" width="19.140625" style="4" bestFit="1" customWidth="1"/>
    <col min="4" max="4" width="23.42578125" style="4" customWidth="1"/>
  </cols>
  <sheetData>
    <row r="1" spans="1:4">
      <c r="A1" s="6" t="s">
        <v>21388</v>
      </c>
      <c r="B1" s="6" t="s">
        <v>21389</v>
      </c>
      <c r="C1" s="6" t="s">
        <v>21390</v>
      </c>
      <c r="D1" s="6" t="s">
        <v>21391</v>
      </c>
    </row>
    <row r="2" spans="1:4">
      <c r="A2" t="s">
        <v>21392</v>
      </c>
      <c r="B2" t="s">
        <v>17039</v>
      </c>
      <c r="C2" s="7">
        <v>43677</v>
      </c>
    </row>
    <row r="3" spans="1:4">
      <c r="A3" t="s">
        <v>21393</v>
      </c>
      <c r="B3" t="s">
        <v>17931</v>
      </c>
      <c r="C3" s="7">
        <v>43677</v>
      </c>
    </row>
    <row r="4" spans="1:4">
      <c r="A4" t="s">
        <v>21394</v>
      </c>
      <c r="B4" t="s">
        <v>17916</v>
      </c>
      <c r="C4" s="7">
        <v>43677</v>
      </c>
    </row>
    <row r="5" spans="1:4">
      <c r="A5" t="s">
        <v>21395</v>
      </c>
      <c r="B5" t="s">
        <v>17933</v>
      </c>
      <c r="C5" s="7">
        <v>43677</v>
      </c>
    </row>
    <row r="6" spans="1:4">
      <c r="A6" t="s">
        <v>21396</v>
      </c>
      <c r="B6" t="s">
        <v>17946</v>
      </c>
      <c r="C6" s="7">
        <v>43677</v>
      </c>
    </row>
    <row r="7" spans="1:4">
      <c r="A7" t="s">
        <v>21395</v>
      </c>
      <c r="B7" t="s">
        <v>17984</v>
      </c>
      <c r="C7" s="7">
        <v>43677</v>
      </c>
    </row>
    <row r="8" spans="1:4">
      <c r="A8" t="s">
        <v>21397</v>
      </c>
      <c r="B8" t="s">
        <v>17297</v>
      </c>
      <c r="C8" s="7">
        <v>43677</v>
      </c>
    </row>
    <row r="9" spans="1:4">
      <c r="A9" t="s">
        <v>21395</v>
      </c>
      <c r="B9" t="s">
        <v>17301</v>
      </c>
      <c r="C9" s="7">
        <v>43677</v>
      </c>
    </row>
    <row r="10" spans="1:4">
      <c r="A10" t="s">
        <v>21398</v>
      </c>
      <c r="B10" t="s">
        <v>18023</v>
      </c>
      <c r="C10" s="7">
        <v>43677</v>
      </c>
    </row>
    <row r="11" spans="1:4">
      <c r="A11" t="s">
        <v>21397</v>
      </c>
      <c r="B11" t="s">
        <v>16776</v>
      </c>
      <c r="C11" s="7">
        <v>43677</v>
      </c>
    </row>
    <row r="12" spans="1:4">
      <c r="A12" t="s">
        <v>21395</v>
      </c>
      <c r="B12" t="s">
        <v>18066</v>
      </c>
      <c r="C12" s="7">
        <v>43677</v>
      </c>
    </row>
    <row r="13" spans="1:4">
      <c r="A13" t="s">
        <v>21399</v>
      </c>
      <c r="B13" t="s">
        <v>17304</v>
      </c>
      <c r="C13" s="7">
        <v>43677</v>
      </c>
    </row>
    <row r="14" spans="1:4">
      <c r="A14" t="s">
        <v>21397</v>
      </c>
      <c r="B14" t="s">
        <v>17307</v>
      </c>
      <c r="C14" s="7">
        <v>43677</v>
      </c>
    </row>
    <row r="15" spans="1:4">
      <c r="A15" t="s">
        <v>21397</v>
      </c>
      <c r="B15" t="s">
        <v>17312</v>
      </c>
      <c r="C15" s="7">
        <v>43677</v>
      </c>
    </row>
    <row r="16" spans="1:4">
      <c r="A16" t="s">
        <v>21397</v>
      </c>
      <c r="B16" t="s">
        <v>17322</v>
      </c>
      <c r="C16" s="7">
        <v>43677</v>
      </c>
    </row>
    <row r="17" spans="1:3">
      <c r="A17" t="s">
        <v>21395</v>
      </c>
      <c r="B17" t="s">
        <v>16840</v>
      </c>
      <c r="C17" s="7">
        <v>43677</v>
      </c>
    </row>
    <row r="18" spans="1:3">
      <c r="A18" t="s">
        <v>21397</v>
      </c>
      <c r="B18" t="s">
        <v>17339</v>
      </c>
      <c r="C18" s="7">
        <v>43677</v>
      </c>
    </row>
    <row r="19" spans="1:3">
      <c r="A19" t="s">
        <v>21395</v>
      </c>
      <c r="B19" t="s">
        <v>17345</v>
      </c>
      <c r="C19" s="7">
        <v>43677</v>
      </c>
    </row>
    <row r="20" spans="1:3">
      <c r="A20" t="s">
        <v>21397</v>
      </c>
      <c r="B20" t="s">
        <v>17834</v>
      </c>
      <c r="C20" s="7">
        <v>43677</v>
      </c>
    </row>
    <row r="21" spans="1:3">
      <c r="A21" t="s">
        <v>21395</v>
      </c>
      <c r="B21" t="s">
        <v>18328</v>
      </c>
      <c r="C21" s="7">
        <v>43677</v>
      </c>
    </row>
    <row r="22" spans="1:3">
      <c r="A22" t="s">
        <v>21397</v>
      </c>
      <c r="B22" t="s">
        <v>17351</v>
      </c>
      <c r="C22" s="7">
        <v>43677</v>
      </c>
    </row>
    <row r="23" spans="1:3">
      <c r="A23" t="s">
        <v>21395</v>
      </c>
      <c r="B23" t="s">
        <v>17353</v>
      </c>
      <c r="C23" s="7">
        <v>43677</v>
      </c>
    </row>
    <row r="24" spans="1:3">
      <c r="A24" t="s">
        <v>21395</v>
      </c>
      <c r="B24" t="s">
        <v>17367</v>
      </c>
      <c r="C24" s="7">
        <v>43677</v>
      </c>
    </row>
    <row r="25" spans="1:3">
      <c r="A25" t="s">
        <v>21395</v>
      </c>
      <c r="B25" t="s">
        <v>18295</v>
      </c>
      <c r="C25" s="7">
        <v>43677</v>
      </c>
    </row>
    <row r="26" spans="1:3">
      <c r="A26" t="s">
        <v>21395</v>
      </c>
      <c r="B26" t="s">
        <v>18414</v>
      </c>
      <c r="C26" s="7">
        <v>43677</v>
      </c>
    </row>
    <row r="27" spans="1:3">
      <c r="A27" t="s">
        <v>21395</v>
      </c>
      <c r="B27" t="s">
        <v>18714</v>
      </c>
      <c r="C27" s="7">
        <v>43677</v>
      </c>
    </row>
    <row r="28" spans="1:3">
      <c r="A28" t="s">
        <v>21395</v>
      </c>
      <c r="B28" t="s">
        <v>19997</v>
      </c>
      <c r="C28" s="7">
        <v>43677</v>
      </c>
    </row>
    <row r="29" spans="1:3">
      <c r="A29" t="s">
        <v>21394</v>
      </c>
      <c r="B29" t="s">
        <v>16838</v>
      </c>
      <c r="C29" s="7">
        <v>43677</v>
      </c>
    </row>
    <row r="30" spans="1:3">
      <c r="A30" t="s">
        <v>21395</v>
      </c>
      <c r="B30" t="s">
        <v>18438</v>
      </c>
      <c r="C30" s="7">
        <v>43677</v>
      </c>
    </row>
    <row r="31" spans="1:3">
      <c r="A31" t="s">
        <v>21395</v>
      </c>
      <c r="B31" t="s">
        <v>17396</v>
      </c>
      <c r="C31" s="7">
        <v>43677</v>
      </c>
    </row>
    <row r="32" spans="1:3">
      <c r="A32" t="s">
        <v>21397</v>
      </c>
      <c r="B32" t="s">
        <v>17398</v>
      </c>
      <c r="C32" s="7">
        <v>43677</v>
      </c>
    </row>
    <row r="33" spans="1:3">
      <c r="A33" t="s">
        <v>21397</v>
      </c>
      <c r="B33" t="s">
        <v>16880</v>
      </c>
      <c r="C33" s="7">
        <v>43677</v>
      </c>
    </row>
    <row r="34" spans="1:3">
      <c r="A34" t="s">
        <v>21396</v>
      </c>
      <c r="B34" t="s">
        <v>18528</v>
      </c>
      <c r="C34" s="7">
        <v>43677</v>
      </c>
    </row>
    <row r="35" spans="1:3">
      <c r="A35" t="s">
        <v>21395</v>
      </c>
      <c r="B35" t="s">
        <v>18528</v>
      </c>
      <c r="C35" s="7">
        <v>43677</v>
      </c>
    </row>
    <row r="36" spans="1:3">
      <c r="A36" t="s">
        <v>21397</v>
      </c>
      <c r="B36" t="s">
        <v>16906</v>
      </c>
      <c r="C36" s="7">
        <v>43677</v>
      </c>
    </row>
    <row r="37" spans="1:3">
      <c r="A37" t="s">
        <v>21396</v>
      </c>
      <c r="B37" t="s">
        <v>17431</v>
      </c>
      <c r="C37" s="7">
        <v>43677</v>
      </c>
    </row>
    <row r="38" spans="1:3">
      <c r="A38" t="s">
        <v>21397</v>
      </c>
      <c r="B38" t="s">
        <v>17711</v>
      </c>
      <c r="C38" s="7">
        <v>43677</v>
      </c>
    </row>
    <row r="39" spans="1:3">
      <c r="A39" t="s">
        <v>21400</v>
      </c>
      <c r="B39" t="s">
        <v>16803</v>
      </c>
      <c r="C39" s="7">
        <v>43677</v>
      </c>
    </row>
    <row r="40" spans="1:3">
      <c r="A40" t="s">
        <v>21395</v>
      </c>
      <c r="B40" t="s">
        <v>18700</v>
      </c>
      <c r="C40" s="7">
        <v>43677</v>
      </c>
    </row>
    <row r="41" spans="1:3">
      <c r="A41" t="s">
        <v>21395</v>
      </c>
      <c r="B41" t="s">
        <v>18700</v>
      </c>
      <c r="C41" s="7">
        <v>43677</v>
      </c>
    </row>
    <row r="42" spans="1:3">
      <c r="A42" t="s">
        <v>21395</v>
      </c>
      <c r="B42" t="s">
        <v>18416</v>
      </c>
      <c r="C42" s="7">
        <v>43677</v>
      </c>
    </row>
    <row r="43" spans="1:3">
      <c r="A43" t="s">
        <v>21397</v>
      </c>
      <c r="B43" t="s">
        <v>18416</v>
      </c>
      <c r="C43" s="7">
        <v>43677</v>
      </c>
    </row>
    <row r="44" spans="1:3">
      <c r="A44" t="s">
        <v>21397</v>
      </c>
      <c r="B44" t="s">
        <v>17455</v>
      </c>
      <c r="C44" s="7">
        <v>43677</v>
      </c>
    </row>
    <row r="45" spans="1:3">
      <c r="A45" t="s">
        <v>21395</v>
      </c>
      <c r="B45" t="s">
        <v>16835</v>
      </c>
      <c r="C45" s="7">
        <v>43677</v>
      </c>
    </row>
    <row r="46" spans="1:3">
      <c r="A46" t="s">
        <v>21399</v>
      </c>
      <c r="B46" t="s">
        <v>17469</v>
      </c>
      <c r="C46" s="7">
        <v>43677</v>
      </c>
    </row>
    <row r="47" spans="1:3">
      <c r="A47" t="s">
        <v>21392</v>
      </c>
      <c r="B47" t="s">
        <v>17652</v>
      </c>
      <c r="C47" s="7">
        <v>43677</v>
      </c>
    </row>
    <row r="48" spans="1:3">
      <c r="A48" t="s">
        <v>21396</v>
      </c>
      <c r="B48" t="s">
        <v>18805</v>
      </c>
      <c r="C48" s="7">
        <v>43677</v>
      </c>
    </row>
    <row r="49" spans="1:3">
      <c r="A49" t="s">
        <v>21396</v>
      </c>
      <c r="B49" t="s">
        <v>17012</v>
      </c>
      <c r="C49" s="7">
        <v>43677</v>
      </c>
    </row>
    <row r="50" spans="1:3">
      <c r="A50" t="s">
        <v>21399</v>
      </c>
      <c r="B50" t="s">
        <v>16946</v>
      </c>
      <c r="C50" s="7">
        <v>43677</v>
      </c>
    </row>
    <row r="51" spans="1:3">
      <c r="A51" t="s">
        <v>21393</v>
      </c>
      <c r="B51" t="s">
        <v>19166</v>
      </c>
      <c r="C51" s="7">
        <v>43677</v>
      </c>
    </row>
    <row r="52" spans="1:3">
      <c r="A52" t="s">
        <v>21395</v>
      </c>
      <c r="B52" t="s">
        <v>16948</v>
      </c>
      <c r="C52" s="7">
        <v>43677</v>
      </c>
    </row>
    <row r="53" spans="1:3">
      <c r="A53" t="s">
        <v>21395</v>
      </c>
      <c r="B53" t="s">
        <v>19822</v>
      </c>
      <c r="C53" s="7">
        <v>43677</v>
      </c>
    </row>
    <row r="54" spans="1:3">
      <c r="A54" t="s">
        <v>21395</v>
      </c>
      <c r="B54" t="s">
        <v>17327</v>
      </c>
      <c r="C54" s="7">
        <v>43677</v>
      </c>
    </row>
    <row r="55" spans="1:3">
      <c r="A55" t="s">
        <v>21395</v>
      </c>
      <c r="B55" t="s">
        <v>16950</v>
      </c>
      <c r="C55" s="7">
        <v>43677</v>
      </c>
    </row>
    <row r="56" spans="1:3">
      <c r="A56" t="s">
        <v>21395</v>
      </c>
      <c r="B56" t="s">
        <v>17025</v>
      </c>
      <c r="C56" s="7">
        <v>43677</v>
      </c>
    </row>
    <row r="57" spans="1:3">
      <c r="A57" t="s">
        <v>21395</v>
      </c>
      <c r="B57" t="s">
        <v>17506</v>
      </c>
      <c r="C57" s="7">
        <v>43677</v>
      </c>
    </row>
    <row r="58" spans="1:3">
      <c r="A58" t="s">
        <v>21395</v>
      </c>
      <c r="B58" t="s">
        <v>17641</v>
      </c>
      <c r="C58" s="7">
        <v>43677</v>
      </c>
    </row>
    <row r="59" spans="1:3">
      <c r="A59" t="s">
        <v>21395</v>
      </c>
      <c r="B59" t="s">
        <v>17526</v>
      </c>
      <c r="C59" s="7">
        <v>43677</v>
      </c>
    </row>
    <row r="60" spans="1:3">
      <c r="A60" t="s">
        <v>21395</v>
      </c>
      <c r="B60" t="s">
        <v>17526</v>
      </c>
      <c r="C60" s="7">
        <v>43677</v>
      </c>
    </row>
    <row r="61" spans="1:3">
      <c r="A61" t="s">
        <v>21395</v>
      </c>
      <c r="B61" t="s">
        <v>17137</v>
      </c>
      <c r="C61" s="7">
        <v>43677</v>
      </c>
    </row>
    <row r="62" spans="1:3">
      <c r="A62" t="s">
        <v>21395</v>
      </c>
      <c r="B62" t="s">
        <v>19553</v>
      </c>
      <c r="C62" s="7">
        <v>43677</v>
      </c>
    </row>
    <row r="63" spans="1:3">
      <c r="A63" t="s">
        <v>21399</v>
      </c>
      <c r="B63" t="s">
        <v>17289</v>
      </c>
      <c r="C63" s="7">
        <v>43677</v>
      </c>
    </row>
    <row r="64" spans="1:3">
      <c r="A64" t="s">
        <v>21398</v>
      </c>
      <c r="B64" t="s">
        <v>19654</v>
      </c>
      <c r="C64" s="7">
        <v>43677</v>
      </c>
    </row>
    <row r="65" spans="1:3">
      <c r="A65" t="s">
        <v>21396</v>
      </c>
      <c r="B65" t="s">
        <v>17558</v>
      </c>
      <c r="C65" s="7">
        <v>43677</v>
      </c>
    </row>
    <row r="66" spans="1:3">
      <c r="A66" t="s">
        <v>21397</v>
      </c>
      <c r="B66" t="s">
        <v>17558</v>
      </c>
      <c r="C66" s="7">
        <v>43677</v>
      </c>
    </row>
    <row r="67" spans="1:3">
      <c r="A67" t="s">
        <v>21397</v>
      </c>
      <c r="B67" t="s">
        <v>19688</v>
      </c>
      <c r="C67" s="7">
        <v>43677</v>
      </c>
    </row>
    <row r="68" spans="1:3">
      <c r="A68" t="s">
        <v>21395</v>
      </c>
      <c r="B68" t="s">
        <v>19696</v>
      </c>
      <c r="C68" s="7">
        <v>43677</v>
      </c>
    </row>
    <row r="69" spans="1:3">
      <c r="A69" t="s">
        <v>21395</v>
      </c>
      <c r="B69" t="s">
        <v>19696</v>
      </c>
      <c r="C69" s="7">
        <v>43677</v>
      </c>
    </row>
    <row r="70" spans="1:3">
      <c r="A70" t="s">
        <v>21400</v>
      </c>
      <c r="B70" t="s">
        <v>19699</v>
      </c>
      <c r="C70" s="7">
        <v>43677</v>
      </c>
    </row>
    <row r="71" spans="1:3">
      <c r="A71" t="s">
        <v>21399</v>
      </c>
      <c r="B71" t="s">
        <v>16974</v>
      </c>
      <c r="C71" s="7">
        <v>43677</v>
      </c>
    </row>
    <row r="72" spans="1:3">
      <c r="A72" t="s">
        <v>21392</v>
      </c>
      <c r="B72" t="s">
        <v>16976</v>
      </c>
      <c r="C72" s="7">
        <v>43677</v>
      </c>
    </row>
    <row r="73" spans="1:3">
      <c r="A73" t="s">
        <v>21396</v>
      </c>
      <c r="B73" t="s">
        <v>17414</v>
      </c>
      <c r="C73" s="7">
        <v>43677</v>
      </c>
    </row>
    <row r="74" spans="1:3">
      <c r="A74" t="s">
        <v>21392</v>
      </c>
      <c r="B74" t="s">
        <v>17414</v>
      </c>
      <c r="C74" s="7">
        <v>43677</v>
      </c>
    </row>
    <row r="75" spans="1:3">
      <c r="A75" t="s">
        <v>21399</v>
      </c>
      <c r="B75" t="s">
        <v>17622</v>
      </c>
      <c r="C75" s="7">
        <v>43677</v>
      </c>
    </row>
    <row r="76" spans="1:3">
      <c r="A76" t="s">
        <v>21399</v>
      </c>
      <c r="B76" t="s">
        <v>17677</v>
      </c>
      <c r="C76" s="7">
        <v>43677</v>
      </c>
    </row>
    <row r="77" spans="1:3">
      <c r="A77" t="s">
        <v>21399</v>
      </c>
      <c r="B77" t="s">
        <v>16982</v>
      </c>
      <c r="C77" s="7">
        <v>43677</v>
      </c>
    </row>
    <row r="78" spans="1:3">
      <c r="A78" t="s">
        <v>21400</v>
      </c>
      <c r="B78" t="s">
        <v>16822</v>
      </c>
      <c r="C78" s="7">
        <v>43677</v>
      </c>
    </row>
    <row r="79" spans="1:3">
      <c r="A79" t="s">
        <v>21392</v>
      </c>
      <c r="B79" t="s">
        <v>16822</v>
      </c>
      <c r="C79" s="7">
        <v>43677</v>
      </c>
    </row>
    <row r="80" spans="1:3">
      <c r="A80" t="s">
        <v>21400</v>
      </c>
      <c r="B80" t="s">
        <v>19867</v>
      </c>
      <c r="C80" s="7">
        <v>43677</v>
      </c>
    </row>
    <row r="81" spans="1:3">
      <c r="A81" t="s">
        <v>21392</v>
      </c>
      <c r="B81" t="s">
        <v>19867</v>
      </c>
      <c r="C81" s="7">
        <v>43677</v>
      </c>
    </row>
    <row r="82" spans="1:3">
      <c r="A82" t="s">
        <v>21392</v>
      </c>
      <c r="B82" t="s">
        <v>19410</v>
      </c>
      <c r="C82" s="7">
        <v>43677</v>
      </c>
    </row>
    <row r="83" spans="1:3">
      <c r="A83" t="s">
        <v>21392</v>
      </c>
      <c r="B83" t="s">
        <v>17812</v>
      </c>
      <c r="C83" s="7">
        <v>43677</v>
      </c>
    </row>
    <row r="84" spans="1:3">
      <c r="A84" t="s">
        <v>21392</v>
      </c>
      <c r="B84" t="s">
        <v>17123</v>
      </c>
      <c r="C84" s="7">
        <v>43677</v>
      </c>
    </row>
    <row r="85" spans="1:3">
      <c r="A85" t="s">
        <v>21400</v>
      </c>
      <c r="B85" t="s">
        <v>17235</v>
      </c>
      <c r="C85" s="7">
        <v>43677</v>
      </c>
    </row>
    <row r="86" spans="1:3">
      <c r="A86" t="s">
        <v>21392</v>
      </c>
      <c r="B86" t="s">
        <v>17235</v>
      </c>
      <c r="C86" s="7">
        <v>43677</v>
      </c>
    </row>
    <row r="87" spans="1:3">
      <c r="A87" t="s">
        <v>21392</v>
      </c>
      <c r="B87" t="s">
        <v>16831</v>
      </c>
      <c r="C87" s="7">
        <v>43677</v>
      </c>
    </row>
    <row r="88" spans="1:3">
      <c r="A88" t="s">
        <v>21392</v>
      </c>
      <c r="B88" t="s">
        <v>16833</v>
      </c>
      <c r="C88" s="7">
        <v>43677</v>
      </c>
    </row>
    <row r="89" spans="1:3">
      <c r="A89" t="s">
        <v>21392</v>
      </c>
      <c r="B89" t="s">
        <v>17129</v>
      </c>
      <c r="C89" s="7">
        <v>43677</v>
      </c>
    </row>
    <row r="90" spans="1:3">
      <c r="A90" t="s">
        <v>21400</v>
      </c>
      <c r="B90" t="s">
        <v>17284</v>
      </c>
      <c r="C90" s="7">
        <v>43677</v>
      </c>
    </row>
    <row r="91" spans="1:3">
      <c r="A91" t="s">
        <v>21392</v>
      </c>
      <c r="B91" t="s">
        <v>17114</v>
      </c>
      <c r="C91" s="7">
        <v>43677</v>
      </c>
    </row>
    <row r="92" spans="1:3">
      <c r="A92" t="s">
        <v>21392</v>
      </c>
      <c r="B92" t="s">
        <v>16817</v>
      </c>
      <c r="C92" s="7">
        <v>43677</v>
      </c>
    </row>
    <row r="93" spans="1:3">
      <c r="A93" t="s">
        <v>21392</v>
      </c>
      <c r="B93" t="s">
        <v>17589</v>
      </c>
      <c r="C93" s="7">
        <v>43677</v>
      </c>
    </row>
    <row r="94" spans="1:3">
      <c r="A94" t="s">
        <v>21395</v>
      </c>
      <c r="B94" t="s">
        <v>19978</v>
      </c>
      <c r="C94" s="7">
        <v>43677</v>
      </c>
    </row>
    <row r="95" spans="1:3">
      <c r="A95" t="s">
        <v>21397</v>
      </c>
      <c r="B95" t="s">
        <v>17731</v>
      </c>
      <c r="C95" s="7">
        <v>43677</v>
      </c>
    </row>
    <row r="96" spans="1:3">
      <c r="A96" t="s">
        <v>21395</v>
      </c>
      <c r="B96" t="s">
        <v>17744</v>
      </c>
      <c r="C96" s="7">
        <v>43677</v>
      </c>
    </row>
    <row r="97" spans="1:3">
      <c r="A97" t="s">
        <v>21397</v>
      </c>
      <c r="B97" t="s">
        <v>17747</v>
      </c>
      <c r="C97" s="7">
        <v>43677</v>
      </c>
    </row>
    <row r="98" spans="1:3">
      <c r="A98" t="s">
        <v>21401</v>
      </c>
      <c r="B98" t="s">
        <v>20533</v>
      </c>
      <c r="C98" s="7">
        <v>43677</v>
      </c>
    </row>
    <row r="99" spans="1:3">
      <c r="A99" t="s">
        <v>21395</v>
      </c>
      <c r="B99" t="s">
        <v>19968</v>
      </c>
      <c r="C99" s="7">
        <v>43677</v>
      </c>
    </row>
    <row r="100" spans="1:3">
      <c r="A100" t="s">
        <v>21397</v>
      </c>
      <c r="B100" t="s">
        <v>19970</v>
      </c>
      <c r="C100" s="7">
        <v>43677</v>
      </c>
    </row>
    <row r="101" spans="1:3">
      <c r="A101" t="s">
        <v>21399</v>
      </c>
      <c r="B101" t="s">
        <v>17023</v>
      </c>
      <c r="C101" s="7">
        <v>43677</v>
      </c>
    </row>
    <row r="102" spans="1:3">
      <c r="A102" t="s">
        <v>21395</v>
      </c>
      <c r="B102" t="s">
        <v>17776</v>
      </c>
      <c r="C102" s="7">
        <v>43677</v>
      </c>
    </row>
    <row r="103" spans="1:3">
      <c r="A103" t="s">
        <v>21395</v>
      </c>
      <c r="B103" t="s">
        <v>17000</v>
      </c>
      <c r="C103" s="7">
        <v>43677</v>
      </c>
    </row>
    <row r="104" spans="1:3">
      <c r="A104" t="s">
        <v>21397</v>
      </c>
      <c r="B104" t="s">
        <v>17626</v>
      </c>
      <c r="C104" s="7">
        <v>43677</v>
      </c>
    </row>
    <row r="105" spans="1:3">
      <c r="A105" t="s">
        <v>21397</v>
      </c>
      <c r="B105" t="s">
        <v>17612</v>
      </c>
      <c r="C105" s="7">
        <v>43677</v>
      </c>
    </row>
    <row r="106" spans="1:3">
      <c r="A106" t="s">
        <v>21396</v>
      </c>
      <c r="B106" t="s">
        <v>17828</v>
      </c>
      <c r="C106" s="7">
        <v>43677</v>
      </c>
    </row>
    <row r="107" spans="1:3">
      <c r="A107" t="s">
        <v>21396</v>
      </c>
      <c r="B107" t="s">
        <v>17782</v>
      </c>
      <c r="C107" s="7">
        <v>43677</v>
      </c>
    </row>
    <row r="108" spans="1:3">
      <c r="A108" t="s">
        <v>21396</v>
      </c>
      <c r="B108" t="s">
        <v>20472</v>
      </c>
      <c r="C108" s="7">
        <v>43677</v>
      </c>
    </row>
    <row r="109" spans="1:3">
      <c r="A109" t="s">
        <v>21397</v>
      </c>
      <c r="B109" t="s">
        <v>17095</v>
      </c>
      <c r="C109" s="7">
        <v>43677</v>
      </c>
    </row>
    <row r="110" spans="1:3">
      <c r="A110" t="s">
        <v>21396</v>
      </c>
      <c r="B110" t="s">
        <v>17791</v>
      </c>
      <c r="C110" s="7">
        <v>43677</v>
      </c>
    </row>
    <row r="111" spans="1:3">
      <c r="A111" t="s">
        <v>21396</v>
      </c>
      <c r="B111" t="s">
        <v>20005</v>
      </c>
      <c r="C111" s="7">
        <v>43677</v>
      </c>
    </row>
    <row r="112" spans="1:3">
      <c r="A112" t="s">
        <v>21402</v>
      </c>
      <c r="B112" t="s">
        <v>17905</v>
      </c>
      <c r="C112" s="7">
        <v>43677</v>
      </c>
    </row>
    <row r="113" spans="1:3">
      <c r="A113" t="s">
        <v>21393</v>
      </c>
      <c r="B113" t="s">
        <v>17929</v>
      </c>
      <c r="C113" s="7">
        <v>43677</v>
      </c>
    </row>
    <row r="114" spans="1:3">
      <c r="A114" t="s">
        <v>21403</v>
      </c>
      <c r="B114" t="s">
        <v>17980</v>
      </c>
      <c r="C114" s="7">
        <v>43677</v>
      </c>
    </row>
    <row r="115" spans="1:3">
      <c r="A115" t="s">
        <v>21404</v>
      </c>
      <c r="B115" t="s">
        <v>17884</v>
      </c>
      <c r="C115" s="7">
        <v>43677</v>
      </c>
    </row>
    <row r="116" spans="1:3">
      <c r="A116" t="s">
        <v>21403</v>
      </c>
      <c r="B116" t="s">
        <v>17972</v>
      </c>
      <c r="C116" s="7">
        <v>43677</v>
      </c>
    </row>
    <row r="117" spans="1:3">
      <c r="A117" t="s">
        <v>21402</v>
      </c>
      <c r="B117" t="s">
        <v>17986</v>
      </c>
      <c r="C117" s="7">
        <v>43677</v>
      </c>
    </row>
    <row r="118" spans="1:3">
      <c r="A118" t="s">
        <v>21405</v>
      </c>
      <c r="B118" t="s">
        <v>17890</v>
      </c>
      <c r="C118" s="7">
        <v>43677</v>
      </c>
    </row>
    <row r="119" spans="1:3">
      <c r="A119" t="s">
        <v>21393</v>
      </c>
      <c r="B119" t="s">
        <v>18053</v>
      </c>
      <c r="C119" s="7">
        <v>43677</v>
      </c>
    </row>
    <row r="120" spans="1:3">
      <c r="A120" t="s">
        <v>21406</v>
      </c>
      <c r="B120" t="s">
        <v>18672</v>
      </c>
      <c r="C120" s="7">
        <v>43677</v>
      </c>
    </row>
    <row r="121" spans="1:3">
      <c r="A121" t="s">
        <v>21407</v>
      </c>
      <c r="B121" t="s">
        <v>18060</v>
      </c>
      <c r="C121" s="7">
        <v>43677</v>
      </c>
    </row>
    <row r="122" spans="1:3">
      <c r="A122" t="s">
        <v>21408</v>
      </c>
      <c r="B122" t="s">
        <v>18097</v>
      </c>
      <c r="C122" s="7">
        <v>43677</v>
      </c>
    </row>
    <row r="123" spans="1:3">
      <c r="A123" t="s">
        <v>21398</v>
      </c>
      <c r="B123" t="s">
        <v>18390</v>
      </c>
      <c r="C123" s="7">
        <v>43677</v>
      </c>
    </row>
    <row r="124" spans="1:3">
      <c r="A124" t="s">
        <v>21409</v>
      </c>
      <c r="B124" t="s">
        <v>18102</v>
      </c>
      <c r="C124" s="7">
        <v>43677</v>
      </c>
    </row>
    <row r="125" spans="1:3">
      <c r="A125" t="s">
        <v>21409</v>
      </c>
      <c r="B125" t="s">
        <v>17864</v>
      </c>
      <c r="C125" s="7">
        <v>43677</v>
      </c>
    </row>
    <row r="126" spans="1:3">
      <c r="A126" t="s">
        <v>21409</v>
      </c>
      <c r="B126" t="s">
        <v>18190</v>
      </c>
      <c r="C126" s="7">
        <v>43677</v>
      </c>
    </row>
    <row r="127" spans="1:3">
      <c r="A127" t="s">
        <v>21409</v>
      </c>
      <c r="B127" t="s">
        <v>18158</v>
      </c>
      <c r="C127" s="7">
        <v>43677</v>
      </c>
    </row>
    <row r="128" spans="1:3">
      <c r="A128" t="s">
        <v>21409</v>
      </c>
      <c r="B128" t="s">
        <v>18167</v>
      </c>
      <c r="C128" s="7">
        <v>43677</v>
      </c>
    </row>
    <row r="129" spans="1:3">
      <c r="A129" t="s">
        <v>21409</v>
      </c>
      <c r="B129" t="s">
        <v>16786</v>
      </c>
      <c r="C129" s="7">
        <v>43677</v>
      </c>
    </row>
    <row r="130" spans="1:3">
      <c r="A130" t="s">
        <v>21409</v>
      </c>
      <c r="B130" t="s">
        <v>18371</v>
      </c>
      <c r="C130" s="7">
        <v>43677</v>
      </c>
    </row>
    <row r="131" spans="1:3">
      <c r="A131" t="s">
        <v>21409</v>
      </c>
      <c r="B131" t="s">
        <v>18234</v>
      </c>
      <c r="C131" s="7">
        <v>43677</v>
      </c>
    </row>
    <row r="132" spans="1:3">
      <c r="A132" t="s">
        <v>21409</v>
      </c>
      <c r="B132" t="s">
        <v>18206</v>
      </c>
      <c r="C132" s="7">
        <v>43677</v>
      </c>
    </row>
    <row r="133" spans="1:3">
      <c r="A133" t="s">
        <v>21409</v>
      </c>
      <c r="B133" t="s">
        <v>20297</v>
      </c>
      <c r="C133" s="7">
        <v>43677</v>
      </c>
    </row>
    <row r="134" spans="1:3">
      <c r="A134" t="s">
        <v>21407</v>
      </c>
      <c r="B134" t="s">
        <v>18147</v>
      </c>
      <c r="C134" s="7">
        <v>43677</v>
      </c>
    </row>
    <row r="135" spans="1:3">
      <c r="A135" t="s">
        <v>21409</v>
      </c>
      <c r="B135" t="s">
        <v>18165</v>
      </c>
      <c r="C135" s="7">
        <v>43677</v>
      </c>
    </row>
    <row r="136" spans="1:3">
      <c r="A136" t="s">
        <v>21404</v>
      </c>
      <c r="B136" t="s">
        <v>19104</v>
      </c>
      <c r="C136" s="7">
        <v>43677</v>
      </c>
    </row>
    <row r="137" spans="1:3">
      <c r="A137" t="s">
        <v>21398</v>
      </c>
      <c r="B137" t="s">
        <v>18264</v>
      </c>
      <c r="C137" s="7">
        <v>43677</v>
      </c>
    </row>
    <row r="138" spans="1:3">
      <c r="A138" t="s">
        <v>21393</v>
      </c>
      <c r="B138" t="s">
        <v>18363</v>
      </c>
      <c r="C138" s="7">
        <v>43677</v>
      </c>
    </row>
    <row r="139" spans="1:3">
      <c r="A139" t="s">
        <v>21406</v>
      </c>
      <c r="B139" t="s">
        <v>18369</v>
      </c>
      <c r="C139" s="7">
        <v>43677</v>
      </c>
    </row>
    <row r="140" spans="1:3">
      <c r="A140" t="s">
        <v>21409</v>
      </c>
      <c r="B140" t="s">
        <v>18335</v>
      </c>
      <c r="C140" s="7">
        <v>43677</v>
      </c>
    </row>
    <row r="141" spans="1:3">
      <c r="A141" t="s">
        <v>21404</v>
      </c>
      <c r="B141" t="s">
        <v>18330</v>
      </c>
      <c r="C141" s="7">
        <v>43677</v>
      </c>
    </row>
    <row r="142" spans="1:3">
      <c r="A142" t="s">
        <v>21405</v>
      </c>
      <c r="B142" t="s">
        <v>18337</v>
      </c>
      <c r="C142" s="7">
        <v>43677</v>
      </c>
    </row>
    <row r="143" spans="1:3">
      <c r="A143" t="s">
        <v>21405</v>
      </c>
      <c r="B143" t="s">
        <v>18352</v>
      </c>
      <c r="C143" s="7">
        <v>43677</v>
      </c>
    </row>
    <row r="144" spans="1:3">
      <c r="A144" t="s">
        <v>21403</v>
      </c>
      <c r="B144" t="s">
        <v>18433</v>
      </c>
      <c r="C144" s="7">
        <v>43677</v>
      </c>
    </row>
    <row r="145" spans="1:3">
      <c r="A145" t="s">
        <v>21405</v>
      </c>
      <c r="B145" t="s">
        <v>18461</v>
      </c>
      <c r="C145" s="7">
        <v>43677</v>
      </c>
    </row>
    <row r="146" spans="1:3">
      <c r="A146" t="s">
        <v>21402</v>
      </c>
      <c r="B146" t="s">
        <v>18571</v>
      </c>
      <c r="C146" s="7">
        <v>43677</v>
      </c>
    </row>
    <row r="147" spans="1:3">
      <c r="A147" t="s">
        <v>21401</v>
      </c>
      <c r="B147" t="s">
        <v>18457</v>
      </c>
      <c r="C147" s="7">
        <v>43677</v>
      </c>
    </row>
    <row r="148" spans="1:3">
      <c r="A148" t="s">
        <v>21410</v>
      </c>
      <c r="B148" t="s">
        <v>19460</v>
      </c>
      <c r="C148" s="7">
        <v>43677</v>
      </c>
    </row>
    <row r="149" spans="1:3">
      <c r="A149" t="s">
        <v>21401</v>
      </c>
      <c r="B149" t="s">
        <v>20300</v>
      </c>
      <c r="C149" s="7">
        <v>43677</v>
      </c>
    </row>
    <row r="150" spans="1:3">
      <c r="A150" t="s">
        <v>21398</v>
      </c>
      <c r="B150" t="s">
        <v>19252</v>
      </c>
      <c r="C150" s="7">
        <v>43677</v>
      </c>
    </row>
    <row r="151" spans="1:3">
      <c r="A151" t="s">
        <v>21409</v>
      </c>
      <c r="B151" t="s">
        <v>18688</v>
      </c>
      <c r="C151" s="7">
        <v>43677</v>
      </c>
    </row>
    <row r="152" spans="1:3">
      <c r="A152" t="s">
        <v>21411</v>
      </c>
      <c r="B152" t="s">
        <v>18611</v>
      </c>
      <c r="C152" s="7">
        <v>43677</v>
      </c>
    </row>
    <row r="153" spans="1:3">
      <c r="A153" t="s">
        <v>21406</v>
      </c>
      <c r="B153" t="s">
        <v>20453</v>
      </c>
      <c r="C153" s="7">
        <v>43677</v>
      </c>
    </row>
    <row r="154" spans="1:3">
      <c r="A154" t="s">
        <v>21412</v>
      </c>
      <c r="B154" t="s">
        <v>18591</v>
      </c>
      <c r="C154" s="7">
        <v>43677</v>
      </c>
    </row>
    <row r="155" spans="1:3">
      <c r="A155" t="s">
        <v>21408</v>
      </c>
      <c r="B155" t="s">
        <v>18728</v>
      </c>
      <c r="C155" s="7">
        <v>43677</v>
      </c>
    </row>
    <row r="156" spans="1:3">
      <c r="A156" t="s">
        <v>21408</v>
      </c>
      <c r="B156" t="s">
        <v>18678</v>
      </c>
      <c r="C156" s="7">
        <v>43677</v>
      </c>
    </row>
    <row r="157" spans="1:3">
      <c r="A157" t="s">
        <v>21401</v>
      </c>
      <c r="B157" t="s">
        <v>18657</v>
      </c>
      <c r="C157" s="7">
        <v>43677</v>
      </c>
    </row>
    <row r="158" spans="1:3">
      <c r="A158" t="s">
        <v>21398</v>
      </c>
      <c r="B158" t="s">
        <v>18710</v>
      </c>
      <c r="C158" s="7">
        <v>43677</v>
      </c>
    </row>
    <row r="159" spans="1:3">
      <c r="A159" t="s">
        <v>21398</v>
      </c>
      <c r="B159" t="s">
        <v>18723</v>
      </c>
      <c r="C159" s="7">
        <v>43677</v>
      </c>
    </row>
    <row r="160" spans="1:3">
      <c r="A160" t="s">
        <v>21406</v>
      </c>
      <c r="B160" t="s">
        <v>18459</v>
      </c>
      <c r="C160" s="7">
        <v>43677</v>
      </c>
    </row>
    <row r="161" spans="1:3">
      <c r="A161" t="s">
        <v>21406</v>
      </c>
      <c r="B161" t="s">
        <v>18754</v>
      </c>
      <c r="C161" s="7">
        <v>43677</v>
      </c>
    </row>
    <row r="162" spans="1:3">
      <c r="A162" t="s">
        <v>21404</v>
      </c>
      <c r="B162" t="s">
        <v>18781</v>
      </c>
      <c r="C162" s="7">
        <v>43677</v>
      </c>
    </row>
    <row r="163" spans="1:3">
      <c r="A163" t="s">
        <v>21405</v>
      </c>
      <c r="B163" t="s">
        <v>18799</v>
      </c>
      <c r="C163" s="7">
        <v>43677</v>
      </c>
    </row>
    <row r="164" spans="1:3">
      <c r="A164" t="s">
        <v>21402</v>
      </c>
      <c r="B164" t="s">
        <v>18871</v>
      </c>
      <c r="C164" s="7">
        <v>43677</v>
      </c>
    </row>
    <row r="165" spans="1:3">
      <c r="A165" t="s">
        <v>21408</v>
      </c>
      <c r="B165" t="s">
        <v>18847</v>
      </c>
      <c r="C165" s="7">
        <v>43677</v>
      </c>
    </row>
    <row r="166" spans="1:3">
      <c r="A166" t="s">
        <v>21402</v>
      </c>
      <c r="B166" t="s">
        <v>18885</v>
      </c>
      <c r="C166" s="7">
        <v>43677</v>
      </c>
    </row>
    <row r="167" spans="1:3">
      <c r="A167" t="s">
        <v>21402</v>
      </c>
      <c r="B167" t="s">
        <v>18910</v>
      </c>
      <c r="C167" s="7">
        <v>43677</v>
      </c>
    </row>
    <row r="168" spans="1:3">
      <c r="A168" t="s">
        <v>21393</v>
      </c>
      <c r="B168" t="s">
        <v>18913</v>
      </c>
      <c r="C168" s="7">
        <v>43677</v>
      </c>
    </row>
    <row r="169" spans="1:3">
      <c r="A169" t="s">
        <v>21406</v>
      </c>
      <c r="B169" t="s">
        <v>18929</v>
      </c>
      <c r="C169" s="7">
        <v>43677</v>
      </c>
    </row>
    <row r="170" spans="1:3">
      <c r="A170" t="s">
        <v>21406</v>
      </c>
      <c r="B170" t="s">
        <v>19016</v>
      </c>
      <c r="C170" s="7">
        <v>43677</v>
      </c>
    </row>
    <row r="171" spans="1:3">
      <c r="A171" t="s">
        <v>21409</v>
      </c>
      <c r="B171" t="s">
        <v>18938</v>
      </c>
      <c r="C171" s="7">
        <v>43677</v>
      </c>
    </row>
    <row r="172" spans="1:3">
      <c r="A172" t="s">
        <v>21410</v>
      </c>
      <c r="B172" t="s">
        <v>19048</v>
      </c>
      <c r="C172" s="7">
        <v>43677</v>
      </c>
    </row>
    <row r="173" spans="1:3">
      <c r="A173" t="s">
        <v>21403</v>
      </c>
      <c r="B173" t="s">
        <v>19129</v>
      </c>
      <c r="C173" s="7">
        <v>43677</v>
      </c>
    </row>
    <row r="174" spans="1:3">
      <c r="A174" t="s">
        <v>21409</v>
      </c>
      <c r="B174" t="s">
        <v>19140</v>
      </c>
      <c r="C174" s="7">
        <v>43677</v>
      </c>
    </row>
    <row r="175" spans="1:3">
      <c r="A175" t="s">
        <v>21403</v>
      </c>
      <c r="B175" t="s">
        <v>19140</v>
      </c>
      <c r="C175" s="7">
        <v>43677</v>
      </c>
    </row>
    <row r="176" spans="1:3">
      <c r="A176" t="s">
        <v>21407</v>
      </c>
      <c r="B176" t="s">
        <v>19168</v>
      </c>
      <c r="C176" s="7">
        <v>43677</v>
      </c>
    </row>
    <row r="177" spans="1:3">
      <c r="A177" t="s">
        <v>21408</v>
      </c>
      <c r="B177" t="s">
        <v>19194</v>
      </c>
      <c r="C177" s="7">
        <v>43677</v>
      </c>
    </row>
    <row r="178" spans="1:3">
      <c r="A178" t="s">
        <v>21398</v>
      </c>
      <c r="B178" t="s">
        <v>18583</v>
      </c>
      <c r="C178" s="7">
        <v>43677</v>
      </c>
    </row>
    <row r="179" spans="1:3">
      <c r="A179" t="s">
        <v>21393</v>
      </c>
      <c r="B179" t="s">
        <v>18583</v>
      </c>
      <c r="C179" s="7">
        <v>43677</v>
      </c>
    </row>
    <row r="180" spans="1:3">
      <c r="A180" t="s">
        <v>21398</v>
      </c>
      <c r="B180" t="s">
        <v>19233</v>
      </c>
      <c r="C180" s="7">
        <v>43677</v>
      </c>
    </row>
    <row r="181" spans="1:3">
      <c r="A181" t="s">
        <v>21413</v>
      </c>
      <c r="B181" t="s">
        <v>19243</v>
      </c>
      <c r="C181" s="7">
        <v>43677</v>
      </c>
    </row>
    <row r="182" spans="1:3">
      <c r="A182" t="s">
        <v>21405</v>
      </c>
      <c r="B182" t="s">
        <v>19270</v>
      </c>
      <c r="C182" s="7">
        <v>43677</v>
      </c>
    </row>
    <row r="183" spans="1:3">
      <c r="A183" t="s">
        <v>21404</v>
      </c>
      <c r="B183" t="s">
        <v>19289</v>
      </c>
      <c r="C183" s="7">
        <v>43677</v>
      </c>
    </row>
    <row r="184" spans="1:3">
      <c r="A184" t="s">
        <v>21393</v>
      </c>
      <c r="B184" t="s">
        <v>19303</v>
      </c>
      <c r="C184" s="7">
        <v>43677</v>
      </c>
    </row>
    <row r="185" spans="1:3">
      <c r="A185" t="s">
        <v>21407</v>
      </c>
      <c r="B185" t="s">
        <v>19309</v>
      </c>
      <c r="C185" s="7">
        <v>43677</v>
      </c>
    </row>
    <row r="186" spans="1:3">
      <c r="A186" t="s">
        <v>21404</v>
      </c>
      <c r="B186" t="s">
        <v>19309</v>
      </c>
      <c r="C186" s="7">
        <v>43677</v>
      </c>
    </row>
    <row r="187" spans="1:3">
      <c r="A187" t="s">
        <v>21410</v>
      </c>
      <c r="B187" t="s">
        <v>19753</v>
      </c>
      <c r="C187" s="7">
        <v>43677</v>
      </c>
    </row>
    <row r="188" spans="1:3">
      <c r="A188" t="s">
        <v>21409</v>
      </c>
      <c r="B188" t="s">
        <v>19350</v>
      </c>
      <c r="C188" s="7">
        <v>43677</v>
      </c>
    </row>
    <row r="189" spans="1:3">
      <c r="A189" t="s">
        <v>21409</v>
      </c>
      <c r="B189" t="s">
        <v>19369</v>
      </c>
      <c r="C189" s="7">
        <v>43677</v>
      </c>
    </row>
    <row r="190" spans="1:3">
      <c r="A190" t="s">
        <v>21409</v>
      </c>
      <c r="B190" t="s">
        <v>17871</v>
      </c>
      <c r="C190" s="7">
        <v>43677</v>
      </c>
    </row>
    <row r="191" spans="1:3">
      <c r="A191" t="s">
        <v>21405</v>
      </c>
      <c r="B191" t="s">
        <v>19388</v>
      </c>
      <c r="C191" s="7">
        <v>43677</v>
      </c>
    </row>
    <row r="192" spans="1:3">
      <c r="A192" t="s">
        <v>21404</v>
      </c>
      <c r="B192" t="s">
        <v>19417</v>
      </c>
      <c r="C192" s="7">
        <v>43677</v>
      </c>
    </row>
    <row r="193" spans="1:3">
      <c r="A193" t="s">
        <v>21409</v>
      </c>
      <c r="B193" t="s">
        <v>19423</v>
      </c>
      <c r="C193" s="7">
        <v>43677</v>
      </c>
    </row>
    <row r="194" spans="1:3">
      <c r="A194" t="s">
        <v>21393</v>
      </c>
      <c r="B194" t="s">
        <v>19439</v>
      </c>
      <c r="C194" s="7">
        <v>43677</v>
      </c>
    </row>
    <row r="195" spans="1:3">
      <c r="A195" t="s">
        <v>21402</v>
      </c>
      <c r="B195" t="s">
        <v>19528</v>
      </c>
      <c r="C195" s="7">
        <v>43677</v>
      </c>
    </row>
    <row r="196" spans="1:3">
      <c r="A196" t="s">
        <v>21393</v>
      </c>
      <c r="B196" t="s">
        <v>19535</v>
      </c>
      <c r="C196" s="7">
        <v>43677</v>
      </c>
    </row>
    <row r="197" spans="1:3">
      <c r="A197" t="s">
        <v>21410</v>
      </c>
      <c r="B197" t="s">
        <v>20263</v>
      </c>
      <c r="C197" s="7">
        <v>43677</v>
      </c>
    </row>
    <row r="198" spans="1:3">
      <c r="A198" t="s">
        <v>21398</v>
      </c>
      <c r="B198" t="s">
        <v>19455</v>
      </c>
      <c r="C198" s="7">
        <v>43677</v>
      </c>
    </row>
    <row r="199" spans="1:3">
      <c r="A199" t="s">
        <v>21398</v>
      </c>
      <c r="B199" t="s">
        <v>19558</v>
      </c>
      <c r="C199" s="7">
        <v>43677</v>
      </c>
    </row>
    <row r="200" spans="1:3">
      <c r="A200" t="s">
        <v>21398</v>
      </c>
      <c r="B200" t="s">
        <v>19673</v>
      </c>
      <c r="C200" s="7">
        <v>43677</v>
      </c>
    </row>
    <row r="201" spans="1:3">
      <c r="A201" t="s">
        <v>21405</v>
      </c>
      <c r="B201" t="s">
        <v>19576</v>
      </c>
      <c r="C201" s="7">
        <v>43677</v>
      </c>
    </row>
    <row r="202" spans="1:3">
      <c r="A202" t="s">
        <v>21405</v>
      </c>
      <c r="B202" t="s">
        <v>19719</v>
      </c>
      <c r="C202" s="7">
        <v>43677</v>
      </c>
    </row>
    <row r="203" spans="1:3">
      <c r="A203" t="s">
        <v>21404</v>
      </c>
      <c r="B203" t="s">
        <v>19719</v>
      </c>
      <c r="C203" s="7">
        <v>43677</v>
      </c>
    </row>
    <row r="204" spans="1:3">
      <c r="A204" t="s">
        <v>21404</v>
      </c>
      <c r="B204" t="s">
        <v>17988</v>
      </c>
      <c r="C204" s="7">
        <v>43677</v>
      </c>
    </row>
    <row r="205" spans="1:3">
      <c r="A205" t="s">
        <v>21409</v>
      </c>
      <c r="B205" t="s">
        <v>19192</v>
      </c>
      <c r="C205" s="7">
        <v>43677</v>
      </c>
    </row>
    <row r="206" spans="1:3">
      <c r="A206" t="s">
        <v>21406</v>
      </c>
      <c r="B206" t="s">
        <v>19677</v>
      </c>
      <c r="C206" s="7">
        <v>43677</v>
      </c>
    </row>
    <row r="207" spans="1:3">
      <c r="A207" t="s">
        <v>21405</v>
      </c>
      <c r="B207" t="s">
        <v>17877</v>
      </c>
      <c r="C207" s="7">
        <v>43677</v>
      </c>
    </row>
    <row r="208" spans="1:3">
      <c r="A208" t="s">
        <v>21410</v>
      </c>
      <c r="B208" t="s">
        <v>19713</v>
      </c>
      <c r="C208" s="7">
        <v>43677</v>
      </c>
    </row>
    <row r="209" spans="1:3">
      <c r="A209" t="s">
        <v>21393</v>
      </c>
      <c r="B209" t="s">
        <v>19740</v>
      </c>
      <c r="C209" s="7">
        <v>43677</v>
      </c>
    </row>
    <row r="210" spans="1:3">
      <c r="A210" t="s">
        <v>21406</v>
      </c>
      <c r="B210" t="s">
        <v>19717</v>
      </c>
      <c r="C210" s="7">
        <v>43677</v>
      </c>
    </row>
    <row r="211" spans="1:3">
      <c r="A211" t="s">
        <v>21408</v>
      </c>
      <c r="B211" t="s">
        <v>19744</v>
      </c>
      <c r="C211" s="7">
        <v>43677</v>
      </c>
    </row>
    <row r="212" spans="1:3">
      <c r="A212" t="s">
        <v>21403</v>
      </c>
      <c r="B212" t="s">
        <v>19757</v>
      </c>
      <c r="C212" s="7">
        <v>43677</v>
      </c>
    </row>
    <row r="213" spans="1:3">
      <c r="A213" t="s">
        <v>21410</v>
      </c>
      <c r="B213" t="s">
        <v>19187</v>
      </c>
      <c r="C213" s="7">
        <v>43677</v>
      </c>
    </row>
    <row r="214" spans="1:3">
      <c r="A214" t="s">
        <v>21406</v>
      </c>
      <c r="B214" t="s">
        <v>19187</v>
      </c>
      <c r="C214" s="7">
        <v>43677</v>
      </c>
    </row>
    <row r="215" spans="1:3">
      <c r="A215" t="s">
        <v>21410</v>
      </c>
      <c r="B215" t="s">
        <v>19820</v>
      </c>
      <c r="C215" s="7">
        <v>43677</v>
      </c>
    </row>
    <row r="216" spans="1:3">
      <c r="A216" t="s">
        <v>21411</v>
      </c>
      <c r="B216" t="s">
        <v>19820</v>
      </c>
      <c r="C216" s="7">
        <v>43677</v>
      </c>
    </row>
    <row r="217" spans="1:3">
      <c r="A217" t="s">
        <v>21414</v>
      </c>
      <c r="B217" t="s">
        <v>18767</v>
      </c>
      <c r="C217" s="7">
        <v>43677</v>
      </c>
    </row>
    <row r="218" spans="1:3">
      <c r="A218" t="s">
        <v>21402</v>
      </c>
      <c r="B218" t="s">
        <v>19838</v>
      </c>
      <c r="C218" s="7">
        <v>43677</v>
      </c>
    </row>
    <row r="219" spans="1:3">
      <c r="A219" t="s">
        <v>21413</v>
      </c>
      <c r="B219" t="s">
        <v>20025</v>
      </c>
      <c r="C219" s="7">
        <v>43677</v>
      </c>
    </row>
    <row r="220" spans="1:3">
      <c r="A220" t="s">
        <v>21410</v>
      </c>
      <c r="B220" t="s">
        <v>19824</v>
      </c>
      <c r="C220" s="7">
        <v>43677</v>
      </c>
    </row>
    <row r="221" spans="1:3">
      <c r="A221" t="s">
        <v>21393</v>
      </c>
      <c r="B221" t="s">
        <v>20033</v>
      </c>
      <c r="C221" s="7">
        <v>43677</v>
      </c>
    </row>
    <row r="222" spans="1:3">
      <c r="A222" t="s">
        <v>21401</v>
      </c>
      <c r="B222" t="s">
        <v>18350</v>
      </c>
      <c r="C222" s="7">
        <v>43677</v>
      </c>
    </row>
    <row r="223" spans="1:3">
      <c r="A223" t="s">
        <v>21408</v>
      </c>
      <c r="B223" t="s">
        <v>18350</v>
      </c>
      <c r="C223" s="7">
        <v>43677</v>
      </c>
    </row>
    <row r="224" spans="1:3">
      <c r="A224" t="s">
        <v>21408</v>
      </c>
      <c r="B224" t="s">
        <v>17804</v>
      </c>
      <c r="C224" s="7">
        <v>43677</v>
      </c>
    </row>
    <row r="225" spans="1:3">
      <c r="A225" t="s">
        <v>21401</v>
      </c>
      <c r="B225" t="s">
        <v>17804</v>
      </c>
      <c r="C225" s="7">
        <v>43677</v>
      </c>
    </row>
    <row r="226" spans="1:3">
      <c r="A226" t="s">
        <v>21409</v>
      </c>
      <c r="B226" t="s">
        <v>20206</v>
      </c>
      <c r="C226" s="7">
        <v>43677</v>
      </c>
    </row>
    <row r="227" spans="1:3">
      <c r="A227" t="s">
        <v>21410</v>
      </c>
      <c r="B227" t="s">
        <v>20226</v>
      </c>
      <c r="C227" s="7">
        <v>43677</v>
      </c>
    </row>
    <row r="228" spans="1:3">
      <c r="A228" t="s">
        <v>21411</v>
      </c>
      <c r="B228" t="s">
        <v>20235</v>
      </c>
      <c r="C228" s="7">
        <v>43677</v>
      </c>
    </row>
    <row r="229" spans="1:3">
      <c r="A229" t="s">
        <v>21401</v>
      </c>
      <c r="B229" t="s">
        <v>20240</v>
      </c>
      <c r="C229" s="7">
        <v>43677</v>
      </c>
    </row>
    <row r="230" spans="1:3">
      <c r="A230" t="s">
        <v>21410</v>
      </c>
      <c r="B230" t="s">
        <v>20242</v>
      </c>
      <c r="C230" s="7">
        <v>43677</v>
      </c>
    </row>
    <row r="231" spans="1:3">
      <c r="A231" t="s">
        <v>21404</v>
      </c>
      <c r="B231" t="s">
        <v>20242</v>
      </c>
      <c r="C231" s="7">
        <v>43677</v>
      </c>
    </row>
    <row r="232" spans="1:3">
      <c r="A232" t="s">
        <v>21410</v>
      </c>
      <c r="B232" t="s">
        <v>20253</v>
      </c>
      <c r="C232" s="7">
        <v>43677</v>
      </c>
    </row>
    <row r="233" spans="1:3">
      <c r="A233" t="s">
        <v>21413</v>
      </c>
      <c r="B233" t="s">
        <v>19547</v>
      </c>
      <c r="C233" s="7">
        <v>43677</v>
      </c>
    </row>
    <row r="234" spans="1:3">
      <c r="A234" t="s">
        <v>21408</v>
      </c>
      <c r="B234" t="s">
        <v>20269</v>
      </c>
      <c r="C234" s="7">
        <v>43677</v>
      </c>
    </row>
    <row r="235" spans="1:3">
      <c r="A235" t="s">
        <v>21406</v>
      </c>
      <c r="B235" t="s">
        <v>20255</v>
      </c>
      <c r="C235" s="7">
        <v>43677</v>
      </c>
    </row>
    <row r="236" spans="1:3">
      <c r="A236" t="s">
        <v>21405</v>
      </c>
      <c r="B236" t="s">
        <v>17968</v>
      </c>
      <c r="C236" s="7">
        <v>43677</v>
      </c>
    </row>
    <row r="237" spans="1:3">
      <c r="A237" t="s">
        <v>21393</v>
      </c>
      <c r="B237" t="s">
        <v>20363</v>
      </c>
      <c r="C237" s="7">
        <v>43677</v>
      </c>
    </row>
    <row r="238" spans="1:3">
      <c r="A238" t="s">
        <v>21405</v>
      </c>
      <c r="B238" t="s">
        <v>20363</v>
      </c>
      <c r="C238" s="7">
        <v>43677</v>
      </c>
    </row>
    <row r="239" spans="1:3">
      <c r="A239" t="s">
        <v>21393</v>
      </c>
      <c r="B239" t="s">
        <v>20349</v>
      </c>
      <c r="C239" s="7">
        <v>43677</v>
      </c>
    </row>
    <row r="240" spans="1:3">
      <c r="A240" t="s">
        <v>21403</v>
      </c>
      <c r="B240" t="s">
        <v>20359</v>
      </c>
      <c r="C240" s="7">
        <v>43677</v>
      </c>
    </row>
    <row r="241" spans="1:3">
      <c r="A241" t="s">
        <v>21403</v>
      </c>
      <c r="B241" t="s">
        <v>20386</v>
      </c>
      <c r="C241" s="7">
        <v>43677</v>
      </c>
    </row>
    <row r="242" spans="1:3">
      <c r="A242" t="s">
        <v>21410</v>
      </c>
      <c r="B242" t="s">
        <v>20401</v>
      </c>
      <c r="C242" s="7">
        <v>43677</v>
      </c>
    </row>
    <row r="243" spans="1:3">
      <c r="A243" t="s">
        <v>21403</v>
      </c>
      <c r="B243" t="s">
        <v>20401</v>
      </c>
      <c r="C243" s="7">
        <v>43677</v>
      </c>
    </row>
    <row r="244" spans="1:3">
      <c r="A244" t="s">
        <v>21409</v>
      </c>
      <c r="B244" t="s">
        <v>20405</v>
      </c>
      <c r="C244" s="7">
        <v>43677</v>
      </c>
    </row>
    <row r="245" spans="1:3">
      <c r="A245" t="s">
        <v>21413</v>
      </c>
      <c r="B245" t="s">
        <v>20449</v>
      </c>
      <c r="C245" s="7">
        <v>43677</v>
      </c>
    </row>
    <row r="246" spans="1:3">
      <c r="A246" t="s">
        <v>21393</v>
      </c>
      <c r="B246" t="s">
        <v>20496</v>
      </c>
      <c r="C246" s="7">
        <v>43677</v>
      </c>
    </row>
    <row r="247" spans="1:3">
      <c r="A247" t="s">
        <v>21408</v>
      </c>
      <c r="B247" t="s">
        <v>20538</v>
      </c>
      <c r="C247" s="7">
        <v>43677</v>
      </c>
    </row>
    <row r="248" spans="1:3">
      <c r="A248" t="s">
        <v>21404</v>
      </c>
      <c r="B248" t="s">
        <v>20536</v>
      </c>
      <c r="C248" s="7">
        <v>43677</v>
      </c>
    </row>
    <row r="249" spans="1:3">
      <c r="A249" t="s">
        <v>21405</v>
      </c>
      <c r="B249" t="s">
        <v>20554</v>
      </c>
      <c r="C249" s="7">
        <v>43677</v>
      </c>
    </row>
    <row r="250" spans="1:3">
      <c r="A250" t="s">
        <v>21409</v>
      </c>
      <c r="B250" t="s">
        <v>20564</v>
      </c>
      <c r="C250" s="7">
        <v>43677</v>
      </c>
    </row>
    <row r="251" spans="1:3">
      <c r="A251" t="s">
        <v>21409</v>
      </c>
      <c r="B251" t="s">
        <v>20564</v>
      </c>
      <c r="C251" s="7">
        <v>43677</v>
      </c>
    </row>
    <row r="252" spans="1:3">
      <c r="A252" t="s">
        <v>21409</v>
      </c>
      <c r="B252" t="s">
        <v>17830</v>
      </c>
      <c r="C252" s="7">
        <v>43677</v>
      </c>
    </row>
    <row r="253" spans="1:3">
      <c r="A253" t="s">
        <v>21414</v>
      </c>
      <c r="B253" t="s">
        <v>20608</v>
      </c>
      <c r="C253" s="7">
        <v>43677</v>
      </c>
    </row>
    <row r="254" spans="1:3">
      <c r="A254" t="s">
        <v>21398</v>
      </c>
      <c r="B254" t="s">
        <v>20636</v>
      </c>
      <c r="C254" s="7">
        <v>43677</v>
      </c>
    </row>
    <row r="255" spans="1:3">
      <c r="A255" t="s">
        <v>21403</v>
      </c>
      <c r="B255" t="s">
        <v>20619</v>
      </c>
      <c r="C255" s="7">
        <v>43677</v>
      </c>
    </row>
    <row r="256" spans="1:3">
      <c r="A256" t="s">
        <v>21407</v>
      </c>
      <c r="B256" t="s">
        <v>20622</v>
      </c>
      <c r="C256" s="7">
        <v>43677</v>
      </c>
    </row>
    <row r="257" spans="1:3">
      <c r="A257" t="s">
        <v>21414</v>
      </c>
      <c r="B257" t="s">
        <v>20622</v>
      </c>
      <c r="C257" s="7">
        <v>43677</v>
      </c>
    </row>
    <row r="258" spans="1:3">
      <c r="A258" t="s">
        <v>21393</v>
      </c>
      <c r="B258" t="s">
        <v>20645</v>
      </c>
      <c r="C258" s="7">
        <v>43677</v>
      </c>
    </row>
    <row r="259" spans="1:3">
      <c r="A259" t="s">
        <v>21404</v>
      </c>
      <c r="B259" t="s">
        <v>19307</v>
      </c>
      <c r="C259" s="7">
        <v>43677</v>
      </c>
    </row>
    <row r="260" spans="1:3">
      <c r="A260" t="s">
        <v>21415</v>
      </c>
      <c r="B260" t="s">
        <v>17921</v>
      </c>
      <c r="C260" s="7">
        <v>43677</v>
      </c>
    </row>
    <row r="261" spans="1:3">
      <c r="A261" t="s">
        <v>21416</v>
      </c>
      <c r="B261" t="s">
        <v>17944</v>
      </c>
      <c r="C261" s="7">
        <v>43677</v>
      </c>
    </row>
    <row r="262" spans="1:3">
      <c r="A262" t="s">
        <v>21417</v>
      </c>
      <c r="B262" t="s">
        <v>17942</v>
      </c>
      <c r="C262" s="7">
        <v>43677</v>
      </c>
    </row>
    <row r="263" spans="1:3">
      <c r="A263" t="s">
        <v>21417</v>
      </c>
      <c r="B263" t="s">
        <v>17970</v>
      </c>
      <c r="C263" s="7">
        <v>43677</v>
      </c>
    </row>
    <row r="264" spans="1:3">
      <c r="A264" t="s">
        <v>21418</v>
      </c>
      <c r="B264" t="s">
        <v>18009</v>
      </c>
      <c r="C264" s="7">
        <v>43677</v>
      </c>
    </row>
    <row r="265" spans="1:3">
      <c r="A265" t="s">
        <v>21416</v>
      </c>
      <c r="B265" t="s">
        <v>18070</v>
      </c>
      <c r="C265" s="7">
        <v>43677</v>
      </c>
    </row>
    <row r="266" spans="1:3">
      <c r="A266" t="s">
        <v>21418</v>
      </c>
      <c r="B266" t="s">
        <v>18553</v>
      </c>
      <c r="C266" s="7">
        <v>43677</v>
      </c>
    </row>
    <row r="267" spans="1:3">
      <c r="A267" t="s">
        <v>21419</v>
      </c>
      <c r="B267" t="s">
        <v>18185</v>
      </c>
      <c r="C267" s="7">
        <v>43677</v>
      </c>
    </row>
    <row r="268" spans="1:3">
      <c r="A268" t="s">
        <v>21419</v>
      </c>
      <c r="B268" t="s">
        <v>16800</v>
      </c>
      <c r="C268" s="7">
        <v>43677</v>
      </c>
    </row>
    <row r="269" spans="1:3">
      <c r="A269" t="s">
        <v>21417</v>
      </c>
      <c r="B269" t="s">
        <v>18135</v>
      </c>
      <c r="C269" s="7">
        <v>43677</v>
      </c>
    </row>
    <row r="270" spans="1:3">
      <c r="A270" t="s">
        <v>21420</v>
      </c>
      <c r="B270" t="s">
        <v>18220</v>
      </c>
      <c r="C270" s="7">
        <v>43677</v>
      </c>
    </row>
    <row r="271" spans="1:3">
      <c r="A271" t="s">
        <v>21416</v>
      </c>
      <c r="B271" t="s">
        <v>18266</v>
      </c>
      <c r="C271" s="7">
        <v>43677</v>
      </c>
    </row>
    <row r="272" spans="1:3">
      <c r="A272" t="s">
        <v>21421</v>
      </c>
      <c r="B272" t="s">
        <v>18180</v>
      </c>
      <c r="C272" s="7">
        <v>43677</v>
      </c>
    </row>
    <row r="273" spans="1:3">
      <c r="A273" t="s">
        <v>21409</v>
      </c>
      <c r="B273" t="s">
        <v>16844</v>
      </c>
      <c r="C273" s="7">
        <v>43677</v>
      </c>
    </row>
    <row r="274" spans="1:3">
      <c r="A274" t="s">
        <v>21421</v>
      </c>
      <c r="B274" t="s">
        <v>20171</v>
      </c>
      <c r="C274" s="7">
        <v>43677</v>
      </c>
    </row>
    <row r="275" spans="1:3">
      <c r="A275" t="s">
        <v>21421</v>
      </c>
      <c r="B275" t="s">
        <v>18503</v>
      </c>
      <c r="C275" s="7">
        <v>43677</v>
      </c>
    </row>
    <row r="276" spans="1:3">
      <c r="A276" t="s">
        <v>21421</v>
      </c>
      <c r="B276" t="s">
        <v>18521</v>
      </c>
      <c r="C276" s="7">
        <v>43677</v>
      </c>
    </row>
    <row r="277" spans="1:3">
      <c r="A277" t="s">
        <v>21420</v>
      </c>
      <c r="B277" t="s">
        <v>18518</v>
      </c>
      <c r="C277" s="7">
        <v>43677</v>
      </c>
    </row>
    <row r="278" spans="1:3">
      <c r="A278" t="s">
        <v>21416</v>
      </c>
      <c r="B278" t="s">
        <v>18463</v>
      </c>
      <c r="C278" s="7">
        <v>43677</v>
      </c>
    </row>
    <row r="279" spans="1:3">
      <c r="A279" t="s">
        <v>21417</v>
      </c>
      <c r="B279" t="s">
        <v>20617</v>
      </c>
      <c r="C279" s="7">
        <v>43677</v>
      </c>
    </row>
    <row r="280" spans="1:3">
      <c r="A280" t="s">
        <v>21416</v>
      </c>
      <c r="B280" t="s">
        <v>19328</v>
      </c>
      <c r="C280" s="7">
        <v>43677</v>
      </c>
    </row>
    <row r="281" spans="1:3">
      <c r="A281" t="s">
        <v>21416</v>
      </c>
      <c r="B281" t="s">
        <v>18428</v>
      </c>
      <c r="C281" s="7">
        <v>43677</v>
      </c>
    </row>
    <row r="282" spans="1:3">
      <c r="A282" t="s">
        <v>21416</v>
      </c>
      <c r="B282" t="s">
        <v>20588</v>
      </c>
      <c r="C282" s="7">
        <v>43677</v>
      </c>
    </row>
    <row r="283" spans="1:3">
      <c r="A283" t="s">
        <v>21421</v>
      </c>
      <c r="B283" t="s">
        <v>18562</v>
      </c>
      <c r="C283" s="7">
        <v>43677</v>
      </c>
    </row>
    <row r="284" spans="1:3">
      <c r="A284" t="s">
        <v>21422</v>
      </c>
      <c r="B284" t="s">
        <v>18628</v>
      </c>
      <c r="C284" s="7">
        <v>43677</v>
      </c>
    </row>
    <row r="285" spans="1:3">
      <c r="A285" t="s">
        <v>21416</v>
      </c>
      <c r="B285" t="s">
        <v>18844</v>
      </c>
      <c r="C285" s="7">
        <v>43677</v>
      </c>
    </row>
    <row r="286" spans="1:3">
      <c r="A286" t="s">
        <v>21417</v>
      </c>
      <c r="B286" t="s">
        <v>16847</v>
      </c>
      <c r="C286" s="7">
        <v>43677</v>
      </c>
    </row>
    <row r="287" spans="1:3">
      <c r="A287" t="s">
        <v>21407</v>
      </c>
      <c r="B287" t="s">
        <v>18182</v>
      </c>
      <c r="C287" s="7">
        <v>43677</v>
      </c>
    </row>
    <row r="288" spans="1:3">
      <c r="A288" t="s">
        <v>21416</v>
      </c>
      <c r="B288" t="s">
        <v>18674</v>
      </c>
      <c r="C288" s="7">
        <v>43677</v>
      </c>
    </row>
    <row r="289" spans="1:3">
      <c r="A289" t="s">
        <v>21421</v>
      </c>
      <c r="B289" t="s">
        <v>18821</v>
      </c>
      <c r="C289" s="7">
        <v>43677</v>
      </c>
    </row>
    <row r="290" spans="1:3">
      <c r="A290" t="s">
        <v>21416</v>
      </c>
      <c r="B290" t="s">
        <v>18001</v>
      </c>
      <c r="C290" s="7">
        <v>43677</v>
      </c>
    </row>
    <row r="291" spans="1:3">
      <c r="A291" t="s">
        <v>21420</v>
      </c>
      <c r="B291" t="s">
        <v>19702</v>
      </c>
      <c r="C291" s="7">
        <v>43677</v>
      </c>
    </row>
    <row r="292" spans="1:3">
      <c r="A292" t="s">
        <v>21415</v>
      </c>
      <c r="B292" t="s">
        <v>18899</v>
      </c>
      <c r="C292" s="7">
        <v>43677</v>
      </c>
    </row>
    <row r="293" spans="1:3">
      <c r="A293" t="s">
        <v>21407</v>
      </c>
      <c r="B293" t="s">
        <v>16851</v>
      </c>
      <c r="C293" s="7">
        <v>43677</v>
      </c>
    </row>
    <row r="294" spans="1:3">
      <c r="A294" t="s">
        <v>21416</v>
      </c>
      <c r="B294" t="s">
        <v>18906</v>
      </c>
      <c r="C294" s="7">
        <v>43677</v>
      </c>
    </row>
    <row r="295" spans="1:3">
      <c r="A295" t="s">
        <v>21409</v>
      </c>
      <c r="B295" t="s">
        <v>18573</v>
      </c>
      <c r="C295" s="7">
        <v>43677</v>
      </c>
    </row>
    <row r="296" spans="1:3">
      <c r="A296" t="s">
        <v>21409</v>
      </c>
      <c r="B296" t="s">
        <v>18630</v>
      </c>
      <c r="C296" s="7">
        <v>43677</v>
      </c>
    </row>
    <row r="297" spans="1:3">
      <c r="A297" t="s">
        <v>21420</v>
      </c>
      <c r="B297" t="s">
        <v>18630</v>
      </c>
      <c r="C297" s="7">
        <v>43677</v>
      </c>
    </row>
    <row r="298" spans="1:3">
      <c r="A298" t="s">
        <v>21421</v>
      </c>
      <c r="B298" t="s">
        <v>19258</v>
      </c>
      <c r="C298" s="7">
        <v>43677</v>
      </c>
    </row>
    <row r="299" spans="1:3">
      <c r="A299" t="s">
        <v>21417</v>
      </c>
      <c r="B299" t="s">
        <v>19258</v>
      </c>
      <c r="C299" s="7">
        <v>43677</v>
      </c>
    </row>
    <row r="300" spans="1:3">
      <c r="A300" t="s">
        <v>21420</v>
      </c>
      <c r="B300" t="s">
        <v>19275</v>
      </c>
      <c r="C300" s="7">
        <v>43677</v>
      </c>
    </row>
    <row r="301" spans="1:3">
      <c r="A301" t="s">
        <v>21420</v>
      </c>
      <c r="B301" t="s">
        <v>19537</v>
      </c>
      <c r="C301" s="7">
        <v>43677</v>
      </c>
    </row>
    <row r="302" spans="1:3">
      <c r="A302" t="s">
        <v>21421</v>
      </c>
      <c r="B302" t="s">
        <v>20511</v>
      </c>
      <c r="C302" s="7">
        <v>43677</v>
      </c>
    </row>
    <row r="303" spans="1:3">
      <c r="A303" t="s">
        <v>21416</v>
      </c>
      <c r="B303" t="s">
        <v>18862</v>
      </c>
      <c r="C303" s="7">
        <v>43677</v>
      </c>
    </row>
    <row r="304" spans="1:3">
      <c r="A304" t="s">
        <v>21415</v>
      </c>
      <c r="B304" t="s">
        <v>18877</v>
      </c>
      <c r="C304" s="7">
        <v>43677</v>
      </c>
    </row>
    <row r="305" spans="1:3">
      <c r="A305" t="s">
        <v>21415</v>
      </c>
      <c r="B305" t="s">
        <v>18879</v>
      </c>
      <c r="C305" s="7">
        <v>43677</v>
      </c>
    </row>
    <row r="306" spans="1:3">
      <c r="A306" t="s">
        <v>21417</v>
      </c>
      <c r="B306" t="s">
        <v>18879</v>
      </c>
      <c r="C306" s="7">
        <v>43677</v>
      </c>
    </row>
    <row r="307" spans="1:3">
      <c r="A307" t="s">
        <v>21415</v>
      </c>
      <c r="B307" t="s">
        <v>18789</v>
      </c>
      <c r="C307" s="7">
        <v>43677</v>
      </c>
    </row>
    <row r="308" spans="1:3">
      <c r="A308" t="s">
        <v>21421</v>
      </c>
      <c r="B308" t="s">
        <v>18893</v>
      </c>
      <c r="C308" s="7">
        <v>43677</v>
      </c>
    </row>
    <row r="309" spans="1:3">
      <c r="A309" t="s">
        <v>21421</v>
      </c>
      <c r="B309" t="s">
        <v>18893</v>
      </c>
      <c r="C309" s="7">
        <v>43677</v>
      </c>
    </row>
    <row r="310" spans="1:3">
      <c r="A310" t="s">
        <v>21421</v>
      </c>
      <c r="B310" t="s">
        <v>19057</v>
      </c>
      <c r="C310" s="7">
        <v>43677</v>
      </c>
    </row>
    <row r="311" spans="1:3">
      <c r="A311" t="s">
        <v>21419</v>
      </c>
      <c r="B311" t="s">
        <v>20323</v>
      </c>
      <c r="C311" s="7">
        <v>43677</v>
      </c>
    </row>
    <row r="312" spans="1:3">
      <c r="A312" t="s">
        <v>21416</v>
      </c>
      <c r="B312" t="s">
        <v>19250</v>
      </c>
      <c r="C312" s="7">
        <v>43677</v>
      </c>
    </row>
    <row r="313" spans="1:3">
      <c r="A313" t="s">
        <v>21420</v>
      </c>
      <c r="B313" t="s">
        <v>19317</v>
      </c>
      <c r="C313" s="7">
        <v>43677</v>
      </c>
    </row>
    <row r="314" spans="1:3">
      <c r="A314" t="s">
        <v>21420</v>
      </c>
      <c r="B314" t="s">
        <v>19582</v>
      </c>
      <c r="C314" s="7">
        <v>43677</v>
      </c>
    </row>
    <row r="315" spans="1:3">
      <c r="A315" t="s">
        <v>21422</v>
      </c>
      <c r="B315" t="s">
        <v>19311</v>
      </c>
      <c r="C315" s="7">
        <v>43677</v>
      </c>
    </row>
    <row r="316" spans="1:3">
      <c r="A316" t="s">
        <v>21421</v>
      </c>
      <c r="B316" t="s">
        <v>19326</v>
      </c>
      <c r="C316" s="7">
        <v>43677</v>
      </c>
    </row>
    <row r="317" spans="1:3">
      <c r="A317" t="s">
        <v>21416</v>
      </c>
      <c r="B317" t="s">
        <v>19338</v>
      </c>
      <c r="C317" s="7">
        <v>43677</v>
      </c>
    </row>
    <row r="318" spans="1:3">
      <c r="A318" t="s">
        <v>21415</v>
      </c>
      <c r="B318" t="s">
        <v>19273</v>
      </c>
      <c r="C318" s="7">
        <v>43677</v>
      </c>
    </row>
    <row r="319" spans="1:3">
      <c r="A319" t="s">
        <v>21411</v>
      </c>
      <c r="B319" t="s">
        <v>19273</v>
      </c>
      <c r="C319" s="7">
        <v>43677</v>
      </c>
    </row>
    <row r="320" spans="1:3">
      <c r="A320" t="s">
        <v>21415</v>
      </c>
      <c r="B320" t="s">
        <v>19305</v>
      </c>
      <c r="C320" s="7">
        <v>43677</v>
      </c>
    </row>
    <row r="321" spans="1:3">
      <c r="A321" t="s">
        <v>21419</v>
      </c>
      <c r="B321" t="s">
        <v>18635</v>
      </c>
      <c r="C321" s="7">
        <v>43677</v>
      </c>
    </row>
    <row r="322" spans="1:3">
      <c r="A322" t="s">
        <v>21401</v>
      </c>
      <c r="B322" t="s">
        <v>19458</v>
      </c>
      <c r="C322" s="7">
        <v>43677</v>
      </c>
    </row>
    <row r="323" spans="1:3">
      <c r="A323" t="s">
        <v>21419</v>
      </c>
      <c r="B323" t="s">
        <v>19588</v>
      </c>
      <c r="C323" s="7">
        <v>43677</v>
      </c>
    </row>
    <row r="324" spans="1:3">
      <c r="A324" t="s">
        <v>21416</v>
      </c>
      <c r="B324" t="s">
        <v>19588</v>
      </c>
      <c r="C324" s="7">
        <v>43677</v>
      </c>
    </row>
    <row r="325" spans="1:3">
      <c r="A325" t="s">
        <v>21420</v>
      </c>
      <c r="B325" t="s">
        <v>19681</v>
      </c>
      <c r="C325" s="7">
        <v>43677</v>
      </c>
    </row>
    <row r="326" spans="1:3">
      <c r="A326" t="s">
        <v>21416</v>
      </c>
      <c r="B326" t="s">
        <v>19742</v>
      </c>
      <c r="C326" s="7">
        <v>43677</v>
      </c>
    </row>
    <row r="327" spans="1:3">
      <c r="A327" t="s">
        <v>21418</v>
      </c>
      <c r="B327" t="s">
        <v>19778</v>
      </c>
      <c r="C327" s="7">
        <v>43677</v>
      </c>
    </row>
    <row r="328" spans="1:3">
      <c r="A328" t="s">
        <v>21420</v>
      </c>
      <c r="B328" t="s">
        <v>20046</v>
      </c>
      <c r="C328" s="7">
        <v>43677</v>
      </c>
    </row>
    <row r="329" spans="1:3">
      <c r="A329" t="s">
        <v>21420</v>
      </c>
      <c r="B329" t="s">
        <v>20063</v>
      </c>
      <c r="C329" s="7">
        <v>43677</v>
      </c>
    </row>
    <row r="330" spans="1:3">
      <c r="A330" t="s">
        <v>21420</v>
      </c>
      <c r="B330" t="s">
        <v>19580</v>
      </c>
      <c r="C330" s="7">
        <v>43677</v>
      </c>
    </row>
    <row r="331" spans="1:3">
      <c r="A331" t="s">
        <v>21416</v>
      </c>
      <c r="B331" t="s">
        <v>19069</v>
      </c>
      <c r="C331" s="7">
        <v>43677</v>
      </c>
    </row>
    <row r="332" spans="1:3">
      <c r="A332" t="s">
        <v>21421</v>
      </c>
      <c r="B332" t="s">
        <v>20272</v>
      </c>
      <c r="C332" s="7">
        <v>43677</v>
      </c>
    </row>
    <row r="333" spans="1:3">
      <c r="A333" t="s">
        <v>21421</v>
      </c>
      <c r="B333" t="s">
        <v>18222</v>
      </c>
      <c r="C333" s="7">
        <v>43677</v>
      </c>
    </row>
    <row r="334" spans="1:3">
      <c r="A334" t="s">
        <v>21420</v>
      </c>
      <c r="B334" t="s">
        <v>20286</v>
      </c>
      <c r="C334" s="7">
        <v>43677</v>
      </c>
    </row>
    <row r="335" spans="1:3">
      <c r="A335" t="s">
        <v>21416</v>
      </c>
      <c r="B335" t="s">
        <v>20288</v>
      </c>
      <c r="C335" s="7">
        <v>43677</v>
      </c>
    </row>
    <row r="336" spans="1:3">
      <c r="A336" t="s">
        <v>21420</v>
      </c>
      <c r="B336" t="s">
        <v>20347</v>
      </c>
      <c r="C336" s="7">
        <v>43677</v>
      </c>
    </row>
    <row r="337" spans="1:3">
      <c r="A337" t="s">
        <v>21420</v>
      </c>
      <c r="B337" t="s">
        <v>19346</v>
      </c>
      <c r="C337" s="7">
        <v>43677</v>
      </c>
    </row>
    <row r="338" spans="1:3">
      <c r="A338" t="s">
        <v>21419</v>
      </c>
      <c r="B338" t="s">
        <v>20020</v>
      </c>
      <c r="C338" s="7">
        <v>43677</v>
      </c>
    </row>
    <row r="339" spans="1:3">
      <c r="A339" t="s">
        <v>21416</v>
      </c>
      <c r="B339" t="s">
        <v>20361</v>
      </c>
      <c r="C339" s="7">
        <v>43677</v>
      </c>
    </row>
    <row r="340" spans="1:3">
      <c r="A340" t="s">
        <v>21421</v>
      </c>
      <c r="B340" t="s">
        <v>20379</v>
      </c>
      <c r="C340" s="7">
        <v>43677</v>
      </c>
    </row>
    <row r="341" spans="1:3">
      <c r="A341" t="s">
        <v>21420</v>
      </c>
      <c r="B341" t="s">
        <v>20367</v>
      </c>
      <c r="C341" s="7">
        <v>43677</v>
      </c>
    </row>
    <row r="342" spans="1:3">
      <c r="A342" t="s">
        <v>21415</v>
      </c>
      <c r="B342" t="s">
        <v>20369</v>
      </c>
      <c r="C342" s="7">
        <v>43677</v>
      </c>
    </row>
    <row r="343" spans="1:3">
      <c r="A343" t="s">
        <v>21421</v>
      </c>
      <c r="B343" t="s">
        <v>20373</v>
      </c>
      <c r="C343" s="7">
        <v>43677</v>
      </c>
    </row>
    <row r="344" spans="1:3">
      <c r="A344" t="s">
        <v>21416</v>
      </c>
      <c r="B344" t="s">
        <v>18624</v>
      </c>
      <c r="C344" s="7">
        <v>43677</v>
      </c>
    </row>
    <row r="345" spans="1:3">
      <c r="A345" t="s">
        <v>21416</v>
      </c>
      <c r="B345" t="s">
        <v>20630</v>
      </c>
      <c r="C345" s="7">
        <v>43677</v>
      </c>
    </row>
    <row r="346" spans="1:3">
      <c r="A346" t="s">
        <v>21414</v>
      </c>
      <c r="B346" t="s">
        <v>20632</v>
      </c>
      <c r="C346" s="7">
        <v>43677</v>
      </c>
    </row>
    <row r="347" spans="1:3">
      <c r="A347" t="s">
        <v>21416</v>
      </c>
      <c r="B347" t="s">
        <v>20641</v>
      </c>
      <c r="C347" s="7">
        <v>43677</v>
      </c>
    </row>
    <row r="348" spans="1:3">
      <c r="A348" t="s">
        <v>21420</v>
      </c>
      <c r="B348" t="s">
        <v>20658</v>
      </c>
      <c r="C348" s="7">
        <v>43677</v>
      </c>
    </row>
    <row r="349" spans="1:3">
      <c r="A349" t="s">
        <v>21408</v>
      </c>
      <c r="B349" t="s">
        <v>17948</v>
      </c>
      <c r="C349" s="7">
        <v>43677</v>
      </c>
    </row>
    <row r="350" spans="1:3">
      <c r="A350" t="s">
        <v>21408</v>
      </c>
      <c r="B350" t="s">
        <v>18925</v>
      </c>
      <c r="C350" s="7">
        <v>43677</v>
      </c>
    </row>
    <row r="351" spans="1:3">
      <c r="A351" t="s">
        <v>21408</v>
      </c>
      <c r="B351" t="s">
        <v>18086</v>
      </c>
      <c r="C351" s="7">
        <v>43677</v>
      </c>
    </row>
    <row r="352" spans="1:3">
      <c r="A352" t="s">
        <v>21423</v>
      </c>
      <c r="B352" t="s">
        <v>18131</v>
      </c>
      <c r="C352" s="7">
        <v>43677</v>
      </c>
    </row>
    <row r="353" spans="1:3">
      <c r="A353" t="s">
        <v>21424</v>
      </c>
      <c r="B353" t="s">
        <v>20598</v>
      </c>
      <c r="C353" s="7">
        <v>43677</v>
      </c>
    </row>
    <row r="354" spans="1:3">
      <c r="A354" t="s">
        <v>21423</v>
      </c>
      <c r="B354" t="s">
        <v>18739</v>
      </c>
      <c r="C354" s="7">
        <v>43677</v>
      </c>
    </row>
    <row r="355" spans="1:3">
      <c r="A355" t="s">
        <v>21423</v>
      </c>
      <c r="B355" t="s">
        <v>18111</v>
      </c>
      <c r="C355" s="7">
        <v>43677</v>
      </c>
    </row>
    <row r="356" spans="1:3">
      <c r="A356" t="s">
        <v>21424</v>
      </c>
      <c r="B356" t="s">
        <v>19797</v>
      </c>
      <c r="C356" s="7">
        <v>43677</v>
      </c>
    </row>
    <row r="357" spans="1:3">
      <c r="A357" t="s">
        <v>21423</v>
      </c>
      <c r="B357" t="s">
        <v>19180</v>
      </c>
      <c r="C357" s="7">
        <v>43677</v>
      </c>
    </row>
    <row r="358" spans="1:3">
      <c r="A358" t="s">
        <v>21424</v>
      </c>
      <c r="B358" t="s">
        <v>18197</v>
      </c>
      <c r="C358" s="7">
        <v>43677</v>
      </c>
    </row>
    <row r="359" spans="1:3">
      <c r="A359" t="s">
        <v>21424</v>
      </c>
      <c r="B359" t="s">
        <v>18275</v>
      </c>
      <c r="C359" s="7">
        <v>43677</v>
      </c>
    </row>
    <row r="360" spans="1:3">
      <c r="A360" t="s">
        <v>21424</v>
      </c>
      <c r="B360" t="s">
        <v>18407</v>
      </c>
      <c r="C360" s="7">
        <v>43677</v>
      </c>
    </row>
    <row r="361" spans="1:3">
      <c r="A361" t="s">
        <v>21408</v>
      </c>
      <c r="B361" t="s">
        <v>18580</v>
      </c>
      <c r="C361" s="7">
        <v>43677</v>
      </c>
    </row>
    <row r="362" spans="1:3">
      <c r="A362" t="s">
        <v>21424</v>
      </c>
      <c r="B362" t="s">
        <v>18498</v>
      </c>
      <c r="C362" s="7">
        <v>43677</v>
      </c>
    </row>
    <row r="363" spans="1:3">
      <c r="A363" t="s">
        <v>21408</v>
      </c>
      <c r="B363" t="s">
        <v>18501</v>
      </c>
      <c r="C363" s="7">
        <v>43677</v>
      </c>
    </row>
    <row r="364" spans="1:3">
      <c r="A364" t="s">
        <v>21408</v>
      </c>
      <c r="B364" t="s">
        <v>18564</v>
      </c>
      <c r="C364" s="7">
        <v>43677</v>
      </c>
    </row>
    <row r="365" spans="1:3">
      <c r="A365" t="s">
        <v>21408</v>
      </c>
      <c r="B365" t="s">
        <v>18603</v>
      </c>
      <c r="C365" s="7">
        <v>43677</v>
      </c>
    </row>
    <row r="366" spans="1:3">
      <c r="A366" t="s">
        <v>21423</v>
      </c>
      <c r="B366" t="s">
        <v>20436</v>
      </c>
      <c r="C366" s="7">
        <v>43677</v>
      </c>
    </row>
    <row r="367" spans="1:3">
      <c r="A367" t="s">
        <v>21408</v>
      </c>
      <c r="B367" t="s">
        <v>18825</v>
      </c>
      <c r="C367" s="7">
        <v>43677</v>
      </c>
    </row>
    <row r="368" spans="1:3">
      <c r="A368" t="s">
        <v>21408</v>
      </c>
      <c r="B368" t="s">
        <v>18626</v>
      </c>
      <c r="C368" s="7">
        <v>43677</v>
      </c>
    </row>
    <row r="369" spans="1:3">
      <c r="A369" t="s">
        <v>21408</v>
      </c>
      <c r="B369" t="s">
        <v>18639</v>
      </c>
      <c r="C369" s="7">
        <v>43677</v>
      </c>
    </row>
    <row r="370" spans="1:3">
      <c r="A370" t="s">
        <v>21424</v>
      </c>
      <c r="B370" t="s">
        <v>18668</v>
      </c>
      <c r="C370" s="7">
        <v>43677</v>
      </c>
    </row>
    <row r="371" spans="1:3">
      <c r="A371" t="s">
        <v>21408</v>
      </c>
      <c r="B371" t="s">
        <v>18785</v>
      </c>
      <c r="C371" s="7">
        <v>43677</v>
      </c>
    </row>
    <row r="372" spans="1:3">
      <c r="A372" t="s">
        <v>21424</v>
      </c>
      <c r="B372" t="s">
        <v>19115</v>
      </c>
      <c r="C372" s="7">
        <v>43677</v>
      </c>
    </row>
    <row r="373" spans="1:3">
      <c r="A373" t="s">
        <v>21423</v>
      </c>
      <c r="B373" t="s">
        <v>18813</v>
      </c>
      <c r="C373" s="7">
        <v>43677</v>
      </c>
    </row>
    <row r="374" spans="1:3">
      <c r="A374" t="s">
        <v>21424</v>
      </c>
      <c r="B374" t="s">
        <v>18896</v>
      </c>
      <c r="C374" s="7">
        <v>43677</v>
      </c>
    </row>
    <row r="375" spans="1:3">
      <c r="A375" t="s">
        <v>21424</v>
      </c>
      <c r="B375" t="s">
        <v>18931</v>
      </c>
      <c r="C375" s="7">
        <v>43677</v>
      </c>
    </row>
    <row r="376" spans="1:3">
      <c r="A376" t="s">
        <v>21408</v>
      </c>
      <c r="B376" t="s">
        <v>17880</v>
      </c>
      <c r="C376" s="7">
        <v>43677</v>
      </c>
    </row>
    <row r="377" spans="1:3">
      <c r="A377" t="s">
        <v>21408</v>
      </c>
      <c r="B377" t="s">
        <v>19124</v>
      </c>
      <c r="C377" s="7">
        <v>43677</v>
      </c>
    </row>
    <row r="378" spans="1:3">
      <c r="A378" t="s">
        <v>21407</v>
      </c>
      <c r="B378" t="s">
        <v>19154</v>
      </c>
      <c r="C378" s="7">
        <v>43677</v>
      </c>
    </row>
    <row r="379" spans="1:3">
      <c r="A379" t="s">
        <v>21408</v>
      </c>
      <c r="B379" t="s">
        <v>19227</v>
      </c>
      <c r="C379" s="7">
        <v>43677</v>
      </c>
    </row>
    <row r="380" spans="1:3">
      <c r="A380" t="s">
        <v>21408</v>
      </c>
      <c r="B380" t="s">
        <v>19214</v>
      </c>
      <c r="C380" s="7">
        <v>43677</v>
      </c>
    </row>
    <row r="381" spans="1:3">
      <c r="A381" t="s">
        <v>21423</v>
      </c>
      <c r="B381" t="s">
        <v>18081</v>
      </c>
      <c r="C381" s="7">
        <v>43677</v>
      </c>
    </row>
    <row r="382" spans="1:3">
      <c r="A382" t="s">
        <v>21424</v>
      </c>
      <c r="B382" t="s">
        <v>19216</v>
      </c>
      <c r="C382" s="7">
        <v>43677</v>
      </c>
    </row>
    <row r="383" spans="1:3">
      <c r="A383" t="s">
        <v>21424</v>
      </c>
      <c r="B383" t="s">
        <v>19221</v>
      </c>
      <c r="C383" s="7">
        <v>43677</v>
      </c>
    </row>
    <row r="384" spans="1:3">
      <c r="A384" t="s">
        <v>21408</v>
      </c>
      <c r="B384" t="s">
        <v>19791</v>
      </c>
      <c r="C384" s="7">
        <v>43677</v>
      </c>
    </row>
    <row r="385" spans="1:3">
      <c r="A385" t="s">
        <v>21423</v>
      </c>
      <c r="B385" t="s">
        <v>19218</v>
      </c>
      <c r="C385" s="7">
        <v>43677</v>
      </c>
    </row>
    <row r="386" spans="1:3">
      <c r="A386" t="s">
        <v>21423</v>
      </c>
      <c r="B386" t="s">
        <v>19360</v>
      </c>
      <c r="C386" s="7">
        <v>43677</v>
      </c>
    </row>
    <row r="387" spans="1:3">
      <c r="A387" t="s">
        <v>21414</v>
      </c>
      <c r="B387" t="s">
        <v>18613</v>
      </c>
      <c r="C387" s="7">
        <v>43677</v>
      </c>
    </row>
    <row r="388" spans="1:3">
      <c r="A388" t="s">
        <v>21408</v>
      </c>
      <c r="B388" t="s">
        <v>19683</v>
      </c>
      <c r="C388" s="7">
        <v>43677</v>
      </c>
    </row>
    <row r="389" spans="1:3">
      <c r="A389" t="s">
        <v>21408</v>
      </c>
      <c r="B389" t="s">
        <v>19801</v>
      </c>
      <c r="C389" s="7">
        <v>43677</v>
      </c>
    </row>
    <row r="390" spans="1:3">
      <c r="A390" t="s">
        <v>21408</v>
      </c>
      <c r="B390" t="s">
        <v>20460</v>
      </c>
      <c r="C390" s="7">
        <v>43677</v>
      </c>
    </row>
    <row r="391" spans="1:3">
      <c r="A391" t="s">
        <v>21408</v>
      </c>
      <c r="B391" t="s">
        <v>20218</v>
      </c>
      <c r="C391" s="7">
        <v>43677</v>
      </c>
    </row>
    <row r="392" spans="1:3">
      <c r="A392" t="s">
        <v>21408</v>
      </c>
      <c r="B392" t="s">
        <v>20204</v>
      </c>
      <c r="C392" s="7">
        <v>43677</v>
      </c>
    </row>
    <row r="393" spans="1:3">
      <c r="A393" t="s">
        <v>21424</v>
      </c>
      <c r="B393" t="s">
        <v>20194</v>
      </c>
      <c r="C393" s="7">
        <v>43677</v>
      </c>
    </row>
    <row r="394" spans="1:3">
      <c r="A394" t="s">
        <v>21408</v>
      </c>
      <c r="B394" t="s">
        <v>20467</v>
      </c>
      <c r="C394" s="7">
        <v>43677</v>
      </c>
    </row>
    <row r="395" spans="1:3">
      <c r="A395" t="s">
        <v>21423</v>
      </c>
      <c r="B395" t="s">
        <v>20458</v>
      </c>
      <c r="C395" s="7">
        <v>43677</v>
      </c>
    </row>
    <row r="396" spans="1:3">
      <c r="A396" t="s">
        <v>21407</v>
      </c>
      <c r="B396" t="s">
        <v>18079</v>
      </c>
      <c r="C396" s="7">
        <v>43677</v>
      </c>
    </row>
    <row r="397" spans="1:3">
      <c r="A397" t="s">
        <v>21407</v>
      </c>
      <c r="B397" t="s">
        <v>17918</v>
      </c>
      <c r="C397" s="7">
        <v>43677</v>
      </c>
    </row>
    <row r="398" spans="1:3">
      <c r="A398" t="s">
        <v>21407</v>
      </c>
      <c r="B398" t="s">
        <v>18775</v>
      </c>
      <c r="C398" s="7">
        <v>43677</v>
      </c>
    </row>
    <row r="399" spans="1:3">
      <c r="A399" t="s">
        <v>21407</v>
      </c>
      <c r="B399" t="s">
        <v>20232</v>
      </c>
      <c r="C399" s="7">
        <v>43677</v>
      </c>
    </row>
    <row r="400" spans="1:3">
      <c r="A400" t="s">
        <v>21407</v>
      </c>
      <c r="B400" t="s">
        <v>18133</v>
      </c>
      <c r="C400" s="7">
        <v>43677</v>
      </c>
    </row>
    <row r="401" spans="1:3">
      <c r="A401" t="s">
        <v>21407</v>
      </c>
      <c r="B401" t="s">
        <v>18516</v>
      </c>
      <c r="C401" s="7">
        <v>43677</v>
      </c>
    </row>
    <row r="402" spans="1:3">
      <c r="A402" t="s">
        <v>21407</v>
      </c>
      <c r="B402" t="s">
        <v>18430</v>
      </c>
      <c r="C402" s="7">
        <v>43677</v>
      </c>
    </row>
    <row r="403" spans="1:3">
      <c r="A403" t="s">
        <v>21407</v>
      </c>
      <c r="B403" t="s">
        <v>18818</v>
      </c>
      <c r="C403" s="7">
        <v>43677</v>
      </c>
    </row>
    <row r="404" spans="1:3">
      <c r="A404" t="s">
        <v>21407</v>
      </c>
      <c r="B404" t="s">
        <v>19348</v>
      </c>
      <c r="C404" s="7">
        <v>43677</v>
      </c>
    </row>
    <row r="405" spans="1:3">
      <c r="A405" t="s">
        <v>21411</v>
      </c>
      <c r="B405" t="s">
        <v>18758</v>
      </c>
      <c r="C405" s="7">
        <v>43677</v>
      </c>
    </row>
    <row r="406" spans="1:3">
      <c r="A406" t="s">
        <v>21401</v>
      </c>
      <c r="B406" t="s">
        <v>20660</v>
      </c>
      <c r="C406" s="7">
        <v>43677</v>
      </c>
    </row>
    <row r="407" spans="1:3">
      <c r="A407" t="s">
        <v>21425</v>
      </c>
      <c r="B407" t="s">
        <v>17960</v>
      </c>
      <c r="C407" s="7">
        <v>43677</v>
      </c>
    </row>
    <row r="408" spans="1:3">
      <c r="A408" t="s">
        <v>21425</v>
      </c>
      <c r="B408" t="s">
        <v>17974</v>
      </c>
      <c r="C408" s="7">
        <v>43677</v>
      </c>
    </row>
    <row r="409" spans="1:3">
      <c r="A409" t="s">
        <v>21425</v>
      </c>
      <c r="B409" t="s">
        <v>17974</v>
      </c>
      <c r="C409" s="7">
        <v>43677</v>
      </c>
    </row>
    <row r="410" spans="1:3">
      <c r="A410" t="s">
        <v>21426</v>
      </c>
      <c r="B410" t="s">
        <v>17982</v>
      </c>
      <c r="C410" s="7">
        <v>43677</v>
      </c>
    </row>
    <row r="411" spans="1:3">
      <c r="A411" t="s">
        <v>21427</v>
      </c>
      <c r="B411" t="s">
        <v>17821</v>
      </c>
      <c r="C411" s="7">
        <v>43677</v>
      </c>
    </row>
    <row r="412" spans="1:3">
      <c r="A412" t="s">
        <v>21401</v>
      </c>
      <c r="B412" t="s">
        <v>17821</v>
      </c>
      <c r="C412" s="7">
        <v>43677</v>
      </c>
    </row>
    <row r="413" spans="1:3">
      <c r="A413" t="s">
        <v>21401</v>
      </c>
      <c r="B413" t="s">
        <v>17895</v>
      </c>
      <c r="C413" s="7">
        <v>43677</v>
      </c>
    </row>
    <row r="414" spans="1:3">
      <c r="A414" t="s">
        <v>21427</v>
      </c>
      <c r="B414" t="s">
        <v>18091</v>
      </c>
      <c r="C414" s="7">
        <v>43677</v>
      </c>
    </row>
    <row r="415" spans="1:3">
      <c r="A415" t="s">
        <v>21427</v>
      </c>
      <c r="B415" t="s">
        <v>18153</v>
      </c>
      <c r="C415" s="7">
        <v>43677</v>
      </c>
    </row>
    <row r="416" spans="1:3">
      <c r="A416" t="s">
        <v>21407</v>
      </c>
      <c r="B416" t="s">
        <v>18270</v>
      </c>
      <c r="C416" s="7">
        <v>43677</v>
      </c>
    </row>
    <row r="417" spans="1:3">
      <c r="A417" t="s">
        <v>21427</v>
      </c>
      <c r="B417" t="s">
        <v>18172</v>
      </c>
      <c r="C417" s="7">
        <v>43677</v>
      </c>
    </row>
    <row r="418" spans="1:3">
      <c r="A418" t="s">
        <v>21428</v>
      </c>
      <c r="B418" t="s">
        <v>18704</v>
      </c>
      <c r="C418" s="7">
        <v>43677</v>
      </c>
    </row>
    <row r="419" spans="1:3">
      <c r="A419" t="s">
        <v>21427</v>
      </c>
      <c r="B419" t="s">
        <v>18293</v>
      </c>
      <c r="C419" s="7">
        <v>43677</v>
      </c>
    </row>
    <row r="420" spans="1:3">
      <c r="A420" t="s">
        <v>21401</v>
      </c>
      <c r="B420" t="s">
        <v>19613</v>
      </c>
      <c r="C420" s="7">
        <v>43677</v>
      </c>
    </row>
    <row r="421" spans="1:3">
      <c r="A421" t="s">
        <v>21401</v>
      </c>
      <c r="B421" t="s">
        <v>19630</v>
      </c>
      <c r="C421" s="7">
        <v>43677</v>
      </c>
    </row>
    <row r="422" spans="1:3">
      <c r="A422" t="s">
        <v>21428</v>
      </c>
      <c r="B422" t="s">
        <v>18505</v>
      </c>
      <c r="C422" s="7">
        <v>43677</v>
      </c>
    </row>
    <row r="423" spans="1:3">
      <c r="A423" t="s">
        <v>21401</v>
      </c>
      <c r="B423" t="s">
        <v>19641</v>
      </c>
      <c r="C423" s="7">
        <v>43677</v>
      </c>
    </row>
    <row r="424" spans="1:3">
      <c r="A424" t="s">
        <v>21401</v>
      </c>
      <c r="B424" t="s">
        <v>18075</v>
      </c>
      <c r="C424" s="7">
        <v>43677</v>
      </c>
    </row>
    <row r="425" spans="1:3">
      <c r="A425" t="s">
        <v>21428</v>
      </c>
      <c r="B425" t="s">
        <v>19432</v>
      </c>
      <c r="C425" s="7">
        <v>43677</v>
      </c>
    </row>
    <row r="426" spans="1:3">
      <c r="A426" t="s">
        <v>21428</v>
      </c>
      <c r="B426" t="s">
        <v>18735</v>
      </c>
      <c r="C426" s="7">
        <v>43677</v>
      </c>
    </row>
    <row r="427" spans="1:3">
      <c r="A427" t="s">
        <v>21401</v>
      </c>
      <c r="B427" t="s">
        <v>18017</v>
      </c>
      <c r="C427" s="7">
        <v>43677</v>
      </c>
    </row>
    <row r="428" spans="1:3">
      <c r="A428" t="s">
        <v>21426</v>
      </c>
      <c r="B428" t="s">
        <v>19571</v>
      </c>
      <c r="C428" s="7">
        <v>43677</v>
      </c>
    </row>
    <row r="429" spans="1:3">
      <c r="A429" t="s">
        <v>21426</v>
      </c>
      <c r="B429" t="s">
        <v>20610</v>
      </c>
      <c r="C429" s="7">
        <v>43677</v>
      </c>
    </row>
    <row r="430" spans="1:3">
      <c r="A430" t="s">
        <v>21427</v>
      </c>
      <c r="B430" t="s">
        <v>20594</v>
      </c>
      <c r="C430" s="7">
        <v>43677</v>
      </c>
    </row>
    <row r="431" spans="1:3">
      <c r="A431" t="s">
        <v>21401</v>
      </c>
      <c r="B431" t="s">
        <v>20731</v>
      </c>
      <c r="C431" s="7">
        <v>43677</v>
      </c>
    </row>
    <row r="432" spans="1:3">
      <c r="A432" t="s">
        <v>21401</v>
      </c>
      <c r="B432" t="s">
        <v>20733</v>
      </c>
      <c r="C432" s="7">
        <v>43677</v>
      </c>
    </row>
    <row r="433" spans="1:3">
      <c r="A433" t="s">
        <v>21401</v>
      </c>
      <c r="B433" t="s">
        <v>20735</v>
      </c>
      <c r="C433" s="7">
        <v>43677</v>
      </c>
    </row>
    <row r="434" spans="1:3">
      <c r="A434" t="s">
        <v>21401</v>
      </c>
      <c r="B434" t="s">
        <v>20740</v>
      </c>
      <c r="C434" s="7">
        <v>43677</v>
      </c>
    </row>
    <row r="435" spans="1:3">
      <c r="A435" t="s">
        <v>21426</v>
      </c>
      <c r="B435" t="s">
        <v>19540</v>
      </c>
      <c r="C435" s="7">
        <v>43677</v>
      </c>
    </row>
    <row r="436" spans="1:3">
      <c r="A436" t="s">
        <v>21401</v>
      </c>
      <c r="B436" t="s">
        <v>19540</v>
      </c>
      <c r="C436" s="7">
        <v>43677</v>
      </c>
    </row>
    <row r="437" spans="1:3">
      <c r="A437" t="s">
        <v>21401</v>
      </c>
      <c r="B437" t="s">
        <v>20742</v>
      </c>
      <c r="C437" s="7">
        <v>43677</v>
      </c>
    </row>
    <row r="438" spans="1:3">
      <c r="A438" t="s">
        <v>21401</v>
      </c>
      <c r="B438" t="s">
        <v>19020</v>
      </c>
      <c r="C438" s="7">
        <v>43677</v>
      </c>
    </row>
    <row r="439" spans="1:3">
      <c r="A439" t="s">
        <v>21401</v>
      </c>
      <c r="B439" t="s">
        <v>19044</v>
      </c>
      <c r="C439" s="7">
        <v>43677</v>
      </c>
    </row>
    <row r="440" spans="1:3">
      <c r="A440" t="s">
        <v>21401</v>
      </c>
      <c r="B440" t="s">
        <v>19071</v>
      </c>
      <c r="C440" s="7">
        <v>43677</v>
      </c>
    </row>
    <row r="441" spans="1:3">
      <c r="A441" t="s">
        <v>21428</v>
      </c>
      <c r="B441" t="s">
        <v>19080</v>
      </c>
      <c r="C441" s="7">
        <v>43677</v>
      </c>
    </row>
    <row r="442" spans="1:3">
      <c r="A442" t="s">
        <v>21401</v>
      </c>
      <c r="B442" t="s">
        <v>19080</v>
      </c>
      <c r="C442" s="7">
        <v>43677</v>
      </c>
    </row>
    <row r="443" spans="1:3">
      <c r="A443" t="s">
        <v>21401</v>
      </c>
      <c r="B443" t="s">
        <v>19037</v>
      </c>
      <c r="C443" s="7">
        <v>43677</v>
      </c>
    </row>
    <row r="444" spans="1:3">
      <c r="A444" t="s">
        <v>21428</v>
      </c>
      <c r="B444" t="s">
        <v>18953</v>
      </c>
      <c r="C444" s="7">
        <v>43677</v>
      </c>
    </row>
    <row r="445" spans="1:3">
      <c r="A445" t="s">
        <v>21428</v>
      </c>
      <c r="B445" t="s">
        <v>19067</v>
      </c>
      <c r="C445" s="7">
        <v>43677</v>
      </c>
    </row>
    <row r="446" spans="1:3">
      <c r="A446" t="s">
        <v>21401</v>
      </c>
      <c r="B446" t="s">
        <v>20748</v>
      </c>
      <c r="C446" s="7">
        <v>43677</v>
      </c>
    </row>
    <row r="447" spans="1:3">
      <c r="A447" t="s">
        <v>21428</v>
      </c>
      <c r="B447" t="s">
        <v>19445</v>
      </c>
      <c r="C447" s="7">
        <v>43677</v>
      </c>
    </row>
    <row r="448" spans="1:3">
      <c r="A448" t="s">
        <v>21427</v>
      </c>
      <c r="B448" t="s">
        <v>19118</v>
      </c>
      <c r="C448" s="7">
        <v>43677</v>
      </c>
    </row>
    <row r="449" spans="1:3">
      <c r="A449" t="s">
        <v>21428</v>
      </c>
      <c r="B449" t="s">
        <v>19211</v>
      </c>
      <c r="C449" s="7">
        <v>43677</v>
      </c>
    </row>
    <row r="450" spans="1:3">
      <c r="A450" t="s">
        <v>21401</v>
      </c>
      <c r="B450" t="s">
        <v>17909</v>
      </c>
      <c r="C450" s="7">
        <v>43677</v>
      </c>
    </row>
    <row r="451" spans="1:3">
      <c r="A451" t="s">
        <v>21426</v>
      </c>
      <c r="B451" t="s">
        <v>19835</v>
      </c>
      <c r="C451" s="7">
        <v>43677</v>
      </c>
    </row>
    <row r="452" spans="1:3">
      <c r="A452" t="s">
        <v>21426</v>
      </c>
      <c r="B452" t="s">
        <v>19096</v>
      </c>
      <c r="C452" s="7">
        <v>43677</v>
      </c>
    </row>
    <row r="453" spans="1:3">
      <c r="A453" t="s">
        <v>21401</v>
      </c>
      <c r="B453" t="s">
        <v>19096</v>
      </c>
      <c r="C453" s="7">
        <v>43677</v>
      </c>
    </row>
    <row r="454" spans="1:3">
      <c r="A454" t="s">
        <v>21426</v>
      </c>
      <c r="B454" t="s">
        <v>18055</v>
      </c>
      <c r="C454" s="7">
        <v>43677</v>
      </c>
    </row>
    <row r="455" spans="1:3">
      <c r="A455" t="s">
        <v>21401</v>
      </c>
      <c r="B455" t="s">
        <v>20759</v>
      </c>
      <c r="C455" s="7">
        <v>43677</v>
      </c>
    </row>
    <row r="456" spans="1:3">
      <c r="A456" t="s">
        <v>21428</v>
      </c>
      <c r="B456" t="s">
        <v>18236</v>
      </c>
      <c r="C456" s="7">
        <v>43677</v>
      </c>
    </row>
    <row r="457" spans="1:3">
      <c r="A457" t="s">
        <v>21428</v>
      </c>
      <c r="B457" t="s">
        <v>19108</v>
      </c>
      <c r="C457" s="7">
        <v>43677</v>
      </c>
    </row>
    <row r="458" spans="1:3">
      <c r="A458" t="s">
        <v>21426</v>
      </c>
      <c r="B458" t="s">
        <v>18551</v>
      </c>
      <c r="C458" s="7">
        <v>43677</v>
      </c>
    </row>
    <row r="459" spans="1:3">
      <c r="A459" t="s">
        <v>21426</v>
      </c>
      <c r="B459" t="s">
        <v>18936</v>
      </c>
      <c r="C459" s="7">
        <v>43677</v>
      </c>
    </row>
    <row r="460" spans="1:3">
      <c r="A460" t="s">
        <v>21427</v>
      </c>
      <c r="B460" t="s">
        <v>18137</v>
      </c>
      <c r="C460" s="7">
        <v>43677</v>
      </c>
    </row>
    <row r="461" spans="1:3">
      <c r="A461" t="s">
        <v>21427</v>
      </c>
      <c r="B461" t="s">
        <v>18245</v>
      </c>
      <c r="C461" s="7">
        <v>43677</v>
      </c>
    </row>
    <row r="462" spans="1:3">
      <c r="A462" t="s">
        <v>21427</v>
      </c>
      <c r="B462" t="s">
        <v>18377</v>
      </c>
      <c r="C462" s="7">
        <v>43677</v>
      </c>
    </row>
    <row r="463" spans="1:3">
      <c r="A463" t="s">
        <v>21401</v>
      </c>
      <c r="B463" t="s">
        <v>19152</v>
      </c>
      <c r="C463" s="7">
        <v>43677</v>
      </c>
    </row>
    <row r="464" spans="1:3">
      <c r="A464" t="s">
        <v>21401</v>
      </c>
      <c r="B464" t="s">
        <v>19247</v>
      </c>
      <c r="C464" s="7">
        <v>43677</v>
      </c>
    </row>
    <row r="465" spans="1:3">
      <c r="A465" t="s">
        <v>21401</v>
      </c>
      <c r="B465" t="s">
        <v>19157</v>
      </c>
      <c r="C465" s="7">
        <v>43677</v>
      </c>
    </row>
    <row r="466" spans="1:3">
      <c r="A466" t="s">
        <v>21428</v>
      </c>
      <c r="B466" t="s">
        <v>19441</v>
      </c>
      <c r="C466" s="7">
        <v>43677</v>
      </c>
    </row>
    <row r="467" spans="1:3">
      <c r="A467" t="s">
        <v>21428</v>
      </c>
      <c r="B467" t="s">
        <v>19450</v>
      </c>
      <c r="C467" s="7">
        <v>43677</v>
      </c>
    </row>
    <row r="468" spans="1:3">
      <c r="A468" t="s">
        <v>21401</v>
      </c>
      <c r="B468" t="s">
        <v>19450</v>
      </c>
      <c r="C468" s="7">
        <v>43677</v>
      </c>
    </row>
    <row r="469" spans="1:3">
      <c r="A469" t="s">
        <v>21401</v>
      </c>
      <c r="B469" t="s">
        <v>20773</v>
      </c>
      <c r="C469" s="7">
        <v>43677</v>
      </c>
    </row>
    <row r="470" spans="1:3">
      <c r="A470" t="s">
        <v>21428</v>
      </c>
      <c r="B470" t="s">
        <v>19174</v>
      </c>
      <c r="C470" s="7">
        <v>43677</v>
      </c>
    </row>
    <row r="471" spans="1:3">
      <c r="A471" t="s">
        <v>21426</v>
      </c>
      <c r="B471" t="s">
        <v>20179</v>
      </c>
      <c r="C471" s="7">
        <v>43677</v>
      </c>
    </row>
    <row r="472" spans="1:3">
      <c r="A472" t="s">
        <v>21401</v>
      </c>
      <c r="B472" t="s">
        <v>20785</v>
      </c>
      <c r="C472" s="7">
        <v>43677</v>
      </c>
    </row>
    <row r="473" spans="1:3">
      <c r="A473" t="s">
        <v>21401</v>
      </c>
      <c r="B473" t="s">
        <v>17940</v>
      </c>
      <c r="C473" s="7">
        <v>43677</v>
      </c>
    </row>
    <row r="474" spans="1:3">
      <c r="A474" t="s">
        <v>21426</v>
      </c>
      <c r="B474" t="s">
        <v>19223</v>
      </c>
      <c r="C474" s="7">
        <v>43677</v>
      </c>
    </row>
    <row r="475" spans="1:3">
      <c r="A475" t="s">
        <v>21426</v>
      </c>
      <c r="B475" t="s">
        <v>20377</v>
      </c>
      <c r="C475" s="7">
        <v>43677</v>
      </c>
    </row>
    <row r="476" spans="1:3">
      <c r="A476" t="s">
        <v>21427</v>
      </c>
      <c r="B476" t="s">
        <v>20439</v>
      </c>
      <c r="C476" s="7">
        <v>43677</v>
      </c>
    </row>
    <row r="477" spans="1:3">
      <c r="A477" t="s">
        <v>21401</v>
      </c>
      <c r="B477" t="s">
        <v>20439</v>
      </c>
      <c r="C477" s="7">
        <v>43677</v>
      </c>
    </row>
    <row r="478" spans="1:3">
      <c r="A478" t="s">
        <v>21426</v>
      </c>
      <c r="B478" t="s">
        <v>20507</v>
      </c>
      <c r="C478" s="7">
        <v>43677</v>
      </c>
    </row>
    <row r="479" spans="1:3">
      <c r="A479" t="s">
        <v>21401</v>
      </c>
      <c r="B479" t="s">
        <v>20590</v>
      </c>
      <c r="C479" s="7">
        <v>43677</v>
      </c>
    </row>
    <row r="480" spans="1:3">
      <c r="A480" t="s">
        <v>21427</v>
      </c>
      <c r="B480" t="s">
        <v>18248</v>
      </c>
      <c r="C480" s="7">
        <v>43677</v>
      </c>
    </row>
    <row r="481" spans="1:3">
      <c r="A481" t="s">
        <v>21428</v>
      </c>
      <c r="B481" t="s">
        <v>18106</v>
      </c>
      <c r="C481" s="7">
        <v>43677</v>
      </c>
    </row>
    <row r="482" spans="1:3">
      <c r="A482" t="s">
        <v>21428</v>
      </c>
      <c r="B482" t="s">
        <v>20081</v>
      </c>
      <c r="C482" s="7">
        <v>43677</v>
      </c>
    </row>
    <row r="483" spans="1:3">
      <c r="A483" t="s">
        <v>21425</v>
      </c>
      <c r="B483" t="s">
        <v>19291</v>
      </c>
      <c r="C483" s="7">
        <v>43677</v>
      </c>
    </row>
    <row r="484" spans="1:3">
      <c r="A484" t="s">
        <v>21425</v>
      </c>
      <c r="B484" t="s">
        <v>19090</v>
      </c>
      <c r="C484" s="7">
        <v>43677</v>
      </c>
    </row>
    <row r="485" spans="1:3">
      <c r="A485" t="s">
        <v>21401</v>
      </c>
      <c r="B485" t="s">
        <v>20791</v>
      </c>
      <c r="C485" s="7">
        <v>43677</v>
      </c>
    </row>
    <row r="486" spans="1:3">
      <c r="A486" t="s">
        <v>21401</v>
      </c>
      <c r="B486" t="s">
        <v>19344</v>
      </c>
      <c r="C486" s="7">
        <v>43677</v>
      </c>
    </row>
    <row r="487" spans="1:3">
      <c r="A487" t="s">
        <v>21401</v>
      </c>
      <c r="B487" t="s">
        <v>18451</v>
      </c>
      <c r="C487" s="7">
        <v>43677</v>
      </c>
    </row>
    <row r="488" spans="1:3">
      <c r="A488" t="s">
        <v>21428</v>
      </c>
      <c r="B488" t="s">
        <v>19415</v>
      </c>
      <c r="C488" s="7">
        <v>43677</v>
      </c>
    </row>
    <row r="489" spans="1:3">
      <c r="A489" t="s">
        <v>21426</v>
      </c>
      <c r="B489" t="s">
        <v>19448</v>
      </c>
      <c r="C489" s="7">
        <v>43677</v>
      </c>
    </row>
    <row r="490" spans="1:3">
      <c r="A490" t="s">
        <v>21401</v>
      </c>
      <c r="B490" t="s">
        <v>19590</v>
      </c>
      <c r="C490" s="7">
        <v>43677</v>
      </c>
    </row>
    <row r="491" spans="1:3">
      <c r="A491" t="s">
        <v>21427</v>
      </c>
      <c r="B491" t="s">
        <v>19023</v>
      </c>
      <c r="C491" s="7">
        <v>43677</v>
      </c>
    </row>
    <row r="492" spans="1:3">
      <c r="A492" t="s">
        <v>21401</v>
      </c>
      <c r="B492" t="s">
        <v>20819</v>
      </c>
      <c r="C492" s="7">
        <v>43677</v>
      </c>
    </row>
    <row r="493" spans="1:3">
      <c r="A493" t="s">
        <v>21425</v>
      </c>
      <c r="B493" t="s">
        <v>19659</v>
      </c>
      <c r="C493" s="7">
        <v>43677</v>
      </c>
    </row>
    <row r="494" spans="1:3">
      <c r="A494" t="s">
        <v>21425</v>
      </c>
      <c r="B494" t="s">
        <v>19669</v>
      </c>
      <c r="C494" s="7">
        <v>43677</v>
      </c>
    </row>
    <row r="495" spans="1:3">
      <c r="A495" t="s">
        <v>21401</v>
      </c>
      <c r="B495" t="s">
        <v>19669</v>
      </c>
      <c r="C495" s="7">
        <v>43677</v>
      </c>
    </row>
    <row r="496" spans="1:3">
      <c r="A496" t="s">
        <v>21401</v>
      </c>
      <c r="B496" t="s">
        <v>20828</v>
      </c>
      <c r="C496" s="7">
        <v>43677</v>
      </c>
    </row>
    <row r="497" spans="1:3">
      <c r="A497" t="s">
        <v>21428</v>
      </c>
      <c r="B497" t="s">
        <v>20830</v>
      </c>
      <c r="C497" s="7">
        <v>43677</v>
      </c>
    </row>
    <row r="498" spans="1:3">
      <c r="A498" t="s">
        <v>21401</v>
      </c>
      <c r="B498" t="s">
        <v>19711</v>
      </c>
      <c r="C498" s="7">
        <v>43677</v>
      </c>
    </row>
    <row r="499" spans="1:3">
      <c r="A499" t="s">
        <v>21401</v>
      </c>
      <c r="B499" t="s">
        <v>20835</v>
      </c>
      <c r="C499" s="7">
        <v>43677</v>
      </c>
    </row>
    <row r="500" spans="1:3">
      <c r="A500" t="s">
        <v>21411</v>
      </c>
      <c r="B500" t="s">
        <v>19816</v>
      </c>
      <c r="C500" s="7">
        <v>43677</v>
      </c>
    </row>
    <row r="501" spans="1:3">
      <c r="A501" t="s">
        <v>21401</v>
      </c>
      <c r="B501" t="s">
        <v>20022</v>
      </c>
      <c r="C501" s="7">
        <v>43677</v>
      </c>
    </row>
    <row r="502" spans="1:3">
      <c r="A502" t="s">
        <v>21425</v>
      </c>
      <c r="B502" t="s">
        <v>20085</v>
      </c>
      <c r="C502" s="7">
        <v>43677</v>
      </c>
    </row>
    <row r="503" spans="1:3">
      <c r="A503" t="s">
        <v>21401</v>
      </c>
      <c r="B503" t="s">
        <v>20085</v>
      </c>
      <c r="C503" s="7">
        <v>43677</v>
      </c>
    </row>
    <row r="504" spans="1:3">
      <c r="A504" t="s">
        <v>21427</v>
      </c>
      <c r="B504" t="s">
        <v>20462</v>
      </c>
      <c r="C504" s="7">
        <v>43677</v>
      </c>
    </row>
    <row r="505" spans="1:3">
      <c r="A505" t="s">
        <v>21427</v>
      </c>
      <c r="B505" t="s">
        <v>19025</v>
      </c>
      <c r="C505" s="7">
        <v>43677</v>
      </c>
    </row>
    <row r="506" spans="1:3">
      <c r="A506" t="s">
        <v>21425</v>
      </c>
      <c r="B506" t="s">
        <v>19025</v>
      </c>
      <c r="C506" s="7">
        <v>43677</v>
      </c>
    </row>
    <row r="507" spans="1:3">
      <c r="A507" t="s">
        <v>21427</v>
      </c>
      <c r="B507" t="s">
        <v>19025</v>
      </c>
      <c r="C507" s="7">
        <v>43677</v>
      </c>
    </row>
    <row r="508" spans="1:3">
      <c r="A508" t="s">
        <v>21427</v>
      </c>
      <c r="B508" t="s">
        <v>19135</v>
      </c>
      <c r="C508" s="7">
        <v>43677</v>
      </c>
    </row>
    <row r="509" spans="1:3">
      <c r="A509" t="s">
        <v>21428</v>
      </c>
      <c r="B509" t="s">
        <v>20870</v>
      </c>
      <c r="C509" s="7">
        <v>43677</v>
      </c>
    </row>
    <row r="510" spans="1:3">
      <c r="A510" t="s">
        <v>21427</v>
      </c>
      <c r="B510" t="s">
        <v>20344</v>
      </c>
      <c r="C510" s="7">
        <v>43677</v>
      </c>
    </row>
    <row r="511" spans="1:3">
      <c r="A511" t="s">
        <v>21401</v>
      </c>
      <c r="B511" t="s">
        <v>20872</v>
      </c>
      <c r="C511" s="7">
        <v>43677</v>
      </c>
    </row>
    <row r="512" spans="1:3">
      <c r="A512" t="s">
        <v>21401</v>
      </c>
      <c r="B512" t="s">
        <v>19734</v>
      </c>
      <c r="C512" s="7">
        <v>43677</v>
      </c>
    </row>
    <row r="513" spans="1:3">
      <c r="A513" t="s">
        <v>21425</v>
      </c>
      <c r="B513" t="s">
        <v>20548</v>
      </c>
      <c r="C513" s="7">
        <v>43677</v>
      </c>
    </row>
    <row r="514" spans="1:3">
      <c r="A514" t="s">
        <v>21401</v>
      </c>
      <c r="B514" t="s">
        <v>20548</v>
      </c>
      <c r="C514" s="7">
        <v>43677</v>
      </c>
    </row>
    <row r="515" spans="1:3">
      <c r="A515" t="s">
        <v>21401</v>
      </c>
      <c r="B515" t="s">
        <v>20884</v>
      </c>
      <c r="C515" s="7">
        <v>43677</v>
      </c>
    </row>
    <row r="516" spans="1:3">
      <c r="A516" t="s">
        <v>21401</v>
      </c>
      <c r="B516" t="s">
        <v>20886</v>
      </c>
      <c r="C516" s="7">
        <v>43677</v>
      </c>
    </row>
    <row r="517" spans="1:3">
      <c r="A517" t="s">
        <v>21426</v>
      </c>
      <c r="B517" t="s">
        <v>20639</v>
      </c>
      <c r="C517" s="7">
        <v>43677</v>
      </c>
    </row>
    <row r="518" spans="1:3">
      <c r="A518" t="s">
        <v>21401</v>
      </c>
      <c r="B518" t="s">
        <v>18088</v>
      </c>
      <c r="C518" s="7">
        <v>43677</v>
      </c>
    </row>
    <row r="519" spans="1:3">
      <c r="A519" t="s">
        <v>21407</v>
      </c>
      <c r="B519" t="s">
        <v>17913</v>
      </c>
      <c r="C519" s="7">
        <v>43677</v>
      </c>
    </row>
    <row r="520" spans="1:3">
      <c r="A520" t="s">
        <v>21407</v>
      </c>
      <c r="B520" t="s">
        <v>18129</v>
      </c>
      <c r="C520" s="7">
        <v>43677</v>
      </c>
    </row>
    <row r="521" spans="1:3">
      <c r="A521" t="s">
        <v>21407</v>
      </c>
      <c r="B521" t="s">
        <v>18262</v>
      </c>
      <c r="C521" s="7">
        <v>43677</v>
      </c>
    </row>
    <row r="522" spans="1:3">
      <c r="A522" t="s">
        <v>21408</v>
      </c>
      <c r="B522" t="s">
        <v>18650</v>
      </c>
      <c r="C522" s="7">
        <v>43677</v>
      </c>
    </row>
    <row r="523" spans="1:3">
      <c r="A523" t="s">
        <v>21401</v>
      </c>
      <c r="B523" t="s">
        <v>18860</v>
      </c>
      <c r="C523" s="7">
        <v>43677</v>
      </c>
    </row>
    <row r="524" spans="1:3">
      <c r="A524" t="s">
        <v>21407</v>
      </c>
      <c r="B524" t="s">
        <v>19160</v>
      </c>
      <c r="C524" s="7">
        <v>43677</v>
      </c>
    </row>
    <row r="525" spans="1:3">
      <c r="A525" t="s">
        <v>21407</v>
      </c>
      <c r="B525" t="s">
        <v>19738</v>
      </c>
      <c r="C525" s="7">
        <v>43677</v>
      </c>
    </row>
    <row r="526" spans="1:3">
      <c r="A526" t="s">
        <v>21429</v>
      </c>
      <c r="B526" t="s">
        <v>17952</v>
      </c>
      <c r="C526" s="7">
        <v>43677</v>
      </c>
    </row>
    <row r="527" spans="1:3">
      <c r="A527" t="s">
        <v>21429</v>
      </c>
      <c r="B527" t="s">
        <v>17964</v>
      </c>
      <c r="C527" s="7">
        <v>43677</v>
      </c>
    </row>
    <row r="528" spans="1:3">
      <c r="A528" t="s">
        <v>21430</v>
      </c>
      <c r="B528" t="s">
        <v>18208</v>
      </c>
      <c r="C528" s="7">
        <v>43677</v>
      </c>
    </row>
    <row r="529" spans="1:3">
      <c r="A529" t="s">
        <v>21431</v>
      </c>
      <c r="B529" t="s">
        <v>18251</v>
      </c>
      <c r="C529" s="7">
        <v>43677</v>
      </c>
    </row>
    <row r="530" spans="1:3">
      <c r="A530" t="s">
        <v>21412</v>
      </c>
      <c r="B530" t="s">
        <v>18169</v>
      </c>
      <c r="C530" s="7">
        <v>43677</v>
      </c>
    </row>
    <row r="531" spans="1:3">
      <c r="A531" t="s">
        <v>21412</v>
      </c>
      <c r="B531" t="s">
        <v>18426</v>
      </c>
      <c r="C531" s="7">
        <v>43677</v>
      </c>
    </row>
    <row r="532" spans="1:3">
      <c r="A532" t="s">
        <v>21429</v>
      </c>
      <c r="B532" t="s">
        <v>18652</v>
      </c>
      <c r="C532" s="7">
        <v>43677</v>
      </c>
    </row>
    <row r="533" spans="1:3">
      <c r="A533" t="s">
        <v>21412</v>
      </c>
      <c r="B533" t="s">
        <v>18395</v>
      </c>
      <c r="C533" s="7">
        <v>43677</v>
      </c>
    </row>
    <row r="534" spans="1:3">
      <c r="A534" t="s">
        <v>21429</v>
      </c>
      <c r="B534" t="s">
        <v>20505</v>
      </c>
      <c r="C534" s="7">
        <v>43677</v>
      </c>
    </row>
    <row r="535" spans="1:3">
      <c r="A535" t="s">
        <v>21429</v>
      </c>
      <c r="B535" t="s">
        <v>18632</v>
      </c>
      <c r="C535" s="7">
        <v>43677</v>
      </c>
    </row>
    <row r="536" spans="1:3">
      <c r="A536" t="s">
        <v>21430</v>
      </c>
      <c r="B536" t="s">
        <v>18151</v>
      </c>
      <c r="C536" s="7">
        <v>43677</v>
      </c>
    </row>
    <row r="537" spans="1:3">
      <c r="A537" t="s">
        <v>21429</v>
      </c>
      <c r="B537" t="s">
        <v>20333</v>
      </c>
      <c r="C537" s="7">
        <v>43677</v>
      </c>
    </row>
    <row r="538" spans="1:3">
      <c r="A538" t="s">
        <v>21412</v>
      </c>
      <c r="B538" t="s">
        <v>18875</v>
      </c>
      <c r="C538" s="7">
        <v>43677</v>
      </c>
    </row>
    <row r="539" spans="1:3">
      <c r="A539" t="s">
        <v>21412</v>
      </c>
      <c r="B539" t="s">
        <v>18887</v>
      </c>
      <c r="C539" s="7">
        <v>43677</v>
      </c>
    </row>
    <row r="540" spans="1:3">
      <c r="A540" t="s">
        <v>21412</v>
      </c>
      <c r="B540" t="s">
        <v>18891</v>
      </c>
      <c r="C540" s="7">
        <v>43677</v>
      </c>
    </row>
    <row r="541" spans="1:3">
      <c r="A541" t="s">
        <v>21429</v>
      </c>
      <c r="B541" t="s">
        <v>18961</v>
      </c>
      <c r="C541" s="7">
        <v>43677</v>
      </c>
    </row>
    <row r="542" spans="1:3">
      <c r="A542" t="s">
        <v>21429</v>
      </c>
      <c r="B542" t="s">
        <v>19205</v>
      </c>
      <c r="C542" s="7">
        <v>43677</v>
      </c>
    </row>
    <row r="543" spans="1:3">
      <c r="A543" t="s">
        <v>21430</v>
      </c>
      <c r="B543" t="s">
        <v>19261</v>
      </c>
      <c r="C543" s="7">
        <v>43677</v>
      </c>
    </row>
    <row r="544" spans="1:3">
      <c r="A544" t="s">
        <v>21430</v>
      </c>
      <c r="B544" t="s">
        <v>19319</v>
      </c>
      <c r="C544" s="7">
        <v>43677</v>
      </c>
    </row>
    <row r="545" spans="1:3">
      <c r="A545" t="s">
        <v>21430</v>
      </c>
      <c r="B545" t="s">
        <v>19322</v>
      </c>
      <c r="C545" s="7">
        <v>43677</v>
      </c>
    </row>
    <row r="546" spans="1:3">
      <c r="A546" t="s">
        <v>21430</v>
      </c>
      <c r="B546" t="s">
        <v>20265</v>
      </c>
      <c r="C546" s="7">
        <v>43677</v>
      </c>
    </row>
    <row r="547" spans="1:3">
      <c r="A547" t="s">
        <v>21430</v>
      </c>
      <c r="B547" t="s">
        <v>17882</v>
      </c>
      <c r="C547" s="7">
        <v>43677</v>
      </c>
    </row>
    <row r="548" spans="1:3">
      <c r="A548" t="s">
        <v>21412</v>
      </c>
      <c r="B548" t="s">
        <v>19412</v>
      </c>
      <c r="C548" s="7">
        <v>43677</v>
      </c>
    </row>
    <row r="549" spans="1:3">
      <c r="A549" t="s">
        <v>21429</v>
      </c>
      <c r="B549" t="s">
        <v>19532</v>
      </c>
      <c r="C549" s="7">
        <v>43677</v>
      </c>
    </row>
    <row r="550" spans="1:3">
      <c r="A550" t="s">
        <v>21412</v>
      </c>
      <c r="B550" t="s">
        <v>19569</v>
      </c>
      <c r="C550" s="7">
        <v>43677</v>
      </c>
    </row>
    <row r="551" spans="1:3">
      <c r="A551" t="s">
        <v>21412</v>
      </c>
      <c r="B551" t="s">
        <v>19685</v>
      </c>
      <c r="C551" s="7">
        <v>43677</v>
      </c>
    </row>
    <row r="552" spans="1:3">
      <c r="A552" t="s">
        <v>21430</v>
      </c>
      <c r="B552" t="s">
        <v>19772</v>
      </c>
      <c r="C552" s="7">
        <v>43677</v>
      </c>
    </row>
    <row r="553" spans="1:3">
      <c r="A553" t="s">
        <v>21412</v>
      </c>
      <c r="B553" t="s">
        <v>20017</v>
      </c>
      <c r="C553" s="7">
        <v>43677</v>
      </c>
    </row>
    <row r="554" spans="1:3">
      <c r="A554" t="s">
        <v>21412</v>
      </c>
      <c r="B554" t="s">
        <v>20110</v>
      </c>
      <c r="C554" s="7">
        <v>43677</v>
      </c>
    </row>
    <row r="555" spans="1:3">
      <c r="A555" t="s">
        <v>21429</v>
      </c>
      <c r="B555" t="s">
        <v>18923</v>
      </c>
      <c r="C555" s="7">
        <v>43677</v>
      </c>
    </row>
    <row r="556" spans="1:3">
      <c r="A556" t="s">
        <v>21429</v>
      </c>
      <c r="B556" t="s">
        <v>20357</v>
      </c>
      <c r="C556" s="7">
        <v>43677</v>
      </c>
    </row>
    <row r="557" spans="1:3">
      <c r="A557" t="s">
        <v>21430</v>
      </c>
      <c r="B557" t="s">
        <v>20308</v>
      </c>
      <c r="C557" s="7">
        <v>43677</v>
      </c>
    </row>
    <row r="558" spans="1:3">
      <c r="A558" t="s">
        <v>21429</v>
      </c>
      <c r="B558" t="s">
        <v>20543</v>
      </c>
      <c r="C558" s="7">
        <v>43677</v>
      </c>
    </row>
    <row r="559" spans="1:3">
      <c r="A559" t="s">
        <v>21412</v>
      </c>
      <c r="B559" t="s">
        <v>20613</v>
      </c>
      <c r="C559" s="7">
        <v>43677</v>
      </c>
    </row>
    <row r="560" spans="1:3">
      <c r="A560" t="s">
        <v>21407</v>
      </c>
      <c r="B560" t="s">
        <v>18104</v>
      </c>
      <c r="C560" s="7">
        <v>43677</v>
      </c>
    </row>
    <row r="561" spans="1:3">
      <c r="A561" t="s">
        <v>21407</v>
      </c>
      <c r="B561" t="s">
        <v>20546</v>
      </c>
      <c r="C561" s="7">
        <v>43677</v>
      </c>
    </row>
    <row r="562" spans="1:3">
      <c r="A562" t="s">
        <v>21407</v>
      </c>
      <c r="B562" t="s">
        <v>17897</v>
      </c>
      <c r="C562" s="7">
        <v>43677</v>
      </c>
    </row>
    <row r="563" spans="1:3">
      <c r="A563" t="s">
        <v>21417</v>
      </c>
      <c r="B563" t="s">
        <v>18883</v>
      </c>
      <c r="C563" s="7">
        <v>43677</v>
      </c>
    </row>
  </sheetData>
  <autoFilter ref="A1:D568" xr:uid="{00000000-0009-0000-0000-000005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ID table Aux</vt:lpstr>
      <vt:lpstr>Hoja1</vt:lpstr>
      <vt:lpstr>Aux</vt:lpstr>
      <vt:lpstr>ID Table</vt:lpstr>
      <vt:lpstr>Emisor</vt:lpstr>
      <vt:lpstr>Analysts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Manuel Carrillo - Compass Group</dc:creator>
  <cp:lastModifiedBy>Vicente Rodriguez - Compass Group</cp:lastModifiedBy>
  <dcterms:created xsi:type="dcterms:W3CDTF">2019-08-22T03:20:42Z</dcterms:created>
  <dcterms:modified xsi:type="dcterms:W3CDTF">2020-02-24T14:38:07Z</dcterms:modified>
</cp:coreProperties>
</file>